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wmf" ContentType="image/x-wmf"/>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026"/>
  <workbookPr codeName="ThisWorkbook" defaultThemeVersion="124226"/>
  <mc:AlternateContent xmlns:mc="http://schemas.openxmlformats.org/markup-compatibility/2006">
    <mc:Choice Requires="x15">
      <x15ac:absPath xmlns:x15ac="http://schemas.microsoft.com/office/spreadsheetml/2010/11/ac" url="G:\Unidades compartidas\Troncal Calle 13\OBRA-ADENDA 2-FEBRERO 2023-LOTES 1-2-3-4-v2\"/>
    </mc:Choice>
  </mc:AlternateContent>
  <xr:revisionPtr revIDLastSave="0" documentId="13_ncr:1_{5D989126-D0A0-4DE6-846B-B1DFDF7606D7}" xr6:coauthVersionLast="47" xr6:coauthVersionMax="47" xr10:uidLastSave="{00000000-0000-0000-0000-000000000000}"/>
  <bookViews>
    <workbookView xWindow="-108" yWindow="-108" windowWidth="23256" windowHeight="12576" tabRatio="876" firstSheet="1" activeTab="2" xr2:uid="{00000000-000D-0000-FFFF-FFFF00000000}"/>
  </bookViews>
  <sheets>
    <sheet name="PERFILES PERSONAL-EYD" sheetId="76" state="hidden" r:id="rId1"/>
    <sheet name="FORMULARIO 1-PPTO OFICIAL" sheetId="99" r:id="rId2"/>
    <sheet name="PROPUESTA ECONÓMICA" sheetId="89" r:id="rId3"/>
    <sheet name="INDICAR CÓDIGO DEL ITEM DE PAGO" sheetId="98" r:id="rId4"/>
  </sheets>
  <externalReferences>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s>
  <definedNames>
    <definedName name="__123" localSheetId="0" hidden="1">[1]G.G!#REF!</definedName>
    <definedName name="__123" hidden="1">[2]G.G!#REF!</definedName>
    <definedName name="__1234" localSheetId="0" hidden="1">[1]G.G!#REF!</definedName>
    <definedName name="__1234" hidden="1">[2]G.G!#REF!</definedName>
    <definedName name="__123Graph_A" localSheetId="0" hidden="1">[1]G.G!#REF!</definedName>
    <definedName name="__123Graph_A" localSheetId="2" hidden="1">[2]G.G!#REF!</definedName>
    <definedName name="__123Graph_A" hidden="1">[2]G.G!#REF!</definedName>
    <definedName name="__123Graph_Acaja" hidden="1">[3]EVA!$D$39:$AD$39</definedName>
    <definedName name="__123Graph_ACart_AnticAdic" hidden="1">[3]EVA!$F$95:$I$95</definedName>
    <definedName name="__123Graph_AFACTURAC" hidden="1">[3]Program!$B$120:$Y$120</definedName>
    <definedName name="__123Graph_AGraph2" localSheetId="0" hidden="1">[1]G.G!#REF!</definedName>
    <definedName name="__123Graph_AGraph2" hidden="1">[2]G.G!#REF!</definedName>
    <definedName name="__123Graph_B" hidden="1">[4]vna!$C$4:$O$4</definedName>
    <definedName name="__123Graph_Bcaja" hidden="1">[3]EVA!$D$56:$AD$56</definedName>
    <definedName name="__123Graph_BCart_AnticAdic" hidden="1">[3]EVA!$F$96:$I$96</definedName>
    <definedName name="__123Graph_Ccaja" hidden="1">[3]EVA!$D$58:$AD$58</definedName>
    <definedName name="__123Graph_CCart_AnticAdic" hidden="1">[3]EVA!$F$97:$I$97</definedName>
    <definedName name="__123Graph_Dcaja" hidden="1">[3]EVA!$D$61:$AD$61</definedName>
    <definedName name="__123Graph_DCart_AnticAdic" hidden="1">[3]EVA!$F$99:$I$99</definedName>
    <definedName name="__123Graph_ECart_AnticAdic" hidden="1">[3]EVA!$F$99:$I$99</definedName>
    <definedName name="__123Graph_LBL_ACart_AnticAdic" hidden="1">[3]EVA!$J$95:$K$95</definedName>
    <definedName name="__123Graph_LBL_Ccaja" hidden="1">[3]EVA!$D$58:$AD$58</definedName>
    <definedName name="__123Graph_LBL_DCart_AnticAdic" hidden="1">[3]EVA!$F$98:$I$98</definedName>
    <definedName name="__123Graph_X" localSheetId="0" hidden="1">[1]G.G!#REF!</definedName>
    <definedName name="__123Graph_X" localSheetId="2" hidden="1">[2]G.G!#REF!</definedName>
    <definedName name="__123Graph_X" hidden="1">[2]G.G!#REF!</definedName>
    <definedName name="__123Graph_Xcaja" hidden="1">[3]EVA!$D$6:$AD$6</definedName>
    <definedName name="_123" localSheetId="0" hidden="1">[1]G.G!#REF!</definedName>
    <definedName name="_123" hidden="1">[2]G.G!#REF!</definedName>
    <definedName name="_A1" localSheetId="0" hidden="1">{#N/A,#N/A,TRUE,"1842CWN0"}</definedName>
    <definedName name="_A1" localSheetId="2" hidden="1">{#N/A,#N/A,TRUE,"1842CWN0"}</definedName>
    <definedName name="_A1" hidden="1">{#N/A,#N/A,TRUE,"1842CWN0"}</definedName>
    <definedName name="_A1_1" localSheetId="0" hidden="1">{#N/A,#N/A,TRUE,"1842CWN0"}</definedName>
    <definedName name="_A1_1" localSheetId="2" hidden="1">{#N/A,#N/A,TRUE,"1842CWN0"}</definedName>
    <definedName name="_A1_1" hidden="1">{#N/A,#N/A,TRUE,"1842CWN0"}</definedName>
    <definedName name="_A1_2" localSheetId="0" hidden="1">{#N/A,#N/A,TRUE,"1842CWN0"}</definedName>
    <definedName name="_A1_2" localSheetId="2" hidden="1">{#N/A,#N/A,TRUE,"1842CWN0"}</definedName>
    <definedName name="_A1_2" hidden="1">{#N/A,#N/A,TRUE,"1842CWN0"}</definedName>
    <definedName name="_a3" localSheetId="0" hidden="1">{"TAB1",#N/A,TRUE,"GENERAL";"TAB2",#N/A,TRUE,"GENERAL";"TAB3",#N/A,TRUE,"GENERAL";"TAB4",#N/A,TRUE,"GENERAL";"TAB5",#N/A,TRUE,"GENERAL"}</definedName>
    <definedName name="_a3" localSheetId="2" hidden="1">{"TAB1",#N/A,TRUE,"GENERAL";"TAB2",#N/A,TRUE,"GENERAL";"TAB3",#N/A,TRUE,"GENERAL";"TAB4",#N/A,TRUE,"GENERAL";"TAB5",#N/A,TRUE,"GENERAL"}</definedName>
    <definedName name="_a3" hidden="1">{"TAB1",#N/A,TRUE,"GENERAL";"TAB2",#N/A,TRUE,"GENERAL";"TAB3",#N/A,TRUE,"GENERAL";"TAB4",#N/A,TRUE,"GENERAL";"TAB5",#N/A,TRUE,"GENERAL"}</definedName>
    <definedName name="_a4" localSheetId="0" hidden="1">{"via1",#N/A,TRUE,"general";"via2",#N/A,TRUE,"general";"via3",#N/A,TRUE,"general"}</definedName>
    <definedName name="_a4" localSheetId="2" hidden="1">{"via1",#N/A,TRUE,"general";"via2",#N/A,TRUE,"general";"via3",#N/A,TRUE,"general"}</definedName>
    <definedName name="_a4" hidden="1">{"via1",#N/A,TRUE,"general";"via2",#N/A,TRUE,"general";"via3",#N/A,TRUE,"general"}</definedName>
    <definedName name="_a5" localSheetId="0" hidden="1">{"TAB1",#N/A,TRUE,"GENERAL";"TAB2",#N/A,TRUE,"GENERAL";"TAB3",#N/A,TRUE,"GENERAL";"TAB4",#N/A,TRUE,"GENERAL";"TAB5",#N/A,TRUE,"GENERAL"}</definedName>
    <definedName name="_a5" localSheetId="2" hidden="1">{"TAB1",#N/A,TRUE,"GENERAL";"TAB2",#N/A,TRUE,"GENERAL";"TAB3",#N/A,TRUE,"GENERAL";"TAB4",#N/A,TRUE,"GENERAL";"TAB5",#N/A,TRUE,"GENERAL"}</definedName>
    <definedName name="_a5" hidden="1">{"TAB1",#N/A,TRUE,"GENERAL";"TAB2",#N/A,TRUE,"GENERAL";"TAB3",#N/A,TRUE,"GENERAL";"TAB4",#N/A,TRUE,"GENERAL";"TAB5",#N/A,TRUE,"GENERAL"}</definedName>
    <definedName name="_a6" localSheetId="0" hidden="1">{"TAB1",#N/A,TRUE,"GENERAL";"TAB2",#N/A,TRUE,"GENERAL";"TAB3",#N/A,TRUE,"GENERAL";"TAB4",#N/A,TRUE,"GENERAL";"TAB5",#N/A,TRUE,"GENERAL"}</definedName>
    <definedName name="_a6" localSheetId="2" hidden="1">{"TAB1",#N/A,TRUE,"GENERAL";"TAB2",#N/A,TRUE,"GENERAL";"TAB3",#N/A,TRUE,"GENERAL";"TAB4",#N/A,TRUE,"GENERAL";"TAB5",#N/A,TRUE,"GENERAL"}</definedName>
    <definedName name="_a6" hidden="1">{"TAB1",#N/A,TRUE,"GENERAL";"TAB2",#N/A,TRUE,"GENERAL";"TAB3",#N/A,TRUE,"GENERAL";"TAB4",#N/A,TRUE,"GENERAL";"TAB5",#N/A,TRUE,"GENERAL"}</definedName>
    <definedName name="_AAS1" localSheetId="0" hidden="1">{#N/A,#N/A,TRUE,"INGENIERIA";#N/A,#N/A,TRUE,"COMPRAS";#N/A,#N/A,TRUE,"DIRECCION";#N/A,#N/A,TRUE,"RESUMEN"}</definedName>
    <definedName name="_AAS1" localSheetId="2" hidden="1">{#N/A,#N/A,TRUE,"INGENIERIA";#N/A,#N/A,TRUE,"COMPRAS";#N/A,#N/A,TRUE,"DIRECCION";#N/A,#N/A,TRUE,"RESUMEN"}</definedName>
    <definedName name="_AAS1" hidden="1">{#N/A,#N/A,TRUE,"INGENIERIA";#N/A,#N/A,TRUE,"COMPRAS";#N/A,#N/A,TRUE,"DIRECCION";#N/A,#N/A,TRUE,"RESUMEN"}</definedName>
    <definedName name="_AAS1_1" localSheetId="0" hidden="1">{#N/A,#N/A,TRUE,"INGENIERIA";#N/A,#N/A,TRUE,"COMPRAS";#N/A,#N/A,TRUE,"DIRECCION";#N/A,#N/A,TRUE,"RESUMEN"}</definedName>
    <definedName name="_AAS1_1" localSheetId="2" hidden="1">{#N/A,#N/A,TRUE,"INGENIERIA";#N/A,#N/A,TRUE,"COMPRAS";#N/A,#N/A,TRUE,"DIRECCION";#N/A,#N/A,TRUE,"RESUMEN"}</definedName>
    <definedName name="_AAS1_1" hidden="1">{#N/A,#N/A,TRUE,"INGENIERIA";#N/A,#N/A,TRUE,"COMPRAS";#N/A,#N/A,TRUE,"DIRECCION";#N/A,#N/A,TRUE,"RESUMEN"}</definedName>
    <definedName name="_AAS1_2" localSheetId="0" hidden="1">{#N/A,#N/A,TRUE,"INGENIERIA";#N/A,#N/A,TRUE,"COMPRAS";#N/A,#N/A,TRUE,"DIRECCION";#N/A,#N/A,TRUE,"RESUMEN"}</definedName>
    <definedName name="_AAS1_2" localSheetId="2" hidden="1">{#N/A,#N/A,TRUE,"INGENIERIA";#N/A,#N/A,TRUE,"COMPRAS";#N/A,#N/A,TRUE,"DIRECCION";#N/A,#N/A,TRUE,"RESUMEN"}</definedName>
    <definedName name="_AAS1_2" hidden="1">{#N/A,#N/A,TRUE,"INGENIERIA";#N/A,#N/A,TRUE,"COMPRAS";#N/A,#N/A,TRUE,"DIRECCION";#N/A,#N/A,TRUE,"RESUMEN"}</definedName>
    <definedName name="_ABC1" localSheetId="0" hidden="1">{#N/A,#N/A,TRUE,"1842CWN0"}</definedName>
    <definedName name="_ABC1" localSheetId="2" hidden="1">{#N/A,#N/A,TRUE,"1842CWN0"}</definedName>
    <definedName name="_ABC1" hidden="1">{#N/A,#N/A,TRUE,"1842CWN0"}</definedName>
    <definedName name="_ABC1_1" localSheetId="0" hidden="1">{#N/A,#N/A,TRUE,"1842CWN0"}</definedName>
    <definedName name="_ABC1_1" localSheetId="2" hidden="1">{#N/A,#N/A,TRUE,"1842CWN0"}</definedName>
    <definedName name="_ABC1_1" hidden="1">{#N/A,#N/A,TRUE,"1842CWN0"}</definedName>
    <definedName name="_ABC1_2" localSheetId="0" hidden="1">{#N/A,#N/A,TRUE,"1842CWN0"}</definedName>
    <definedName name="_ABC1_2" localSheetId="2" hidden="1">{#N/A,#N/A,TRUE,"1842CWN0"}</definedName>
    <definedName name="_ABC1_2" hidden="1">{#N/A,#N/A,TRUE,"1842CWN0"}</definedName>
    <definedName name="_abc2" localSheetId="0" hidden="1">{#N/A,#N/A,TRUE,"1842CWN0"}</definedName>
    <definedName name="_abc2" localSheetId="2" hidden="1">{#N/A,#N/A,TRUE,"1842CWN0"}</definedName>
    <definedName name="_abc2" hidden="1">{#N/A,#N/A,TRUE,"1842CWN0"}</definedName>
    <definedName name="_abc2_1" localSheetId="0" hidden="1">{#N/A,#N/A,TRUE,"1842CWN0"}</definedName>
    <definedName name="_abc2_1" localSheetId="2" hidden="1">{#N/A,#N/A,TRUE,"1842CWN0"}</definedName>
    <definedName name="_abc2_1" hidden="1">{#N/A,#N/A,TRUE,"1842CWN0"}</definedName>
    <definedName name="_abc2_2" localSheetId="0" hidden="1">{#N/A,#N/A,TRUE,"1842CWN0"}</definedName>
    <definedName name="_abc2_2" localSheetId="2" hidden="1">{#N/A,#N/A,TRUE,"1842CWN0"}</definedName>
    <definedName name="_abc2_2" hidden="1">{#N/A,#N/A,TRUE,"1842CWN0"}</definedName>
    <definedName name="_AtRisk_SimSetting_AutomaticallyGenerateReports" hidden="1">FALSE</definedName>
    <definedName name="_AtRisk_SimSetting_AutomaticResultsDisplayMode" hidden="1">0</definedName>
    <definedName name="_AtRisk_SimSetting_ConvergenceConfidenceLevel" hidden="1">0.95</definedName>
    <definedName name="_AtRisk_SimSetting_ConvergencePercentileToTest" hidden="1">0.9</definedName>
    <definedName name="_AtRisk_SimSetting_ConvergencePerformMeanTest" hidden="1">TRUE</definedName>
    <definedName name="_AtRisk_SimSetting_ConvergencePerformPercentileTest" hidden="1">FALSE</definedName>
    <definedName name="_AtRisk_SimSetting_ConvergencePerformStdDeviationTest" hidden="1">FALSE</definedName>
    <definedName name="_AtRisk_SimSetting_ConvergenceTestAllOutputs" hidden="1">TRUE</definedName>
    <definedName name="_AtRisk_SimSetting_ConvergenceTestingPeriod" hidden="1">100</definedName>
    <definedName name="_AtRisk_SimSetting_ConvergenceTolerance" hidden="1">0.03</definedName>
    <definedName name="_AtRisk_SimSetting_LiveUpdate" hidden="1">TRUE</definedName>
    <definedName name="_AtRisk_SimSetting_LiveUpdatePeriod" hidden="1">-1</definedName>
    <definedName name="_AtRisk_SimSetting_RandomNumberGenerator" hidden="1">0</definedName>
    <definedName name="_AtRisk_SimSetting_ReportsList" hidden="1">17</definedName>
    <definedName name="_AtRisk_SimSetting_SimNameCount" hidden="1">0</definedName>
    <definedName name="_AtRisk_SimSetting_SmartSensitivityAnalysisEnabled" hidden="1">TRUE</definedName>
    <definedName name="_AtRisk_SimSetting_StatisticFunctionUpdating" hidden="1">1</definedName>
    <definedName name="_AtRisk_SimSetting_StdRecalcBehavior" hidden="1">0</definedName>
    <definedName name="_AtRisk_SimSetting_StdRecalcWithoutRiskStatic" hidden="1">0</definedName>
    <definedName name="_AtRisk_SimSetting_StdRecalcWithoutRiskStaticPercentile" hidden="1">0.5</definedName>
    <definedName name="_b2" localSheetId="0" hidden="1">{"TAB1",#N/A,TRUE,"GENERAL";"TAB2",#N/A,TRUE,"GENERAL";"TAB3",#N/A,TRUE,"GENERAL";"TAB4",#N/A,TRUE,"GENERAL";"TAB5",#N/A,TRUE,"GENERAL"}</definedName>
    <definedName name="_b2" localSheetId="2" hidden="1">{"TAB1",#N/A,TRUE,"GENERAL";"TAB2",#N/A,TRUE,"GENERAL";"TAB3",#N/A,TRUE,"GENERAL";"TAB4",#N/A,TRUE,"GENERAL";"TAB5",#N/A,TRUE,"GENERAL"}</definedName>
    <definedName name="_b2" hidden="1">{"TAB1",#N/A,TRUE,"GENERAL";"TAB2",#N/A,TRUE,"GENERAL";"TAB3",#N/A,TRUE,"GENERAL";"TAB4",#N/A,TRUE,"GENERAL";"TAB5",#N/A,TRUE,"GENERAL"}</definedName>
    <definedName name="_b3" localSheetId="0" hidden="1">{"TAB1",#N/A,TRUE,"GENERAL";"TAB2",#N/A,TRUE,"GENERAL";"TAB3",#N/A,TRUE,"GENERAL";"TAB4",#N/A,TRUE,"GENERAL";"TAB5",#N/A,TRUE,"GENERAL"}</definedName>
    <definedName name="_b3" localSheetId="2" hidden="1">{"TAB1",#N/A,TRUE,"GENERAL";"TAB2",#N/A,TRUE,"GENERAL";"TAB3",#N/A,TRUE,"GENERAL";"TAB4",#N/A,TRUE,"GENERAL";"TAB5",#N/A,TRUE,"GENERAL"}</definedName>
    <definedName name="_b3" hidden="1">{"TAB1",#N/A,TRUE,"GENERAL";"TAB2",#N/A,TRUE,"GENERAL";"TAB3",#N/A,TRUE,"GENERAL";"TAB4",#N/A,TRUE,"GENERAL";"TAB5",#N/A,TRUE,"GENERAL"}</definedName>
    <definedName name="_b4" localSheetId="0" hidden="1">{"TAB1",#N/A,TRUE,"GENERAL";"TAB2",#N/A,TRUE,"GENERAL";"TAB3",#N/A,TRUE,"GENERAL";"TAB4",#N/A,TRUE,"GENERAL";"TAB5",#N/A,TRUE,"GENERAL"}</definedName>
    <definedName name="_b4" localSheetId="2" hidden="1">{"TAB1",#N/A,TRUE,"GENERAL";"TAB2",#N/A,TRUE,"GENERAL";"TAB3",#N/A,TRUE,"GENERAL";"TAB4",#N/A,TRUE,"GENERAL";"TAB5",#N/A,TRUE,"GENERAL"}</definedName>
    <definedName name="_b4" hidden="1">{"TAB1",#N/A,TRUE,"GENERAL";"TAB2",#N/A,TRUE,"GENERAL";"TAB3",#N/A,TRUE,"GENERAL";"TAB4",#N/A,TRUE,"GENERAL";"TAB5",#N/A,TRUE,"GENERAL"}</definedName>
    <definedName name="_b5" localSheetId="0" hidden="1">{"TAB1",#N/A,TRUE,"GENERAL";"TAB2",#N/A,TRUE,"GENERAL";"TAB3",#N/A,TRUE,"GENERAL";"TAB4",#N/A,TRUE,"GENERAL";"TAB5",#N/A,TRUE,"GENERAL"}</definedName>
    <definedName name="_b5" localSheetId="2" hidden="1">{"TAB1",#N/A,TRUE,"GENERAL";"TAB2",#N/A,TRUE,"GENERAL";"TAB3",#N/A,TRUE,"GENERAL";"TAB4",#N/A,TRUE,"GENERAL";"TAB5",#N/A,TRUE,"GENERAL"}</definedName>
    <definedName name="_b5" hidden="1">{"TAB1",#N/A,TRUE,"GENERAL";"TAB2",#N/A,TRUE,"GENERAL";"TAB3",#N/A,TRUE,"GENERAL";"TAB4",#N/A,TRUE,"GENERAL";"TAB5",#N/A,TRUE,"GENERAL"}</definedName>
    <definedName name="_b6" localSheetId="0" hidden="1">{"TAB1",#N/A,TRUE,"GENERAL";"TAB2",#N/A,TRUE,"GENERAL";"TAB3",#N/A,TRUE,"GENERAL";"TAB4",#N/A,TRUE,"GENERAL";"TAB5",#N/A,TRUE,"GENERAL"}</definedName>
    <definedName name="_b6" localSheetId="2" hidden="1">{"TAB1",#N/A,TRUE,"GENERAL";"TAB2",#N/A,TRUE,"GENERAL";"TAB3",#N/A,TRUE,"GENERAL";"TAB4",#N/A,TRUE,"GENERAL";"TAB5",#N/A,TRUE,"GENERAL"}</definedName>
    <definedName name="_b6" hidden="1">{"TAB1",#N/A,TRUE,"GENERAL";"TAB2",#N/A,TRUE,"GENERAL";"TAB3",#N/A,TRUE,"GENERAL";"TAB4",#N/A,TRUE,"GENERAL";"TAB5",#N/A,TRUE,"GENERAL"}</definedName>
    <definedName name="_b7" localSheetId="0" hidden="1">{"via1",#N/A,TRUE,"general";"via2",#N/A,TRUE,"general";"via3",#N/A,TRUE,"general"}</definedName>
    <definedName name="_b7" localSheetId="2" hidden="1">{"via1",#N/A,TRUE,"general";"via2",#N/A,TRUE,"general";"via3",#N/A,TRUE,"general"}</definedName>
    <definedName name="_b7" hidden="1">{"via1",#N/A,TRUE,"general";"via2",#N/A,TRUE,"general";"via3",#N/A,TRUE,"general"}</definedName>
    <definedName name="_b8" localSheetId="0" hidden="1">{"via1",#N/A,TRUE,"general";"via2",#N/A,TRUE,"general";"via3",#N/A,TRUE,"general"}</definedName>
    <definedName name="_b8" localSheetId="2" hidden="1">{"via1",#N/A,TRUE,"general";"via2",#N/A,TRUE,"general";"via3",#N/A,TRUE,"general"}</definedName>
    <definedName name="_b8" hidden="1">{"via1",#N/A,TRUE,"general";"via2",#N/A,TRUE,"general";"via3",#N/A,TRUE,"general"}</definedName>
    <definedName name="_bb9" localSheetId="0" hidden="1">{"TAB1",#N/A,TRUE,"GENERAL";"TAB2",#N/A,TRUE,"GENERAL";"TAB3",#N/A,TRUE,"GENERAL";"TAB4",#N/A,TRUE,"GENERAL";"TAB5",#N/A,TRUE,"GENERAL"}</definedName>
    <definedName name="_bb9" localSheetId="2" hidden="1">{"TAB1",#N/A,TRUE,"GENERAL";"TAB2",#N/A,TRUE,"GENERAL";"TAB3",#N/A,TRUE,"GENERAL";"TAB4",#N/A,TRUE,"GENERAL";"TAB5",#N/A,TRUE,"GENERAL"}</definedName>
    <definedName name="_bb9" hidden="1">{"TAB1",#N/A,TRUE,"GENERAL";"TAB2",#N/A,TRUE,"GENERAL";"TAB3",#N/A,TRUE,"GENERAL";"TAB4",#N/A,TRUE,"GENERAL";"TAB5",#N/A,TRUE,"GENERAL"}</definedName>
    <definedName name="_bgb5" localSheetId="0" hidden="1">{"TAB1",#N/A,TRUE,"GENERAL";"TAB2",#N/A,TRUE,"GENERAL";"TAB3",#N/A,TRUE,"GENERAL";"TAB4",#N/A,TRUE,"GENERAL";"TAB5",#N/A,TRUE,"GENERAL"}</definedName>
    <definedName name="_bgb5" localSheetId="2" hidden="1">{"TAB1",#N/A,TRUE,"GENERAL";"TAB2",#N/A,TRUE,"GENERAL";"TAB3",#N/A,TRUE,"GENERAL";"TAB4",#N/A,TRUE,"GENERAL";"TAB5",#N/A,TRUE,"GENERAL"}</definedName>
    <definedName name="_bgb5" hidden="1">{"TAB1",#N/A,TRUE,"GENERAL";"TAB2",#N/A,TRUE,"GENERAL";"TAB3",#N/A,TRUE,"GENERAL";"TAB4",#N/A,TRUE,"GENERAL";"TAB5",#N/A,TRUE,"GENERAL"}</definedName>
    <definedName name="_dasd" localSheetId="0" hidden="1">'[5]46W9'!#REF!</definedName>
    <definedName name="_dasd" localSheetId="2" hidden="1">'[6]46W9'!#REF!</definedName>
    <definedName name="_dasd" hidden="1">'[6]46W9'!#REF!</definedName>
    <definedName name="_Fill" localSheetId="2" hidden="1">#REF!</definedName>
    <definedName name="_Fill" hidden="1">#REF!</definedName>
    <definedName name="_xlnm._FilterDatabase" localSheetId="1" hidden="1">'FORMULARIO 1-PPTO OFICIAL'!$O$14:$Q$1012</definedName>
    <definedName name="_xlnm._FilterDatabase" localSheetId="0" hidden="1">'PERFILES PERSONAL-EYD'!$A$2:$H$197</definedName>
    <definedName name="_xlnm._FilterDatabase" localSheetId="2" hidden="1">'PROPUESTA ECONÓMICA'!$U$14:$U$1102</definedName>
    <definedName name="_xlnm._FilterDatabase" hidden="1">'[6]46W9'!#REF!</definedName>
    <definedName name="_g2" localSheetId="0" hidden="1">{"TAB1",#N/A,TRUE,"GENERAL";"TAB2",#N/A,TRUE,"GENERAL";"TAB3",#N/A,TRUE,"GENERAL";"TAB4",#N/A,TRUE,"GENERAL";"TAB5",#N/A,TRUE,"GENERAL"}</definedName>
    <definedName name="_g2" localSheetId="2" hidden="1">{"TAB1",#N/A,TRUE,"GENERAL";"TAB2",#N/A,TRUE,"GENERAL";"TAB3",#N/A,TRUE,"GENERAL";"TAB4",#N/A,TRUE,"GENERAL";"TAB5",#N/A,TRUE,"GENERAL"}</definedName>
    <definedName name="_g2" hidden="1">{"TAB1",#N/A,TRUE,"GENERAL";"TAB2",#N/A,TRUE,"GENERAL";"TAB3",#N/A,TRUE,"GENERAL";"TAB4",#N/A,TRUE,"GENERAL";"TAB5",#N/A,TRUE,"GENERAL"}</definedName>
    <definedName name="_g3" localSheetId="0" hidden="1">{"via1",#N/A,TRUE,"general";"via2",#N/A,TRUE,"general";"via3",#N/A,TRUE,"general"}</definedName>
    <definedName name="_g3" localSheetId="2" hidden="1">{"via1",#N/A,TRUE,"general";"via2",#N/A,TRUE,"general";"via3",#N/A,TRUE,"general"}</definedName>
    <definedName name="_g3" hidden="1">{"via1",#N/A,TRUE,"general";"via2",#N/A,TRUE,"general";"via3",#N/A,TRUE,"general"}</definedName>
    <definedName name="_g4" localSheetId="0" hidden="1">{"via1",#N/A,TRUE,"general";"via2",#N/A,TRUE,"general";"via3",#N/A,TRUE,"general"}</definedName>
    <definedName name="_g4" localSheetId="2" hidden="1">{"via1",#N/A,TRUE,"general";"via2",#N/A,TRUE,"general";"via3",#N/A,TRUE,"general"}</definedName>
    <definedName name="_g4" hidden="1">{"via1",#N/A,TRUE,"general";"via2",#N/A,TRUE,"general";"via3",#N/A,TRUE,"general"}</definedName>
    <definedName name="_g5" localSheetId="0" hidden="1">{"via1",#N/A,TRUE,"general";"via2",#N/A,TRUE,"general";"via3",#N/A,TRUE,"general"}</definedName>
    <definedName name="_g5" localSheetId="2" hidden="1">{"via1",#N/A,TRUE,"general";"via2",#N/A,TRUE,"general";"via3",#N/A,TRUE,"general"}</definedName>
    <definedName name="_g5" hidden="1">{"via1",#N/A,TRUE,"general";"via2",#N/A,TRUE,"general";"via3",#N/A,TRUE,"general"}</definedName>
    <definedName name="_g6" localSheetId="0" hidden="1">{"via1",#N/A,TRUE,"general";"via2",#N/A,TRUE,"general";"via3",#N/A,TRUE,"general"}</definedName>
    <definedName name="_g6" localSheetId="2" hidden="1">{"via1",#N/A,TRUE,"general";"via2",#N/A,TRUE,"general";"via3",#N/A,TRUE,"general"}</definedName>
    <definedName name="_g6" hidden="1">{"via1",#N/A,TRUE,"general";"via2",#N/A,TRUE,"general";"via3",#N/A,TRUE,"general"}</definedName>
    <definedName name="_g7" localSheetId="0" hidden="1">{"TAB1",#N/A,TRUE,"GENERAL";"TAB2",#N/A,TRUE,"GENERAL";"TAB3",#N/A,TRUE,"GENERAL";"TAB4",#N/A,TRUE,"GENERAL";"TAB5",#N/A,TRUE,"GENERAL"}</definedName>
    <definedName name="_g7" localSheetId="2" hidden="1">{"TAB1",#N/A,TRUE,"GENERAL";"TAB2",#N/A,TRUE,"GENERAL";"TAB3",#N/A,TRUE,"GENERAL";"TAB4",#N/A,TRUE,"GENERAL";"TAB5",#N/A,TRUE,"GENERAL"}</definedName>
    <definedName name="_g7" hidden="1">{"TAB1",#N/A,TRUE,"GENERAL";"TAB2",#N/A,TRUE,"GENERAL";"TAB3",#N/A,TRUE,"GENERAL";"TAB4",#N/A,TRUE,"GENERAL";"TAB5",#N/A,TRUE,"GENERAL"}</definedName>
    <definedName name="_GR1" localSheetId="0" hidden="1">{"TAB1",#N/A,TRUE,"GENERAL";"TAB2",#N/A,TRUE,"GENERAL";"TAB3",#N/A,TRUE,"GENERAL";"TAB4",#N/A,TRUE,"GENERAL";"TAB5",#N/A,TRUE,"GENERAL"}</definedName>
    <definedName name="_GR1" localSheetId="2" hidden="1">{"TAB1",#N/A,TRUE,"GENERAL";"TAB2",#N/A,TRUE,"GENERAL";"TAB3",#N/A,TRUE,"GENERAL";"TAB4",#N/A,TRUE,"GENERAL";"TAB5",#N/A,TRUE,"GENERAL"}</definedName>
    <definedName name="_GR1" hidden="1">{"TAB1",#N/A,TRUE,"GENERAL";"TAB2",#N/A,TRUE,"GENERAL";"TAB3",#N/A,TRUE,"GENERAL";"TAB4",#N/A,TRUE,"GENERAL";"TAB5",#N/A,TRUE,"GENERAL"}</definedName>
    <definedName name="_GRILL" localSheetId="0" hidden="1">#REF!</definedName>
    <definedName name="_GRILL" hidden="1">#REF!</definedName>
    <definedName name="_gtr4" localSheetId="0" hidden="1">{"via1",#N/A,TRUE,"general";"via2",#N/A,TRUE,"general";"via3",#N/A,TRUE,"general"}</definedName>
    <definedName name="_gtr4" localSheetId="2" hidden="1">{"via1",#N/A,TRUE,"general";"via2",#N/A,TRUE,"general";"via3",#N/A,TRUE,"general"}</definedName>
    <definedName name="_gtr4" hidden="1">{"via1",#N/A,TRUE,"general";"via2",#N/A,TRUE,"general";"via3",#N/A,TRUE,"general"}</definedName>
    <definedName name="_h2" localSheetId="0" hidden="1">{"via1",#N/A,TRUE,"general";"via2",#N/A,TRUE,"general";"via3",#N/A,TRUE,"general"}</definedName>
    <definedName name="_h2" localSheetId="2" hidden="1">{"via1",#N/A,TRUE,"general";"via2",#N/A,TRUE,"general";"via3",#N/A,TRUE,"general"}</definedName>
    <definedName name="_h2" hidden="1">{"via1",#N/A,TRUE,"general";"via2",#N/A,TRUE,"general";"via3",#N/A,TRUE,"general"}</definedName>
    <definedName name="_h3" localSheetId="0" hidden="1">{"via1",#N/A,TRUE,"general";"via2",#N/A,TRUE,"general";"via3",#N/A,TRUE,"general"}</definedName>
    <definedName name="_h3" localSheetId="2" hidden="1">{"via1",#N/A,TRUE,"general";"via2",#N/A,TRUE,"general";"via3",#N/A,TRUE,"general"}</definedName>
    <definedName name="_h3" hidden="1">{"via1",#N/A,TRUE,"general";"via2",#N/A,TRUE,"general";"via3",#N/A,TRUE,"general"}</definedName>
    <definedName name="_h4" localSheetId="0" hidden="1">{"TAB1",#N/A,TRUE,"GENERAL";"TAB2",#N/A,TRUE,"GENERAL";"TAB3",#N/A,TRUE,"GENERAL";"TAB4",#N/A,TRUE,"GENERAL";"TAB5",#N/A,TRUE,"GENERAL"}</definedName>
    <definedName name="_h4" localSheetId="2" hidden="1">{"TAB1",#N/A,TRUE,"GENERAL";"TAB2",#N/A,TRUE,"GENERAL";"TAB3",#N/A,TRUE,"GENERAL";"TAB4",#N/A,TRUE,"GENERAL";"TAB5",#N/A,TRUE,"GENERAL"}</definedName>
    <definedName name="_h4" hidden="1">{"TAB1",#N/A,TRUE,"GENERAL";"TAB2",#N/A,TRUE,"GENERAL";"TAB3",#N/A,TRUE,"GENERAL";"TAB4",#N/A,TRUE,"GENERAL";"TAB5",#N/A,TRUE,"GENERAL"}</definedName>
    <definedName name="_h5" localSheetId="0" hidden="1">{"TAB1",#N/A,TRUE,"GENERAL";"TAB2",#N/A,TRUE,"GENERAL";"TAB3",#N/A,TRUE,"GENERAL";"TAB4",#N/A,TRUE,"GENERAL";"TAB5",#N/A,TRUE,"GENERAL"}</definedName>
    <definedName name="_h5" localSheetId="2" hidden="1">{"TAB1",#N/A,TRUE,"GENERAL";"TAB2",#N/A,TRUE,"GENERAL";"TAB3",#N/A,TRUE,"GENERAL";"TAB4",#N/A,TRUE,"GENERAL";"TAB5",#N/A,TRUE,"GENERAL"}</definedName>
    <definedName name="_h5" hidden="1">{"TAB1",#N/A,TRUE,"GENERAL";"TAB2",#N/A,TRUE,"GENERAL";"TAB3",#N/A,TRUE,"GENERAL";"TAB4",#N/A,TRUE,"GENERAL";"TAB5",#N/A,TRUE,"GENERAL"}</definedName>
    <definedName name="_h6" localSheetId="0" hidden="1">{"via1",#N/A,TRUE,"general";"via2",#N/A,TRUE,"general";"via3",#N/A,TRUE,"general"}</definedName>
    <definedName name="_h6" localSheetId="2" hidden="1">{"via1",#N/A,TRUE,"general";"via2",#N/A,TRUE,"general";"via3",#N/A,TRUE,"general"}</definedName>
    <definedName name="_h6" hidden="1">{"via1",#N/A,TRUE,"general";"via2",#N/A,TRUE,"general";"via3",#N/A,TRUE,"general"}</definedName>
    <definedName name="_h7" localSheetId="0" hidden="1">{"TAB1",#N/A,TRUE,"GENERAL";"TAB2",#N/A,TRUE,"GENERAL";"TAB3",#N/A,TRUE,"GENERAL";"TAB4",#N/A,TRUE,"GENERAL";"TAB5",#N/A,TRUE,"GENERAL"}</definedName>
    <definedName name="_h7" localSheetId="2" hidden="1">{"TAB1",#N/A,TRUE,"GENERAL";"TAB2",#N/A,TRUE,"GENERAL";"TAB3",#N/A,TRUE,"GENERAL";"TAB4",#N/A,TRUE,"GENERAL";"TAB5",#N/A,TRUE,"GENERAL"}</definedName>
    <definedName name="_h7" hidden="1">{"TAB1",#N/A,TRUE,"GENERAL";"TAB2",#N/A,TRUE,"GENERAL";"TAB3",#N/A,TRUE,"GENERAL";"TAB4",#N/A,TRUE,"GENERAL";"TAB5",#N/A,TRUE,"GENERAL"}</definedName>
    <definedName name="_h8" localSheetId="0" hidden="1">{"via1",#N/A,TRUE,"general";"via2",#N/A,TRUE,"general";"via3",#N/A,TRUE,"general"}</definedName>
    <definedName name="_h8" localSheetId="2" hidden="1">{"via1",#N/A,TRUE,"general";"via2",#N/A,TRUE,"general";"via3",#N/A,TRUE,"general"}</definedName>
    <definedName name="_h8" hidden="1">{"via1",#N/A,TRUE,"general";"via2",#N/A,TRUE,"general";"via3",#N/A,TRUE,"general"}</definedName>
    <definedName name="_hfh7" localSheetId="0" hidden="1">{"via1",#N/A,TRUE,"general";"via2",#N/A,TRUE,"general";"via3",#N/A,TRUE,"general"}</definedName>
    <definedName name="_hfh7" localSheetId="2" hidden="1">{"via1",#N/A,TRUE,"general";"via2",#N/A,TRUE,"general";"via3",#N/A,TRUE,"general"}</definedName>
    <definedName name="_hfh7" hidden="1">{"via1",#N/A,TRUE,"general";"via2",#N/A,TRUE,"general";"via3",#N/A,TRUE,"general"}</definedName>
    <definedName name="_i4" localSheetId="0" hidden="1">{"via1",#N/A,TRUE,"general";"via2",#N/A,TRUE,"general";"via3",#N/A,TRUE,"general"}</definedName>
    <definedName name="_i4" localSheetId="2" hidden="1">{"via1",#N/A,TRUE,"general";"via2",#N/A,TRUE,"general";"via3",#N/A,TRUE,"general"}</definedName>
    <definedName name="_i4" hidden="1">{"via1",#N/A,TRUE,"general";"via2",#N/A,TRUE,"general";"via3",#N/A,TRUE,"general"}</definedName>
    <definedName name="_i5" localSheetId="0" hidden="1">{"TAB1",#N/A,TRUE,"GENERAL";"TAB2",#N/A,TRUE,"GENERAL";"TAB3",#N/A,TRUE,"GENERAL";"TAB4",#N/A,TRUE,"GENERAL";"TAB5",#N/A,TRUE,"GENERAL"}</definedName>
    <definedName name="_i5" localSheetId="2" hidden="1">{"TAB1",#N/A,TRUE,"GENERAL";"TAB2",#N/A,TRUE,"GENERAL";"TAB3",#N/A,TRUE,"GENERAL";"TAB4",#N/A,TRUE,"GENERAL";"TAB5",#N/A,TRUE,"GENERAL"}</definedName>
    <definedName name="_i5" hidden="1">{"TAB1",#N/A,TRUE,"GENERAL";"TAB2",#N/A,TRUE,"GENERAL";"TAB3",#N/A,TRUE,"GENERAL";"TAB4",#N/A,TRUE,"GENERAL";"TAB5",#N/A,TRUE,"GENERAL"}</definedName>
    <definedName name="_i6" localSheetId="0" hidden="1">{"TAB1",#N/A,TRUE,"GENERAL";"TAB2",#N/A,TRUE,"GENERAL";"TAB3",#N/A,TRUE,"GENERAL";"TAB4",#N/A,TRUE,"GENERAL";"TAB5",#N/A,TRUE,"GENERAL"}</definedName>
    <definedName name="_i6" localSheetId="2" hidden="1">{"TAB1",#N/A,TRUE,"GENERAL";"TAB2",#N/A,TRUE,"GENERAL";"TAB3",#N/A,TRUE,"GENERAL";"TAB4",#N/A,TRUE,"GENERAL";"TAB5",#N/A,TRUE,"GENERAL"}</definedName>
    <definedName name="_i6" hidden="1">{"TAB1",#N/A,TRUE,"GENERAL";"TAB2",#N/A,TRUE,"GENERAL";"TAB3",#N/A,TRUE,"GENERAL";"TAB4",#N/A,TRUE,"GENERAL";"TAB5",#N/A,TRUE,"GENERAL"}</definedName>
    <definedName name="_i7" localSheetId="0" hidden="1">{"via1",#N/A,TRUE,"general";"via2",#N/A,TRUE,"general";"via3",#N/A,TRUE,"general"}</definedName>
    <definedName name="_i7" localSheetId="2" hidden="1">{"via1",#N/A,TRUE,"general";"via2",#N/A,TRUE,"general";"via3",#N/A,TRUE,"general"}</definedName>
    <definedName name="_i7" hidden="1">{"via1",#N/A,TRUE,"general";"via2",#N/A,TRUE,"general";"via3",#N/A,TRUE,"general"}</definedName>
    <definedName name="_i77" localSheetId="0" hidden="1">{"TAB1",#N/A,TRUE,"GENERAL";"TAB2",#N/A,TRUE,"GENERAL";"TAB3",#N/A,TRUE,"GENERAL";"TAB4",#N/A,TRUE,"GENERAL";"TAB5",#N/A,TRUE,"GENERAL"}</definedName>
    <definedName name="_i77" localSheetId="2" hidden="1">{"TAB1",#N/A,TRUE,"GENERAL";"TAB2",#N/A,TRUE,"GENERAL";"TAB3",#N/A,TRUE,"GENERAL";"TAB4",#N/A,TRUE,"GENERAL";"TAB5",#N/A,TRUE,"GENERAL"}</definedName>
    <definedName name="_i77" hidden="1">{"TAB1",#N/A,TRUE,"GENERAL";"TAB2",#N/A,TRUE,"GENERAL";"TAB3",#N/A,TRUE,"GENERAL";"TAB4",#N/A,TRUE,"GENERAL";"TAB5",#N/A,TRUE,"GENERAL"}</definedName>
    <definedName name="_i8" localSheetId="0" hidden="1">{"via1",#N/A,TRUE,"general";"via2",#N/A,TRUE,"general";"via3",#N/A,TRUE,"general"}</definedName>
    <definedName name="_i8" localSheetId="2" hidden="1">{"via1",#N/A,TRUE,"general";"via2",#N/A,TRUE,"general";"via3",#N/A,TRUE,"general"}</definedName>
    <definedName name="_i8" hidden="1">{"via1",#N/A,TRUE,"general";"via2",#N/A,TRUE,"general";"via3",#N/A,TRUE,"general"}</definedName>
    <definedName name="_i9" localSheetId="0" hidden="1">{"TAB1",#N/A,TRUE,"GENERAL";"TAB2",#N/A,TRUE,"GENERAL";"TAB3",#N/A,TRUE,"GENERAL";"TAB4",#N/A,TRUE,"GENERAL";"TAB5",#N/A,TRUE,"GENERAL"}</definedName>
    <definedName name="_i9" localSheetId="2" hidden="1">{"TAB1",#N/A,TRUE,"GENERAL";"TAB2",#N/A,TRUE,"GENERAL";"TAB3",#N/A,TRUE,"GENERAL";"TAB4",#N/A,TRUE,"GENERAL";"TAB5",#N/A,TRUE,"GENERAL"}</definedName>
    <definedName name="_i9" hidden="1">{"TAB1",#N/A,TRUE,"GENERAL";"TAB2",#N/A,TRUE,"GENERAL";"TAB3",#N/A,TRUE,"GENERAL";"TAB4",#N/A,TRUE,"GENERAL";"TAB5",#N/A,TRUE,"GENERAL"}</definedName>
    <definedName name="_k3" localSheetId="0" hidden="1">{"TAB1",#N/A,TRUE,"GENERAL";"TAB2",#N/A,TRUE,"GENERAL";"TAB3",#N/A,TRUE,"GENERAL";"TAB4",#N/A,TRUE,"GENERAL";"TAB5",#N/A,TRUE,"GENERAL"}</definedName>
    <definedName name="_k3" localSheetId="2" hidden="1">{"TAB1",#N/A,TRUE,"GENERAL";"TAB2",#N/A,TRUE,"GENERAL";"TAB3",#N/A,TRUE,"GENERAL";"TAB4",#N/A,TRUE,"GENERAL";"TAB5",#N/A,TRUE,"GENERAL"}</definedName>
    <definedName name="_k3" hidden="1">{"TAB1",#N/A,TRUE,"GENERAL";"TAB2",#N/A,TRUE,"GENERAL";"TAB3",#N/A,TRUE,"GENERAL";"TAB4",#N/A,TRUE,"GENERAL";"TAB5",#N/A,TRUE,"GENERAL"}</definedName>
    <definedName name="_k4" localSheetId="0" hidden="1">{"via1",#N/A,TRUE,"general";"via2",#N/A,TRUE,"general";"via3",#N/A,TRUE,"general"}</definedName>
    <definedName name="_k4" localSheetId="2" hidden="1">{"via1",#N/A,TRUE,"general";"via2",#N/A,TRUE,"general";"via3",#N/A,TRUE,"general"}</definedName>
    <definedName name="_k4" hidden="1">{"via1",#N/A,TRUE,"general";"via2",#N/A,TRUE,"general";"via3",#N/A,TRUE,"general"}</definedName>
    <definedName name="_k5" localSheetId="0" hidden="1">{"via1",#N/A,TRUE,"general";"via2",#N/A,TRUE,"general";"via3",#N/A,TRUE,"general"}</definedName>
    <definedName name="_k5" localSheetId="2" hidden="1">{"via1",#N/A,TRUE,"general";"via2",#N/A,TRUE,"general";"via3",#N/A,TRUE,"general"}</definedName>
    <definedName name="_k5" hidden="1">{"via1",#N/A,TRUE,"general";"via2",#N/A,TRUE,"general";"via3",#N/A,TRUE,"general"}</definedName>
    <definedName name="_k6" localSheetId="0" hidden="1">{"TAB1",#N/A,TRUE,"GENERAL";"TAB2",#N/A,TRUE,"GENERAL";"TAB3",#N/A,TRUE,"GENERAL";"TAB4",#N/A,TRUE,"GENERAL";"TAB5",#N/A,TRUE,"GENERAL"}</definedName>
    <definedName name="_k6" localSheetId="2" hidden="1">{"TAB1",#N/A,TRUE,"GENERAL";"TAB2",#N/A,TRUE,"GENERAL";"TAB3",#N/A,TRUE,"GENERAL";"TAB4",#N/A,TRUE,"GENERAL";"TAB5",#N/A,TRUE,"GENERAL"}</definedName>
    <definedName name="_k6" hidden="1">{"TAB1",#N/A,TRUE,"GENERAL";"TAB2",#N/A,TRUE,"GENERAL";"TAB3",#N/A,TRUE,"GENERAL";"TAB4",#N/A,TRUE,"GENERAL";"TAB5",#N/A,TRUE,"GENERAL"}</definedName>
    <definedName name="_k7" localSheetId="0" hidden="1">{"via1",#N/A,TRUE,"general";"via2",#N/A,TRUE,"general";"via3",#N/A,TRUE,"general"}</definedName>
    <definedName name="_k7" localSheetId="2" hidden="1">{"via1",#N/A,TRUE,"general";"via2",#N/A,TRUE,"general";"via3",#N/A,TRUE,"general"}</definedName>
    <definedName name="_k7" hidden="1">{"via1",#N/A,TRUE,"general";"via2",#N/A,TRUE,"general";"via3",#N/A,TRUE,"general"}</definedName>
    <definedName name="_k8" localSheetId="0" hidden="1">{"via1",#N/A,TRUE,"general";"via2",#N/A,TRUE,"general";"via3",#N/A,TRUE,"general"}</definedName>
    <definedName name="_k8" localSheetId="2" hidden="1">{"via1",#N/A,TRUE,"general";"via2",#N/A,TRUE,"general";"via3",#N/A,TRUE,"general"}</definedName>
    <definedName name="_k8" hidden="1">{"via1",#N/A,TRUE,"general";"via2",#N/A,TRUE,"general";"via3",#N/A,TRUE,"general"}</definedName>
    <definedName name="_k9" localSheetId="0" hidden="1">{"TAB1",#N/A,TRUE,"GENERAL";"TAB2",#N/A,TRUE,"GENERAL";"TAB3",#N/A,TRUE,"GENERAL";"TAB4",#N/A,TRUE,"GENERAL";"TAB5",#N/A,TRUE,"GENERAL"}</definedName>
    <definedName name="_k9" localSheetId="2" hidden="1">{"TAB1",#N/A,TRUE,"GENERAL";"TAB2",#N/A,TRUE,"GENERAL";"TAB3",#N/A,TRUE,"GENERAL";"TAB4",#N/A,TRUE,"GENERAL";"TAB5",#N/A,TRUE,"GENERAL"}</definedName>
    <definedName name="_k9" hidden="1">{"TAB1",#N/A,TRUE,"GENERAL";"TAB2",#N/A,TRUE,"GENERAL";"TAB3",#N/A,TRUE,"GENERAL";"TAB4",#N/A,TRUE,"GENERAL";"TAB5",#N/A,TRUE,"GENERAL"}</definedName>
    <definedName name="_Key1" localSheetId="2" hidden="1">#REF!</definedName>
    <definedName name="_Key1" hidden="1">#REF!</definedName>
    <definedName name="_Key2" localSheetId="2" hidden="1">#REF!</definedName>
    <definedName name="_Key2" hidden="1">#REF!</definedName>
    <definedName name="_kjk6" localSheetId="0" hidden="1">{"TAB1",#N/A,TRUE,"GENERAL";"TAB2",#N/A,TRUE,"GENERAL";"TAB3",#N/A,TRUE,"GENERAL";"TAB4",#N/A,TRUE,"GENERAL";"TAB5",#N/A,TRUE,"GENERAL"}</definedName>
    <definedName name="_kjk6" localSheetId="2" hidden="1">{"TAB1",#N/A,TRUE,"GENERAL";"TAB2",#N/A,TRUE,"GENERAL";"TAB3",#N/A,TRUE,"GENERAL";"TAB4",#N/A,TRUE,"GENERAL";"TAB5",#N/A,TRUE,"GENERAL"}</definedName>
    <definedName name="_kjk6" hidden="1">{"TAB1",#N/A,TRUE,"GENERAL";"TAB2",#N/A,TRUE,"GENERAL";"TAB3",#N/A,TRUE,"GENERAL";"TAB4",#N/A,TRUE,"GENERAL";"TAB5",#N/A,TRUE,"GENERAL"}</definedName>
    <definedName name="_m3" localSheetId="0" hidden="1">{"via1",#N/A,TRUE,"general";"via2",#N/A,TRUE,"general";"via3",#N/A,TRUE,"general"}</definedName>
    <definedName name="_m3" localSheetId="2" hidden="1">{"via1",#N/A,TRUE,"general";"via2",#N/A,TRUE,"general";"via3",#N/A,TRUE,"general"}</definedName>
    <definedName name="_m3" hidden="1">{"via1",#N/A,TRUE,"general";"via2",#N/A,TRUE,"general";"via3",#N/A,TRUE,"general"}</definedName>
    <definedName name="_m4" localSheetId="0" hidden="1">{"TAB1",#N/A,TRUE,"GENERAL";"TAB2",#N/A,TRUE,"GENERAL";"TAB3",#N/A,TRUE,"GENERAL";"TAB4",#N/A,TRUE,"GENERAL";"TAB5",#N/A,TRUE,"GENERAL"}</definedName>
    <definedName name="_m4" localSheetId="2" hidden="1">{"TAB1",#N/A,TRUE,"GENERAL";"TAB2",#N/A,TRUE,"GENERAL";"TAB3",#N/A,TRUE,"GENERAL";"TAB4",#N/A,TRUE,"GENERAL";"TAB5",#N/A,TRUE,"GENERAL"}</definedName>
    <definedName name="_m4" hidden="1">{"TAB1",#N/A,TRUE,"GENERAL";"TAB2",#N/A,TRUE,"GENERAL";"TAB3",#N/A,TRUE,"GENERAL";"TAB4",#N/A,TRUE,"GENERAL";"TAB5",#N/A,TRUE,"GENERAL"}</definedName>
    <definedName name="_m5" localSheetId="0" hidden="1">{"via1",#N/A,TRUE,"general";"via2",#N/A,TRUE,"general";"via3",#N/A,TRUE,"general"}</definedName>
    <definedName name="_m5" localSheetId="2" hidden="1">{"via1",#N/A,TRUE,"general";"via2",#N/A,TRUE,"general";"via3",#N/A,TRUE,"general"}</definedName>
    <definedName name="_m5" hidden="1">{"via1",#N/A,TRUE,"general";"via2",#N/A,TRUE,"general";"via3",#N/A,TRUE,"general"}</definedName>
    <definedName name="_m6" localSheetId="0" hidden="1">{"TAB1",#N/A,TRUE,"GENERAL";"TAB2",#N/A,TRUE,"GENERAL";"TAB3",#N/A,TRUE,"GENERAL";"TAB4",#N/A,TRUE,"GENERAL";"TAB5",#N/A,TRUE,"GENERAL"}</definedName>
    <definedName name="_m6" localSheetId="2" hidden="1">{"TAB1",#N/A,TRUE,"GENERAL";"TAB2",#N/A,TRUE,"GENERAL";"TAB3",#N/A,TRUE,"GENERAL";"TAB4",#N/A,TRUE,"GENERAL";"TAB5",#N/A,TRUE,"GENERAL"}</definedName>
    <definedName name="_m6" hidden="1">{"TAB1",#N/A,TRUE,"GENERAL";"TAB2",#N/A,TRUE,"GENERAL";"TAB3",#N/A,TRUE,"GENERAL";"TAB4",#N/A,TRUE,"GENERAL";"TAB5",#N/A,TRUE,"GENERAL"}</definedName>
    <definedName name="_m7" localSheetId="0" hidden="1">{"TAB1",#N/A,TRUE,"GENERAL";"TAB2",#N/A,TRUE,"GENERAL";"TAB3",#N/A,TRUE,"GENERAL";"TAB4",#N/A,TRUE,"GENERAL";"TAB5",#N/A,TRUE,"GENERAL"}</definedName>
    <definedName name="_m7" localSheetId="2" hidden="1">{"TAB1",#N/A,TRUE,"GENERAL";"TAB2",#N/A,TRUE,"GENERAL";"TAB3",#N/A,TRUE,"GENERAL";"TAB4",#N/A,TRUE,"GENERAL";"TAB5",#N/A,TRUE,"GENERAL"}</definedName>
    <definedName name="_m7" hidden="1">{"TAB1",#N/A,TRUE,"GENERAL";"TAB2",#N/A,TRUE,"GENERAL";"TAB3",#N/A,TRUE,"GENERAL";"TAB4",#N/A,TRUE,"GENERAL";"TAB5",#N/A,TRUE,"GENERAL"}</definedName>
    <definedName name="_m8" localSheetId="0" hidden="1">{"via1",#N/A,TRUE,"general";"via2",#N/A,TRUE,"general";"via3",#N/A,TRUE,"general"}</definedName>
    <definedName name="_m8" localSheetId="2" hidden="1">{"via1",#N/A,TRUE,"general";"via2",#N/A,TRUE,"general";"via3",#N/A,TRUE,"general"}</definedName>
    <definedName name="_m8" hidden="1">{"via1",#N/A,TRUE,"general";"via2",#N/A,TRUE,"general";"via3",#N/A,TRUE,"general"}</definedName>
    <definedName name="_m9" localSheetId="0" hidden="1">{"via1",#N/A,TRUE,"general";"via2",#N/A,TRUE,"general";"via3",#N/A,TRUE,"general"}</definedName>
    <definedName name="_m9" localSheetId="2" hidden="1">{"via1",#N/A,TRUE,"general";"via2",#N/A,TRUE,"general";"via3",#N/A,TRUE,"general"}</definedName>
    <definedName name="_m9" hidden="1">{"via1",#N/A,TRUE,"general";"via2",#N/A,TRUE,"general";"via3",#N/A,TRUE,"general"}</definedName>
    <definedName name="_n3" localSheetId="0" hidden="1">{"TAB1",#N/A,TRUE,"GENERAL";"TAB2",#N/A,TRUE,"GENERAL";"TAB3",#N/A,TRUE,"GENERAL";"TAB4",#N/A,TRUE,"GENERAL";"TAB5",#N/A,TRUE,"GENERAL"}</definedName>
    <definedName name="_n3" localSheetId="2" hidden="1">{"TAB1",#N/A,TRUE,"GENERAL";"TAB2",#N/A,TRUE,"GENERAL";"TAB3",#N/A,TRUE,"GENERAL";"TAB4",#N/A,TRUE,"GENERAL";"TAB5",#N/A,TRUE,"GENERAL"}</definedName>
    <definedName name="_n3" hidden="1">{"TAB1",#N/A,TRUE,"GENERAL";"TAB2",#N/A,TRUE,"GENERAL";"TAB3",#N/A,TRUE,"GENERAL";"TAB4",#N/A,TRUE,"GENERAL";"TAB5",#N/A,TRUE,"GENERAL"}</definedName>
    <definedName name="_n4" localSheetId="0" hidden="1">{"via1",#N/A,TRUE,"general";"via2",#N/A,TRUE,"general";"via3",#N/A,TRUE,"general"}</definedName>
    <definedName name="_n4" localSheetId="2" hidden="1">{"via1",#N/A,TRUE,"general";"via2",#N/A,TRUE,"general";"via3",#N/A,TRUE,"general"}</definedName>
    <definedName name="_n4" hidden="1">{"via1",#N/A,TRUE,"general";"via2",#N/A,TRUE,"general";"via3",#N/A,TRUE,"general"}</definedName>
    <definedName name="_n5" localSheetId="0" hidden="1">{"TAB1",#N/A,TRUE,"GENERAL";"TAB2",#N/A,TRUE,"GENERAL";"TAB3",#N/A,TRUE,"GENERAL";"TAB4",#N/A,TRUE,"GENERAL";"TAB5",#N/A,TRUE,"GENERAL"}</definedName>
    <definedName name="_n5" localSheetId="2" hidden="1">{"TAB1",#N/A,TRUE,"GENERAL";"TAB2",#N/A,TRUE,"GENERAL";"TAB3",#N/A,TRUE,"GENERAL";"TAB4",#N/A,TRUE,"GENERAL";"TAB5",#N/A,TRUE,"GENERAL"}</definedName>
    <definedName name="_n5" hidden="1">{"TAB1",#N/A,TRUE,"GENERAL";"TAB2",#N/A,TRUE,"GENERAL";"TAB3",#N/A,TRUE,"GENERAL";"TAB4",#N/A,TRUE,"GENERAL";"TAB5",#N/A,TRUE,"GENERAL"}</definedName>
    <definedName name="_nyn7" localSheetId="0" hidden="1">{"via1",#N/A,TRUE,"general";"via2",#N/A,TRUE,"general";"via3",#N/A,TRUE,"general"}</definedName>
    <definedName name="_nyn7" localSheetId="2" hidden="1">{"via1",#N/A,TRUE,"general";"via2",#N/A,TRUE,"general";"via3",#N/A,TRUE,"general"}</definedName>
    <definedName name="_nyn7" hidden="1">{"via1",#N/A,TRUE,"general";"via2",#N/A,TRUE,"general";"via3",#N/A,TRUE,"general"}</definedName>
    <definedName name="_o4" localSheetId="0" hidden="1">{"via1",#N/A,TRUE,"general";"via2",#N/A,TRUE,"general";"via3",#N/A,TRUE,"general"}</definedName>
    <definedName name="_o4" localSheetId="2" hidden="1">{"via1",#N/A,TRUE,"general";"via2",#N/A,TRUE,"general";"via3",#N/A,TRUE,"general"}</definedName>
    <definedName name="_o4" hidden="1">{"via1",#N/A,TRUE,"general";"via2",#N/A,TRUE,"general";"via3",#N/A,TRUE,"general"}</definedName>
    <definedName name="_o5" localSheetId="0" hidden="1">{"TAB1",#N/A,TRUE,"GENERAL";"TAB2",#N/A,TRUE,"GENERAL";"TAB3",#N/A,TRUE,"GENERAL";"TAB4",#N/A,TRUE,"GENERAL";"TAB5",#N/A,TRUE,"GENERAL"}</definedName>
    <definedName name="_o5" localSheetId="2" hidden="1">{"TAB1",#N/A,TRUE,"GENERAL";"TAB2",#N/A,TRUE,"GENERAL";"TAB3",#N/A,TRUE,"GENERAL";"TAB4",#N/A,TRUE,"GENERAL";"TAB5",#N/A,TRUE,"GENERAL"}</definedName>
    <definedName name="_o5" hidden="1">{"TAB1",#N/A,TRUE,"GENERAL";"TAB2",#N/A,TRUE,"GENERAL";"TAB3",#N/A,TRUE,"GENERAL";"TAB4",#N/A,TRUE,"GENERAL";"TAB5",#N/A,TRUE,"GENERAL"}</definedName>
    <definedName name="_o6" localSheetId="0" hidden="1">{"TAB1",#N/A,TRUE,"GENERAL";"TAB2",#N/A,TRUE,"GENERAL";"TAB3",#N/A,TRUE,"GENERAL";"TAB4",#N/A,TRUE,"GENERAL";"TAB5",#N/A,TRUE,"GENERAL"}</definedName>
    <definedName name="_o6" localSheetId="2" hidden="1">{"TAB1",#N/A,TRUE,"GENERAL";"TAB2",#N/A,TRUE,"GENERAL";"TAB3",#N/A,TRUE,"GENERAL";"TAB4",#N/A,TRUE,"GENERAL";"TAB5",#N/A,TRUE,"GENERAL"}</definedName>
    <definedName name="_o6" hidden="1">{"TAB1",#N/A,TRUE,"GENERAL";"TAB2",#N/A,TRUE,"GENERAL";"TAB3",#N/A,TRUE,"GENERAL";"TAB4",#N/A,TRUE,"GENERAL";"TAB5",#N/A,TRUE,"GENERAL"}</definedName>
    <definedName name="_o7" localSheetId="0" hidden="1">{"TAB1",#N/A,TRUE,"GENERAL";"TAB2",#N/A,TRUE,"GENERAL";"TAB3",#N/A,TRUE,"GENERAL";"TAB4",#N/A,TRUE,"GENERAL";"TAB5",#N/A,TRUE,"GENERAL"}</definedName>
    <definedName name="_o7" localSheetId="2" hidden="1">{"TAB1",#N/A,TRUE,"GENERAL";"TAB2",#N/A,TRUE,"GENERAL";"TAB3",#N/A,TRUE,"GENERAL";"TAB4",#N/A,TRUE,"GENERAL";"TAB5",#N/A,TRUE,"GENERAL"}</definedName>
    <definedName name="_o7" hidden="1">{"TAB1",#N/A,TRUE,"GENERAL";"TAB2",#N/A,TRUE,"GENERAL";"TAB3",#N/A,TRUE,"GENERAL";"TAB4",#N/A,TRUE,"GENERAL";"TAB5",#N/A,TRUE,"GENERAL"}</definedName>
    <definedName name="_o8" localSheetId="0" hidden="1">{"via1",#N/A,TRUE,"general";"via2",#N/A,TRUE,"general";"via3",#N/A,TRUE,"general"}</definedName>
    <definedName name="_o8" localSheetId="2" hidden="1">{"via1",#N/A,TRUE,"general";"via2",#N/A,TRUE,"general";"via3",#N/A,TRUE,"general"}</definedName>
    <definedName name="_o8" hidden="1">{"via1",#N/A,TRUE,"general";"via2",#N/A,TRUE,"general";"via3",#N/A,TRUE,"general"}</definedName>
    <definedName name="_o9" localSheetId="0" hidden="1">{"TAB1",#N/A,TRUE,"GENERAL";"TAB2",#N/A,TRUE,"GENERAL";"TAB3",#N/A,TRUE,"GENERAL";"TAB4",#N/A,TRUE,"GENERAL";"TAB5",#N/A,TRUE,"GENERAL"}</definedName>
    <definedName name="_o9" localSheetId="2" hidden="1">{"TAB1",#N/A,TRUE,"GENERAL";"TAB2",#N/A,TRUE,"GENERAL";"TAB3",#N/A,TRUE,"GENERAL";"TAB4",#N/A,TRUE,"GENERAL";"TAB5",#N/A,TRUE,"GENERAL"}</definedName>
    <definedName name="_o9" hidden="1">{"TAB1",#N/A,TRUE,"GENERAL";"TAB2",#N/A,TRUE,"GENERAL";"TAB3",#N/A,TRUE,"GENERAL";"TAB4",#N/A,TRUE,"GENERAL";"TAB5",#N/A,TRUE,"GENERAL"}</definedName>
    <definedName name="_Order1" hidden="1">255</definedName>
    <definedName name="_Order2" hidden="1">255</definedName>
    <definedName name="_p6" localSheetId="0" hidden="1">{"via1",#N/A,TRUE,"general";"via2",#N/A,TRUE,"general";"via3",#N/A,TRUE,"general"}</definedName>
    <definedName name="_p6" localSheetId="2" hidden="1">{"via1",#N/A,TRUE,"general";"via2",#N/A,TRUE,"general";"via3",#N/A,TRUE,"general"}</definedName>
    <definedName name="_p6" hidden="1">{"via1",#N/A,TRUE,"general";"via2",#N/A,TRUE,"general";"via3",#N/A,TRUE,"general"}</definedName>
    <definedName name="_p7" localSheetId="0" hidden="1">{"via1",#N/A,TRUE,"general";"via2",#N/A,TRUE,"general";"via3",#N/A,TRUE,"general"}</definedName>
    <definedName name="_p7" localSheetId="2" hidden="1">{"via1",#N/A,TRUE,"general";"via2",#N/A,TRUE,"general";"via3",#N/A,TRUE,"general"}</definedName>
    <definedName name="_p7" hidden="1">{"via1",#N/A,TRUE,"general";"via2",#N/A,TRUE,"general";"via3",#N/A,TRUE,"general"}</definedName>
    <definedName name="_p8" localSheetId="0" hidden="1">{"TAB1",#N/A,TRUE,"GENERAL";"TAB2",#N/A,TRUE,"GENERAL";"TAB3",#N/A,TRUE,"GENERAL";"TAB4",#N/A,TRUE,"GENERAL";"TAB5",#N/A,TRUE,"GENERAL"}</definedName>
    <definedName name="_p8" localSheetId="2" hidden="1">{"TAB1",#N/A,TRUE,"GENERAL";"TAB2",#N/A,TRUE,"GENERAL";"TAB3",#N/A,TRUE,"GENERAL";"TAB4",#N/A,TRUE,"GENERAL";"TAB5",#N/A,TRUE,"GENERAL"}</definedName>
    <definedName name="_p8" hidden="1">{"TAB1",#N/A,TRUE,"GENERAL";"TAB2",#N/A,TRUE,"GENERAL";"TAB3",#N/A,TRUE,"GENERAL";"TAB4",#N/A,TRUE,"GENERAL";"TAB5",#N/A,TRUE,"GENERAL"}</definedName>
    <definedName name="_Parse_Out" localSheetId="0" hidden="1">'[7]7422CW00'!#REF!</definedName>
    <definedName name="_Parse_Out" localSheetId="2" hidden="1">'[8]7422CW00'!#REF!</definedName>
    <definedName name="_Parse_Out" hidden="1">'[8]7422CW00'!#REF!</definedName>
    <definedName name="_r4r" localSheetId="0" hidden="1">{"via1",#N/A,TRUE,"general";"via2",#N/A,TRUE,"general";"via3",#N/A,TRUE,"general"}</definedName>
    <definedName name="_r4r" localSheetId="2" hidden="1">{"via1",#N/A,TRUE,"general";"via2",#N/A,TRUE,"general";"via3",#N/A,TRUE,"general"}</definedName>
    <definedName name="_r4r" hidden="1">{"via1",#N/A,TRUE,"general";"via2",#N/A,TRUE,"general";"via3",#N/A,TRUE,"general"}</definedName>
    <definedName name="_Regression_Int" hidden="1">1</definedName>
    <definedName name="_rtu6" localSheetId="0" hidden="1">{"via1",#N/A,TRUE,"general";"via2",#N/A,TRUE,"general";"via3",#N/A,TRUE,"general"}</definedName>
    <definedName name="_rtu6" localSheetId="2" hidden="1">{"via1",#N/A,TRUE,"general";"via2",#N/A,TRUE,"general";"via3",#N/A,TRUE,"general"}</definedName>
    <definedName name="_rtu6" hidden="1">{"via1",#N/A,TRUE,"general";"via2",#N/A,TRUE,"general";"via3",#N/A,TRUE,"general"}</definedName>
    <definedName name="_s1" localSheetId="0" hidden="1">{"via1",#N/A,TRUE,"general";"via2",#N/A,TRUE,"general";"via3",#N/A,TRUE,"general"}</definedName>
    <definedName name="_s1" localSheetId="2" hidden="1">{"via1",#N/A,TRUE,"general";"via2",#N/A,TRUE,"general";"via3",#N/A,TRUE,"general"}</definedName>
    <definedName name="_s1" hidden="1">{"via1",#N/A,TRUE,"general";"via2",#N/A,TRUE,"general";"via3",#N/A,TRUE,"general"}</definedName>
    <definedName name="_s2" localSheetId="0" hidden="1">{"TAB1",#N/A,TRUE,"GENERAL";"TAB2",#N/A,TRUE,"GENERAL";"TAB3",#N/A,TRUE,"GENERAL";"TAB4",#N/A,TRUE,"GENERAL";"TAB5",#N/A,TRUE,"GENERAL"}</definedName>
    <definedName name="_s2" localSheetId="2" hidden="1">{"TAB1",#N/A,TRUE,"GENERAL";"TAB2",#N/A,TRUE,"GENERAL";"TAB3",#N/A,TRUE,"GENERAL";"TAB4",#N/A,TRUE,"GENERAL";"TAB5",#N/A,TRUE,"GENERAL"}</definedName>
    <definedName name="_s2" hidden="1">{"TAB1",#N/A,TRUE,"GENERAL";"TAB2",#N/A,TRUE,"GENERAL";"TAB3",#N/A,TRUE,"GENERAL";"TAB4",#N/A,TRUE,"GENERAL";"TAB5",#N/A,TRUE,"GENERAL"}</definedName>
    <definedName name="_s3" localSheetId="0" hidden="1">{"TAB1",#N/A,TRUE,"GENERAL";"TAB2",#N/A,TRUE,"GENERAL";"TAB3",#N/A,TRUE,"GENERAL";"TAB4",#N/A,TRUE,"GENERAL";"TAB5",#N/A,TRUE,"GENERAL"}</definedName>
    <definedName name="_s3" localSheetId="2" hidden="1">{"TAB1",#N/A,TRUE,"GENERAL";"TAB2",#N/A,TRUE,"GENERAL";"TAB3",#N/A,TRUE,"GENERAL";"TAB4",#N/A,TRUE,"GENERAL";"TAB5",#N/A,TRUE,"GENERAL"}</definedName>
    <definedName name="_s3" hidden="1">{"TAB1",#N/A,TRUE,"GENERAL";"TAB2",#N/A,TRUE,"GENERAL";"TAB3",#N/A,TRUE,"GENERAL";"TAB4",#N/A,TRUE,"GENERAL";"TAB5",#N/A,TRUE,"GENERAL"}</definedName>
    <definedName name="_s4" localSheetId="0" hidden="1">{"via1",#N/A,TRUE,"general";"via2",#N/A,TRUE,"general";"via3",#N/A,TRUE,"general"}</definedName>
    <definedName name="_s4" localSheetId="2" hidden="1">{"via1",#N/A,TRUE,"general";"via2",#N/A,TRUE,"general";"via3",#N/A,TRUE,"general"}</definedName>
    <definedName name="_s4" hidden="1">{"via1",#N/A,TRUE,"general";"via2",#N/A,TRUE,"general";"via3",#N/A,TRUE,"general"}</definedName>
    <definedName name="_s5" localSheetId="0" hidden="1">{"via1",#N/A,TRUE,"general";"via2",#N/A,TRUE,"general";"via3",#N/A,TRUE,"general"}</definedName>
    <definedName name="_s5" localSheetId="2" hidden="1">{"via1",#N/A,TRUE,"general";"via2",#N/A,TRUE,"general";"via3",#N/A,TRUE,"general"}</definedName>
    <definedName name="_s5" hidden="1">{"via1",#N/A,TRUE,"general";"via2",#N/A,TRUE,"general";"via3",#N/A,TRUE,"general"}</definedName>
    <definedName name="_s6" localSheetId="0" hidden="1">{"TAB1",#N/A,TRUE,"GENERAL";"TAB2",#N/A,TRUE,"GENERAL";"TAB3",#N/A,TRUE,"GENERAL";"TAB4",#N/A,TRUE,"GENERAL";"TAB5",#N/A,TRUE,"GENERAL"}</definedName>
    <definedName name="_s6" localSheetId="2" hidden="1">{"TAB1",#N/A,TRUE,"GENERAL";"TAB2",#N/A,TRUE,"GENERAL";"TAB3",#N/A,TRUE,"GENERAL";"TAB4",#N/A,TRUE,"GENERAL";"TAB5",#N/A,TRUE,"GENERAL"}</definedName>
    <definedName name="_s6" hidden="1">{"TAB1",#N/A,TRUE,"GENERAL";"TAB2",#N/A,TRUE,"GENERAL";"TAB3",#N/A,TRUE,"GENERAL";"TAB4",#N/A,TRUE,"GENERAL";"TAB5",#N/A,TRUE,"GENERAL"}</definedName>
    <definedName name="_s7" localSheetId="0" hidden="1">{"via1",#N/A,TRUE,"general";"via2",#N/A,TRUE,"general";"via3",#N/A,TRUE,"general"}</definedName>
    <definedName name="_s7" localSheetId="2" hidden="1">{"via1",#N/A,TRUE,"general";"via2",#N/A,TRUE,"general";"via3",#N/A,TRUE,"general"}</definedName>
    <definedName name="_s7" hidden="1">{"via1",#N/A,TRUE,"general";"via2",#N/A,TRUE,"general";"via3",#N/A,TRUE,"general"}</definedName>
    <definedName name="_Sort" localSheetId="2" hidden="1">#REF!</definedName>
    <definedName name="_Sort" hidden="1">#REF!</definedName>
    <definedName name="_t3" localSheetId="0" hidden="1">{"TAB1",#N/A,TRUE,"GENERAL";"TAB2",#N/A,TRUE,"GENERAL";"TAB3",#N/A,TRUE,"GENERAL";"TAB4",#N/A,TRUE,"GENERAL";"TAB5",#N/A,TRUE,"GENERAL"}</definedName>
    <definedName name="_t3" localSheetId="2" hidden="1">{"TAB1",#N/A,TRUE,"GENERAL";"TAB2",#N/A,TRUE,"GENERAL";"TAB3",#N/A,TRUE,"GENERAL";"TAB4",#N/A,TRUE,"GENERAL";"TAB5",#N/A,TRUE,"GENERAL"}</definedName>
    <definedName name="_t3" hidden="1">{"TAB1",#N/A,TRUE,"GENERAL";"TAB2",#N/A,TRUE,"GENERAL";"TAB3",#N/A,TRUE,"GENERAL";"TAB4",#N/A,TRUE,"GENERAL";"TAB5",#N/A,TRUE,"GENERAL"}</definedName>
    <definedName name="_t4" localSheetId="0" hidden="1">{"via1",#N/A,TRUE,"general";"via2",#N/A,TRUE,"general";"via3",#N/A,TRUE,"general"}</definedName>
    <definedName name="_t4" localSheetId="2" hidden="1">{"via1",#N/A,TRUE,"general";"via2",#N/A,TRUE,"general";"via3",#N/A,TRUE,"general"}</definedName>
    <definedName name="_t4" hidden="1">{"via1",#N/A,TRUE,"general";"via2",#N/A,TRUE,"general";"via3",#N/A,TRUE,"general"}</definedName>
    <definedName name="_t5" localSheetId="0" hidden="1">{"TAB1",#N/A,TRUE,"GENERAL";"TAB2",#N/A,TRUE,"GENERAL";"TAB3",#N/A,TRUE,"GENERAL";"TAB4",#N/A,TRUE,"GENERAL";"TAB5",#N/A,TRUE,"GENERAL"}</definedName>
    <definedName name="_t5" localSheetId="2" hidden="1">{"TAB1",#N/A,TRUE,"GENERAL";"TAB2",#N/A,TRUE,"GENERAL";"TAB3",#N/A,TRUE,"GENERAL";"TAB4",#N/A,TRUE,"GENERAL";"TAB5",#N/A,TRUE,"GENERAL"}</definedName>
    <definedName name="_t5" hidden="1">{"TAB1",#N/A,TRUE,"GENERAL";"TAB2",#N/A,TRUE,"GENERAL";"TAB3",#N/A,TRUE,"GENERAL";"TAB4",#N/A,TRUE,"GENERAL";"TAB5",#N/A,TRUE,"GENERAL"}</definedName>
    <definedName name="_t6" localSheetId="0" hidden="1">{"via1",#N/A,TRUE,"general";"via2",#N/A,TRUE,"general";"via3",#N/A,TRUE,"general"}</definedName>
    <definedName name="_t6" localSheetId="2" hidden="1">{"via1",#N/A,TRUE,"general";"via2",#N/A,TRUE,"general";"via3",#N/A,TRUE,"general"}</definedName>
    <definedName name="_t6" hidden="1">{"via1",#N/A,TRUE,"general";"via2",#N/A,TRUE,"general";"via3",#N/A,TRUE,"general"}</definedName>
    <definedName name="_t66" localSheetId="0" hidden="1">{"TAB1",#N/A,TRUE,"GENERAL";"TAB2",#N/A,TRUE,"GENERAL";"TAB3",#N/A,TRUE,"GENERAL";"TAB4",#N/A,TRUE,"GENERAL";"TAB5",#N/A,TRUE,"GENERAL"}</definedName>
    <definedName name="_t66" localSheetId="2" hidden="1">{"TAB1",#N/A,TRUE,"GENERAL";"TAB2",#N/A,TRUE,"GENERAL";"TAB3",#N/A,TRUE,"GENERAL";"TAB4",#N/A,TRUE,"GENERAL";"TAB5",#N/A,TRUE,"GENERAL"}</definedName>
    <definedName name="_t66" hidden="1">{"TAB1",#N/A,TRUE,"GENERAL";"TAB2",#N/A,TRUE,"GENERAL";"TAB3",#N/A,TRUE,"GENERAL";"TAB4",#N/A,TRUE,"GENERAL";"TAB5",#N/A,TRUE,"GENERAL"}</definedName>
    <definedName name="_t7" localSheetId="0" hidden="1">{"via1",#N/A,TRUE,"general";"via2",#N/A,TRUE,"general";"via3",#N/A,TRUE,"general"}</definedName>
    <definedName name="_t7" localSheetId="2" hidden="1">{"via1",#N/A,TRUE,"general";"via2",#N/A,TRUE,"general";"via3",#N/A,TRUE,"general"}</definedName>
    <definedName name="_t7" hidden="1">{"via1",#N/A,TRUE,"general";"via2",#N/A,TRUE,"general";"via3",#N/A,TRUE,"general"}</definedName>
    <definedName name="_t77" localSheetId="0" hidden="1">{"TAB1",#N/A,TRUE,"GENERAL";"TAB2",#N/A,TRUE,"GENERAL";"TAB3",#N/A,TRUE,"GENERAL";"TAB4",#N/A,TRUE,"GENERAL";"TAB5",#N/A,TRUE,"GENERAL"}</definedName>
    <definedName name="_t77" localSheetId="2" hidden="1">{"TAB1",#N/A,TRUE,"GENERAL";"TAB2",#N/A,TRUE,"GENERAL";"TAB3",#N/A,TRUE,"GENERAL";"TAB4",#N/A,TRUE,"GENERAL";"TAB5",#N/A,TRUE,"GENERAL"}</definedName>
    <definedName name="_t77" hidden="1">{"TAB1",#N/A,TRUE,"GENERAL";"TAB2",#N/A,TRUE,"GENERAL";"TAB3",#N/A,TRUE,"GENERAL";"TAB4",#N/A,TRUE,"GENERAL";"TAB5",#N/A,TRUE,"GENERAL"}</definedName>
    <definedName name="_t8" localSheetId="0" hidden="1">{"TAB1",#N/A,TRUE,"GENERAL";"TAB2",#N/A,TRUE,"GENERAL";"TAB3",#N/A,TRUE,"GENERAL";"TAB4",#N/A,TRUE,"GENERAL";"TAB5",#N/A,TRUE,"GENERAL"}</definedName>
    <definedName name="_t8" localSheetId="2" hidden="1">{"TAB1",#N/A,TRUE,"GENERAL";"TAB2",#N/A,TRUE,"GENERAL";"TAB3",#N/A,TRUE,"GENERAL";"TAB4",#N/A,TRUE,"GENERAL";"TAB5",#N/A,TRUE,"GENERAL"}</definedName>
    <definedName name="_t8" hidden="1">{"TAB1",#N/A,TRUE,"GENERAL";"TAB2",#N/A,TRUE,"GENERAL";"TAB3",#N/A,TRUE,"GENERAL";"TAB4",#N/A,TRUE,"GENERAL";"TAB5",#N/A,TRUE,"GENERAL"}</definedName>
    <definedName name="_t88" localSheetId="0" hidden="1">{"via1",#N/A,TRUE,"general";"via2",#N/A,TRUE,"general";"via3",#N/A,TRUE,"general"}</definedName>
    <definedName name="_t88" localSheetId="2" hidden="1">{"via1",#N/A,TRUE,"general";"via2",#N/A,TRUE,"general";"via3",#N/A,TRUE,"general"}</definedName>
    <definedName name="_t88" hidden="1">{"via1",#N/A,TRUE,"general";"via2",#N/A,TRUE,"general";"via3",#N/A,TRUE,"general"}</definedName>
    <definedName name="_t9" localSheetId="0" hidden="1">{"TAB1",#N/A,TRUE,"GENERAL";"TAB2",#N/A,TRUE,"GENERAL";"TAB3",#N/A,TRUE,"GENERAL";"TAB4",#N/A,TRUE,"GENERAL";"TAB5",#N/A,TRUE,"GENERAL"}</definedName>
    <definedName name="_t9" localSheetId="2" hidden="1">{"TAB1",#N/A,TRUE,"GENERAL";"TAB2",#N/A,TRUE,"GENERAL";"TAB3",#N/A,TRUE,"GENERAL";"TAB4",#N/A,TRUE,"GENERAL";"TAB5",#N/A,TRUE,"GENERAL"}</definedName>
    <definedName name="_t9" hidden="1">{"TAB1",#N/A,TRUE,"GENERAL";"TAB2",#N/A,TRUE,"GENERAL";"TAB3",#N/A,TRUE,"GENERAL";"TAB4",#N/A,TRUE,"GENERAL";"TAB5",#N/A,TRUE,"GENERAL"}</definedName>
    <definedName name="_t99" localSheetId="0" hidden="1">{"via1",#N/A,TRUE,"general";"via2",#N/A,TRUE,"general";"via3",#N/A,TRUE,"general"}</definedName>
    <definedName name="_t99" localSheetId="2" hidden="1">{"via1",#N/A,TRUE,"general";"via2",#N/A,TRUE,"general";"via3",#N/A,TRUE,"general"}</definedName>
    <definedName name="_t99" hidden="1">{"via1",#N/A,TRUE,"general";"via2",#N/A,TRUE,"general";"via3",#N/A,TRUE,"general"}</definedName>
    <definedName name="_u4" localSheetId="0" hidden="1">{"TAB1",#N/A,TRUE,"GENERAL";"TAB2",#N/A,TRUE,"GENERAL";"TAB3",#N/A,TRUE,"GENERAL";"TAB4",#N/A,TRUE,"GENERAL";"TAB5",#N/A,TRUE,"GENERAL"}</definedName>
    <definedName name="_u4" localSheetId="2" hidden="1">{"TAB1",#N/A,TRUE,"GENERAL";"TAB2",#N/A,TRUE,"GENERAL";"TAB3",#N/A,TRUE,"GENERAL";"TAB4",#N/A,TRUE,"GENERAL";"TAB5",#N/A,TRUE,"GENERAL"}</definedName>
    <definedName name="_u4" hidden="1">{"TAB1",#N/A,TRUE,"GENERAL";"TAB2",#N/A,TRUE,"GENERAL";"TAB3",#N/A,TRUE,"GENERAL";"TAB4",#N/A,TRUE,"GENERAL";"TAB5",#N/A,TRUE,"GENERAL"}</definedName>
    <definedName name="_u5" localSheetId="0" hidden="1">{"TAB1",#N/A,TRUE,"GENERAL";"TAB2",#N/A,TRUE,"GENERAL";"TAB3",#N/A,TRUE,"GENERAL";"TAB4",#N/A,TRUE,"GENERAL";"TAB5",#N/A,TRUE,"GENERAL"}</definedName>
    <definedName name="_u5" localSheetId="2" hidden="1">{"TAB1",#N/A,TRUE,"GENERAL";"TAB2",#N/A,TRUE,"GENERAL";"TAB3",#N/A,TRUE,"GENERAL";"TAB4",#N/A,TRUE,"GENERAL";"TAB5",#N/A,TRUE,"GENERAL"}</definedName>
    <definedName name="_u5" hidden="1">{"TAB1",#N/A,TRUE,"GENERAL";"TAB2",#N/A,TRUE,"GENERAL";"TAB3",#N/A,TRUE,"GENERAL";"TAB4",#N/A,TRUE,"GENERAL";"TAB5",#N/A,TRUE,"GENERAL"}</definedName>
    <definedName name="_u6" localSheetId="0" hidden="1">{"TAB1",#N/A,TRUE,"GENERAL";"TAB2",#N/A,TRUE,"GENERAL";"TAB3",#N/A,TRUE,"GENERAL";"TAB4",#N/A,TRUE,"GENERAL";"TAB5",#N/A,TRUE,"GENERAL"}</definedName>
    <definedName name="_u6" localSheetId="2" hidden="1">{"TAB1",#N/A,TRUE,"GENERAL";"TAB2",#N/A,TRUE,"GENERAL";"TAB3",#N/A,TRUE,"GENERAL";"TAB4",#N/A,TRUE,"GENERAL";"TAB5",#N/A,TRUE,"GENERAL"}</definedName>
    <definedName name="_u6" hidden="1">{"TAB1",#N/A,TRUE,"GENERAL";"TAB2",#N/A,TRUE,"GENERAL";"TAB3",#N/A,TRUE,"GENERAL";"TAB4",#N/A,TRUE,"GENERAL";"TAB5",#N/A,TRUE,"GENERAL"}</definedName>
    <definedName name="_u7" localSheetId="0" hidden="1">{"via1",#N/A,TRUE,"general";"via2",#N/A,TRUE,"general";"via3",#N/A,TRUE,"general"}</definedName>
    <definedName name="_u7" localSheetId="2" hidden="1">{"via1",#N/A,TRUE,"general";"via2",#N/A,TRUE,"general";"via3",#N/A,TRUE,"general"}</definedName>
    <definedName name="_u7" hidden="1">{"via1",#N/A,TRUE,"general";"via2",#N/A,TRUE,"general";"via3",#N/A,TRUE,"general"}</definedName>
    <definedName name="_u8" localSheetId="0" hidden="1">{"TAB1",#N/A,TRUE,"GENERAL";"TAB2",#N/A,TRUE,"GENERAL";"TAB3",#N/A,TRUE,"GENERAL";"TAB4",#N/A,TRUE,"GENERAL";"TAB5",#N/A,TRUE,"GENERAL"}</definedName>
    <definedName name="_u8" localSheetId="2" hidden="1">{"TAB1",#N/A,TRUE,"GENERAL";"TAB2",#N/A,TRUE,"GENERAL";"TAB3",#N/A,TRUE,"GENERAL";"TAB4",#N/A,TRUE,"GENERAL";"TAB5",#N/A,TRUE,"GENERAL"}</definedName>
    <definedName name="_u8" hidden="1">{"TAB1",#N/A,TRUE,"GENERAL";"TAB2",#N/A,TRUE,"GENERAL";"TAB3",#N/A,TRUE,"GENERAL";"TAB4",#N/A,TRUE,"GENERAL";"TAB5",#N/A,TRUE,"GENERAL"}</definedName>
    <definedName name="_u9" localSheetId="0" hidden="1">{"TAB1",#N/A,TRUE,"GENERAL";"TAB2",#N/A,TRUE,"GENERAL";"TAB3",#N/A,TRUE,"GENERAL";"TAB4",#N/A,TRUE,"GENERAL";"TAB5",#N/A,TRUE,"GENERAL"}</definedName>
    <definedName name="_u9" localSheetId="2" hidden="1">{"TAB1",#N/A,TRUE,"GENERAL";"TAB2",#N/A,TRUE,"GENERAL";"TAB3",#N/A,TRUE,"GENERAL";"TAB4",#N/A,TRUE,"GENERAL";"TAB5",#N/A,TRUE,"GENERAL"}</definedName>
    <definedName name="_u9" hidden="1">{"TAB1",#N/A,TRUE,"GENERAL";"TAB2",#N/A,TRUE,"GENERAL";"TAB3",#N/A,TRUE,"GENERAL";"TAB4",#N/A,TRUE,"GENERAL";"TAB5",#N/A,TRUE,"GENERAL"}</definedName>
    <definedName name="_ur7" localSheetId="0" hidden="1">{"TAB1",#N/A,TRUE,"GENERAL";"TAB2",#N/A,TRUE,"GENERAL";"TAB3",#N/A,TRUE,"GENERAL";"TAB4",#N/A,TRUE,"GENERAL";"TAB5",#N/A,TRUE,"GENERAL"}</definedName>
    <definedName name="_ur7" localSheetId="2" hidden="1">{"TAB1",#N/A,TRUE,"GENERAL";"TAB2",#N/A,TRUE,"GENERAL";"TAB3",#N/A,TRUE,"GENERAL";"TAB4",#N/A,TRUE,"GENERAL";"TAB5",#N/A,TRUE,"GENERAL"}</definedName>
    <definedName name="_ur7" hidden="1">{"TAB1",#N/A,TRUE,"GENERAL";"TAB2",#N/A,TRUE,"GENERAL";"TAB3",#N/A,TRUE,"GENERAL";"TAB4",#N/A,TRUE,"GENERAL";"TAB5",#N/A,TRUE,"GENERAL"}</definedName>
    <definedName name="_v2" localSheetId="0" hidden="1">{"via1",#N/A,TRUE,"general";"via2",#N/A,TRUE,"general";"via3",#N/A,TRUE,"general"}</definedName>
    <definedName name="_v2" localSheetId="2" hidden="1">{"via1",#N/A,TRUE,"general";"via2",#N/A,TRUE,"general";"via3",#N/A,TRUE,"general"}</definedName>
    <definedName name="_v2" hidden="1">{"via1",#N/A,TRUE,"general";"via2",#N/A,TRUE,"general";"via3",#N/A,TRUE,"general"}</definedName>
    <definedName name="_v3" localSheetId="0" hidden="1">{"TAB1",#N/A,TRUE,"GENERAL";"TAB2",#N/A,TRUE,"GENERAL";"TAB3",#N/A,TRUE,"GENERAL";"TAB4",#N/A,TRUE,"GENERAL";"TAB5",#N/A,TRUE,"GENERAL"}</definedName>
    <definedName name="_v3" localSheetId="2" hidden="1">{"TAB1",#N/A,TRUE,"GENERAL";"TAB2",#N/A,TRUE,"GENERAL";"TAB3",#N/A,TRUE,"GENERAL";"TAB4",#N/A,TRUE,"GENERAL";"TAB5",#N/A,TRUE,"GENERAL"}</definedName>
    <definedName name="_v3" hidden="1">{"TAB1",#N/A,TRUE,"GENERAL";"TAB2",#N/A,TRUE,"GENERAL";"TAB3",#N/A,TRUE,"GENERAL";"TAB4",#N/A,TRUE,"GENERAL";"TAB5",#N/A,TRUE,"GENERAL"}</definedName>
    <definedName name="_v4" localSheetId="0" hidden="1">{"TAB1",#N/A,TRUE,"GENERAL";"TAB2",#N/A,TRUE,"GENERAL";"TAB3",#N/A,TRUE,"GENERAL";"TAB4",#N/A,TRUE,"GENERAL";"TAB5",#N/A,TRUE,"GENERAL"}</definedName>
    <definedName name="_v4" localSheetId="2" hidden="1">{"TAB1",#N/A,TRUE,"GENERAL";"TAB2",#N/A,TRUE,"GENERAL";"TAB3",#N/A,TRUE,"GENERAL";"TAB4",#N/A,TRUE,"GENERAL";"TAB5",#N/A,TRUE,"GENERAL"}</definedName>
    <definedName name="_v4" hidden="1">{"TAB1",#N/A,TRUE,"GENERAL";"TAB2",#N/A,TRUE,"GENERAL";"TAB3",#N/A,TRUE,"GENERAL";"TAB4",#N/A,TRUE,"GENERAL";"TAB5",#N/A,TRUE,"GENERAL"}</definedName>
    <definedName name="_v5" localSheetId="0" hidden="1">{"TAB1",#N/A,TRUE,"GENERAL";"TAB2",#N/A,TRUE,"GENERAL";"TAB3",#N/A,TRUE,"GENERAL";"TAB4",#N/A,TRUE,"GENERAL";"TAB5",#N/A,TRUE,"GENERAL"}</definedName>
    <definedName name="_v5" localSheetId="2" hidden="1">{"TAB1",#N/A,TRUE,"GENERAL";"TAB2",#N/A,TRUE,"GENERAL";"TAB3",#N/A,TRUE,"GENERAL";"TAB4",#N/A,TRUE,"GENERAL";"TAB5",#N/A,TRUE,"GENERAL"}</definedName>
    <definedName name="_v5" hidden="1">{"TAB1",#N/A,TRUE,"GENERAL";"TAB2",#N/A,TRUE,"GENERAL";"TAB3",#N/A,TRUE,"GENERAL";"TAB4",#N/A,TRUE,"GENERAL";"TAB5",#N/A,TRUE,"GENERAL"}</definedName>
    <definedName name="_v6" localSheetId="0" hidden="1">{"TAB1",#N/A,TRUE,"GENERAL";"TAB2",#N/A,TRUE,"GENERAL";"TAB3",#N/A,TRUE,"GENERAL";"TAB4",#N/A,TRUE,"GENERAL";"TAB5",#N/A,TRUE,"GENERAL"}</definedName>
    <definedName name="_v6" localSheetId="2" hidden="1">{"TAB1",#N/A,TRUE,"GENERAL";"TAB2",#N/A,TRUE,"GENERAL";"TAB3",#N/A,TRUE,"GENERAL";"TAB4",#N/A,TRUE,"GENERAL";"TAB5",#N/A,TRUE,"GENERAL"}</definedName>
    <definedName name="_v6" hidden="1">{"TAB1",#N/A,TRUE,"GENERAL";"TAB2",#N/A,TRUE,"GENERAL";"TAB3",#N/A,TRUE,"GENERAL";"TAB4",#N/A,TRUE,"GENERAL";"TAB5",#N/A,TRUE,"GENERAL"}</definedName>
    <definedName name="_v7" localSheetId="0" hidden="1">{"via1",#N/A,TRUE,"general";"via2",#N/A,TRUE,"general";"via3",#N/A,TRUE,"general"}</definedName>
    <definedName name="_v7" localSheetId="2" hidden="1">{"via1",#N/A,TRUE,"general";"via2",#N/A,TRUE,"general";"via3",#N/A,TRUE,"general"}</definedName>
    <definedName name="_v7" hidden="1">{"via1",#N/A,TRUE,"general";"via2",#N/A,TRUE,"general";"via3",#N/A,TRUE,"general"}</definedName>
    <definedName name="_v8" localSheetId="0" hidden="1">{"TAB1",#N/A,TRUE,"GENERAL";"TAB2",#N/A,TRUE,"GENERAL";"TAB3",#N/A,TRUE,"GENERAL";"TAB4",#N/A,TRUE,"GENERAL";"TAB5",#N/A,TRUE,"GENERAL"}</definedName>
    <definedName name="_v8" localSheetId="2" hidden="1">{"TAB1",#N/A,TRUE,"GENERAL";"TAB2",#N/A,TRUE,"GENERAL";"TAB3",#N/A,TRUE,"GENERAL";"TAB4",#N/A,TRUE,"GENERAL";"TAB5",#N/A,TRUE,"GENERAL"}</definedName>
    <definedName name="_v8" hidden="1">{"TAB1",#N/A,TRUE,"GENERAL";"TAB2",#N/A,TRUE,"GENERAL";"TAB3",#N/A,TRUE,"GENERAL";"TAB4",#N/A,TRUE,"GENERAL";"TAB5",#N/A,TRUE,"GENERAL"}</definedName>
    <definedName name="_v9" localSheetId="0" hidden="1">{"TAB1",#N/A,TRUE,"GENERAL";"TAB2",#N/A,TRUE,"GENERAL";"TAB3",#N/A,TRUE,"GENERAL";"TAB4",#N/A,TRUE,"GENERAL";"TAB5",#N/A,TRUE,"GENERAL"}</definedName>
    <definedName name="_v9" localSheetId="2" hidden="1">{"TAB1",#N/A,TRUE,"GENERAL";"TAB2",#N/A,TRUE,"GENERAL";"TAB3",#N/A,TRUE,"GENERAL";"TAB4",#N/A,TRUE,"GENERAL";"TAB5",#N/A,TRUE,"GENERAL"}</definedName>
    <definedName name="_v9" hidden="1">{"TAB1",#N/A,TRUE,"GENERAL";"TAB2",#N/A,TRUE,"GENERAL";"TAB3",#N/A,TRUE,"GENERAL";"TAB4",#N/A,TRUE,"GENERAL";"TAB5",#N/A,TRUE,"GENERAL"}</definedName>
    <definedName name="_vfv4" localSheetId="0" hidden="1">{"via1",#N/A,TRUE,"general";"via2",#N/A,TRUE,"general";"via3",#N/A,TRUE,"general"}</definedName>
    <definedName name="_vfv4" localSheetId="2" hidden="1">{"via1",#N/A,TRUE,"general";"via2",#N/A,TRUE,"general";"via3",#N/A,TRUE,"general"}</definedName>
    <definedName name="_vfv4" hidden="1">{"via1",#N/A,TRUE,"general";"via2",#N/A,TRUE,"general";"via3",#N/A,TRUE,"general"}</definedName>
    <definedName name="_x1" localSheetId="0" hidden="1">{"TAB1",#N/A,TRUE,"GENERAL";"TAB2",#N/A,TRUE,"GENERAL";"TAB3",#N/A,TRUE,"GENERAL";"TAB4",#N/A,TRUE,"GENERAL";"TAB5",#N/A,TRUE,"GENERAL"}</definedName>
    <definedName name="_x1" localSheetId="2" hidden="1">{"TAB1",#N/A,TRUE,"GENERAL";"TAB2",#N/A,TRUE,"GENERAL";"TAB3",#N/A,TRUE,"GENERAL";"TAB4",#N/A,TRUE,"GENERAL";"TAB5",#N/A,TRUE,"GENERAL"}</definedName>
    <definedName name="_x1" hidden="1">{"TAB1",#N/A,TRUE,"GENERAL";"TAB2",#N/A,TRUE,"GENERAL";"TAB3",#N/A,TRUE,"GENERAL";"TAB4",#N/A,TRUE,"GENERAL";"TAB5",#N/A,TRUE,"GENERAL"}</definedName>
    <definedName name="_x2" localSheetId="0" hidden="1">{"via1",#N/A,TRUE,"general";"via2",#N/A,TRUE,"general";"via3",#N/A,TRUE,"general"}</definedName>
    <definedName name="_x2" localSheetId="2" hidden="1">{"via1",#N/A,TRUE,"general";"via2",#N/A,TRUE,"general";"via3",#N/A,TRUE,"general"}</definedName>
    <definedName name="_x2" hidden="1">{"via1",#N/A,TRUE,"general";"via2",#N/A,TRUE,"general";"via3",#N/A,TRUE,"general"}</definedName>
    <definedName name="_x3" localSheetId="0" hidden="1">{"via1",#N/A,TRUE,"general";"via2",#N/A,TRUE,"general";"via3",#N/A,TRUE,"general"}</definedName>
    <definedName name="_x3" localSheetId="2" hidden="1">{"via1",#N/A,TRUE,"general";"via2",#N/A,TRUE,"general";"via3",#N/A,TRUE,"general"}</definedName>
    <definedName name="_x3" hidden="1">{"via1",#N/A,TRUE,"general";"via2",#N/A,TRUE,"general";"via3",#N/A,TRUE,"general"}</definedName>
    <definedName name="_x4" localSheetId="0" hidden="1">{"via1",#N/A,TRUE,"general";"via2",#N/A,TRUE,"general";"via3",#N/A,TRUE,"general"}</definedName>
    <definedName name="_x4" localSheetId="2" hidden="1">{"via1",#N/A,TRUE,"general";"via2",#N/A,TRUE,"general";"via3",#N/A,TRUE,"general"}</definedName>
    <definedName name="_x4" hidden="1">{"via1",#N/A,TRUE,"general";"via2",#N/A,TRUE,"general";"via3",#N/A,TRUE,"general"}</definedName>
    <definedName name="_x5" localSheetId="0" hidden="1">{"TAB1",#N/A,TRUE,"GENERAL";"TAB2",#N/A,TRUE,"GENERAL";"TAB3",#N/A,TRUE,"GENERAL";"TAB4",#N/A,TRUE,"GENERAL";"TAB5",#N/A,TRUE,"GENERAL"}</definedName>
    <definedName name="_x5" localSheetId="2" hidden="1">{"TAB1",#N/A,TRUE,"GENERAL";"TAB2",#N/A,TRUE,"GENERAL";"TAB3",#N/A,TRUE,"GENERAL";"TAB4",#N/A,TRUE,"GENERAL";"TAB5",#N/A,TRUE,"GENERAL"}</definedName>
    <definedName name="_x5" hidden="1">{"TAB1",#N/A,TRUE,"GENERAL";"TAB2",#N/A,TRUE,"GENERAL";"TAB3",#N/A,TRUE,"GENERAL";"TAB4",#N/A,TRUE,"GENERAL";"TAB5",#N/A,TRUE,"GENERAL"}</definedName>
    <definedName name="_x6" localSheetId="0" hidden="1">{"TAB1",#N/A,TRUE,"GENERAL";"TAB2",#N/A,TRUE,"GENERAL";"TAB3",#N/A,TRUE,"GENERAL";"TAB4",#N/A,TRUE,"GENERAL";"TAB5",#N/A,TRUE,"GENERAL"}</definedName>
    <definedName name="_x6" localSheetId="2" hidden="1">{"TAB1",#N/A,TRUE,"GENERAL";"TAB2",#N/A,TRUE,"GENERAL";"TAB3",#N/A,TRUE,"GENERAL";"TAB4",#N/A,TRUE,"GENERAL";"TAB5",#N/A,TRUE,"GENERAL"}</definedName>
    <definedName name="_x6" hidden="1">{"TAB1",#N/A,TRUE,"GENERAL";"TAB2",#N/A,TRUE,"GENERAL";"TAB3",#N/A,TRUE,"GENERAL";"TAB4",#N/A,TRUE,"GENERAL";"TAB5",#N/A,TRUE,"GENERAL"}</definedName>
    <definedName name="_x7" localSheetId="0" hidden="1">{"TAB1",#N/A,TRUE,"GENERAL";"TAB2",#N/A,TRUE,"GENERAL";"TAB3",#N/A,TRUE,"GENERAL";"TAB4",#N/A,TRUE,"GENERAL";"TAB5",#N/A,TRUE,"GENERAL"}</definedName>
    <definedName name="_x7" localSheetId="2" hidden="1">{"TAB1",#N/A,TRUE,"GENERAL";"TAB2",#N/A,TRUE,"GENERAL";"TAB3",#N/A,TRUE,"GENERAL";"TAB4",#N/A,TRUE,"GENERAL";"TAB5",#N/A,TRUE,"GENERAL"}</definedName>
    <definedName name="_x7" hidden="1">{"TAB1",#N/A,TRUE,"GENERAL";"TAB2",#N/A,TRUE,"GENERAL";"TAB3",#N/A,TRUE,"GENERAL";"TAB4",#N/A,TRUE,"GENERAL";"TAB5",#N/A,TRUE,"GENERAL"}</definedName>
    <definedName name="_x8" localSheetId="0" hidden="1">{"via1",#N/A,TRUE,"general";"via2",#N/A,TRUE,"general";"via3",#N/A,TRUE,"general"}</definedName>
    <definedName name="_x8" localSheetId="2" hidden="1">{"via1",#N/A,TRUE,"general";"via2",#N/A,TRUE,"general";"via3",#N/A,TRUE,"general"}</definedName>
    <definedName name="_x8" hidden="1">{"via1",#N/A,TRUE,"general";"via2",#N/A,TRUE,"general";"via3",#N/A,TRUE,"general"}</definedName>
    <definedName name="_x9" localSheetId="0" hidden="1">{"TAB1",#N/A,TRUE,"GENERAL";"TAB2",#N/A,TRUE,"GENERAL";"TAB3",#N/A,TRUE,"GENERAL";"TAB4",#N/A,TRUE,"GENERAL";"TAB5",#N/A,TRUE,"GENERAL"}</definedName>
    <definedName name="_x9" localSheetId="2" hidden="1">{"TAB1",#N/A,TRUE,"GENERAL";"TAB2",#N/A,TRUE,"GENERAL";"TAB3",#N/A,TRUE,"GENERAL";"TAB4",#N/A,TRUE,"GENERAL";"TAB5",#N/A,TRUE,"GENERAL"}</definedName>
    <definedName name="_x9" hidden="1">{"TAB1",#N/A,TRUE,"GENERAL";"TAB2",#N/A,TRUE,"GENERAL";"TAB3",#N/A,TRUE,"GENERAL";"TAB4",#N/A,TRUE,"GENERAL";"TAB5",#N/A,TRUE,"GENERAL"}</definedName>
    <definedName name="_y2" localSheetId="0" hidden="1">{"TAB1",#N/A,TRUE,"GENERAL";"TAB2",#N/A,TRUE,"GENERAL";"TAB3",#N/A,TRUE,"GENERAL";"TAB4",#N/A,TRUE,"GENERAL";"TAB5",#N/A,TRUE,"GENERAL"}</definedName>
    <definedName name="_y2" localSheetId="2" hidden="1">{"TAB1",#N/A,TRUE,"GENERAL";"TAB2",#N/A,TRUE,"GENERAL";"TAB3",#N/A,TRUE,"GENERAL";"TAB4",#N/A,TRUE,"GENERAL";"TAB5",#N/A,TRUE,"GENERAL"}</definedName>
    <definedName name="_y2" hidden="1">{"TAB1",#N/A,TRUE,"GENERAL";"TAB2",#N/A,TRUE,"GENERAL";"TAB3",#N/A,TRUE,"GENERAL";"TAB4",#N/A,TRUE,"GENERAL";"TAB5",#N/A,TRUE,"GENERAL"}</definedName>
    <definedName name="_y3" localSheetId="0" hidden="1">{"via1",#N/A,TRUE,"general";"via2",#N/A,TRUE,"general";"via3",#N/A,TRUE,"general"}</definedName>
    <definedName name="_y3" localSheetId="2" hidden="1">{"via1",#N/A,TRUE,"general";"via2",#N/A,TRUE,"general";"via3",#N/A,TRUE,"general"}</definedName>
    <definedName name="_y3" hidden="1">{"via1",#N/A,TRUE,"general";"via2",#N/A,TRUE,"general";"via3",#N/A,TRUE,"general"}</definedName>
    <definedName name="_y4" localSheetId="0" hidden="1">{"via1",#N/A,TRUE,"general";"via2",#N/A,TRUE,"general";"via3",#N/A,TRUE,"general"}</definedName>
    <definedName name="_y4" localSheetId="2" hidden="1">{"via1",#N/A,TRUE,"general";"via2",#N/A,TRUE,"general";"via3",#N/A,TRUE,"general"}</definedName>
    <definedName name="_y4" hidden="1">{"via1",#N/A,TRUE,"general";"via2",#N/A,TRUE,"general";"via3",#N/A,TRUE,"general"}</definedName>
    <definedName name="_y5" localSheetId="0" hidden="1">{"TAB1",#N/A,TRUE,"GENERAL";"TAB2",#N/A,TRUE,"GENERAL";"TAB3",#N/A,TRUE,"GENERAL";"TAB4",#N/A,TRUE,"GENERAL";"TAB5",#N/A,TRUE,"GENERAL"}</definedName>
    <definedName name="_y5" localSheetId="2" hidden="1">{"TAB1",#N/A,TRUE,"GENERAL";"TAB2",#N/A,TRUE,"GENERAL";"TAB3",#N/A,TRUE,"GENERAL";"TAB4",#N/A,TRUE,"GENERAL";"TAB5",#N/A,TRUE,"GENERAL"}</definedName>
    <definedName name="_y5" hidden="1">{"TAB1",#N/A,TRUE,"GENERAL";"TAB2",#N/A,TRUE,"GENERAL";"TAB3",#N/A,TRUE,"GENERAL";"TAB4",#N/A,TRUE,"GENERAL";"TAB5",#N/A,TRUE,"GENERAL"}</definedName>
    <definedName name="_y6" localSheetId="0" hidden="1">{"via1",#N/A,TRUE,"general";"via2",#N/A,TRUE,"general";"via3",#N/A,TRUE,"general"}</definedName>
    <definedName name="_y6" localSheetId="2" hidden="1">{"via1",#N/A,TRUE,"general";"via2",#N/A,TRUE,"general";"via3",#N/A,TRUE,"general"}</definedName>
    <definedName name="_y6" hidden="1">{"via1",#N/A,TRUE,"general";"via2",#N/A,TRUE,"general";"via3",#N/A,TRUE,"general"}</definedName>
    <definedName name="_y7" localSheetId="0" hidden="1">{"via1",#N/A,TRUE,"general";"via2",#N/A,TRUE,"general";"via3",#N/A,TRUE,"general"}</definedName>
    <definedName name="_y7" localSheetId="2" hidden="1">{"via1",#N/A,TRUE,"general";"via2",#N/A,TRUE,"general";"via3",#N/A,TRUE,"general"}</definedName>
    <definedName name="_y7" hidden="1">{"via1",#N/A,TRUE,"general";"via2",#N/A,TRUE,"general";"via3",#N/A,TRUE,"general"}</definedName>
    <definedName name="_y8" localSheetId="0" hidden="1">{"via1",#N/A,TRUE,"general";"via2",#N/A,TRUE,"general";"via3",#N/A,TRUE,"general"}</definedName>
    <definedName name="_y8" localSheetId="2" hidden="1">{"via1",#N/A,TRUE,"general";"via2",#N/A,TRUE,"general";"via3",#N/A,TRUE,"general"}</definedName>
    <definedName name="_y8" hidden="1">{"via1",#N/A,TRUE,"general";"via2",#N/A,TRUE,"general";"via3",#N/A,TRUE,"general"}</definedName>
    <definedName name="_y9" localSheetId="0" hidden="1">{"TAB1",#N/A,TRUE,"GENERAL";"TAB2",#N/A,TRUE,"GENERAL";"TAB3",#N/A,TRUE,"GENERAL";"TAB4",#N/A,TRUE,"GENERAL";"TAB5",#N/A,TRUE,"GENERAL"}</definedName>
    <definedName name="_y9" localSheetId="2" hidden="1">{"TAB1",#N/A,TRUE,"GENERAL";"TAB2",#N/A,TRUE,"GENERAL";"TAB3",#N/A,TRUE,"GENERAL";"TAB4",#N/A,TRUE,"GENERAL";"TAB5",#N/A,TRUE,"GENERAL"}</definedName>
    <definedName name="_y9" hidden="1">{"TAB1",#N/A,TRUE,"GENERAL";"TAB2",#N/A,TRUE,"GENERAL";"TAB3",#N/A,TRUE,"GENERAL";"TAB4",#N/A,TRUE,"GENERAL";"TAB5",#N/A,TRUE,"GENERAL"}</definedName>
    <definedName name="_z1" localSheetId="0" hidden="1">{"TAB1",#N/A,TRUE,"GENERAL";"TAB2",#N/A,TRUE,"GENERAL";"TAB3",#N/A,TRUE,"GENERAL";"TAB4",#N/A,TRUE,"GENERAL";"TAB5",#N/A,TRUE,"GENERAL"}</definedName>
    <definedName name="_z1" localSheetId="2" hidden="1">{"TAB1",#N/A,TRUE,"GENERAL";"TAB2",#N/A,TRUE,"GENERAL";"TAB3",#N/A,TRUE,"GENERAL";"TAB4",#N/A,TRUE,"GENERAL";"TAB5",#N/A,TRUE,"GENERAL"}</definedName>
    <definedName name="_z1" hidden="1">{"TAB1",#N/A,TRUE,"GENERAL";"TAB2",#N/A,TRUE,"GENERAL";"TAB3",#N/A,TRUE,"GENERAL";"TAB4",#N/A,TRUE,"GENERAL";"TAB5",#N/A,TRUE,"GENERAL"}</definedName>
    <definedName name="_z2" localSheetId="0" hidden="1">{"via1",#N/A,TRUE,"general";"via2",#N/A,TRUE,"general";"via3",#N/A,TRUE,"general"}</definedName>
    <definedName name="_z2" localSheetId="2" hidden="1">{"via1",#N/A,TRUE,"general";"via2",#N/A,TRUE,"general";"via3",#N/A,TRUE,"general"}</definedName>
    <definedName name="_z2" hidden="1">{"via1",#N/A,TRUE,"general";"via2",#N/A,TRUE,"general";"via3",#N/A,TRUE,"general"}</definedName>
    <definedName name="_z3" localSheetId="0" hidden="1">{"via1",#N/A,TRUE,"general";"via2",#N/A,TRUE,"general";"via3",#N/A,TRUE,"general"}</definedName>
    <definedName name="_z3" localSheetId="2" hidden="1">{"via1",#N/A,TRUE,"general";"via2",#N/A,TRUE,"general";"via3",#N/A,TRUE,"general"}</definedName>
    <definedName name="_z3" hidden="1">{"via1",#N/A,TRUE,"general";"via2",#N/A,TRUE,"general";"via3",#N/A,TRUE,"general"}</definedName>
    <definedName name="_z4" localSheetId="0" hidden="1">{"TAB1",#N/A,TRUE,"GENERAL";"TAB2",#N/A,TRUE,"GENERAL";"TAB3",#N/A,TRUE,"GENERAL";"TAB4",#N/A,TRUE,"GENERAL";"TAB5",#N/A,TRUE,"GENERAL"}</definedName>
    <definedName name="_z4" localSheetId="2" hidden="1">{"TAB1",#N/A,TRUE,"GENERAL";"TAB2",#N/A,TRUE,"GENERAL";"TAB3",#N/A,TRUE,"GENERAL";"TAB4",#N/A,TRUE,"GENERAL";"TAB5",#N/A,TRUE,"GENERAL"}</definedName>
    <definedName name="_z4" hidden="1">{"TAB1",#N/A,TRUE,"GENERAL";"TAB2",#N/A,TRUE,"GENERAL";"TAB3",#N/A,TRUE,"GENERAL";"TAB4",#N/A,TRUE,"GENERAL";"TAB5",#N/A,TRUE,"GENERAL"}</definedName>
    <definedName name="_z5" localSheetId="0" hidden="1">{"via1",#N/A,TRUE,"general";"via2",#N/A,TRUE,"general";"via3",#N/A,TRUE,"general"}</definedName>
    <definedName name="_z5" localSheetId="2" hidden="1">{"via1",#N/A,TRUE,"general";"via2",#N/A,TRUE,"general";"via3",#N/A,TRUE,"general"}</definedName>
    <definedName name="_z5" hidden="1">{"via1",#N/A,TRUE,"general";"via2",#N/A,TRUE,"general";"via3",#N/A,TRUE,"general"}</definedName>
    <definedName name="_z6" localSheetId="0" hidden="1">{"TAB1",#N/A,TRUE,"GENERAL";"TAB2",#N/A,TRUE,"GENERAL";"TAB3",#N/A,TRUE,"GENERAL";"TAB4",#N/A,TRUE,"GENERAL";"TAB5",#N/A,TRUE,"GENERAL"}</definedName>
    <definedName name="_z6" localSheetId="2" hidden="1">{"TAB1",#N/A,TRUE,"GENERAL";"TAB2",#N/A,TRUE,"GENERAL";"TAB3",#N/A,TRUE,"GENERAL";"TAB4",#N/A,TRUE,"GENERAL";"TAB5",#N/A,TRUE,"GENERAL"}</definedName>
    <definedName name="_z6" hidden="1">{"TAB1",#N/A,TRUE,"GENERAL";"TAB2",#N/A,TRUE,"GENERAL";"TAB3",#N/A,TRUE,"GENERAL";"TAB4",#N/A,TRUE,"GENERAL";"TAB5",#N/A,TRUE,"GENERAL"}</definedName>
    <definedName name="a2a" localSheetId="0" hidden="1">{"TAB1",#N/A,TRUE,"GENERAL";"TAB2",#N/A,TRUE,"GENERAL";"TAB3",#N/A,TRUE,"GENERAL";"TAB4",#N/A,TRUE,"GENERAL";"TAB5",#N/A,TRUE,"GENERAL"}</definedName>
    <definedName name="a2a" localSheetId="2" hidden="1">{"TAB1",#N/A,TRUE,"GENERAL";"TAB2",#N/A,TRUE,"GENERAL";"TAB3",#N/A,TRUE,"GENERAL";"TAB4",#N/A,TRUE,"GENERAL";"TAB5",#N/A,TRUE,"GENERAL"}</definedName>
    <definedName name="a2a" hidden="1">{"TAB1",#N/A,TRUE,"GENERAL";"TAB2",#N/A,TRUE,"GENERAL";"TAB3",#N/A,TRUE,"GENERAL";"TAB4",#N/A,TRUE,"GENERAL";"TAB5",#N/A,TRUE,"GENERAL"}</definedName>
    <definedName name="AA" localSheetId="0" hidden="1">{#N/A,#N/A,TRUE,"INGENIERIA";#N/A,#N/A,TRUE,"COMPRAS";#N/A,#N/A,TRUE,"DIRECCION";#N/A,#N/A,TRUE,"RESUMEN"}</definedName>
    <definedName name="AA" localSheetId="2" hidden="1">{#N/A,#N/A,TRUE,"INGENIERIA";#N/A,#N/A,TRUE,"COMPRAS";#N/A,#N/A,TRUE,"DIRECCION";#N/A,#N/A,TRUE,"RESUMEN"}</definedName>
    <definedName name="AA" hidden="1">{#N/A,#N/A,TRUE,"INGENIERIA";#N/A,#N/A,TRUE,"COMPRAS";#N/A,#N/A,TRUE,"DIRECCION";#N/A,#N/A,TRUE,"RESUMEN"}</definedName>
    <definedName name="AA_1" localSheetId="0" hidden="1">{#N/A,#N/A,TRUE,"INGENIERIA";#N/A,#N/A,TRUE,"COMPRAS";#N/A,#N/A,TRUE,"DIRECCION";#N/A,#N/A,TRUE,"RESUMEN"}</definedName>
    <definedName name="AA_1" localSheetId="2" hidden="1">{#N/A,#N/A,TRUE,"INGENIERIA";#N/A,#N/A,TRUE,"COMPRAS";#N/A,#N/A,TRUE,"DIRECCION";#N/A,#N/A,TRUE,"RESUMEN"}</definedName>
    <definedName name="AA_1" hidden="1">{#N/A,#N/A,TRUE,"INGENIERIA";#N/A,#N/A,TRUE,"COMPRAS";#N/A,#N/A,TRUE,"DIRECCION";#N/A,#N/A,TRUE,"RESUMEN"}</definedName>
    <definedName name="AA_2" localSheetId="0" hidden="1">{#N/A,#N/A,TRUE,"INGENIERIA";#N/A,#N/A,TRUE,"COMPRAS";#N/A,#N/A,TRUE,"DIRECCION";#N/A,#N/A,TRUE,"RESUMEN"}</definedName>
    <definedName name="AA_2" localSheetId="2" hidden="1">{#N/A,#N/A,TRUE,"INGENIERIA";#N/A,#N/A,TRUE,"COMPRAS";#N/A,#N/A,TRUE,"DIRECCION";#N/A,#N/A,TRUE,"RESUMEN"}</definedName>
    <definedName name="AA_2" hidden="1">{#N/A,#N/A,TRUE,"INGENIERIA";#N/A,#N/A,TRUE,"COMPRAS";#N/A,#N/A,TRUE,"DIRECCION";#N/A,#N/A,TRUE,"RESUMEN"}</definedName>
    <definedName name="aaaa" localSheetId="2" hidden="1">{#N/A,#N/A,FALSE,"GRAFICO";#N/A,#N/A,FALSE,"CAJA (2)";#N/A,#N/A,FALSE,"TERCEROS-PROMEDIO";#N/A,#N/A,FALSE,"CAJA";#N/A,#N/A,FALSE,"INGRESOS1995-2003";#N/A,#N/A,FALSE,"GASTOS1995-2003"}</definedName>
    <definedName name="aaaa" hidden="1">{#N/A,#N/A,FALSE,"GRAFICO";#N/A,#N/A,FALSE,"CAJA (2)";#N/A,#N/A,FALSE,"TERCEROS-PROMEDIO";#N/A,#N/A,FALSE,"CAJA";#N/A,#N/A,FALSE,"INGRESOS1995-2003";#N/A,#N/A,FALSE,"GASTOS1995-2003"}</definedName>
    <definedName name="aaaaas" localSheetId="0" hidden="1">{"TAB1",#N/A,TRUE,"GENERAL";"TAB2",#N/A,TRUE,"GENERAL";"TAB3",#N/A,TRUE,"GENERAL";"TAB4",#N/A,TRUE,"GENERAL";"TAB5",#N/A,TRUE,"GENERAL"}</definedName>
    <definedName name="aaaaas" localSheetId="2" hidden="1">{"TAB1",#N/A,TRUE,"GENERAL";"TAB2",#N/A,TRUE,"GENERAL";"TAB3",#N/A,TRUE,"GENERAL";"TAB4",#N/A,TRUE,"GENERAL";"TAB5",#N/A,TRUE,"GENERAL"}</definedName>
    <definedName name="aaaaas" hidden="1">{"TAB1",#N/A,TRUE,"GENERAL";"TAB2",#N/A,TRUE,"GENERAL";"TAB3",#N/A,TRUE,"GENERAL";"TAB4",#N/A,TRUE,"GENERAL";"TAB5",#N/A,TRUE,"GENERAL"}</definedName>
    <definedName name="AAS" localSheetId="0" hidden="1">{#N/A,#N/A,TRUE,"INGENIERIA";#N/A,#N/A,TRUE,"COMPRAS";#N/A,#N/A,TRUE,"DIRECCION";#N/A,#N/A,TRUE,"RESUMEN"}</definedName>
    <definedName name="AAS" localSheetId="2" hidden="1">{#N/A,#N/A,TRUE,"INGENIERIA";#N/A,#N/A,TRUE,"COMPRAS";#N/A,#N/A,TRUE,"DIRECCION";#N/A,#N/A,TRUE,"RESUMEN"}</definedName>
    <definedName name="AAS" hidden="1">{#N/A,#N/A,TRUE,"INGENIERIA";#N/A,#N/A,TRUE,"COMPRAS";#N/A,#N/A,TRUE,"DIRECCION";#N/A,#N/A,TRUE,"RESUMEN"}</definedName>
    <definedName name="AAS_1" localSheetId="0" hidden="1">{#N/A,#N/A,TRUE,"INGENIERIA";#N/A,#N/A,TRUE,"COMPRAS";#N/A,#N/A,TRUE,"DIRECCION";#N/A,#N/A,TRUE,"RESUMEN"}</definedName>
    <definedName name="AAS_1" localSheetId="2" hidden="1">{#N/A,#N/A,TRUE,"INGENIERIA";#N/A,#N/A,TRUE,"COMPRAS";#N/A,#N/A,TRUE,"DIRECCION";#N/A,#N/A,TRUE,"RESUMEN"}</definedName>
    <definedName name="AAS_1" hidden="1">{#N/A,#N/A,TRUE,"INGENIERIA";#N/A,#N/A,TRUE,"COMPRAS";#N/A,#N/A,TRUE,"DIRECCION";#N/A,#N/A,TRUE,"RESUMEN"}</definedName>
    <definedName name="AAS_2" localSheetId="0" hidden="1">{#N/A,#N/A,TRUE,"INGENIERIA";#N/A,#N/A,TRUE,"COMPRAS";#N/A,#N/A,TRUE,"DIRECCION";#N/A,#N/A,TRUE,"RESUMEN"}</definedName>
    <definedName name="AAS_2" localSheetId="2" hidden="1">{#N/A,#N/A,TRUE,"INGENIERIA";#N/A,#N/A,TRUE,"COMPRAS";#N/A,#N/A,TRUE,"DIRECCION";#N/A,#N/A,TRUE,"RESUMEN"}</definedName>
    <definedName name="AAS_2" hidden="1">{#N/A,#N/A,TRUE,"INGENIERIA";#N/A,#N/A,TRUE,"COMPRAS";#N/A,#N/A,TRUE,"DIRECCION";#N/A,#N/A,TRUE,"RESUMEN"}</definedName>
    <definedName name="ABCD" localSheetId="2" hidden="1">#REF!</definedName>
    <definedName name="ABCD" hidden="1">#REF!</definedName>
    <definedName name="ABCDE" localSheetId="2" hidden="1">#REF!</definedName>
    <definedName name="ABCDE" hidden="1">#REF!</definedName>
    <definedName name="AccessDatabase" hidden="1">"C:\C-314\VOLUMENES\volfin4.mdb"</definedName>
    <definedName name="ADFGSDB" localSheetId="0" hidden="1">{"via1",#N/A,TRUE,"general";"via2",#N/A,TRUE,"general";"via3",#N/A,TRUE,"general"}</definedName>
    <definedName name="ADFGSDB" localSheetId="2" hidden="1">{"via1",#N/A,TRUE,"general";"via2",#N/A,TRUE,"general";"via3",#N/A,TRUE,"general"}</definedName>
    <definedName name="ADFGSDB" hidden="1">{"via1",#N/A,TRUE,"general";"via2",#N/A,TRUE,"general";"via3",#N/A,TRUE,"general"}</definedName>
    <definedName name="ADSAD" localSheetId="0" hidden="1">{"TAB1",#N/A,TRUE,"GENERAL";"TAB2",#N/A,TRUE,"GENERAL";"TAB3",#N/A,TRUE,"GENERAL";"TAB4",#N/A,TRUE,"GENERAL";"TAB5",#N/A,TRUE,"GENERAL"}</definedName>
    <definedName name="ADSAD" localSheetId="2" hidden="1">{"TAB1",#N/A,TRUE,"GENERAL";"TAB2",#N/A,TRUE,"GENERAL";"TAB3",#N/A,TRUE,"GENERAL";"TAB4",#N/A,TRUE,"GENERAL";"TAB5",#N/A,TRUE,"GENERAL"}</definedName>
    <definedName name="ADSAD" hidden="1">{"TAB1",#N/A,TRUE,"GENERAL";"TAB2",#N/A,TRUE,"GENERAL";"TAB3",#N/A,TRUE,"GENERAL";"TAB4",#N/A,TRUE,"GENERAL";"TAB5",#N/A,TRUE,"GENERAL"}</definedName>
    <definedName name="aefa" localSheetId="0" hidden="1">{"via1",#N/A,TRUE,"general";"via2",#N/A,TRUE,"general";"via3",#N/A,TRUE,"general"}</definedName>
    <definedName name="aefa" localSheetId="2" hidden="1">{"via1",#N/A,TRUE,"general";"via2",#N/A,TRUE,"general";"via3",#N/A,TRUE,"general"}</definedName>
    <definedName name="aefa" hidden="1">{"via1",#N/A,TRUE,"general";"via2",#N/A,TRUE,"general";"via3",#N/A,TRUE,"general"}</definedName>
    <definedName name="afdsw" localSheetId="0" hidden="1">{"TAB1",#N/A,TRUE,"GENERAL";"TAB2",#N/A,TRUE,"GENERAL";"TAB3",#N/A,TRUE,"GENERAL";"TAB4",#N/A,TRUE,"GENERAL";"TAB5",#N/A,TRUE,"GENERAL"}</definedName>
    <definedName name="afdsw" localSheetId="2" hidden="1">{"TAB1",#N/A,TRUE,"GENERAL";"TAB2",#N/A,TRUE,"GENERAL";"TAB3",#N/A,TRUE,"GENERAL";"TAB4",#N/A,TRUE,"GENERAL";"TAB5",#N/A,TRUE,"GENERAL"}</definedName>
    <definedName name="afdsw" hidden="1">{"TAB1",#N/A,TRUE,"GENERAL";"TAB2",#N/A,TRUE,"GENERAL";"TAB3",#N/A,TRUE,"GENERAL";"TAB4",#N/A,TRUE,"GENERAL";"TAB5",#N/A,TRUE,"GENERAL"}</definedName>
    <definedName name="agdsgg" localSheetId="0" hidden="1">{"via1",#N/A,TRUE,"general";"via2",#N/A,TRUE,"general";"via3",#N/A,TRUE,"general"}</definedName>
    <definedName name="agdsgg" localSheetId="2" hidden="1">{"via1",#N/A,TRUE,"general";"via2",#N/A,TRUE,"general";"via3",#N/A,TRUE,"general"}</definedName>
    <definedName name="agdsgg" hidden="1">{"via1",#N/A,TRUE,"general";"via2",#N/A,TRUE,"general";"via3",#N/A,TRUE,"general"}</definedName>
    <definedName name="Ambien" localSheetId="0" hidden="1">#REF!</definedName>
    <definedName name="Ambien" hidden="1">#REF!</definedName>
    <definedName name="aqaq" localSheetId="0" hidden="1">{"TAB1",#N/A,TRUE,"GENERAL";"TAB2",#N/A,TRUE,"GENERAL";"TAB3",#N/A,TRUE,"GENERAL";"TAB4",#N/A,TRUE,"GENERAL";"TAB5",#N/A,TRUE,"GENERAL"}</definedName>
    <definedName name="aqaq" localSheetId="2" hidden="1">{"TAB1",#N/A,TRUE,"GENERAL";"TAB2",#N/A,TRUE,"GENERAL";"TAB3",#N/A,TRUE,"GENERAL";"TAB4",#N/A,TRUE,"GENERAL";"TAB5",#N/A,TRUE,"GENERAL"}</definedName>
    <definedName name="aqaq" hidden="1">{"TAB1",#N/A,TRUE,"GENERAL";"TAB2",#N/A,TRUE,"GENERAL";"TAB3",#N/A,TRUE,"GENERAL";"TAB4",#N/A,TRUE,"GENERAL";"TAB5",#N/A,TRUE,"GENERAL"}</definedName>
    <definedName name="_xlnm.Print_Area" localSheetId="2">'PROPUESTA ECONÓMICA'!$A$1:$S$1123</definedName>
    <definedName name="ARRENDAM1" localSheetId="2" hidden="1">{#N/A,#N/A,FALSE,"Aging Summary";#N/A,#N/A,FALSE,"Ratio Analysis";#N/A,#N/A,FALSE,"Test 120 Day Accts";#N/A,#N/A,FALSE,"Tickmarks"}</definedName>
    <definedName name="ARRENDAM1" hidden="1">{#N/A,#N/A,FALSE,"Aging Summary";#N/A,#N/A,FALSE,"Ratio Analysis";#N/A,#N/A,FALSE,"Test 120 Day Accts";#N/A,#N/A,FALSE,"Tickmarks"}</definedName>
    <definedName name="ARRENDAMIENTO" localSheetId="2" hidden="1">{#N/A,#N/A,FALSE,"Aging Summary";#N/A,#N/A,FALSE,"Ratio Analysis";#N/A,#N/A,FALSE,"Test 120 Day Accts";#N/A,#N/A,FALSE,"Tickmarks"}</definedName>
    <definedName name="ARRENDAMIENTO" hidden="1">{#N/A,#N/A,FALSE,"Aging Summary";#N/A,#N/A,FALSE,"Ratio Analysis";#N/A,#N/A,FALSE,"Test 120 Day Accts";#N/A,#N/A,FALSE,"Tickmarks"}</definedName>
    <definedName name="AS2DocOpenMode" hidden="1">"AS2DocumentEdit"</definedName>
    <definedName name="ASD" localSheetId="0" hidden="1">{"via1",#N/A,TRUE,"general";"via2",#N/A,TRUE,"general";"via3",#N/A,TRUE,"general"}</definedName>
    <definedName name="ASD" localSheetId="2" hidden="1">{"via1",#N/A,TRUE,"general";"via2",#N/A,TRUE,"general";"via3",#N/A,TRUE,"general"}</definedName>
    <definedName name="ASD" hidden="1">{"via1",#N/A,TRUE,"general";"via2",#N/A,TRUE,"general";"via3",#N/A,TRUE,"general"}</definedName>
    <definedName name="ASDA" localSheetId="0" hidden="1">{"via1",#N/A,TRUE,"general";"via2",#N/A,TRUE,"general";"via3",#N/A,TRUE,"general"}</definedName>
    <definedName name="ASDA" localSheetId="2" hidden="1">{"via1",#N/A,TRUE,"general";"via2",#N/A,TRUE,"general";"via3",#N/A,TRUE,"general"}</definedName>
    <definedName name="ASDA" hidden="1">{"via1",#N/A,TRUE,"general";"via2",#N/A,TRUE,"general";"via3",#N/A,TRUE,"general"}</definedName>
    <definedName name="asdasd" localSheetId="0" hidden="1">{"TAB1",#N/A,TRUE,"GENERAL";"TAB2",#N/A,TRUE,"GENERAL";"TAB3",#N/A,TRUE,"GENERAL";"TAB4",#N/A,TRUE,"GENERAL";"TAB5",#N/A,TRUE,"GENERAL"}</definedName>
    <definedName name="asdasd" localSheetId="2" hidden="1">{"TAB1",#N/A,TRUE,"GENERAL";"TAB2",#N/A,TRUE,"GENERAL";"TAB3",#N/A,TRUE,"GENERAL";"TAB4",#N/A,TRUE,"GENERAL";"TAB5",#N/A,TRUE,"GENERAL"}</definedName>
    <definedName name="asdasd" hidden="1">{"TAB1",#N/A,TRUE,"GENERAL";"TAB2",#N/A,TRUE,"GENERAL";"TAB3",#N/A,TRUE,"GENERAL";"TAB4",#N/A,TRUE,"GENERAL";"TAB5",#N/A,TRUE,"GENERAL"}</definedName>
    <definedName name="asdf" localSheetId="0" hidden="1">{"via1",#N/A,TRUE,"general";"via2",#N/A,TRUE,"general";"via3",#N/A,TRUE,"general"}</definedName>
    <definedName name="asdf" localSheetId="2" hidden="1">{"via1",#N/A,TRUE,"general";"via2",#N/A,TRUE,"general";"via3",#N/A,TRUE,"general"}</definedName>
    <definedName name="asdf" hidden="1">{"via1",#N/A,TRUE,"general";"via2",#N/A,TRUE,"general";"via3",#N/A,TRUE,"general"}</definedName>
    <definedName name="asdfa" localSheetId="0" hidden="1">{"via1",#N/A,TRUE,"general";"via2",#N/A,TRUE,"general";"via3",#N/A,TRUE,"general"}</definedName>
    <definedName name="asdfa" localSheetId="2" hidden="1">{"via1",#N/A,TRUE,"general";"via2",#N/A,TRUE,"general";"via3",#N/A,TRUE,"general"}</definedName>
    <definedName name="asdfa" hidden="1">{"via1",#N/A,TRUE,"general";"via2",#N/A,TRUE,"general";"via3",#N/A,TRUE,"general"}</definedName>
    <definedName name="asfasd" localSheetId="0" hidden="1">{"via1",#N/A,TRUE,"general";"via2",#N/A,TRUE,"general";"via3",#N/A,TRUE,"general"}</definedName>
    <definedName name="asfasd" localSheetId="2" hidden="1">{"via1",#N/A,TRUE,"general";"via2",#N/A,TRUE,"general";"via3",#N/A,TRUE,"general"}</definedName>
    <definedName name="asfasd" hidden="1">{"via1",#N/A,TRUE,"general";"via2",#N/A,TRUE,"general";"via3",#N/A,TRUE,"general"}</definedName>
    <definedName name="asfasdl" localSheetId="0" hidden="1">{"via1",#N/A,TRUE,"general";"via2",#N/A,TRUE,"general";"via3",#N/A,TRUE,"general"}</definedName>
    <definedName name="asfasdl" localSheetId="2" hidden="1">{"via1",#N/A,TRUE,"general";"via2",#N/A,TRUE,"general";"via3",#N/A,TRUE,"general"}</definedName>
    <definedName name="asfasdl" hidden="1">{"via1",#N/A,TRUE,"general";"via2",#N/A,TRUE,"general";"via3",#N/A,TRUE,"general"}</definedName>
    <definedName name="asff" localSheetId="0" hidden="1">{"TAB1",#N/A,TRUE,"GENERAL";"TAB2",#N/A,TRUE,"GENERAL";"TAB3",#N/A,TRUE,"GENERAL";"TAB4",#N/A,TRUE,"GENERAL";"TAB5",#N/A,TRUE,"GENERAL"}</definedName>
    <definedName name="asff" localSheetId="2" hidden="1">{"TAB1",#N/A,TRUE,"GENERAL";"TAB2",#N/A,TRUE,"GENERAL";"TAB3",#N/A,TRUE,"GENERAL";"TAB4",#N/A,TRUE,"GENERAL";"TAB5",#N/A,TRUE,"GENERAL"}</definedName>
    <definedName name="asff" hidden="1">{"TAB1",#N/A,TRUE,"GENERAL";"TAB2",#N/A,TRUE,"GENERAL";"TAB3",#N/A,TRUE,"GENERAL";"TAB4",#N/A,TRUE,"GENERAL";"TAB5",#N/A,TRUE,"GENERAL"}</definedName>
    <definedName name="asfghjoi" localSheetId="0" hidden="1">{"via1",#N/A,TRUE,"general";"via2",#N/A,TRUE,"general";"via3",#N/A,TRUE,"general"}</definedName>
    <definedName name="asfghjoi" localSheetId="2" hidden="1">{"via1",#N/A,TRUE,"general";"via2",#N/A,TRUE,"general";"via3",#N/A,TRUE,"general"}</definedName>
    <definedName name="asfghjoi" hidden="1">{"via1",#N/A,TRUE,"general";"via2",#N/A,TRUE,"general";"via3",#N/A,TRUE,"general"}</definedName>
    <definedName name="asojkdr" localSheetId="0" hidden="1">{"TAB1",#N/A,TRUE,"GENERAL";"TAB2",#N/A,TRUE,"GENERAL";"TAB3",#N/A,TRUE,"GENERAL";"TAB4",#N/A,TRUE,"GENERAL";"TAB5",#N/A,TRUE,"GENERAL"}</definedName>
    <definedName name="asojkdr" localSheetId="2" hidden="1">{"TAB1",#N/A,TRUE,"GENERAL";"TAB2",#N/A,TRUE,"GENERAL";"TAB3",#N/A,TRUE,"GENERAL";"TAB4",#N/A,TRUE,"GENERAL";"TAB5",#N/A,TRUE,"GENERAL"}</definedName>
    <definedName name="asojkdr" hidden="1">{"TAB1",#N/A,TRUE,"GENERAL";"TAB2",#N/A,TRUE,"GENERAL";"TAB3",#N/A,TRUE,"GENERAL";"TAB4",#N/A,TRUE,"GENERAL";"TAB5",#N/A,TRUE,"GENERAL"}</definedName>
    <definedName name="azaz" localSheetId="0" hidden="1">{"TAB1",#N/A,TRUE,"GENERAL";"TAB2",#N/A,TRUE,"GENERAL";"TAB3",#N/A,TRUE,"GENERAL";"TAB4",#N/A,TRUE,"GENERAL";"TAB5",#N/A,TRUE,"GENERAL"}</definedName>
    <definedName name="azaz" localSheetId="2" hidden="1">{"TAB1",#N/A,TRUE,"GENERAL";"TAB2",#N/A,TRUE,"GENERAL";"TAB3",#N/A,TRUE,"GENERAL";"TAB4",#N/A,TRUE,"GENERAL";"TAB5",#N/A,TRUE,"GENERAL"}</definedName>
    <definedName name="azaz" hidden="1">{"TAB1",#N/A,TRUE,"GENERAL";"TAB2",#N/A,TRUE,"GENERAL";"TAB3",#N/A,TRUE,"GENERAL";"TAB4",#N/A,TRUE,"GENERAL";"TAB5",#N/A,TRUE,"GENERAL"}</definedName>
    <definedName name="bbbbbb" localSheetId="0" hidden="1">{"via1",#N/A,TRUE,"general";"via2",#N/A,TRUE,"general";"via3",#N/A,TRUE,"general"}</definedName>
    <definedName name="bbbbbb" localSheetId="2" hidden="1">{"via1",#N/A,TRUE,"general";"via2",#N/A,TRUE,"general";"via3",#N/A,TRUE,"general"}</definedName>
    <definedName name="bbbbbb" hidden="1">{"via1",#N/A,TRUE,"general";"via2",#N/A,TRUE,"general";"via3",#N/A,TRUE,"general"}</definedName>
    <definedName name="bbbbbh" localSheetId="0" hidden="1">{"TAB1",#N/A,TRUE,"GENERAL";"TAB2",#N/A,TRUE,"GENERAL";"TAB3",#N/A,TRUE,"GENERAL";"TAB4",#N/A,TRUE,"GENERAL";"TAB5",#N/A,TRUE,"GENERAL"}</definedName>
    <definedName name="bbbbbh" localSheetId="2" hidden="1">{"TAB1",#N/A,TRUE,"GENERAL";"TAB2",#N/A,TRUE,"GENERAL";"TAB3",#N/A,TRUE,"GENERAL";"TAB4",#N/A,TRUE,"GENERAL";"TAB5",#N/A,TRUE,"GENERAL"}</definedName>
    <definedName name="bbbbbh" hidden="1">{"TAB1",#N/A,TRUE,"GENERAL";"TAB2",#N/A,TRUE,"GENERAL";"TAB3",#N/A,TRUE,"GENERAL";"TAB4",#N/A,TRUE,"GENERAL";"TAB5",#N/A,TRUE,"GENERAL"}</definedName>
    <definedName name="bbd" localSheetId="0" hidden="1">{"TAB1",#N/A,TRUE,"GENERAL";"TAB2",#N/A,TRUE,"GENERAL";"TAB3",#N/A,TRUE,"GENERAL";"TAB4",#N/A,TRUE,"GENERAL";"TAB5",#N/A,TRUE,"GENERAL"}</definedName>
    <definedName name="bbd" localSheetId="2" hidden="1">{"TAB1",#N/A,TRUE,"GENERAL";"TAB2",#N/A,TRUE,"GENERAL";"TAB3",#N/A,TRUE,"GENERAL";"TAB4",#N/A,TRUE,"GENERAL";"TAB5",#N/A,TRUE,"GENERAL"}</definedName>
    <definedName name="bbd" hidden="1">{"TAB1",#N/A,TRUE,"GENERAL";"TAB2",#N/A,TRUE,"GENERAL";"TAB3",#N/A,TRUE,"GENERAL";"TAB4",#N/A,TRUE,"GENERAL";"TAB5",#N/A,TRUE,"GENERAL"}</definedName>
    <definedName name="BCXBDFG" localSheetId="0" hidden="1">{"TAB1",#N/A,TRUE,"GENERAL";"TAB2",#N/A,TRUE,"GENERAL";"TAB3",#N/A,TRUE,"GENERAL";"TAB4",#N/A,TRUE,"GENERAL";"TAB5",#N/A,TRUE,"GENERAL"}</definedName>
    <definedName name="BCXBDFG" localSheetId="2" hidden="1">{"TAB1",#N/A,TRUE,"GENERAL";"TAB2",#N/A,TRUE,"GENERAL";"TAB3",#N/A,TRUE,"GENERAL";"TAB4",#N/A,TRUE,"GENERAL";"TAB5",#N/A,TRUE,"GENERAL"}</definedName>
    <definedName name="BCXBDFG" hidden="1">{"TAB1",#N/A,TRUE,"GENERAL";"TAB2",#N/A,TRUE,"GENERAL";"TAB3",#N/A,TRUE,"GENERAL";"TAB4",#N/A,TRUE,"GENERAL";"TAB5",#N/A,TRUE,"GENERAL"}</definedName>
    <definedName name="BDFB" localSheetId="0" hidden="1">{"via1",#N/A,TRUE,"general";"via2",#N/A,TRUE,"general";"via3",#N/A,TRUE,"general"}</definedName>
    <definedName name="BDFB" localSheetId="2" hidden="1">{"via1",#N/A,TRUE,"general";"via2",#N/A,TRUE,"general";"via3",#N/A,TRUE,"general"}</definedName>
    <definedName name="BDFB" hidden="1">{"via1",#N/A,TRUE,"general";"via2",#N/A,TRUE,"general";"via3",#N/A,TRUE,"general"}</definedName>
    <definedName name="BDFGDG" localSheetId="0" hidden="1">{"TAB1",#N/A,TRUE,"GENERAL";"TAB2",#N/A,TRUE,"GENERAL";"TAB3",#N/A,TRUE,"GENERAL";"TAB4",#N/A,TRUE,"GENERAL";"TAB5",#N/A,TRUE,"GENERAL"}</definedName>
    <definedName name="BDFGDG" localSheetId="2" hidden="1">{"TAB1",#N/A,TRUE,"GENERAL";"TAB2",#N/A,TRUE,"GENERAL";"TAB3",#N/A,TRUE,"GENERAL";"TAB4",#N/A,TRUE,"GENERAL";"TAB5",#N/A,TRUE,"GENERAL"}</definedName>
    <definedName name="BDFGDG" hidden="1">{"TAB1",#N/A,TRUE,"GENERAL";"TAB2",#N/A,TRUE,"GENERAL";"TAB3",#N/A,TRUE,"GENERAL";"TAB4",#N/A,TRUE,"GENERAL";"TAB5",#N/A,TRUE,"GENERAL"}</definedName>
    <definedName name="be" localSheetId="0" hidden="1">{"TAB1",#N/A,TRUE,"GENERAL";"TAB2",#N/A,TRUE,"GENERAL";"TAB3",#N/A,TRUE,"GENERAL";"TAB4",#N/A,TRUE,"GENERAL";"TAB5",#N/A,TRUE,"GENERAL"}</definedName>
    <definedName name="be" localSheetId="2" hidden="1">{"TAB1",#N/A,TRUE,"GENERAL";"TAB2",#N/A,TRUE,"GENERAL";"TAB3",#N/A,TRUE,"GENERAL";"TAB4",#N/A,TRUE,"GENERAL";"TAB5",#N/A,TRUE,"GENERAL"}</definedName>
    <definedName name="be" hidden="1">{"TAB1",#N/A,TRUE,"GENERAL";"TAB2",#N/A,TRUE,"GENERAL";"TAB3",#N/A,TRUE,"GENERAL";"TAB4",#N/A,TRUE,"GENERAL";"TAB5",#N/A,TRUE,"GENERAL"}</definedName>
    <definedName name="bfnfv" localSheetId="0" hidden="1">{"TAB1",#N/A,TRUE,"GENERAL";"TAB2",#N/A,TRUE,"GENERAL";"TAB3",#N/A,TRUE,"GENERAL";"TAB4",#N/A,TRUE,"GENERAL";"TAB5",#N/A,TRUE,"GENERAL"}</definedName>
    <definedName name="bfnfv" localSheetId="2" hidden="1">{"TAB1",#N/A,TRUE,"GENERAL";"TAB2",#N/A,TRUE,"GENERAL";"TAB3",#N/A,TRUE,"GENERAL";"TAB4",#N/A,TRUE,"GENERAL";"TAB5",#N/A,TRUE,"GENERAL"}</definedName>
    <definedName name="bfnfv" hidden="1">{"TAB1",#N/A,TRUE,"GENERAL";"TAB2",#N/A,TRUE,"GENERAL";"TAB3",#N/A,TRUE,"GENERAL";"TAB4",#N/A,TRUE,"GENERAL";"TAB5",#N/A,TRUE,"GENERAL"}</definedName>
    <definedName name="bgb" localSheetId="0" hidden="1">{"TAB1",#N/A,TRUE,"GENERAL";"TAB2",#N/A,TRUE,"GENERAL";"TAB3",#N/A,TRUE,"GENERAL";"TAB4",#N/A,TRUE,"GENERAL";"TAB5",#N/A,TRUE,"GENERAL"}</definedName>
    <definedName name="bgb" localSheetId="2" hidden="1">{"TAB1",#N/A,TRUE,"GENERAL";"TAB2",#N/A,TRUE,"GENERAL";"TAB3",#N/A,TRUE,"GENERAL";"TAB4",#N/A,TRUE,"GENERAL";"TAB5",#N/A,TRUE,"GENERAL"}</definedName>
    <definedName name="bgb" hidden="1">{"TAB1",#N/A,TRUE,"GENERAL";"TAB2",#N/A,TRUE,"GENERAL";"TAB3",#N/A,TRUE,"GENERAL";"TAB4",#N/A,TRUE,"GENERAL";"TAB5",#N/A,TRUE,"GENERAL"}</definedName>
    <definedName name="BGDGFRT" localSheetId="0" hidden="1">{"via1",#N/A,TRUE,"general";"via2",#N/A,TRUE,"general";"via3",#N/A,TRUE,"general"}</definedName>
    <definedName name="BGDGFRT" localSheetId="2" hidden="1">{"via1",#N/A,TRUE,"general";"via2",#N/A,TRUE,"general";"via3",#N/A,TRUE,"general"}</definedName>
    <definedName name="BGDGFRT" hidden="1">{"via1",#N/A,TRUE,"general";"via2",#N/A,TRUE,"general";"via3",#N/A,TRUE,"general"}</definedName>
    <definedName name="BGFBFH" localSheetId="0" hidden="1">{"via1",#N/A,TRUE,"general";"via2",#N/A,TRUE,"general";"via3",#N/A,TRUE,"general"}</definedName>
    <definedName name="BGFBFH" localSheetId="2" hidden="1">{"via1",#N/A,TRUE,"general";"via2",#N/A,TRUE,"general";"via3",#N/A,TRUE,"general"}</definedName>
    <definedName name="BGFBFH" hidden="1">{"via1",#N/A,TRUE,"general";"via2",#N/A,TRUE,"general";"via3",#N/A,TRUE,"general"}</definedName>
    <definedName name="bgvfcdx" localSheetId="0" hidden="1">{"via1",#N/A,TRUE,"general";"via2",#N/A,TRUE,"general";"via3",#N/A,TRUE,"general"}</definedName>
    <definedName name="bgvfcdx" localSheetId="2" hidden="1">{"via1",#N/A,TRUE,"general";"via2",#N/A,TRUE,"general";"via3",#N/A,TRUE,"general"}</definedName>
    <definedName name="bgvfcdx" hidden="1">{"via1",#N/A,TRUE,"general";"via2",#N/A,TRUE,"general";"via3",#N/A,TRUE,"general"}</definedName>
    <definedName name="br" localSheetId="0" hidden="1">{"TAB1",#N/A,TRUE,"GENERAL";"TAB2",#N/A,TRUE,"GENERAL";"TAB3",#N/A,TRUE,"GENERAL";"TAB4",#N/A,TRUE,"GENERAL";"TAB5",#N/A,TRUE,"GENERAL"}</definedName>
    <definedName name="br" localSheetId="2" hidden="1">{"TAB1",#N/A,TRUE,"GENERAL";"TAB2",#N/A,TRUE,"GENERAL";"TAB3",#N/A,TRUE,"GENERAL";"TAB4",#N/A,TRUE,"GENERAL";"TAB5",#N/A,TRUE,"GENERAL"}</definedName>
    <definedName name="br" hidden="1">{"TAB1",#N/A,TRUE,"GENERAL";"TAB2",#N/A,TRUE,"GENERAL";"TAB3",#N/A,TRUE,"GENERAL";"TAB4",#N/A,TRUE,"GENERAL";"TAB5",#N/A,TRUE,"GENERAL"}</definedName>
    <definedName name="bsb" localSheetId="0" hidden="1">{"via1",#N/A,TRUE,"general";"via2",#N/A,TRUE,"general";"via3",#N/A,TRUE,"general"}</definedName>
    <definedName name="bsb" localSheetId="2" hidden="1">{"via1",#N/A,TRUE,"general";"via2",#N/A,TRUE,"general";"via3",#N/A,TRUE,"general"}</definedName>
    <definedName name="bsb" hidden="1">{"via1",#N/A,TRUE,"general";"via2",#N/A,TRUE,"general";"via3",#N/A,TRUE,"general"}</definedName>
    <definedName name="bspoi" localSheetId="0" hidden="1">{"TAB1",#N/A,TRUE,"GENERAL";"TAB2",#N/A,TRUE,"GENERAL";"TAB3",#N/A,TRUE,"GENERAL";"TAB4",#N/A,TRUE,"GENERAL";"TAB5",#N/A,TRUE,"GENERAL"}</definedName>
    <definedName name="bspoi" localSheetId="2" hidden="1">{"TAB1",#N/A,TRUE,"GENERAL";"TAB2",#N/A,TRUE,"GENERAL";"TAB3",#N/A,TRUE,"GENERAL";"TAB4",#N/A,TRUE,"GENERAL";"TAB5",#N/A,TRUE,"GENERAL"}</definedName>
    <definedName name="bspoi" hidden="1">{"TAB1",#N/A,TRUE,"GENERAL";"TAB2",#N/A,TRUE,"GENERAL";"TAB3",#N/A,TRUE,"GENERAL";"TAB4",#N/A,TRUE,"GENERAL";"TAB5",#N/A,TRUE,"GENERAL"}</definedName>
    <definedName name="bt" localSheetId="0" hidden="1">{"via1",#N/A,TRUE,"general";"via2",#N/A,TRUE,"general";"via3",#N/A,TRUE,"general"}</definedName>
    <definedName name="bt" localSheetId="2" hidden="1">{"via1",#N/A,TRUE,"general";"via2",#N/A,TRUE,"general";"via3",#N/A,TRUE,"general"}</definedName>
    <definedName name="bt" hidden="1">{"via1",#N/A,TRUE,"general";"via2",#N/A,TRUE,"general";"via3",#N/A,TRUE,"general"}</definedName>
    <definedName name="BTYJHTR" localSheetId="0" hidden="1">{"TAB1",#N/A,TRUE,"GENERAL";"TAB2",#N/A,TRUE,"GENERAL";"TAB3",#N/A,TRUE,"GENERAL";"TAB4",#N/A,TRUE,"GENERAL";"TAB5",#N/A,TRUE,"GENERAL"}</definedName>
    <definedName name="BTYJHTR" localSheetId="2" hidden="1">{"TAB1",#N/A,TRUE,"GENERAL";"TAB2",#N/A,TRUE,"GENERAL";"TAB3",#N/A,TRUE,"GENERAL";"TAB4",#N/A,TRUE,"GENERAL";"TAB5",#N/A,TRUE,"GENERAL"}</definedName>
    <definedName name="BTYJHTR" hidden="1">{"TAB1",#N/A,TRUE,"GENERAL";"TAB2",#N/A,TRUE,"GENERAL";"TAB3",#N/A,TRUE,"GENERAL";"TAB4",#N/A,TRUE,"GENERAL";"TAB5",#N/A,TRUE,"GENERAL"}</definedName>
    <definedName name="bvbc" localSheetId="0" hidden="1">{"TAB1",#N/A,TRUE,"GENERAL";"TAB2",#N/A,TRUE,"GENERAL";"TAB3",#N/A,TRUE,"GENERAL";"TAB4",#N/A,TRUE,"GENERAL";"TAB5",#N/A,TRUE,"GENERAL"}</definedName>
    <definedName name="bvbc" localSheetId="2" hidden="1">{"TAB1",#N/A,TRUE,"GENERAL";"TAB2",#N/A,TRUE,"GENERAL";"TAB3",#N/A,TRUE,"GENERAL";"TAB4",#N/A,TRUE,"GENERAL";"TAB5",#N/A,TRUE,"GENERAL"}</definedName>
    <definedName name="bvbc" hidden="1">{"TAB1",#N/A,TRUE,"GENERAL";"TAB2",#N/A,TRUE,"GENERAL";"TAB3",#N/A,TRUE,"GENERAL";"TAB4",#N/A,TRUE,"GENERAL";"TAB5",#N/A,TRUE,"GENERAL"}</definedName>
    <definedName name="bvcb" localSheetId="0" hidden="1">{"via1",#N/A,TRUE,"general";"via2",#N/A,TRUE,"general";"via3",#N/A,TRUE,"general"}</definedName>
    <definedName name="bvcb" localSheetId="2" hidden="1">{"via1",#N/A,TRUE,"general";"via2",#N/A,TRUE,"general";"via3",#N/A,TRUE,"general"}</definedName>
    <definedName name="bvcb" hidden="1">{"via1",#N/A,TRUE,"general";"via2",#N/A,TRUE,"general";"via3",#N/A,TRUE,"general"}</definedName>
    <definedName name="bvn" localSheetId="0" hidden="1">{"via1",#N/A,TRUE,"general";"via2",#N/A,TRUE,"general";"via3",#N/A,TRUE,"general"}</definedName>
    <definedName name="bvn" localSheetId="2" hidden="1">{"via1",#N/A,TRUE,"general";"via2",#N/A,TRUE,"general";"via3",#N/A,TRUE,"general"}</definedName>
    <definedName name="bvn" hidden="1">{"via1",#N/A,TRUE,"general";"via2",#N/A,TRUE,"general";"via3",#N/A,TRUE,"general"}</definedName>
    <definedName name="by" localSheetId="0" hidden="1">{"via1",#N/A,TRUE,"general";"via2",#N/A,TRUE,"general";"via3",#N/A,TRUE,"general"}</definedName>
    <definedName name="by" localSheetId="2" hidden="1">{"via1",#N/A,TRUE,"general";"via2",#N/A,TRUE,"general";"via3",#N/A,TRUE,"general"}</definedName>
    <definedName name="by" hidden="1">{"via1",#N/A,TRUE,"general";"via2",#N/A,TRUE,"general";"via3",#N/A,TRUE,"general"}</definedName>
    <definedName name="ccccc" localSheetId="0" hidden="1">{"TAB1",#N/A,TRUE,"GENERAL";"TAB2",#N/A,TRUE,"GENERAL";"TAB3",#N/A,TRUE,"GENERAL";"TAB4",#N/A,TRUE,"GENERAL";"TAB5",#N/A,TRUE,"GENERAL"}</definedName>
    <definedName name="ccccc" localSheetId="2" hidden="1">{"TAB1",#N/A,TRUE,"GENERAL";"TAB2",#N/A,TRUE,"GENERAL";"TAB3",#N/A,TRUE,"GENERAL";"TAB4",#N/A,TRUE,"GENERAL";"TAB5",#N/A,TRUE,"GENERAL"}</definedName>
    <definedName name="ccccc" hidden="1">{"TAB1",#N/A,TRUE,"GENERAL";"TAB2",#N/A,TRUE,"GENERAL";"TAB3",#N/A,TRUE,"GENERAL";"TAB4",#N/A,TRUE,"GENERAL";"TAB5",#N/A,TRUE,"GENERAL"}</definedName>
    <definedName name="cdcd" localSheetId="0" hidden="1">#REF!</definedName>
    <definedName name="cdcd" hidden="1">#REF!</definedName>
    <definedName name="cdcdc" localSheetId="0" hidden="1">{"via1",#N/A,TRUE,"general";"via2",#N/A,TRUE,"general";"via3",#N/A,TRUE,"general"}</definedName>
    <definedName name="cdcdc" localSheetId="2" hidden="1">{"via1",#N/A,TRUE,"general";"via2",#N/A,TRUE,"general";"via3",#N/A,TRUE,"general"}</definedName>
    <definedName name="cdcdc" hidden="1">{"via1",#N/A,TRUE,"general";"via2",#N/A,TRUE,"general";"via3",#N/A,TRUE,"general"}</definedName>
    <definedName name="ceerf" localSheetId="0" hidden="1">{"TAB1",#N/A,TRUE,"GENERAL";"TAB2",#N/A,TRUE,"GENERAL";"TAB3",#N/A,TRUE,"GENERAL";"TAB4",#N/A,TRUE,"GENERAL";"TAB5",#N/A,TRUE,"GENERAL"}</definedName>
    <definedName name="ceerf" localSheetId="2" hidden="1">{"TAB1",#N/A,TRUE,"GENERAL";"TAB2",#N/A,TRUE,"GENERAL";"TAB3",#N/A,TRUE,"GENERAL";"TAB4",#N/A,TRUE,"GENERAL";"TAB5",#N/A,TRUE,"GENERAL"}</definedName>
    <definedName name="ceerf" hidden="1">{"TAB1",#N/A,TRUE,"GENERAL";"TAB2",#N/A,TRUE,"GENERAL";"TAB3",#N/A,TRUE,"GENERAL";"TAB4",#N/A,TRUE,"GENERAL";"TAB5",#N/A,TRUE,"GENERAL"}</definedName>
    <definedName name="centro" localSheetId="2" hidden="1">{#N/A,#N/A,FALSE,"GRAFICO";#N/A,#N/A,FALSE,"CAJA (2)";#N/A,#N/A,FALSE,"TERCEROS-PROMEDIO";#N/A,#N/A,FALSE,"CAJA";#N/A,#N/A,FALSE,"INGRESOS1995-2003";#N/A,#N/A,FALSE,"GASTOS1995-2003"}</definedName>
    <definedName name="centro" hidden="1">{#N/A,#N/A,FALSE,"GRAFICO";#N/A,#N/A,FALSE,"CAJA (2)";#N/A,#N/A,FALSE,"TERCEROS-PROMEDIO";#N/A,#N/A,FALSE,"CAJA";#N/A,#N/A,FALSE,"INGRESOS1995-2003";#N/A,#N/A,FALSE,"GASTOS1995-2003"}</definedName>
    <definedName name="civ" localSheetId="0" hidden="1">{#N/A,#N/A,TRUE,"1842CWN0"}</definedName>
    <definedName name="civ" localSheetId="2" hidden="1">{#N/A,#N/A,TRUE,"1842CWN0"}</definedName>
    <definedName name="civ" hidden="1">{#N/A,#N/A,TRUE,"1842CWN0"}</definedName>
    <definedName name="civ_1" localSheetId="0" hidden="1">{#N/A,#N/A,TRUE,"1842CWN0"}</definedName>
    <definedName name="civ_1" localSheetId="2" hidden="1">{#N/A,#N/A,TRUE,"1842CWN0"}</definedName>
    <definedName name="civ_1" hidden="1">{#N/A,#N/A,TRUE,"1842CWN0"}</definedName>
    <definedName name="civ_2" localSheetId="0" hidden="1">{#N/A,#N/A,TRUE,"1842CWN0"}</definedName>
    <definedName name="civ_2" localSheetId="2" hidden="1">{#N/A,#N/A,TRUE,"1842CWN0"}</definedName>
    <definedName name="civ_2" hidden="1">{#N/A,#N/A,TRUE,"1842CWN0"}</definedName>
    <definedName name="Criteria" localSheetId="2" hidden="1">{#N/A,#N/A,FALSE,"GRAFICO";#N/A,#N/A,FALSE,"CAJA (2)";#N/A,#N/A,FALSE,"TERCEROS-PROMEDIO";#N/A,#N/A,FALSE,"CAJA";#N/A,#N/A,FALSE,"INGRESOS1995-2003";#N/A,#N/A,FALSE,"GASTOS1995-2003"}</definedName>
    <definedName name="Criteria" hidden="1">{#N/A,#N/A,FALSE,"GRAFICO";#N/A,#N/A,FALSE,"CAJA (2)";#N/A,#N/A,FALSE,"TERCEROS-PROMEDIO";#N/A,#N/A,FALSE,"CAJA";#N/A,#N/A,FALSE,"INGRESOS1995-2003";#N/A,#N/A,FALSE,"GASTOS1995-2003"}</definedName>
    <definedName name="_xlnm.Criteria" localSheetId="2" hidden="1">{#N/A,#N/A,FALSE,"GRAFICO";#N/A,#N/A,FALSE,"CAJA (2)";#N/A,#N/A,FALSE,"TERCEROS-PROMEDIO";#N/A,#N/A,FALSE,"CAJA";#N/A,#N/A,FALSE,"INGRESOS1995-2003";#N/A,#N/A,FALSE,"GASTOS1995-2003"}</definedName>
    <definedName name="_xlnm.Criteria" hidden="1">{#N/A,#N/A,FALSE,"GRAFICO";#N/A,#N/A,FALSE,"CAJA (2)";#N/A,#N/A,FALSE,"TERCEROS-PROMEDIO";#N/A,#N/A,FALSE,"CAJA";#N/A,#N/A,FALSE,"INGRESOS1995-2003";#N/A,#N/A,FALSE,"GASTOS1995-2003"}</definedName>
    <definedName name="crt" localSheetId="2" hidden="1">{#N/A,#N/A,FALSE,"GRAFICO";#N/A,#N/A,FALSE,"CAJA (2)";#N/A,#N/A,FALSE,"TERCEROS-PROMEDIO";#N/A,#N/A,FALSE,"CAJA";#N/A,#N/A,FALSE,"INGRESOS1995-2003";#N/A,#N/A,FALSE,"GASTOS1995-2003"}</definedName>
    <definedName name="crt" hidden="1">{#N/A,#N/A,FALSE,"GRAFICO";#N/A,#N/A,FALSE,"CAJA (2)";#N/A,#N/A,FALSE,"TERCEROS-PROMEDIO";#N/A,#N/A,FALSE,"CAJA";#N/A,#N/A,FALSE,"INGRESOS1995-2003";#N/A,#N/A,FALSE,"GASTOS1995-2003"}</definedName>
    <definedName name="CUNET" localSheetId="0" hidden="1">{"via1",#N/A,TRUE,"general";"via2",#N/A,TRUE,"general";"via3",#N/A,TRUE,"general"}</definedName>
    <definedName name="CUNET" localSheetId="2" hidden="1">{"via1",#N/A,TRUE,"general";"via2",#N/A,TRUE,"general";"via3",#N/A,TRUE,"general"}</definedName>
    <definedName name="CUNET" hidden="1">{"via1",#N/A,TRUE,"general";"via2",#N/A,TRUE,"general";"via3",#N/A,TRUE,"general"}</definedName>
    <definedName name="cv" localSheetId="0" hidden="1">{"TAB1",#N/A,TRUE,"GENERAL";"TAB2",#N/A,TRUE,"GENERAL";"TAB3",#N/A,TRUE,"GENERAL";"TAB4",#N/A,TRUE,"GENERAL";"TAB5",#N/A,TRUE,"GENERAL"}</definedName>
    <definedName name="cv" localSheetId="2" hidden="1">{"TAB1",#N/A,TRUE,"GENERAL";"TAB2",#N/A,TRUE,"GENERAL";"TAB3",#N/A,TRUE,"GENERAL";"TAB4",#N/A,TRUE,"GENERAL";"TAB5",#N/A,TRUE,"GENERAL"}</definedName>
    <definedName name="cv" hidden="1">{"TAB1",#N/A,TRUE,"GENERAL";"TAB2",#N/A,TRUE,"GENERAL";"TAB3",#N/A,TRUE,"GENERAL";"TAB4",#N/A,TRUE,"GENERAL";"TAB5",#N/A,TRUE,"GENERAL"}</definedName>
    <definedName name="cvfvd" localSheetId="0" hidden="1">{"via1",#N/A,TRUE,"general";"via2",#N/A,TRUE,"general";"via3",#N/A,TRUE,"general"}</definedName>
    <definedName name="cvfvd" localSheetId="2" hidden="1">{"via1",#N/A,TRUE,"general";"via2",#N/A,TRUE,"general";"via3",#N/A,TRUE,"general"}</definedName>
    <definedName name="cvfvd" hidden="1">{"via1",#N/A,TRUE,"general";"via2",#N/A,TRUE,"general";"via3",#N/A,TRUE,"general"}</definedName>
    <definedName name="cvn" localSheetId="0" hidden="1">{"TAB1",#N/A,TRUE,"GENERAL";"TAB2",#N/A,TRUE,"GENERAL";"TAB3",#N/A,TRUE,"GENERAL";"TAB4",#N/A,TRUE,"GENERAL";"TAB5",#N/A,TRUE,"GENERAL"}</definedName>
    <definedName name="cvn" localSheetId="2" hidden="1">{"TAB1",#N/A,TRUE,"GENERAL";"TAB2",#N/A,TRUE,"GENERAL";"TAB3",#N/A,TRUE,"GENERAL";"TAB4",#N/A,TRUE,"GENERAL";"TAB5",#N/A,TRUE,"GENERAL"}</definedName>
    <definedName name="cvn" hidden="1">{"TAB1",#N/A,TRUE,"GENERAL";"TAB2",#N/A,TRUE,"GENERAL";"TAB3",#N/A,TRUE,"GENERAL";"TAB4",#N/A,TRUE,"GENERAL";"TAB5",#N/A,TRUE,"GENERAL"}</definedName>
    <definedName name="CVXC" localSheetId="0" hidden="1">{"via1",#N/A,TRUE,"general";"via2",#N/A,TRUE,"general";"via3",#N/A,TRUE,"general"}</definedName>
    <definedName name="CVXC" localSheetId="2" hidden="1">{"via1",#N/A,TRUE,"general";"via2",#N/A,TRUE,"general";"via3",#N/A,TRUE,"general"}</definedName>
    <definedName name="CVXC" hidden="1">{"via1",#N/A,TRUE,"general";"via2",#N/A,TRUE,"general";"via3",#N/A,TRUE,"general"}</definedName>
    <definedName name="DADADAD" hidden="1">{#N/A,#N/A,TRUE,"CODIGO DEPENDENCIA"}</definedName>
    <definedName name="DASD" localSheetId="0" hidden="1">{"TAB1",#N/A,TRUE,"GENERAL";"TAB2",#N/A,TRUE,"GENERAL";"TAB3",#N/A,TRUE,"GENERAL";"TAB4",#N/A,TRUE,"GENERAL";"TAB5",#N/A,TRUE,"GENERAL"}</definedName>
    <definedName name="DASD" localSheetId="2" hidden="1">{"TAB1",#N/A,TRUE,"GENERAL";"TAB2",#N/A,TRUE,"GENERAL";"TAB3",#N/A,TRUE,"GENERAL";"TAB4",#N/A,TRUE,"GENERAL";"TAB5",#N/A,TRUE,"GENERAL"}</definedName>
    <definedName name="DASD" hidden="1">{"TAB1",#N/A,TRUE,"GENERAL";"TAB2",#N/A,TRUE,"GENERAL";"TAB3",#N/A,TRUE,"GENERAL";"TAB4",#N/A,TRUE,"GENERAL";"TAB5",#N/A,TRUE,"GENERAL"}</definedName>
    <definedName name="dbfdfbi" localSheetId="0" hidden="1">{"TAB1",#N/A,TRUE,"GENERAL";"TAB2",#N/A,TRUE,"GENERAL";"TAB3",#N/A,TRUE,"GENERAL";"TAB4",#N/A,TRUE,"GENERAL";"TAB5",#N/A,TRUE,"GENERAL"}</definedName>
    <definedName name="dbfdfbi" localSheetId="2" hidden="1">{"TAB1",#N/A,TRUE,"GENERAL";"TAB2",#N/A,TRUE,"GENERAL";"TAB3",#N/A,TRUE,"GENERAL";"TAB4",#N/A,TRUE,"GENERAL";"TAB5",#N/A,TRUE,"GENERAL"}</definedName>
    <definedName name="dbfdfbi" hidden="1">{"TAB1",#N/A,TRUE,"GENERAL";"TAB2",#N/A,TRUE,"GENERAL";"TAB3",#N/A,TRUE,"GENERAL";"TAB4",#N/A,TRUE,"GENERAL";"TAB5",#N/A,TRUE,"GENERAL"}</definedName>
    <definedName name="DCSDCTV" localSheetId="0" hidden="1">{"via1",#N/A,TRUE,"general";"via2",#N/A,TRUE,"general";"via3",#N/A,TRUE,"general"}</definedName>
    <definedName name="DCSDCTV" localSheetId="2" hidden="1">{"via1",#N/A,TRUE,"general";"via2",#N/A,TRUE,"general";"via3",#N/A,TRUE,"general"}</definedName>
    <definedName name="DCSDCTV" hidden="1">{"via1",#N/A,TRUE,"general";"via2",#N/A,TRUE,"general";"via3",#N/A,TRUE,"general"}</definedName>
    <definedName name="dd" localSheetId="0" hidden="1">{#N/A,#N/A,TRUE,"INGENIERIA";#N/A,#N/A,TRUE,"COMPRAS";#N/A,#N/A,TRUE,"DIRECCION";#N/A,#N/A,TRUE,"RESUMEN"}</definedName>
    <definedName name="dd" localSheetId="2" hidden="1">{#N/A,#N/A,TRUE,"INGENIERIA";#N/A,#N/A,TRUE,"COMPRAS";#N/A,#N/A,TRUE,"DIRECCION";#N/A,#N/A,TRUE,"RESUMEN"}</definedName>
    <definedName name="dd" hidden="1">{#N/A,#N/A,TRUE,"INGENIERIA";#N/A,#N/A,TRUE,"COMPRAS";#N/A,#N/A,TRUE,"DIRECCION";#N/A,#N/A,TRUE,"RESUMEN"}</definedName>
    <definedName name="dd_1" localSheetId="0" hidden="1">{#N/A,#N/A,TRUE,"INGENIERIA";#N/A,#N/A,TRUE,"COMPRAS";#N/A,#N/A,TRUE,"DIRECCION";#N/A,#N/A,TRUE,"RESUMEN"}</definedName>
    <definedName name="dd_1" localSheetId="2" hidden="1">{#N/A,#N/A,TRUE,"INGENIERIA";#N/A,#N/A,TRUE,"COMPRAS";#N/A,#N/A,TRUE,"DIRECCION";#N/A,#N/A,TRUE,"RESUMEN"}</definedName>
    <definedName name="dd_1" hidden="1">{#N/A,#N/A,TRUE,"INGENIERIA";#N/A,#N/A,TRUE,"COMPRAS";#N/A,#N/A,TRUE,"DIRECCION";#N/A,#N/A,TRUE,"RESUMEN"}</definedName>
    <definedName name="dd_2" localSheetId="0" hidden="1">{#N/A,#N/A,TRUE,"INGENIERIA";#N/A,#N/A,TRUE,"COMPRAS";#N/A,#N/A,TRUE,"DIRECCION";#N/A,#N/A,TRUE,"RESUMEN"}</definedName>
    <definedName name="dd_2" localSheetId="2" hidden="1">{#N/A,#N/A,TRUE,"INGENIERIA";#N/A,#N/A,TRUE,"COMPRAS";#N/A,#N/A,TRUE,"DIRECCION";#N/A,#N/A,TRUE,"RESUMEN"}</definedName>
    <definedName name="dd_2" hidden="1">{#N/A,#N/A,TRUE,"INGENIERIA";#N/A,#N/A,TRUE,"COMPRAS";#N/A,#N/A,TRUE,"DIRECCION";#N/A,#N/A,TRUE,"RESUMEN"}</definedName>
    <definedName name="ddd" localSheetId="0" hidden="1">{"via1",#N/A,TRUE,"general";"via2",#N/A,TRUE,"general";"via3",#N/A,TRUE,"general"}</definedName>
    <definedName name="ddd" localSheetId="2" hidden="1">{"via1",#N/A,TRUE,"general";"via2",#N/A,TRUE,"general";"via3",#N/A,TRUE,"general"}</definedName>
    <definedName name="ddd" hidden="1">{"via1",#N/A,TRUE,"general";"via2",#N/A,TRUE,"general";"via3",#N/A,TRUE,"general"}</definedName>
    <definedName name="ddddt" localSheetId="0" hidden="1">{"via1",#N/A,TRUE,"general";"via2",#N/A,TRUE,"general";"via3",#N/A,TRUE,"general"}</definedName>
    <definedName name="ddddt" localSheetId="2" hidden="1">{"via1",#N/A,TRUE,"general";"via2",#N/A,TRUE,"general";"via3",#N/A,TRUE,"general"}</definedName>
    <definedName name="ddddt" hidden="1">{"via1",#N/A,TRUE,"general";"via2",#N/A,TRUE,"general";"via3",#N/A,TRUE,"general"}</definedName>
    <definedName name="DDE" localSheetId="0" hidden="1">{#N/A,#N/A,TRUE,"1842CWN0"}</definedName>
    <definedName name="DDE" localSheetId="2" hidden="1">{#N/A,#N/A,TRUE,"1842CWN0"}</definedName>
    <definedName name="DDE" hidden="1">{#N/A,#N/A,TRUE,"1842CWN0"}</definedName>
    <definedName name="DDE_1" localSheetId="0" hidden="1">{#N/A,#N/A,TRUE,"1842CWN0"}</definedName>
    <definedName name="DDE_1" localSheetId="2" hidden="1">{#N/A,#N/A,TRUE,"1842CWN0"}</definedName>
    <definedName name="DDE_1" hidden="1">{#N/A,#N/A,TRUE,"1842CWN0"}</definedName>
    <definedName name="DDE_2" localSheetId="0" hidden="1">{#N/A,#N/A,TRUE,"1842CWN0"}</definedName>
    <definedName name="DDE_2" localSheetId="2" hidden="1">{#N/A,#N/A,TRUE,"1842CWN0"}</definedName>
    <definedName name="DDE_2" hidden="1">{#N/A,#N/A,TRUE,"1842CWN0"}</definedName>
    <definedName name="ddewdw" localSheetId="0" hidden="1">{"TAB1",#N/A,TRUE,"GENERAL";"TAB2",#N/A,TRUE,"GENERAL";"TAB3",#N/A,TRUE,"GENERAL";"TAB4",#N/A,TRUE,"GENERAL";"TAB5",#N/A,TRUE,"GENERAL"}</definedName>
    <definedName name="ddewdw" localSheetId="2" hidden="1">{"TAB1",#N/A,TRUE,"GENERAL";"TAB2",#N/A,TRUE,"GENERAL";"TAB3",#N/A,TRUE,"GENERAL";"TAB4",#N/A,TRUE,"GENERAL";"TAB5",#N/A,TRUE,"GENERAL"}</definedName>
    <definedName name="ddewdw" hidden="1">{"TAB1",#N/A,TRUE,"GENERAL";"TAB2",#N/A,TRUE,"GENERAL";"TAB3",#N/A,TRUE,"GENERAL";"TAB4",#N/A,TRUE,"GENERAL";"TAB5",#N/A,TRUE,"GENERAL"}</definedName>
    <definedName name="ddfdh" localSheetId="0" hidden="1">{"TAB1",#N/A,TRUE,"GENERAL";"TAB2",#N/A,TRUE,"GENERAL";"TAB3",#N/A,TRUE,"GENERAL";"TAB4",#N/A,TRUE,"GENERAL";"TAB5",#N/A,TRUE,"GENERAL"}</definedName>
    <definedName name="ddfdh" localSheetId="2" hidden="1">{"TAB1",#N/A,TRUE,"GENERAL";"TAB2",#N/A,TRUE,"GENERAL";"TAB3",#N/A,TRUE,"GENERAL";"TAB4",#N/A,TRUE,"GENERAL";"TAB5",#N/A,TRUE,"GENERAL"}</definedName>
    <definedName name="ddfdh" hidden="1">{"TAB1",#N/A,TRUE,"GENERAL";"TAB2",#N/A,TRUE,"GENERAL";"TAB3",#N/A,TRUE,"GENERAL";"TAB4",#N/A,TRUE,"GENERAL";"TAB5",#N/A,TRUE,"GENERAL"}</definedName>
    <definedName name="DDGSDP" localSheetId="0" hidden="1">{"TAB1",#N/A,TRUE,"GENERAL";"TAB2",#N/A,TRUE,"GENERAL";"TAB3",#N/A,TRUE,"GENERAL";"TAB4",#N/A,TRUE,"GENERAL";"TAB5",#N/A,TRUE,"GENERAL"}</definedName>
    <definedName name="DDGSDP" localSheetId="2" hidden="1">{"TAB1",#N/A,TRUE,"GENERAL";"TAB2",#N/A,TRUE,"GENERAL";"TAB3",#N/A,TRUE,"GENERAL";"TAB4",#N/A,TRUE,"GENERAL";"TAB5",#N/A,TRUE,"GENERAL"}</definedName>
    <definedName name="DDGSDP" hidden="1">{"TAB1",#N/A,TRUE,"GENERAL";"TAB2",#N/A,TRUE,"GENERAL";"TAB3",#N/A,TRUE,"GENERAL";"TAB4",#N/A,TRUE,"GENERAL";"TAB5",#N/A,TRUE,"GENERAL"}</definedName>
    <definedName name="DDSDSDSDSD" hidden="1">#REF!</definedName>
    <definedName name="deded" localSheetId="0" hidden="1">{"TAB1",#N/A,TRUE,"GENERAL";"TAB2",#N/A,TRUE,"GENERAL";"TAB3",#N/A,TRUE,"GENERAL";"TAB4",#N/A,TRUE,"GENERAL";"TAB5",#N/A,TRUE,"GENERAL"}</definedName>
    <definedName name="deded" localSheetId="2" hidden="1">{"TAB1",#N/A,TRUE,"GENERAL";"TAB2",#N/A,TRUE,"GENERAL";"TAB3",#N/A,TRUE,"GENERAL";"TAB4",#N/A,TRUE,"GENERAL";"TAB5",#N/A,TRUE,"GENERAL"}</definedName>
    <definedName name="deded" hidden="1">{"TAB1",#N/A,TRUE,"GENERAL";"TAB2",#N/A,TRUE,"GENERAL";"TAB3",#N/A,TRUE,"GENERAL";"TAB4",#N/A,TRUE,"GENERAL";"TAB5",#N/A,TRUE,"GENERAL"}</definedName>
    <definedName name="defd" localSheetId="0" hidden="1">{"via1",#N/A,TRUE,"general";"via2",#N/A,TRUE,"general";"via3",#N/A,TRUE,"general"}</definedName>
    <definedName name="defd" localSheetId="2" hidden="1">{"via1",#N/A,TRUE,"general";"via2",#N/A,TRUE,"general";"via3",#N/A,TRUE,"general"}</definedName>
    <definedName name="defd" hidden="1">{"via1",#N/A,TRUE,"general";"via2",#N/A,TRUE,"general";"via3",#N/A,TRUE,"general"}</definedName>
    <definedName name="DESFRE" localSheetId="2" hidden="1">{#N/A,#N/A,FALSE,"GRAFICO";#N/A,#N/A,FALSE,"CAJA (2)";#N/A,#N/A,FALSE,"TERCEROS-PROMEDIO";#N/A,#N/A,FALSE,"CAJA";#N/A,#N/A,FALSE,"INGRESOS1995-2003";#N/A,#N/A,FALSE,"GASTOS1995-2003"}</definedName>
    <definedName name="DESFRE" hidden="1">{#N/A,#N/A,FALSE,"GRAFICO";#N/A,#N/A,FALSE,"CAJA (2)";#N/A,#N/A,FALSE,"TERCEROS-PROMEDIO";#N/A,#N/A,FALSE,"CAJA";#N/A,#N/A,FALSE,"INGRESOS1995-2003";#N/A,#N/A,FALSE,"GASTOS1995-2003"}</definedName>
    <definedName name="dfa" localSheetId="0" hidden="1">{"TAB1",#N/A,TRUE,"GENERAL";"TAB2",#N/A,TRUE,"GENERAL";"TAB3",#N/A,TRUE,"GENERAL";"TAB4",#N/A,TRUE,"GENERAL";"TAB5",#N/A,TRUE,"GENERAL"}</definedName>
    <definedName name="dfa" localSheetId="2" hidden="1">{"TAB1",#N/A,TRUE,"GENERAL";"TAB2",#N/A,TRUE,"GENERAL";"TAB3",#N/A,TRUE,"GENERAL";"TAB4",#N/A,TRUE,"GENERAL";"TAB5",#N/A,TRUE,"GENERAL"}</definedName>
    <definedName name="dfa" hidden="1">{"TAB1",#N/A,TRUE,"GENERAL";"TAB2",#N/A,TRUE,"GENERAL";"TAB3",#N/A,TRUE,"GENERAL";"TAB4",#N/A,TRUE,"GENERAL";"TAB5",#N/A,TRUE,"GENERAL"}</definedName>
    <definedName name="dfasd" localSheetId="0" hidden="1">{"TAB1",#N/A,TRUE,"GENERAL";"TAB2",#N/A,TRUE,"GENERAL";"TAB3",#N/A,TRUE,"GENERAL";"TAB4",#N/A,TRUE,"GENERAL";"TAB5",#N/A,TRUE,"GENERAL"}</definedName>
    <definedName name="dfasd" localSheetId="2" hidden="1">{"TAB1",#N/A,TRUE,"GENERAL";"TAB2",#N/A,TRUE,"GENERAL";"TAB3",#N/A,TRUE,"GENERAL";"TAB4",#N/A,TRUE,"GENERAL";"TAB5",#N/A,TRUE,"GENERAL"}</definedName>
    <definedName name="dfasd" hidden="1">{"TAB1",#N/A,TRUE,"GENERAL";"TAB2",#N/A,TRUE,"GENERAL";"TAB3",#N/A,TRUE,"GENERAL";"TAB4",#N/A,TRUE,"GENERAL";"TAB5",#N/A,TRUE,"GENERAL"}</definedName>
    <definedName name="DFBNJ" localSheetId="0" hidden="1">{"via1",#N/A,TRUE,"general";"via2",#N/A,TRUE,"general";"via3",#N/A,TRUE,"general"}</definedName>
    <definedName name="DFBNJ" localSheetId="2" hidden="1">{"via1",#N/A,TRUE,"general";"via2",#N/A,TRUE,"general";"via3",#N/A,TRUE,"general"}</definedName>
    <definedName name="DFBNJ" hidden="1">{"via1",#N/A,TRUE,"general";"via2",#N/A,TRUE,"general";"via3",#N/A,TRUE,"general"}</definedName>
    <definedName name="DFDE" localSheetId="0" hidden="1">{#N/A,#N/A,TRUE,"1842CWN0"}</definedName>
    <definedName name="DFDE" localSheetId="2" hidden="1">{#N/A,#N/A,TRUE,"1842CWN0"}</definedName>
    <definedName name="DFDE" hidden="1">{#N/A,#N/A,TRUE,"1842CWN0"}</definedName>
    <definedName name="DFDE_1" localSheetId="0" hidden="1">{#N/A,#N/A,TRUE,"1842CWN0"}</definedName>
    <definedName name="DFDE_1" localSheetId="2" hidden="1">{#N/A,#N/A,TRUE,"1842CWN0"}</definedName>
    <definedName name="DFDE_1" hidden="1">{#N/A,#N/A,TRUE,"1842CWN0"}</definedName>
    <definedName name="DFDE_2" localSheetId="0" hidden="1">{#N/A,#N/A,TRUE,"1842CWN0"}</definedName>
    <definedName name="DFDE_2" localSheetId="2" hidden="1">{#N/A,#N/A,TRUE,"1842CWN0"}</definedName>
    <definedName name="DFDE_2" hidden="1">{#N/A,#N/A,TRUE,"1842CWN0"}</definedName>
    <definedName name="dfds" localSheetId="0" hidden="1">{"TAB1",#N/A,TRUE,"GENERAL";"TAB2",#N/A,TRUE,"GENERAL";"TAB3",#N/A,TRUE,"GENERAL";"TAB4",#N/A,TRUE,"GENERAL";"TAB5",#N/A,TRUE,"GENERAL"}</definedName>
    <definedName name="dfds" localSheetId="2" hidden="1">{"TAB1",#N/A,TRUE,"GENERAL";"TAB2",#N/A,TRUE,"GENERAL";"TAB3",#N/A,TRUE,"GENERAL";"TAB4",#N/A,TRUE,"GENERAL";"TAB5",#N/A,TRUE,"GENERAL"}</definedName>
    <definedName name="dfds" hidden="1">{"TAB1",#N/A,TRUE,"GENERAL";"TAB2",#N/A,TRUE,"GENERAL";"TAB3",#N/A,TRUE,"GENERAL";"TAB4",#N/A,TRUE,"GENERAL";"TAB5",#N/A,TRUE,"GENERAL"}</definedName>
    <definedName name="dfdsfi" localSheetId="0" hidden="1">{"via1",#N/A,TRUE,"general";"via2",#N/A,TRUE,"general";"via3",#N/A,TRUE,"general"}</definedName>
    <definedName name="dfdsfi" localSheetId="2" hidden="1">{"via1",#N/A,TRUE,"general";"via2",#N/A,TRUE,"general";"via3",#N/A,TRUE,"general"}</definedName>
    <definedName name="dfdsfi" hidden="1">{"via1",#N/A,TRUE,"general";"via2",#N/A,TRUE,"general";"via3",#N/A,TRUE,"general"}</definedName>
    <definedName name="DFEET" localSheetId="0" hidden="1">{#N/A,#N/A,TRUE,"INGENIERIA";#N/A,#N/A,TRUE,"COMPRAS";#N/A,#N/A,TRUE,"DIRECCION";#N/A,#N/A,TRUE,"RESUMEN"}</definedName>
    <definedName name="DFEET" localSheetId="2" hidden="1">{#N/A,#N/A,TRUE,"INGENIERIA";#N/A,#N/A,TRUE,"COMPRAS";#N/A,#N/A,TRUE,"DIRECCION";#N/A,#N/A,TRUE,"RESUMEN"}</definedName>
    <definedName name="DFEET" hidden="1">{#N/A,#N/A,TRUE,"INGENIERIA";#N/A,#N/A,TRUE,"COMPRAS";#N/A,#N/A,TRUE,"DIRECCION";#N/A,#N/A,TRUE,"RESUMEN"}</definedName>
    <definedName name="DFEET_1" localSheetId="0" hidden="1">{#N/A,#N/A,TRUE,"INGENIERIA";#N/A,#N/A,TRUE,"COMPRAS";#N/A,#N/A,TRUE,"DIRECCION";#N/A,#N/A,TRUE,"RESUMEN"}</definedName>
    <definedName name="DFEET_1" localSheetId="2" hidden="1">{#N/A,#N/A,TRUE,"INGENIERIA";#N/A,#N/A,TRUE,"COMPRAS";#N/A,#N/A,TRUE,"DIRECCION";#N/A,#N/A,TRUE,"RESUMEN"}</definedName>
    <definedName name="DFEET_1" hidden="1">{#N/A,#N/A,TRUE,"INGENIERIA";#N/A,#N/A,TRUE,"COMPRAS";#N/A,#N/A,TRUE,"DIRECCION";#N/A,#N/A,TRUE,"RESUMEN"}</definedName>
    <definedName name="DFEET_2" localSheetId="0" hidden="1">{#N/A,#N/A,TRUE,"INGENIERIA";#N/A,#N/A,TRUE,"COMPRAS";#N/A,#N/A,TRUE,"DIRECCION";#N/A,#N/A,TRUE,"RESUMEN"}</definedName>
    <definedName name="DFEET_2" localSheetId="2" hidden="1">{#N/A,#N/A,TRUE,"INGENIERIA";#N/A,#N/A,TRUE,"COMPRAS";#N/A,#N/A,TRUE,"DIRECCION";#N/A,#N/A,TRUE,"RESUMEN"}</definedName>
    <definedName name="DFEET_2" hidden="1">{#N/A,#N/A,TRUE,"INGENIERIA";#N/A,#N/A,TRUE,"COMPRAS";#N/A,#N/A,TRUE,"DIRECCION";#N/A,#N/A,TRUE,"RESUMEN"}</definedName>
    <definedName name="dffffe" localSheetId="0" hidden="1">{"TAB1",#N/A,TRUE,"GENERAL";"TAB2",#N/A,TRUE,"GENERAL";"TAB3",#N/A,TRUE,"GENERAL";"TAB4",#N/A,TRUE,"GENERAL";"TAB5",#N/A,TRUE,"GENERAL"}</definedName>
    <definedName name="dffffe" localSheetId="2" hidden="1">{"TAB1",#N/A,TRUE,"GENERAL";"TAB2",#N/A,TRUE,"GENERAL";"TAB3",#N/A,TRUE,"GENERAL";"TAB4",#N/A,TRUE,"GENERAL";"TAB5",#N/A,TRUE,"GENERAL"}</definedName>
    <definedName name="dffffe" hidden="1">{"TAB1",#N/A,TRUE,"GENERAL";"TAB2",#N/A,TRUE,"GENERAL";"TAB3",#N/A,TRUE,"GENERAL";"TAB4",#N/A,TRUE,"GENERAL";"TAB5",#N/A,TRUE,"GENERAL"}</definedName>
    <definedName name="DFG" localSheetId="0" hidden="1">{"via1",#N/A,TRUE,"general";"via2",#N/A,TRUE,"general";"via3",#N/A,TRUE,"general"}</definedName>
    <definedName name="DFG" localSheetId="2" hidden="1">{"via1",#N/A,TRUE,"general";"via2",#N/A,TRUE,"general";"via3",#N/A,TRUE,"general"}</definedName>
    <definedName name="DFG" hidden="1">{"via1",#N/A,TRUE,"general";"via2",#N/A,TRUE,"general";"via3",#N/A,TRUE,"general"}</definedName>
    <definedName name="DFGBHJ" localSheetId="0" hidden="1">{"via1",#N/A,TRUE,"general";"via2",#N/A,TRUE,"general";"via3",#N/A,TRUE,"general"}</definedName>
    <definedName name="DFGBHJ" localSheetId="2" hidden="1">{"via1",#N/A,TRUE,"general";"via2",#N/A,TRUE,"general";"via3",#N/A,TRUE,"general"}</definedName>
    <definedName name="DFGBHJ" hidden="1">{"via1",#N/A,TRUE,"general";"via2",#N/A,TRUE,"general";"via3",#N/A,TRUE,"general"}</definedName>
    <definedName name="DFGDFG" localSheetId="0" hidden="1">{"via1",#N/A,TRUE,"general";"via2",#N/A,TRUE,"general";"via3",#N/A,TRUE,"general"}</definedName>
    <definedName name="DFGDFG" localSheetId="2" hidden="1">{"via1",#N/A,TRUE,"general";"via2",#N/A,TRUE,"general";"via3",#N/A,TRUE,"general"}</definedName>
    <definedName name="DFGDFG" hidden="1">{"via1",#N/A,TRUE,"general";"via2",#N/A,TRUE,"general";"via3",#N/A,TRUE,"general"}</definedName>
    <definedName name="DFGDYYB" localSheetId="0" hidden="1">{"TAB1",#N/A,TRUE,"GENERAL";"TAB2",#N/A,TRUE,"GENERAL";"TAB3",#N/A,TRUE,"GENERAL";"TAB4",#N/A,TRUE,"GENERAL";"TAB5",#N/A,TRUE,"GENERAL"}</definedName>
    <definedName name="DFGDYYB" localSheetId="2" hidden="1">{"TAB1",#N/A,TRUE,"GENERAL";"TAB2",#N/A,TRUE,"GENERAL";"TAB3",#N/A,TRUE,"GENERAL";"TAB4",#N/A,TRUE,"GENERAL";"TAB5",#N/A,TRUE,"GENERAL"}</definedName>
    <definedName name="DFGDYYB" hidden="1">{"TAB1",#N/A,TRUE,"GENERAL";"TAB2",#N/A,TRUE,"GENERAL";"TAB3",#N/A,TRUE,"GENERAL";"TAB4",#N/A,TRUE,"GENERAL";"TAB5",#N/A,TRUE,"GENERAL"}</definedName>
    <definedName name="dfgf" localSheetId="0" hidden="1">{"via1",#N/A,TRUE,"general";"via2",#N/A,TRUE,"general";"via3",#N/A,TRUE,"general"}</definedName>
    <definedName name="dfgf" localSheetId="2" hidden="1">{"via1",#N/A,TRUE,"general";"via2",#N/A,TRUE,"general";"via3",#N/A,TRUE,"general"}</definedName>
    <definedName name="dfgf" hidden="1">{"via1",#N/A,TRUE,"general";"via2",#N/A,TRUE,"general";"via3",#N/A,TRUE,"general"}</definedName>
    <definedName name="DFGFBOP" localSheetId="0" hidden="1">{"TAB1",#N/A,TRUE,"GENERAL";"TAB2",#N/A,TRUE,"GENERAL";"TAB3",#N/A,TRUE,"GENERAL";"TAB4",#N/A,TRUE,"GENERAL";"TAB5",#N/A,TRUE,"GENERAL"}</definedName>
    <definedName name="DFGFBOP" localSheetId="2" hidden="1">{"TAB1",#N/A,TRUE,"GENERAL";"TAB2",#N/A,TRUE,"GENERAL";"TAB3",#N/A,TRUE,"GENERAL";"TAB4",#N/A,TRUE,"GENERAL";"TAB5",#N/A,TRUE,"GENERAL"}</definedName>
    <definedName name="DFGFBOP" hidden="1">{"TAB1",#N/A,TRUE,"GENERAL";"TAB2",#N/A,TRUE,"GENERAL";"TAB3",#N/A,TRUE,"GENERAL";"TAB4",#N/A,TRUE,"GENERAL";"TAB5",#N/A,TRUE,"GENERAL"}</definedName>
    <definedName name="DFGFDG" localSheetId="0" hidden="1">{"TAB1",#N/A,TRUE,"GENERAL";"TAB2",#N/A,TRUE,"GENERAL";"TAB3",#N/A,TRUE,"GENERAL";"TAB4",#N/A,TRUE,"GENERAL";"TAB5",#N/A,TRUE,"GENERAL"}</definedName>
    <definedName name="DFGFDG" localSheetId="2" hidden="1">{"TAB1",#N/A,TRUE,"GENERAL";"TAB2",#N/A,TRUE,"GENERAL";"TAB3",#N/A,TRUE,"GENERAL";"TAB4",#N/A,TRUE,"GENERAL";"TAB5",#N/A,TRUE,"GENERAL"}</definedName>
    <definedName name="DFGFDG" hidden="1">{"TAB1",#N/A,TRUE,"GENERAL";"TAB2",#N/A,TRUE,"GENERAL";"TAB3",#N/A,TRUE,"GENERAL";"TAB4",#N/A,TRUE,"GENERAL";"TAB5",#N/A,TRUE,"GENERAL"}</definedName>
    <definedName name="DFGV" localSheetId="0" hidden="1">{"TAB1",#N/A,TRUE,"GENERAL";"TAB2",#N/A,TRUE,"GENERAL";"TAB3",#N/A,TRUE,"GENERAL";"TAB4",#N/A,TRUE,"GENERAL";"TAB5",#N/A,TRUE,"GENERAL"}</definedName>
    <definedName name="DFGV" localSheetId="2" hidden="1">{"TAB1",#N/A,TRUE,"GENERAL";"TAB2",#N/A,TRUE,"GENERAL";"TAB3",#N/A,TRUE,"GENERAL";"TAB4",#N/A,TRUE,"GENERAL";"TAB5",#N/A,TRUE,"GENERAL"}</definedName>
    <definedName name="DFGV" hidden="1">{"TAB1",#N/A,TRUE,"GENERAL";"TAB2",#N/A,TRUE,"GENERAL";"TAB3",#N/A,TRUE,"GENERAL";"TAB4",#N/A,TRUE,"GENERAL";"TAB5",#N/A,TRUE,"GENERAL"}</definedName>
    <definedName name="dfgypuj" localSheetId="0" hidden="1">{"TAB1",#N/A,TRUE,"GENERAL";"TAB2",#N/A,TRUE,"GENERAL";"TAB3",#N/A,TRUE,"GENERAL";"TAB4",#N/A,TRUE,"GENERAL";"TAB5",#N/A,TRUE,"GENERAL"}</definedName>
    <definedName name="dfgypuj" localSheetId="2" hidden="1">{"TAB1",#N/A,TRUE,"GENERAL";"TAB2",#N/A,TRUE,"GENERAL";"TAB3",#N/A,TRUE,"GENERAL";"TAB4",#N/A,TRUE,"GENERAL";"TAB5",#N/A,TRUE,"GENERAL"}</definedName>
    <definedName name="dfgypuj" hidden="1">{"TAB1",#N/A,TRUE,"GENERAL";"TAB2",#N/A,TRUE,"GENERAL";"TAB3",#N/A,TRUE,"GENERAL";"TAB4",#N/A,TRUE,"GENERAL";"TAB5",#N/A,TRUE,"GENERAL"}</definedName>
    <definedName name="dfh" localSheetId="0" hidden="1">{"TAB1",#N/A,TRUE,"GENERAL";"TAB2",#N/A,TRUE,"GENERAL";"TAB3",#N/A,TRUE,"GENERAL";"TAB4",#N/A,TRUE,"GENERAL";"TAB5",#N/A,TRUE,"GENERAL"}</definedName>
    <definedName name="dfh" localSheetId="2" hidden="1">{"TAB1",#N/A,TRUE,"GENERAL";"TAB2",#N/A,TRUE,"GENERAL";"TAB3",#N/A,TRUE,"GENERAL";"TAB4",#N/A,TRUE,"GENERAL";"TAB5",#N/A,TRUE,"GENERAL"}</definedName>
    <definedName name="dfh" hidden="1">{"TAB1",#N/A,TRUE,"GENERAL";"TAB2",#N/A,TRUE,"GENERAL";"TAB3",#N/A,TRUE,"GENERAL";"TAB4",#N/A,TRUE,"GENERAL";"TAB5",#N/A,TRUE,"GENERAL"}</definedName>
    <definedName name="dfhdr" localSheetId="0" hidden="1">{"via1",#N/A,TRUE,"general";"via2",#N/A,TRUE,"general";"via3",#N/A,TRUE,"general"}</definedName>
    <definedName name="dfhdr" localSheetId="2" hidden="1">{"via1",#N/A,TRUE,"general";"via2",#N/A,TRUE,"general";"via3",#N/A,TRUE,"general"}</definedName>
    <definedName name="dfhdr" hidden="1">{"via1",#N/A,TRUE,"general";"via2",#N/A,TRUE,"general";"via3",#N/A,TRUE,"general"}</definedName>
    <definedName name="dfhgh" localSheetId="0" hidden="1">{"via1",#N/A,TRUE,"general";"via2",#N/A,TRUE,"general";"via3",#N/A,TRUE,"general"}</definedName>
    <definedName name="dfhgh" localSheetId="2" hidden="1">{"via1",#N/A,TRUE,"general";"via2",#N/A,TRUE,"general";"via3",#N/A,TRUE,"general"}</definedName>
    <definedName name="dfhgh" hidden="1">{"via1",#N/A,TRUE,"general";"via2",#N/A,TRUE,"general";"via3",#N/A,TRUE,"general"}</definedName>
    <definedName name="dfj" localSheetId="0" hidden="1">{"via1",#N/A,TRUE,"general";"via2",#N/A,TRUE,"general";"via3",#N/A,TRUE,"general"}</definedName>
    <definedName name="dfj" localSheetId="2" hidden="1">{"via1",#N/A,TRUE,"general";"via2",#N/A,TRUE,"general";"via3",#N/A,TRUE,"general"}</definedName>
    <definedName name="dfj" hidden="1">{"via1",#N/A,TRUE,"general";"via2",#N/A,TRUE,"general";"via3",#N/A,TRUE,"general"}</definedName>
    <definedName name="DFRFRF" localSheetId="0" hidden="1">{"via1",#N/A,TRUE,"general";"via2",#N/A,TRUE,"general";"via3",#N/A,TRUE,"general"}</definedName>
    <definedName name="DFRFRF" localSheetId="2" hidden="1">{"via1",#N/A,TRUE,"general";"via2",#N/A,TRUE,"general";"via3",#N/A,TRUE,"general"}</definedName>
    <definedName name="DFRFRF" hidden="1">{"via1",#N/A,TRUE,"general";"via2",#N/A,TRUE,"general";"via3",#N/A,TRUE,"general"}</definedName>
    <definedName name="DFVUI" localSheetId="0" hidden="1">{"via1",#N/A,TRUE,"general";"via2",#N/A,TRUE,"general";"via3",#N/A,TRUE,"general"}</definedName>
    <definedName name="DFVUI" localSheetId="2" hidden="1">{"via1",#N/A,TRUE,"general";"via2",#N/A,TRUE,"general";"via3",#N/A,TRUE,"general"}</definedName>
    <definedName name="DFVUI" hidden="1">{"via1",#N/A,TRUE,"general";"via2",#N/A,TRUE,"general";"via3",#N/A,TRUE,"general"}</definedName>
    <definedName name="dg" localSheetId="0" hidden="1">{"via1",#N/A,TRUE,"general";"via2",#N/A,TRUE,"general";"via3",#N/A,TRUE,"general"}</definedName>
    <definedName name="dg" localSheetId="2" hidden="1">{"via1",#N/A,TRUE,"general";"via2",#N/A,TRUE,"general";"via3",#N/A,TRUE,"general"}</definedName>
    <definedName name="dg" hidden="1">{"via1",#N/A,TRUE,"general";"via2",#N/A,TRUE,"general";"via3",#N/A,TRUE,"general"}</definedName>
    <definedName name="dgdgr" localSheetId="0" hidden="1">{"via1",#N/A,TRUE,"general";"via2",#N/A,TRUE,"general";"via3",#N/A,TRUE,"general"}</definedName>
    <definedName name="dgdgr" localSheetId="2" hidden="1">{"via1",#N/A,TRUE,"general";"via2",#N/A,TRUE,"general";"via3",#N/A,TRUE,"general"}</definedName>
    <definedName name="dgdgr" hidden="1">{"via1",#N/A,TRUE,"general";"via2",#N/A,TRUE,"general";"via3",#N/A,TRUE,"general"}</definedName>
    <definedName name="dgfd" localSheetId="0" hidden="1">{"TAB1",#N/A,TRUE,"GENERAL";"TAB2",#N/A,TRUE,"GENERAL";"TAB3",#N/A,TRUE,"GENERAL";"TAB4",#N/A,TRUE,"GENERAL";"TAB5",#N/A,TRUE,"GENERAL"}</definedName>
    <definedName name="dgfd" localSheetId="2" hidden="1">{"TAB1",#N/A,TRUE,"GENERAL";"TAB2",#N/A,TRUE,"GENERAL";"TAB3",#N/A,TRUE,"GENERAL";"TAB4",#N/A,TRUE,"GENERAL";"TAB5",#N/A,TRUE,"GENERAL"}</definedName>
    <definedName name="dgfd" hidden="1">{"TAB1",#N/A,TRUE,"GENERAL";"TAB2",#N/A,TRUE,"GENERAL";"TAB3",#N/A,TRUE,"GENERAL";"TAB4",#N/A,TRUE,"GENERAL";"TAB5",#N/A,TRUE,"GENERAL"}</definedName>
    <definedName name="DGFDFVSDF" localSheetId="0" hidden="1">{"via1",#N/A,TRUE,"general";"via2",#N/A,TRUE,"general";"via3",#N/A,TRUE,"general"}</definedName>
    <definedName name="DGFDFVSDF" localSheetId="2" hidden="1">{"via1",#N/A,TRUE,"general";"via2",#N/A,TRUE,"general";"via3",#N/A,TRUE,"general"}</definedName>
    <definedName name="DGFDFVSDF" hidden="1">{"via1",#N/A,TRUE,"general";"via2",#N/A,TRUE,"general";"via3",#N/A,TRUE,"general"}</definedName>
    <definedName name="dgfdg" localSheetId="0" hidden="1">{"via1",#N/A,TRUE,"general";"via2",#N/A,TRUE,"general";"via3",#N/A,TRUE,"general"}</definedName>
    <definedName name="dgfdg" localSheetId="2" hidden="1">{"via1",#N/A,TRUE,"general";"via2",#N/A,TRUE,"general";"via3",#N/A,TRUE,"general"}</definedName>
    <definedName name="dgfdg" hidden="1">{"via1",#N/A,TRUE,"general";"via2",#N/A,TRUE,"general";"via3",#N/A,TRUE,"general"}</definedName>
    <definedName name="DGFEE" localSheetId="0" hidden="1">{#N/A,#N/A,TRUE,"1842CWN0"}</definedName>
    <definedName name="DGFEE" localSheetId="2" hidden="1">{#N/A,#N/A,TRUE,"1842CWN0"}</definedName>
    <definedName name="DGFEE" hidden="1">{#N/A,#N/A,TRUE,"1842CWN0"}</definedName>
    <definedName name="DGFEE_1" localSheetId="0" hidden="1">{#N/A,#N/A,TRUE,"1842CWN0"}</definedName>
    <definedName name="DGFEE_1" localSheetId="2" hidden="1">{#N/A,#N/A,TRUE,"1842CWN0"}</definedName>
    <definedName name="DGFEE_1" hidden="1">{#N/A,#N/A,TRUE,"1842CWN0"}</definedName>
    <definedName name="DGFEE_2" localSheetId="0" hidden="1">{#N/A,#N/A,TRUE,"1842CWN0"}</definedName>
    <definedName name="DGFEE_2" localSheetId="2" hidden="1">{#N/A,#N/A,TRUE,"1842CWN0"}</definedName>
    <definedName name="DGFEE_2" hidden="1">{#N/A,#N/A,TRUE,"1842CWN0"}</definedName>
    <definedName name="DGFG" localSheetId="0" hidden="1">{"via1",#N/A,TRUE,"general";"via2",#N/A,TRUE,"general";"via3",#N/A,TRUE,"general"}</definedName>
    <definedName name="DGFG" localSheetId="2" hidden="1">{"via1",#N/A,TRUE,"general";"via2",#N/A,TRUE,"general";"via3",#N/A,TRUE,"general"}</definedName>
    <definedName name="DGFG" hidden="1">{"via1",#N/A,TRUE,"general";"via2",#N/A,TRUE,"general";"via3",#N/A,TRUE,"general"}</definedName>
    <definedName name="DGFGGHF" localSheetId="0" hidden="1">{#N/A,#N/A,TRUE,"INGENIERIA";#N/A,#N/A,TRUE,"COMPRAS";#N/A,#N/A,TRUE,"DIRECCION";#N/A,#N/A,TRUE,"RESUMEN"}</definedName>
    <definedName name="DGFGGHF" localSheetId="2" hidden="1">{#N/A,#N/A,TRUE,"INGENIERIA";#N/A,#N/A,TRUE,"COMPRAS";#N/A,#N/A,TRUE,"DIRECCION";#N/A,#N/A,TRUE,"RESUMEN"}</definedName>
    <definedName name="DGFGGHF" hidden="1">{#N/A,#N/A,TRUE,"INGENIERIA";#N/A,#N/A,TRUE,"COMPRAS";#N/A,#N/A,TRUE,"DIRECCION";#N/A,#N/A,TRUE,"RESUMEN"}</definedName>
    <definedName name="DGFGGHF_1" localSheetId="0" hidden="1">{#N/A,#N/A,TRUE,"INGENIERIA";#N/A,#N/A,TRUE,"COMPRAS";#N/A,#N/A,TRUE,"DIRECCION";#N/A,#N/A,TRUE,"RESUMEN"}</definedName>
    <definedName name="DGFGGHF_1" localSheetId="2" hidden="1">{#N/A,#N/A,TRUE,"INGENIERIA";#N/A,#N/A,TRUE,"COMPRAS";#N/A,#N/A,TRUE,"DIRECCION";#N/A,#N/A,TRUE,"RESUMEN"}</definedName>
    <definedName name="DGFGGHF_1" hidden="1">{#N/A,#N/A,TRUE,"INGENIERIA";#N/A,#N/A,TRUE,"COMPRAS";#N/A,#N/A,TRUE,"DIRECCION";#N/A,#N/A,TRUE,"RESUMEN"}</definedName>
    <definedName name="DGFGGHF_2" localSheetId="0" hidden="1">{#N/A,#N/A,TRUE,"INGENIERIA";#N/A,#N/A,TRUE,"COMPRAS";#N/A,#N/A,TRUE,"DIRECCION";#N/A,#N/A,TRUE,"RESUMEN"}</definedName>
    <definedName name="DGFGGHF_2" localSheetId="2" hidden="1">{#N/A,#N/A,TRUE,"INGENIERIA";#N/A,#N/A,TRUE,"COMPRAS";#N/A,#N/A,TRUE,"DIRECCION";#N/A,#N/A,TRUE,"RESUMEN"}</definedName>
    <definedName name="DGFGGHF_2" hidden="1">{#N/A,#N/A,TRUE,"INGENIERIA";#N/A,#N/A,TRUE,"COMPRAS";#N/A,#N/A,TRUE,"DIRECCION";#N/A,#N/A,TRUE,"RESUMEN"}</definedName>
    <definedName name="DGFR" localSheetId="0" hidden="1">{#N/A,#N/A,TRUE,"1842CWN0"}</definedName>
    <definedName name="DGFR" localSheetId="2" hidden="1">{#N/A,#N/A,TRUE,"1842CWN0"}</definedName>
    <definedName name="DGFR" hidden="1">{#N/A,#N/A,TRUE,"1842CWN0"}</definedName>
    <definedName name="DGFR_1" localSheetId="0" hidden="1">{#N/A,#N/A,TRUE,"1842CWN0"}</definedName>
    <definedName name="DGFR_1" localSheetId="2" hidden="1">{#N/A,#N/A,TRUE,"1842CWN0"}</definedName>
    <definedName name="DGFR_1" hidden="1">{#N/A,#N/A,TRUE,"1842CWN0"}</definedName>
    <definedName name="DGFR_2" localSheetId="0" hidden="1">{#N/A,#N/A,TRUE,"1842CWN0"}</definedName>
    <definedName name="DGFR_2" localSheetId="2" hidden="1">{#N/A,#N/A,TRUE,"1842CWN0"}</definedName>
    <definedName name="DGFR_2" hidden="1">{#N/A,#N/A,TRUE,"1842CWN0"}</definedName>
    <definedName name="dgfsado" localSheetId="0" hidden="1">{"TAB1",#N/A,TRUE,"GENERAL";"TAB2",#N/A,TRUE,"GENERAL";"TAB3",#N/A,TRUE,"GENERAL";"TAB4",#N/A,TRUE,"GENERAL";"TAB5",#N/A,TRUE,"GENERAL"}</definedName>
    <definedName name="dgfsado" localSheetId="2" hidden="1">{"TAB1",#N/A,TRUE,"GENERAL";"TAB2",#N/A,TRUE,"GENERAL";"TAB3",#N/A,TRUE,"GENERAL";"TAB4",#N/A,TRUE,"GENERAL";"TAB5",#N/A,TRUE,"GENERAL"}</definedName>
    <definedName name="dgfsado" hidden="1">{"TAB1",#N/A,TRUE,"GENERAL";"TAB2",#N/A,TRUE,"GENERAL";"TAB3",#N/A,TRUE,"GENERAL";"TAB4",#N/A,TRUE,"GENERAL";"TAB5",#N/A,TRUE,"GENERAL"}</definedName>
    <definedName name="DGGGHHJT" localSheetId="0" hidden="1">{#N/A,#N/A,TRUE,"INGENIERIA";#N/A,#N/A,TRUE,"COMPRAS";#N/A,#N/A,TRUE,"DIRECCION";#N/A,#N/A,TRUE,"RESUMEN"}</definedName>
    <definedName name="DGGGHHJT" localSheetId="2" hidden="1">{#N/A,#N/A,TRUE,"INGENIERIA";#N/A,#N/A,TRUE,"COMPRAS";#N/A,#N/A,TRUE,"DIRECCION";#N/A,#N/A,TRUE,"RESUMEN"}</definedName>
    <definedName name="DGGGHHJT" hidden="1">{#N/A,#N/A,TRUE,"INGENIERIA";#N/A,#N/A,TRUE,"COMPRAS";#N/A,#N/A,TRUE,"DIRECCION";#N/A,#N/A,TRUE,"RESUMEN"}</definedName>
    <definedName name="DGGGHHJT_1" localSheetId="0" hidden="1">{#N/A,#N/A,TRUE,"INGENIERIA";#N/A,#N/A,TRUE,"COMPRAS";#N/A,#N/A,TRUE,"DIRECCION";#N/A,#N/A,TRUE,"RESUMEN"}</definedName>
    <definedName name="DGGGHHJT_1" localSheetId="2" hidden="1">{#N/A,#N/A,TRUE,"INGENIERIA";#N/A,#N/A,TRUE,"COMPRAS";#N/A,#N/A,TRUE,"DIRECCION";#N/A,#N/A,TRUE,"RESUMEN"}</definedName>
    <definedName name="DGGGHHJT_1" hidden="1">{#N/A,#N/A,TRUE,"INGENIERIA";#N/A,#N/A,TRUE,"COMPRAS";#N/A,#N/A,TRUE,"DIRECCION";#N/A,#N/A,TRUE,"RESUMEN"}</definedName>
    <definedName name="DGGGHHJT_2" localSheetId="0" hidden="1">{#N/A,#N/A,TRUE,"INGENIERIA";#N/A,#N/A,TRUE,"COMPRAS";#N/A,#N/A,TRUE,"DIRECCION";#N/A,#N/A,TRUE,"RESUMEN"}</definedName>
    <definedName name="DGGGHHJT_2" localSheetId="2" hidden="1">{#N/A,#N/A,TRUE,"INGENIERIA";#N/A,#N/A,TRUE,"COMPRAS";#N/A,#N/A,TRUE,"DIRECCION";#N/A,#N/A,TRUE,"RESUMEN"}</definedName>
    <definedName name="DGGGHHJT_2" hidden="1">{#N/A,#N/A,TRUE,"INGENIERIA";#N/A,#N/A,TRUE,"COMPRAS";#N/A,#N/A,TRUE,"DIRECCION";#N/A,#N/A,TRUE,"RESUMEN"}</definedName>
    <definedName name="dgrdeb" localSheetId="0" hidden="1">{"TAB1",#N/A,TRUE,"GENERAL";"TAB2",#N/A,TRUE,"GENERAL";"TAB3",#N/A,TRUE,"GENERAL";"TAB4",#N/A,TRUE,"GENERAL";"TAB5",#N/A,TRUE,"GENERAL"}</definedName>
    <definedName name="dgrdeb" localSheetId="2" hidden="1">{"TAB1",#N/A,TRUE,"GENERAL";"TAB2",#N/A,TRUE,"GENERAL";"TAB3",#N/A,TRUE,"GENERAL";"TAB4",#N/A,TRUE,"GENERAL";"TAB5",#N/A,TRUE,"GENERAL"}</definedName>
    <definedName name="dgrdeb" hidden="1">{"TAB1",#N/A,TRUE,"GENERAL";"TAB2",#N/A,TRUE,"GENERAL";"TAB3",#N/A,TRUE,"GENERAL";"TAB4",#N/A,TRUE,"GENERAL";"TAB5",#N/A,TRUE,"GENERAL"}</definedName>
    <definedName name="dgreg" localSheetId="0" hidden="1">{"via1",#N/A,TRUE,"general";"via2",#N/A,TRUE,"general";"via3",#N/A,TRUE,"general"}</definedName>
    <definedName name="dgreg" localSheetId="2" hidden="1">{"via1",#N/A,TRUE,"general";"via2",#N/A,TRUE,"general";"via3",#N/A,TRUE,"general"}</definedName>
    <definedName name="dgreg" hidden="1">{"via1",#N/A,TRUE,"general";"via2",#N/A,TRUE,"general";"via3",#N/A,TRUE,"general"}</definedName>
    <definedName name="DGRR" localSheetId="0" hidden="1">{#N/A,#N/A,TRUE,"INGENIERIA";#N/A,#N/A,TRUE,"COMPRAS";#N/A,#N/A,TRUE,"DIRECCION";#N/A,#N/A,TRUE,"RESUMEN"}</definedName>
    <definedName name="DGRR" localSheetId="2" hidden="1">{#N/A,#N/A,TRUE,"INGENIERIA";#N/A,#N/A,TRUE,"COMPRAS";#N/A,#N/A,TRUE,"DIRECCION";#N/A,#N/A,TRUE,"RESUMEN"}</definedName>
    <definedName name="DGRR" hidden="1">{#N/A,#N/A,TRUE,"INGENIERIA";#N/A,#N/A,TRUE,"COMPRAS";#N/A,#N/A,TRUE,"DIRECCION";#N/A,#N/A,TRUE,"RESUMEN"}</definedName>
    <definedName name="DGRR_1" localSheetId="0" hidden="1">{#N/A,#N/A,TRUE,"INGENIERIA";#N/A,#N/A,TRUE,"COMPRAS";#N/A,#N/A,TRUE,"DIRECCION";#N/A,#N/A,TRUE,"RESUMEN"}</definedName>
    <definedName name="DGRR_1" localSheetId="2" hidden="1">{#N/A,#N/A,TRUE,"INGENIERIA";#N/A,#N/A,TRUE,"COMPRAS";#N/A,#N/A,TRUE,"DIRECCION";#N/A,#N/A,TRUE,"RESUMEN"}</definedName>
    <definedName name="DGRR_1" hidden="1">{#N/A,#N/A,TRUE,"INGENIERIA";#N/A,#N/A,TRUE,"COMPRAS";#N/A,#N/A,TRUE,"DIRECCION";#N/A,#N/A,TRUE,"RESUMEN"}</definedName>
    <definedName name="DGRR_2" localSheetId="0" hidden="1">{#N/A,#N/A,TRUE,"INGENIERIA";#N/A,#N/A,TRUE,"COMPRAS";#N/A,#N/A,TRUE,"DIRECCION";#N/A,#N/A,TRUE,"RESUMEN"}</definedName>
    <definedName name="DGRR_2" localSheetId="2" hidden="1">{#N/A,#N/A,TRUE,"INGENIERIA";#N/A,#N/A,TRUE,"COMPRAS";#N/A,#N/A,TRUE,"DIRECCION";#N/A,#N/A,TRUE,"RESUMEN"}</definedName>
    <definedName name="DGRR_2" hidden="1">{#N/A,#N/A,TRUE,"INGENIERIA";#N/A,#N/A,TRUE,"COMPRAS";#N/A,#N/A,TRUE,"DIRECCION";#N/A,#N/A,TRUE,"RESUMEN"}</definedName>
    <definedName name="DH" localSheetId="0" hidden="1">{"via1",#N/A,TRUE,"general";"via2",#N/A,TRUE,"general";"via3",#N/A,TRUE,"general"}</definedName>
    <definedName name="DH" localSheetId="2" hidden="1">{"via1",#N/A,TRUE,"general";"via2",#N/A,TRUE,"general";"via3",#N/A,TRUE,"general"}</definedName>
    <definedName name="DH" hidden="1">{"via1",#N/A,TRUE,"general";"via2",#N/A,TRUE,"general";"via3",#N/A,TRUE,"general"}</definedName>
    <definedName name="dhdth" localSheetId="0" hidden="1">{"TAB1",#N/A,TRUE,"GENERAL";"TAB2",#N/A,TRUE,"GENERAL";"TAB3",#N/A,TRUE,"GENERAL";"TAB4",#N/A,TRUE,"GENERAL";"TAB5",#N/A,TRUE,"GENERAL"}</definedName>
    <definedName name="dhdth" localSheetId="2" hidden="1">{"TAB1",#N/A,TRUE,"GENERAL";"TAB2",#N/A,TRUE,"GENERAL";"TAB3",#N/A,TRUE,"GENERAL";"TAB4",#N/A,TRUE,"GENERAL";"TAB5",#N/A,TRUE,"GENERAL"}</definedName>
    <definedName name="dhdth" hidden="1">{"TAB1",#N/A,TRUE,"GENERAL";"TAB2",#N/A,TRUE,"GENERAL";"TAB3",#N/A,TRUE,"GENERAL";"TAB4",#N/A,TRUE,"GENERAL";"TAB5",#N/A,TRUE,"GENERAL"}</definedName>
    <definedName name="dhgh" localSheetId="0" hidden="1">{"via1",#N/A,TRUE,"general";"via2",#N/A,TRUE,"general";"via3",#N/A,TRUE,"general"}</definedName>
    <definedName name="dhgh" localSheetId="2" hidden="1">{"via1",#N/A,TRUE,"general";"via2",#N/A,TRUE,"general";"via3",#N/A,TRUE,"general"}</definedName>
    <definedName name="dhgh" hidden="1">{"via1",#N/A,TRUE,"general";"via2",#N/A,TRUE,"general";"via3",#N/A,TRUE,"general"}</definedName>
    <definedName name="DISTRIBUCION" localSheetId="2" hidden="1">{#N/A,#N/A,FALSE,"GRAFICO";#N/A,#N/A,FALSE,"CAJA (2)";#N/A,#N/A,FALSE,"TERCEROS-PROMEDIO";#N/A,#N/A,FALSE,"CAJA";#N/A,#N/A,FALSE,"INGRESOS1995-2003";#N/A,#N/A,FALSE,"GASTOS1995-2003"}</definedName>
    <definedName name="DISTRIBUCION" hidden="1">{#N/A,#N/A,FALSE,"GRAFICO";#N/A,#N/A,FALSE,"CAJA (2)";#N/A,#N/A,FALSE,"TERCEROS-PROMEDIO";#N/A,#N/A,FALSE,"CAJA";#N/A,#N/A,FALSE,"INGRESOS1995-2003";#N/A,#N/A,FALSE,"GASTOS1995-2003"}</definedName>
    <definedName name="djdytj" localSheetId="0" hidden="1">{"TAB1",#N/A,TRUE,"GENERAL";"TAB2",#N/A,TRUE,"GENERAL";"TAB3",#N/A,TRUE,"GENERAL";"TAB4",#N/A,TRUE,"GENERAL";"TAB5",#N/A,TRUE,"GENERAL"}</definedName>
    <definedName name="djdytj" localSheetId="2" hidden="1">{"TAB1",#N/A,TRUE,"GENERAL";"TAB2",#N/A,TRUE,"GENERAL";"TAB3",#N/A,TRUE,"GENERAL";"TAB4",#N/A,TRUE,"GENERAL";"TAB5",#N/A,TRUE,"GENERAL"}</definedName>
    <definedName name="djdytj" hidden="1">{"TAB1",#N/A,TRUE,"GENERAL";"TAB2",#N/A,TRUE,"GENERAL";"TAB3",#N/A,TRUE,"GENERAL";"TAB4",#N/A,TRUE,"GENERAL";"TAB5",#N/A,TRUE,"GENERAL"}</definedName>
    <definedName name="dry" localSheetId="0" hidden="1">{"via1",#N/A,TRUE,"general";"via2",#N/A,TRUE,"general";"via3",#N/A,TRUE,"general"}</definedName>
    <definedName name="dry" localSheetId="2" hidden="1">{"via1",#N/A,TRUE,"general";"via2",#N/A,TRUE,"general";"via3",#N/A,TRUE,"general"}</definedName>
    <definedName name="dry" hidden="1">{"via1",#N/A,TRUE,"general";"via2",#N/A,TRUE,"general";"via3",#N/A,TRUE,"general"}</definedName>
    <definedName name="DSAD" localSheetId="0" hidden="1">{"via1",#N/A,TRUE,"general";"via2",#N/A,TRUE,"general";"via3",#N/A,TRUE,"general"}</definedName>
    <definedName name="DSAD" localSheetId="2" hidden="1">{"via1",#N/A,TRUE,"general";"via2",#N/A,TRUE,"general";"via3",#N/A,TRUE,"general"}</definedName>
    <definedName name="DSAD" hidden="1">{"via1",#N/A,TRUE,"general";"via2",#N/A,TRUE,"general";"via3",#N/A,TRUE,"general"}</definedName>
    <definedName name="dsadfp" localSheetId="0" hidden="1">{"TAB1",#N/A,TRUE,"GENERAL";"TAB2",#N/A,TRUE,"GENERAL";"TAB3",#N/A,TRUE,"GENERAL";"TAB4",#N/A,TRUE,"GENERAL";"TAB5",#N/A,TRUE,"GENERAL"}</definedName>
    <definedName name="dsadfp" localSheetId="2" hidden="1">{"TAB1",#N/A,TRUE,"GENERAL";"TAB2",#N/A,TRUE,"GENERAL";"TAB3",#N/A,TRUE,"GENERAL";"TAB4",#N/A,TRUE,"GENERAL";"TAB5",#N/A,TRUE,"GENERAL"}</definedName>
    <definedName name="dsadfp" hidden="1">{"TAB1",#N/A,TRUE,"GENERAL";"TAB2",#N/A,TRUE,"GENERAL";"TAB3",#N/A,TRUE,"GENERAL";"TAB4",#N/A,TRUE,"GENERAL";"TAB5",#N/A,TRUE,"GENERAL"}</definedName>
    <definedName name="DSD" localSheetId="0" hidden="1">{"via1",#N/A,TRUE,"general";"via2",#N/A,TRUE,"general";"via3",#N/A,TRUE,"general"}</definedName>
    <definedName name="DSD" localSheetId="2" hidden="1">{"via1",#N/A,TRUE,"general";"via2",#N/A,TRUE,"general";"via3",#N/A,TRUE,"general"}</definedName>
    <definedName name="DSD" hidden="1">{"via1",#N/A,TRUE,"general";"via2",#N/A,TRUE,"general";"via3",#N/A,TRUE,"general"}</definedName>
    <definedName name="dsdads4" localSheetId="0" hidden="1">{"TAB1",#N/A,TRUE,"GENERAL";"TAB2",#N/A,TRUE,"GENERAL";"TAB3",#N/A,TRUE,"GENERAL";"TAB4",#N/A,TRUE,"GENERAL";"TAB5",#N/A,TRUE,"GENERAL"}</definedName>
    <definedName name="dsdads4" localSheetId="2" hidden="1">{"TAB1",#N/A,TRUE,"GENERAL";"TAB2",#N/A,TRUE,"GENERAL";"TAB3",#N/A,TRUE,"GENERAL";"TAB4",#N/A,TRUE,"GENERAL";"TAB5",#N/A,TRUE,"GENERAL"}</definedName>
    <definedName name="dsdads4" hidden="1">{"TAB1",#N/A,TRUE,"GENERAL";"TAB2",#N/A,TRUE,"GENERAL";"TAB3",#N/A,TRUE,"GENERAL";"TAB4",#N/A,TRUE,"GENERAL";"TAB5",#N/A,TRUE,"GENERAL"}</definedName>
    <definedName name="DSF" localSheetId="0" hidden="1">{"via1",#N/A,TRUE,"general";"via2",#N/A,TRUE,"general";"via3",#N/A,TRUE,"general"}</definedName>
    <definedName name="DSF" localSheetId="2" hidden="1">{"via1",#N/A,TRUE,"general";"via2",#N/A,TRUE,"general";"via3",#N/A,TRUE,"general"}</definedName>
    <definedName name="DSF" hidden="1">{"via1",#N/A,TRUE,"general";"via2",#N/A,TRUE,"general";"via3",#N/A,TRUE,"general"}</definedName>
    <definedName name="DSFCVTY" localSheetId="0" hidden="1">{"TAB1",#N/A,TRUE,"GENERAL";"TAB2",#N/A,TRUE,"GENERAL";"TAB3",#N/A,TRUE,"GENERAL";"TAB4",#N/A,TRUE,"GENERAL";"TAB5",#N/A,TRUE,"GENERAL"}</definedName>
    <definedName name="DSFCVTY" localSheetId="2" hidden="1">{"TAB1",#N/A,TRUE,"GENERAL";"TAB2",#N/A,TRUE,"GENERAL";"TAB3",#N/A,TRUE,"GENERAL";"TAB4",#N/A,TRUE,"GENERAL";"TAB5",#N/A,TRUE,"GENERAL"}</definedName>
    <definedName name="DSFCVTY" hidden="1">{"TAB1",#N/A,TRUE,"GENERAL";"TAB2",#N/A,TRUE,"GENERAL";"TAB3",#N/A,TRUE,"GENERAL";"TAB4",#N/A,TRUE,"GENERAL";"TAB5",#N/A,TRUE,"GENERAL"}</definedName>
    <definedName name="dsfg" localSheetId="0" hidden="1">{"via1",#N/A,TRUE,"general";"via2",#N/A,TRUE,"general";"via3",#N/A,TRUE,"general"}</definedName>
    <definedName name="dsfg" localSheetId="2" hidden="1">{"via1",#N/A,TRUE,"general";"via2",#N/A,TRUE,"general";"via3",#N/A,TRUE,"general"}</definedName>
    <definedName name="dsfg" hidden="1">{"via1",#N/A,TRUE,"general";"via2",#N/A,TRUE,"general";"via3",#N/A,TRUE,"general"}</definedName>
    <definedName name="dsfhgfdh" localSheetId="0" hidden="1">{"TAB1",#N/A,TRUE,"GENERAL";"TAB2",#N/A,TRUE,"GENERAL";"TAB3",#N/A,TRUE,"GENERAL";"TAB4",#N/A,TRUE,"GENERAL";"TAB5",#N/A,TRUE,"GENERAL"}</definedName>
    <definedName name="dsfhgfdh" localSheetId="2" hidden="1">{"TAB1",#N/A,TRUE,"GENERAL";"TAB2",#N/A,TRUE,"GENERAL";"TAB3",#N/A,TRUE,"GENERAL";"TAB4",#N/A,TRUE,"GENERAL";"TAB5",#N/A,TRUE,"GENERAL"}</definedName>
    <definedName name="dsfhgfdh" hidden="1">{"TAB1",#N/A,TRUE,"GENERAL";"TAB2",#N/A,TRUE,"GENERAL";"TAB3",#N/A,TRUE,"GENERAL";"TAB4",#N/A,TRUE,"GENERAL";"TAB5",#N/A,TRUE,"GENERAL"}</definedName>
    <definedName name="dsfsdf" localSheetId="0" hidden="1">{"via1",#N/A,TRUE,"general";"via2",#N/A,TRUE,"general";"via3",#N/A,TRUE,"general"}</definedName>
    <definedName name="dsfsdf" localSheetId="2" hidden="1">{"via1",#N/A,TRUE,"general";"via2",#N/A,TRUE,"general";"via3",#N/A,TRUE,"general"}</definedName>
    <definedName name="dsfsdf" hidden="1">{"via1",#N/A,TRUE,"general";"via2",#N/A,TRUE,"general";"via3",#N/A,TRUE,"general"}</definedName>
    <definedName name="DSFSDFCXV" localSheetId="0" hidden="1">{"TAB1",#N/A,TRUE,"GENERAL";"TAB2",#N/A,TRUE,"GENERAL";"TAB3",#N/A,TRUE,"GENERAL";"TAB4",#N/A,TRUE,"GENERAL";"TAB5",#N/A,TRUE,"GENERAL"}</definedName>
    <definedName name="DSFSDFCXV" localSheetId="2" hidden="1">{"TAB1",#N/A,TRUE,"GENERAL";"TAB2",#N/A,TRUE,"GENERAL";"TAB3",#N/A,TRUE,"GENERAL";"TAB4",#N/A,TRUE,"GENERAL";"TAB5",#N/A,TRUE,"GENERAL"}</definedName>
    <definedName name="DSFSDFCXV" hidden="1">{"TAB1",#N/A,TRUE,"GENERAL";"TAB2",#N/A,TRUE,"GENERAL";"TAB3",#N/A,TRUE,"GENERAL";"TAB4",#N/A,TRUE,"GENERAL";"TAB5",#N/A,TRUE,"GENERAL"}</definedName>
    <definedName name="dsfsvm" localSheetId="0" hidden="1">{"TAB1",#N/A,TRUE,"GENERAL";"TAB2",#N/A,TRUE,"GENERAL";"TAB3",#N/A,TRUE,"GENERAL";"TAB4",#N/A,TRUE,"GENERAL";"TAB5",#N/A,TRUE,"GENERAL"}</definedName>
    <definedName name="dsfsvm" localSheetId="2" hidden="1">{"TAB1",#N/A,TRUE,"GENERAL";"TAB2",#N/A,TRUE,"GENERAL";"TAB3",#N/A,TRUE,"GENERAL";"TAB4",#N/A,TRUE,"GENERAL";"TAB5",#N/A,TRUE,"GENERAL"}</definedName>
    <definedName name="dsfsvm" hidden="1">{"TAB1",#N/A,TRUE,"GENERAL";"TAB2",#N/A,TRUE,"GENERAL";"TAB3",#N/A,TRUE,"GENERAL";"TAB4",#N/A,TRUE,"GENERAL";"TAB5",#N/A,TRUE,"GENERAL"}</definedName>
    <definedName name="dsftbv" localSheetId="0" hidden="1">{"via1",#N/A,TRUE,"general";"via2",#N/A,TRUE,"general";"via3",#N/A,TRUE,"general"}</definedName>
    <definedName name="dsftbv" localSheetId="2" hidden="1">{"via1",#N/A,TRUE,"general";"via2",#N/A,TRUE,"general";"via3",#N/A,TRUE,"general"}</definedName>
    <definedName name="dsftbv" hidden="1">{"via1",#N/A,TRUE,"general";"via2",#N/A,TRUE,"general";"via3",#N/A,TRUE,"general"}</definedName>
    <definedName name="dtrhj" localSheetId="0" hidden="1">{"via1",#N/A,TRUE,"general";"via2",#N/A,TRUE,"general";"via3",#N/A,TRUE,"general"}</definedName>
    <definedName name="dtrhj" localSheetId="2" hidden="1">{"via1",#N/A,TRUE,"general";"via2",#N/A,TRUE,"general";"via3",#N/A,TRUE,"general"}</definedName>
    <definedName name="dtrhj" hidden="1">{"via1",#N/A,TRUE,"general";"via2",#N/A,TRUE,"general";"via3",#N/A,TRUE,"general"}</definedName>
    <definedName name="DWPRICE" localSheetId="2" hidden="1">#REF!</definedName>
    <definedName name="DWPRICE" hidden="1">#REF!</definedName>
    <definedName name="dxfgg" localSheetId="0" hidden="1">{"via1",#N/A,TRUE,"general";"via2",#N/A,TRUE,"general";"via3",#N/A,TRUE,"general"}</definedName>
    <definedName name="dxfgg" localSheetId="2" hidden="1">{"via1",#N/A,TRUE,"general";"via2",#N/A,TRUE,"general";"via3",#N/A,TRUE,"general"}</definedName>
    <definedName name="dxfgg" hidden="1">{"via1",#N/A,TRUE,"general";"via2",#N/A,TRUE,"general";"via3",#N/A,TRUE,"general"}</definedName>
    <definedName name="e3e33" localSheetId="0" hidden="1">{"via1",#N/A,TRUE,"general";"via2",#N/A,TRUE,"general";"via3",#N/A,TRUE,"general"}</definedName>
    <definedName name="e3e33" localSheetId="2" hidden="1">{"via1",#N/A,TRUE,"general";"via2",#N/A,TRUE,"general";"via3",#N/A,TRUE,"general"}</definedName>
    <definedName name="e3e33" hidden="1">{"via1",#N/A,TRUE,"general";"via2",#N/A,TRUE,"general";"via3",#N/A,TRUE,"general"}</definedName>
    <definedName name="Ebitda" localSheetId="2" hidden="1">{#N/A,#N/A,FALSE,"GRAFICO";#N/A,#N/A,FALSE,"CAJA (2)";#N/A,#N/A,FALSE,"TERCEROS-PROMEDIO";#N/A,#N/A,FALSE,"CAJA";#N/A,#N/A,FALSE,"INGRESOS1995-2003";#N/A,#N/A,FALSE,"GASTOS1995-2003"}</definedName>
    <definedName name="Ebitda" hidden="1">{#N/A,#N/A,FALSE,"GRAFICO";#N/A,#N/A,FALSE,"CAJA (2)";#N/A,#N/A,FALSE,"TERCEROS-PROMEDIO";#N/A,#N/A,FALSE,"CAJA";#N/A,#N/A,FALSE,"INGRESOS1995-2003";#N/A,#N/A,FALSE,"GASTOS1995-2003"}</definedName>
    <definedName name="EDEDWSWQA" localSheetId="0" hidden="1">{"TAB1",#N/A,TRUE,"GENERAL";"TAB2",#N/A,TRUE,"GENERAL";"TAB3",#N/A,TRUE,"GENERAL";"TAB4",#N/A,TRUE,"GENERAL";"TAB5",#N/A,TRUE,"GENERAL"}</definedName>
    <definedName name="EDEDWSWQA" localSheetId="2" hidden="1">{"TAB1",#N/A,TRUE,"GENERAL";"TAB2",#N/A,TRUE,"GENERAL";"TAB3",#N/A,TRUE,"GENERAL";"TAB4",#N/A,TRUE,"GENERAL";"TAB5",#N/A,TRUE,"GENERAL"}</definedName>
    <definedName name="EDEDWSWQA" hidden="1">{"TAB1",#N/A,TRUE,"GENERAL";"TAB2",#N/A,TRUE,"GENERAL";"TAB3",#N/A,TRUE,"GENERAL";"TAB4",#N/A,TRUE,"GENERAL";"TAB5",#N/A,TRUE,"GENERAL"}</definedName>
    <definedName name="edgfhmn" localSheetId="0" hidden="1">{"via1",#N/A,TRUE,"general";"via2",#N/A,TRUE,"general";"via3",#N/A,TRUE,"general"}</definedName>
    <definedName name="edgfhmn" localSheetId="2" hidden="1">{"via1",#N/A,TRUE,"general";"via2",#N/A,TRUE,"general";"via3",#N/A,TRUE,"general"}</definedName>
    <definedName name="edgfhmn" hidden="1">{"via1",#N/A,TRUE,"general";"via2",#N/A,TRUE,"general";"via3",#N/A,TRUE,"general"}</definedName>
    <definedName name="EE" hidden="1">#REF!</definedName>
    <definedName name="eeedfr" localSheetId="0" hidden="1">{"TAB1",#N/A,TRUE,"GENERAL";"TAB2",#N/A,TRUE,"GENERAL";"TAB3",#N/A,TRUE,"GENERAL";"TAB4",#N/A,TRUE,"GENERAL";"TAB5",#N/A,TRUE,"GENERAL"}</definedName>
    <definedName name="eeedfr" localSheetId="2" hidden="1">{"TAB1",#N/A,TRUE,"GENERAL";"TAB2",#N/A,TRUE,"GENERAL";"TAB3",#N/A,TRUE,"GENERAL";"TAB4",#N/A,TRUE,"GENERAL";"TAB5",#N/A,TRUE,"GENERAL"}</definedName>
    <definedName name="eeedfr" hidden="1">{"TAB1",#N/A,TRUE,"GENERAL";"TAB2",#N/A,TRUE,"GENERAL";"TAB3",#N/A,TRUE,"GENERAL";"TAB4",#N/A,TRUE,"GENERAL";"TAB5",#N/A,TRUE,"GENERAL"}</definedName>
    <definedName name="eeeeer" localSheetId="0" hidden="1">{"TAB1",#N/A,TRUE,"GENERAL";"TAB2",#N/A,TRUE,"GENERAL";"TAB3",#N/A,TRUE,"GENERAL";"TAB4",#N/A,TRUE,"GENERAL";"TAB5",#N/A,TRUE,"GENERAL"}</definedName>
    <definedName name="eeeeer" localSheetId="2" hidden="1">{"TAB1",#N/A,TRUE,"GENERAL";"TAB2",#N/A,TRUE,"GENERAL";"TAB3",#N/A,TRUE,"GENERAL";"TAB4",#N/A,TRUE,"GENERAL";"TAB5",#N/A,TRUE,"GENERAL"}</definedName>
    <definedName name="eeeeer" hidden="1">{"TAB1",#N/A,TRUE,"GENERAL";"TAB2",#N/A,TRUE,"GENERAL";"TAB3",#N/A,TRUE,"GENERAL";"TAB4",#N/A,TRUE,"GENERAL";"TAB5",#N/A,TRUE,"GENERAL"}</definedName>
    <definedName name="eeerfd" localSheetId="0" hidden="1">{"via1",#N/A,TRUE,"general";"via2",#N/A,TRUE,"general";"via3",#N/A,TRUE,"general"}</definedName>
    <definedName name="eeerfd" localSheetId="2" hidden="1">{"via1",#N/A,TRUE,"general";"via2",#N/A,TRUE,"general";"via3",#N/A,TRUE,"general"}</definedName>
    <definedName name="eeerfd" hidden="1">{"via1",#N/A,TRUE,"general";"via2",#N/A,TRUE,"general";"via3",#N/A,TRUE,"general"}</definedName>
    <definedName name="efef" localSheetId="0" hidden="1">{"TAB1",#N/A,TRUE,"GENERAL";"TAB2",#N/A,TRUE,"GENERAL";"TAB3",#N/A,TRUE,"GENERAL";"TAB4",#N/A,TRUE,"GENERAL";"TAB5",#N/A,TRUE,"GENERAL"}</definedName>
    <definedName name="efef" localSheetId="2" hidden="1">{"TAB1",#N/A,TRUE,"GENERAL";"TAB2",#N/A,TRUE,"GENERAL";"TAB3",#N/A,TRUE,"GENERAL";"TAB4",#N/A,TRUE,"GENERAL";"TAB5",#N/A,TRUE,"GENERAL"}</definedName>
    <definedName name="efef" hidden="1">{"TAB1",#N/A,TRUE,"GENERAL";"TAB2",#N/A,TRUE,"GENERAL";"TAB3",#N/A,TRUE,"GENERAL";"TAB4",#N/A,TRUE,"GENERAL";"TAB5",#N/A,TRUE,"GENERAL"}</definedName>
    <definedName name="efer" localSheetId="0" hidden="1">{"via1",#N/A,TRUE,"general";"via2",#N/A,TRUE,"general";"via3",#N/A,TRUE,"general"}</definedName>
    <definedName name="efer" localSheetId="2" hidden="1">{"via1",#N/A,TRUE,"general";"via2",#N/A,TRUE,"general";"via3",#N/A,TRUE,"general"}</definedName>
    <definedName name="efer" hidden="1">{"via1",#N/A,TRUE,"general";"via2",#N/A,TRUE,"general";"via3",#N/A,TRUE,"general"}</definedName>
    <definedName name="egeg" localSheetId="0" hidden="1">{"TAB1",#N/A,TRUE,"GENERAL";"TAB2",#N/A,TRUE,"GENERAL";"TAB3",#N/A,TRUE,"GENERAL";"TAB4",#N/A,TRUE,"GENERAL";"TAB5",#N/A,TRUE,"GENERAL"}</definedName>
    <definedName name="egeg" localSheetId="2" hidden="1">{"TAB1",#N/A,TRUE,"GENERAL";"TAB2",#N/A,TRUE,"GENERAL";"TAB3",#N/A,TRUE,"GENERAL";"TAB4",#N/A,TRUE,"GENERAL";"TAB5",#N/A,TRUE,"GENERAL"}</definedName>
    <definedName name="egeg" hidden="1">{"TAB1",#N/A,TRUE,"GENERAL";"TAB2",#N/A,TRUE,"GENERAL";"TAB3",#N/A,TRUE,"GENERAL";"TAB4",#N/A,TRUE,"GENERAL";"TAB5",#N/A,TRUE,"GENERAL"}</definedName>
    <definedName name="egtrgthrt" localSheetId="0" hidden="1">{"TAB1",#N/A,TRUE,"GENERAL";"TAB2",#N/A,TRUE,"GENERAL";"TAB3",#N/A,TRUE,"GENERAL";"TAB4",#N/A,TRUE,"GENERAL";"TAB5",#N/A,TRUE,"GENERAL"}</definedName>
    <definedName name="egtrgthrt" localSheetId="2" hidden="1">{"TAB1",#N/A,TRUE,"GENERAL";"TAB2",#N/A,TRUE,"GENERAL";"TAB3",#N/A,TRUE,"GENERAL";"TAB4",#N/A,TRUE,"GENERAL";"TAB5",#N/A,TRUE,"GENERAL"}</definedName>
    <definedName name="egtrgthrt" hidden="1">{"TAB1",#N/A,TRUE,"GENERAL";"TAB2",#N/A,TRUE,"GENERAL";"TAB3",#N/A,TRUE,"GENERAL";"TAB4",#N/A,TRUE,"GENERAL";"TAB5",#N/A,TRUE,"GENERAL"}</definedName>
    <definedName name="Ensayo" localSheetId="2" hidden="1">{"AURES1",#N/A,TRUE,"GENERAL";"AURES2",#N/A,TRUE,"GENERAL";"AURES3",#N/A,TRUE,"GENERAL";"AURES4",#N/A,TRUE,"GENERAL";"AURES5",#N/A,TRUE,"GENERAL";"AURES6",#N/A,TRUE,"GENERAL";"AURES7",#N/A,TRUE,"GENERAL"}</definedName>
    <definedName name="Ensayo" hidden="1">{"AURES1",#N/A,TRUE,"GENERAL";"AURES2",#N/A,TRUE,"GENERAL";"AURES3",#N/A,TRUE,"GENERAL";"AURES4",#N/A,TRUE,"GENERAL";"AURES5",#N/A,TRUE,"GENERAL";"AURES6",#N/A,TRUE,"GENERAL";"AURES7",#N/A,TRUE,"GENERAL"}</definedName>
    <definedName name="eqw" localSheetId="0" hidden="1">{"via1",#N/A,TRUE,"general";"via2",#N/A,TRUE,"general";"via3",#N/A,TRUE,"general"}</definedName>
    <definedName name="eqw" localSheetId="2" hidden="1">{"via1",#N/A,TRUE,"general";"via2",#N/A,TRUE,"general";"via3",#N/A,TRUE,"general"}</definedName>
    <definedName name="eqw" hidden="1">{"via1",#N/A,TRUE,"general";"via2",#N/A,TRUE,"general";"via3",#N/A,TRUE,"general"}</definedName>
    <definedName name="erg" localSheetId="0" hidden="1">{"TAB1",#N/A,TRUE,"GENERAL";"TAB2",#N/A,TRUE,"GENERAL";"TAB3",#N/A,TRUE,"GENERAL";"TAB4",#N/A,TRUE,"GENERAL";"TAB5",#N/A,TRUE,"GENERAL"}</definedName>
    <definedName name="erg" localSheetId="2" hidden="1">{"TAB1",#N/A,TRUE,"GENERAL";"TAB2",#N/A,TRUE,"GENERAL";"TAB3",#N/A,TRUE,"GENERAL";"TAB4",#N/A,TRUE,"GENERAL";"TAB5",#N/A,TRUE,"GENERAL"}</definedName>
    <definedName name="erg" hidden="1">{"TAB1",#N/A,TRUE,"GENERAL";"TAB2",#N/A,TRUE,"GENERAL";"TAB3",#N/A,TRUE,"GENERAL";"TAB4",#N/A,TRUE,"GENERAL";"TAB5",#N/A,TRUE,"GENERAL"}</definedName>
    <definedName name="erger" localSheetId="0" hidden="1">{"via1",#N/A,TRUE,"general";"via2",#N/A,TRUE,"general";"via3",#N/A,TRUE,"general"}</definedName>
    <definedName name="erger" localSheetId="2" hidden="1">{"via1",#N/A,TRUE,"general";"via2",#N/A,TRUE,"general";"via3",#N/A,TRUE,"general"}</definedName>
    <definedName name="erger" hidden="1">{"via1",#N/A,TRUE,"general";"via2",#N/A,TRUE,"general";"via3",#N/A,TRUE,"general"}</definedName>
    <definedName name="ergerg" localSheetId="0" hidden="1">{"via1",#N/A,TRUE,"general";"via2",#N/A,TRUE,"general";"via3",#N/A,TRUE,"general"}</definedName>
    <definedName name="ergerg" localSheetId="2" hidden="1">{"via1",#N/A,TRUE,"general";"via2",#N/A,TRUE,"general";"via3",#N/A,TRUE,"general"}</definedName>
    <definedName name="ergerg" hidden="1">{"via1",#N/A,TRUE,"general";"via2",#N/A,TRUE,"general";"via3",#N/A,TRUE,"general"}</definedName>
    <definedName name="ergfegr" localSheetId="0" hidden="1">{"via1",#N/A,TRUE,"general";"via2",#N/A,TRUE,"general";"via3",#N/A,TRUE,"general"}</definedName>
    <definedName name="ergfegr" localSheetId="2" hidden="1">{"via1",#N/A,TRUE,"general";"via2",#N/A,TRUE,"general";"via3",#N/A,TRUE,"general"}</definedName>
    <definedName name="ergfegr" hidden="1">{"via1",#N/A,TRUE,"general";"via2",#N/A,TRUE,"general";"via3",#N/A,TRUE,"general"}</definedName>
    <definedName name="ergge" localSheetId="0" hidden="1">{"TAB1",#N/A,TRUE,"GENERAL";"TAB2",#N/A,TRUE,"GENERAL";"TAB3",#N/A,TRUE,"GENERAL";"TAB4",#N/A,TRUE,"GENERAL";"TAB5",#N/A,TRUE,"GENERAL"}</definedName>
    <definedName name="ergge" localSheetId="2" hidden="1">{"TAB1",#N/A,TRUE,"GENERAL";"TAB2",#N/A,TRUE,"GENERAL";"TAB3",#N/A,TRUE,"GENERAL";"TAB4",#N/A,TRUE,"GENERAL";"TAB5",#N/A,TRUE,"GENERAL"}</definedName>
    <definedName name="ergge" hidden="1">{"TAB1",#N/A,TRUE,"GENERAL";"TAB2",#N/A,TRUE,"GENERAL";"TAB3",#N/A,TRUE,"GENERAL";"TAB4",#N/A,TRUE,"GENERAL";"TAB5",#N/A,TRUE,"GENERAL"}</definedName>
    <definedName name="erggewg" localSheetId="0" hidden="1">{"via1",#N/A,TRUE,"general";"via2",#N/A,TRUE,"general";"via3",#N/A,TRUE,"general"}</definedName>
    <definedName name="erggewg" localSheetId="2" hidden="1">{"via1",#N/A,TRUE,"general";"via2",#N/A,TRUE,"general";"via3",#N/A,TRUE,"general"}</definedName>
    <definedName name="erggewg" hidden="1">{"via1",#N/A,TRUE,"general";"via2",#N/A,TRUE,"general";"via3",#N/A,TRUE,"general"}</definedName>
    <definedName name="ergreg" localSheetId="0" hidden="1">{"TAB1",#N/A,TRUE,"GENERAL";"TAB2",#N/A,TRUE,"GENERAL";"TAB3",#N/A,TRUE,"GENERAL";"TAB4",#N/A,TRUE,"GENERAL";"TAB5",#N/A,TRUE,"GENERAL"}</definedName>
    <definedName name="ergreg" localSheetId="2" hidden="1">{"TAB1",#N/A,TRUE,"GENERAL";"TAB2",#N/A,TRUE,"GENERAL";"TAB3",#N/A,TRUE,"GENERAL";"TAB4",#N/A,TRUE,"GENERAL";"TAB5",#N/A,TRUE,"GENERAL"}</definedName>
    <definedName name="ergreg" hidden="1">{"TAB1",#N/A,TRUE,"GENERAL";"TAB2",#N/A,TRUE,"GENERAL";"TAB3",#N/A,TRUE,"GENERAL";"TAB4",#N/A,TRUE,"GENERAL";"TAB5",#N/A,TRUE,"GENERAL"}</definedName>
    <definedName name="ergregerg" localSheetId="0" hidden="1">{"via1",#N/A,TRUE,"general";"via2",#N/A,TRUE,"general";"via3",#N/A,TRUE,"general"}</definedName>
    <definedName name="ergregerg" localSheetId="2" hidden="1">{"via1",#N/A,TRUE,"general";"via2",#N/A,TRUE,"general";"via3",#N/A,TRUE,"general"}</definedName>
    <definedName name="ergregerg" hidden="1">{"via1",#N/A,TRUE,"general";"via2",#N/A,TRUE,"general";"via3",#N/A,TRUE,"general"}</definedName>
    <definedName name="ergrg" localSheetId="0" hidden="1">{"TAB1",#N/A,TRUE,"GENERAL";"TAB2",#N/A,TRUE,"GENERAL";"TAB3",#N/A,TRUE,"GENERAL";"TAB4",#N/A,TRUE,"GENERAL";"TAB5",#N/A,TRUE,"GENERAL"}</definedName>
    <definedName name="ergrg" localSheetId="2" hidden="1">{"TAB1",#N/A,TRUE,"GENERAL";"TAB2",#N/A,TRUE,"GENERAL";"TAB3",#N/A,TRUE,"GENERAL";"TAB4",#N/A,TRUE,"GENERAL";"TAB5",#N/A,TRUE,"GENERAL"}</definedName>
    <definedName name="ergrg" hidden="1">{"TAB1",#N/A,TRUE,"GENERAL";"TAB2",#N/A,TRUE,"GENERAL";"TAB3",#N/A,TRUE,"GENERAL";"TAB4",#N/A,TRUE,"GENERAL";"TAB5",#N/A,TRUE,"GENERAL"}</definedName>
    <definedName name="ergweg" localSheetId="0" hidden="1">{"TAB1",#N/A,TRUE,"GENERAL";"TAB2",#N/A,TRUE,"GENERAL";"TAB3",#N/A,TRUE,"GENERAL";"TAB4",#N/A,TRUE,"GENERAL";"TAB5",#N/A,TRUE,"GENERAL"}</definedName>
    <definedName name="ergweg" localSheetId="2" hidden="1">{"TAB1",#N/A,TRUE,"GENERAL";"TAB2",#N/A,TRUE,"GENERAL";"TAB3",#N/A,TRUE,"GENERAL";"TAB4",#N/A,TRUE,"GENERAL";"TAB5",#N/A,TRUE,"GENERAL"}</definedName>
    <definedName name="ergweg" hidden="1">{"TAB1",#N/A,TRUE,"GENERAL";"TAB2",#N/A,TRUE,"GENERAL";"TAB3",#N/A,TRUE,"GENERAL";"TAB4",#N/A,TRUE,"GENERAL";"TAB5",#N/A,TRUE,"GENERAL"}</definedName>
    <definedName name="ergwreg" localSheetId="0" hidden="1">{"via1",#N/A,TRUE,"general";"via2",#N/A,TRUE,"general";"via3",#N/A,TRUE,"general"}</definedName>
    <definedName name="ergwreg" localSheetId="2" hidden="1">{"via1",#N/A,TRUE,"general";"via2",#N/A,TRUE,"general";"via3",#N/A,TRUE,"general"}</definedName>
    <definedName name="ergwreg" hidden="1">{"via1",#N/A,TRUE,"general";"via2",#N/A,TRUE,"general";"via3",#N/A,TRUE,"general"}</definedName>
    <definedName name="erheyh" localSheetId="0" hidden="1">{"TAB1",#N/A,TRUE,"GENERAL";"TAB2",#N/A,TRUE,"GENERAL";"TAB3",#N/A,TRUE,"GENERAL";"TAB4",#N/A,TRUE,"GENERAL";"TAB5",#N/A,TRUE,"GENERAL"}</definedName>
    <definedName name="erheyh" localSheetId="2" hidden="1">{"TAB1",#N/A,TRUE,"GENERAL";"TAB2",#N/A,TRUE,"GENERAL";"TAB3",#N/A,TRUE,"GENERAL";"TAB4",#N/A,TRUE,"GENERAL";"TAB5",#N/A,TRUE,"GENERAL"}</definedName>
    <definedName name="erheyh" hidden="1">{"TAB1",#N/A,TRUE,"GENERAL";"TAB2",#N/A,TRUE,"GENERAL";"TAB3",#N/A,TRUE,"GENERAL";"TAB4",#N/A,TRUE,"GENERAL";"TAB5",#N/A,TRUE,"GENERAL"}</definedName>
    <definedName name="err" localSheetId="0" hidden="1">{"TAB1",#N/A,TRUE,"GENERAL";"TAB2",#N/A,TRUE,"GENERAL";"TAB3",#N/A,TRUE,"GENERAL";"TAB4",#N/A,TRUE,"GENERAL";"TAB5",#N/A,TRUE,"GENERAL"}</definedName>
    <definedName name="err" localSheetId="2" hidden="1">{"TAB1",#N/A,TRUE,"GENERAL";"TAB2",#N/A,TRUE,"GENERAL";"TAB3",#N/A,TRUE,"GENERAL";"TAB4",#N/A,TRUE,"GENERAL";"TAB5",#N/A,TRUE,"GENERAL"}</definedName>
    <definedName name="err" hidden="1">{"TAB1",#N/A,TRUE,"GENERAL";"TAB2",#N/A,TRUE,"GENERAL";"TAB3",#N/A,TRUE,"GENERAL";"TAB4",#N/A,TRUE,"GENERAL";"TAB5",#N/A,TRUE,"GENERAL"}</definedName>
    <definedName name="ert" localSheetId="0" hidden="1">{"via1",#N/A,TRUE,"general";"via2",#N/A,TRUE,"general";"via3",#N/A,TRUE,"general"}</definedName>
    <definedName name="ert" localSheetId="2" hidden="1">{"via1",#N/A,TRUE,"general";"via2",#N/A,TRUE,"general";"via3",#N/A,TRUE,"general"}</definedName>
    <definedName name="ert" hidden="1">{"via1",#N/A,TRUE,"general";"via2",#N/A,TRUE,"general";"via3",#N/A,TRUE,"general"}</definedName>
    <definedName name="erte" localSheetId="0" hidden="1">{"via1",#N/A,TRUE,"general";"via2",#N/A,TRUE,"general";"via3",#N/A,TRUE,"general"}</definedName>
    <definedName name="erte" localSheetId="2" hidden="1">{"via1",#N/A,TRUE,"general";"via2",#N/A,TRUE,"general";"via3",#N/A,TRUE,"general"}</definedName>
    <definedName name="erte" hidden="1">{"via1",#N/A,TRUE,"general";"via2",#N/A,TRUE,"general";"via3",#N/A,TRUE,"general"}</definedName>
    <definedName name="erter" localSheetId="0" hidden="1">{"TAB1",#N/A,TRUE,"GENERAL";"TAB2",#N/A,TRUE,"GENERAL";"TAB3",#N/A,TRUE,"GENERAL";"TAB4",#N/A,TRUE,"GENERAL";"TAB5",#N/A,TRUE,"GENERAL"}</definedName>
    <definedName name="erter" localSheetId="2" hidden="1">{"TAB1",#N/A,TRUE,"GENERAL";"TAB2",#N/A,TRUE,"GENERAL";"TAB3",#N/A,TRUE,"GENERAL";"TAB4",#N/A,TRUE,"GENERAL";"TAB5",#N/A,TRUE,"GENERAL"}</definedName>
    <definedName name="erter" hidden="1">{"TAB1",#N/A,TRUE,"GENERAL";"TAB2",#N/A,TRUE,"GENERAL";"TAB3",#N/A,TRUE,"GENERAL";"TAB4",#N/A,TRUE,"GENERAL";"TAB5",#N/A,TRUE,"GENERAL"}</definedName>
    <definedName name="ertert" localSheetId="0" hidden="1">{"via1",#N/A,TRUE,"general";"via2",#N/A,TRUE,"general";"via3",#N/A,TRUE,"general"}</definedName>
    <definedName name="ertert" localSheetId="2" hidden="1">{"via1",#N/A,TRUE,"general";"via2",#N/A,TRUE,"general";"via3",#N/A,TRUE,"general"}</definedName>
    <definedName name="ertert" hidden="1">{"via1",#N/A,TRUE,"general";"via2",#N/A,TRUE,"general";"via3",#N/A,TRUE,"general"}</definedName>
    <definedName name="ertgyhik" localSheetId="0" hidden="1">{"TAB1",#N/A,TRUE,"GENERAL";"TAB2",#N/A,TRUE,"GENERAL";"TAB3",#N/A,TRUE,"GENERAL";"TAB4",#N/A,TRUE,"GENERAL";"TAB5",#N/A,TRUE,"GENERAL"}</definedName>
    <definedName name="ertgyhik" localSheetId="2" hidden="1">{"TAB1",#N/A,TRUE,"GENERAL";"TAB2",#N/A,TRUE,"GENERAL";"TAB3",#N/A,TRUE,"GENERAL";"TAB4",#N/A,TRUE,"GENERAL";"TAB5",#N/A,TRUE,"GENERAL"}</definedName>
    <definedName name="ertgyhik" hidden="1">{"TAB1",#N/A,TRUE,"GENERAL";"TAB2",#N/A,TRUE,"GENERAL";"TAB3",#N/A,TRUE,"GENERAL";"TAB4",#N/A,TRUE,"GENERAL";"TAB5",#N/A,TRUE,"GENERAL"}</definedName>
    <definedName name="ertreb" localSheetId="0" hidden="1">{"via1",#N/A,TRUE,"general";"via2",#N/A,TRUE,"general";"via3",#N/A,TRUE,"general"}</definedName>
    <definedName name="ertreb" localSheetId="2" hidden="1">{"via1",#N/A,TRUE,"general";"via2",#N/A,TRUE,"general";"via3",#N/A,TRUE,"general"}</definedName>
    <definedName name="ertreb" hidden="1">{"via1",#N/A,TRUE,"general";"via2",#N/A,TRUE,"general";"via3",#N/A,TRUE,"general"}</definedName>
    <definedName name="ertret" localSheetId="0" hidden="1">{"TAB1",#N/A,TRUE,"GENERAL";"TAB2",#N/A,TRUE,"GENERAL";"TAB3",#N/A,TRUE,"GENERAL";"TAB4",#N/A,TRUE,"GENERAL";"TAB5",#N/A,TRUE,"GENERAL"}</definedName>
    <definedName name="ertret" localSheetId="2" hidden="1">{"TAB1",#N/A,TRUE,"GENERAL";"TAB2",#N/A,TRUE,"GENERAL";"TAB3",#N/A,TRUE,"GENERAL";"TAB4",#N/A,TRUE,"GENERAL";"TAB5",#N/A,TRUE,"GENERAL"}</definedName>
    <definedName name="ertret" hidden="1">{"TAB1",#N/A,TRUE,"GENERAL";"TAB2",#N/A,TRUE,"GENERAL";"TAB3",#N/A,TRUE,"GENERAL";"TAB4",#N/A,TRUE,"GENERAL";"TAB5",#N/A,TRUE,"GENERAL"}</definedName>
    <definedName name="erttret" localSheetId="0" hidden="1">{"via1",#N/A,TRUE,"general";"via2",#N/A,TRUE,"general";"via3",#N/A,TRUE,"general"}</definedName>
    <definedName name="erttret" localSheetId="2" hidden="1">{"via1",#N/A,TRUE,"general";"via2",#N/A,TRUE,"general";"via3",#N/A,TRUE,"general"}</definedName>
    <definedName name="erttret" hidden="1">{"via1",#N/A,TRUE,"general";"via2",#N/A,TRUE,"general";"via3",#N/A,TRUE,"general"}</definedName>
    <definedName name="ertuiy" localSheetId="0" hidden="1">{"via1",#N/A,TRUE,"general";"via2",#N/A,TRUE,"general";"via3",#N/A,TRUE,"general"}</definedName>
    <definedName name="ertuiy" localSheetId="2" hidden="1">{"via1",#N/A,TRUE,"general";"via2",#N/A,TRUE,"general";"via3",#N/A,TRUE,"general"}</definedName>
    <definedName name="ertuiy" hidden="1">{"via1",#N/A,TRUE,"general";"via2",#N/A,TRUE,"general";"via3",#N/A,TRUE,"general"}</definedName>
    <definedName name="ertwert" localSheetId="0" hidden="1">{"TAB1",#N/A,TRUE,"GENERAL";"TAB2",#N/A,TRUE,"GENERAL";"TAB3",#N/A,TRUE,"GENERAL";"TAB4",#N/A,TRUE,"GENERAL";"TAB5",#N/A,TRUE,"GENERAL"}</definedName>
    <definedName name="ertwert" localSheetId="2" hidden="1">{"TAB1",#N/A,TRUE,"GENERAL";"TAB2",#N/A,TRUE,"GENERAL";"TAB3",#N/A,TRUE,"GENERAL";"TAB4",#N/A,TRUE,"GENERAL";"TAB5",#N/A,TRUE,"GENERAL"}</definedName>
    <definedName name="ertwert" hidden="1">{"TAB1",#N/A,TRUE,"GENERAL";"TAB2",#N/A,TRUE,"GENERAL";"TAB3",#N/A,TRUE,"GENERAL";"TAB4",#N/A,TRUE,"GENERAL";"TAB5",#N/A,TRUE,"GENERAL"}</definedName>
    <definedName name="eru" localSheetId="0" hidden="1">{"TAB1",#N/A,TRUE,"GENERAL";"TAB2",#N/A,TRUE,"GENERAL";"TAB3",#N/A,TRUE,"GENERAL";"TAB4",#N/A,TRUE,"GENERAL";"TAB5",#N/A,TRUE,"GENERAL"}</definedName>
    <definedName name="eru" localSheetId="2" hidden="1">{"TAB1",#N/A,TRUE,"GENERAL";"TAB2",#N/A,TRUE,"GENERAL";"TAB3",#N/A,TRUE,"GENERAL";"TAB4",#N/A,TRUE,"GENERAL";"TAB5",#N/A,TRUE,"GENERAL"}</definedName>
    <definedName name="eru" hidden="1">{"TAB1",#N/A,TRUE,"GENERAL";"TAB2",#N/A,TRUE,"GENERAL";"TAB3",#N/A,TRUE,"GENERAL";"TAB4",#N/A,TRUE,"GENERAL";"TAB5",#N/A,TRUE,"GENERAL"}</definedName>
    <definedName name="ERV" localSheetId="0" hidden="1">{"via1",#N/A,TRUE,"general";"via2",#N/A,TRUE,"general";"via3",#N/A,TRUE,"general"}</definedName>
    <definedName name="ERV" localSheetId="2" hidden="1">{"via1",#N/A,TRUE,"general";"via2",#N/A,TRUE,"general";"via3",#N/A,TRUE,"general"}</definedName>
    <definedName name="ERV" hidden="1">{"via1",#N/A,TRUE,"general";"via2",#N/A,TRUE,"general";"via3",#N/A,TRUE,"general"}</definedName>
    <definedName name="erware" localSheetId="0" hidden="1">{"via1",#N/A,TRUE,"general";"via2",#N/A,TRUE,"general";"via3",#N/A,TRUE,"general"}</definedName>
    <definedName name="erware" localSheetId="2" hidden="1">{"via1",#N/A,TRUE,"general";"via2",#N/A,TRUE,"general";"via3",#N/A,TRUE,"general"}</definedName>
    <definedName name="erware" hidden="1">{"via1",#N/A,TRUE,"general";"via2",#N/A,TRUE,"general";"via3",#N/A,TRUE,"general"}</definedName>
    <definedName name="ERWER" localSheetId="0" hidden="1">{"via1",#N/A,TRUE,"general";"via2",#N/A,TRUE,"general";"via3",#N/A,TRUE,"general"}</definedName>
    <definedName name="ERWER" localSheetId="2" hidden="1">{"via1",#N/A,TRUE,"general";"via2",#N/A,TRUE,"general";"via3",#N/A,TRUE,"general"}</definedName>
    <definedName name="ERWER" hidden="1">{"via1",#N/A,TRUE,"general";"via2",#N/A,TRUE,"general";"via3",#N/A,TRUE,"general"}</definedName>
    <definedName name="erwertd" localSheetId="0" hidden="1">{"TAB1",#N/A,TRUE,"GENERAL";"TAB2",#N/A,TRUE,"GENERAL";"TAB3",#N/A,TRUE,"GENERAL";"TAB4",#N/A,TRUE,"GENERAL";"TAB5",#N/A,TRUE,"GENERAL"}</definedName>
    <definedName name="erwertd" localSheetId="2" hidden="1">{"TAB1",#N/A,TRUE,"GENERAL";"TAB2",#N/A,TRUE,"GENERAL";"TAB3",#N/A,TRUE,"GENERAL";"TAB4",#N/A,TRUE,"GENERAL";"TAB5",#N/A,TRUE,"GENERAL"}</definedName>
    <definedName name="erwertd" hidden="1">{"TAB1",#N/A,TRUE,"GENERAL";"TAB2",#N/A,TRUE,"GENERAL";"TAB3",#N/A,TRUE,"GENERAL";"TAB4",#N/A,TRUE,"GENERAL";"TAB5",#N/A,TRUE,"GENERAL"}</definedName>
    <definedName name="erwr" localSheetId="0" hidden="1">{"TAB1",#N/A,TRUE,"GENERAL";"TAB2",#N/A,TRUE,"GENERAL";"TAB3",#N/A,TRUE,"GENERAL";"TAB4",#N/A,TRUE,"GENERAL";"TAB5",#N/A,TRUE,"GENERAL"}</definedName>
    <definedName name="erwr" localSheetId="2" hidden="1">{"TAB1",#N/A,TRUE,"GENERAL";"TAB2",#N/A,TRUE,"GENERAL";"TAB3",#N/A,TRUE,"GENERAL";"TAB4",#N/A,TRUE,"GENERAL";"TAB5",#N/A,TRUE,"GENERAL"}</definedName>
    <definedName name="erwr" hidden="1">{"TAB1",#N/A,TRUE,"GENERAL";"TAB2",#N/A,TRUE,"GENERAL";"TAB3",#N/A,TRUE,"GENERAL";"TAB4",#N/A,TRUE,"GENERAL";"TAB5",#N/A,TRUE,"GENERAL"}</definedName>
    <definedName name="ERWRL" localSheetId="0" hidden="1">{"via1",#N/A,TRUE,"general";"via2",#N/A,TRUE,"general";"via3",#N/A,TRUE,"general"}</definedName>
    <definedName name="ERWRL" localSheetId="2" hidden="1">{"via1",#N/A,TRUE,"general";"via2",#N/A,TRUE,"general";"via3",#N/A,TRUE,"general"}</definedName>
    <definedName name="ERWRL" hidden="1">{"via1",#N/A,TRUE,"general";"via2",#N/A,TRUE,"general";"via3",#N/A,TRUE,"general"}</definedName>
    <definedName name="ery" localSheetId="0" hidden="1">{"via1",#N/A,TRUE,"general";"via2",#N/A,TRUE,"general";"via3",#N/A,TRUE,"general"}</definedName>
    <definedName name="ery" localSheetId="2" hidden="1">{"via1",#N/A,TRUE,"general";"via2",#N/A,TRUE,"general";"via3",#N/A,TRUE,"general"}</definedName>
    <definedName name="ery" hidden="1">{"via1",#N/A,TRUE,"general";"via2",#N/A,TRUE,"general";"via3",#N/A,TRUE,"general"}</definedName>
    <definedName name="eryhd" localSheetId="0" hidden="1">{"via1",#N/A,TRUE,"general";"via2",#N/A,TRUE,"general";"via3",#N/A,TRUE,"general"}</definedName>
    <definedName name="eryhd" localSheetId="2" hidden="1">{"via1",#N/A,TRUE,"general";"via2",#N/A,TRUE,"general";"via3",#N/A,TRUE,"general"}</definedName>
    <definedName name="eryhd" hidden="1">{"via1",#N/A,TRUE,"general";"via2",#N/A,TRUE,"general";"via3",#N/A,TRUE,"general"}</definedName>
    <definedName name="eryhdf" localSheetId="0" hidden="1">{"TAB1",#N/A,TRUE,"GENERAL";"TAB2",#N/A,TRUE,"GENERAL";"TAB3",#N/A,TRUE,"GENERAL";"TAB4",#N/A,TRUE,"GENERAL";"TAB5",#N/A,TRUE,"GENERAL"}</definedName>
    <definedName name="eryhdf" localSheetId="2" hidden="1">{"TAB1",#N/A,TRUE,"GENERAL";"TAB2",#N/A,TRUE,"GENERAL";"TAB3",#N/A,TRUE,"GENERAL";"TAB4",#N/A,TRUE,"GENERAL";"TAB5",#N/A,TRUE,"GENERAL"}</definedName>
    <definedName name="eryhdf" hidden="1">{"TAB1",#N/A,TRUE,"GENERAL";"TAB2",#N/A,TRUE,"GENERAL";"TAB3",#N/A,TRUE,"GENERAL";"TAB4",#N/A,TRUE,"GENERAL";"TAB5",#N/A,TRUE,"GENERAL"}</definedName>
    <definedName name="eryhk" localSheetId="0" hidden="1">{"TAB1",#N/A,TRUE,"GENERAL";"TAB2",#N/A,TRUE,"GENERAL";"TAB3",#N/A,TRUE,"GENERAL";"TAB4",#N/A,TRUE,"GENERAL";"TAB5",#N/A,TRUE,"GENERAL"}</definedName>
    <definedName name="eryhk" localSheetId="2" hidden="1">{"TAB1",#N/A,TRUE,"GENERAL";"TAB2",#N/A,TRUE,"GENERAL";"TAB3",#N/A,TRUE,"GENERAL";"TAB4",#N/A,TRUE,"GENERAL";"TAB5",#N/A,TRUE,"GENERAL"}</definedName>
    <definedName name="eryhk" hidden="1">{"TAB1",#N/A,TRUE,"GENERAL";"TAB2",#N/A,TRUE,"GENERAL";"TAB3",#N/A,TRUE,"GENERAL";"TAB4",#N/A,TRUE,"GENERAL";"TAB5",#N/A,TRUE,"GENERAL"}</definedName>
    <definedName name="eryhrf" localSheetId="0" hidden="1">{"TAB1",#N/A,TRUE,"GENERAL";"TAB2",#N/A,TRUE,"GENERAL";"TAB3",#N/A,TRUE,"GENERAL";"TAB4",#N/A,TRUE,"GENERAL";"TAB5",#N/A,TRUE,"GENERAL"}</definedName>
    <definedName name="eryhrf" localSheetId="2" hidden="1">{"TAB1",#N/A,TRUE,"GENERAL";"TAB2",#N/A,TRUE,"GENERAL";"TAB3",#N/A,TRUE,"GENERAL";"TAB4",#N/A,TRUE,"GENERAL";"TAB5",#N/A,TRUE,"GENERAL"}</definedName>
    <definedName name="eryhrf" hidden="1">{"TAB1",#N/A,TRUE,"GENERAL";"TAB2",#N/A,TRUE,"GENERAL";"TAB3",#N/A,TRUE,"GENERAL";"TAB4",#N/A,TRUE,"GENERAL";"TAB5",#N/A,TRUE,"GENERAL"}</definedName>
    <definedName name="eryre" localSheetId="0" hidden="1">{"TAB1",#N/A,TRUE,"GENERAL";"TAB2",#N/A,TRUE,"GENERAL";"TAB3",#N/A,TRUE,"GENERAL";"TAB4",#N/A,TRUE,"GENERAL";"TAB5",#N/A,TRUE,"GENERAL"}</definedName>
    <definedName name="eryre" localSheetId="2" hidden="1">{"TAB1",#N/A,TRUE,"GENERAL";"TAB2",#N/A,TRUE,"GENERAL";"TAB3",#N/A,TRUE,"GENERAL";"TAB4",#N/A,TRUE,"GENERAL";"TAB5",#N/A,TRUE,"GENERAL"}</definedName>
    <definedName name="eryre" hidden="1">{"TAB1",#N/A,TRUE,"GENERAL";"TAB2",#N/A,TRUE,"GENERAL";"TAB3",#N/A,TRUE,"GENERAL";"TAB4",#N/A,TRUE,"GENERAL";"TAB5",#N/A,TRUE,"GENERAL"}</definedName>
    <definedName name="erytd" localSheetId="0" hidden="1">{"via1",#N/A,TRUE,"general";"via2",#N/A,TRUE,"general";"via3",#N/A,TRUE,"general"}</definedName>
    <definedName name="erytd" localSheetId="2" hidden="1">{"via1",#N/A,TRUE,"general";"via2",#N/A,TRUE,"general";"via3",#N/A,TRUE,"general"}</definedName>
    <definedName name="erytd" hidden="1">{"via1",#N/A,TRUE,"general";"via2",#N/A,TRUE,"general";"via3",#N/A,TRUE,"general"}</definedName>
    <definedName name="eryty" localSheetId="0" hidden="1">{"via1",#N/A,TRUE,"general";"via2",#N/A,TRUE,"general";"via3",#N/A,TRUE,"general"}</definedName>
    <definedName name="eryty" localSheetId="2" hidden="1">{"via1",#N/A,TRUE,"general";"via2",#N/A,TRUE,"general";"via3",#N/A,TRUE,"general"}</definedName>
    <definedName name="eryty" hidden="1">{"via1",#N/A,TRUE,"general";"via2",#N/A,TRUE,"general";"via3",#N/A,TRUE,"general"}</definedName>
    <definedName name="eryy" localSheetId="0" hidden="1">{"via1",#N/A,TRUE,"general";"via2",#N/A,TRUE,"general";"via3",#N/A,TRUE,"general"}</definedName>
    <definedName name="eryy" localSheetId="2" hidden="1">{"via1",#N/A,TRUE,"general";"via2",#N/A,TRUE,"general";"via3",#N/A,TRUE,"general"}</definedName>
    <definedName name="eryy" hidden="1">{"via1",#N/A,TRUE,"general";"via2",#N/A,TRUE,"general";"via3",#N/A,TRUE,"general"}</definedName>
    <definedName name="ESCENARIO" localSheetId="2" hidden="1">{#N/A,#N/A,FALSE,"GRAFICO";#N/A,#N/A,FALSE,"CAJA (2)";#N/A,#N/A,FALSE,"TERCEROS-PROMEDIO";#N/A,#N/A,FALSE,"CAJA";#N/A,#N/A,FALSE,"INGRESOS1995-2003";#N/A,#N/A,FALSE,"GASTOS1995-2003"}</definedName>
    <definedName name="ESCENARIO" hidden="1">{#N/A,#N/A,FALSE,"GRAFICO";#N/A,#N/A,FALSE,"CAJA (2)";#N/A,#N/A,FALSE,"TERCEROS-PROMEDIO";#N/A,#N/A,FALSE,"CAJA";#N/A,#N/A,FALSE,"INGRESOS1995-2003";#N/A,#N/A,FALSE,"GASTOS1995-2003"}</definedName>
    <definedName name="este" localSheetId="2" hidden="1">{"PYGT",#N/A,FALSE,"PYG";"ACTIT",#N/A,FALSE,"BCE_GRAL-ACTIVO";"PASIT",#N/A,FALSE,"BCE_GRAL-PASIVO-PATRIM";"CAJAT",#N/A,FALSE,"CAJA"}</definedName>
    <definedName name="este" hidden="1">{"PYGT",#N/A,FALSE,"PYG";"ACTIT",#N/A,FALSE,"BCE_GRAL-ACTIVO";"PASIT",#N/A,FALSE,"BCE_GRAL-PASIVO-PATRIM";"CAJAT",#N/A,FALSE,"CAJA"}</definedName>
    <definedName name="ESTEWW" localSheetId="2" hidden="1">{#N/A,#N/A,FALSE,"GRAFICO";#N/A,#N/A,FALSE,"CAJA (2)";#N/A,#N/A,FALSE,"TERCEROS-PROMEDIO";#N/A,#N/A,FALSE,"CAJA";#N/A,#N/A,FALSE,"INGRESOS1995-2003";#N/A,#N/A,FALSE,"GASTOS1995-2003"}</definedName>
    <definedName name="ESTEWW" hidden="1">{#N/A,#N/A,FALSE,"GRAFICO";#N/A,#N/A,FALSE,"CAJA (2)";#N/A,#N/A,FALSE,"TERCEROS-PROMEDIO";#N/A,#N/A,FALSE,"CAJA";#N/A,#N/A,FALSE,"INGRESOS1995-2003";#N/A,#N/A,FALSE,"GASTOS1995-2003"}</definedName>
    <definedName name="estre" localSheetId="2" hidden="1">{#N/A,#N/A,FALSE,"GRAFICO";#N/A,#N/A,FALSE,"CAJA (2)";#N/A,#N/A,FALSE,"TERCEROS-PROMEDIO";#N/A,#N/A,FALSE,"CAJA";#N/A,#N/A,FALSE,"INGRESOS1995-2003";#N/A,#N/A,FALSE,"GASTOS1995-2003"}</definedName>
    <definedName name="estre" hidden="1">{#N/A,#N/A,FALSE,"GRAFICO";#N/A,#N/A,FALSE,"CAJA (2)";#N/A,#N/A,FALSE,"TERCEROS-PROMEDIO";#N/A,#N/A,FALSE,"CAJA";#N/A,#N/A,FALSE,"INGRESOS1995-2003";#N/A,#N/A,FALSE,"GASTOS1995-2003"}</definedName>
    <definedName name="ESTRUCTURA" localSheetId="0" hidden="1">{#N/A,#N/A,TRUE,"INGENIERIA";#N/A,#N/A,TRUE,"COMPRAS";#N/A,#N/A,TRUE,"DIRECCION";#N/A,#N/A,TRUE,"RESUMEN"}</definedName>
    <definedName name="ESTRUCTURA" localSheetId="2" hidden="1">{#N/A,#N/A,TRUE,"INGENIERIA";#N/A,#N/A,TRUE,"COMPRAS";#N/A,#N/A,TRUE,"DIRECCION";#N/A,#N/A,TRUE,"RESUMEN"}</definedName>
    <definedName name="ESTRUCTURA" hidden="1">{#N/A,#N/A,TRUE,"INGENIERIA";#N/A,#N/A,TRUE,"COMPRAS";#N/A,#N/A,TRUE,"DIRECCION";#N/A,#N/A,TRUE,"RESUMEN"}</definedName>
    <definedName name="ESTRUCTURA_1" localSheetId="0" hidden="1">{#N/A,#N/A,TRUE,"INGENIERIA";#N/A,#N/A,TRUE,"COMPRAS";#N/A,#N/A,TRUE,"DIRECCION";#N/A,#N/A,TRUE,"RESUMEN"}</definedName>
    <definedName name="ESTRUCTURA_1" localSheetId="2" hidden="1">{#N/A,#N/A,TRUE,"INGENIERIA";#N/A,#N/A,TRUE,"COMPRAS";#N/A,#N/A,TRUE,"DIRECCION";#N/A,#N/A,TRUE,"RESUMEN"}</definedName>
    <definedName name="ESTRUCTURA_1" hidden="1">{#N/A,#N/A,TRUE,"INGENIERIA";#N/A,#N/A,TRUE,"COMPRAS";#N/A,#N/A,TRUE,"DIRECCION";#N/A,#N/A,TRUE,"RESUMEN"}</definedName>
    <definedName name="ESTRUCTURA_2" localSheetId="0" hidden="1">{#N/A,#N/A,TRUE,"INGENIERIA";#N/A,#N/A,TRUE,"COMPRAS";#N/A,#N/A,TRUE,"DIRECCION";#N/A,#N/A,TRUE,"RESUMEN"}</definedName>
    <definedName name="ESTRUCTURA_2" localSheetId="2" hidden="1">{#N/A,#N/A,TRUE,"INGENIERIA";#N/A,#N/A,TRUE,"COMPRAS";#N/A,#N/A,TRUE,"DIRECCION";#N/A,#N/A,TRUE,"RESUMEN"}</definedName>
    <definedName name="ESTRUCTURA_2" hidden="1">{#N/A,#N/A,TRUE,"INGENIERIA";#N/A,#N/A,TRUE,"COMPRAS";#N/A,#N/A,TRUE,"DIRECCION";#N/A,#N/A,TRUE,"RESUMEN"}</definedName>
    <definedName name="etertgg" localSheetId="0" hidden="1">{"via1",#N/A,TRUE,"general";"via2",#N/A,TRUE,"general";"via3",#N/A,TRUE,"general"}</definedName>
    <definedName name="etertgg" localSheetId="2" hidden="1">{"via1",#N/A,TRUE,"general";"via2",#N/A,TRUE,"general";"via3",#N/A,TRUE,"general"}</definedName>
    <definedName name="etertgg" hidden="1">{"via1",#N/A,TRUE,"general";"via2",#N/A,TRUE,"general";"via3",#N/A,TRUE,"general"}</definedName>
    <definedName name="etewt" localSheetId="0" hidden="1">{"TAB1",#N/A,TRUE,"GENERAL";"TAB2",#N/A,TRUE,"GENERAL";"TAB3",#N/A,TRUE,"GENERAL";"TAB4",#N/A,TRUE,"GENERAL";"TAB5",#N/A,TRUE,"GENERAL"}</definedName>
    <definedName name="etewt" localSheetId="2" hidden="1">{"TAB1",#N/A,TRUE,"GENERAL";"TAB2",#N/A,TRUE,"GENERAL";"TAB3",#N/A,TRUE,"GENERAL";"TAB4",#N/A,TRUE,"GENERAL";"TAB5",#N/A,TRUE,"GENERAL"}</definedName>
    <definedName name="etewt" hidden="1">{"TAB1",#N/A,TRUE,"GENERAL";"TAB2",#N/A,TRUE,"GENERAL";"TAB3",#N/A,TRUE,"GENERAL";"TAB4",#N/A,TRUE,"GENERAL";"TAB5",#N/A,TRUE,"GENERAL"}</definedName>
    <definedName name="etu" localSheetId="0" hidden="1">{"via1",#N/A,TRUE,"general";"via2",#N/A,TRUE,"general";"via3",#N/A,TRUE,"general"}</definedName>
    <definedName name="etu" localSheetId="2" hidden="1">{"via1",#N/A,TRUE,"general";"via2",#N/A,TRUE,"general";"via3",#N/A,TRUE,"general"}</definedName>
    <definedName name="etu" hidden="1">{"via1",#N/A,TRUE,"general";"via2",#N/A,TRUE,"general";"via3",#N/A,TRUE,"general"}</definedName>
    <definedName name="etueh" localSheetId="0" hidden="1">{"via1",#N/A,TRUE,"general";"via2",#N/A,TRUE,"general";"via3",#N/A,TRUE,"general"}</definedName>
    <definedName name="etueh" localSheetId="2" hidden="1">{"via1",#N/A,TRUE,"general";"via2",#N/A,TRUE,"general";"via3",#N/A,TRUE,"general"}</definedName>
    <definedName name="etueh" hidden="1">{"via1",#N/A,TRUE,"general";"via2",#N/A,TRUE,"general";"via3",#N/A,TRUE,"general"}</definedName>
    <definedName name="etyty" localSheetId="0" hidden="1">{"via1",#N/A,TRUE,"general";"via2",#N/A,TRUE,"general";"via3",#N/A,TRUE,"general"}</definedName>
    <definedName name="etyty" localSheetId="2" hidden="1">{"via1",#N/A,TRUE,"general";"via2",#N/A,TRUE,"general";"via3",#N/A,TRUE,"general"}</definedName>
    <definedName name="etyty" hidden="1">{"via1",#N/A,TRUE,"general";"via2",#N/A,TRUE,"general";"via3",#N/A,TRUE,"general"}</definedName>
    <definedName name="etyu" localSheetId="0" hidden="1">{"TAB1",#N/A,TRUE,"GENERAL";"TAB2",#N/A,TRUE,"GENERAL";"TAB3",#N/A,TRUE,"GENERAL";"TAB4",#N/A,TRUE,"GENERAL";"TAB5",#N/A,TRUE,"GENERAL"}</definedName>
    <definedName name="etyu" localSheetId="2" hidden="1">{"TAB1",#N/A,TRUE,"GENERAL";"TAB2",#N/A,TRUE,"GENERAL";"TAB3",#N/A,TRUE,"GENERAL";"TAB4",#N/A,TRUE,"GENERAL";"TAB5",#N/A,TRUE,"GENERAL"}</definedName>
    <definedName name="etyu" hidden="1">{"TAB1",#N/A,TRUE,"GENERAL";"TAB2",#N/A,TRUE,"GENERAL";"TAB3",#N/A,TRUE,"GENERAL";"TAB4",#N/A,TRUE,"GENERAL";"TAB5",#N/A,TRUE,"GENERAL"}</definedName>
    <definedName name="eu" localSheetId="0" hidden="1">{"via1",#N/A,TRUE,"general";"via2",#N/A,TRUE,"general";"via3",#N/A,TRUE,"general"}</definedName>
    <definedName name="eu" localSheetId="2" hidden="1">{"via1",#N/A,TRUE,"general";"via2",#N/A,TRUE,"general";"via3",#N/A,TRUE,"general"}</definedName>
    <definedName name="eu" hidden="1">{"via1",#N/A,TRUE,"general";"via2",#N/A,TRUE,"general";"via3",#N/A,TRUE,"general"}</definedName>
    <definedName name="eut" localSheetId="0" hidden="1">{"via1",#N/A,TRUE,"general";"via2",#N/A,TRUE,"general";"via3",#N/A,TRUE,"general"}</definedName>
    <definedName name="eut" localSheetId="2" hidden="1">{"via1",#N/A,TRUE,"general";"via2",#N/A,TRUE,"general";"via3",#N/A,TRUE,"general"}</definedName>
    <definedName name="eut" hidden="1">{"via1",#N/A,TRUE,"general";"via2",#N/A,TRUE,"general";"via3",#N/A,TRUE,"general"}</definedName>
    <definedName name="euyt" localSheetId="0" hidden="1">{"TAB1",#N/A,TRUE,"GENERAL";"TAB2",#N/A,TRUE,"GENERAL";"TAB3",#N/A,TRUE,"GENERAL";"TAB4",#N/A,TRUE,"GENERAL";"TAB5",#N/A,TRUE,"GENERAL"}</definedName>
    <definedName name="euyt" localSheetId="2" hidden="1">{"TAB1",#N/A,TRUE,"GENERAL";"TAB2",#N/A,TRUE,"GENERAL";"TAB3",#N/A,TRUE,"GENERAL";"TAB4",#N/A,TRUE,"GENERAL";"TAB5",#N/A,TRUE,"GENERAL"}</definedName>
    <definedName name="euyt" hidden="1">{"TAB1",#N/A,TRUE,"GENERAL";"TAB2",#N/A,TRUE,"GENERAL";"TAB3",#N/A,TRUE,"GENERAL";"TAB4",#N/A,TRUE,"GENERAL";"TAB5",#N/A,TRUE,"GENERAL"}</definedName>
    <definedName name="ewegt" localSheetId="0" hidden="1">{"TAB1",#N/A,TRUE,"GENERAL";"TAB2",#N/A,TRUE,"GENERAL";"TAB3",#N/A,TRUE,"GENERAL";"TAB4",#N/A,TRUE,"GENERAL";"TAB5",#N/A,TRUE,"GENERAL"}</definedName>
    <definedName name="ewegt" localSheetId="2" hidden="1">{"TAB1",#N/A,TRUE,"GENERAL";"TAB2",#N/A,TRUE,"GENERAL";"TAB3",#N/A,TRUE,"GENERAL";"TAB4",#N/A,TRUE,"GENERAL";"TAB5",#N/A,TRUE,"GENERAL"}</definedName>
    <definedName name="ewegt" hidden="1">{"TAB1",#N/A,TRUE,"GENERAL";"TAB2",#N/A,TRUE,"GENERAL";"TAB3",#N/A,TRUE,"GENERAL";"TAB4",#N/A,TRUE,"GENERAL";"TAB5",#N/A,TRUE,"GENERAL"}</definedName>
    <definedName name="ewfewfg" localSheetId="0" hidden="1">{"TAB1",#N/A,TRUE,"GENERAL";"TAB2",#N/A,TRUE,"GENERAL";"TAB3",#N/A,TRUE,"GENERAL";"TAB4",#N/A,TRUE,"GENERAL";"TAB5",#N/A,TRUE,"GENERAL"}</definedName>
    <definedName name="ewfewfg" localSheetId="2" hidden="1">{"TAB1",#N/A,TRUE,"GENERAL";"TAB2",#N/A,TRUE,"GENERAL";"TAB3",#N/A,TRUE,"GENERAL";"TAB4",#N/A,TRUE,"GENERAL";"TAB5",#N/A,TRUE,"GENERAL"}</definedName>
    <definedName name="ewfewfg" hidden="1">{"TAB1",#N/A,TRUE,"GENERAL";"TAB2",#N/A,TRUE,"GENERAL";"TAB3",#N/A,TRUE,"GENERAL";"TAB4",#N/A,TRUE,"GENERAL";"TAB5",#N/A,TRUE,"GENERAL"}</definedName>
    <definedName name="ewre" localSheetId="0" hidden="1">{"TAB1",#N/A,TRUE,"GENERAL";"TAB2",#N/A,TRUE,"GENERAL";"TAB3",#N/A,TRUE,"GENERAL";"TAB4",#N/A,TRUE,"GENERAL";"TAB5",#N/A,TRUE,"GENERAL"}</definedName>
    <definedName name="ewre" localSheetId="2" hidden="1">{"TAB1",#N/A,TRUE,"GENERAL";"TAB2",#N/A,TRUE,"GENERAL";"TAB3",#N/A,TRUE,"GENERAL";"TAB4",#N/A,TRUE,"GENERAL";"TAB5",#N/A,TRUE,"GENERAL"}</definedName>
    <definedName name="ewre" hidden="1">{"TAB1",#N/A,TRUE,"GENERAL";"TAB2",#N/A,TRUE,"GENERAL";"TAB3",#N/A,TRUE,"GENERAL";"TAB4",#N/A,TRUE,"GENERAL";"TAB5",#N/A,TRUE,"GENERAL"}</definedName>
    <definedName name="ewrewf" localSheetId="0" hidden="1">{"TAB1",#N/A,TRUE,"GENERAL";"TAB2",#N/A,TRUE,"GENERAL";"TAB3",#N/A,TRUE,"GENERAL";"TAB4",#N/A,TRUE,"GENERAL";"TAB5",#N/A,TRUE,"GENERAL"}</definedName>
    <definedName name="ewrewf" localSheetId="2" hidden="1">{"TAB1",#N/A,TRUE,"GENERAL";"TAB2",#N/A,TRUE,"GENERAL";"TAB3",#N/A,TRUE,"GENERAL";"TAB4",#N/A,TRUE,"GENERAL";"TAB5",#N/A,TRUE,"GENERAL"}</definedName>
    <definedName name="ewrewf" hidden="1">{"TAB1",#N/A,TRUE,"GENERAL";"TAB2",#N/A,TRUE,"GENERAL";"TAB3",#N/A,TRUE,"GENERAL";"TAB4",#N/A,TRUE,"GENERAL";"TAB5",#N/A,TRUE,"GENERAL"}</definedName>
    <definedName name="ewrr" localSheetId="0" hidden="1">{"TAB1",#N/A,TRUE,"GENERAL";"TAB2",#N/A,TRUE,"GENERAL";"TAB3",#N/A,TRUE,"GENERAL";"TAB4",#N/A,TRUE,"GENERAL";"TAB5",#N/A,TRUE,"GENERAL"}</definedName>
    <definedName name="ewrr" localSheetId="2" hidden="1">{"TAB1",#N/A,TRUE,"GENERAL";"TAB2",#N/A,TRUE,"GENERAL";"TAB3",#N/A,TRUE,"GENERAL";"TAB4",#N/A,TRUE,"GENERAL";"TAB5",#N/A,TRUE,"GENERAL"}</definedName>
    <definedName name="ewrr" hidden="1">{"TAB1",#N/A,TRUE,"GENERAL";"TAB2",#N/A,TRUE,"GENERAL";"TAB3",#N/A,TRUE,"GENERAL";"TAB4",#N/A,TRUE,"GENERAL";"TAB5",#N/A,TRUE,"GENERAL"}</definedName>
    <definedName name="ewrt" localSheetId="0" hidden="1">{"TAB1",#N/A,TRUE,"GENERAL";"TAB2",#N/A,TRUE,"GENERAL";"TAB3",#N/A,TRUE,"GENERAL";"TAB4",#N/A,TRUE,"GENERAL";"TAB5",#N/A,TRUE,"GENERAL"}</definedName>
    <definedName name="ewrt" localSheetId="2" hidden="1">{"TAB1",#N/A,TRUE,"GENERAL";"TAB2",#N/A,TRUE,"GENERAL";"TAB3",#N/A,TRUE,"GENERAL";"TAB4",#N/A,TRUE,"GENERAL";"TAB5",#N/A,TRUE,"GENERAL"}</definedName>
    <definedName name="ewrt" hidden="1">{"TAB1",#N/A,TRUE,"GENERAL";"TAB2",#N/A,TRUE,"GENERAL";"TAB3",#N/A,TRUE,"GENERAL";"TAB4",#N/A,TRUE,"GENERAL";"TAB5",#N/A,TRUE,"GENERAL"}</definedName>
    <definedName name="ewrwer" localSheetId="0" hidden="1">{"TAB1",#N/A,TRUE,"GENERAL";"TAB2",#N/A,TRUE,"GENERAL";"TAB3",#N/A,TRUE,"GENERAL";"TAB4",#N/A,TRUE,"GENERAL";"TAB5",#N/A,TRUE,"GENERAL"}</definedName>
    <definedName name="ewrwer" localSheetId="2" hidden="1">{"TAB1",#N/A,TRUE,"GENERAL";"TAB2",#N/A,TRUE,"GENERAL";"TAB3",#N/A,TRUE,"GENERAL";"TAB4",#N/A,TRUE,"GENERAL";"TAB5",#N/A,TRUE,"GENERAL"}</definedName>
    <definedName name="ewrwer" hidden="1">{"TAB1",#N/A,TRUE,"GENERAL";"TAB2",#N/A,TRUE,"GENERAL";"TAB3",#N/A,TRUE,"GENERAL";"TAB4",#N/A,TRUE,"GENERAL";"TAB5",#N/A,TRUE,"GENERAL"}</definedName>
    <definedName name="fda" localSheetId="0" hidden="1">{"TAB1",#N/A,TRUE,"GENERAL";"TAB2",#N/A,TRUE,"GENERAL";"TAB3",#N/A,TRUE,"GENERAL";"TAB4",#N/A,TRUE,"GENERAL";"TAB5",#N/A,TRUE,"GENERAL"}</definedName>
    <definedName name="fda" localSheetId="2" hidden="1">{"TAB1",#N/A,TRUE,"GENERAL";"TAB2",#N/A,TRUE,"GENERAL";"TAB3",#N/A,TRUE,"GENERAL";"TAB4",#N/A,TRUE,"GENERAL";"TAB5",#N/A,TRUE,"GENERAL"}</definedName>
    <definedName name="fda" hidden="1">{"TAB1",#N/A,TRUE,"GENERAL";"TAB2",#N/A,TRUE,"GENERAL";"TAB3",#N/A,TRUE,"GENERAL";"TAB4",#N/A,TRUE,"GENERAL";"TAB5",#N/A,TRUE,"GENERAL"}</definedName>
    <definedName name="fdadsfa" localSheetId="0" hidden="1">{"PRES REHAB ARM-PER POR ITEMS  KM A KM",#N/A,TRUE,"Rehabilitacion Arm-Per"}</definedName>
    <definedName name="fdadsfa" localSheetId="2" hidden="1">{"PRES REHAB ARM-PER POR ITEMS  KM A KM",#N/A,TRUE,"Rehabilitacion Arm-Per"}</definedName>
    <definedName name="fdadsfa" hidden="1">{"PRES REHAB ARM-PER POR ITEMS  KM A KM",#N/A,TRUE,"Rehabilitacion Arm-Per"}</definedName>
    <definedName name="fdbjp" localSheetId="0" hidden="1">{"TAB1",#N/A,TRUE,"GENERAL";"TAB2",#N/A,TRUE,"GENERAL";"TAB3",#N/A,TRUE,"GENERAL";"TAB4",#N/A,TRUE,"GENERAL";"TAB5",#N/A,TRUE,"GENERAL"}</definedName>
    <definedName name="fdbjp" localSheetId="2" hidden="1">{"TAB1",#N/A,TRUE,"GENERAL";"TAB2",#N/A,TRUE,"GENERAL";"TAB3",#N/A,TRUE,"GENERAL";"TAB4",#N/A,TRUE,"GENERAL";"TAB5",#N/A,TRUE,"GENERAL"}</definedName>
    <definedName name="fdbjp" hidden="1">{"TAB1",#N/A,TRUE,"GENERAL";"TAB2",#N/A,TRUE,"GENERAL";"TAB3",#N/A,TRUE,"GENERAL";"TAB4",#N/A,TRUE,"GENERAL";"TAB5",#N/A,TRUE,"GENERAL"}</definedName>
    <definedName name="fdf" localSheetId="0" hidden="1">{"TAB1",#N/A,TRUE,"GENERAL";"TAB2",#N/A,TRUE,"GENERAL";"TAB3",#N/A,TRUE,"GENERAL";"TAB4",#N/A,TRUE,"GENERAL";"TAB5",#N/A,TRUE,"GENERAL"}</definedName>
    <definedName name="fdf" localSheetId="2" hidden="1">{"TAB1",#N/A,TRUE,"GENERAL";"TAB2",#N/A,TRUE,"GENERAL";"TAB3",#N/A,TRUE,"GENERAL";"TAB4",#N/A,TRUE,"GENERAL";"TAB5",#N/A,TRUE,"GENERAL"}</definedName>
    <definedName name="fdf" hidden="1">{"TAB1",#N/A,TRUE,"GENERAL";"TAB2",#N/A,TRUE,"GENERAL";"TAB3",#N/A,TRUE,"GENERAL";"TAB4",#N/A,TRUE,"GENERAL";"TAB5",#N/A,TRUE,"GENERAL"}</definedName>
    <definedName name="fdg" localSheetId="0" hidden="1">{"via1",#N/A,TRUE,"general";"via2",#N/A,TRUE,"general";"via3",#N/A,TRUE,"general"}</definedName>
    <definedName name="fdg" localSheetId="2" hidden="1">{"via1",#N/A,TRUE,"general";"via2",#N/A,TRUE,"general";"via3",#N/A,TRUE,"general"}</definedName>
    <definedName name="fdg" hidden="1">{"via1",#N/A,TRUE,"general";"via2",#N/A,TRUE,"general";"via3",#N/A,TRUE,"general"}</definedName>
    <definedName name="FDGD" localSheetId="0" hidden="1">{"TAB1",#N/A,TRUE,"GENERAL";"TAB2",#N/A,TRUE,"GENERAL";"TAB3",#N/A,TRUE,"GENERAL";"TAB4",#N/A,TRUE,"GENERAL";"TAB5",#N/A,TRUE,"GENERAL"}</definedName>
    <definedName name="FDGD" localSheetId="2" hidden="1">{"TAB1",#N/A,TRUE,"GENERAL";"TAB2",#N/A,TRUE,"GENERAL";"TAB3",#N/A,TRUE,"GENERAL";"TAB4",#N/A,TRUE,"GENERAL";"TAB5",#N/A,TRUE,"GENERAL"}</definedName>
    <definedName name="FDGD" hidden="1">{"TAB1",#N/A,TRUE,"GENERAL";"TAB2",#N/A,TRUE,"GENERAL";"TAB3",#N/A,TRUE,"GENERAL";"TAB4",#N/A,TRUE,"GENERAL";"TAB5",#N/A,TRUE,"GENERAL"}</definedName>
    <definedName name="FDGFDBBP" localSheetId="0" hidden="1">{"TAB1",#N/A,TRUE,"GENERAL";"TAB2",#N/A,TRUE,"GENERAL";"TAB3",#N/A,TRUE,"GENERAL";"TAB4",#N/A,TRUE,"GENERAL";"TAB5",#N/A,TRUE,"GENERAL"}</definedName>
    <definedName name="FDGFDBBP" localSheetId="2" hidden="1">{"TAB1",#N/A,TRUE,"GENERAL";"TAB2",#N/A,TRUE,"GENERAL";"TAB3",#N/A,TRUE,"GENERAL";"TAB4",#N/A,TRUE,"GENERAL";"TAB5",#N/A,TRUE,"GENERAL"}</definedName>
    <definedName name="FDGFDBBP" hidden="1">{"TAB1",#N/A,TRUE,"GENERAL";"TAB2",#N/A,TRUE,"GENERAL";"TAB3",#N/A,TRUE,"GENERAL";"TAB4",#N/A,TRUE,"GENERAL";"TAB5",#N/A,TRUE,"GENERAL"}</definedName>
    <definedName name="fdh" localSheetId="0" hidden="1">{"TAB1",#N/A,TRUE,"GENERAL";"TAB2",#N/A,TRUE,"GENERAL";"TAB3",#N/A,TRUE,"GENERAL";"TAB4",#N/A,TRUE,"GENERAL";"TAB5",#N/A,TRUE,"GENERAL"}</definedName>
    <definedName name="fdh" localSheetId="2" hidden="1">{"TAB1",#N/A,TRUE,"GENERAL";"TAB2",#N/A,TRUE,"GENERAL";"TAB3",#N/A,TRUE,"GENERAL";"TAB4",#N/A,TRUE,"GENERAL";"TAB5",#N/A,TRUE,"GENERAL"}</definedName>
    <definedName name="fdh" hidden="1">{"TAB1",#N/A,TRUE,"GENERAL";"TAB2",#N/A,TRUE,"GENERAL";"TAB3",#N/A,TRUE,"GENERAL";"TAB4",#N/A,TRUE,"GENERAL";"TAB5",#N/A,TRUE,"GENERAL"}</definedName>
    <definedName name="fdsf" localSheetId="0" hidden="1">{"TAB1",#N/A,TRUE,"GENERAL";"TAB2",#N/A,TRUE,"GENERAL";"TAB3",#N/A,TRUE,"GENERAL";"TAB4",#N/A,TRUE,"GENERAL";"TAB5",#N/A,TRUE,"GENERAL"}</definedName>
    <definedName name="fdsf" localSheetId="2" hidden="1">{"TAB1",#N/A,TRUE,"GENERAL";"TAB2",#N/A,TRUE,"GENERAL";"TAB3",#N/A,TRUE,"GENERAL";"TAB4",#N/A,TRUE,"GENERAL";"TAB5",#N/A,TRUE,"GENERAL"}</definedName>
    <definedName name="fdsf" hidden="1">{"TAB1",#N/A,TRUE,"GENERAL";"TAB2",#N/A,TRUE,"GENERAL";"TAB3",#N/A,TRUE,"GENERAL";"TAB4",#N/A,TRUE,"GENERAL";"TAB5",#N/A,TRUE,"GENERAL"}</definedName>
    <definedName name="fdsfds" localSheetId="0" hidden="1">{"TAB1",#N/A,TRUE,"GENERAL";"TAB2",#N/A,TRUE,"GENERAL";"TAB3",#N/A,TRUE,"GENERAL";"TAB4",#N/A,TRUE,"GENERAL";"TAB5",#N/A,TRUE,"GENERAL"}</definedName>
    <definedName name="fdsfds" localSheetId="2" hidden="1">{"TAB1",#N/A,TRUE,"GENERAL";"TAB2",#N/A,TRUE,"GENERAL";"TAB3",#N/A,TRUE,"GENERAL";"TAB4",#N/A,TRUE,"GENERAL";"TAB5",#N/A,TRUE,"GENERAL"}</definedName>
    <definedName name="fdsfds" hidden="1">{"TAB1",#N/A,TRUE,"GENERAL";"TAB2",#N/A,TRUE,"GENERAL";"TAB3",#N/A,TRUE,"GENERAL";"TAB4",#N/A,TRUE,"GENERAL";"TAB5",#N/A,TRUE,"GENERAL"}</definedName>
    <definedName name="fdsfdsf" localSheetId="0" hidden="1">{"via1",#N/A,TRUE,"general";"via2",#N/A,TRUE,"general";"via3",#N/A,TRUE,"general"}</definedName>
    <definedName name="fdsfdsf" localSheetId="2" hidden="1">{"via1",#N/A,TRUE,"general";"via2",#N/A,TRUE,"general";"via3",#N/A,TRUE,"general"}</definedName>
    <definedName name="fdsfdsf" hidden="1">{"via1",#N/A,TRUE,"general";"via2",#N/A,TRUE,"general";"via3",#N/A,TRUE,"general"}</definedName>
    <definedName name="fdsgfds" localSheetId="0" hidden="1">{"via1",#N/A,TRUE,"general";"via2",#N/A,TRUE,"general";"via3",#N/A,TRUE,"general"}</definedName>
    <definedName name="fdsgfds" localSheetId="2" hidden="1">{"via1",#N/A,TRUE,"general";"via2",#N/A,TRUE,"general";"via3",#N/A,TRUE,"general"}</definedName>
    <definedName name="fdsgfds" hidden="1">{"via1",#N/A,TRUE,"general";"via2",#N/A,TRUE,"general";"via3",#N/A,TRUE,"general"}</definedName>
    <definedName name="fdsgsdfu" localSheetId="0" hidden="1">{"TAB1",#N/A,TRUE,"GENERAL";"TAB2",#N/A,TRUE,"GENERAL";"TAB3",#N/A,TRUE,"GENERAL";"TAB4",#N/A,TRUE,"GENERAL";"TAB5",#N/A,TRUE,"GENERAL"}</definedName>
    <definedName name="fdsgsdfu" localSheetId="2" hidden="1">{"TAB1",#N/A,TRUE,"GENERAL";"TAB2",#N/A,TRUE,"GENERAL";"TAB3",#N/A,TRUE,"GENERAL";"TAB4",#N/A,TRUE,"GENERAL";"TAB5",#N/A,TRUE,"GENERAL"}</definedName>
    <definedName name="fdsgsdfu" hidden="1">{"TAB1",#N/A,TRUE,"GENERAL";"TAB2",#N/A,TRUE,"GENERAL";"TAB3",#N/A,TRUE,"GENERAL";"TAB4",#N/A,TRUE,"GENERAL";"TAB5",#N/A,TRUE,"GENERAL"}</definedName>
    <definedName name="FDSIO" localSheetId="0" hidden="1">{"TAB1",#N/A,TRUE,"GENERAL";"TAB2",#N/A,TRUE,"GENERAL";"TAB3",#N/A,TRUE,"GENERAL";"TAB4",#N/A,TRUE,"GENERAL";"TAB5",#N/A,TRUE,"GENERAL"}</definedName>
    <definedName name="FDSIO" localSheetId="2" hidden="1">{"TAB1",#N/A,TRUE,"GENERAL";"TAB2",#N/A,TRUE,"GENERAL";"TAB3",#N/A,TRUE,"GENERAL";"TAB4",#N/A,TRUE,"GENERAL";"TAB5",#N/A,TRUE,"GENERAL"}</definedName>
    <definedName name="FDSIO" hidden="1">{"TAB1",#N/A,TRUE,"GENERAL";"TAB2",#N/A,TRUE,"GENERAL";"TAB3",#N/A,TRUE,"GENERAL";"TAB4",#N/A,TRUE,"GENERAL";"TAB5",#N/A,TRUE,"GENERAL"}</definedName>
    <definedName name="ferfer" localSheetId="0" hidden="1">{"via1",#N/A,TRUE,"general";"via2",#N/A,TRUE,"general";"via3",#N/A,TRUE,"general"}</definedName>
    <definedName name="ferfer" localSheetId="2" hidden="1">{"via1",#N/A,TRUE,"general";"via2",#N/A,TRUE,"general";"via3",#N/A,TRUE,"general"}</definedName>
    <definedName name="ferfer" hidden="1">{"via1",#N/A,TRUE,"general";"via2",#N/A,TRUE,"general";"via3",#N/A,TRUE,"general"}</definedName>
    <definedName name="fff" localSheetId="0" hidden="1">{"via1",#N/A,TRUE,"general";"via2",#N/A,TRUE,"general";"via3",#N/A,TRUE,"general"}</definedName>
    <definedName name="fff" localSheetId="2" hidden="1">{"via1",#N/A,TRUE,"general";"via2",#N/A,TRUE,"general";"via3",#N/A,TRUE,"general"}</definedName>
    <definedName name="fff" hidden="1">{"via1",#N/A,TRUE,"general";"via2",#N/A,TRUE,"general";"via3",#N/A,TRUE,"general"}</definedName>
    <definedName name="ffffd" localSheetId="0" hidden="1">{"via1",#N/A,TRUE,"general";"via2",#N/A,TRUE,"general";"via3",#N/A,TRUE,"general"}</definedName>
    <definedName name="ffffd" localSheetId="2" hidden="1">{"via1",#N/A,TRUE,"general";"via2",#N/A,TRUE,"general";"via3",#N/A,TRUE,"general"}</definedName>
    <definedName name="ffffd" hidden="1">{"via1",#N/A,TRUE,"general";"via2",#N/A,TRUE,"general";"via3",#N/A,TRUE,"general"}</definedName>
    <definedName name="fffffft" localSheetId="0" hidden="1">{"TAB1",#N/A,TRUE,"GENERAL";"TAB2",#N/A,TRUE,"GENERAL";"TAB3",#N/A,TRUE,"GENERAL";"TAB4",#N/A,TRUE,"GENERAL";"TAB5",#N/A,TRUE,"GENERAL"}</definedName>
    <definedName name="fffffft" localSheetId="2" hidden="1">{"TAB1",#N/A,TRUE,"GENERAL";"TAB2",#N/A,TRUE,"GENERAL";"TAB3",#N/A,TRUE,"GENERAL";"TAB4",#N/A,TRUE,"GENERAL";"TAB5",#N/A,TRUE,"GENERAL"}</definedName>
    <definedName name="fffffft" hidden="1">{"TAB1",#N/A,TRUE,"GENERAL";"TAB2",#N/A,TRUE,"GENERAL";"TAB3",#N/A,TRUE,"GENERAL";"TAB4",#N/A,TRUE,"GENERAL";"TAB5",#N/A,TRUE,"GENERAL"}</definedName>
    <definedName name="fffffik" localSheetId="0" hidden="1">{"TAB1",#N/A,TRUE,"GENERAL";"TAB2",#N/A,TRUE,"GENERAL";"TAB3",#N/A,TRUE,"GENERAL";"TAB4",#N/A,TRUE,"GENERAL";"TAB5",#N/A,TRUE,"GENERAL"}</definedName>
    <definedName name="fffffik" localSheetId="2" hidden="1">{"TAB1",#N/A,TRUE,"GENERAL";"TAB2",#N/A,TRUE,"GENERAL";"TAB3",#N/A,TRUE,"GENERAL";"TAB4",#N/A,TRUE,"GENERAL";"TAB5",#N/A,TRUE,"GENERAL"}</definedName>
    <definedName name="fffffik" hidden="1">{"TAB1",#N/A,TRUE,"GENERAL";"TAB2",#N/A,TRUE,"GENERAL";"TAB3",#N/A,TRUE,"GENERAL";"TAB4",#N/A,TRUE,"GENERAL";"TAB5",#N/A,TRUE,"GENERAL"}</definedName>
    <definedName name="fffffj" localSheetId="0" hidden="1">{"TAB1",#N/A,TRUE,"GENERAL";"TAB2",#N/A,TRUE,"GENERAL";"TAB3",#N/A,TRUE,"GENERAL";"TAB4",#N/A,TRUE,"GENERAL";"TAB5",#N/A,TRUE,"GENERAL"}</definedName>
    <definedName name="fffffj" localSheetId="2" hidden="1">{"TAB1",#N/A,TRUE,"GENERAL";"TAB2",#N/A,TRUE,"GENERAL";"TAB3",#N/A,TRUE,"GENERAL";"TAB4",#N/A,TRUE,"GENERAL";"TAB5",#N/A,TRUE,"GENERAL"}</definedName>
    <definedName name="fffffj" hidden="1">{"TAB1",#N/A,TRUE,"GENERAL";"TAB2",#N/A,TRUE,"GENERAL";"TAB3",#N/A,TRUE,"GENERAL";"TAB4",#N/A,TRUE,"GENERAL";"TAB5",#N/A,TRUE,"GENERAL"}</definedName>
    <definedName name="ffffrd" localSheetId="0" hidden="1">{"via1",#N/A,TRUE,"general";"via2",#N/A,TRUE,"general";"via3",#N/A,TRUE,"general"}</definedName>
    <definedName name="ffffrd" localSheetId="2" hidden="1">{"via1",#N/A,TRUE,"general";"via2",#N/A,TRUE,"general";"via3",#N/A,TRUE,"general"}</definedName>
    <definedName name="ffffrd" hidden="1">{"via1",#N/A,TRUE,"general";"via2",#N/A,TRUE,"general";"via3",#N/A,TRUE,"general"}</definedName>
    <definedName name="ffffy" localSheetId="0" hidden="1">{"TAB1",#N/A,TRUE,"GENERAL";"TAB2",#N/A,TRUE,"GENERAL";"TAB3",#N/A,TRUE,"GENERAL";"TAB4",#N/A,TRUE,"GENERAL";"TAB5",#N/A,TRUE,"GENERAL"}</definedName>
    <definedName name="ffffy" localSheetId="2" hidden="1">{"TAB1",#N/A,TRUE,"GENERAL";"TAB2",#N/A,TRUE,"GENERAL";"TAB3",#N/A,TRUE,"GENERAL";"TAB4",#N/A,TRUE,"GENERAL";"TAB5",#N/A,TRUE,"GENERAL"}</definedName>
    <definedName name="ffffy" hidden="1">{"TAB1",#N/A,TRUE,"GENERAL";"TAB2",#N/A,TRUE,"GENERAL";"TAB3",#N/A,TRUE,"GENERAL";"TAB4",#N/A,TRUE,"GENERAL";"TAB5",#N/A,TRUE,"GENERAL"}</definedName>
    <definedName name="fffrfr" localSheetId="0" hidden="1">{"TAB1",#N/A,TRUE,"GENERAL";"TAB2",#N/A,TRUE,"GENERAL";"TAB3",#N/A,TRUE,"GENERAL";"TAB4",#N/A,TRUE,"GENERAL";"TAB5",#N/A,TRUE,"GENERAL"}</definedName>
    <definedName name="fffrfr" localSheetId="2" hidden="1">{"TAB1",#N/A,TRUE,"GENERAL";"TAB2",#N/A,TRUE,"GENERAL";"TAB3",#N/A,TRUE,"GENERAL";"TAB4",#N/A,TRUE,"GENERAL";"TAB5",#N/A,TRUE,"GENERAL"}</definedName>
    <definedName name="fffrfr" hidden="1">{"TAB1",#N/A,TRUE,"GENERAL";"TAB2",#N/A,TRUE,"GENERAL";"TAB3",#N/A,TRUE,"GENERAL";"TAB4",#N/A,TRUE,"GENERAL";"TAB5",#N/A,TRUE,"GENERAL"}</definedName>
    <definedName name="fffs" localSheetId="0" hidden="1">{"TAB1",#N/A,TRUE,"GENERAL";"TAB2",#N/A,TRUE,"GENERAL";"TAB3",#N/A,TRUE,"GENERAL";"TAB4",#N/A,TRUE,"GENERAL";"TAB5",#N/A,TRUE,"GENERAL"}</definedName>
    <definedName name="fffs" localSheetId="2" hidden="1">{"TAB1",#N/A,TRUE,"GENERAL";"TAB2",#N/A,TRUE,"GENERAL";"TAB3",#N/A,TRUE,"GENERAL";"TAB4",#N/A,TRUE,"GENERAL";"TAB5",#N/A,TRUE,"GENERAL"}</definedName>
    <definedName name="fffs" hidden="1">{"TAB1",#N/A,TRUE,"GENERAL";"TAB2",#N/A,TRUE,"GENERAL";"TAB3",#N/A,TRUE,"GENERAL";"TAB4",#N/A,TRUE,"GENERAL";"TAB5",#N/A,TRUE,"GENERAL"}</definedName>
    <definedName name="fgdfg" localSheetId="0" hidden="1">{"TAB1",#N/A,TRUE,"GENERAL";"TAB2",#N/A,TRUE,"GENERAL";"TAB3",#N/A,TRUE,"GENERAL";"TAB4",#N/A,TRUE,"GENERAL";"TAB5",#N/A,TRUE,"GENERAL"}</definedName>
    <definedName name="fgdfg" localSheetId="2" hidden="1">{"TAB1",#N/A,TRUE,"GENERAL";"TAB2",#N/A,TRUE,"GENERAL";"TAB3",#N/A,TRUE,"GENERAL";"TAB4",#N/A,TRUE,"GENERAL";"TAB5",#N/A,TRUE,"GENERAL"}</definedName>
    <definedName name="fgdfg" hidden="1">{"TAB1",#N/A,TRUE,"GENERAL";"TAB2",#N/A,TRUE,"GENERAL";"TAB3",#N/A,TRUE,"GENERAL";"TAB4",#N/A,TRUE,"GENERAL";"TAB5",#N/A,TRUE,"GENERAL"}</definedName>
    <definedName name="fgdfsgr" localSheetId="0" hidden="1">{"via1",#N/A,TRUE,"general";"via2",#N/A,TRUE,"general";"via3",#N/A,TRUE,"general"}</definedName>
    <definedName name="fgdfsgr" localSheetId="2" hidden="1">{"via1",#N/A,TRUE,"general";"via2",#N/A,TRUE,"general";"via3",#N/A,TRUE,"general"}</definedName>
    <definedName name="fgdfsgr" hidden="1">{"via1",#N/A,TRUE,"general";"via2",#N/A,TRUE,"general";"via3",#N/A,TRUE,"general"}</definedName>
    <definedName name="fgdsfg" localSheetId="0" hidden="1">{"TAB1",#N/A,TRUE,"GENERAL";"TAB2",#N/A,TRUE,"GENERAL";"TAB3",#N/A,TRUE,"GENERAL";"TAB4",#N/A,TRUE,"GENERAL";"TAB5",#N/A,TRUE,"GENERAL"}</definedName>
    <definedName name="fgdsfg" localSheetId="2" hidden="1">{"TAB1",#N/A,TRUE,"GENERAL";"TAB2",#N/A,TRUE,"GENERAL";"TAB3",#N/A,TRUE,"GENERAL";"TAB4",#N/A,TRUE,"GENERAL";"TAB5",#N/A,TRUE,"GENERAL"}</definedName>
    <definedName name="fgdsfg" hidden="1">{"TAB1",#N/A,TRUE,"GENERAL";"TAB2",#N/A,TRUE,"GENERAL";"TAB3",#N/A,TRUE,"GENERAL";"TAB4",#N/A,TRUE,"GENERAL";"TAB5",#N/A,TRUE,"GENERAL"}</definedName>
    <definedName name="FGFDH" localSheetId="0" hidden="1">{"via1",#N/A,TRUE,"general";"via2",#N/A,TRUE,"general";"via3",#N/A,TRUE,"general"}</definedName>
    <definedName name="FGFDH" localSheetId="2" hidden="1">{"via1",#N/A,TRUE,"general";"via2",#N/A,TRUE,"general";"via3",#N/A,TRUE,"general"}</definedName>
    <definedName name="FGFDH" hidden="1">{"via1",#N/A,TRUE,"general";"via2",#N/A,TRUE,"general";"via3",#N/A,TRUE,"general"}</definedName>
    <definedName name="fgghhj" localSheetId="0" hidden="1">{"via1",#N/A,TRUE,"general";"via2",#N/A,TRUE,"general";"via3",#N/A,TRUE,"general"}</definedName>
    <definedName name="fgghhj" localSheetId="2" hidden="1">{"via1",#N/A,TRUE,"general";"via2",#N/A,TRUE,"general";"via3",#N/A,TRUE,"general"}</definedName>
    <definedName name="fgghhj" hidden="1">{"via1",#N/A,TRUE,"general";"via2",#N/A,TRUE,"general";"via3",#N/A,TRUE,"general"}</definedName>
    <definedName name="FGHFBC" localSheetId="0" hidden="1">{"via1",#N/A,TRUE,"general";"via2",#N/A,TRUE,"general";"via3",#N/A,TRUE,"general"}</definedName>
    <definedName name="FGHFBC" localSheetId="2" hidden="1">{"via1",#N/A,TRUE,"general";"via2",#N/A,TRUE,"general";"via3",#N/A,TRUE,"general"}</definedName>
    <definedName name="FGHFBC" hidden="1">{"via1",#N/A,TRUE,"general";"via2",#N/A,TRUE,"general";"via3",#N/A,TRUE,"general"}</definedName>
    <definedName name="fghfg" localSheetId="0" hidden="1">{"TAB1",#N/A,TRUE,"GENERAL";"TAB2",#N/A,TRUE,"GENERAL";"TAB3",#N/A,TRUE,"GENERAL";"TAB4",#N/A,TRUE,"GENERAL";"TAB5",#N/A,TRUE,"GENERAL"}</definedName>
    <definedName name="fghfg" localSheetId="2" hidden="1">{"TAB1",#N/A,TRUE,"GENERAL";"TAB2",#N/A,TRUE,"GENERAL";"TAB3",#N/A,TRUE,"GENERAL";"TAB4",#N/A,TRUE,"GENERAL";"TAB5",#N/A,TRUE,"GENERAL"}</definedName>
    <definedName name="fghfg" hidden="1">{"TAB1",#N/A,TRUE,"GENERAL";"TAB2",#N/A,TRUE,"GENERAL";"TAB3",#N/A,TRUE,"GENERAL";"TAB4",#N/A,TRUE,"GENERAL";"TAB5",#N/A,TRUE,"GENERAL"}</definedName>
    <definedName name="fghfgh" localSheetId="0" hidden="1">{"via1",#N/A,TRUE,"general";"via2",#N/A,TRUE,"general";"via3",#N/A,TRUE,"general"}</definedName>
    <definedName name="fghfgh" localSheetId="2" hidden="1">{"via1",#N/A,TRUE,"general";"via2",#N/A,TRUE,"general";"via3",#N/A,TRUE,"general"}</definedName>
    <definedName name="fghfgh" hidden="1">{"via1",#N/A,TRUE,"general";"via2",#N/A,TRUE,"general";"via3",#N/A,TRUE,"general"}</definedName>
    <definedName name="FGHFW" localSheetId="0" hidden="1">{"via1",#N/A,TRUE,"general";"via2",#N/A,TRUE,"general";"via3",#N/A,TRUE,"general"}</definedName>
    <definedName name="FGHFW" localSheetId="2" hidden="1">{"via1",#N/A,TRUE,"general";"via2",#N/A,TRUE,"general";"via3",#N/A,TRUE,"general"}</definedName>
    <definedName name="FGHFW" hidden="1">{"via1",#N/A,TRUE,"general";"via2",#N/A,TRUE,"general";"via3",#N/A,TRUE,"general"}</definedName>
    <definedName name="fghhh" localSheetId="0" hidden="1">{"TAB1",#N/A,TRUE,"GENERAL";"TAB2",#N/A,TRUE,"GENERAL";"TAB3",#N/A,TRUE,"GENERAL";"TAB4",#N/A,TRUE,"GENERAL";"TAB5",#N/A,TRUE,"GENERAL"}</definedName>
    <definedName name="fghhh" localSheetId="2" hidden="1">{"TAB1",#N/A,TRUE,"GENERAL";"TAB2",#N/A,TRUE,"GENERAL";"TAB3",#N/A,TRUE,"GENERAL";"TAB4",#N/A,TRUE,"GENERAL";"TAB5",#N/A,TRUE,"GENERAL"}</definedName>
    <definedName name="fghhh" hidden="1">{"TAB1",#N/A,TRUE,"GENERAL";"TAB2",#N/A,TRUE,"GENERAL";"TAB3",#N/A,TRUE,"GENERAL";"TAB4",#N/A,TRUE,"GENERAL";"TAB5",#N/A,TRUE,"GENERAL"}</definedName>
    <definedName name="fghsfgh" localSheetId="0" hidden="1">{"via1",#N/A,TRUE,"general";"via2",#N/A,TRUE,"general";"via3",#N/A,TRUE,"general"}</definedName>
    <definedName name="fghsfgh" localSheetId="2" hidden="1">{"via1",#N/A,TRUE,"general";"via2",#N/A,TRUE,"general";"via3",#N/A,TRUE,"general"}</definedName>
    <definedName name="fghsfgh" hidden="1">{"via1",#N/A,TRUE,"general";"via2",#N/A,TRUE,"general";"via3",#N/A,TRUE,"general"}</definedName>
    <definedName name="fght" localSheetId="0" hidden="1">{"TAB1",#N/A,TRUE,"GENERAL";"TAB2",#N/A,TRUE,"GENERAL";"TAB3",#N/A,TRUE,"GENERAL";"TAB4",#N/A,TRUE,"GENERAL";"TAB5",#N/A,TRUE,"GENERAL"}</definedName>
    <definedName name="fght" localSheetId="2" hidden="1">{"TAB1",#N/A,TRUE,"GENERAL";"TAB2",#N/A,TRUE,"GENERAL";"TAB3",#N/A,TRUE,"GENERAL";"TAB4",#N/A,TRUE,"GENERAL";"TAB5",#N/A,TRUE,"GENERAL"}</definedName>
    <definedName name="fght" hidden="1">{"TAB1",#N/A,TRUE,"GENERAL";"TAB2",#N/A,TRUE,"GENERAL";"TAB3",#N/A,TRUE,"GENERAL";"TAB4",#N/A,TRUE,"GENERAL";"TAB5",#N/A,TRUE,"GENERAL"}</definedName>
    <definedName name="fgjgryi" localSheetId="0" hidden="1">{"TAB1",#N/A,TRUE,"GENERAL";"TAB2",#N/A,TRUE,"GENERAL";"TAB3",#N/A,TRUE,"GENERAL";"TAB4",#N/A,TRUE,"GENERAL";"TAB5",#N/A,TRUE,"GENERAL"}</definedName>
    <definedName name="fgjgryi" localSheetId="2" hidden="1">{"TAB1",#N/A,TRUE,"GENERAL";"TAB2",#N/A,TRUE,"GENERAL";"TAB3",#N/A,TRUE,"GENERAL";"TAB4",#N/A,TRUE,"GENERAL";"TAB5",#N/A,TRUE,"GENERAL"}</definedName>
    <definedName name="fgjgryi" hidden="1">{"TAB1",#N/A,TRUE,"GENERAL";"TAB2",#N/A,TRUE,"GENERAL";"TAB3",#N/A,TRUE,"GENERAL";"TAB4",#N/A,TRUE,"GENERAL";"TAB5",#N/A,TRUE,"GENERAL"}</definedName>
    <definedName name="fhfg" localSheetId="0" hidden="1">{"TAB1",#N/A,TRUE,"GENERAL";"TAB2",#N/A,TRUE,"GENERAL";"TAB3",#N/A,TRUE,"GENERAL";"TAB4",#N/A,TRUE,"GENERAL";"TAB5",#N/A,TRUE,"GENERAL"}</definedName>
    <definedName name="fhfg" localSheetId="2" hidden="1">{"TAB1",#N/A,TRUE,"GENERAL";"TAB2",#N/A,TRUE,"GENERAL";"TAB3",#N/A,TRUE,"GENERAL";"TAB4",#N/A,TRUE,"GENERAL";"TAB5",#N/A,TRUE,"GENERAL"}</definedName>
    <definedName name="fhfg" hidden="1">{"TAB1",#N/A,TRUE,"GENERAL";"TAB2",#N/A,TRUE,"GENERAL";"TAB3",#N/A,TRUE,"GENERAL";"TAB4",#N/A,TRUE,"GENERAL";"TAB5",#N/A,TRUE,"GENERAL"}</definedName>
    <definedName name="fhfgh" localSheetId="0" hidden="1">{"via1",#N/A,TRUE,"general";"via2",#N/A,TRUE,"general";"via3",#N/A,TRUE,"general"}</definedName>
    <definedName name="fhfgh" localSheetId="2" hidden="1">{"via1",#N/A,TRUE,"general";"via2",#N/A,TRUE,"general";"via3",#N/A,TRUE,"general"}</definedName>
    <definedName name="fhfgh" hidden="1">{"via1",#N/A,TRUE,"general";"via2",#N/A,TRUE,"general";"via3",#N/A,TRUE,"general"}</definedName>
    <definedName name="fhg" localSheetId="0" hidden="1">{#N/A,#N/A,TRUE,"1842CWN0"}</definedName>
    <definedName name="fhg" localSheetId="2" hidden="1">{#N/A,#N/A,TRUE,"1842CWN0"}</definedName>
    <definedName name="fhg" hidden="1">{#N/A,#N/A,TRUE,"1842CWN0"}</definedName>
    <definedName name="fhg_1" localSheetId="0" hidden="1">{#N/A,#N/A,TRUE,"1842CWN0"}</definedName>
    <definedName name="fhg_1" localSheetId="2" hidden="1">{#N/A,#N/A,TRUE,"1842CWN0"}</definedName>
    <definedName name="fhg_1" hidden="1">{#N/A,#N/A,TRUE,"1842CWN0"}</definedName>
    <definedName name="fhg_2" localSheetId="0" hidden="1">{#N/A,#N/A,TRUE,"1842CWN0"}</definedName>
    <definedName name="fhg_2" localSheetId="2" hidden="1">{#N/A,#N/A,TRUE,"1842CWN0"}</definedName>
    <definedName name="fhg_2" hidden="1">{#N/A,#N/A,TRUE,"1842CWN0"}</definedName>
    <definedName name="fhgh" localSheetId="0" hidden="1">{"via1",#N/A,TRUE,"general";"via2",#N/A,TRUE,"general";"via3",#N/A,TRUE,"general"}</definedName>
    <definedName name="fhgh" localSheetId="2" hidden="1">{"via1",#N/A,TRUE,"general";"via2",#N/A,TRUE,"general";"via3",#N/A,TRUE,"general"}</definedName>
    <definedName name="fhgh" hidden="1">{"via1",#N/A,TRUE,"general";"via2",#N/A,TRUE,"general";"via3",#N/A,TRUE,"general"}</definedName>
    <definedName name="fhpltyunh" localSheetId="0" hidden="1">{"via1",#N/A,TRUE,"general";"via2",#N/A,TRUE,"general";"via3",#N/A,TRUE,"general"}</definedName>
    <definedName name="fhpltyunh" localSheetId="2" hidden="1">{"via1",#N/A,TRUE,"general";"via2",#N/A,TRUE,"general";"via3",#N/A,TRUE,"general"}</definedName>
    <definedName name="fhpltyunh" hidden="1">{"via1",#N/A,TRUE,"general";"via2",#N/A,TRUE,"general";"via3",#N/A,TRUE,"general"}</definedName>
    <definedName name="FIDUCIASOCTUBRE" localSheetId="2" hidden="1">{#N/A,#N/A,FALSE,"Aging Summary";#N/A,#N/A,FALSE,"Ratio Analysis";#N/A,#N/A,FALSE,"Test 120 Day Accts";#N/A,#N/A,FALSE,"Tickmarks"}</definedName>
    <definedName name="FIDUCIASOCTUBRE" hidden="1">{#N/A,#N/A,FALSE,"Aging Summary";#N/A,#N/A,FALSE,"Ratio Analysis";#N/A,#N/A,FALSE,"Test 120 Day Accts";#N/A,#N/A,FALSE,"Tickmarks"}</definedName>
    <definedName name="frbgsd" localSheetId="0" hidden="1">{"TAB1",#N/A,TRUE,"GENERAL";"TAB2",#N/A,TRUE,"GENERAL";"TAB3",#N/A,TRUE,"GENERAL";"TAB4",#N/A,TRUE,"GENERAL";"TAB5",#N/A,TRUE,"GENERAL"}</definedName>
    <definedName name="frbgsd" localSheetId="2" hidden="1">{"TAB1",#N/A,TRUE,"GENERAL";"TAB2",#N/A,TRUE,"GENERAL";"TAB3",#N/A,TRUE,"GENERAL";"TAB4",#N/A,TRUE,"GENERAL";"TAB5",#N/A,TRUE,"GENERAL"}</definedName>
    <definedName name="frbgsd" hidden="1">{"TAB1",#N/A,TRUE,"GENERAL";"TAB2",#N/A,TRUE,"GENERAL";"TAB3",#N/A,TRUE,"GENERAL";"TAB4",#N/A,TRUE,"GENERAL";"TAB5",#N/A,TRUE,"GENERAL"}</definedName>
    <definedName name="frefr" localSheetId="0" hidden="1">{"via1",#N/A,TRUE,"general";"via2",#N/A,TRUE,"general";"via3",#N/A,TRUE,"general"}</definedName>
    <definedName name="frefr" localSheetId="2" hidden="1">{"via1",#N/A,TRUE,"general";"via2",#N/A,TRUE,"general";"via3",#N/A,TRUE,"general"}</definedName>
    <definedName name="frefr" hidden="1">{"via1",#N/A,TRUE,"general";"via2",#N/A,TRUE,"general";"via3",#N/A,TRUE,"general"}</definedName>
    <definedName name="FREV" localSheetId="2" hidden="1">{"PYGT",#N/A,FALSE,"PYG";"ACTIT",#N/A,FALSE,"BCE_GRAL-ACTIVO";"PASIT",#N/A,FALSE,"BCE_GRAL-PASIVO-PATRIM";"CAJAT",#N/A,FALSE,"CAJA"}</definedName>
    <definedName name="FREV" hidden="1">{"PYGT",#N/A,FALSE,"PYG";"ACTIT",#N/A,FALSE,"BCE_GRAL-ACTIVO";"PASIT",#N/A,FALSE,"BCE_GRAL-PASIVO-PATRIM";"CAJAT",#N/A,FALSE,"CAJA"}</definedName>
    <definedName name="frfa" localSheetId="0" hidden="1">{"via1",#N/A,TRUE,"general";"via2",#N/A,TRUE,"general";"via3",#N/A,TRUE,"general"}</definedName>
    <definedName name="frfa" localSheetId="2" hidden="1">{"via1",#N/A,TRUE,"general";"via2",#N/A,TRUE,"general";"via3",#N/A,TRUE,"general"}</definedName>
    <definedName name="frfa" hidden="1">{"via1",#N/A,TRUE,"general";"via2",#N/A,TRUE,"general";"via3",#N/A,TRUE,"general"}</definedName>
    <definedName name="frfr" localSheetId="0" hidden="1">{"TAB1",#N/A,TRUE,"GENERAL";"TAB2",#N/A,TRUE,"GENERAL";"TAB3",#N/A,TRUE,"GENERAL";"TAB4",#N/A,TRUE,"GENERAL";"TAB5",#N/A,TRUE,"GENERAL"}</definedName>
    <definedName name="frfr" localSheetId="2" hidden="1">{"TAB1",#N/A,TRUE,"GENERAL";"TAB2",#N/A,TRUE,"GENERAL";"TAB3",#N/A,TRUE,"GENERAL";"TAB4",#N/A,TRUE,"GENERAL";"TAB5",#N/A,TRUE,"GENERAL"}</definedName>
    <definedName name="frfr" hidden="1">{"TAB1",#N/A,TRUE,"GENERAL";"TAB2",#N/A,TRUE,"GENERAL";"TAB3",#N/A,TRUE,"GENERAL";"TAB4",#N/A,TRUE,"GENERAL";"TAB5",#N/A,TRUE,"GENERAL"}</definedName>
    <definedName name="fwff" localSheetId="0" hidden="1">{"via1",#N/A,TRUE,"general";"via2",#N/A,TRUE,"general";"via3",#N/A,TRUE,"general"}</definedName>
    <definedName name="fwff" localSheetId="2" hidden="1">{"via1",#N/A,TRUE,"general";"via2",#N/A,TRUE,"general";"via3",#N/A,TRUE,"general"}</definedName>
    <definedName name="fwff" hidden="1">{"via1",#N/A,TRUE,"general";"via2",#N/A,TRUE,"general";"via3",#N/A,TRUE,"general"}</definedName>
    <definedName name="fwwe" localSheetId="0" hidden="1">{"via1",#N/A,TRUE,"general";"via2",#N/A,TRUE,"general";"via3",#N/A,TRUE,"general"}</definedName>
    <definedName name="fwwe" localSheetId="2" hidden="1">{"via1",#N/A,TRUE,"general";"via2",#N/A,TRUE,"general";"via3",#N/A,TRUE,"general"}</definedName>
    <definedName name="fwwe" hidden="1">{"via1",#N/A,TRUE,"general";"via2",#N/A,TRUE,"general";"via3",#N/A,TRUE,"general"}</definedName>
    <definedName name="Gastos" localSheetId="2" hidden="1">{#N/A,#N/A,FALSE,"GRAFICO";#N/A,#N/A,FALSE,"CAJA (2)";#N/A,#N/A,FALSE,"TERCEROS-PROMEDIO";#N/A,#N/A,FALSE,"CAJA";#N/A,#N/A,FALSE,"INGRESOS1995-2003";#N/A,#N/A,FALSE,"GASTOS1995-2003"}</definedName>
    <definedName name="Gastos" hidden="1">{#N/A,#N/A,FALSE,"GRAFICO";#N/A,#N/A,FALSE,"CAJA (2)";#N/A,#N/A,FALSE,"TERCEROS-PROMEDIO";#N/A,#N/A,FALSE,"CAJA";#N/A,#N/A,FALSE,"INGRESOS1995-2003";#N/A,#N/A,FALSE,"GASTOS1995-2003"}</definedName>
    <definedName name="gbbfghghj" localSheetId="0" hidden="1">{"TAB1",#N/A,TRUE,"GENERAL";"TAB2",#N/A,TRUE,"GENERAL";"TAB3",#N/A,TRUE,"GENERAL";"TAB4",#N/A,TRUE,"GENERAL";"TAB5",#N/A,TRUE,"GENERAL"}</definedName>
    <definedName name="gbbfghghj" localSheetId="2" hidden="1">{"TAB1",#N/A,TRUE,"GENERAL";"TAB2",#N/A,TRUE,"GENERAL";"TAB3",#N/A,TRUE,"GENERAL";"TAB4",#N/A,TRUE,"GENERAL";"TAB5",#N/A,TRUE,"GENERAL"}</definedName>
    <definedName name="gbbfghghj" hidden="1">{"TAB1",#N/A,TRUE,"GENERAL";"TAB2",#N/A,TRUE,"GENERAL";"TAB3",#N/A,TRUE,"GENERAL";"TAB4",#N/A,TRUE,"GENERAL";"TAB5",#N/A,TRUE,"GENERAL"}</definedName>
    <definedName name="gdt" localSheetId="0" hidden="1">{"TAB1",#N/A,TRUE,"GENERAL";"TAB2",#N/A,TRUE,"GENERAL";"TAB3",#N/A,TRUE,"GENERAL";"TAB4",#N/A,TRUE,"GENERAL";"TAB5",#N/A,TRUE,"GENERAL"}</definedName>
    <definedName name="gdt" localSheetId="2" hidden="1">{"TAB1",#N/A,TRUE,"GENERAL";"TAB2",#N/A,TRUE,"GENERAL";"TAB3",#N/A,TRUE,"GENERAL";"TAB4",#N/A,TRUE,"GENERAL";"TAB5",#N/A,TRUE,"GENERAL"}</definedName>
    <definedName name="gdt" hidden="1">{"TAB1",#N/A,TRUE,"GENERAL";"TAB2",#N/A,TRUE,"GENERAL";"TAB3",#N/A,TRUE,"GENERAL";"TAB4",#N/A,TRUE,"GENERAL";"TAB5",#N/A,TRUE,"GENERAL"}</definedName>
    <definedName name="geg" localSheetId="0" hidden="1">{"via1",#N/A,TRUE,"general";"via2",#N/A,TRUE,"general";"via3",#N/A,TRUE,"general"}</definedName>
    <definedName name="geg" localSheetId="2" hidden="1">{"via1",#N/A,TRUE,"general";"via2",#N/A,TRUE,"general";"via3",#N/A,TRUE,"general"}</definedName>
    <definedName name="geg" hidden="1">{"via1",#N/A,TRUE,"general";"via2",#N/A,TRUE,"general";"via3",#N/A,TRUE,"general"}</definedName>
    <definedName name="gerg" localSheetId="0" hidden="1">{"TAB1",#N/A,TRUE,"GENERAL";"TAB2",#N/A,TRUE,"GENERAL";"TAB3",#N/A,TRUE,"GENERAL";"TAB4",#N/A,TRUE,"GENERAL";"TAB5",#N/A,TRUE,"GENERAL"}</definedName>
    <definedName name="gerg" localSheetId="2" hidden="1">{"TAB1",#N/A,TRUE,"GENERAL";"TAB2",#N/A,TRUE,"GENERAL";"TAB3",#N/A,TRUE,"GENERAL";"TAB4",#N/A,TRUE,"GENERAL";"TAB5",#N/A,TRUE,"GENERAL"}</definedName>
    <definedName name="gerg" hidden="1">{"TAB1",#N/A,TRUE,"GENERAL";"TAB2",#N/A,TRUE,"GENERAL";"TAB3",#N/A,TRUE,"GENERAL";"TAB4",#N/A,TRUE,"GENERAL";"TAB5",#N/A,TRUE,"GENERAL"}</definedName>
    <definedName name="gerg54" localSheetId="0" hidden="1">{"via1",#N/A,TRUE,"general";"via2",#N/A,TRUE,"general";"via3",#N/A,TRUE,"general"}</definedName>
    <definedName name="gerg54" localSheetId="2" hidden="1">{"via1",#N/A,TRUE,"general";"via2",#N/A,TRUE,"general";"via3",#N/A,TRUE,"general"}</definedName>
    <definedName name="gerg54" hidden="1">{"via1",#N/A,TRUE,"general";"via2",#N/A,TRUE,"general";"via3",#N/A,TRUE,"general"}</definedName>
    <definedName name="gergew" localSheetId="0" hidden="1">{"TAB1",#N/A,TRUE,"GENERAL";"TAB2",#N/A,TRUE,"GENERAL";"TAB3",#N/A,TRUE,"GENERAL";"TAB4",#N/A,TRUE,"GENERAL";"TAB5",#N/A,TRUE,"GENERAL"}</definedName>
    <definedName name="gergew" localSheetId="2" hidden="1">{"TAB1",#N/A,TRUE,"GENERAL";"TAB2",#N/A,TRUE,"GENERAL";"TAB3",#N/A,TRUE,"GENERAL";"TAB4",#N/A,TRUE,"GENERAL";"TAB5",#N/A,TRUE,"GENERAL"}</definedName>
    <definedName name="gergew" hidden="1">{"TAB1",#N/A,TRUE,"GENERAL";"TAB2",#N/A,TRUE,"GENERAL";"TAB3",#N/A,TRUE,"GENERAL";"TAB4",#N/A,TRUE,"GENERAL";"TAB5",#N/A,TRUE,"GENERAL"}</definedName>
    <definedName name="gergw" localSheetId="0" hidden="1">{"TAB1",#N/A,TRUE,"GENERAL";"TAB2",#N/A,TRUE,"GENERAL";"TAB3",#N/A,TRUE,"GENERAL";"TAB4",#N/A,TRUE,"GENERAL";"TAB5",#N/A,TRUE,"GENERAL"}</definedName>
    <definedName name="gergw" localSheetId="2" hidden="1">{"TAB1",#N/A,TRUE,"GENERAL";"TAB2",#N/A,TRUE,"GENERAL";"TAB3",#N/A,TRUE,"GENERAL";"TAB4",#N/A,TRUE,"GENERAL";"TAB5",#N/A,TRUE,"GENERAL"}</definedName>
    <definedName name="gergw" hidden="1">{"TAB1",#N/A,TRUE,"GENERAL";"TAB2",#N/A,TRUE,"GENERAL";"TAB3",#N/A,TRUE,"GENERAL";"TAB4",#N/A,TRUE,"GENERAL";"TAB5",#N/A,TRUE,"GENERAL"}</definedName>
    <definedName name="gfd" localSheetId="0" hidden="1">{"TAB1",#N/A,TRUE,"GENERAL";"TAB2",#N/A,TRUE,"GENERAL";"TAB3",#N/A,TRUE,"GENERAL";"TAB4",#N/A,TRUE,"GENERAL";"TAB5",#N/A,TRUE,"GENERAL"}</definedName>
    <definedName name="gfd" localSheetId="2" hidden="1">{"TAB1",#N/A,TRUE,"GENERAL";"TAB2",#N/A,TRUE,"GENERAL";"TAB3",#N/A,TRUE,"GENERAL";"TAB4",#N/A,TRUE,"GENERAL";"TAB5",#N/A,TRUE,"GENERAL"}</definedName>
    <definedName name="gfd" hidden="1">{"TAB1",#N/A,TRUE,"GENERAL";"TAB2",#N/A,TRUE,"GENERAL";"TAB3",#N/A,TRUE,"GENERAL";"TAB4",#N/A,TRUE,"GENERAL";"TAB5",#N/A,TRUE,"GENERAL"}</definedName>
    <definedName name="gfdg" localSheetId="0" hidden="1">{"via1",#N/A,TRUE,"general";"via2",#N/A,TRUE,"general";"via3",#N/A,TRUE,"general"}</definedName>
    <definedName name="gfdg" localSheetId="2" hidden="1">{"via1",#N/A,TRUE,"general";"via2",#N/A,TRUE,"general";"via3",#N/A,TRUE,"general"}</definedName>
    <definedName name="gfdg" hidden="1">{"via1",#N/A,TRUE,"general";"via2",#N/A,TRUE,"general";"via3",#N/A,TRUE,"general"}</definedName>
    <definedName name="gfgfgr" localSheetId="0" hidden="1">{"via1",#N/A,TRUE,"general";"via2",#N/A,TRUE,"general";"via3",#N/A,TRUE,"general"}</definedName>
    <definedName name="gfgfgr" localSheetId="2" hidden="1">{"via1",#N/A,TRUE,"general";"via2",#N/A,TRUE,"general";"via3",#N/A,TRUE,"general"}</definedName>
    <definedName name="gfgfgr" hidden="1">{"via1",#N/A,TRUE,"general";"via2",#N/A,TRUE,"general";"via3",#N/A,TRUE,"general"}</definedName>
    <definedName name="gfhf" localSheetId="0" hidden="1">{"via1",#N/A,TRUE,"general";"via2",#N/A,TRUE,"general";"via3",#N/A,TRUE,"general"}</definedName>
    <definedName name="gfhf" localSheetId="2" hidden="1">{"via1",#N/A,TRUE,"general";"via2",#N/A,TRUE,"general";"via3",#N/A,TRUE,"general"}</definedName>
    <definedName name="gfhf" hidden="1">{"via1",#N/A,TRUE,"general";"via2",#N/A,TRUE,"general";"via3",#N/A,TRUE,"general"}</definedName>
    <definedName name="gfhfdh" localSheetId="0" hidden="1">{"TAB1",#N/A,TRUE,"GENERAL";"TAB2",#N/A,TRUE,"GENERAL";"TAB3",#N/A,TRUE,"GENERAL";"TAB4",#N/A,TRUE,"GENERAL";"TAB5",#N/A,TRUE,"GENERAL"}</definedName>
    <definedName name="gfhfdh" localSheetId="2" hidden="1">{"TAB1",#N/A,TRUE,"GENERAL";"TAB2",#N/A,TRUE,"GENERAL";"TAB3",#N/A,TRUE,"GENERAL";"TAB4",#N/A,TRUE,"GENERAL";"TAB5",#N/A,TRUE,"GENERAL"}</definedName>
    <definedName name="gfhfdh" hidden="1">{"TAB1",#N/A,TRUE,"GENERAL";"TAB2",#N/A,TRUE,"GENERAL";"TAB3",#N/A,TRUE,"GENERAL";"TAB4",#N/A,TRUE,"GENERAL";"TAB5",#N/A,TRUE,"GENERAL"}</definedName>
    <definedName name="gfhgfh" localSheetId="0" hidden="1">{"TAB1",#N/A,TRUE,"GENERAL";"TAB2",#N/A,TRUE,"GENERAL";"TAB3",#N/A,TRUE,"GENERAL";"TAB4",#N/A,TRUE,"GENERAL";"TAB5",#N/A,TRUE,"GENERAL"}</definedName>
    <definedName name="gfhgfh" localSheetId="2" hidden="1">{"TAB1",#N/A,TRUE,"GENERAL";"TAB2",#N/A,TRUE,"GENERAL";"TAB3",#N/A,TRUE,"GENERAL";"TAB4",#N/A,TRUE,"GENERAL";"TAB5",#N/A,TRUE,"GENERAL"}</definedName>
    <definedName name="gfhgfh" hidden="1">{"TAB1",#N/A,TRUE,"GENERAL";"TAB2",#N/A,TRUE,"GENERAL";"TAB3",#N/A,TRUE,"GENERAL";"TAB4",#N/A,TRUE,"GENERAL";"TAB5",#N/A,TRUE,"GENERAL"}</definedName>
    <definedName name="GFJHGJ" localSheetId="0" hidden="1">{"TAB1",#N/A,TRUE,"GENERAL";"TAB2",#N/A,TRUE,"GENERAL";"TAB3",#N/A,TRUE,"GENERAL";"TAB4",#N/A,TRUE,"GENERAL";"TAB5",#N/A,TRUE,"GENERAL"}</definedName>
    <definedName name="GFJHGJ" localSheetId="2" hidden="1">{"TAB1",#N/A,TRUE,"GENERAL";"TAB2",#N/A,TRUE,"GENERAL";"TAB3",#N/A,TRUE,"GENERAL";"TAB4",#N/A,TRUE,"GENERAL";"TAB5",#N/A,TRUE,"GENERAL"}</definedName>
    <definedName name="GFJHGJ" hidden="1">{"TAB1",#N/A,TRUE,"GENERAL";"TAB2",#N/A,TRUE,"GENERAL";"TAB3",#N/A,TRUE,"GENERAL";"TAB4",#N/A,TRUE,"GENERAL";"TAB5",#N/A,TRUE,"GENERAL"}</definedName>
    <definedName name="gfjjh" localSheetId="0" hidden="1">{"via1",#N/A,TRUE,"general";"via2",#N/A,TRUE,"general";"via3",#N/A,TRUE,"general"}</definedName>
    <definedName name="gfjjh" localSheetId="2" hidden="1">{"via1",#N/A,TRUE,"general";"via2",#N/A,TRUE,"general";"via3",#N/A,TRUE,"general"}</definedName>
    <definedName name="gfjjh" hidden="1">{"via1",#N/A,TRUE,"general";"via2",#N/A,TRUE,"general";"via3",#N/A,TRUE,"general"}</definedName>
    <definedName name="gfutyj6" localSheetId="0" hidden="1">{"via1",#N/A,TRUE,"general";"via2",#N/A,TRUE,"general";"via3",#N/A,TRUE,"general"}</definedName>
    <definedName name="gfutyj6" localSheetId="2" hidden="1">{"via1",#N/A,TRUE,"general";"via2",#N/A,TRUE,"general";"via3",#N/A,TRUE,"general"}</definedName>
    <definedName name="gfutyj6" hidden="1">{"via1",#N/A,TRUE,"general";"via2",#N/A,TRUE,"general";"via3",#N/A,TRUE,"general"}</definedName>
    <definedName name="ggdr" localSheetId="0" hidden="1">{"via1",#N/A,TRUE,"general";"via2",#N/A,TRUE,"general";"via3",#N/A,TRUE,"general"}</definedName>
    <definedName name="ggdr" localSheetId="2" hidden="1">{"via1",#N/A,TRUE,"general";"via2",#N/A,TRUE,"general";"via3",#N/A,TRUE,"general"}</definedName>
    <definedName name="ggdr" hidden="1">{"via1",#N/A,TRUE,"general";"via2",#N/A,TRUE,"general";"via3",#N/A,TRUE,"general"}</definedName>
    <definedName name="ggerg" localSheetId="0" hidden="1">{"TAB1",#N/A,TRUE,"GENERAL";"TAB2",#N/A,TRUE,"GENERAL";"TAB3",#N/A,TRUE,"GENERAL";"TAB4",#N/A,TRUE,"GENERAL";"TAB5",#N/A,TRUE,"GENERAL"}</definedName>
    <definedName name="ggerg" localSheetId="2" hidden="1">{"TAB1",#N/A,TRUE,"GENERAL";"TAB2",#N/A,TRUE,"GENERAL";"TAB3",#N/A,TRUE,"GENERAL";"TAB4",#N/A,TRUE,"GENERAL";"TAB5",#N/A,TRUE,"GENERAL"}</definedName>
    <definedName name="ggerg" hidden="1">{"TAB1",#N/A,TRUE,"GENERAL";"TAB2",#N/A,TRUE,"GENERAL";"TAB3",#N/A,TRUE,"GENERAL";"TAB4",#N/A,TRUE,"GENERAL";"TAB5",#N/A,TRUE,"GENERAL"}</definedName>
    <definedName name="gggb" localSheetId="0" hidden="1">{"TAB1",#N/A,TRUE,"GENERAL";"TAB2",#N/A,TRUE,"GENERAL";"TAB3",#N/A,TRUE,"GENERAL";"TAB4",#N/A,TRUE,"GENERAL";"TAB5",#N/A,TRUE,"GENERAL"}</definedName>
    <definedName name="gggb" localSheetId="2" hidden="1">{"TAB1",#N/A,TRUE,"GENERAL";"TAB2",#N/A,TRUE,"GENERAL";"TAB3",#N/A,TRUE,"GENERAL";"TAB4",#N/A,TRUE,"GENERAL";"TAB5",#N/A,TRUE,"GENERAL"}</definedName>
    <definedName name="gggb" hidden="1">{"TAB1",#N/A,TRUE,"GENERAL";"TAB2",#N/A,TRUE,"GENERAL";"TAB3",#N/A,TRUE,"GENERAL";"TAB4",#N/A,TRUE,"GENERAL";"TAB5",#N/A,TRUE,"GENERAL"}</definedName>
    <definedName name="gggg" localSheetId="0" hidden="1">{"via1",#N/A,TRUE,"general";"via2",#N/A,TRUE,"general";"via3",#N/A,TRUE,"general"}</definedName>
    <definedName name="gggg" localSheetId="2" hidden="1">{"via1",#N/A,TRUE,"general";"via2",#N/A,TRUE,"general";"via3",#N/A,TRUE,"general"}</definedName>
    <definedName name="gggg" hidden="1">{"via1",#N/A,TRUE,"general";"via2",#N/A,TRUE,"general";"via3",#N/A,TRUE,"general"}</definedName>
    <definedName name="ggggd" localSheetId="0" hidden="1">{"TAB1",#N/A,TRUE,"GENERAL";"TAB2",#N/A,TRUE,"GENERAL";"TAB3",#N/A,TRUE,"GENERAL";"TAB4",#N/A,TRUE,"GENERAL";"TAB5",#N/A,TRUE,"GENERAL"}</definedName>
    <definedName name="ggggd" localSheetId="2" hidden="1">{"TAB1",#N/A,TRUE,"GENERAL";"TAB2",#N/A,TRUE,"GENERAL";"TAB3",#N/A,TRUE,"GENERAL";"TAB4",#N/A,TRUE,"GENERAL";"TAB5",#N/A,TRUE,"GENERAL"}</definedName>
    <definedName name="ggggd" hidden="1">{"TAB1",#N/A,TRUE,"GENERAL";"TAB2",#N/A,TRUE,"GENERAL";"TAB3",#N/A,TRUE,"GENERAL";"TAB4",#N/A,TRUE,"GENERAL";"TAB5",#N/A,TRUE,"GENERAL"}</definedName>
    <definedName name="gggggt" localSheetId="0" hidden="1">{"via1",#N/A,TRUE,"general";"via2",#N/A,TRUE,"general";"via3",#N/A,TRUE,"general"}</definedName>
    <definedName name="gggggt" localSheetId="2" hidden="1">{"via1",#N/A,TRUE,"general";"via2",#N/A,TRUE,"general";"via3",#N/A,TRUE,"general"}</definedName>
    <definedName name="gggggt" hidden="1">{"via1",#N/A,TRUE,"general";"via2",#N/A,TRUE,"general";"via3",#N/A,TRUE,"general"}</definedName>
    <definedName name="gggghn" localSheetId="0" hidden="1">{"TAB1",#N/A,TRUE,"GENERAL";"TAB2",#N/A,TRUE,"GENERAL";"TAB3",#N/A,TRUE,"GENERAL";"TAB4",#N/A,TRUE,"GENERAL";"TAB5",#N/A,TRUE,"GENERAL"}</definedName>
    <definedName name="gggghn" localSheetId="2" hidden="1">{"TAB1",#N/A,TRUE,"GENERAL";"TAB2",#N/A,TRUE,"GENERAL";"TAB3",#N/A,TRUE,"GENERAL";"TAB4",#N/A,TRUE,"GENERAL";"TAB5",#N/A,TRUE,"GENERAL"}</definedName>
    <definedName name="gggghn" hidden="1">{"TAB1",#N/A,TRUE,"GENERAL";"TAB2",#N/A,TRUE,"GENERAL";"TAB3",#N/A,TRUE,"GENERAL";"TAB4",#N/A,TRUE,"GENERAL";"TAB5",#N/A,TRUE,"GENERAL"}</definedName>
    <definedName name="ggggt" localSheetId="0" hidden="1">{"TAB1",#N/A,TRUE,"GENERAL";"TAB2",#N/A,TRUE,"GENERAL";"TAB3",#N/A,TRUE,"GENERAL";"TAB4",#N/A,TRUE,"GENERAL";"TAB5",#N/A,TRUE,"GENERAL"}</definedName>
    <definedName name="ggggt" localSheetId="2" hidden="1">{"TAB1",#N/A,TRUE,"GENERAL";"TAB2",#N/A,TRUE,"GENERAL";"TAB3",#N/A,TRUE,"GENERAL";"TAB4",#N/A,TRUE,"GENERAL";"TAB5",#N/A,TRUE,"GENERAL"}</definedName>
    <definedName name="ggggt" hidden="1">{"TAB1",#N/A,TRUE,"GENERAL";"TAB2",#N/A,TRUE,"GENERAL";"TAB3",#N/A,TRUE,"GENERAL";"TAB4",#N/A,TRUE,"GENERAL";"TAB5",#N/A,TRUE,"GENERAL"}</definedName>
    <definedName name="ggggy" localSheetId="0" hidden="1">{"TAB1",#N/A,TRUE,"GENERAL";"TAB2",#N/A,TRUE,"GENERAL";"TAB3",#N/A,TRUE,"GENERAL";"TAB4",#N/A,TRUE,"GENERAL";"TAB5",#N/A,TRUE,"GENERAL"}</definedName>
    <definedName name="ggggy" localSheetId="2" hidden="1">{"TAB1",#N/A,TRUE,"GENERAL";"TAB2",#N/A,TRUE,"GENERAL";"TAB3",#N/A,TRUE,"GENERAL";"TAB4",#N/A,TRUE,"GENERAL";"TAB5",#N/A,TRUE,"GENERAL"}</definedName>
    <definedName name="ggggy" hidden="1">{"TAB1",#N/A,TRUE,"GENERAL";"TAB2",#N/A,TRUE,"GENERAL";"TAB3",#N/A,TRUE,"GENERAL";"TAB4",#N/A,TRUE,"GENERAL";"TAB5",#N/A,TRUE,"GENERAL"}</definedName>
    <definedName name="gggtgd" localSheetId="0" hidden="1">{"via1",#N/A,TRUE,"general";"via2",#N/A,TRUE,"general";"via3",#N/A,TRUE,"general"}</definedName>
    <definedName name="gggtgd" localSheetId="2" hidden="1">{"via1",#N/A,TRUE,"general";"via2",#N/A,TRUE,"general";"via3",#N/A,TRUE,"general"}</definedName>
    <definedName name="gggtgd" hidden="1">{"via1",#N/A,TRUE,"general";"via2",#N/A,TRUE,"general";"via3",#N/A,TRUE,"general"}</definedName>
    <definedName name="ggtgt" localSheetId="0" hidden="1">{"via1",#N/A,TRUE,"general";"via2",#N/A,TRUE,"general";"via3",#N/A,TRUE,"general"}</definedName>
    <definedName name="ggtgt" localSheetId="2" hidden="1">{"via1",#N/A,TRUE,"general";"via2",#N/A,TRUE,"general";"via3",#N/A,TRUE,"general"}</definedName>
    <definedName name="ggtgt" hidden="1">{"via1",#N/A,TRUE,"general";"via2",#N/A,TRUE,"general";"via3",#N/A,TRUE,"general"}</definedName>
    <definedName name="ghdghuy" localSheetId="0" hidden="1">{"via1",#N/A,TRUE,"general";"via2",#N/A,TRUE,"general";"via3",#N/A,TRUE,"general"}</definedName>
    <definedName name="ghdghuy" localSheetId="2" hidden="1">{"via1",#N/A,TRUE,"general";"via2",#N/A,TRUE,"general";"via3",#N/A,TRUE,"general"}</definedName>
    <definedName name="ghdghuy" hidden="1">{"via1",#N/A,TRUE,"general";"via2",#N/A,TRUE,"general";"via3",#N/A,TRUE,"general"}</definedName>
    <definedName name="GHDP" localSheetId="0" hidden="1">{"via1",#N/A,TRUE,"general";"via2",#N/A,TRUE,"general";"via3",#N/A,TRUE,"general"}</definedName>
    <definedName name="GHDP" localSheetId="2" hidden="1">{"via1",#N/A,TRUE,"general";"via2",#N/A,TRUE,"general";"via3",#N/A,TRUE,"general"}</definedName>
    <definedName name="GHDP" hidden="1">{"via1",#N/A,TRUE,"general";"via2",#N/A,TRUE,"general";"via3",#N/A,TRUE,"general"}</definedName>
    <definedName name="ghfg" localSheetId="0" hidden="1">{"via1",#N/A,TRUE,"general";"via2",#N/A,TRUE,"general";"via3",#N/A,TRUE,"general"}</definedName>
    <definedName name="ghfg" localSheetId="2" hidden="1">{"via1",#N/A,TRUE,"general";"via2",#N/A,TRUE,"general";"via3",#N/A,TRUE,"general"}</definedName>
    <definedName name="ghfg" hidden="1">{"via1",#N/A,TRUE,"general";"via2",#N/A,TRUE,"general";"via3",#N/A,TRUE,"general"}</definedName>
    <definedName name="ghjghj" localSheetId="0" hidden="1">{"TAB1",#N/A,TRUE,"GENERAL";"TAB2",#N/A,TRUE,"GENERAL";"TAB3",#N/A,TRUE,"GENERAL";"TAB4",#N/A,TRUE,"GENERAL";"TAB5",#N/A,TRUE,"GENERAL"}</definedName>
    <definedName name="ghjghj" localSheetId="2" hidden="1">{"TAB1",#N/A,TRUE,"GENERAL";"TAB2",#N/A,TRUE,"GENERAL";"TAB3",#N/A,TRUE,"GENERAL";"TAB4",#N/A,TRUE,"GENERAL";"TAB5",#N/A,TRUE,"GENERAL"}</definedName>
    <definedName name="ghjghj" hidden="1">{"TAB1",#N/A,TRUE,"GENERAL";"TAB2",#N/A,TRUE,"GENERAL";"TAB3",#N/A,TRUE,"GENERAL";"TAB4",#N/A,TRUE,"GENERAL";"TAB5",#N/A,TRUE,"GENERAL"}</definedName>
    <definedName name="GHKJHK" localSheetId="0" hidden="1">{"TAB1",#N/A,TRUE,"GENERAL";"TAB2",#N/A,TRUE,"GENERAL";"TAB3",#N/A,TRUE,"GENERAL";"TAB4",#N/A,TRUE,"GENERAL";"TAB5",#N/A,TRUE,"GENERAL"}</definedName>
    <definedName name="GHKJHK" localSheetId="2" hidden="1">{"TAB1",#N/A,TRUE,"GENERAL";"TAB2",#N/A,TRUE,"GENERAL";"TAB3",#N/A,TRUE,"GENERAL";"TAB4",#N/A,TRUE,"GENERAL";"TAB5",#N/A,TRUE,"GENERAL"}</definedName>
    <definedName name="GHKJHK" hidden="1">{"TAB1",#N/A,TRUE,"GENERAL";"TAB2",#N/A,TRUE,"GENERAL";"TAB3",#N/A,TRUE,"GENERAL";"TAB4",#N/A,TRUE,"GENERAL";"TAB5",#N/A,TRUE,"GENERAL"}</definedName>
    <definedName name="GJ_CANT_A" hidden="1">'[9]PGJ-CANT ACAD'!A1</definedName>
    <definedName name="GJ_CANT_B" hidden="1">'[9]PGJ-CANT ACAD'!A1</definedName>
    <definedName name="GJ_CANT_C" hidden="1">'[9]PGJ-CANT ACAD'!A1</definedName>
    <definedName name="GJ_CANT_D" hidden="1">'[9]PGJ-CANT ACAD'!A1</definedName>
    <definedName name="GJ_CANT_E" hidden="1">'[9]PGJ-CANT ACAD'!A1</definedName>
    <definedName name="GJ_CANT_F" hidden="1">'[9]PGJ-CANT ACAD'!A1</definedName>
    <definedName name="GJ_CANT_G" hidden="1">'[9]PGJ-CANT ACAD'!A1</definedName>
    <definedName name="GJ_CANT_H" hidden="1">'[9]PGJ-CANT ACAD'!A1</definedName>
    <definedName name="GJ_CANT_I" hidden="1">'[9]PGJ-CANT ACAD'!A1</definedName>
    <definedName name="GJ_CANT_J" hidden="1">'[9]PGJ-CANT ACAD'!A1</definedName>
    <definedName name="GJ_CANT_K" hidden="1">'[9]PGJ-CANT ACAD'!A1</definedName>
    <definedName name="GJ_CANT_L" hidden="1">'[9]PGJ-CANT ACAD'!A1</definedName>
    <definedName name="GJ_CANT_M" hidden="1">'[9]PGJ-CANT ACAD'!A1</definedName>
    <definedName name="GJ_CANT_N" hidden="1">'[9]PGJ-CANT ACAD'!A1</definedName>
    <definedName name="GJ_CANT_O" hidden="1">'[9]PGJ-CANT ACAD'!A1</definedName>
    <definedName name="GJ_CANT_P" hidden="1">'[9]PGJ-CANT ACAD'!A1</definedName>
    <definedName name="GJHVCB" localSheetId="0" hidden="1">{"TAB1",#N/A,TRUE,"GENERAL";"TAB2",#N/A,TRUE,"GENERAL";"TAB3",#N/A,TRUE,"GENERAL";"TAB4",#N/A,TRUE,"GENERAL";"TAB5",#N/A,TRUE,"GENERAL"}</definedName>
    <definedName name="GJHVCB" localSheetId="2" hidden="1">{"TAB1",#N/A,TRUE,"GENERAL";"TAB2",#N/A,TRUE,"GENERAL";"TAB3",#N/A,TRUE,"GENERAL";"TAB4",#N/A,TRUE,"GENERAL";"TAB5",#N/A,TRUE,"GENERAL"}</definedName>
    <definedName name="GJHVCB" hidden="1">{"TAB1",#N/A,TRUE,"GENERAL";"TAB2",#N/A,TRUE,"GENERAL";"TAB3",#N/A,TRUE,"GENERAL";"TAB4",#N/A,TRUE,"GENERAL";"TAB5",#N/A,TRUE,"GENERAL"}</definedName>
    <definedName name="gk" localSheetId="0" hidden="1">{"via1",#N/A,TRUE,"general";"via2",#N/A,TRUE,"general";"via3",#N/A,TRUE,"general"}</definedName>
    <definedName name="gk" localSheetId="2" hidden="1">{"via1",#N/A,TRUE,"general";"via2",#N/A,TRUE,"general";"via3",#N/A,TRUE,"general"}</definedName>
    <definedName name="gk" hidden="1">{"via1",#N/A,TRUE,"general";"via2",#N/A,TRUE,"general";"via3",#N/A,TRUE,"general"}</definedName>
    <definedName name="GRAF1ANO" localSheetId="0" hidden="1">{"via1",#N/A,TRUE,"general";"via2",#N/A,TRUE,"general";"via3",#N/A,TRUE,"general"}</definedName>
    <definedName name="GRAF1ANO" localSheetId="2" hidden="1">{"via1",#N/A,TRUE,"general";"via2",#N/A,TRUE,"general";"via3",#N/A,TRUE,"general"}</definedName>
    <definedName name="GRAF1ANO" hidden="1">{"via1",#N/A,TRUE,"general";"via2",#N/A,TRUE,"general";"via3",#N/A,TRUE,"general"}</definedName>
    <definedName name="GRAF1AÑO" localSheetId="0" hidden="1">{"TAB1",#N/A,TRUE,"GENERAL";"TAB2",#N/A,TRUE,"GENERAL";"TAB3",#N/A,TRUE,"GENERAL";"TAB4",#N/A,TRUE,"GENERAL";"TAB5",#N/A,TRUE,"GENERAL"}</definedName>
    <definedName name="GRAF1AÑO" localSheetId="2" hidden="1">{"TAB1",#N/A,TRUE,"GENERAL";"TAB2",#N/A,TRUE,"GENERAL";"TAB3",#N/A,TRUE,"GENERAL";"TAB4",#N/A,TRUE,"GENERAL";"TAB5",#N/A,TRUE,"GENERAL"}</definedName>
    <definedName name="GRAF1AÑO" hidden="1">{"TAB1",#N/A,TRUE,"GENERAL";"TAB2",#N/A,TRUE,"GENERAL";"TAB3",#N/A,TRUE,"GENERAL";"TAB4",#N/A,TRUE,"GENERAL";"TAB5",#N/A,TRUE,"GENERAL"}</definedName>
    <definedName name="gregds" localSheetId="0" hidden="1">{"TAB1",#N/A,TRUE,"GENERAL";"TAB2",#N/A,TRUE,"GENERAL";"TAB3",#N/A,TRUE,"GENERAL";"TAB4",#N/A,TRUE,"GENERAL";"TAB5",#N/A,TRUE,"GENERAL"}</definedName>
    <definedName name="gregds" localSheetId="2" hidden="1">{"TAB1",#N/A,TRUE,"GENERAL";"TAB2",#N/A,TRUE,"GENERAL";"TAB3",#N/A,TRUE,"GENERAL";"TAB4",#N/A,TRUE,"GENERAL";"TAB5",#N/A,TRUE,"GENERAL"}</definedName>
    <definedName name="gregds" hidden="1">{"TAB1",#N/A,TRUE,"GENERAL";"TAB2",#N/A,TRUE,"GENERAL";"TAB3",#N/A,TRUE,"GENERAL";"TAB4",#N/A,TRUE,"GENERAL";"TAB5",#N/A,TRUE,"GENERAL"}</definedName>
    <definedName name="grehrtyh" localSheetId="0" hidden="1">{"TAB1",#N/A,TRUE,"GENERAL";"TAB2",#N/A,TRUE,"GENERAL";"TAB3",#N/A,TRUE,"GENERAL";"TAB4",#N/A,TRUE,"GENERAL";"TAB5",#N/A,TRUE,"GENERAL"}</definedName>
    <definedName name="grehrtyh" localSheetId="2" hidden="1">{"TAB1",#N/A,TRUE,"GENERAL";"TAB2",#N/A,TRUE,"GENERAL";"TAB3",#N/A,TRUE,"GENERAL";"TAB4",#N/A,TRUE,"GENERAL";"TAB5",#N/A,TRUE,"GENERAL"}</definedName>
    <definedName name="grehrtyh" hidden="1">{"TAB1",#N/A,TRUE,"GENERAL";"TAB2",#N/A,TRUE,"GENERAL";"TAB3",#N/A,TRUE,"GENERAL";"TAB4",#N/A,TRUE,"GENERAL";"TAB5",#N/A,TRUE,"GENERAL"}</definedName>
    <definedName name="grggwero" localSheetId="0" hidden="1">{"via1",#N/A,TRUE,"general";"via2",#N/A,TRUE,"general";"via3",#N/A,TRUE,"general"}</definedName>
    <definedName name="grggwero" localSheetId="2" hidden="1">{"via1",#N/A,TRUE,"general";"via2",#N/A,TRUE,"general";"via3",#N/A,TRUE,"general"}</definedName>
    <definedName name="grggwero" hidden="1">{"via1",#N/A,TRUE,"general";"via2",#N/A,TRUE,"general";"via3",#N/A,TRUE,"general"}</definedName>
    <definedName name="grtyerh" localSheetId="0" hidden="1">{"TAB1",#N/A,TRUE,"GENERAL";"TAB2",#N/A,TRUE,"GENERAL";"TAB3",#N/A,TRUE,"GENERAL";"TAB4",#N/A,TRUE,"GENERAL";"TAB5",#N/A,TRUE,"GENERAL"}</definedName>
    <definedName name="grtyerh" localSheetId="2" hidden="1">{"TAB1",#N/A,TRUE,"GENERAL";"TAB2",#N/A,TRUE,"GENERAL";"TAB3",#N/A,TRUE,"GENERAL";"TAB4",#N/A,TRUE,"GENERAL";"TAB5",#N/A,TRUE,"GENERAL"}</definedName>
    <definedName name="grtyerh" hidden="1">{"TAB1",#N/A,TRUE,"GENERAL";"TAB2",#N/A,TRUE,"GENERAL";"TAB3",#N/A,TRUE,"GENERAL";"TAB4",#N/A,TRUE,"GENERAL";"TAB5",#N/A,TRUE,"GENERAL"}</definedName>
    <definedName name="GSDG" localSheetId="0" hidden="1">{"TAB1",#N/A,TRUE,"GENERAL";"TAB2",#N/A,TRUE,"GENERAL";"TAB3",#N/A,TRUE,"GENERAL";"TAB4",#N/A,TRUE,"GENERAL";"TAB5",#N/A,TRUE,"GENERAL"}</definedName>
    <definedName name="GSDG" localSheetId="2" hidden="1">{"TAB1",#N/A,TRUE,"GENERAL";"TAB2",#N/A,TRUE,"GENERAL";"TAB3",#N/A,TRUE,"GENERAL";"TAB4",#N/A,TRUE,"GENERAL";"TAB5",#N/A,TRUE,"GENERAL"}</definedName>
    <definedName name="GSDG" hidden="1">{"TAB1",#N/A,TRUE,"GENERAL";"TAB2",#N/A,TRUE,"GENERAL";"TAB3",#N/A,TRUE,"GENERAL";"TAB4",#N/A,TRUE,"GENERAL";"TAB5",#N/A,TRUE,"GENERAL"}</definedName>
    <definedName name="gsfsf" localSheetId="0" hidden="1">{"via1",#N/A,TRUE,"general";"via2",#N/A,TRUE,"general";"via3",#N/A,TRUE,"general"}</definedName>
    <definedName name="gsfsf" localSheetId="2" hidden="1">{"via1",#N/A,TRUE,"general";"via2",#N/A,TRUE,"general";"via3",#N/A,TRUE,"general"}</definedName>
    <definedName name="gsfsf" hidden="1">{"via1",#N/A,TRUE,"general";"via2",#N/A,TRUE,"general";"via3",#N/A,TRUE,"general"}</definedName>
    <definedName name="gtgt" localSheetId="0" hidden="1">{"via1",#N/A,TRUE,"general";"via2",#N/A,TRUE,"general";"via3",#N/A,TRUE,"general"}</definedName>
    <definedName name="gtgt" localSheetId="2" hidden="1">{"via1",#N/A,TRUE,"general";"via2",#N/A,TRUE,"general";"via3",#N/A,TRUE,"general"}</definedName>
    <definedName name="gtgt" hidden="1">{"via1",#N/A,TRUE,"general";"via2",#N/A,TRUE,"general";"via3",#N/A,TRUE,"general"}</definedName>
    <definedName name="gtgtg" localSheetId="0" hidden="1">{"via1",#N/A,TRUE,"general";"via2",#N/A,TRUE,"general";"via3",#N/A,TRUE,"general"}</definedName>
    <definedName name="gtgtg" localSheetId="2" hidden="1">{"via1",#N/A,TRUE,"general";"via2",#N/A,TRUE,"general";"via3",#N/A,TRUE,"general"}</definedName>
    <definedName name="gtgtg" hidden="1">{"via1",#N/A,TRUE,"general";"via2",#N/A,TRUE,"general";"via3",#N/A,TRUE,"general"}</definedName>
    <definedName name="gtgtgff" localSheetId="0" hidden="1">{"via1",#N/A,TRUE,"general";"via2",#N/A,TRUE,"general";"via3",#N/A,TRUE,"general"}</definedName>
    <definedName name="gtgtgff" localSheetId="2" hidden="1">{"via1",#N/A,TRUE,"general";"via2",#N/A,TRUE,"general";"via3",#N/A,TRUE,"general"}</definedName>
    <definedName name="gtgtgff" hidden="1">{"via1",#N/A,TRUE,"general";"via2",#N/A,TRUE,"general";"via3",#N/A,TRUE,"general"}</definedName>
    <definedName name="gtgtgyh" localSheetId="0" hidden="1">{"TAB1",#N/A,TRUE,"GENERAL";"TAB2",#N/A,TRUE,"GENERAL";"TAB3",#N/A,TRUE,"GENERAL";"TAB4",#N/A,TRUE,"GENERAL";"TAB5",#N/A,TRUE,"GENERAL"}</definedName>
    <definedName name="gtgtgyh" localSheetId="2" hidden="1">{"TAB1",#N/A,TRUE,"GENERAL";"TAB2",#N/A,TRUE,"GENERAL";"TAB3",#N/A,TRUE,"GENERAL";"TAB4",#N/A,TRUE,"GENERAL";"TAB5",#N/A,TRUE,"GENERAL"}</definedName>
    <definedName name="gtgtgyh" hidden="1">{"TAB1",#N/A,TRUE,"GENERAL";"TAB2",#N/A,TRUE,"GENERAL";"TAB3",#N/A,TRUE,"GENERAL";"TAB4",#N/A,TRUE,"GENERAL";"TAB5",#N/A,TRUE,"GENERAL"}</definedName>
    <definedName name="gtgth" localSheetId="0" hidden="1">{"TAB1",#N/A,TRUE,"GENERAL";"TAB2",#N/A,TRUE,"GENERAL";"TAB3",#N/A,TRUE,"GENERAL";"TAB4",#N/A,TRUE,"GENERAL";"TAB5",#N/A,TRUE,"GENERAL"}</definedName>
    <definedName name="gtgth" localSheetId="2" hidden="1">{"TAB1",#N/A,TRUE,"GENERAL";"TAB2",#N/A,TRUE,"GENERAL";"TAB3",#N/A,TRUE,"GENERAL";"TAB4",#N/A,TRUE,"GENERAL";"TAB5",#N/A,TRUE,"GENERAL"}</definedName>
    <definedName name="gtgth" hidden="1">{"TAB1",#N/A,TRUE,"GENERAL";"TAB2",#N/A,TRUE,"GENERAL";"TAB3",#N/A,TRUE,"GENERAL";"TAB4",#N/A,TRUE,"GENERAL";"TAB5",#N/A,TRUE,"GENERAL"}</definedName>
    <definedName name="h9h" localSheetId="0" hidden="1">{"via1",#N/A,TRUE,"general";"via2",#N/A,TRUE,"general";"via3",#N/A,TRUE,"general"}</definedName>
    <definedName name="h9h" localSheetId="2" hidden="1">{"via1",#N/A,TRUE,"general";"via2",#N/A,TRUE,"general";"via3",#N/A,TRUE,"general"}</definedName>
    <definedName name="h9h" hidden="1">{"via1",#N/A,TRUE,"general";"via2",#N/A,TRUE,"general";"via3",#N/A,TRUE,"general"}</definedName>
    <definedName name="hbfdhrw" localSheetId="0" hidden="1">{"TAB1",#N/A,TRUE,"GENERAL";"TAB2",#N/A,TRUE,"GENERAL";"TAB3",#N/A,TRUE,"GENERAL";"TAB4",#N/A,TRUE,"GENERAL";"TAB5",#N/A,TRUE,"GENERAL"}</definedName>
    <definedName name="hbfdhrw" localSheetId="2" hidden="1">{"TAB1",#N/A,TRUE,"GENERAL";"TAB2",#N/A,TRUE,"GENERAL";"TAB3",#N/A,TRUE,"GENERAL";"TAB4",#N/A,TRUE,"GENERAL";"TAB5",#N/A,TRUE,"GENERAL"}</definedName>
    <definedName name="hbfdhrw" hidden="1">{"TAB1",#N/A,TRUE,"GENERAL";"TAB2",#N/A,TRUE,"GENERAL";"TAB3",#N/A,TRUE,"GENERAL";"TAB4",#N/A,TRUE,"GENERAL";"TAB5",#N/A,TRUE,"GENERAL"}</definedName>
    <definedName name="hdfh" localSheetId="0" hidden="1">{"via1",#N/A,TRUE,"general";"via2",#N/A,TRUE,"general";"via3",#N/A,TRUE,"general"}</definedName>
    <definedName name="hdfh" localSheetId="2" hidden="1">{"via1",#N/A,TRUE,"general";"via2",#N/A,TRUE,"general";"via3",#N/A,TRUE,"general"}</definedName>
    <definedName name="hdfh" hidden="1">{"via1",#N/A,TRUE,"general";"via2",#N/A,TRUE,"general";"via3",#N/A,TRUE,"general"}</definedName>
    <definedName name="hdfh4" localSheetId="0" hidden="1">{"TAB1",#N/A,TRUE,"GENERAL";"TAB2",#N/A,TRUE,"GENERAL";"TAB3",#N/A,TRUE,"GENERAL";"TAB4",#N/A,TRUE,"GENERAL";"TAB5",#N/A,TRUE,"GENERAL"}</definedName>
    <definedName name="hdfh4" localSheetId="2" hidden="1">{"TAB1",#N/A,TRUE,"GENERAL";"TAB2",#N/A,TRUE,"GENERAL";"TAB3",#N/A,TRUE,"GENERAL";"TAB4",#N/A,TRUE,"GENERAL";"TAB5",#N/A,TRUE,"GENERAL"}</definedName>
    <definedName name="hdfh4" hidden="1">{"TAB1",#N/A,TRUE,"GENERAL";"TAB2",#N/A,TRUE,"GENERAL";"TAB3",#N/A,TRUE,"GENERAL";"TAB4",#N/A,TRUE,"GENERAL";"TAB5",#N/A,TRUE,"GENERAL"}</definedName>
    <definedName name="hdfhwq" localSheetId="0" hidden="1">{"TAB1",#N/A,TRUE,"GENERAL";"TAB2",#N/A,TRUE,"GENERAL";"TAB3",#N/A,TRUE,"GENERAL";"TAB4",#N/A,TRUE,"GENERAL";"TAB5",#N/A,TRUE,"GENERAL"}</definedName>
    <definedName name="hdfhwq" localSheetId="2" hidden="1">{"TAB1",#N/A,TRUE,"GENERAL";"TAB2",#N/A,TRUE,"GENERAL";"TAB3",#N/A,TRUE,"GENERAL";"TAB4",#N/A,TRUE,"GENERAL";"TAB5",#N/A,TRUE,"GENERAL"}</definedName>
    <definedName name="hdfhwq" hidden="1">{"TAB1",#N/A,TRUE,"GENERAL";"TAB2",#N/A,TRUE,"GENERAL";"TAB3",#N/A,TRUE,"GENERAL";"TAB4",#N/A,TRUE,"GENERAL";"TAB5",#N/A,TRUE,"GENERAL"}</definedName>
    <definedName name="hdgh" localSheetId="0" hidden="1">{"via1",#N/A,TRUE,"general";"via2",#N/A,TRUE,"general";"via3",#N/A,TRUE,"general"}</definedName>
    <definedName name="hdgh" localSheetId="2" hidden="1">{"via1",#N/A,TRUE,"general";"via2",#N/A,TRUE,"general";"via3",#N/A,TRUE,"general"}</definedName>
    <definedName name="hdgh" hidden="1">{"via1",#N/A,TRUE,"general";"via2",#N/A,TRUE,"general";"via3",#N/A,TRUE,"general"}</definedName>
    <definedName name="hdhf" localSheetId="0" hidden="1">{"TAB1",#N/A,TRUE,"GENERAL";"TAB2",#N/A,TRUE,"GENERAL";"TAB3",#N/A,TRUE,"GENERAL";"TAB4",#N/A,TRUE,"GENERAL";"TAB5",#N/A,TRUE,"GENERAL"}</definedName>
    <definedName name="hdhf" localSheetId="2" hidden="1">{"TAB1",#N/A,TRUE,"GENERAL";"TAB2",#N/A,TRUE,"GENERAL";"TAB3",#N/A,TRUE,"GENERAL";"TAB4",#N/A,TRUE,"GENERAL";"TAB5",#N/A,TRUE,"GENERAL"}</definedName>
    <definedName name="hdhf" hidden="1">{"TAB1",#N/A,TRUE,"GENERAL";"TAB2",#N/A,TRUE,"GENERAL";"TAB3",#N/A,TRUE,"GENERAL";"TAB4",#N/A,TRUE,"GENERAL";"TAB5",#N/A,TRUE,"GENERAL"}</definedName>
    <definedName name="hfgh" localSheetId="0" hidden="1">{"via1",#N/A,TRUE,"general";"via2",#N/A,TRUE,"general";"via3",#N/A,TRUE,"general"}</definedName>
    <definedName name="hfgh" localSheetId="2" hidden="1">{"via1",#N/A,TRUE,"general";"via2",#N/A,TRUE,"general";"via3",#N/A,TRUE,"general"}</definedName>
    <definedName name="hfgh" hidden="1">{"via1",#N/A,TRUE,"general";"via2",#N/A,TRUE,"general";"via3",#N/A,TRUE,"general"}</definedName>
    <definedName name="hfh" localSheetId="0" hidden="1">{"TAB1",#N/A,TRUE,"GENERAL";"TAB2",#N/A,TRUE,"GENERAL";"TAB3",#N/A,TRUE,"GENERAL";"TAB4",#N/A,TRUE,"GENERAL";"TAB5",#N/A,TRUE,"GENERAL"}</definedName>
    <definedName name="hfh" localSheetId="2" hidden="1">{"TAB1",#N/A,TRUE,"GENERAL";"TAB2",#N/A,TRUE,"GENERAL";"TAB3",#N/A,TRUE,"GENERAL";"TAB4",#N/A,TRUE,"GENERAL";"TAB5",#N/A,TRUE,"GENERAL"}</definedName>
    <definedName name="hfh" hidden="1">{"TAB1",#N/A,TRUE,"GENERAL";"TAB2",#N/A,TRUE,"GENERAL";"TAB3",#N/A,TRUE,"GENERAL";"TAB4",#N/A,TRUE,"GENERAL";"TAB5",#N/A,TRUE,"GENERAL"}</definedName>
    <definedName name="hfhg" localSheetId="0" hidden="1">{"TAB1",#N/A,TRUE,"GENERAL";"TAB2",#N/A,TRUE,"GENERAL";"TAB3",#N/A,TRUE,"GENERAL";"TAB4",#N/A,TRUE,"GENERAL";"TAB5",#N/A,TRUE,"GENERAL"}</definedName>
    <definedName name="hfhg" localSheetId="2" hidden="1">{"TAB1",#N/A,TRUE,"GENERAL";"TAB2",#N/A,TRUE,"GENERAL";"TAB3",#N/A,TRUE,"GENERAL";"TAB4",#N/A,TRUE,"GENERAL";"TAB5",#N/A,TRUE,"GENERAL"}</definedName>
    <definedName name="hfhg" hidden="1">{"TAB1",#N/A,TRUE,"GENERAL";"TAB2",#N/A,TRUE,"GENERAL";"TAB3",#N/A,TRUE,"GENERAL";"TAB4",#N/A,TRUE,"GENERAL";"TAB5",#N/A,TRUE,"GENERAL"}</definedName>
    <definedName name="hfthr" localSheetId="0" hidden="1">{"via1",#N/A,TRUE,"general";"via2",#N/A,TRUE,"general";"via3",#N/A,TRUE,"general"}</definedName>
    <definedName name="hfthr" localSheetId="2" hidden="1">{"via1",#N/A,TRUE,"general";"via2",#N/A,TRUE,"general";"via3",#N/A,TRUE,"general"}</definedName>
    <definedName name="hfthr" hidden="1">{"via1",#N/A,TRUE,"general";"via2",#N/A,TRUE,"general";"via3",#N/A,TRUE,"general"}</definedName>
    <definedName name="hg" localSheetId="0" hidden="1">{"via1",#N/A,TRUE,"general";"via2",#N/A,TRUE,"general";"via3",#N/A,TRUE,"general"}</definedName>
    <definedName name="hg" localSheetId="2" hidden="1">{"via1",#N/A,TRUE,"general";"via2",#N/A,TRUE,"general";"via3",#N/A,TRUE,"general"}</definedName>
    <definedName name="hg" hidden="1">{"via1",#N/A,TRUE,"general";"via2",#N/A,TRUE,"general";"via3",#N/A,TRUE,"general"}</definedName>
    <definedName name="HGF" hidden="1">#REF!</definedName>
    <definedName name="HGFH" localSheetId="0" hidden="1">{"via1",#N/A,TRUE,"general";"via2",#N/A,TRUE,"general";"via3",#N/A,TRUE,"general"}</definedName>
    <definedName name="HGFH" localSheetId="2" hidden="1">{"via1",#N/A,TRUE,"general";"via2",#N/A,TRUE,"general";"via3",#N/A,TRUE,"general"}</definedName>
    <definedName name="HGFH" hidden="1">{"via1",#N/A,TRUE,"general";"via2",#N/A,TRUE,"general";"via3",#N/A,TRUE,"general"}</definedName>
    <definedName name="hgfhty" localSheetId="0" hidden="1">{"via1",#N/A,TRUE,"general";"via2",#N/A,TRUE,"general";"via3",#N/A,TRUE,"general"}</definedName>
    <definedName name="hgfhty" localSheetId="2" hidden="1">{"via1",#N/A,TRUE,"general";"via2",#N/A,TRUE,"general";"via3",#N/A,TRUE,"general"}</definedName>
    <definedName name="hgfhty" hidden="1">{"via1",#N/A,TRUE,"general";"via2",#N/A,TRUE,"general";"via3",#N/A,TRUE,"general"}</definedName>
    <definedName name="HGGG" hidden="1">#REF!</definedName>
    <definedName name="HGHFH7" localSheetId="0" hidden="1">{"TAB1",#N/A,TRUE,"GENERAL";"TAB2",#N/A,TRUE,"GENERAL";"TAB3",#N/A,TRUE,"GENERAL";"TAB4",#N/A,TRUE,"GENERAL";"TAB5",#N/A,TRUE,"GENERAL"}</definedName>
    <definedName name="HGHFH7" localSheetId="2" hidden="1">{"TAB1",#N/A,TRUE,"GENERAL";"TAB2",#N/A,TRUE,"GENERAL";"TAB3",#N/A,TRUE,"GENERAL";"TAB4",#N/A,TRUE,"GENERAL";"TAB5",#N/A,TRUE,"GENERAL"}</definedName>
    <definedName name="HGHFH7" hidden="1">{"TAB1",#N/A,TRUE,"GENERAL";"TAB2",#N/A,TRUE,"GENERAL";"TAB3",#N/A,TRUE,"GENERAL";"TAB4",#N/A,TRUE,"GENERAL";"TAB5",#N/A,TRUE,"GENERAL"}</definedName>
    <definedName name="hghhj" localSheetId="0" hidden="1">{"TAB1",#N/A,TRUE,"GENERAL";"TAB2",#N/A,TRUE,"GENERAL";"TAB3",#N/A,TRUE,"GENERAL";"TAB4",#N/A,TRUE,"GENERAL";"TAB5",#N/A,TRUE,"GENERAL"}</definedName>
    <definedName name="hghhj" localSheetId="2" hidden="1">{"TAB1",#N/A,TRUE,"GENERAL";"TAB2",#N/A,TRUE,"GENERAL";"TAB3",#N/A,TRUE,"GENERAL";"TAB4",#N/A,TRUE,"GENERAL";"TAB5",#N/A,TRUE,"GENERAL"}</definedName>
    <definedName name="hghhj" hidden="1">{"TAB1",#N/A,TRUE,"GENERAL";"TAB2",#N/A,TRUE,"GENERAL";"TAB3",#N/A,TRUE,"GENERAL";"TAB4",#N/A,TRUE,"GENERAL";"TAB5",#N/A,TRUE,"GENERAL"}</definedName>
    <definedName name="hghydj" localSheetId="0" hidden="1">{"via1",#N/A,TRUE,"general";"via2",#N/A,TRUE,"general";"via3",#N/A,TRUE,"general"}</definedName>
    <definedName name="hghydj" localSheetId="2" hidden="1">{"via1",#N/A,TRUE,"general";"via2",#N/A,TRUE,"general";"via3",#N/A,TRUE,"general"}</definedName>
    <definedName name="hghydj" hidden="1">{"via1",#N/A,TRUE,"general";"via2",#N/A,TRUE,"general";"via3",#N/A,TRUE,"general"}</definedName>
    <definedName name="hgjfjw" localSheetId="0" hidden="1">{"via1",#N/A,TRUE,"general";"via2",#N/A,TRUE,"general";"via3",#N/A,TRUE,"general"}</definedName>
    <definedName name="hgjfjw" localSheetId="2" hidden="1">{"via1",#N/A,TRUE,"general";"via2",#N/A,TRUE,"general";"via3",#N/A,TRUE,"general"}</definedName>
    <definedName name="hgjfjw" hidden="1">{"via1",#N/A,TRUE,"general";"via2",#N/A,TRUE,"general";"via3",#N/A,TRUE,"general"}</definedName>
    <definedName name="HGJG" localSheetId="0" hidden="1">{"TAB1",#N/A,TRUE,"GENERAL";"TAB2",#N/A,TRUE,"GENERAL";"TAB3",#N/A,TRUE,"GENERAL";"TAB4",#N/A,TRUE,"GENERAL";"TAB5",#N/A,TRUE,"GENERAL"}</definedName>
    <definedName name="HGJG" localSheetId="2" hidden="1">{"TAB1",#N/A,TRUE,"GENERAL";"TAB2",#N/A,TRUE,"GENERAL";"TAB3",#N/A,TRUE,"GENERAL";"TAB4",#N/A,TRUE,"GENERAL";"TAB5",#N/A,TRUE,"GENERAL"}</definedName>
    <definedName name="HGJG" hidden="1">{"TAB1",#N/A,TRUE,"GENERAL";"TAB2",#N/A,TRUE,"GENERAL";"TAB3",#N/A,TRUE,"GENERAL";"TAB4",#N/A,TRUE,"GENERAL";"TAB5",#N/A,TRUE,"GENERAL"}</definedName>
    <definedName name="hh" localSheetId="0" hidden="1">'[5]46W9'!#REF!</definedName>
    <definedName name="hh" hidden="1">'[6]46W9'!#REF!</definedName>
    <definedName name="hhh" localSheetId="0" hidden="1">{"TAB1",#N/A,TRUE,"GENERAL";"TAB2",#N/A,TRUE,"GENERAL";"TAB3",#N/A,TRUE,"GENERAL";"TAB4",#N/A,TRUE,"GENERAL";"TAB5",#N/A,TRUE,"GENERAL"}</definedName>
    <definedName name="hhh" localSheetId="2" hidden="1">{"TAB1",#N/A,TRUE,"GENERAL";"TAB2",#N/A,TRUE,"GENERAL";"TAB3",#N/A,TRUE,"GENERAL";"TAB4",#N/A,TRUE,"GENERAL";"TAB5",#N/A,TRUE,"GENERAL"}</definedName>
    <definedName name="hhh" hidden="1">{"TAB1",#N/A,TRUE,"GENERAL";"TAB2",#N/A,TRUE,"GENERAL";"TAB3",#N/A,TRUE,"GENERAL";"TAB4",#N/A,TRUE,"GENERAL";"TAB5",#N/A,TRUE,"GENERAL"}</definedName>
    <definedName name="hhhhhh" localSheetId="0" hidden="1">{"via1",#N/A,TRUE,"general";"via2",#N/A,TRUE,"general";"via3",#N/A,TRUE,"general"}</definedName>
    <definedName name="hhhhhh" localSheetId="2" hidden="1">{"via1",#N/A,TRUE,"general";"via2",#N/A,TRUE,"general";"via3",#N/A,TRUE,"general"}</definedName>
    <definedName name="hhhhhh" hidden="1">{"via1",#N/A,TRUE,"general";"via2",#N/A,TRUE,"general";"via3",#N/A,TRUE,"general"}</definedName>
    <definedName name="hhhhhho" localSheetId="0" hidden="1">{"TAB1",#N/A,TRUE,"GENERAL";"TAB2",#N/A,TRUE,"GENERAL";"TAB3",#N/A,TRUE,"GENERAL";"TAB4",#N/A,TRUE,"GENERAL";"TAB5",#N/A,TRUE,"GENERAL"}</definedName>
    <definedName name="hhhhhho" localSheetId="2" hidden="1">{"TAB1",#N/A,TRUE,"GENERAL";"TAB2",#N/A,TRUE,"GENERAL";"TAB3",#N/A,TRUE,"GENERAL";"TAB4",#N/A,TRUE,"GENERAL";"TAB5",#N/A,TRUE,"GENERAL"}</definedName>
    <definedName name="hhhhhho" hidden="1">{"TAB1",#N/A,TRUE,"GENERAL";"TAB2",#N/A,TRUE,"GENERAL";"TAB3",#N/A,TRUE,"GENERAL";"TAB4",#N/A,TRUE,"GENERAL";"TAB5",#N/A,TRUE,"GENERAL"}</definedName>
    <definedName name="hhhhhpy" localSheetId="0" hidden="1">{"TAB1",#N/A,TRUE,"GENERAL";"TAB2",#N/A,TRUE,"GENERAL";"TAB3",#N/A,TRUE,"GENERAL";"TAB4",#N/A,TRUE,"GENERAL";"TAB5",#N/A,TRUE,"GENERAL"}</definedName>
    <definedName name="hhhhhpy" localSheetId="2" hidden="1">{"TAB1",#N/A,TRUE,"GENERAL";"TAB2",#N/A,TRUE,"GENERAL";"TAB3",#N/A,TRUE,"GENERAL";"TAB4",#N/A,TRUE,"GENERAL";"TAB5",#N/A,TRUE,"GENERAL"}</definedName>
    <definedName name="hhhhhpy" hidden="1">{"TAB1",#N/A,TRUE,"GENERAL";"TAB2",#N/A,TRUE,"GENERAL";"TAB3",#N/A,TRUE,"GENERAL";"TAB4",#N/A,TRUE,"GENERAL";"TAB5",#N/A,TRUE,"GENERAL"}</definedName>
    <definedName name="hhhhth" localSheetId="0" hidden="1">{"via1",#N/A,TRUE,"general";"via2",#N/A,TRUE,"general";"via3",#N/A,TRUE,"general"}</definedName>
    <definedName name="hhhhth" localSheetId="2" hidden="1">{"via1",#N/A,TRUE,"general";"via2",#N/A,TRUE,"general";"via3",#N/A,TRUE,"general"}</definedName>
    <definedName name="hhhhth" hidden="1">{"via1",#N/A,TRUE,"general";"via2",#N/A,TRUE,"general";"via3",#N/A,TRUE,"general"}</definedName>
    <definedName name="hhhyhyh" localSheetId="0" hidden="1">{"TAB1",#N/A,TRUE,"GENERAL";"TAB2",#N/A,TRUE,"GENERAL";"TAB3",#N/A,TRUE,"GENERAL";"TAB4",#N/A,TRUE,"GENERAL";"TAB5",#N/A,TRUE,"GENERAL"}</definedName>
    <definedName name="hhhyhyh" localSheetId="2" hidden="1">{"TAB1",#N/A,TRUE,"GENERAL";"TAB2",#N/A,TRUE,"GENERAL";"TAB3",#N/A,TRUE,"GENERAL";"TAB4",#N/A,TRUE,"GENERAL";"TAB5",#N/A,TRUE,"GENERAL"}</definedName>
    <definedName name="hhhyhyh" hidden="1">{"TAB1",#N/A,TRUE,"GENERAL";"TAB2",#N/A,TRUE,"GENERAL";"TAB3",#N/A,TRUE,"GENERAL";"TAB4",#N/A,TRUE,"GENERAL";"TAB5",#N/A,TRUE,"GENERAL"}</definedName>
    <definedName name="hhtrhreh" localSheetId="0" hidden="1">{"via1",#N/A,TRUE,"general";"via2",#N/A,TRUE,"general";"via3",#N/A,TRUE,"general"}</definedName>
    <definedName name="hhtrhreh" localSheetId="2" hidden="1">{"via1",#N/A,TRUE,"general";"via2",#N/A,TRUE,"general";"via3",#N/A,TRUE,"general"}</definedName>
    <definedName name="hhtrhreh" hidden="1">{"via1",#N/A,TRUE,"general";"via2",#N/A,TRUE,"general";"via3",#N/A,TRUE,"general"}</definedName>
    <definedName name="hjfg" localSheetId="0" hidden="1">{"via1",#N/A,TRUE,"general";"via2",#N/A,TRUE,"general";"via3",#N/A,TRUE,"general"}</definedName>
    <definedName name="hjfg" localSheetId="2" hidden="1">{"via1",#N/A,TRUE,"general";"via2",#N/A,TRUE,"general";"via3",#N/A,TRUE,"general"}</definedName>
    <definedName name="hjfg" hidden="1">{"via1",#N/A,TRUE,"general";"via2",#N/A,TRUE,"general";"via3",#N/A,TRUE,"general"}</definedName>
    <definedName name="hjgh" localSheetId="0" hidden="1">{"TAB1",#N/A,TRUE,"GENERAL";"TAB2",#N/A,TRUE,"GENERAL";"TAB3",#N/A,TRUE,"GENERAL";"TAB4",#N/A,TRUE,"GENERAL";"TAB5",#N/A,TRUE,"GENERAL"}</definedName>
    <definedName name="hjgh" localSheetId="2" hidden="1">{"TAB1",#N/A,TRUE,"GENERAL";"TAB2",#N/A,TRUE,"GENERAL";"TAB3",#N/A,TRUE,"GENERAL";"TAB4",#N/A,TRUE,"GENERAL";"TAB5",#N/A,TRUE,"GENERAL"}</definedName>
    <definedName name="hjgh" hidden="1">{"TAB1",#N/A,TRUE,"GENERAL";"TAB2",#N/A,TRUE,"GENERAL";"TAB3",#N/A,TRUE,"GENERAL";"TAB4",#N/A,TRUE,"GENERAL";"TAB5",#N/A,TRUE,"GENERAL"}</definedName>
    <definedName name="hjghj" localSheetId="0" hidden="1">{"TAB1",#N/A,TRUE,"GENERAL";"TAB2",#N/A,TRUE,"GENERAL";"TAB3",#N/A,TRUE,"GENERAL";"TAB4",#N/A,TRUE,"GENERAL";"TAB5",#N/A,TRUE,"GENERAL"}</definedName>
    <definedName name="hjghj" localSheetId="2" hidden="1">{"TAB1",#N/A,TRUE,"GENERAL";"TAB2",#N/A,TRUE,"GENERAL";"TAB3",#N/A,TRUE,"GENERAL";"TAB4",#N/A,TRUE,"GENERAL";"TAB5",#N/A,TRUE,"GENERAL"}</definedName>
    <definedName name="hjghj" hidden="1">{"TAB1",#N/A,TRUE,"GENERAL";"TAB2",#N/A,TRUE,"GENERAL";"TAB3",#N/A,TRUE,"GENERAL";"TAB4",#N/A,TRUE,"GENERAL";"TAB5",#N/A,TRUE,"GENERAL"}</definedName>
    <definedName name="hjhjhg" localSheetId="0" hidden="1">{"TAB1",#N/A,TRUE,"GENERAL";"TAB2",#N/A,TRUE,"GENERAL";"TAB3",#N/A,TRUE,"GENERAL";"TAB4",#N/A,TRUE,"GENERAL";"TAB5",#N/A,TRUE,"GENERAL"}</definedName>
    <definedName name="hjhjhg" localSheetId="2" hidden="1">{"TAB1",#N/A,TRUE,"GENERAL";"TAB2",#N/A,TRUE,"GENERAL";"TAB3",#N/A,TRUE,"GENERAL";"TAB4",#N/A,TRUE,"GENERAL";"TAB5",#N/A,TRUE,"GENERAL"}</definedName>
    <definedName name="hjhjhg" hidden="1">{"TAB1",#N/A,TRUE,"GENERAL";"TAB2",#N/A,TRUE,"GENERAL";"TAB3",#N/A,TRUE,"GENERAL";"TAB4",#N/A,TRUE,"GENERAL";"TAB5",#N/A,TRUE,"GENERAL"}</definedName>
    <definedName name="HJKH" localSheetId="0" hidden="1">{"via1",#N/A,TRUE,"general";"via2",#N/A,TRUE,"general";"via3",#N/A,TRUE,"general"}</definedName>
    <definedName name="HJKH" localSheetId="2" hidden="1">{"via1",#N/A,TRUE,"general";"via2",#N/A,TRUE,"general";"via3",#N/A,TRUE,"general"}</definedName>
    <definedName name="HJKH" hidden="1">{"via1",#N/A,TRUE,"general";"via2",#N/A,TRUE,"general";"via3",#N/A,TRUE,"general"}</definedName>
    <definedName name="hjkjk" localSheetId="0" hidden="1">{"via1",#N/A,TRUE,"general";"via2",#N/A,TRUE,"general";"via3",#N/A,TRUE,"general"}</definedName>
    <definedName name="hjkjk" localSheetId="2" hidden="1">{"via1",#N/A,TRUE,"general";"via2",#N/A,TRUE,"general";"via3",#N/A,TRUE,"general"}</definedName>
    <definedName name="hjkjk" hidden="1">{"via1",#N/A,TRUE,"general";"via2",#N/A,TRUE,"general";"via3",#N/A,TRUE,"general"}</definedName>
    <definedName name="hn" localSheetId="0" hidden="1">{"TAB1",#N/A,TRUE,"GENERAL";"TAB2",#N/A,TRUE,"GENERAL";"TAB3",#N/A,TRUE,"GENERAL";"TAB4",#N/A,TRUE,"GENERAL";"TAB5",#N/A,TRUE,"GENERAL"}</definedName>
    <definedName name="hn" localSheetId="2" hidden="1">{"TAB1",#N/A,TRUE,"GENERAL";"TAB2",#N/A,TRUE,"GENERAL";"TAB3",#N/A,TRUE,"GENERAL";"TAB4",#N/A,TRUE,"GENERAL";"TAB5",#N/A,TRUE,"GENERAL"}</definedName>
    <definedName name="hn" hidden="1">{"TAB1",#N/A,TRUE,"GENERAL";"TAB2",#N/A,TRUE,"GENERAL";"TAB3",#N/A,TRUE,"GENERAL";"TAB4",#N/A,TRUE,"GENERAL";"TAB5",#N/A,TRUE,"GENERAL"}</definedName>
    <definedName name="hoha" localSheetId="2" hidden="1">{"PYGT",#N/A,FALSE,"PYG";"ACTIT",#N/A,FALSE,"BCE_GRAL-ACTIVO";"PASIT",#N/A,FALSE,"BCE_GRAL-PASIVO-PATRIM";"CAJAT",#N/A,FALSE,"CAJA"}</definedName>
    <definedName name="hoha" hidden="1">{"PYGT",#N/A,FALSE,"PYG";"ACTIT",#N/A,FALSE,"BCE_GRAL-ACTIVO";"PASIT",#N/A,FALSE,"BCE_GRAL-PASIVO-PATRIM";"CAJAT",#N/A,FALSE,"CAJA"}</definedName>
    <definedName name="hreer" localSheetId="0" hidden="1">{"TAB1",#N/A,TRUE,"GENERAL";"TAB2",#N/A,TRUE,"GENERAL";"TAB3",#N/A,TRUE,"GENERAL";"TAB4",#N/A,TRUE,"GENERAL";"TAB5",#N/A,TRUE,"GENERAL"}</definedName>
    <definedName name="hreer" localSheetId="2" hidden="1">{"TAB1",#N/A,TRUE,"GENERAL";"TAB2",#N/A,TRUE,"GENERAL";"TAB3",#N/A,TRUE,"GENERAL";"TAB4",#N/A,TRUE,"GENERAL";"TAB5",#N/A,TRUE,"GENERAL"}</definedName>
    <definedName name="hreer" hidden="1">{"TAB1",#N/A,TRUE,"GENERAL";"TAB2",#N/A,TRUE,"GENERAL";"TAB3",#N/A,TRUE,"GENERAL";"TAB4",#N/A,TRUE,"GENERAL";"TAB5",#N/A,TRUE,"GENERAL"}</definedName>
    <definedName name="hrhth" localSheetId="0" hidden="1">{"TAB1",#N/A,TRUE,"GENERAL";"TAB2",#N/A,TRUE,"GENERAL";"TAB3",#N/A,TRUE,"GENERAL";"TAB4",#N/A,TRUE,"GENERAL";"TAB5",#N/A,TRUE,"GENERAL"}</definedName>
    <definedName name="hrhth" localSheetId="2" hidden="1">{"TAB1",#N/A,TRUE,"GENERAL";"TAB2",#N/A,TRUE,"GENERAL";"TAB3",#N/A,TRUE,"GENERAL";"TAB4",#N/A,TRUE,"GENERAL";"TAB5",#N/A,TRUE,"GENERAL"}</definedName>
    <definedName name="hrhth" hidden="1">{"TAB1",#N/A,TRUE,"GENERAL";"TAB2",#N/A,TRUE,"GENERAL";"TAB3",#N/A,TRUE,"GENERAL";"TAB4",#N/A,TRUE,"GENERAL";"TAB5",#N/A,TRUE,"GENERAL"}</definedName>
    <definedName name="hrthtrh" localSheetId="0" hidden="1">{"TAB1",#N/A,TRUE,"GENERAL";"TAB2",#N/A,TRUE,"GENERAL";"TAB3",#N/A,TRUE,"GENERAL";"TAB4",#N/A,TRUE,"GENERAL";"TAB5",#N/A,TRUE,"GENERAL"}</definedName>
    <definedName name="hrthtrh" localSheetId="2" hidden="1">{"TAB1",#N/A,TRUE,"GENERAL";"TAB2",#N/A,TRUE,"GENERAL";"TAB3",#N/A,TRUE,"GENERAL";"TAB4",#N/A,TRUE,"GENERAL";"TAB5",#N/A,TRUE,"GENERAL"}</definedName>
    <definedName name="hrthtrh" hidden="1">{"TAB1",#N/A,TRUE,"GENERAL";"TAB2",#N/A,TRUE,"GENERAL";"TAB3",#N/A,TRUE,"GENERAL";"TAB4",#N/A,TRUE,"GENERAL";"TAB5",#N/A,TRUE,"GENERAL"}</definedName>
    <definedName name="hsfg" localSheetId="0" hidden="1">{"via1",#N/A,TRUE,"general";"via2",#N/A,TRUE,"general";"via3",#N/A,TRUE,"general"}</definedName>
    <definedName name="hsfg" localSheetId="2" hidden="1">{"via1",#N/A,TRUE,"general";"via2",#N/A,TRUE,"general";"via3",#N/A,TRUE,"general"}</definedName>
    <definedName name="hsfg" hidden="1">{"via1",#N/A,TRUE,"general";"via2",#N/A,TRUE,"general";"via3",#N/A,TRUE,"general"}</definedName>
    <definedName name="hthdrf" localSheetId="0" hidden="1">{"TAB1",#N/A,TRUE,"GENERAL";"TAB2",#N/A,TRUE,"GENERAL";"TAB3",#N/A,TRUE,"GENERAL";"TAB4",#N/A,TRUE,"GENERAL";"TAB5",#N/A,TRUE,"GENERAL"}</definedName>
    <definedName name="hthdrf" localSheetId="2" hidden="1">{"TAB1",#N/A,TRUE,"GENERAL";"TAB2",#N/A,TRUE,"GENERAL";"TAB3",#N/A,TRUE,"GENERAL";"TAB4",#N/A,TRUE,"GENERAL";"TAB5",#N/A,TRUE,"GENERAL"}</definedName>
    <definedName name="hthdrf" hidden="1">{"TAB1",#N/A,TRUE,"GENERAL";"TAB2",#N/A,TRUE,"GENERAL";"TAB3",#N/A,TRUE,"GENERAL";"TAB4",#N/A,TRUE,"GENERAL";"TAB5",#N/A,TRUE,"GENERAL"}</definedName>
    <definedName name="HTML_CodePage" hidden="1">1252</definedName>
    <definedName name="HTML_Control" localSheetId="2" hidden="1">{"'PACÍFICO12'!$A$1:$E$6"}</definedName>
    <definedName name="HTML_Control" hidden="1">{"'PACÍFICO12'!$A$1:$E$6"}</definedName>
    <definedName name="HTML_Description" hidden="1">""</definedName>
    <definedName name="HTML_Email" hidden="1">""</definedName>
    <definedName name="HTML_Header" hidden="1">"PACÍFICO12"</definedName>
    <definedName name="HTML_LastUpdate" hidden="1">"11/12/01"</definedName>
    <definedName name="HTML_LineAfter" hidden="1">FALSE</definedName>
    <definedName name="HTML_LineBefore" hidden="1">FALSE</definedName>
    <definedName name="HTML_Name" hidden="1">"GERENCIA DE SISTEMAS"</definedName>
    <definedName name="HTML_OBDlg2" hidden="1">TRUE</definedName>
    <definedName name="HTML_OBDlg4" hidden="1">TRUE</definedName>
    <definedName name="HTML_OS" hidden="1">0</definedName>
    <definedName name="HTML_PathFile" hidden="1">"\\Sap1002264\c\COMPAQ\HTML.htm"</definedName>
    <definedName name="HTML_PathFileMac" hidden="1">"Macintosh HD:HomePageStuff:New_Home_Page:datafile:histret.html"</definedName>
    <definedName name="HTML_Title" hidden="1">"Planeacion 2002-cto11"</definedName>
    <definedName name="HTML1_1" hidden="1">"'[06Cumplimiento1996.xls]GASTOS'!$A$3:$B$16"</definedName>
    <definedName name="HTML1_10" hidden="1">""</definedName>
    <definedName name="HTML1_11" hidden="1">1</definedName>
    <definedName name="HTML1_12" hidden="1">"c:\prueba.htm"</definedName>
    <definedName name="HTML1_2" hidden="1">1</definedName>
    <definedName name="HTML1_3" hidden="1">"06Cumplimiento1996"</definedName>
    <definedName name="HTML1_4" hidden="1">"GASTOS"</definedName>
    <definedName name="HTML1_5" hidden="1">""</definedName>
    <definedName name="HTML1_6" hidden="1">-4146</definedName>
    <definedName name="HTML1_7" hidden="1">-4146</definedName>
    <definedName name="HTML1_8" hidden="1">"16/12/1996"</definedName>
    <definedName name="HTML1_9" hidden="1">"JUAN CARLOS TORO VALDERRAMA"</definedName>
    <definedName name="HTML2_1" hidden="1">"'[INDICES.XLS]INDICES I'!$A$1:$K$36"</definedName>
    <definedName name="HTML2_10" hidden="1">""</definedName>
    <definedName name="HTML2_11" hidden="1">1</definedName>
    <definedName name="HTML2_12" hidden="1">"C:\Mis documentos\INDICESI.htm"</definedName>
    <definedName name="HTML2_2" hidden="1">1</definedName>
    <definedName name="HTML2_3" hidden="1">"INDICES"</definedName>
    <definedName name="HTML2_4" hidden="1">"INDICES I"</definedName>
    <definedName name="HTML2_5" hidden="1">""</definedName>
    <definedName name="HTML2_6" hidden="1">-4146</definedName>
    <definedName name="HTML2_7" hidden="1">-4146</definedName>
    <definedName name="HTML2_8" hidden="1">"5/02/1997"</definedName>
    <definedName name="HTML2_9" hidden="1">"JUAN CARLOS TORO VALDERRAMA"</definedName>
    <definedName name="HTML3_1" hidden="1">"'[INDICES.XLS]IPC NAL'!$A$4:$B$43"</definedName>
    <definedName name="HTML3_10" hidden="1">""</definedName>
    <definedName name="HTML3_11" hidden="1">1</definedName>
    <definedName name="HTML3_12" hidden="1">"C:\Mis documentos\IPCNAL.htm"</definedName>
    <definedName name="HTML3_2" hidden="1">1</definedName>
    <definedName name="HTML3_3" hidden="1">"INDICES"</definedName>
    <definedName name="HTML3_4" hidden="1">"IPC NAL"</definedName>
    <definedName name="HTML3_5" hidden="1">""</definedName>
    <definedName name="HTML3_6" hidden="1">-4146</definedName>
    <definedName name="HTML3_7" hidden="1">-4146</definedName>
    <definedName name="HTML3_8" hidden="1">"5/02/1997"</definedName>
    <definedName name="HTML3_9" hidden="1">"JUAN CARLOS TORO VALDERRAMA"</definedName>
    <definedName name="HTML4_1" hidden="1">"'[INDICES.XLS]IPC NAL'!$A$4:$C$43"</definedName>
    <definedName name="HTML4_10" hidden="1">""</definedName>
    <definedName name="HTML4_11" hidden="1">1</definedName>
    <definedName name="HTML4_12" hidden="1">"C:\Mis documentos\IPCNAL.htm"</definedName>
    <definedName name="HTML4_2" hidden="1">1</definedName>
    <definedName name="HTML4_3" hidden="1">"INDICES"</definedName>
    <definedName name="HTML4_4" hidden="1">"IPC NAL"</definedName>
    <definedName name="HTML4_5" hidden="1">""</definedName>
    <definedName name="HTML4_6" hidden="1">-4146</definedName>
    <definedName name="HTML4_7" hidden="1">-4146</definedName>
    <definedName name="HTML4_8" hidden="1">"5/02/1997"</definedName>
    <definedName name="HTML4_9" hidden="1">"JUAN CARLOS TORO VALDERRAMA"</definedName>
    <definedName name="HTML5_1" hidden="1">"'[INDICES.XLS]INDICES I'!$A$1:$I$36"</definedName>
    <definedName name="HTML5_10" hidden="1">""</definedName>
    <definedName name="HTML5_11" hidden="1">1</definedName>
    <definedName name="HTML5_12" hidden="1">"C:\Mis documentos\INDICESI.htm"</definedName>
    <definedName name="HTML5_2" hidden="1">1</definedName>
    <definedName name="HTML5_3" hidden="1">"INDICES"</definedName>
    <definedName name="HTML5_4" hidden="1">"INDICES I"</definedName>
    <definedName name="HTML5_5" hidden="1">""</definedName>
    <definedName name="HTML5_6" hidden="1">-4146</definedName>
    <definedName name="HTML5_7" hidden="1">-4146</definedName>
    <definedName name="HTML5_8" hidden="1">"5/02/1997"</definedName>
    <definedName name="HTML5_9" hidden="1">"JUAN CARLOS TORO VALDERRAMA"</definedName>
    <definedName name="HTML6_1" hidden="1">"'[INDICES.XLS]INDICES 1'!$A$3:$K$30"</definedName>
    <definedName name="HTML6_10" hidden="1">""</definedName>
    <definedName name="HTML6_11" hidden="1">1</definedName>
    <definedName name="HTML6_12" hidden="1">"C:\Mis documentos\INDICES1.htm"</definedName>
    <definedName name="HTML6_2" hidden="1">1</definedName>
    <definedName name="HTML6_3" hidden="1">"INDICES"</definedName>
    <definedName name="HTML6_4" hidden="1">"INDICES 1"</definedName>
    <definedName name="HTML6_5" hidden="1">""</definedName>
    <definedName name="HTML6_6" hidden="1">-4146</definedName>
    <definedName name="HTML6_7" hidden="1">-4146</definedName>
    <definedName name="HTML6_8" hidden="1">"5/02/1997"</definedName>
    <definedName name="HTML6_9" hidden="1">"JUAN CARLOS TORO VALDERRAMA"</definedName>
    <definedName name="HTMLCount" hidden="1">1</definedName>
    <definedName name="htryrt7" localSheetId="0" hidden="1">{"via1",#N/A,TRUE,"general";"via2",#N/A,TRUE,"general";"via3",#N/A,TRUE,"general"}</definedName>
    <definedName name="htryrt7" localSheetId="2" hidden="1">{"via1",#N/A,TRUE,"general";"via2",#N/A,TRUE,"general";"via3",#N/A,TRUE,"general"}</definedName>
    <definedName name="htryrt7" hidden="1">{"via1",#N/A,TRUE,"general";"via2",#N/A,TRUE,"general";"via3",#N/A,TRUE,"general"}</definedName>
    <definedName name="hyhjop" localSheetId="0" hidden="1">{"TAB1",#N/A,TRUE,"GENERAL";"TAB2",#N/A,TRUE,"GENERAL";"TAB3",#N/A,TRUE,"GENERAL";"TAB4",#N/A,TRUE,"GENERAL";"TAB5",#N/A,TRUE,"GENERAL"}</definedName>
    <definedName name="hyhjop" localSheetId="2" hidden="1">{"TAB1",#N/A,TRUE,"GENERAL";"TAB2",#N/A,TRUE,"GENERAL";"TAB3",#N/A,TRUE,"GENERAL";"TAB4",#N/A,TRUE,"GENERAL";"TAB5",#N/A,TRUE,"GENERAL"}</definedName>
    <definedName name="hyhjop" hidden="1">{"TAB1",#N/A,TRUE,"GENERAL";"TAB2",#N/A,TRUE,"GENERAL";"TAB3",#N/A,TRUE,"GENERAL";"TAB4",#N/A,TRUE,"GENERAL";"TAB5",#N/A,TRUE,"GENERAL"}</definedName>
    <definedName name="hyhyh" localSheetId="0" hidden="1">{"TAB1",#N/A,TRUE,"GENERAL";"TAB2",#N/A,TRUE,"GENERAL";"TAB3",#N/A,TRUE,"GENERAL";"TAB4",#N/A,TRUE,"GENERAL";"TAB5",#N/A,TRUE,"GENERAL"}</definedName>
    <definedName name="hyhyh" localSheetId="2" hidden="1">{"TAB1",#N/A,TRUE,"GENERAL";"TAB2",#N/A,TRUE,"GENERAL";"TAB3",#N/A,TRUE,"GENERAL";"TAB4",#N/A,TRUE,"GENERAL";"TAB5",#N/A,TRUE,"GENERAL"}</definedName>
    <definedName name="hyhyh" hidden="1">{"TAB1",#N/A,TRUE,"GENERAL";"TAB2",#N/A,TRUE,"GENERAL";"TAB3",#N/A,TRUE,"GENERAL";"TAB4",#N/A,TRUE,"GENERAL";"TAB5",#N/A,TRUE,"GENERAL"}</definedName>
    <definedName name="hytirs" localSheetId="0" hidden="1">{"via1",#N/A,TRUE,"general";"via2",#N/A,TRUE,"general";"via3",#N/A,TRUE,"general"}</definedName>
    <definedName name="hytirs" localSheetId="2" hidden="1">{"via1",#N/A,TRUE,"general";"via2",#N/A,TRUE,"general";"via3",#N/A,TRUE,"general"}</definedName>
    <definedName name="hytirs" hidden="1">{"via1",#N/A,TRUE,"general";"via2",#N/A,TRUE,"general";"via3",#N/A,TRUE,"general"}</definedName>
    <definedName name="i8i" localSheetId="0" hidden="1">{"TAB1",#N/A,TRUE,"GENERAL";"TAB2",#N/A,TRUE,"GENERAL";"TAB3",#N/A,TRUE,"GENERAL";"TAB4",#N/A,TRUE,"GENERAL";"TAB5",#N/A,TRUE,"GENERAL"}</definedName>
    <definedName name="i8i" localSheetId="2" hidden="1">{"TAB1",#N/A,TRUE,"GENERAL";"TAB2",#N/A,TRUE,"GENERAL";"TAB3",#N/A,TRUE,"GENERAL";"TAB4",#N/A,TRUE,"GENERAL";"TAB5",#N/A,TRUE,"GENERAL"}</definedName>
    <definedName name="i8i" hidden="1">{"TAB1",#N/A,TRUE,"GENERAL";"TAB2",#N/A,TRUE,"GENERAL";"TAB3",#N/A,TRUE,"GENERAL";"TAB4",#N/A,TRUE,"GENERAL";"TAB5",#N/A,TRUE,"GENERAL"}</definedName>
    <definedName name="ii" localSheetId="0" hidden="1">{"TAB1",#N/A,TRUE,"GENERAL";"TAB2",#N/A,TRUE,"GENERAL";"TAB3",#N/A,TRUE,"GENERAL";"TAB4",#N/A,TRUE,"GENERAL";"TAB5",#N/A,TRUE,"GENERAL"}</definedName>
    <definedName name="ii" localSheetId="2" hidden="1">{"TAB1",#N/A,TRUE,"GENERAL";"TAB2",#N/A,TRUE,"GENERAL";"TAB3",#N/A,TRUE,"GENERAL";"TAB4",#N/A,TRUE,"GENERAL";"TAB5",#N/A,TRUE,"GENERAL"}</definedName>
    <definedName name="ii" hidden="1">{"TAB1",#N/A,TRUE,"GENERAL";"TAB2",#N/A,TRUE,"GENERAL";"TAB3",#N/A,TRUE,"GENERAL";"TAB4",#N/A,TRUE,"GENERAL";"TAB5",#N/A,TRUE,"GENERAL"}</definedName>
    <definedName name="iii" localSheetId="0" hidden="1">{"via1",#N/A,TRUE,"general";"via2",#N/A,TRUE,"general";"via3",#N/A,TRUE,"general"}</definedName>
    <definedName name="iii" localSheetId="2" hidden="1">{"via1",#N/A,TRUE,"general";"via2",#N/A,TRUE,"general";"via3",#N/A,TRUE,"general"}</definedName>
    <definedName name="iii" hidden="1">{"via1",#N/A,TRUE,"general";"via2",#N/A,TRUE,"general";"via3",#N/A,TRUE,"general"}</definedName>
    <definedName name="iiii" localSheetId="0" hidden="1">{"via1",#N/A,TRUE,"general";"via2",#N/A,TRUE,"general";"via3",#N/A,TRUE,"general"}</definedName>
    <definedName name="iiii" localSheetId="2" hidden="1">{"via1",#N/A,TRUE,"general";"via2",#N/A,TRUE,"general";"via3",#N/A,TRUE,"general"}</definedName>
    <definedName name="iiii" hidden="1">{"via1",#N/A,TRUE,"general";"via2",#N/A,TRUE,"general";"via3",#N/A,TRUE,"general"}</definedName>
    <definedName name="iiiiiiik" localSheetId="0" hidden="1">{"via1",#N/A,TRUE,"general";"via2",#N/A,TRUE,"general";"via3",#N/A,TRUE,"general"}</definedName>
    <definedName name="iiiiiiik" localSheetId="2" hidden="1">{"via1",#N/A,TRUE,"general";"via2",#N/A,TRUE,"general";"via3",#N/A,TRUE,"general"}</definedName>
    <definedName name="iiiiiiik" hidden="1">{"via1",#N/A,TRUE,"general";"via2",#N/A,TRUE,"general";"via3",#N/A,TRUE,"general"}</definedName>
    <definedName name="iiiiuh" localSheetId="0" hidden="1">{"TAB1",#N/A,TRUE,"GENERAL";"TAB2",#N/A,TRUE,"GENERAL";"TAB3",#N/A,TRUE,"GENERAL";"TAB4",#N/A,TRUE,"GENERAL";"TAB5",#N/A,TRUE,"GENERAL"}</definedName>
    <definedName name="iiiiuh" localSheetId="2" hidden="1">{"TAB1",#N/A,TRUE,"GENERAL";"TAB2",#N/A,TRUE,"GENERAL";"TAB3",#N/A,TRUE,"GENERAL";"TAB4",#N/A,TRUE,"GENERAL";"TAB5",#N/A,TRUE,"GENERAL"}</definedName>
    <definedName name="iiiiuh" hidden="1">{"TAB1",#N/A,TRUE,"GENERAL";"TAB2",#N/A,TRUE,"GENERAL";"TAB3",#N/A,TRUE,"GENERAL";"TAB4",#N/A,TRUE,"GENERAL";"TAB5",#N/A,TRUE,"GENERAL"}</definedName>
    <definedName name="iktgvfmu" localSheetId="0" hidden="1">{"TAB1",#N/A,TRUE,"GENERAL";"TAB2",#N/A,TRUE,"GENERAL";"TAB3",#N/A,TRUE,"GENERAL";"TAB4",#N/A,TRUE,"GENERAL";"TAB5",#N/A,TRUE,"GENERAL"}</definedName>
    <definedName name="iktgvfmu" localSheetId="2" hidden="1">{"TAB1",#N/A,TRUE,"GENERAL";"TAB2",#N/A,TRUE,"GENERAL";"TAB3",#N/A,TRUE,"GENERAL";"TAB4",#N/A,TRUE,"GENERAL";"TAB5",#N/A,TRUE,"GENERAL"}</definedName>
    <definedName name="iktgvfmu" hidden="1">{"TAB1",#N/A,TRUE,"GENERAL";"TAB2",#N/A,TRUE,"GENERAL";"TAB3",#N/A,TRUE,"GENERAL";"TAB4",#N/A,TRUE,"GENERAL";"TAB5",#N/A,TRUE,"GENERAL"}</definedName>
    <definedName name="INTERVENTORIA" localSheetId="0" hidden="1">[1]G.G!#REF!</definedName>
    <definedName name="INTERVENTORIA" hidden="1">[2]G.G!#REF!</definedName>
    <definedName name="IUI" localSheetId="0" hidden="1">{"TAB1",#N/A,TRUE,"GENERAL";"TAB2",#N/A,TRUE,"GENERAL";"TAB3",#N/A,TRUE,"GENERAL";"TAB4",#N/A,TRUE,"GENERAL";"TAB5",#N/A,TRUE,"GENERAL"}</definedName>
    <definedName name="IUI" localSheetId="2" hidden="1">{"TAB1",#N/A,TRUE,"GENERAL";"TAB2",#N/A,TRUE,"GENERAL";"TAB3",#N/A,TRUE,"GENERAL";"TAB4",#N/A,TRUE,"GENERAL";"TAB5",#N/A,TRUE,"GENERAL"}</definedName>
    <definedName name="IUI" hidden="1">{"TAB1",#N/A,TRUE,"GENERAL";"TAB2",#N/A,TRUE,"GENERAL";"TAB3",#N/A,TRUE,"GENERAL";"TAB4",#N/A,TRUE,"GENERAL";"TAB5",#N/A,TRUE,"GENERAL"}</definedName>
    <definedName name="iuit7" localSheetId="0" hidden="1">{"TAB1",#N/A,TRUE,"GENERAL";"TAB2",#N/A,TRUE,"GENERAL";"TAB3",#N/A,TRUE,"GENERAL";"TAB4",#N/A,TRUE,"GENERAL";"TAB5",#N/A,TRUE,"GENERAL"}</definedName>
    <definedName name="iuit7" localSheetId="2" hidden="1">{"TAB1",#N/A,TRUE,"GENERAL";"TAB2",#N/A,TRUE,"GENERAL";"TAB3",#N/A,TRUE,"GENERAL";"TAB4",#N/A,TRUE,"GENERAL";"TAB5",#N/A,TRUE,"GENERAL"}</definedName>
    <definedName name="iuit7" hidden="1">{"TAB1",#N/A,TRUE,"GENERAL";"TAB2",#N/A,TRUE,"GENERAL";"TAB3",#N/A,TRUE,"GENERAL";"TAB4",#N/A,TRUE,"GENERAL";"TAB5",#N/A,TRUE,"GENERAL"}</definedName>
    <definedName name="iul" localSheetId="0" hidden="1">{"via1",#N/A,TRUE,"general";"via2",#N/A,TRUE,"general";"via3",#N/A,TRUE,"general"}</definedName>
    <definedName name="iul" localSheetId="2" hidden="1">{"via1",#N/A,TRUE,"general";"via2",#N/A,TRUE,"general";"via3",#N/A,TRUE,"general"}</definedName>
    <definedName name="iul" hidden="1">{"via1",#N/A,TRUE,"general";"via2",#N/A,TRUE,"general";"via3",#N/A,TRUE,"general"}</definedName>
    <definedName name="iuouio" localSheetId="0" hidden="1">{"via1",#N/A,TRUE,"general";"via2",#N/A,TRUE,"general";"via3",#N/A,TRUE,"general"}</definedName>
    <definedName name="iuouio" localSheetId="2" hidden="1">{"via1",#N/A,TRUE,"general";"via2",#N/A,TRUE,"general";"via3",#N/A,TRUE,"general"}</definedName>
    <definedName name="iuouio" hidden="1">{"via1",#N/A,TRUE,"general";"via2",#N/A,TRUE,"general";"via3",#N/A,TRUE,"general"}</definedName>
    <definedName name="iuyi9" localSheetId="0" hidden="1">{"TAB1",#N/A,TRUE,"GENERAL";"TAB2",#N/A,TRUE,"GENERAL";"TAB3",#N/A,TRUE,"GENERAL";"TAB4",#N/A,TRUE,"GENERAL";"TAB5",#N/A,TRUE,"GENERAL"}</definedName>
    <definedName name="iuyi9" localSheetId="2" hidden="1">{"TAB1",#N/A,TRUE,"GENERAL";"TAB2",#N/A,TRUE,"GENERAL";"TAB3",#N/A,TRUE,"GENERAL";"TAB4",#N/A,TRUE,"GENERAL";"TAB5",#N/A,TRUE,"GENERAL"}</definedName>
    <definedName name="iuyi9" hidden="1">{"TAB1",#N/A,TRUE,"GENERAL";"TAB2",#N/A,TRUE,"GENERAL";"TAB3",#N/A,TRUE,"GENERAL";"TAB4",#N/A,TRUE,"GENERAL";"TAB5",#N/A,TRUE,"GENERAL"}</definedName>
    <definedName name="iyuiuyi" localSheetId="0" hidden="1">{"via1",#N/A,TRUE,"general";"via2",#N/A,TRUE,"general";"via3",#N/A,TRUE,"general"}</definedName>
    <definedName name="iyuiuyi" localSheetId="2" hidden="1">{"via1",#N/A,TRUE,"general";"via2",#N/A,TRUE,"general";"via3",#N/A,TRUE,"general"}</definedName>
    <definedName name="iyuiuyi" hidden="1">{"via1",#N/A,TRUE,"general";"via2",#N/A,TRUE,"general";"via3",#N/A,TRUE,"general"}</definedName>
    <definedName name="j" localSheetId="0" hidden="1">{"TAB1",#N/A,TRUE,"GENERAL";"TAB2",#N/A,TRUE,"GENERAL";"TAB3",#N/A,TRUE,"GENERAL";"TAB4",#N/A,TRUE,"GENERAL";"TAB5",#N/A,TRUE,"GENERAL"}</definedName>
    <definedName name="j" localSheetId="2" hidden="1">{"TAB1",#N/A,TRUE,"GENERAL";"TAB2",#N/A,TRUE,"GENERAL";"TAB3",#N/A,TRUE,"GENERAL";"TAB4",#N/A,TRUE,"GENERAL";"TAB5",#N/A,TRUE,"GENERAL"}</definedName>
    <definedName name="j" hidden="1">{"TAB1",#N/A,TRUE,"GENERAL";"TAB2",#N/A,TRUE,"GENERAL";"TAB3",#N/A,TRUE,"GENERAL";"TAB4",#N/A,TRUE,"GENERAL";"TAB5",#N/A,TRUE,"GENERAL"}</definedName>
    <definedName name="jd" localSheetId="0" hidden="1">{"via1",#N/A,TRUE,"general";"via2",#N/A,TRUE,"general";"via3",#N/A,TRUE,"general"}</definedName>
    <definedName name="jd" localSheetId="2" hidden="1">{"via1",#N/A,TRUE,"general";"via2",#N/A,TRUE,"general";"via3",#N/A,TRUE,"general"}</definedName>
    <definedName name="jd" hidden="1">{"via1",#N/A,TRUE,"general";"via2",#N/A,TRUE,"general";"via3",#N/A,TRUE,"general"}</definedName>
    <definedName name="jdh" localSheetId="0" hidden="1">{"TAB1",#N/A,TRUE,"GENERAL";"TAB2",#N/A,TRUE,"GENERAL";"TAB3",#N/A,TRUE,"GENERAL";"TAB4",#N/A,TRUE,"GENERAL";"TAB5",#N/A,TRUE,"GENERAL"}</definedName>
    <definedName name="jdh" localSheetId="2" hidden="1">{"TAB1",#N/A,TRUE,"GENERAL";"TAB2",#N/A,TRUE,"GENERAL";"TAB3",#N/A,TRUE,"GENERAL";"TAB4",#N/A,TRUE,"GENERAL";"TAB5",#N/A,TRUE,"GENERAL"}</definedName>
    <definedName name="jdh" hidden="1">{"TAB1",#N/A,TRUE,"GENERAL";"TAB2",#N/A,TRUE,"GENERAL";"TAB3",#N/A,TRUE,"GENERAL";"TAB4",#N/A,TRUE,"GENERAL";"TAB5",#N/A,TRUE,"GENERAL"}</definedName>
    <definedName name="jeytj" localSheetId="0" hidden="1">{"TAB1",#N/A,TRUE,"GENERAL";"TAB2",#N/A,TRUE,"GENERAL";"TAB3",#N/A,TRUE,"GENERAL";"TAB4",#N/A,TRUE,"GENERAL";"TAB5",#N/A,TRUE,"GENERAL"}</definedName>
    <definedName name="jeytj" localSheetId="2" hidden="1">{"TAB1",#N/A,TRUE,"GENERAL";"TAB2",#N/A,TRUE,"GENERAL";"TAB3",#N/A,TRUE,"GENERAL";"TAB4",#N/A,TRUE,"GENERAL";"TAB5",#N/A,TRUE,"GENERAL"}</definedName>
    <definedName name="jeytj" hidden="1">{"TAB1",#N/A,TRUE,"GENERAL";"TAB2",#N/A,TRUE,"GENERAL";"TAB3",#N/A,TRUE,"GENERAL";"TAB4",#N/A,TRUE,"GENERAL";"TAB5",#N/A,TRUE,"GENERAL"}</definedName>
    <definedName name="jfhjfrt" localSheetId="0" hidden="1">{"TAB1",#N/A,TRUE,"GENERAL";"TAB2",#N/A,TRUE,"GENERAL";"TAB3",#N/A,TRUE,"GENERAL";"TAB4",#N/A,TRUE,"GENERAL";"TAB5",#N/A,TRUE,"GENERAL"}</definedName>
    <definedName name="jfhjfrt" localSheetId="2" hidden="1">{"TAB1",#N/A,TRUE,"GENERAL";"TAB2",#N/A,TRUE,"GENERAL";"TAB3",#N/A,TRUE,"GENERAL";"TAB4",#N/A,TRUE,"GENERAL";"TAB5",#N/A,TRUE,"GENERAL"}</definedName>
    <definedName name="jfhjfrt" hidden="1">{"TAB1",#N/A,TRUE,"GENERAL";"TAB2",#N/A,TRUE,"GENERAL";"TAB3",#N/A,TRUE,"GENERAL";"TAB4",#N/A,TRUE,"GENERAL";"TAB5",#N/A,TRUE,"GENERAL"}</definedName>
    <definedName name="jgfj" localSheetId="0" hidden="1">{"via1",#N/A,TRUE,"general";"via2",#N/A,TRUE,"general";"via3",#N/A,TRUE,"general"}</definedName>
    <definedName name="jgfj" localSheetId="2" hidden="1">{"via1",#N/A,TRUE,"general";"via2",#N/A,TRUE,"general";"via3",#N/A,TRUE,"general"}</definedName>
    <definedName name="jgfj" hidden="1">{"via1",#N/A,TRUE,"general";"via2",#N/A,TRUE,"general";"via3",#N/A,TRUE,"general"}</definedName>
    <definedName name="jghj" localSheetId="0" hidden="1">{"TAB1",#N/A,TRUE,"GENERAL";"TAB2",#N/A,TRUE,"GENERAL";"TAB3",#N/A,TRUE,"GENERAL";"TAB4",#N/A,TRUE,"GENERAL";"TAB5",#N/A,TRUE,"GENERAL"}</definedName>
    <definedName name="jghj" localSheetId="2" hidden="1">{"TAB1",#N/A,TRUE,"GENERAL";"TAB2",#N/A,TRUE,"GENERAL";"TAB3",#N/A,TRUE,"GENERAL";"TAB4",#N/A,TRUE,"GENERAL";"TAB5",#N/A,TRUE,"GENERAL"}</definedName>
    <definedName name="jghj" hidden="1">{"TAB1",#N/A,TRUE,"GENERAL";"TAB2",#N/A,TRUE,"GENERAL";"TAB3",#N/A,TRUE,"GENERAL";"TAB4",#N/A,TRUE,"GENERAL";"TAB5",#N/A,TRUE,"GENERAL"}</definedName>
    <definedName name="jgj" localSheetId="0" hidden="1">{"TAB1",#N/A,TRUE,"GENERAL";"TAB2",#N/A,TRUE,"GENERAL";"TAB3",#N/A,TRUE,"GENERAL";"TAB4",#N/A,TRUE,"GENERAL";"TAB5",#N/A,TRUE,"GENERAL"}</definedName>
    <definedName name="jgj" localSheetId="2" hidden="1">{"TAB1",#N/A,TRUE,"GENERAL";"TAB2",#N/A,TRUE,"GENERAL";"TAB3",#N/A,TRUE,"GENERAL";"TAB4",#N/A,TRUE,"GENERAL";"TAB5",#N/A,TRUE,"GENERAL"}</definedName>
    <definedName name="jgj" hidden="1">{"TAB1",#N/A,TRUE,"GENERAL";"TAB2",#N/A,TRUE,"GENERAL";"TAB3",#N/A,TRUE,"GENERAL";"TAB4",#N/A,TRUE,"GENERAL";"TAB5",#N/A,TRUE,"GENERAL"}</definedName>
    <definedName name="jhg" localSheetId="0" hidden="1">{"TAB1",#N/A,TRUE,"GENERAL";"TAB2",#N/A,TRUE,"GENERAL";"TAB3",#N/A,TRUE,"GENERAL";"TAB4",#N/A,TRUE,"GENERAL";"TAB5",#N/A,TRUE,"GENERAL"}</definedName>
    <definedName name="jhg" localSheetId="2" hidden="1">{"TAB1",#N/A,TRUE,"GENERAL";"TAB2",#N/A,TRUE,"GENERAL";"TAB3",#N/A,TRUE,"GENERAL";"TAB4",#N/A,TRUE,"GENERAL";"TAB5",#N/A,TRUE,"GENERAL"}</definedName>
    <definedName name="jhg" hidden="1">{"TAB1",#N/A,TRUE,"GENERAL";"TAB2",#N/A,TRUE,"GENERAL";"TAB3",#N/A,TRUE,"GENERAL";"TAB4",#N/A,TRUE,"GENERAL";"TAB5",#N/A,TRUE,"GENERAL"}</definedName>
    <definedName name="jhjyj" localSheetId="0" hidden="1">{"via1",#N/A,TRUE,"general";"via2",#N/A,TRUE,"general";"via3",#N/A,TRUE,"general"}</definedName>
    <definedName name="jhjyj" localSheetId="2" hidden="1">{"via1",#N/A,TRUE,"general";"via2",#N/A,TRUE,"general";"via3",#N/A,TRUE,"general"}</definedName>
    <definedName name="jhjyj" hidden="1">{"via1",#N/A,TRUE,"general";"via2",#N/A,TRUE,"general";"via3",#N/A,TRUE,"general"}</definedName>
    <definedName name="JHK" localSheetId="0" hidden="1">{"TAB1",#N/A,TRUE,"GENERAL";"TAB2",#N/A,TRUE,"GENERAL";"TAB3",#N/A,TRUE,"GENERAL";"TAB4",#N/A,TRUE,"GENERAL";"TAB5",#N/A,TRUE,"GENERAL"}</definedName>
    <definedName name="JHK" localSheetId="2" hidden="1">{"TAB1",#N/A,TRUE,"GENERAL";"TAB2",#N/A,TRUE,"GENERAL";"TAB3",#N/A,TRUE,"GENERAL";"TAB4",#N/A,TRUE,"GENERAL";"TAB5",#N/A,TRUE,"GENERAL"}</definedName>
    <definedName name="JHK" hidden="1">{"TAB1",#N/A,TRUE,"GENERAL";"TAB2",#N/A,TRUE,"GENERAL";"TAB3",#N/A,TRUE,"GENERAL";"TAB4",#N/A,TRUE,"GENERAL";"TAB5",#N/A,TRUE,"GENERAL"}</definedName>
    <definedName name="jhkgjkvf" localSheetId="0" hidden="1">{"TAB1",#N/A,TRUE,"GENERAL";"TAB2",#N/A,TRUE,"GENERAL";"TAB3",#N/A,TRUE,"GENERAL";"TAB4",#N/A,TRUE,"GENERAL";"TAB5",#N/A,TRUE,"GENERAL"}</definedName>
    <definedName name="jhkgjkvf" localSheetId="2" hidden="1">{"TAB1",#N/A,TRUE,"GENERAL";"TAB2",#N/A,TRUE,"GENERAL";"TAB3",#N/A,TRUE,"GENERAL";"TAB4",#N/A,TRUE,"GENERAL";"TAB5",#N/A,TRUE,"GENERAL"}</definedName>
    <definedName name="jhkgjkvf" hidden="1">{"TAB1",#N/A,TRUE,"GENERAL";"TAB2",#N/A,TRUE,"GENERAL";"TAB3",#N/A,TRUE,"GENERAL";"TAB4",#N/A,TRUE,"GENERAL";"TAB5",#N/A,TRUE,"GENERAL"}</definedName>
    <definedName name="jj" localSheetId="0" hidden="1">{"via1",#N/A,TRUE,"general";"via2",#N/A,TRUE,"general";"via3",#N/A,TRUE,"general"}</definedName>
    <definedName name="jj" localSheetId="2" hidden="1">{"via1",#N/A,TRUE,"general";"via2",#N/A,TRUE,"general";"via3",#N/A,TRUE,"general"}</definedName>
    <definedName name="jj" hidden="1">{"via1",#N/A,TRUE,"general";"via2",#N/A,TRUE,"general";"via3",#N/A,TRUE,"general"}</definedName>
    <definedName name="jjfq" localSheetId="0" hidden="1">{"via1",#N/A,TRUE,"general";"via2",#N/A,TRUE,"general";"via3",#N/A,TRUE,"general"}</definedName>
    <definedName name="jjfq" localSheetId="2" hidden="1">{"via1",#N/A,TRUE,"general";"via2",#N/A,TRUE,"general";"via3",#N/A,TRUE,"general"}</definedName>
    <definedName name="jjfq" hidden="1">{"via1",#N/A,TRUE,"general";"via2",#N/A,TRUE,"general";"via3",#N/A,TRUE,"general"}</definedName>
    <definedName name="jjjhjddfg" localSheetId="0" hidden="1">{"via1",#N/A,TRUE,"general";"via2",#N/A,TRUE,"general";"via3",#N/A,TRUE,"general"}</definedName>
    <definedName name="jjjhjddfg" localSheetId="2" hidden="1">{"via1",#N/A,TRUE,"general";"via2",#N/A,TRUE,"general";"via3",#N/A,TRUE,"general"}</definedName>
    <definedName name="jjjhjddfg" hidden="1">{"via1",#N/A,TRUE,"general";"via2",#N/A,TRUE,"general";"via3",#N/A,TRUE,"general"}</definedName>
    <definedName name="jjjjju" localSheetId="0" hidden="1">{"via1",#N/A,TRUE,"general";"via2",#N/A,TRUE,"general";"via3",#N/A,TRUE,"general"}</definedName>
    <definedName name="jjjjju" localSheetId="2" hidden="1">{"via1",#N/A,TRUE,"general";"via2",#N/A,TRUE,"general";"via3",#N/A,TRUE,"general"}</definedName>
    <definedName name="jjjjju" hidden="1">{"via1",#N/A,TRUE,"general";"via2",#N/A,TRUE,"general";"via3",#N/A,TRUE,"general"}</definedName>
    <definedName name="JJKJKJK" hidden="1">#REF!</definedName>
    <definedName name="jjujujty" localSheetId="0" hidden="1">{"TAB1",#N/A,TRUE,"GENERAL";"TAB2",#N/A,TRUE,"GENERAL";"TAB3",#N/A,TRUE,"GENERAL";"TAB4",#N/A,TRUE,"GENERAL";"TAB5",#N/A,TRUE,"GENERAL"}</definedName>
    <definedName name="jjujujty" localSheetId="2" hidden="1">{"TAB1",#N/A,TRUE,"GENERAL";"TAB2",#N/A,TRUE,"GENERAL";"TAB3",#N/A,TRUE,"GENERAL";"TAB4",#N/A,TRUE,"GENERAL";"TAB5",#N/A,TRUE,"GENERAL"}</definedName>
    <definedName name="jjujujty" hidden="1">{"TAB1",#N/A,TRUE,"GENERAL";"TAB2",#N/A,TRUE,"GENERAL";"TAB3",#N/A,TRUE,"GENERAL";"TAB4",#N/A,TRUE,"GENERAL";"TAB5",#N/A,TRUE,"GENERAL"}</definedName>
    <definedName name="jjyjy" localSheetId="0" hidden="1">{"via1",#N/A,TRUE,"general";"via2",#N/A,TRUE,"general";"via3",#N/A,TRUE,"general"}</definedName>
    <definedName name="jjyjy" localSheetId="2" hidden="1">{"via1",#N/A,TRUE,"general";"via2",#N/A,TRUE,"general";"via3",#N/A,TRUE,"general"}</definedName>
    <definedName name="jjyjy" hidden="1">{"via1",#N/A,TRUE,"general";"via2",#N/A,TRUE,"general";"via3",#N/A,TRUE,"general"}</definedName>
    <definedName name="JKJKJKJK" hidden="1">#REF!</definedName>
    <definedName name="jkk" localSheetId="0" hidden="1">{"TAB1",#N/A,TRUE,"GENERAL";"TAB2",#N/A,TRUE,"GENERAL";"TAB3",#N/A,TRUE,"GENERAL";"TAB4",#N/A,TRUE,"GENERAL";"TAB5",#N/A,TRUE,"GENERAL"}</definedName>
    <definedName name="jkk" localSheetId="2" hidden="1">{"TAB1",#N/A,TRUE,"GENERAL";"TAB2",#N/A,TRUE,"GENERAL";"TAB3",#N/A,TRUE,"GENERAL";"TAB4",#N/A,TRUE,"GENERAL";"TAB5",#N/A,TRUE,"GENERAL"}</definedName>
    <definedName name="jkk" hidden="1">{"TAB1",#N/A,TRUE,"GENERAL";"TAB2",#N/A,TRUE,"GENERAL";"TAB3",#N/A,TRUE,"GENERAL";"TAB4",#N/A,TRUE,"GENERAL";"TAB5",#N/A,TRUE,"GENERAL"}</definedName>
    <definedName name="jkl" localSheetId="0" hidden="1">{"TAB1",#N/A,TRUE,"GENERAL";"TAB2",#N/A,TRUE,"GENERAL";"TAB3",#N/A,TRUE,"GENERAL";"TAB4",#N/A,TRUE,"GENERAL";"TAB5",#N/A,TRUE,"GENERAL"}</definedName>
    <definedName name="jkl" localSheetId="2" hidden="1">{"TAB1",#N/A,TRUE,"GENERAL";"TAB2",#N/A,TRUE,"GENERAL";"TAB3",#N/A,TRUE,"GENERAL";"TAB4",#N/A,TRUE,"GENERAL";"TAB5",#N/A,TRUE,"GENERAL"}</definedName>
    <definedName name="jkl" hidden="1">{"TAB1",#N/A,TRUE,"GENERAL";"TAB2",#N/A,TRUE,"GENERAL";"TAB3",#N/A,TRUE,"GENERAL";"TAB4",#N/A,TRUE,"GENERAL";"TAB5",#N/A,TRUE,"GENERAL"}</definedName>
    <definedName name="JRYJ" localSheetId="0" hidden="1">{"via1",#N/A,TRUE,"general";"via2",#N/A,TRUE,"general";"via3",#N/A,TRUE,"general"}</definedName>
    <definedName name="JRYJ" localSheetId="2" hidden="1">{"via1",#N/A,TRUE,"general";"via2",#N/A,TRUE,"general";"via3",#N/A,TRUE,"general"}</definedName>
    <definedName name="JRYJ" hidden="1">{"via1",#N/A,TRUE,"general";"via2",#N/A,TRUE,"general";"via3",#N/A,TRUE,"general"}</definedName>
    <definedName name="jtyj" localSheetId="0" hidden="1">{"TAB1",#N/A,TRUE,"GENERAL";"TAB2",#N/A,TRUE,"GENERAL";"TAB3",#N/A,TRUE,"GENERAL";"TAB4",#N/A,TRUE,"GENERAL";"TAB5",#N/A,TRUE,"GENERAL"}</definedName>
    <definedName name="jtyj" localSheetId="2" hidden="1">{"TAB1",#N/A,TRUE,"GENERAL";"TAB2",#N/A,TRUE,"GENERAL";"TAB3",#N/A,TRUE,"GENERAL";"TAB4",#N/A,TRUE,"GENERAL";"TAB5",#N/A,TRUE,"GENERAL"}</definedName>
    <definedName name="jtyj" hidden="1">{"TAB1",#N/A,TRUE,"GENERAL";"TAB2",#N/A,TRUE,"GENERAL";"TAB3",#N/A,TRUE,"GENERAL";"TAB4",#N/A,TRUE,"GENERAL";"TAB5",#N/A,TRUE,"GENERAL"}</definedName>
    <definedName name="jtyry" localSheetId="0" hidden="1">{"TAB1",#N/A,TRUE,"GENERAL";"TAB2",#N/A,TRUE,"GENERAL";"TAB3",#N/A,TRUE,"GENERAL";"TAB4",#N/A,TRUE,"GENERAL";"TAB5",#N/A,TRUE,"GENERAL"}</definedName>
    <definedName name="jtyry" localSheetId="2" hidden="1">{"TAB1",#N/A,TRUE,"GENERAL";"TAB2",#N/A,TRUE,"GENERAL";"TAB3",#N/A,TRUE,"GENERAL";"TAB4",#N/A,TRUE,"GENERAL";"TAB5",#N/A,TRUE,"GENERAL"}</definedName>
    <definedName name="jtyry" hidden="1">{"TAB1",#N/A,TRUE,"GENERAL";"TAB2",#N/A,TRUE,"GENERAL";"TAB3",#N/A,TRUE,"GENERAL";"TAB4",#N/A,TRUE,"GENERAL";"TAB5",#N/A,TRUE,"GENERAL"}</definedName>
    <definedName name="juj" localSheetId="0" hidden="1">{"via1",#N/A,TRUE,"general";"via2",#N/A,TRUE,"general";"via3",#N/A,TRUE,"general"}</definedName>
    <definedName name="juj" localSheetId="2" hidden="1">{"via1",#N/A,TRUE,"general";"via2",#N/A,TRUE,"general";"via3",#N/A,TRUE,"general"}</definedName>
    <definedName name="juj" hidden="1">{"via1",#N/A,TRUE,"general";"via2",#N/A,TRUE,"general";"via3",#N/A,TRUE,"general"}</definedName>
    <definedName name="jujcx" localSheetId="0" hidden="1">{"via1",#N/A,TRUE,"general";"via2",#N/A,TRUE,"general";"via3",#N/A,TRUE,"general"}</definedName>
    <definedName name="jujcx" localSheetId="2" hidden="1">{"via1",#N/A,TRUE,"general";"via2",#N/A,TRUE,"general";"via3",#N/A,TRUE,"general"}</definedName>
    <definedName name="jujcx" hidden="1">{"via1",#N/A,TRUE,"general";"via2",#N/A,TRUE,"general";"via3",#N/A,TRUE,"general"}</definedName>
    <definedName name="jujuj" localSheetId="0" hidden="1">{"via1",#N/A,TRUE,"general";"via2",#N/A,TRUE,"general";"via3",#N/A,TRUE,"general"}</definedName>
    <definedName name="jujuj" localSheetId="2" hidden="1">{"via1",#N/A,TRUE,"general";"via2",#N/A,TRUE,"general";"via3",#N/A,TRUE,"general"}</definedName>
    <definedName name="jujuj" hidden="1">{"via1",#N/A,TRUE,"general";"via2",#N/A,TRUE,"general";"via3",#N/A,TRUE,"general"}</definedName>
    <definedName name="jujujuju" localSheetId="0" hidden="1">{"TAB1",#N/A,TRUE,"GENERAL";"TAB2",#N/A,TRUE,"GENERAL";"TAB3",#N/A,TRUE,"GENERAL";"TAB4",#N/A,TRUE,"GENERAL";"TAB5",#N/A,TRUE,"GENERAL"}</definedName>
    <definedName name="jujujuju" localSheetId="2" hidden="1">{"TAB1",#N/A,TRUE,"GENERAL";"TAB2",#N/A,TRUE,"GENERAL";"TAB3",#N/A,TRUE,"GENERAL";"TAB4",#N/A,TRUE,"GENERAL";"TAB5",#N/A,TRUE,"GENERAL"}</definedName>
    <definedName name="jujujuju" hidden="1">{"TAB1",#N/A,TRUE,"GENERAL";"TAB2",#N/A,TRUE,"GENERAL";"TAB3",#N/A,TRUE,"GENERAL";"TAB4",#N/A,TRUE,"GENERAL";"TAB5",#N/A,TRUE,"GENERAL"}</definedName>
    <definedName name="juuuhb" localSheetId="0" hidden="1">{"TAB1",#N/A,TRUE,"GENERAL";"TAB2",#N/A,TRUE,"GENERAL";"TAB3",#N/A,TRUE,"GENERAL";"TAB4",#N/A,TRUE,"GENERAL";"TAB5",#N/A,TRUE,"GENERAL"}</definedName>
    <definedName name="juuuhb" localSheetId="2" hidden="1">{"TAB1",#N/A,TRUE,"GENERAL";"TAB2",#N/A,TRUE,"GENERAL";"TAB3",#N/A,TRUE,"GENERAL";"TAB4",#N/A,TRUE,"GENERAL";"TAB5",#N/A,TRUE,"GENERAL"}</definedName>
    <definedName name="juuuhb" hidden="1">{"TAB1",#N/A,TRUE,"GENERAL";"TAB2",#N/A,TRUE,"GENERAL";"TAB3",#N/A,TRUE,"GENERAL";"TAB4",#N/A,TRUE,"GENERAL";"TAB5",#N/A,TRUE,"GENERAL"}</definedName>
    <definedName name="jyjt7" localSheetId="0" hidden="1">{"via1",#N/A,TRUE,"general";"via2",#N/A,TRUE,"general";"via3",#N/A,TRUE,"general"}</definedName>
    <definedName name="jyjt7" localSheetId="2" hidden="1">{"via1",#N/A,TRUE,"general";"via2",#N/A,TRUE,"general";"via3",#N/A,TRUE,"general"}</definedName>
    <definedName name="jyjt7" hidden="1">{"via1",#N/A,TRUE,"general";"via2",#N/A,TRUE,"general";"via3",#N/A,TRUE,"general"}</definedName>
    <definedName name="jyt" localSheetId="0" hidden="1">{"via1",#N/A,TRUE,"general";"via2",#N/A,TRUE,"general";"via3",#N/A,TRUE,"general"}</definedName>
    <definedName name="jyt" localSheetId="2" hidden="1">{"via1",#N/A,TRUE,"general";"via2",#N/A,TRUE,"general";"via3",#N/A,TRUE,"general"}</definedName>
    <definedName name="jyt" hidden="1">{"via1",#N/A,TRUE,"general";"via2",#N/A,TRUE,"general";"via3",#N/A,TRUE,"general"}</definedName>
    <definedName name="jytj" localSheetId="0" hidden="1">{"via1",#N/A,TRUE,"general";"via2",#N/A,TRUE,"general";"via3",#N/A,TRUE,"general"}</definedName>
    <definedName name="jytj" localSheetId="2" hidden="1">{"via1",#N/A,TRUE,"general";"via2",#N/A,TRUE,"general";"via3",#N/A,TRUE,"general"}</definedName>
    <definedName name="jytj" hidden="1">{"via1",#N/A,TRUE,"general";"via2",#N/A,TRUE,"general";"via3",#N/A,TRUE,"general"}</definedName>
    <definedName name="jyuju" localSheetId="0" hidden="1">{"via1",#N/A,TRUE,"general";"via2",#N/A,TRUE,"general";"via3",#N/A,TRUE,"general"}</definedName>
    <definedName name="jyuju" localSheetId="2" hidden="1">{"via1",#N/A,TRUE,"general";"via2",#N/A,TRUE,"general";"via3",#N/A,TRUE,"general"}</definedName>
    <definedName name="jyuju" hidden="1">{"via1",#N/A,TRUE,"general";"via2",#N/A,TRUE,"general";"via3",#N/A,TRUE,"general"}</definedName>
    <definedName name="jyujyuj" localSheetId="0" hidden="1">{"via1",#N/A,TRUE,"general";"via2",#N/A,TRUE,"general";"via3",#N/A,TRUE,"general"}</definedName>
    <definedName name="jyujyuj" localSheetId="2" hidden="1">{"via1",#N/A,TRUE,"general";"via2",#N/A,TRUE,"general";"via3",#N/A,TRUE,"general"}</definedName>
    <definedName name="jyujyuj" hidden="1">{"via1",#N/A,TRUE,"general";"via2",#N/A,TRUE,"general";"via3",#N/A,TRUE,"general"}</definedName>
    <definedName name="K" localSheetId="2" hidden="1">{"PYGT",#N/A,FALSE,"PYG";"ACTIT",#N/A,FALSE,"BCE_GRAL-ACTIVO";"PASIT",#N/A,FALSE,"BCE_GRAL-PASIVO-PATRIM";"CAJAT",#N/A,FALSE,"CAJA"}</definedName>
    <definedName name="K" hidden="1">{"PYGT",#N/A,FALSE,"PYG";"ACTIT",#N/A,FALSE,"BCE_GRAL-ACTIVO";"PASIT",#N/A,FALSE,"BCE_GRAL-PASIVO-PATRIM";"CAJAT",#N/A,FALSE,"CAJA"}</definedName>
    <definedName name="KDL" localSheetId="0" hidden="1">{#N/A,#N/A,TRUE,"1842CWN0"}</definedName>
    <definedName name="KDL" localSheetId="2" hidden="1">{#N/A,#N/A,TRUE,"1842CWN0"}</definedName>
    <definedName name="KDL" hidden="1">{#N/A,#N/A,TRUE,"1842CWN0"}</definedName>
    <definedName name="KDL_1" localSheetId="0" hidden="1">{#N/A,#N/A,TRUE,"1842CWN0"}</definedName>
    <definedName name="KDL_1" localSheetId="2" hidden="1">{#N/A,#N/A,TRUE,"1842CWN0"}</definedName>
    <definedName name="KDL_1" hidden="1">{#N/A,#N/A,TRUE,"1842CWN0"}</definedName>
    <definedName name="KDL_2" localSheetId="0" hidden="1">{#N/A,#N/A,TRUE,"1842CWN0"}</definedName>
    <definedName name="KDL_2" localSheetId="2" hidden="1">{#N/A,#N/A,TRUE,"1842CWN0"}</definedName>
    <definedName name="KDL_2" hidden="1">{#N/A,#N/A,TRUE,"1842CWN0"}</definedName>
    <definedName name="KHGGH" localSheetId="0" hidden="1">{"via1",#N/A,TRUE,"general";"via2",#N/A,TRUE,"general";"via3",#N/A,TRUE,"general"}</definedName>
    <definedName name="KHGGH" localSheetId="2" hidden="1">{"via1",#N/A,TRUE,"general";"via2",#N/A,TRUE,"general";"via3",#N/A,TRUE,"general"}</definedName>
    <definedName name="KHGGH" hidden="1">{"via1",#N/A,TRUE,"general";"via2",#N/A,TRUE,"general";"via3",#N/A,TRUE,"general"}</definedName>
    <definedName name="khjk7" localSheetId="0" hidden="1">{"TAB1",#N/A,TRUE,"GENERAL";"TAB2",#N/A,TRUE,"GENERAL";"TAB3",#N/A,TRUE,"GENERAL";"TAB4",#N/A,TRUE,"GENERAL";"TAB5",#N/A,TRUE,"GENERAL"}</definedName>
    <definedName name="khjk7" localSheetId="2" hidden="1">{"TAB1",#N/A,TRUE,"GENERAL";"TAB2",#N/A,TRUE,"GENERAL";"TAB3",#N/A,TRUE,"GENERAL";"TAB4",#N/A,TRUE,"GENERAL";"TAB5",#N/A,TRUE,"GENERAL"}</definedName>
    <definedName name="khjk7" hidden="1">{"TAB1",#N/A,TRUE,"GENERAL";"TAB2",#N/A,TRUE,"GENERAL";"TAB3",#N/A,TRUE,"GENERAL";"TAB4",#N/A,TRUE,"GENERAL";"TAB5",#N/A,TRUE,"GENERAL"}</definedName>
    <definedName name="kikik" localSheetId="0" hidden="1">{"via1",#N/A,TRUE,"general";"via2",#N/A,TRUE,"general";"via3",#N/A,TRUE,"general"}</definedName>
    <definedName name="kikik" localSheetId="2" hidden="1">{"via1",#N/A,TRUE,"general";"via2",#N/A,TRUE,"general";"via3",#N/A,TRUE,"general"}</definedName>
    <definedName name="kikik" hidden="1">{"via1",#N/A,TRUE,"general";"via2",#N/A,TRUE,"general";"via3",#N/A,TRUE,"general"}</definedName>
    <definedName name="kjhkd" localSheetId="0" hidden="1">{"via1",#N/A,TRUE,"general";"via2",#N/A,TRUE,"general";"via3",#N/A,TRUE,"general"}</definedName>
    <definedName name="kjhkd" localSheetId="2" hidden="1">{"via1",#N/A,TRUE,"general";"via2",#N/A,TRUE,"general";"via3",#N/A,TRUE,"general"}</definedName>
    <definedName name="kjhkd" hidden="1">{"via1",#N/A,TRUE,"general";"via2",#N/A,TRUE,"general";"via3",#N/A,TRUE,"general"}</definedName>
    <definedName name="kjk" localSheetId="0" hidden="1">{"via1",#N/A,TRUE,"general";"via2",#N/A,TRUE,"general";"via3",#N/A,TRUE,"general"}</definedName>
    <definedName name="kjk" localSheetId="2" hidden="1">{"via1",#N/A,TRUE,"general";"via2",#N/A,TRUE,"general";"via3",#N/A,TRUE,"general"}</definedName>
    <definedName name="kjk" hidden="1">{"via1",#N/A,TRUE,"general";"via2",#N/A,TRUE,"general";"via3",#N/A,TRUE,"general"}</definedName>
    <definedName name="kjtrkjr" localSheetId="0" hidden="1">{"via1",#N/A,TRUE,"general";"via2",#N/A,TRUE,"general";"via3",#N/A,TRUE,"general"}</definedName>
    <definedName name="kjtrkjr" localSheetId="2" hidden="1">{"via1",#N/A,TRUE,"general";"via2",#N/A,TRUE,"general";"via3",#N/A,TRUE,"general"}</definedName>
    <definedName name="kjtrkjr" hidden="1">{"via1",#N/A,TRUE,"general";"via2",#N/A,TRUE,"general";"via3",#N/A,TRUE,"general"}</definedName>
    <definedName name="kkkki" localSheetId="0" hidden="1">{"via1",#N/A,TRUE,"general";"via2",#N/A,TRUE,"general";"via3",#N/A,TRUE,"general"}</definedName>
    <definedName name="kkkki" localSheetId="2" hidden="1">{"via1",#N/A,TRUE,"general";"via2",#N/A,TRUE,"general";"via3",#N/A,TRUE,"general"}</definedName>
    <definedName name="kkkki" hidden="1">{"via1",#N/A,TRUE,"general";"via2",#N/A,TRUE,"general";"via3",#N/A,TRUE,"general"}</definedName>
    <definedName name="kkkkkki" localSheetId="0" hidden="1">{"TAB1",#N/A,TRUE,"GENERAL";"TAB2",#N/A,TRUE,"GENERAL";"TAB3",#N/A,TRUE,"GENERAL";"TAB4",#N/A,TRUE,"GENERAL";"TAB5",#N/A,TRUE,"GENERAL"}</definedName>
    <definedName name="kkkkkki" localSheetId="2" hidden="1">{"TAB1",#N/A,TRUE,"GENERAL";"TAB2",#N/A,TRUE,"GENERAL";"TAB3",#N/A,TRUE,"GENERAL";"TAB4",#N/A,TRUE,"GENERAL";"TAB5",#N/A,TRUE,"GENERAL"}</definedName>
    <definedName name="kkkkkki" hidden="1">{"TAB1",#N/A,TRUE,"GENERAL";"TAB2",#N/A,TRUE,"GENERAL";"TAB3",#N/A,TRUE,"GENERAL";"TAB4",#N/A,TRUE,"GENERAL";"TAB5",#N/A,TRUE,"GENERAL"}</definedName>
    <definedName name="KO" hidden="1">#REF!</definedName>
    <definedName name="krtrk" localSheetId="0" hidden="1">{"via1",#N/A,TRUE,"general";"via2",#N/A,TRUE,"general";"via3",#N/A,TRUE,"general"}</definedName>
    <definedName name="krtrk" localSheetId="2" hidden="1">{"via1",#N/A,TRUE,"general";"via2",#N/A,TRUE,"general";"via3",#N/A,TRUE,"general"}</definedName>
    <definedName name="krtrk" hidden="1">{"via1",#N/A,TRUE,"general";"via2",#N/A,TRUE,"general";"via3",#N/A,TRUE,"general"}</definedName>
    <definedName name="kyr" localSheetId="0" hidden="1">{"TAB1",#N/A,TRUE,"GENERAL";"TAB2",#N/A,TRUE,"GENERAL";"TAB3",#N/A,TRUE,"GENERAL";"TAB4",#N/A,TRUE,"GENERAL";"TAB5",#N/A,TRUE,"GENERAL"}</definedName>
    <definedName name="kyr" localSheetId="2" hidden="1">{"TAB1",#N/A,TRUE,"GENERAL";"TAB2",#N/A,TRUE,"GENERAL";"TAB3",#N/A,TRUE,"GENERAL";"TAB4",#N/A,TRUE,"GENERAL";"TAB5",#N/A,TRUE,"GENERAL"}</definedName>
    <definedName name="kyr" hidden="1">{"TAB1",#N/A,TRUE,"GENERAL";"TAB2",#N/A,TRUE,"GENERAL";"TAB3",#N/A,TRUE,"GENERAL";"TAB4",#N/A,TRUE,"GENERAL";"TAB5",#N/A,TRUE,"GENERAL"}</definedName>
    <definedName name="liuoo" localSheetId="0" hidden="1">{"TAB1",#N/A,TRUE,"GENERAL";"TAB2",#N/A,TRUE,"GENERAL";"TAB3",#N/A,TRUE,"GENERAL";"TAB4",#N/A,TRUE,"GENERAL";"TAB5",#N/A,TRUE,"GENERAL"}</definedName>
    <definedName name="liuoo" localSheetId="2" hidden="1">{"TAB1",#N/A,TRUE,"GENERAL";"TAB2",#N/A,TRUE,"GENERAL";"TAB3",#N/A,TRUE,"GENERAL";"TAB4",#N/A,TRUE,"GENERAL";"TAB5",#N/A,TRUE,"GENERAL"}</definedName>
    <definedName name="liuoo" hidden="1">{"TAB1",#N/A,TRUE,"GENERAL";"TAB2",#N/A,TRUE,"GENERAL";"TAB3",#N/A,TRUE,"GENERAL";"TAB4",#N/A,TRUE,"GENERAL";"TAB5",#N/A,TRUE,"GENERAL"}</definedName>
    <definedName name="lkj" localSheetId="0" hidden="1">{"via1",#N/A,TRUE,"general";"via2",#N/A,TRUE,"general";"via3",#N/A,TRUE,"general"}</definedName>
    <definedName name="lkj" localSheetId="2" hidden="1">{"via1",#N/A,TRUE,"general";"via2",#N/A,TRUE,"general";"via3",#N/A,TRUE,"general"}</definedName>
    <definedName name="lkj" hidden="1">{"via1",#N/A,TRUE,"general";"via2",#N/A,TRUE,"general";"via3",#N/A,TRUE,"general"}</definedName>
    <definedName name="LKJLJK" localSheetId="0" hidden="1">{"TAB1",#N/A,TRUE,"GENERAL";"TAB2",#N/A,TRUE,"GENERAL";"TAB3",#N/A,TRUE,"GENERAL";"TAB4",#N/A,TRUE,"GENERAL";"TAB5",#N/A,TRUE,"GENERAL"}</definedName>
    <definedName name="LKJLJK" localSheetId="2" hidden="1">{"TAB1",#N/A,TRUE,"GENERAL";"TAB2",#N/A,TRUE,"GENERAL";"TAB3",#N/A,TRUE,"GENERAL";"TAB4",#N/A,TRUE,"GENERAL";"TAB5",#N/A,TRUE,"GENERAL"}</definedName>
    <definedName name="LKJLJK" hidden="1">{"TAB1",#N/A,TRUE,"GENERAL";"TAB2",#N/A,TRUE,"GENERAL";"TAB3",#N/A,TRUE,"GENERAL";"TAB4",#N/A,TRUE,"GENERAL";"TAB5",#N/A,TRUE,"GENERAL"}</definedName>
    <definedName name="lllllh" localSheetId="0" hidden="1">{"via1",#N/A,TRUE,"general";"via2",#N/A,TRUE,"general";"via3",#N/A,TRUE,"general"}</definedName>
    <definedName name="lllllh" localSheetId="2" hidden="1">{"via1",#N/A,TRUE,"general";"via2",#N/A,TRUE,"general";"via3",#N/A,TRUE,"general"}</definedName>
    <definedName name="lllllh" hidden="1">{"via1",#N/A,TRUE,"general";"via2",#N/A,TRUE,"general";"via3",#N/A,TRUE,"general"}</definedName>
    <definedName name="lllllllo" localSheetId="0" hidden="1">{"via1",#N/A,TRUE,"general";"via2",#N/A,TRUE,"general";"via3",#N/A,TRUE,"general"}</definedName>
    <definedName name="lllllllo" localSheetId="2" hidden="1">{"via1",#N/A,TRUE,"general";"via2",#N/A,TRUE,"general";"via3",#N/A,TRUE,"general"}</definedName>
    <definedName name="lllllllo" hidden="1">{"via1",#N/A,TRUE,"general";"via2",#N/A,TRUE,"general";"via3",#N/A,TRUE,"general"}</definedName>
    <definedName name="lo" localSheetId="2" hidden="1">{#N/A,#N/A,FALSE,"GRAFICO";#N/A,#N/A,FALSE,"CAJA (2)";#N/A,#N/A,FALSE,"TERCEROS-PROMEDIO";#N/A,#N/A,FALSE,"CAJA";#N/A,#N/A,FALSE,"INGRESOS1995-2003";#N/A,#N/A,FALSE,"GASTOS1995-2003"}</definedName>
    <definedName name="lo" hidden="1">{#N/A,#N/A,FALSE,"GRAFICO";#N/A,#N/A,FALSE,"CAJA (2)";#N/A,#N/A,FALSE,"TERCEROS-PROMEDIO";#N/A,#N/A,FALSE,"CAJA";#N/A,#N/A,FALSE,"INGRESOS1995-2003";#N/A,#N/A,FALSE,"GASTOS1995-2003"}</definedName>
    <definedName name="lolol" localSheetId="0" hidden="1">{"TAB1",#N/A,TRUE,"GENERAL";"TAB2",#N/A,TRUE,"GENERAL";"TAB3",#N/A,TRUE,"GENERAL";"TAB4",#N/A,TRUE,"GENERAL";"TAB5",#N/A,TRUE,"GENERAL"}</definedName>
    <definedName name="lolol" localSheetId="2" hidden="1">{"TAB1",#N/A,TRUE,"GENERAL";"TAB2",#N/A,TRUE,"GENERAL";"TAB3",#N/A,TRUE,"GENERAL";"TAB4",#N/A,TRUE,"GENERAL";"TAB5",#N/A,TRUE,"GENERAL"}</definedName>
    <definedName name="lolol" hidden="1">{"TAB1",#N/A,TRUE,"GENERAL";"TAB2",#N/A,TRUE,"GENERAL";"TAB3",#N/A,TRUE,"GENERAL";"TAB4",#N/A,TRUE,"GENERAL";"TAB5",#N/A,TRUE,"GENERAL"}</definedName>
    <definedName name="lplpl" localSheetId="0" hidden="1">{"via1",#N/A,TRUE,"general";"via2",#N/A,TRUE,"general";"via3",#N/A,TRUE,"general"}</definedName>
    <definedName name="lplpl" localSheetId="2" hidden="1">{"via1",#N/A,TRUE,"general";"via2",#N/A,TRUE,"general";"via3",#N/A,TRUE,"general"}</definedName>
    <definedName name="lplpl" hidden="1">{"via1",#N/A,TRUE,"general";"via2",#N/A,TRUE,"general";"via3",#N/A,TRUE,"general"}</definedName>
    <definedName name="mafdsf" localSheetId="0" hidden="1">{"via1",#N/A,TRUE,"general";"via2",#N/A,TRUE,"general";"via3",#N/A,TRUE,"general"}</definedName>
    <definedName name="mafdsf" localSheetId="2" hidden="1">{"via1",#N/A,TRUE,"general";"via2",#N/A,TRUE,"general";"via3",#N/A,TRUE,"general"}</definedName>
    <definedName name="mafdsf" hidden="1">{"via1",#N/A,TRUE,"general";"via2",#N/A,TRUE,"general";"via3",#N/A,TRUE,"general"}</definedName>
    <definedName name="mao" localSheetId="0" hidden="1">{"TAB1",#N/A,TRUE,"GENERAL";"TAB2",#N/A,TRUE,"GENERAL";"TAB3",#N/A,TRUE,"GENERAL";"TAB4",#N/A,TRUE,"GENERAL";"TAB5",#N/A,TRUE,"GENERAL"}</definedName>
    <definedName name="mao" localSheetId="2" hidden="1">{"TAB1",#N/A,TRUE,"GENERAL";"TAB2",#N/A,TRUE,"GENERAL";"TAB3",#N/A,TRUE,"GENERAL";"TAB4",#N/A,TRUE,"GENERAL";"TAB5",#N/A,TRUE,"GENERAL"}</definedName>
    <definedName name="mao" hidden="1">{"TAB1",#N/A,TRUE,"GENERAL";"TAB2",#N/A,TRUE,"GENERAL";"TAB3",#N/A,TRUE,"GENERAL";"TAB4",#N/A,TRUE,"GENERAL";"TAB5",#N/A,TRUE,"GENERAL"}</definedName>
    <definedName name="maow" localSheetId="0" hidden="1">{"via1",#N/A,TRUE,"general";"via2",#N/A,TRUE,"general";"via3",#N/A,TRUE,"general"}</definedName>
    <definedName name="maow" localSheetId="2" hidden="1">{"via1",#N/A,TRUE,"general";"via2",#N/A,TRUE,"general";"via3",#N/A,TRUE,"general"}</definedName>
    <definedName name="maow" hidden="1">{"via1",#N/A,TRUE,"general";"via2",#N/A,TRUE,"general";"via3",#N/A,TRUE,"general"}</definedName>
    <definedName name="MarkP" localSheetId="2" hidden="1">{#N/A,#N/A,FALSE,"GRAFICO";#N/A,#N/A,FALSE,"CAJA (2)";#N/A,#N/A,FALSE,"TERCEROS-PROMEDIO";#N/A,#N/A,FALSE,"CAJA";#N/A,#N/A,FALSE,"INGRESOS1995-2003";#N/A,#N/A,FALSE,"GASTOS1995-2003"}</definedName>
    <definedName name="MarkP" hidden="1">{#N/A,#N/A,FALSE,"GRAFICO";#N/A,#N/A,FALSE,"CAJA (2)";#N/A,#N/A,FALSE,"TERCEROS-PROMEDIO";#N/A,#N/A,FALSE,"CAJA";#N/A,#N/A,FALSE,"INGRESOS1995-2003";#N/A,#N/A,FALSE,"GASTOS1995-2003"}</definedName>
    <definedName name="masor" localSheetId="0" hidden="1">{"via1",#N/A,TRUE,"general";"via2",#N/A,TRUE,"general";"via3",#N/A,TRUE,"general"}</definedName>
    <definedName name="masor" localSheetId="2" hidden="1">{"via1",#N/A,TRUE,"general";"via2",#N/A,TRUE,"general";"via3",#N/A,TRUE,"general"}</definedName>
    <definedName name="masor" hidden="1">{"via1",#N/A,TRUE,"general";"via2",#N/A,TRUE,"general";"via3",#N/A,TRUE,"general"}</definedName>
    <definedName name="mdd" localSheetId="0" hidden="1">{"via1",#N/A,TRUE,"general";"via2",#N/A,TRUE,"general";"via3",#N/A,TRUE,"general"}</definedName>
    <definedName name="mdd" localSheetId="2" hidden="1">{"via1",#N/A,TRUE,"general";"via2",#N/A,TRUE,"general";"via3",#N/A,TRUE,"general"}</definedName>
    <definedName name="mdd" hidden="1">{"via1",#N/A,TRUE,"general";"via2",#N/A,TRUE,"general";"via3",#N/A,TRUE,"general"}</definedName>
    <definedName name="meg" localSheetId="0" hidden="1">{"TAB1",#N/A,TRUE,"GENERAL";"TAB2",#N/A,TRUE,"GENERAL";"TAB3",#N/A,TRUE,"GENERAL";"TAB4",#N/A,TRUE,"GENERAL";"TAB5",#N/A,TRUE,"GENERAL"}</definedName>
    <definedName name="meg" localSheetId="2" hidden="1">{"TAB1",#N/A,TRUE,"GENERAL";"TAB2",#N/A,TRUE,"GENERAL";"TAB3",#N/A,TRUE,"GENERAL";"TAB4",#N/A,TRUE,"GENERAL";"TAB5",#N/A,TRUE,"GENERAL"}</definedName>
    <definedName name="meg" hidden="1">{"TAB1",#N/A,TRUE,"GENERAL";"TAB2",#N/A,TRUE,"GENERAL";"TAB3",#N/A,TRUE,"GENERAL";"TAB4",#N/A,TRUE,"GENERAL";"TAB5",#N/A,TRUE,"GENERAL"}</definedName>
    <definedName name="met" localSheetId="0" hidden="1">{#N/A,#N/A,TRUE,"1842CWN0"}</definedName>
    <definedName name="met" localSheetId="2" hidden="1">{#N/A,#N/A,TRUE,"1842CWN0"}</definedName>
    <definedName name="met" hidden="1">{#N/A,#N/A,TRUE,"1842CWN0"}</definedName>
    <definedName name="met_1" localSheetId="0" hidden="1">{#N/A,#N/A,TRUE,"1842CWN0"}</definedName>
    <definedName name="met_1" localSheetId="2" hidden="1">{#N/A,#N/A,TRUE,"1842CWN0"}</definedName>
    <definedName name="met_1" hidden="1">{#N/A,#N/A,TRUE,"1842CWN0"}</definedName>
    <definedName name="met_2" localSheetId="0" hidden="1">{#N/A,#N/A,TRUE,"1842CWN0"}</definedName>
    <definedName name="met_2" localSheetId="2" hidden="1">{#N/A,#N/A,TRUE,"1842CWN0"}</definedName>
    <definedName name="met_2" hidden="1">{#N/A,#N/A,TRUE,"1842CWN0"}</definedName>
    <definedName name="metal" localSheetId="0" hidden="1">{#N/A,#N/A,TRUE,"1842CWN0"}</definedName>
    <definedName name="metal" localSheetId="2" hidden="1">{#N/A,#N/A,TRUE,"1842CWN0"}</definedName>
    <definedName name="metal" hidden="1">{#N/A,#N/A,TRUE,"1842CWN0"}</definedName>
    <definedName name="metal_1" localSheetId="0" hidden="1">{#N/A,#N/A,TRUE,"1842CWN0"}</definedName>
    <definedName name="metal_1" localSheetId="2" hidden="1">{#N/A,#N/A,TRUE,"1842CWN0"}</definedName>
    <definedName name="metal_1" hidden="1">{#N/A,#N/A,TRUE,"1842CWN0"}</definedName>
    <definedName name="metal_2" localSheetId="0" hidden="1">{#N/A,#N/A,TRUE,"1842CWN0"}</definedName>
    <definedName name="metal_2" localSheetId="2" hidden="1">{#N/A,#N/A,TRUE,"1842CWN0"}</definedName>
    <definedName name="metal_2" hidden="1">{#N/A,#N/A,TRUE,"1842CWN0"}</definedName>
    <definedName name="mfgjrdt" localSheetId="0" hidden="1">{"TAB1",#N/A,TRUE,"GENERAL";"TAB2",#N/A,TRUE,"GENERAL";"TAB3",#N/A,TRUE,"GENERAL";"TAB4",#N/A,TRUE,"GENERAL";"TAB5",#N/A,TRUE,"GENERAL"}</definedName>
    <definedName name="mfgjrdt" localSheetId="2" hidden="1">{"TAB1",#N/A,TRUE,"GENERAL";"TAB2",#N/A,TRUE,"GENERAL";"TAB3",#N/A,TRUE,"GENERAL";"TAB4",#N/A,TRUE,"GENERAL";"TAB5",#N/A,TRUE,"GENERAL"}</definedName>
    <definedName name="mfgjrdt" hidden="1">{"TAB1",#N/A,TRUE,"GENERAL";"TAB2",#N/A,TRUE,"GENERAL";"TAB3",#N/A,TRUE,"GENERAL";"TAB4",#N/A,TRUE,"GENERAL";"TAB5",#N/A,TRUE,"GENERAL"}</definedName>
    <definedName name="mghm" localSheetId="0" hidden="1">{"via1",#N/A,TRUE,"general";"via2",#N/A,TRUE,"general";"via3",#N/A,TRUE,"general"}</definedName>
    <definedName name="mghm" localSheetId="2" hidden="1">{"via1",#N/A,TRUE,"general";"via2",#N/A,TRUE,"general";"via3",#N/A,TRUE,"general"}</definedName>
    <definedName name="mghm" hidden="1">{"via1",#N/A,TRUE,"general";"via2",#N/A,TRUE,"general";"via3",#N/A,TRUE,"general"}</definedName>
    <definedName name="mjmj" localSheetId="0" hidden="1">{"via1",#N/A,TRUE,"general";"via2",#N/A,TRUE,"general";"via3",#N/A,TRUE,"general"}</definedName>
    <definedName name="mjmj" localSheetId="2" hidden="1">{"via1",#N/A,TRUE,"general";"via2",#N/A,TRUE,"general";"via3",#N/A,TRUE,"general"}</definedName>
    <definedName name="mjmj" hidden="1">{"via1",#N/A,TRUE,"general";"via2",#N/A,TRUE,"general";"via3",#N/A,TRUE,"general"}</definedName>
    <definedName name="mjmjmn" localSheetId="0" hidden="1">{"via1",#N/A,TRUE,"general";"via2",#N/A,TRUE,"general";"via3",#N/A,TRUE,"general"}</definedName>
    <definedName name="mjmjmn" localSheetId="2" hidden="1">{"via1",#N/A,TRUE,"general";"via2",#N/A,TRUE,"general";"via3",#N/A,TRUE,"general"}</definedName>
    <definedName name="mjmjmn" hidden="1">{"via1",#N/A,TRUE,"general";"via2",#N/A,TRUE,"general";"via3",#N/A,TRUE,"general"}</definedName>
    <definedName name="mjnhgkio" localSheetId="0" hidden="1">{"via1",#N/A,TRUE,"general";"via2",#N/A,TRUE,"general";"via3",#N/A,TRUE,"general"}</definedName>
    <definedName name="mjnhgkio" localSheetId="2" hidden="1">{"via1",#N/A,TRUE,"general";"via2",#N/A,TRUE,"general";"via3",#N/A,TRUE,"general"}</definedName>
    <definedName name="mjnhgkio" hidden="1">{"via1",#N/A,TRUE,"general";"via2",#N/A,TRUE,"general";"via3",#N/A,TRUE,"general"}</definedName>
    <definedName name="mmjmjh" localSheetId="0" hidden="1">{"TAB1",#N/A,TRUE,"GENERAL";"TAB2",#N/A,TRUE,"GENERAL";"TAB3",#N/A,TRUE,"GENERAL";"TAB4",#N/A,TRUE,"GENERAL";"TAB5",#N/A,TRUE,"GENERAL"}</definedName>
    <definedName name="mmjmjh" localSheetId="2" hidden="1">{"TAB1",#N/A,TRUE,"GENERAL";"TAB2",#N/A,TRUE,"GENERAL";"TAB3",#N/A,TRUE,"GENERAL";"TAB4",#N/A,TRUE,"GENERAL";"TAB5",#N/A,TRUE,"GENERAL"}</definedName>
    <definedName name="mmjmjh" hidden="1">{"TAB1",#N/A,TRUE,"GENERAL";"TAB2",#N/A,TRUE,"GENERAL";"TAB3",#N/A,TRUE,"GENERAL";"TAB4",#N/A,TRUE,"GENERAL";"TAB5",#N/A,TRUE,"GENERAL"}</definedName>
    <definedName name="mmm" localSheetId="0" hidden="1">{"TAB1",#N/A,TRUE,"GENERAL";"TAB2",#N/A,TRUE,"GENERAL";"TAB3",#N/A,TRUE,"GENERAL";"TAB4",#N/A,TRUE,"GENERAL";"TAB5",#N/A,TRUE,"GENERAL"}</definedName>
    <definedName name="mmm" localSheetId="2" hidden="1">{"TAB1",#N/A,TRUE,"GENERAL";"TAB2",#N/A,TRUE,"GENERAL";"TAB3",#N/A,TRUE,"GENERAL";"TAB4",#N/A,TRUE,"GENERAL";"TAB5",#N/A,TRUE,"GENERAL"}</definedName>
    <definedName name="mmm" hidden="1">{"TAB1",#N/A,TRUE,"GENERAL";"TAB2",#N/A,TRUE,"GENERAL";"TAB3",#N/A,TRUE,"GENERAL";"TAB4",#N/A,TRUE,"GENERAL";"TAB5",#N/A,TRUE,"GENERAL"}</definedName>
    <definedName name="mmmh" localSheetId="0" hidden="1">{"via1",#N/A,TRUE,"general";"via2",#N/A,TRUE,"general";"via3",#N/A,TRUE,"general"}</definedName>
    <definedName name="mmmh" localSheetId="2" hidden="1">{"via1",#N/A,TRUE,"general";"via2",#N/A,TRUE,"general";"via3",#N/A,TRUE,"general"}</definedName>
    <definedName name="mmmh" hidden="1">{"via1",#N/A,TRUE,"general";"via2",#N/A,TRUE,"general";"via3",#N/A,TRUE,"general"}</definedName>
    <definedName name="mmmmmjyt" localSheetId="0" hidden="1">{"TAB1",#N/A,TRUE,"GENERAL";"TAB2",#N/A,TRUE,"GENERAL";"TAB3",#N/A,TRUE,"GENERAL";"TAB4",#N/A,TRUE,"GENERAL";"TAB5",#N/A,TRUE,"GENERAL"}</definedName>
    <definedName name="mmmmmjyt" localSheetId="2" hidden="1">{"TAB1",#N/A,TRUE,"GENERAL";"TAB2",#N/A,TRUE,"GENERAL";"TAB3",#N/A,TRUE,"GENERAL";"TAB4",#N/A,TRUE,"GENERAL";"TAB5",#N/A,TRUE,"GENERAL"}</definedName>
    <definedName name="mmmmmjyt" hidden="1">{"TAB1",#N/A,TRUE,"GENERAL";"TAB2",#N/A,TRUE,"GENERAL";"TAB3",#N/A,TRUE,"GENERAL";"TAB4",#N/A,TRUE,"GENERAL";"TAB5",#N/A,TRUE,"GENERAL"}</definedName>
    <definedName name="mmmmmmg" localSheetId="0" hidden="1">{"via1",#N/A,TRUE,"general";"via2",#N/A,TRUE,"general";"via3",#N/A,TRUE,"general"}</definedName>
    <definedName name="mmmmmmg" localSheetId="2" hidden="1">{"via1",#N/A,TRUE,"general";"via2",#N/A,TRUE,"general";"via3",#N/A,TRUE,"general"}</definedName>
    <definedName name="mmmmmmg" hidden="1">{"via1",#N/A,TRUE,"general";"via2",#N/A,TRUE,"general";"via3",#N/A,TRUE,"general"}</definedName>
    <definedName name="MN" localSheetId="0" hidden="1">{"via1",#N/A,TRUE,"general";"via2",#N/A,TRUE,"general";"via3",#N/A,TRUE,"general"}</definedName>
    <definedName name="MN" localSheetId="2" hidden="1">{"via1",#N/A,TRUE,"general";"via2",#N/A,TRUE,"general";"via3",#N/A,TRUE,"general"}</definedName>
    <definedName name="MN" hidden="1">{"via1",#N/A,TRUE,"general";"via2",#N/A,TRUE,"general";"via3",#N/A,TRUE,"general"}</definedName>
    <definedName name="MOdificad" localSheetId="0" hidden="1">#REF!</definedName>
    <definedName name="MOdificad" hidden="1">#REF!</definedName>
    <definedName name="n" localSheetId="0" hidden="1">{"via1",#N/A,TRUE,"general";"via2",#N/A,TRUE,"general";"via3",#N/A,TRUE,"general"}</definedName>
    <definedName name="n" localSheetId="2" hidden="1">{"via1",#N/A,TRUE,"general";"via2",#N/A,TRUE,"general";"via3",#N/A,TRUE,"general"}</definedName>
    <definedName name="n" hidden="1">{"via1",#N/A,TRUE,"general";"via2",#N/A,TRUE,"general";"via3",#N/A,TRUE,"general"}</definedName>
    <definedName name="nbvnv" localSheetId="0" hidden="1">{"via1",#N/A,TRUE,"general";"via2",#N/A,TRUE,"general";"via3",#N/A,TRUE,"general"}</definedName>
    <definedName name="nbvnv" localSheetId="2" hidden="1">{"via1",#N/A,TRUE,"general";"via2",#N/A,TRUE,"general";"via3",#N/A,TRUE,"general"}</definedName>
    <definedName name="nbvnv" hidden="1">{"via1",#N/A,TRUE,"general";"via2",#N/A,TRUE,"general";"via3",#N/A,TRUE,"general"}</definedName>
    <definedName name="NDHS" localSheetId="0" hidden="1">{"TAB1",#N/A,TRUE,"GENERAL";"TAB2",#N/A,TRUE,"GENERAL";"TAB3",#N/A,TRUE,"GENERAL";"TAB4",#N/A,TRUE,"GENERAL";"TAB5",#N/A,TRUE,"GENERAL"}</definedName>
    <definedName name="NDHS" localSheetId="2" hidden="1">{"TAB1",#N/A,TRUE,"GENERAL";"TAB2",#N/A,TRUE,"GENERAL";"TAB3",#N/A,TRUE,"GENERAL";"TAB4",#N/A,TRUE,"GENERAL";"TAB5",#N/A,TRUE,"GENERAL"}</definedName>
    <definedName name="NDHS" hidden="1">{"TAB1",#N/A,TRUE,"GENERAL";"TAB2",#N/A,TRUE,"GENERAL";"TAB3",#N/A,TRUE,"GENERAL";"TAB4",#N/A,TRUE,"GENERAL";"TAB5",#N/A,TRUE,"GENERAL"}</definedName>
    <definedName name="nf" localSheetId="0" hidden="1">{"TAB1",#N/A,TRUE,"GENERAL";"TAB2",#N/A,TRUE,"GENERAL";"TAB3",#N/A,TRUE,"GENERAL";"TAB4",#N/A,TRUE,"GENERAL";"TAB5",#N/A,TRUE,"GENERAL"}</definedName>
    <definedName name="nf" localSheetId="2" hidden="1">{"TAB1",#N/A,TRUE,"GENERAL";"TAB2",#N/A,TRUE,"GENERAL";"TAB3",#N/A,TRUE,"GENERAL";"TAB4",#N/A,TRUE,"GENERAL";"TAB5",#N/A,TRUE,"GENERAL"}</definedName>
    <definedName name="nf" hidden="1">{"TAB1",#N/A,TRUE,"GENERAL";"TAB2",#N/A,TRUE,"GENERAL";"TAB3",#N/A,TRUE,"GENERAL";"TAB4",#N/A,TRUE,"GENERAL";"TAB5",#N/A,TRUE,"GENERAL"}</definedName>
    <definedName name="nfg" localSheetId="0" hidden="1">{"via1",#N/A,TRUE,"general";"via2",#N/A,TRUE,"general";"via3",#N/A,TRUE,"general"}</definedName>
    <definedName name="nfg" localSheetId="2" hidden="1">{"via1",#N/A,TRUE,"general";"via2",#N/A,TRUE,"general";"via3",#N/A,TRUE,"general"}</definedName>
    <definedName name="nfg" hidden="1">{"via1",#N/A,TRUE,"general";"via2",#N/A,TRUE,"general";"via3",#N/A,TRUE,"general"}</definedName>
    <definedName name="nfgn" localSheetId="0" hidden="1">{"via1",#N/A,TRUE,"general";"via2",#N/A,TRUE,"general";"via3",#N/A,TRUE,"general"}</definedName>
    <definedName name="nfgn" localSheetId="2" hidden="1">{"via1",#N/A,TRUE,"general";"via2",#N/A,TRUE,"general";"via3",#N/A,TRUE,"general"}</definedName>
    <definedName name="nfgn" hidden="1">{"via1",#N/A,TRUE,"general";"via2",#N/A,TRUE,"general";"via3",#N/A,TRUE,"general"}</definedName>
    <definedName name="ngdn" localSheetId="0" hidden="1">{"TAB1",#N/A,TRUE,"GENERAL";"TAB2",#N/A,TRUE,"GENERAL";"TAB3",#N/A,TRUE,"GENERAL";"TAB4",#N/A,TRUE,"GENERAL";"TAB5",#N/A,TRUE,"GENERAL"}</definedName>
    <definedName name="ngdn" localSheetId="2" hidden="1">{"TAB1",#N/A,TRUE,"GENERAL";"TAB2",#N/A,TRUE,"GENERAL";"TAB3",#N/A,TRUE,"GENERAL";"TAB4",#N/A,TRUE,"GENERAL";"TAB5",#N/A,TRUE,"GENERAL"}</definedName>
    <definedName name="ngdn" hidden="1">{"TAB1",#N/A,TRUE,"GENERAL";"TAB2",#N/A,TRUE,"GENERAL";"TAB3",#N/A,TRUE,"GENERAL";"TAB4",#N/A,TRUE,"GENERAL";"TAB5",#N/A,TRUE,"GENERAL"}</definedName>
    <definedName name="ngfh" localSheetId="0" hidden="1">{"via1",#N/A,TRUE,"general";"via2",#N/A,TRUE,"general";"via3",#N/A,TRUE,"general"}</definedName>
    <definedName name="ngfh" localSheetId="2" hidden="1">{"via1",#N/A,TRUE,"general";"via2",#N/A,TRUE,"general";"via3",#N/A,TRUE,"general"}</definedName>
    <definedName name="ngfh" hidden="1">{"via1",#N/A,TRUE,"general";"via2",#N/A,TRUE,"general";"via3",#N/A,TRUE,"general"}</definedName>
    <definedName name="nhn" localSheetId="0" hidden="1">{"via1",#N/A,TRUE,"general";"via2",#N/A,TRUE,"general";"via3",#N/A,TRUE,"general"}</definedName>
    <definedName name="nhn" localSheetId="2" hidden="1">{"via1",#N/A,TRUE,"general";"via2",#N/A,TRUE,"general";"via3",#N/A,TRUE,"general"}</definedName>
    <definedName name="nhn" hidden="1">{"via1",#N/A,TRUE,"general";"via2",#N/A,TRUE,"general";"via3",#N/A,TRUE,"general"}</definedName>
    <definedName name="nhncfgn" localSheetId="0" hidden="1">{"TAB1",#N/A,TRUE,"GENERAL";"TAB2",#N/A,TRUE,"GENERAL";"TAB3",#N/A,TRUE,"GENERAL";"TAB4",#N/A,TRUE,"GENERAL";"TAB5",#N/A,TRUE,"GENERAL"}</definedName>
    <definedName name="nhncfgn" localSheetId="2" hidden="1">{"TAB1",#N/A,TRUE,"GENERAL";"TAB2",#N/A,TRUE,"GENERAL";"TAB3",#N/A,TRUE,"GENERAL";"TAB4",#N/A,TRUE,"GENERAL";"TAB5",#N/A,TRUE,"GENERAL"}</definedName>
    <definedName name="nhncfgn" hidden="1">{"TAB1",#N/A,TRUE,"GENERAL";"TAB2",#N/A,TRUE,"GENERAL";"TAB3",#N/A,TRUE,"GENERAL";"TAB4",#N/A,TRUE,"GENERAL";"TAB5",#N/A,TRUE,"GENERAL"}</definedName>
    <definedName name="nhndr" localSheetId="0" hidden="1">{"via1",#N/A,TRUE,"general";"via2",#N/A,TRUE,"general";"via3",#N/A,TRUE,"general"}</definedName>
    <definedName name="nhndr" localSheetId="2" hidden="1">{"via1",#N/A,TRUE,"general";"via2",#N/A,TRUE,"general";"via3",#N/A,TRUE,"general"}</definedName>
    <definedName name="nhndr" hidden="1">{"via1",#N/A,TRUE,"general";"via2",#N/A,TRUE,"general";"via3",#N/A,TRUE,"general"}</definedName>
    <definedName name="nmmmm" localSheetId="0" hidden="1">{"via1",#N/A,TRUE,"general";"via2",#N/A,TRUE,"general";"via3",#N/A,TRUE,"general"}</definedName>
    <definedName name="nmmmm" localSheetId="2" hidden="1">{"via1",#N/A,TRUE,"general";"via2",#N/A,TRUE,"general";"via3",#N/A,TRUE,"general"}</definedName>
    <definedName name="nmmmm" hidden="1">{"via1",#N/A,TRUE,"general";"via2",#N/A,TRUE,"general";"via3",#N/A,TRUE,"general"}</definedName>
    <definedName name="NN" localSheetId="0" hidden="1">{"TAB1",#N/A,TRUE,"GENERAL";"TAB2",#N/A,TRUE,"GENERAL";"TAB3",#N/A,TRUE,"GENERAL";"TAB4",#N/A,TRUE,"GENERAL";"TAB5",#N/A,TRUE,"GENERAL"}</definedName>
    <definedName name="NN" localSheetId="2" hidden="1">{"TAB1",#N/A,TRUE,"GENERAL";"TAB2",#N/A,TRUE,"GENERAL";"TAB3",#N/A,TRUE,"GENERAL";"TAB4",#N/A,TRUE,"GENERAL";"TAB5",#N/A,TRUE,"GENERAL"}</definedName>
    <definedName name="NN" hidden="1">{"TAB1",#N/A,TRUE,"GENERAL";"TAB2",#N/A,TRUE,"GENERAL";"TAB3",#N/A,TRUE,"GENERAL";"TAB4",#N/A,TRUE,"GENERAL";"TAB5",#N/A,TRUE,"GENERAL"}</definedName>
    <definedName name="nndng" localSheetId="0" hidden="1">{"TAB1",#N/A,TRUE,"GENERAL";"TAB2",#N/A,TRUE,"GENERAL";"TAB3",#N/A,TRUE,"GENERAL";"TAB4",#N/A,TRUE,"GENERAL";"TAB5",#N/A,TRUE,"GENERAL"}</definedName>
    <definedName name="nndng" localSheetId="2" hidden="1">{"TAB1",#N/A,TRUE,"GENERAL";"TAB2",#N/A,TRUE,"GENERAL";"TAB3",#N/A,TRUE,"GENERAL";"TAB4",#N/A,TRUE,"GENERAL";"TAB5",#N/A,TRUE,"GENERAL"}</definedName>
    <definedName name="nndng" hidden="1">{"TAB1",#N/A,TRUE,"GENERAL";"TAB2",#N/A,TRUE,"GENERAL";"TAB3",#N/A,TRUE,"GENERAL";"TAB4",#N/A,TRUE,"GENERAL";"TAB5",#N/A,TRUE,"GENERAL"}</definedName>
    <definedName name="nnn" localSheetId="0" hidden="1">{"TAB1",#N/A,TRUE,"GENERAL";"TAB2",#N/A,TRUE,"GENERAL";"TAB3",#N/A,TRUE,"GENERAL";"TAB4",#N/A,TRUE,"GENERAL";"TAB5",#N/A,TRUE,"GENERAL"}</definedName>
    <definedName name="nnn" localSheetId="2" hidden="1">{"TAB1",#N/A,TRUE,"GENERAL";"TAB2",#N/A,TRUE,"GENERAL";"TAB3",#N/A,TRUE,"GENERAL";"TAB4",#N/A,TRUE,"GENERAL";"TAB5",#N/A,TRUE,"GENERAL"}</definedName>
    <definedName name="nnn" hidden="1">{"TAB1",#N/A,TRUE,"GENERAL";"TAB2",#N/A,TRUE,"GENERAL";"TAB3",#N/A,TRUE,"GENERAL";"TAB4",#N/A,TRUE,"GENERAL";"TAB5",#N/A,TRUE,"GENERAL"}</definedName>
    <definedName name="nnnhd" localSheetId="0" hidden="1">{"via1",#N/A,TRUE,"general";"via2",#N/A,TRUE,"general";"via3",#N/A,TRUE,"general"}</definedName>
    <definedName name="nnnhd" localSheetId="2" hidden="1">{"via1",#N/A,TRUE,"general";"via2",#N/A,TRUE,"general";"via3",#N/A,TRUE,"general"}</definedName>
    <definedName name="nnnhd" hidden="1">{"via1",#N/A,TRUE,"general";"via2",#N/A,TRUE,"general";"via3",#N/A,TRUE,"general"}</definedName>
    <definedName name="nnnnn" localSheetId="0" hidden="1">{"via1",#N/A,TRUE,"general";"via2",#N/A,TRUE,"general";"via3",#N/A,TRUE,"general"}</definedName>
    <definedName name="nnnnn" localSheetId="2" hidden="1">{"via1",#N/A,TRUE,"general";"via2",#N/A,TRUE,"general";"via3",#N/A,TRUE,"general"}</definedName>
    <definedName name="nnnnn" hidden="1">{"via1",#N/A,TRUE,"general";"via2",#N/A,TRUE,"general";"via3",#N/A,TRUE,"general"}</definedName>
    <definedName name="nnnnnd" localSheetId="0" hidden="1">{"TAB1",#N/A,TRUE,"GENERAL";"TAB2",#N/A,TRUE,"GENERAL";"TAB3",#N/A,TRUE,"GENERAL";"TAB4",#N/A,TRUE,"GENERAL";"TAB5",#N/A,TRUE,"GENERAL"}</definedName>
    <definedName name="nnnnnd" localSheetId="2" hidden="1">{"TAB1",#N/A,TRUE,"GENERAL";"TAB2",#N/A,TRUE,"GENERAL";"TAB3",#N/A,TRUE,"GENERAL";"TAB4",#N/A,TRUE,"GENERAL";"TAB5",#N/A,TRUE,"GENERAL"}</definedName>
    <definedName name="nnnnnd" hidden="1">{"TAB1",#N/A,TRUE,"GENERAL";"TAB2",#N/A,TRUE,"GENERAL";"TAB3",#N/A,TRUE,"GENERAL";"TAB4",#N/A,TRUE,"GENERAL";"TAB5",#N/A,TRUE,"GENERAL"}</definedName>
    <definedName name="nnnnnf" localSheetId="0" hidden="1">{"TAB1",#N/A,TRUE,"GENERAL";"TAB2",#N/A,TRUE,"GENERAL";"TAB3",#N/A,TRUE,"GENERAL";"TAB4",#N/A,TRUE,"GENERAL";"TAB5",#N/A,TRUE,"GENERAL"}</definedName>
    <definedName name="nnnnnf" localSheetId="2" hidden="1">{"TAB1",#N/A,TRUE,"GENERAL";"TAB2",#N/A,TRUE,"GENERAL";"TAB3",#N/A,TRUE,"GENERAL";"TAB4",#N/A,TRUE,"GENERAL";"TAB5",#N/A,TRUE,"GENERAL"}</definedName>
    <definedName name="nnnnnf" hidden="1">{"TAB1",#N/A,TRUE,"GENERAL";"TAB2",#N/A,TRUE,"GENERAL";"TAB3",#N/A,TRUE,"GENERAL";"TAB4",#N/A,TRUE,"GENERAL";"TAB5",#N/A,TRUE,"GENERAL"}</definedName>
    <definedName name="nnnnnh" localSheetId="0" hidden="1">{"via1",#N/A,TRUE,"general";"via2",#N/A,TRUE,"general";"via3",#N/A,TRUE,"general"}</definedName>
    <definedName name="nnnnnh" localSheetId="2" hidden="1">{"via1",#N/A,TRUE,"general";"via2",#N/A,TRUE,"general";"via3",#N/A,TRUE,"general"}</definedName>
    <definedName name="nnnnnh" hidden="1">{"via1",#N/A,TRUE,"general";"via2",#N/A,TRUE,"general";"via3",#N/A,TRUE,"general"}</definedName>
    <definedName name="NO" localSheetId="2" hidden="1">{"PYGT",#N/A,FALSE,"PYG";"ACTIT",#N/A,FALSE,"BCE_GRAL-ACTIVO";"PASIT",#N/A,FALSE,"BCE_GRAL-PASIVO-PATRIM";"CAJAT",#N/A,FALSE,"CAJA"}</definedName>
    <definedName name="NO" hidden="1">{"PYGT",#N/A,FALSE,"PYG";"ACTIT",#N/A,FALSE,"BCE_GRAL-ACTIVO";"PASIT",#N/A,FALSE,"BCE_GRAL-PASIVO-PATRIM";"CAJAT",#N/A,FALSE,"CAJA"}</definedName>
    <definedName name="nxn" localSheetId="0" hidden="1">{"via1",#N/A,TRUE,"general";"via2",#N/A,TRUE,"general";"via3",#N/A,TRUE,"general"}</definedName>
    <definedName name="nxn" localSheetId="2" hidden="1">{"via1",#N/A,TRUE,"general";"via2",#N/A,TRUE,"general";"via3",#N/A,TRUE,"general"}</definedName>
    <definedName name="nxn" hidden="1">{"via1",#N/A,TRUE,"general";"via2",#N/A,TRUE,"general";"via3",#N/A,TRUE,"general"}</definedName>
    <definedName name="ñpñpñ" localSheetId="0" hidden="1">{"via1",#N/A,TRUE,"general";"via2",#N/A,TRUE,"general";"via3",#N/A,TRUE,"general"}</definedName>
    <definedName name="ñpñpñ" localSheetId="2" hidden="1">{"via1",#N/A,TRUE,"general";"via2",#N/A,TRUE,"general";"via3",#N/A,TRUE,"general"}</definedName>
    <definedName name="ñpñpñ" hidden="1">{"via1",#N/A,TRUE,"general";"via2",#N/A,TRUE,"general";"via3",#N/A,TRUE,"general"}</definedName>
    <definedName name="o9o9" localSheetId="0" hidden="1">{"via1",#N/A,TRUE,"general";"via2",#N/A,TRUE,"general";"via3",#N/A,TRUE,"general"}</definedName>
    <definedName name="o9o9" localSheetId="2" hidden="1">{"via1",#N/A,TRUE,"general";"via2",#N/A,TRUE,"general";"via3",#N/A,TRUE,"general"}</definedName>
    <definedName name="o9o9" hidden="1">{"via1",#N/A,TRUE,"general";"via2",#N/A,TRUE,"general";"via3",#N/A,TRUE,"general"}</definedName>
    <definedName name="oera" localSheetId="2" hidden="1">{#N/A,#N/A,FALSE,"Aging Summary";#N/A,#N/A,FALSE,"Ratio Analysis";#N/A,#N/A,FALSE,"Test 120 Day Accts";#N/A,#N/A,FALSE,"Tickmarks"}</definedName>
    <definedName name="oera" hidden="1">{#N/A,#N/A,FALSE,"Aging Summary";#N/A,#N/A,FALSE,"Ratio Analysis";#N/A,#N/A,FALSE,"Test 120 Day Accts";#N/A,#N/A,FALSE,"Tickmarks"}</definedName>
    <definedName name="oiret" localSheetId="0" hidden="1">{"TAB1",#N/A,TRUE,"GENERAL";"TAB2",#N/A,TRUE,"GENERAL";"TAB3",#N/A,TRUE,"GENERAL";"TAB4",#N/A,TRUE,"GENERAL";"TAB5",#N/A,TRUE,"GENERAL"}</definedName>
    <definedName name="oiret" localSheetId="2" hidden="1">{"TAB1",#N/A,TRUE,"GENERAL";"TAB2",#N/A,TRUE,"GENERAL";"TAB3",#N/A,TRUE,"GENERAL";"TAB4",#N/A,TRUE,"GENERAL";"TAB5",#N/A,TRUE,"GENERAL"}</definedName>
    <definedName name="oiret" hidden="1">{"TAB1",#N/A,TRUE,"GENERAL";"TAB2",#N/A,TRUE,"GENERAL";"TAB3",#N/A,TRUE,"GENERAL";"TAB4",#N/A,TRUE,"GENERAL";"TAB5",#N/A,TRUE,"GENERAL"}</definedName>
    <definedName name="oirgrth" localSheetId="0" hidden="1">{"TAB1",#N/A,TRUE,"GENERAL";"TAB2",#N/A,TRUE,"GENERAL";"TAB3",#N/A,TRUE,"GENERAL";"TAB4",#N/A,TRUE,"GENERAL";"TAB5",#N/A,TRUE,"GENERAL"}</definedName>
    <definedName name="oirgrth" localSheetId="2" hidden="1">{"TAB1",#N/A,TRUE,"GENERAL";"TAB2",#N/A,TRUE,"GENERAL";"TAB3",#N/A,TRUE,"GENERAL";"TAB4",#N/A,TRUE,"GENERAL";"TAB5",#N/A,TRUE,"GENERAL"}</definedName>
    <definedName name="oirgrth" hidden="1">{"TAB1",#N/A,TRUE,"GENERAL";"TAB2",#N/A,TRUE,"GENERAL";"TAB3",#N/A,TRUE,"GENERAL";"TAB4",#N/A,TRUE,"GENERAL";"TAB5",#N/A,TRUE,"GENERAL"}</definedName>
    <definedName name="OIUOIU" localSheetId="0" hidden="1">{"via1",#N/A,TRUE,"general";"via2",#N/A,TRUE,"general";"via3",#N/A,TRUE,"general"}</definedName>
    <definedName name="OIUOIU" localSheetId="2" hidden="1">{"via1",#N/A,TRUE,"general";"via2",#N/A,TRUE,"general";"via3",#N/A,TRUE,"general"}</definedName>
    <definedName name="OIUOIU" hidden="1">{"via1",#N/A,TRUE,"general";"via2",#N/A,TRUE,"general";"via3",#N/A,TRUE,"general"}</definedName>
    <definedName name="OJO" hidden="1">#REF!</definedName>
    <definedName name="ooo" localSheetId="0" hidden="1">{"via1",#N/A,TRUE,"general";"via2",#N/A,TRUE,"general";"via3",#N/A,TRUE,"general"}</definedName>
    <definedName name="ooo" localSheetId="2" hidden="1">{"via1",#N/A,TRUE,"general";"via2",#N/A,TRUE,"general";"via3",#N/A,TRUE,"general"}</definedName>
    <definedName name="ooo" hidden="1">{"via1",#N/A,TRUE,"general";"via2",#N/A,TRUE,"general";"via3",#N/A,TRUE,"general"}</definedName>
    <definedName name="ooooiii" localSheetId="0" hidden="1">{"TAB1",#N/A,TRUE,"GENERAL";"TAB2",#N/A,TRUE,"GENERAL";"TAB3",#N/A,TRUE,"GENERAL";"TAB4",#N/A,TRUE,"GENERAL";"TAB5",#N/A,TRUE,"GENERAL"}</definedName>
    <definedName name="ooooiii" localSheetId="2" hidden="1">{"TAB1",#N/A,TRUE,"GENERAL";"TAB2",#N/A,TRUE,"GENERAL";"TAB3",#N/A,TRUE,"GENERAL";"TAB4",#N/A,TRUE,"GENERAL";"TAB5",#N/A,TRUE,"GENERAL"}</definedName>
    <definedName name="ooooiii" hidden="1">{"TAB1",#N/A,TRUE,"GENERAL";"TAB2",#N/A,TRUE,"GENERAL";"TAB3",#N/A,TRUE,"GENERAL";"TAB4",#N/A,TRUE,"GENERAL";"TAB5",#N/A,TRUE,"GENERAL"}</definedName>
    <definedName name="oooos" localSheetId="0" hidden="1">{"via1",#N/A,TRUE,"general";"via2",#N/A,TRUE,"general";"via3",#N/A,TRUE,"general"}</definedName>
    <definedName name="oooos" localSheetId="2" hidden="1">{"via1",#N/A,TRUE,"general";"via2",#N/A,TRUE,"general";"via3",#N/A,TRUE,"general"}</definedName>
    <definedName name="oooos" hidden="1">{"via1",#N/A,TRUE,"general";"via2",#N/A,TRUE,"general";"via3",#N/A,TRUE,"general"}</definedName>
    <definedName name="p0p0" localSheetId="0" hidden="1">{"via1",#N/A,TRUE,"general";"via2",#N/A,TRUE,"general";"via3",#N/A,TRUE,"general"}</definedName>
    <definedName name="p0p0" localSheetId="2" hidden="1">{"via1",#N/A,TRUE,"general";"via2",#N/A,TRUE,"general";"via3",#N/A,TRUE,"general"}</definedName>
    <definedName name="p0p0" hidden="1">{"via1",#N/A,TRUE,"general";"via2",#N/A,TRUE,"general";"via3",#N/A,TRUE,"general"}</definedName>
    <definedName name="particulares1" localSheetId="2" hidden="1">{#N/A,#N/A,FALSE,"Aging Summary";#N/A,#N/A,FALSE,"Ratio Analysis";#N/A,#N/A,FALSE,"Test 120 Day Accts";#N/A,#N/A,FALSE,"Tickmarks"}</definedName>
    <definedName name="particulares1" hidden="1">{#N/A,#N/A,FALSE,"Aging Summary";#N/A,#N/A,FALSE,"Ratio Analysis";#N/A,#N/A,FALSE,"Test 120 Day Accts";#N/A,#N/A,FALSE,"Tickmarks"}</definedName>
    <definedName name="PKHK" localSheetId="0" hidden="1">{"TAB1",#N/A,TRUE,"GENERAL";"TAB2",#N/A,TRUE,"GENERAL";"TAB3",#N/A,TRUE,"GENERAL";"TAB4",#N/A,TRUE,"GENERAL";"TAB5",#N/A,TRUE,"GENERAL"}</definedName>
    <definedName name="PKHK" localSheetId="2" hidden="1">{"TAB1",#N/A,TRUE,"GENERAL";"TAB2",#N/A,TRUE,"GENERAL";"TAB3",#N/A,TRUE,"GENERAL";"TAB4",#N/A,TRUE,"GENERAL";"TAB5",#N/A,TRUE,"GENERAL"}</definedName>
    <definedName name="PKHK" hidden="1">{"TAB1",#N/A,TRUE,"GENERAL";"TAB2",#N/A,TRUE,"GENERAL";"TAB3",#N/A,TRUE,"GENERAL";"TAB4",#N/A,TRUE,"GENERAL";"TAB5",#N/A,TRUE,"GENERAL"}</definedName>
    <definedName name="pkj" localSheetId="0" hidden="1">{"TAB1",#N/A,TRUE,"GENERAL";"TAB2",#N/A,TRUE,"GENERAL";"TAB3",#N/A,TRUE,"GENERAL";"TAB4",#N/A,TRUE,"GENERAL";"TAB5",#N/A,TRUE,"GENERAL"}</definedName>
    <definedName name="pkj" localSheetId="2" hidden="1">{"TAB1",#N/A,TRUE,"GENERAL";"TAB2",#N/A,TRUE,"GENERAL";"TAB3",#N/A,TRUE,"GENERAL";"TAB4",#N/A,TRUE,"GENERAL";"TAB5",#N/A,TRUE,"GENERAL"}</definedName>
    <definedName name="pkj" hidden="1">{"TAB1",#N/A,TRUE,"GENERAL";"TAB2",#N/A,TRUE,"GENERAL";"TAB3",#N/A,TRUE,"GENERAL";"TAB4",#N/A,TRUE,"GENERAL";"TAB5",#N/A,TRUE,"GENERAL"}</definedName>
    <definedName name="PLAD" localSheetId="0" hidden="1">{"TAB1",#N/A,TRUE,"GENERAL";"TAB2",#N/A,TRUE,"GENERAL";"TAB3",#N/A,TRUE,"GENERAL";"TAB4",#N/A,TRUE,"GENERAL";"TAB5",#N/A,TRUE,"GENERAL"}</definedName>
    <definedName name="PLAD" localSheetId="2" hidden="1">{"TAB1",#N/A,TRUE,"GENERAL";"TAB2",#N/A,TRUE,"GENERAL";"TAB3",#N/A,TRUE,"GENERAL";"TAB4",#N/A,TRUE,"GENERAL";"TAB5",#N/A,TRUE,"GENERAL"}</definedName>
    <definedName name="PLAD" hidden="1">{"TAB1",#N/A,TRUE,"GENERAL";"TAB2",#N/A,TRUE,"GENERAL";"TAB3",#N/A,TRUE,"GENERAL";"TAB4",#N/A,TRUE,"GENERAL";"TAB5",#N/A,TRUE,"GENERAL"}</definedName>
    <definedName name="PLPLUNN" localSheetId="0" hidden="1">{"TAB1",#N/A,TRUE,"GENERAL";"TAB2",#N/A,TRUE,"GENERAL";"TAB3",#N/A,TRUE,"GENERAL";"TAB4",#N/A,TRUE,"GENERAL";"TAB5",#N/A,TRUE,"GENERAL"}</definedName>
    <definedName name="PLPLUNN" localSheetId="2" hidden="1">{"TAB1",#N/A,TRUE,"GENERAL";"TAB2",#N/A,TRUE,"GENERAL";"TAB3",#N/A,TRUE,"GENERAL";"TAB4",#N/A,TRUE,"GENERAL";"TAB5",#N/A,TRUE,"GENERAL"}</definedName>
    <definedName name="PLPLUNN" hidden="1">{"TAB1",#N/A,TRUE,"GENERAL";"TAB2",#N/A,TRUE,"GENERAL";"TAB3",#N/A,TRUE,"GENERAL";"TAB4",#N/A,TRUE,"GENERAL";"TAB5",#N/A,TRUE,"GENERAL"}</definedName>
    <definedName name="POIUP" localSheetId="0" hidden="1">{"via1",#N/A,TRUE,"general";"via2",#N/A,TRUE,"general";"via3",#N/A,TRUE,"general"}</definedName>
    <definedName name="POIUP" localSheetId="2" hidden="1">{"via1",#N/A,TRUE,"general";"via2",#N/A,TRUE,"general";"via3",#N/A,TRUE,"general"}</definedName>
    <definedName name="POIUP" hidden="1">{"via1",#N/A,TRUE,"general";"via2",#N/A,TRUE,"general";"via3",#N/A,TRUE,"general"}</definedName>
    <definedName name="popop" localSheetId="0" hidden="1">{"via1",#N/A,TRUE,"general";"via2",#N/A,TRUE,"general";"via3",#N/A,TRUE,"general"}</definedName>
    <definedName name="popop" localSheetId="2" hidden="1">{"via1",#N/A,TRUE,"general";"via2",#N/A,TRUE,"general";"via3",#N/A,TRUE,"general"}</definedName>
    <definedName name="popop" hidden="1">{"via1",#N/A,TRUE,"general";"via2",#N/A,TRUE,"general";"via3",#N/A,TRUE,"general"}</definedName>
    <definedName name="popp" localSheetId="0" hidden="1">{"via1",#N/A,TRUE,"general";"via2",#N/A,TRUE,"general";"via3",#N/A,TRUE,"general"}</definedName>
    <definedName name="popp" localSheetId="2" hidden="1">{"via1",#N/A,TRUE,"general";"via2",#N/A,TRUE,"general";"via3",#N/A,TRUE,"general"}</definedName>
    <definedName name="popp" hidden="1">{"via1",#N/A,TRUE,"general";"via2",#N/A,TRUE,"general";"via3",#N/A,TRUE,"general"}</definedName>
    <definedName name="popvds" localSheetId="0" hidden="1">{"TAB1",#N/A,TRUE,"GENERAL";"TAB2",#N/A,TRUE,"GENERAL";"TAB3",#N/A,TRUE,"GENERAL";"TAB4",#N/A,TRUE,"GENERAL";"TAB5",#N/A,TRUE,"GENERAL"}</definedName>
    <definedName name="popvds" localSheetId="2" hidden="1">{"TAB1",#N/A,TRUE,"GENERAL";"TAB2",#N/A,TRUE,"GENERAL";"TAB3",#N/A,TRUE,"GENERAL";"TAB4",#N/A,TRUE,"GENERAL";"TAB5",#N/A,TRUE,"GENERAL"}</definedName>
    <definedName name="popvds" hidden="1">{"TAB1",#N/A,TRUE,"GENERAL";"TAB2",#N/A,TRUE,"GENERAL";"TAB3",#N/A,TRUE,"GENERAL";"TAB4",#N/A,TRUE,"GENERAL";"TAB5",#N/A,TRUE,"GENERAL"}</definedName>
    <definedName name="pouig" localSheetId="0" hidden="1">{"via1",#N/A,TRUE,"general";"via2",#N/A,TRUE,"general";"via3",#N/A,TRUE,"general"}</definedName>
    <definedName name="pouig" localSheetId="2" hidden="1">{"via1",#N/A,TRUE,"general";"via2",#N/A,TRUE,"general";"via3",#N/A,TRUE,"general"}</definedName>
    <definedName name="pouig" hidden="1">{"via1",#N/A,TRUE,"general";"via2",#N/A,TRUE,"general";"via3",#N/A,TRUE,"general"}</definedName>
    <definedName name="ppppp9" localSheetId="0" hidden="1">{"via1",#N/A,TRUE,"general";"via2",#N/A,TRUE,"general";"via3",#N/A,TRUE,"general"}</definedName>
    <definedName name="ppppp9" localSheetId="2" hidden="1">{"via1",#N/A,TRUE,"general";"via2",#N/A,TRUE,"general";"via3",#N/A,TRUE,"general"}</definedName>
    <definedName name="ppppp9" hidden="1">{"via1",#N/A,TRUE,"general";"via2",#N/A,TRUE,"general";"via3",#N/A,TRUE,"general"}</definedName>
    <definedName name="pppppd" localSheetId="0" hidden="1">{"TAB1",#N/A,TRUE,"GENERAL";"TAB2",#N/A,TRUE,"GENERAL";"TAB3",#N/A,TRUE,"GENERAL";"TAB4",#N/A,TRUE,"GENERAL";"TAB5",#N/A,TRUE,"GENERAL"}</definedName>
    <definedName name="pppppd" localSheetId="2" hidden="1">{"TAB1",#N/A,TRUE,"GENERAL";"TAB2",#N/A,TRUE,"GENERAL";"TAB3",#N/A,TRUE,"GENERAL";"TAB4",#N/A,TRUE,"GENERAL";"TAB5",#N/A,TRUE,"GENERAL"}</definedName>
    <definedName name="pppppd" hidden="1">{"TAB1",#N/A,TRUE,"GENERAL";"TAB2",#N/A,TRUE,"GENERAL";"TAB3",#N/A,TRUE,"GENERAL";"TAB4",#N/A,TRUE,"GENERAL";"TAB5",#N/A,TRUE,"GENERAL"}</definedName>
    <definedName name="pqroj" localSheetId="0" hidden="1">{"via1",#N/A,TRUE,"general";"via2",#N/A,TRUE,"general";"via3",#N/A,TRUE,"general"}</definedName>
    <definedName name="pqroj" localSheetId="2" hidden="1">{"via1",#N/A,TRUE,"general";"via2",#N/A,TRUE,"general";"via3",#N/A,TRUE,"general"}</definedName>
    <definedName name="pqroj" hidden="1">{"via1",#N/A,TRUE,"general";"via2",#N/A,TRUE,"general";"via3",#N/A,TRUE,"general"}</definedName>
    <definedName name="PresuDerivGuatDef" localSheetId="2" hidden="1">{"via1",#N/A,TRUE,"general";"via2",#N/A,TRUE,"general";"via3",#N/A,TRUE,"general"}</definedName>
    <definedName name="PresuDerivGuatDef" hidden="1">{"via1",#N/A,TRUE,"general";"via2",#N/A,TRUE,"general";"via3",#N/A,TRUE,"general"}</definedName>
    <definedName name="PresuPresaDef" localSheetId="2" hidden="1">{"via1",#N/A,TRUE,"general";"via2",#N/A,TRUE,"general";"via3",#N/A,TRUE,"general"}</definedName>
    <definedName name="PresuPresaDef" hidden="1">{"via1",#N/A,TRUE,"general";"via2",#N/A,TRUE,"general";"via3",#N/A,TRUE,"general"}</definedName>
    <definedName name="Presupuesto" localSheetId="0" hidden="1">[10]OCTUBRE!#REF!</definedName>
    <definedName name="Presupuesto" hidden="1">[11]OCTUBRE!#REF!</definedName>
    <definedName name="PRIMER" localSheetId="0" hidden="1">{"via1",#N/A,TRUE,"general";"via2",#N/A,TRUE,"general";"via3",#N/A,TRUE,"general"}</definedName>
    <definedName name="PRIMER" localSheetId="2" hidden="1">{"via1",#N/A,TRUE,"general";"via2",#N/A,TRUE,"general";"via3",#N/A,TRUE,"general"}</definedName>
    <definedName name="PRIMER" hidden="1">{"via1",#N/A,TRUE,"general";"via2",#N/A,TRUE,"general";"via3",#N/A,TRUE,"general"}</definedName>
    <definedName name="PRIMET" localSheetId="0" hidden="1">{"TAB1",#N/A,TRUE,"GENERAL";"TAB2",#N/A,TRUE,"GENERAL";"TAB3",#N/A,TRUE,"GENERAL";"TAB4",#N/A,TRUE,"GENERAL";"TAB5",#N/A,TRUE,"GENERAL"}</definedName>
    <definedName name="PRIMET" localSheetId="2" hidden="1">{"TAB1",#N/A,TRUE,"GENERAL";"TAB2",#N/A,TRUE,"GENERAL";"TAB3",#N/A,TRUE,"GENERAL";"TAB4",#N/A,TRUE,"GENERAL";"TAB5",#N/A,TRUE,"GENERAL"}</definedName>
    <definedName name="PRIMET" hidden="1">{"TAB1",#N/A,TRUE,"GENERAL";"TAB2",#N/A,TRUE,"GENERAL";"TAB3",#N/A,TRUE,"GENERAL";"TAB4",#N/A,TRUE,"GENERAL";"TAB5",#N/A,TRUE,"GENERAL"}</definedName>
    <definedName name="PROVISIONALES" localSheetId="2" hidden="1">#REF!</definedName>
    <definedName name="PROVISIONALES" hidden="1">#REF!</definedName>
    <definedName name="ptope" localSheetId="0" hidden="1">{"TAB1",#N/A,TRUE,"GENERAL";"TAB2",#N/A,TRUE,"GENERAL";"TAB3",#N/A,TRUE,"GENERAL";"TAB4",#N/A,TRUE,"GENERAL";"TAB5",#N/A,TRUE,"GENERAL"}</definedName>
    <definedName name="ptope" localSheetId="2" hidden="1">{"TAB1",#N/A,TRUE,"GENERAL";"TAB2",#N/A,TRUE,"GENERAL";"TAB3",#N/A,TRUE,"GENERAL";"TAB4",#N/A,TRUE,"GENERAL";"TAB5",#N/A,TRUE,"GENERAL"}</definedName>
    <definedName name="ptope" hidden="1">{"TAB1",#N/A,TRUE,"GENERAL";"TAB2",#N/A,TRUE,"GENERAL";"TAB3",#N/A,TRUE,"GENERAL";"TAB4",#N/A,TRUE,"GENERAL";"TAB5",#N/A,TRUE,"GENERAL"}</definedName>
    <definedName name="ptopes" localSheetId="0" hidden="1">{"via1",#N/A,TRUE,"general";"via2",#N/A,TRUE,"general";"via3",#N/A,TRUE,"general"}</definedName>
    <definedName name="ptopes" localSheetId="2" hidden="1">{"via1",#N/A,TRUE,"general";"via2",#N/A,TRUE,"general";"via3",#N/A,TRUE,"general"}</definedName>
    <definedName name="ptopes" hidden="1">{"via1",#N/A,TRUE,"general";"via2",#N/A,TRUE,"general";"via3",#N/A,TRUE,"general"}</definedName>
    <definedName name="q1q1q" localSheetId="0" hidden="1">{"via1",#N/A,TRUE,"general";"via2",#N/A,TRUE,"general";"via3",#N/A,TRUE,"general"}</definedName>
    <definedName name="q1q1q" localSheetId="2" hidden="1">{"via1",#N/A,TRUE,"general";"via2",#N/A,TRUE,"general";"via3",#N/A,TRUE,"general"}</definedName>
    <definedName name="q1q1q" hidden="1">{"via1",#N/A,TRUE,"general";"via2",#N/A,TRUE,"general";"via3",#N/A,TRUE,"general"}</definedName>
    <definedName name="qaedtguj" localSheetId="0" hidden="1">{"via1",#N/A,TRUE,"general";"via2",#N/A,TRUE,"general";"via3",#N/A,TRUE,"general"}</definedName>
    <definedName name="qaedtguj" localSheetId="2" hidden="1">{"via1",#N/A,TRUE,"general";"via2",#N/A,TRUE,"general";"via3",#N/A,TRUE,"general"}</definedName>
    <definedName name="qaedtguj" hidden="1">{"via1",#N/A,TRUE,"general";"via2",#N/A,TRUE,"general";"via3",#N/A,TRUE,"general"}</definedName>
    <definedName name="QAQSWS" localSheetId="0" hidden="1">{"via1",#N/A,TRUE,"general";"via2",#N/A,TRUE,"general";"via3",#N/A,TRUE,"general"}</definedName>
    <definedName name="QAQSWS" localSheetId="2" hidden="1">{"via1",#N/A,TRUE,"general";"via2",#N/A,TRUE,"general";"via3",#N/A,TRUE,"general"}</definedName>
    <definedName name="QAQSWS" hidden="1">{"via1",#N/A,TRUE,"general";"via2",#N/A,TRUE,"general";"via3",#N/A,TRUE,"general"}</definedName>
    <definedName name="qaqwwxcr" localSheetId="0" hidden="1">{"via1",#N/A,TRUE,"general";"via2",#N/A,TRUE,"general";"via3",#N/A,TRUE,"general"}</definedName>
    <definedName name="qaqwwxcr" localSheetId="2" hidden="1">{"via1",#N/A,TRUE,"general";"via2",#N/A,TRUE,"general";"via3",#N/A,TRUE,"general"}</definedName>
    <definedName name="qaqwwxcr" hidden="1">{"via1",#N/A,TRUE,"general";"via2",#N/A,TRUE,"general";"via3",#N/A,TRUE,"general"}</definedName>
    <definedName name="qedcd" localSheetId="0" hidden="1">{"via1",#N/A,TRUE,"general";"via2",#N/A,TRUE,"general";"via3",#N/A,TRUE,"general"}</definedName>
    <definedName name="qedcd" localSheetId="2" hidden="1">{"via1",#N/A,TRUE,"general";"via2",#N/A,TRUE,"general";"via3",#N/A,TRUE,"general"}</definedName>
    <definedName name="qedcd" hidden="1">{"via1",#N/A,TRUE,"general";"via2",#N/A,TRUE,"general";"via3",#N/A,TRUE,"general"}</definedName>
    <definedName name="qeqewe" localSheetId="0" hidden="1">{"TAB1",#N/A,TRUE,"GENERAL";"TAB2",#N/A,TRUE,"GENERAL";"TAB3",#N/A,TRUE,"GENERAL";"TAB4",#N/A,TRUE,"GENERAL";"TAB5",#N/A,TRUE,"GENERAL"}</definedName>
    <definedName name="qeqewe" localSheetId="2" hidden="1">{"TAB1",#N/A,TRUE,"GENERAL";"TAB2",#N/A,TRUE,"GENERAL";"TAB3",#N/A,TRUE,"GENERAL";"TAB4",#N/A,TRUE,"GENERAL";"TAB5",#N/A,TRUE,"GENERAL"}</definedName>
    <definedName name="qeqewe" hidden="1">{"TAB1",#N/A,TRUE,"GENERAL";"TAB2",#N/A,TRUE,"GENERAL";"TAB3",#N/A,TRUE,"GENERAL";"TAB4",#N/A,TRUE,"GENERAL";"TAB5",#N/A,TRUE,"GENERAL"}</definedName>
    <definedName name="qewj" localSheetId="0" hidden="1">{"via1",#N/A,TRUE,"general";"via2",#N/A,TRUE,"general";"via3",#N/A,TRUE,"general"}</definedName>
    <definedName name="qewj" localSheetId="2" hidden="1">{"via1",#N/A,TRUE,"general";"via2",#N/A,TRUE,"general";"via3",#N/A,TRUE,"general"}</definedName>
    <definedName name="qewj" hidden="1">{"via1",#N/A,TRUE,"general";"via2",#N/A,TRUE,"general";"via3",#N/A,TRUE,"general"}</definedName>
    <definedName name="qqqqqw" localSheetId="0" hidden="1">{"via1",#N/A,TRUE,"general";"via2",#N/A,TRUE,"general";"via3",#N/A,TRUE,"general"}</definedName>
    <definedName name="qqqqqw" localSheetId="2" hidden="1">{"via1",#N/A,TRUE,"general";"via2",#N/A,TRUE,"general";"via3",#N/A,TRUE,"general"}</definedName>
    <definedName name="qqqqqw" hidden="1">{"via1",#N/A,TRUE,"general";"via2",#N/A,TRUE,"general";"via3",#N/A,TRUE,"general"}</definedName>
    <definedName name="qw" localSheetId="0" hidden="1">{"via1",#N/A,TRUE,"general";"via2",#N/A,TRUE,"general";"via3",#N/A,TRUE,"general"}</definedName>
    <definedName name="qw" localSheetId="2" hidden="1">{"via1",#N/A,TRUE,"general";"via2",#N/A,TRUE,"general";"via3",#N/A,TRUE,"general"}</definedName>
    <definedName name="qw" hidden="1">{"via1",#N/A,TRUE,"general";"via2",#N/A,TRUE,"general";"via3",#N/A,TRUE,"general"}</definedName>
    <definedName name="qwdas2" localSheetId="0" hidden="1">{"via1",#N/A,TRUE,"general";"via2",#N/A,TRUE,"general";"via3",#N/A,TRUE,"general"}</definedName>
    <definedName name="qwdas2" localSheetId="2" hidden="1">{"via1",#N/A,TRUE,"general";"via2",#N/A,TRUE,"general";"via3",#N/A,TRUE,"general"}</definedName>
    <definedName name="qwdas2" hidden="1">{"via1",#N/A,TRUE,"general";"via2",#N/A,TRUE,"general";"via3",#N/A,TRUE,"general"}</definedName>
    <definedName name="qweqe" localSheetId="0" hidden="1">{"TAB1",#N/A,TRUE,"GENERAL";"TAB2",#N/A,TRUE,"GENERAL";"TAB3",#N/A,TRUE,"GENERAL";"TAB4",#N/A,TRUE,"GENERAL";"TAB5",#N/A,TRUE,"GENERAL"}</definedName>
    <definedName name="qweqe" localSheetId="2" hidden="1">{"TAB1",#N/A,TRUE,"GENERAL";"TAB2",#N/A,TRUE,"GENERAL";"TAB3",#N/A,TRUE,"GENERAL";"TAB4",#N/A,TRUE,"GENERAL";"TAB5",#N/A,TRUE,"GENERAL"}</definedName>
    <definedName name="qweqe" hidden="1">{"TAB1",#N/A,TRUE,"GENERAL";"TAB2",#N/A,TRUE,"GENERAL";"TAB3",#N/A,TRUE,"GENERAL";"TAB4",#N/A,TRUE,"GENERAL";"TAB5",#N/A,TRUE,"GENERAL"}</definedName>
    <definedName name="qwqwqwj" localSheetId="0" hidden="1">{"TAB1",#N/A,TRUE,"GENERAL";"TAB2",#N/A,TRUE,"GENERAL";"TAB3",#N/A,TRUE,"GENERAL";"TAB4",#N/A,TRUE,"GENERAL";"TAB5",#N/A,TRUE,"GENERAL"}</definedName>
    <definedName name="qwqwqwj" localSheetId="2" hidden="1">{"TAB1",#N/A,TRUE,"GENERAL";"TAB2",#N/A,TRUE,"GENERAL";"TAB3",#N/A,TRUE,"GENERAL";"TAB4",#N/A,TRUE,"GENERAL";"TAB5",#N/A,TRUE,"GENERAL"}</definedName>
    <definedName name="qwqwqwj" hidden="1">{"TAB1",#N/A,TRUE,"GENERAL";"TAB2",#N/A,TRUE,"GENERAL";"TAB3",#N/A,TRUE,"GENERAL";"TAB4",#N/A,TRUE,"GENERAL";"TAB5",#N/A,TRUE,"GENERAL"}</definedName>
    <definedName name="rege" localSheetId="0" hidden="1">{"TAB1",#N/A,TRUE,"GENERAL";"TAB2",#N/A,TRUE,"GENERAL";"TAB3",#N/A,TRUE,"GENERAL";"TAB4",#N/A,TRUE,"GENERAL";"TAB5",#N/A,TRUE,"GENERAL"}</definedName>
    <definedName name="rege" localSheetId="2" hidden="1">{"TAB1",#N/A,TRUE,"GENERAL";"TAB2",#N/A,TRUE,"GENERAL";"TAB3",#N/A,TRUE,"GENERAL";"TAB4",#N/A,TRUE,"GENERAL";"TAB5",#N/A,TRUE,"GENERAL"}</definedName>
    <definedName name="rege" hidden="1">{"TAB1",#N/A,TRUE,"GENERAL";"TAB2",#N/A,TRUE,"GENERAL";"TAB3",#N/A,TRUE,"GENERAL";"TAB4",#N/A,TRUE,"GENERAL";"TAB5",#N/A,TRUE,"GENERAL"}</definedName>
    <definedName name="regresd" localSheetId="0" hidden="1">{"TAB1",#N/A,TRUE,"GENERAL";"TAB2",#N/A,TRUE,"GENERAL";"TAB3",#N/A,TRUE,"GENERAL";"TAB4",#N/A,TRUE,"GENERAL";"TAB5",#N/A,TRUE,"GENERAL"}</definedName>
    <definedName name="regresd" localSheetId="2" hidden="1">{"TAB1",#N/A,TRUE,"GENERAL";"TAB2",#N/A,TRUE,"GENERAL";"TAB3",#N/A,TRUE,"GENERAL";"TAB4",#N/A,TRUE,"GENERAL";"TAB5",#N/A,TRUE,"GENERAL"}</definedName>
    <definedName name="regresd" hidden="1">{"TAB1",#N/A,TRUE,"GENERAL";"TAB2",#N/A,TRUE,"GENERAL";"TAB3",#N/A,TRUE,"GENERAL";"TAB4",#N/A,TRUE,"GENERAL";"TAB5",#N/A,TRUE,"GENERAL"}</definedName>
    <definedName name="regthio" localSheetId="0" hidden="1">{"TAB1",#N/A,TRUE,"GENERAL";"TAB2",#N/A,TRUE,"GENERAL";"TAB3",#N/A,TRUE,"GENERAL";"TAB4",#N/A,TRUE,"GENERAL";"TAB5",#N/A,TRUE,"GENERAL"}</definedName>
    <definedName name="regthio" localSheetId="2" hidden="1">{"TAB1",#N/A,TRUE,"GENERAL";"TAB2",#N/A,TRUE,"GENERAL";"TAB3",#N/A,TRUE,"GENERAL";"TAB4",#N/A,TRUE,"GENERAL";"TAB5",#N/A,TRUE,"GENERAL"}</definedName>
    <definedName name="regthio" hidden="1">{"TAB1",#N/A,TRUE,"GENERAL";"TAB2",#N/A,TRUE,"GENERAL";"TAB3",#N/A,TRUE,"GENERAL";"TAB4",#N/A,TRUE,"GENERAL";"TAB5",#N/A,TRUE,"GENERAL"}</definedName>
    <definedName name="REJHE" localSheetId="0" hidden="1">{"via1",#N/A,TRUE,"general";"via2",#N/A,TRUE,"general";"via3",#N/A,TRUE,"general"}</definedName>
    <definedName name="REJHE" localSheetId="2" hidden="1">{"via1",#N/A,TRUE,"general";"via2",#N/A,TRUE,"general";"via3",#N/A,TRUE,"general"}</definedName>
    <definedName name="REJHE" hidden="1">{"via1",#N/A,TRUE,"general";"via2",#N/A,TRUE,"general";"via3",#N/A,TRUE,"general"}</definedName>
    <definedName name="rer" localSheetId="0" hidden="1">{"via1",#N/A,TRUE,"general";"via2",#N/A,TRUE,"general";"via3",#N/A,TRUE,"general"}</definedName>
    <definedName name="rer" localSheetId="2" hidden="1">{"via1",#N/A,TRUE,"general";"via2",#N/A,TRUE,"general";"via3",#N/A,TRUE,"general"}</definedName>
    <definedName name="rer" hidden="1">{"via1",#N/A,TRUE,"general";"via2",#N/A,TRUE,"general";"via3",#N/A,TRUE,"general"}</definedName>
    <definedName name="rererw" localSheetId="0" hidden="1">{"TAB1",#N/A,TRUE,"GENERAL";"TAB2",#N/A,TRUE,"GENERAL";"TAB3",#N/A,TRUE,"GENERAL";"TAB4",#N/A,TRUE,"GENERAL";"TAB5",#N/A,TRUE,"GENERAL"}</definedName>
    <definedName name="rererw" localSheetId="2" hidden="1">{"TAB1",#N/A,TRUE,"GENERAL";"TAB2",#N/A,TRUE,"GENERAL";"TAB3",#N/A,TRUE,"GENERAL";"TAB4",#N/A,TRUE,"GENERAL";"TAB5",#N/A,TRUE,"GENERAL"}</definedName>
    <definedName name="rererw" hidden="1">{"TAB1",#N/A,TRUE,"GENERAL";"TAB2",#N/A,TRUE,"GENERAL";"TAB3",#N/A,TRUE,"GENERAL";"TAB4",#N/A,TRUE,"GENERAL";"TAB5",#N/A,TRUE,"GENERAL"}</definedName>
    <definedName name="rerg" localSheetId="0" hidden="1">{"TAB1",#N/A,TRUE,"GENERAL";"TAB2",#N/A,TRUE,"GENERAL";"TAB3",#N/A,TRUE,"GENERAL";"TAB4",#N/A,TRUE,"GENERAL";"TAB5",#N/A,TRUE,"GENERAL"}</definedName>
    <definedName name="rerg" localSheetId="2" hidden="1">{"TAB1",#N/A,TRUE,"GENERAL";"TAB2",#N/A,TRUE,"GENERAL";"TAB3",#N/A,TRUE,"GENERAL";"TAB4",#N/A,TRUE,"GENERAL";"TAB5",#N/A,TRUE,"GENERAL"}</definedName>
    <definedName name="rerg" hidden="1">{"TAB1",#N/A,TRUE,"GENERAL";"TAB2",#N/A,TRUE,"GENERAL";"TAB3",#N/A,TRUE,"GENERAL";"TAB4",#N/A,TRUE,"GENERAL";"TAB5",#N/A,TRUE,"GENERAL"}</definedName>
    <definedName name="rerrrrw" localSheetId="0" hidden="1">{"TAB1",#N/A,TRUE,"GENERAL";"TAB2",#N/A,TRUE,"GENERAL";"TAB3",#N/A,TRUE,"GENERAL";"TAB4",#N/A,TRUE,"GENERAL";"TAB5",#N/A,TRUE,"GENERAL"}</definedName>
    <definedName name="rerrrrw" localSheetId="2" hidden="1">{"TAB1",#N/A,TRUE,"GENERAL";"TAB2",#N/A,TRUE,"GENERAL";"TAB3",#N/A,TRUE,"GENERAL";"TAB4",#N/A,TRUE,"GENERAL";"TAB5",#N/A,TRUE,"GENERAL"}</definedName>
    <definedName name="rerrrrw" hidden="1">{"TAB1",#N/A,TRUE,"GENERAL";"TAB2",#N/A,TRUE,"GENERAL";"TAB3",#N/A,TRUE,"GENERAL";"TAB4",#N/A,TRUE,"GENERAL";"TAB5",#N/A,TRUE,"GENERAL"}</definedName>
    <definedName name="res" localSheetId="2" hidden="1">{#N/A,#N/A,FALSE,"GRAFICO";#N/A,#N/A,FALSE,"CAJA (2)";#N/A,#N/A,FALSE,"TERCEROS-PROMEDIO";#N/A,#N/A,FALSE,"CAJA";#N/A,#N/A,FALSE,"INGRESOS1995-2003";#N/A,#N/A,FALSE,"GASTOS1995-2003"}</definedName>
    <definedName name="res" hidden="1">{#N/A,#N/A,FALSE,"GRAFICO";#N/A,#N/A,FALSE,"CAJA (2)";#N/A,#N/A,FALSE,"TERCEROS-PROMEDIO";#N/A,#N/A,FALSE,"CAJA";#N/A,#N/A,FALSE,"INGRESOS1995-2003";#N/A,#N/A,FALSE,"GASTOS1995-2003"}</definedName>
    <definedName name="RETTRE" localSheetId="0" hidden="1">{"via1",#N/A,TRUE,"general";"via2",#N/A,TRUE,"general";"via3",#N/A,TRUE,"general"}</definedName>
    <definedName name="RETTRE" localSheetId="2" hidden="1">{"via1",#N/A,TRUE,"general";"via2",#N/A,TRUE,"general";"via3",#N/A,TRUE,"general"}</definedName>
    <definedName name="RETTRE" hidden="1">{"via1",#N/A,TRUE,"general";"via2",#N/A,TRUE,"general";"via3",#N/A,TRUE,"general"}</definedName>
    <definedName name="rety" localSheetId="0" hidden="1">{"TAB1",#N/A,TRUE,"GENERAL";"TAB2",#N/A,TRUE,"GENERAL";"TAB3",#N/A,TRUE,"GENERAL";"TAB4",#N/A,TRUE,"GENERAL";"TAB5",#N/A,TRUE,"GENERAL"}</definedName>
    <definedName name="rety" localSheetId="2" hidden="1">{"TAB1",#N/A,TRUE,"GENERAL";"TAB2",#N/A,TRUE,"GENERAL";"TAB3",#N/A,TRUE,"GENERAL";"TAB4",#N/A,TRUE,"GENERAL";"TAB5",#N/A,TRUE,"GENERAL"}</definedName>
    <definedName name="rety" hidden="1">{"TAB1",#N/A,TRUE,"GENERAL";"TAB2",#N/A,TRUE,"GENERAL";"TAB3",#N/A,TRUE,"GENERAL";"TAB4",#N/A,TRUE,"GENERAL";"TAB5",#N/A,TRUE,"GENERAL"}</definedName>
    <definedName name="rewfreg" localSheetId="0" hidden="1">{"via1",#N/A,TRUE,"general";"via2",#N/A,TRUE,"general";"via3",#N/A,TRUE,"general"}</definedName>
    <definedName name="rewfreg" localSheetId="2" hidden="1">{"via1",#N/A,TRUE,"general";"via2",#N/A,TRUE,"general";"via3",#N/A,TRUE,"general"}</definedName>
    <definedName name="rewfreg" hidden="1">{"via1",#N/A,TRUE,"general";"via2",#N/A,TRUE,"general";"via3",#N/A,TRUE,"general"}</definedName>
    <definedName name="rewr" localSheetId="0" hidden="1">{"via1",#N/A,TRUE,"general";"via2",#N/A,TRUE,"general";"via3",#N/A,TRUE,"general"}</definedName>
    <definedName name="rewr" localSheetId="2" hidden="1">{"via1",#N/A,TRUE,"general";"via2",#N/A,TRUE,"general";"via3",#N/A,TRUE,"general"}</definedName>
    <definedName name="rewr" hidden="1">{"via1",#N/A,TRUE,"general";"via2",#N/A,TRUE,"general";"via3",#N/A,TRUE,"general"}</definedName>
    <definedName name="REWWER" localSheetId="0" hidden="1">{"TAB1",#N/A,TRUE,"GENERAL";"TAB2",#N/A,TRUE,"GENERAL";"TAB3",#N/A,TRUE,"GENERAL";"TAB4",#N/A,TRUE,"GENERAL";"TAB5",#N/A,TRUE,"GENERAL"}</definedName>
    <definedName name="REWWER" localSheetId="2" hidden="1">{"TAB1",#N/A,TRUE,"GENERAL";"TAB2",#N/A,TRUE,"GENERAL";"TAB3",#N/A,TRUE,"GENERAL";"TAB4",#N/A,TRUE,"GENERAL";"TAB5",#N/A,TRUE,"GENERAL"}</definedName>
    <definedName name="REWWER" hidden="1">{"TAB1",#N/A,TRUE,"GENERAL";"TAB2",#N/A,TRUE,"GENERAL";"TAB3",#N/A,TRUE,"GENERAL";"TAB4",#N/A,TRUE,"GENERAL";"TAB5",#N/A,TRUE,"GENERAL"}</definedName>
    <definedName name="reyepoi" localSheetId="0" hidden="1">{"TAB1",#N/A,TRUE,"GENERAL";"TAB2",#N/A,TRUE,"GENERAL";"TAB3",#N/A,TRUE,"GENERAL";"TAB4",#N/A,TRUE,"GENERAL";"TAB5",#N/A,TRUE,"GENERAL"}</definedName>
    <definedName name="reyepoi" localSheetId="2" hidden="1">{"TAB1",#N/A,TRUE,"GENERAL";"TAB2",#N/A,TRUE,"GENERAL";"TAB3",#N/A,TRUE,"GENERAL";"TAB4",#N/A,TRUE,"GENERAL";"TAB5",#N/A,TRUE,"GENERAL"}</definedName>
    <definedName name="reyepoi" hidden="1">{"TAB1",#N/A,TRUE,"GENERAL";"TAB2",#N/A,TRUE,"GENERAL";"TAB3",#N/A,TRUE,"GENERAL";"TAB4",#N/A,TRUE,"GENERAL";"TAB5",#N/A,TRUE,"GENERAL"}</definedName>
    <definedName name="reyety" localSheetId="0" hidden="1">{"via1",#N/A,TRUE,"general";"via2",#N/A,TRUE,"general";"via3",#N/A,TRUE,"general"}</definedName>
    <definedName name="reyety" localSheetId="2" hidden="1">{"via1",#N/A,TRUE,"general";"via2",#N/A,TRUE,"general";"via3",#N/A,TRUE,"general"}</definedName>
    <definedName name="reyety" hidden="1">{"via1",#N/A,TRUE,"general";"via2",#N/A,TRUE,"general";"via3",#N/A,TRUE,"general"}</definedName>
    <definedName name="reyty" localSheetId="0" hidden="1">{"via1",#N/A,TRUE,"general";"via2",#N/A,TRUE,"general";"via3",#N/A,TRUE,"general"}</definedName>
    <definedName name="reyty" localSheetId="2" hidden="1">{"via1",#N/A,TRUE,"general";"via2",#N/A,TRUE,"general";"via3",#N/A,TRUE,"general"}</definedName>
    <definedName name="reyty" hidden="1">{"via1",#N/A,TRUE,"general";"via2",#N/A,TRUE,"general";"via3",#N/A,TRUE,"general"}</definedName>
    <definedName name="reyyt" localSheetId="0" hidden="1">{"via1",#N/A,TRUE,"general";"via2",#N/A,TRUE,"general";"via3",#N/A,TRUE,"general"}</definedName>
    <definedName name="reyyt" localSheetId="2" hidden="1">{"via1",#N/A,TRUE,"general";"via2",#N/A,TRUE,"general";"via3",#N/A,TRUE,"general"}</definedName>
    <definedName name="reyyt" hidden="1">{"via1",#N/A,TRUE,"general";"via2",#N/A,TRUE,"general";"via3",#N/A,TRUE,"general"}</definedName>
    <definedName name="rfhnhjyu" localSheetId="0" hidden="1">{"TAB1",#N/A,TRUE,"GENERAL";"TAB2",#N/A,TRUE,"GENERAL";"TAB3",#N/A,TRUE,"GENERAL";"TAB4",#N/A,TRUE,"GENERAL";"TAB5",#N/A,TRUE,"GENERAL"}</definedName>
    <definedName name="rfhnhjyu" localSheetId="2" hidden="1">{"TAB1",#N/A,TRUE,"GENERAL";"TAB2",#N/A,TRUE,"GENERAL";"TAB3",#N/A,TRUE,"GENERAL";"TAB4",#N/A,TRUE,"GENERAL";"TAB5",#N/A,TRUE,"GENERAL"}</definedName>
    <definedName name="rfhnhjyu" hidden="1">{"TAB1",#N/A,TRUE,"GENERAL";"TAB2",#N/A,TRUE,"GENERAL";"TAB3",#N/A,TRUE,"GENERAL";"TAB4",#N/A,TRUE,"GENERAL";"TAB5",#N/A,TRUE,"GENERAL"}</definedName>
    <definedName name="rfrf" localSheetId="0" hidden="1">{"via1",#N/A,TRUE,"general";"via2",#N/A,TRUE,"general";"via3",#N/A,TRUE,"general"}</definedName>
    <definedName name="rfrf" localSheetId="2" hidden="1">{"via1",#N/A,TRUE,"general";"via2",#N/A,TRUE,"general";"via3",#N/A,TRUE,"general"}</definedName>
    <definedName name="rfrf" hidden="1">{"via1",#N/A,TRUE,"general";"via2",#N/A,TRUE,"general";"via3",#N/A,TRUE,"general"}</definedName>
    <definedName name="rge" localSheetId="0" hidden="1">{"via1",#N/A,TRUE,"general";"via2",#N/A,TRUE,"general";"via3",#N/A,TRUE,"general"}</definedName>
    <definedName name="rge" localSheetId="2" hidden="1">{"via1",#N/A,TRUE,"general";"via2",#N/A,TRUE,"general";"via3",#N/A,TRUE,"general"}</definedName>
    <definedName name="rge" hidden="1">{"via1",#N/A,TRUE,"general";"via2",#N/A,TRUE,"general";"via3",#N/A,TRUE,"general"}</definedName>
    <definedName name="rgegg" localSheetId="0" hidden="1">{"via1",#N/A,TRUE,"general";"via2",#N/A,TRUE,"general";"via3",#N/A,TRUE,"general"}</definedName>
    <definedName name="rgegg" localSheetId="2" hidden="1">{"via1",#N/A,TRUE,"general";"via2",#N/A,TRUE,"general";"via3",#N/A,TRUE,"general"}</definedName>
    <definedName name="rgegg" hidden="1">{"via1",#N/A,TRUE,"general";"via2",#N/A,TRUE,"general";"via3",#N/A,TRUE,"general"}</definedName>
    <definedName name="rhh" localSheetId="0" hidden="1">{"TAB1",#N/A,TRUE,"GENERAL";"TAB2",#N/A,TRUE,"GENERAL";"TAB3",#N/A,TRUE,"GENERAL";"TAB4",#N/A,TRUE,"GENERAL";"TAB5",#N/A,TRUE,"GENERAL"}</definedName>
    <definedName name="rhh" localSheetId="2" hidden="1">{"TAB1",#N/A,TRUE,"GENERAL";"TAB2",#N/A,TRUE,"GENERAL";"TAB3",#N/A,TRUE,"GENERAL";"TAB4",#N/A,TRUE,"GENERAL";"TAB5",#N/A,TRUE,"GENERAL"}</definedName>
    <definedName name="rhh" hidden="1">{"TAB1",#N/A,TRUE,"GENERAL";"TAB2",#N/A,TRUE,"GENERAL";"TAB3",#N/A,TRUE,"GENERAL";"TAB4",#N/A,TRUE,"GENERAL";"TAB5",#N/A,TRUE,"GENERAL"}</definedName>
    <definedName name="rhrtd" localSheetId="0" hidden="1">{"TAB1",#N/A,TRUE,"GENERAL";"TAB2",#N/A,TRUE,"GENERAL";"TAB3",#N/A,TRUE,"GENERAL";"TAB4",#N/A,TRUE,"GENERAL";"TAB5",#N/A,TRUE,"GENERAL"}</definedName>
    <definedName name="rhrtd" localSheetId="2" hidden="1">{"TAB1",#N/A,TRUE,"GENERAL";"TAB2",#N/A,TRUE,"GENERAL";"TAB3",#N/A,TRUE,"GENERAL";"TAB4",#N/A,TRUE,"GENERAL";"TAB5",#N/A,TRUE,"GENERAL"}</definedName>
    <definedName name="rhrtd" hidden="1">{"TAB1",#N/A,TRUE,"GENERAL";"TAB2",#N/A,TRUE,"GENERAL";"TAB3",#N/A,TRUE,"GENERAL";"TAB4",#N/A,TRUE,"GENERAL";"TAB5",#N/A,TRUE,"GENERAL"}</definedName>
    <definedName name="rhtry" localSheetId="0" hidden="1">{"TAB1",#N/A,TRUE,"GENERAL";"TAB2",#N/A,TRUE,"GENERAL";"TAB3",#N/A,TRUE,"GENERAL";"TAB4",#N/A,TRUE,"GENERAL";"TAB5",#N/A,TRUE,"GENERAL"}</definedName>
    <definedName name="rhtry" localSheetId="2" hidden="1">{"TAB1",#N/A,TRUE,"GENERAL";"TAB2",#N/A,TRUE,"GENERAL";"TAB3",#N/A,TRUE,"GENERAL";"TAB4",#N/A,TRUE,"GENERAL";"TAB5",#N/A,TRUE,"GENERAL"}</definedName>
    <definedName name="rhtry" hidden="1">{"TAB1",#N/A,TRUE,"GENERAL";"TAB2",#N/A,TRUE,"GENERAL";"TAB3",#N/A,TRUE,"GENERAL";"TAB4",#N/A,TRUE,"GENERAL";"TAB5",#N/A,TRUE,"GENERAL"}</definedName>
    <definedName name="RiskAfterRecalcMacro" hidden="1">""</definedName>
    <definedName name="RiskAfterSimMacro" hidden="1">""</definedName>
    <definedName name="RiskBeforeRecalcMacro" hidden="1">""</definedName>
    <definedName name="RiskBeforeSimMacro" hidden="1">""</definedName>
    <definedName name="RiskCollectDistributionSamples" hidden="1">2</definedName>
    <definedName name="RiskFixedSeed" hidden="1">1</definedName>
    <definedName name="RiskHasSettings" hidden="1">5</definedName>
    <definedName name="RiskMinimizeOnStart" hidden="1">FALSE</definedName>
    <definedName name="RiskMonitorConvergence" hidden="1">FALSE</definedName>
    <definedName name="RiskMultipleCPUSupportEnabled" hidden="1">TRUE</definedName>
    <definedName name="RiskNumIterations" hidden="1">10000</definedName>
    <definedName name="RiskNumSimulations" hidden="1">1</definedName>
    <definedName name="RiskPauseOnError" hidden="1">FALSE</definedName>
    <definedName name="RiskRunAfterRecalcMacro" hidden="1">FALSE</definedName>
    <definedName name="RiskRunAfterSimMacro" hidden="1">FALSE</definedName>
    <definedName name="RiskRunBeforeRecalcMacro" hidden="1">FALSE</definedName>
    <definedName name="RiskRunBeforeSimMacro" hidden="1">FALSE</definedName>
    <definedName name="RiskSamplingType" hidden="1">2</definedName>
    <definedName name="RiskStandardRecalc" hidden="1">1</definedName>
    <definedName name="RiskUpdateDisplay" hidden="1">FALSE</definedName>
    <definedName name="RiskUseDifferentSeedForEachSim" hidden="1">FALSE</definedName>
    <definedName name="RiskUseFixedSeed" hidden="1">FALSE</definedName>
    <definedName name="RiskUseMultipleCPUs" hidden="1">TRUE</definedName>
    <definedName name="rj" localSheetId="0" hidden="1">{"TAB1",#N/A,TRUE,"GENERAL";"TAB2",#N/A,TRUE,"GENERAL";"TAB3",#N/A,TRUE,"GENERAL";"TAB4",#N/A,TRUE,"GENERAL";"TAB5",#N/A,TRUE,"GENERAL"}</definedName>
    <definedName name="rj" localSheetId="2" hidden="1">{"TAB1",#N/A,TRUE,"GENERAL";"TAB2",#N/A,TRUE,"GENERAL";"TAB3",#N/A,TRUE,"GENERAL";"TAB4",#N/A,TRUE,"GENERAL";"TAB5",#N/A,TRUE,"GENERAL"}</definedName>
    <definedName name="rj" hidden="1">{"TAB1",#N/A,TRUE,"GENERAL";"TAB2",#N/A,TRUE,"GENERAL";"TAB3",#N/A,TRUE,"GENERAL";"TAB4",#N/A,TRUE,"GENERAL";"TAB5",#N/A,TRUE,"GENERAL"}</definedName>
    <definedName name="rjjth" localSheetId="0" hidden="1">{"TAB1",#N/A,TRUE,"GENERAL";"TAB2",#N/A,TRUE,"GENERAL";"TAB3",#N/A,TRUE,"GENERAL";"TAB4",#N/A,TRUE,"GENERAL";"TAB5",#N/A,TRUE,"GENERAL"}</definedName>
    <definedName name="rjjth" localSheetId="2" hidden="1">{"TAB1",#N/A,TRUE,"GENERAL";"TAB2",#N/A,TRUE,"GENERAL";"TAB3",#N/A,TRUE,"GENERAL";"TAB4",#N/A,TRUE,"GENERAL";"TAB5",#N/A,TRUE,"GENERAL"}</definedName>
    <definedName name="rjjth" hidden="1">{"TAB1",#N/A,TRUE,"GENERAL";"TAB2",#N/A,TRUE,"GENERAL";"TAB3",#N/A,TRUE,"GENERAL";"TAB4",#N/A,TRUE,"GENERAL";"TAB5",#N/A,TRUE,"GENERAL"}</definedName>
    <definedName name="rjy" localSheetId="0" hidden="1">{"via1",#N/A,TRUE,"general";"via2",#N/A,TRUE,"general";"via3",#N/A,TRUE,"general"}</definedName>
    <definedName name="rjy" localSheetId="2" hidden="1">{"via1",#N/A,TRUE,"general";"via2",#N/A,TRUE,"general";"via3",#N/A,TRUE,"general"}</definedName>
    <definedName name="rjy" hidden="1">{"via1",#N/A,TRUE,"general";"via2",#N/A,TRUE,"general";"via3",#N/A,TRUE,"general"}</definedName>
    <definedName name="rkjyk" localSheetId="0" hidden="1">{"TAB1",#N/A,TRUE,"GENERAL";"TAB2",#N/A,TRUE,"GENERAL";"TAB3",#N/A,TRUE,"GENERAL";"TAB4",#N/A,TRUE,"GENERAL";"TAB5",#N/A,TRUE,"GENERAL"}</definedName>
    <definedName name="rkjyk" localSheetId="2" hidden="1">{"TAB1",#N/A,TRUE,"GENERAL";"TAB2",#N/A,TRUE,"GENERAL";"TAB3",#N/A,TRUE,"GENERAL";"TAB4",#N/A,TRUE,"GENERAL";"TAB5",#N/A,TRUE,"GENERAL"}</definedName>
    <definedName name="rkjyk" hidden="1">{"TAB1",#N/A,TRUE,"GENERAL";"TAB2",#N/A,TRUE,"GENERAL";"TAB3",#N/A,TRUE,"GENERAL";"TAB4",#N/A,TRUE,"GENERAL";"TAB5",#N/A,TRUE,"GENERAL"}</definedName>
    <definedName name="rkru" localSheetId="0" hidden="1">{"via1",#N/A,TRUE,"general";"via2",#N/A,TRUE,"general";"via3",#N/A,TRUE,"general"}</definedName>
    <definedName name="rkru" localSheetId="2" hidden="1">{"via1",#N/A,TRUE,"general";"via2",#N/A,TRUE,"general";"via3",#N/A,TRUE,"general"}</definedName>
    <definedName name="rkru" hidden="1">{"via1",#N/A,TRUE,"general";"via2",#N/A,TRUE,"general";"via3",#N/A,TRUE,"general"}</definedName>
    <definedName name="rky" localSheetId="0" hidden="1">{"TAB1",#N/A,TRUE,"GENERAL";"TAB2",#N/A,TRUE,"GENERAL";"TAB3",#N/A,TRUE,"GENERAL";"TAB4",#N/A,TRUE,"GENERAL";"TAB5",#N/A,TRUE,"GENERAL"}</definedName>
    <definedName name="rky" localSheetId="2" hidden="1">{"TAB1",#N/A,TRUE,"GENERAL";"TAB2",#N/A,TRUE,"GENERAL";"TAB3",#N/A,TRUE,"GENERAL";"TAB4",#N/A,TRUE,"GENERAL";"TAB5",#N/A,TRUE,"GENERAL"}</definedName>
    <definedName name="rky" hidden="1">{"TAB1",#N/A,TRUE,"GENERAL";"TAB2",#N/A,TRUE,"GENERAL";"TAB3",#N/A,TRUE,"GENERAL";"TAB4",#N/A,TRUE,"GENERAL";"TAB5",#N/A,TRUE,"GENERAL"}</definedName>
    <definedName name="rrr" localSheetId="0" hidden="1">{"via1",#N/A,TRUE,"general";"via2",#N/A,TRUE,"general";"via3",#N/A,TRUE,"general"}</definedName>
    <definedName name="rrr" localSheetId="2" hidden="1">{"via1",#N/A,TRUE,"general";"via2",#N/A,TRUE,"general";"via3",#N/A,TRUE,"general"}</definedName>
    <definedName name="rrr" hidden="1">{"via1",#N/A,TRUE,"general";"via2",#N/A,TRUE,"general";"via3",#N/A,TRUE,"general"}</definedName>
    <definedName name="rrrrrb" localSheetId="0" hidden="1">{"via1",#N/A,TRUE,"general";"via2",#N/A,TRUE,"general";"via3",#N/A,TRUE,"general"}</definedName>
    <definedName name="rrrrrb" localSheetId="2" hidden="1">{"via1",#N/A,TRUE,"general";"via2",#N/A,TRUE,"general";"via3",#N/A,TRUE,"general"}</definedName>
    <definedName name="rrrrrb" hidden="1">{"via1",#N/A,TRUE,"general";"via2",#N/A,TRUE,"general";"via3",#N/A,TRUE,"general"}</definedName>
    <definedName name="rrrrrrre" localSheetId="0" hidden="1">{"TAB1",#N/A,TRUE,"GENERAL";"TAB2",#N/A,TRUE,"GENERAL";"TAB3",#N/A,TRUE,"GENERAL";"TAB4",#N/A,TRUE,"GENERAL";"TAB5",#N/A,TRUE,"GENERAL"}</definedName>
    <definedName name="rrrrrrre" localSheetId="2" hidden="1">{"TAB1",#N/A,TRUE,"GENERAL";"TAB2",#N/A,TRUE,"GENERAL";"TAB3",#N/A,TRUE,"GENERAL";"TAB4",#N/A,TRUE,"GENERAL";"TAB5",#N/A,TRUE,"GENERAL"}</definedName>
    <definedName name="rrrrrrre" hidden="1">{"TAB1",#N/A,TRUE,"GENERAL";"TAB2",#N/A,TRUE,"GENERAL";"TAB3",#N/A,TRUE,"GENERAL";"TAB4",#N/A,TRUE,"GENERAL";"TAB5",#N/A,TRUE,"GENERAL"}</definedName>
    <definedName name="rrrrt" localSheetId="0" hidden="1">{"via1",#N/A,TRUE,"general";"via2",#N/A,TRUE,"general";"via3",#N/A,TRUE,"general"}</definedName>
    <definedName name="rrrrt" localSheetId="2" hidden="1">{"via1",#N/A,TRUE,"general";"via2",#N/A,TRUE,"general";"via3",#N/A,TRUE,"general"}</definedName>
    <definedName name="rrrrt" hidden="1">{"via1",#N/A,TRUE,"general";"via2",#N/A,TRUE,"general";"via3",#N/A,TRUE,"general"}</definedName>
    <definedName name="rsdgsd5" localSheetId="0" hidden="1">{"TAB1",#N/A,TRUE,"GENERAL";"TAB2",#N/A,TRUE,"GENERAL";"TAB3",#N/A,TRUE,"GENERAL";"TAB4",#N/A,TRUE,"GENERAL";"TAB5",#N/A,TRUE,"GENERAL"}</definedName>
    <definedName name="rsdgsd5" localSheetId="2" hidden="1">{"TAB1",#N/A,TRUE,"GENERAL";"TAB2",#N/A,TRUE,"GENERAL";"TAB3",#N/A,TRUE,"GENERAL";"TAB4",#N/A,TRUE,"GENERAL";"TAB5",#N/A,TRUE,"GENERAL"}</definedName>
    <definedName name="rsdgsd5" hidden="1">{"TAB1",#N/A,TRUE,"GENERAL";"TAB2",#N/A,TRUE,"GENERAL";"TAB3",#N/A,TRUE,"GENERAL";"TAB4",#N/A,TRUE,"GENERAL";"TAB5",#N/A,TRUE,"GENERAL"}</definedName>
    <definedName name="rt" localSheetId="0" hidden="1">{"TAB1",#N/A,TRUE,"GENERAL";"TAB2",#N/A,TRUE,"GENERAL";"TAB3",#N/A,TRUE,"GENERAL";"TAB4",#N/A,TRUE,"GENERAL";"TAB5",#N/A,TRUE,"GENERAL"}</definedName>
    <definedName name="rt" localSheetId="2" hidden="1">{"TAB1",#N/A,TRUE,"GENERAL";"TAB2",#N/A,TRUE,"GENERAL";"TAB3",#N/A,TRUE,"GENERAL";"TAB4",#N/A,TRUE,"GENERAL";"TAB5",#N/A,TRUE,"GENERAL"}</definedName>
    <definedName name="rt" hidden="1">{"TAB1",#N/A,TRUE,"GENERAL";"TAB2",#N/A,TRUE,"GENERAL";"TAB3",#N/A,TRUE,"GENERAL";"TAB4",#N/A,TRUE,"GENERAL";"TAB5",#N/A,TRUE,"GENERAL"}</definedName>
    <definedName name="rte" localSheetId="0" hidden="1">{"TAB1",#N/A,TRUE,"GENERAL";"TAB2",#N/A,TRUE,"GENERAL";"TAB3",#N/A,TRUE,"GENERAL";"TAB4",#N/A,TRUE,"GENERAL";"TAB5",#N/A,TRUE,"GENERAL"}</definedName>
    <definedName name="rte" localSheetId="2" hidden="1">{"TAB1",#N/A,TRUE,"GENERAL";"TAB2",#N/A,TRUE,"GENERAL";"TAB3",#N/A,TRUE,"GENERAL";"TAB4",#N/A,TRUE,"GENERAL";"TAB5",#N/A,TRUE,"GENERAL"}</definedName>
    <definedName name="rte" hidden="1">{"TAB1",#N/A,TRUE,"GENERAL";"TAB2",#N/A,TRUE,"GENERAL";"TAB3",#N/A,TRUE,"GENERAL";"TAB4",#N/A,TRUE,"GENERAL";"TAB5",#N/A,TRUE,"GENERAL"}</definedName>
    <definedName name="rteg" localSheetId="0" hidden="1">{"via1",#N/A,TRUE,"general";"via2",#N/A,TRUE,"general";"via3",#N/A,TRUE,"general"}</definedName>
    <definedName name="rteg" localSheetId="2" hidden="1">{"via1",#N/A,TRUE,"general";"via2",#N/A,TRUE,"general";"via3",#N/A,TRUE,"general"}</definedName>
    <definedName name="rteg" hidden="1">{"via1",#N/A,TRUE,"general";"via2",#N/A,TRUE,"general";"via3",#N/A,TRUE,"general"}</definedName>
    <definedName name="rtert" localSheetId="0" hidden="1">{"TAB1",#N/A,TRUE,"GENERAL";"TAB2",#N/A,TRUE,"GENERAL";"TAB3",#N/A,TRUE,"GENERAL";"TAB4",#N/A,TRUE,"GENERAL";"TAB5",#N/A,TRUE,"GENERAL"}</definedName>
    <definedName name="rtert" localSheetId="2" hidden="1">{"TAB1",#N/A,TRUE,"GENERAL";"TAB2",#N/A,TRUE,"GENERAL";"TAB3",#N/A,TRUE,"GENERAL";"TAB4",#N/A,TRUE,"GENERAL";"TAB5",#N/A,TRUE,"GENERAL"}</definedName>
    <definedName name="rtert" hidden="1">{"TAB1",#N/A,TRUE,"GENERAL";"TAB2",#N/A,TRUE,"GENERAL";"TAB3",#N/A,TRUE,"GENERAL";"TAB4",#N/A,TRUE,"GENERAL";"TAB5",#N/A,TRUE,"GENERAL"}</definedName>
    <definedName name="rtes" localSheetId="0" hidden="1">{"via1",#N/A,TRUE,"general";"via2",#N/A,TRUE,"general";"via3",#N/A,TRUE,"general"}</definedName>
    <definedName name="rtes" localSheetId="2" hidden="1">{"via1",#N/A,TRUE,"general";"via2",#N/A,TRUE,"general";"via3",#N/A,TRUE,"general"}</definedName>
    <definedName name="rtes" hidden="1">{"via1",#N/A,TRUE,"general";"via2",#N/A,TRUE,"general";"via3",#N/A,TRUE,"general"}</definedName>
    <definedName name="rtewth" localSheetId="0" hidden="1">{"TAB1",#N/A,TRUE,"GENERAL";"TAB2",#N/A,TRUE,"GENERAL";"TAB3",#N/A,TRUE,"GENERAL";"TAB4",#N/A,TRUE,"GENERAL";"TAB5",#N/A,TRUE,"GENERAL"}</definedName>
    <definedName name="rtewth" localSheetId="2" hidden="1">{"TAB1",#N/A,TRUE,"GENERAL";"TAB2",#N/A,TRUE,"GENERAL";"TAB3",#N/A,TRUE,"GENERAL";"TAB4",#N/A,TRUE,"GENERAL";"TAB5",#N/A,TRUE,"GENERAL"}</definedName>
    <definedName name="rtewth" hidden="1">{"TAB1",#N/A,TRUE,"GENERAL";"TAB2",#N/A,TRUE,"GENERAL";"TAB3",#N/A,TRUE,"GENERAL";"TAB4",#N/A,TRUE,"GENERAL";"TAB5",#N/A,TRUE,"GENERAL"}</definedName>
    <definedName name="rthjtj" localSheetId="0" hidden="1">{"TAB1",#N/A,TRUE,"GENERAL";"TAB2",#N/A,TRUE,"GENERAL";"TAB3",#N/A,TRUE,"GENERAL";"TAB4",#N/A,TRUE,"GENERAL";"TAB5",#N/A,TRUE,"GENERAL"}</definedName>
    <definedName name="rthjtj" localSheetId="2" hidden="1">{"TAB1",#N/A,TRUE,"GENERAL";"TAB2",#N/A,TRUE,"GENERAL";"TAB3",#N/A,TRUE,"GENERAL";"TAB4",#N/A,TRUE,"GENERAL";"TAB5",#N/A,TRUE,"GENERAL"}</definedName>
    <definedName name="rthjtj" hidden="1">{"TAB1",#N/A,TRUE,"GENERAL";"TAB2",#N/A,TRUE,"GENERAL";"TAB3",#N/A,TRUE,"GENERAL";"TAB4",#N/A,TRUE,"GENERAL";"TAB5",#N/A,TRUE,"GENERAL"}</definedName>
    <definedName name="rthrthg" localSheetId="0" hidden="1">{"via1",#N/A,TRUE,"general";"via2",#N/A,TRUE,"general";"via3",#N/A,TRUE,"general"}</definedName>
    <definedName name="rthrthg" localSheetId="2" hidden="1">{"via1",#N/A,TRUE,"general";"via2",#N/A,TRUE,"general";"via3",#N/A,TRUE,"general"}</definedName>
    <definedName name="rthrthg" hidden="1">{"via1",#N/A,TRUE,"general";"via2",#N/A,TRUE,"general";"via3",#N/A,TRUE,"general"}</definedName>
    <definedName name="rthtrh" localSheetId="0" hidden="1">{"via1",#N/A,TRUE,"general";"via2",#N/A,TRUE,"general";"via3",#N/A,TRUE,"general"}</definedName>
    <definedName name="rthtrh" localSheetId="2" hidden="1">{"via1",#N/A,TRUE,"general";"via2",#N/A,TRUE,"general";"via3",#N/A,TRUE,"general"}</definedName>
    <definedName name="rthtrh" hidden="1">{"via1",#N/A,TRUE,"general";"via2",#N/A,TRUE,"general";"via3",#N/A,TRUE,"general"}</definedName>
    <definedName name="rtkk" localSheetId="0" hidden="1">{"via1",#N/A,TRUE,"general";"via2",#N/A,TRUE,"general";"via3",#N/A,TRUE,"general"}</definedName>
    <definedName name="rtkk" localSheetId="2" hidden="1">{"via1",#N/A,TRUE,"general";"via2",#N/A,TRUE,"general";"via3",#N/A,TRUE,"general"}</definedName>
    <definedName name="rtkk" hidden="1">{"via1",#N/A,TRUE,"general";"via2",#N/A,TRUE,"general";"via3",#N/A,TRUE,"general"}</definedName>
    <definedName name="rttthy" localSheetId="0" hidden="1">{"via1",#N/A,TRUE,"general";"via2",#N/A,TRUE,"general";"via3",#N/A,TRUE,"general"}</definedName>
    <definedName name="rttthy" localSheetId="2" hidden="1">{"via1",#N/A,TRUE,"general";"via2",#N/A,TRUE,"general";"via3",#N/A,TRUE,"general"}</definedName>
    <definedName name="rttthy" hidden="1">{"via1",#N/A,TRUE,"general";"via2",#N/A,TRUE,"general";"via3",#N/A,TRUE,"general"}</definedName>
    <definedName name="rtu" localSheetId="0" hidden="1">{"via1",#N/A,TRUE,"general";"via2",#N/A,TRUE,"general";"via3",#N/A,TRUE,"general"}</definedName>
    <definedName name="rtu" localSheetId="2" hidden="1">{"via1",#N/A,TRUE,"general";"via2",#N/A,TRUE,"general";"via3",#N/A,TRUE,"general"}</definedName>
    <definedName name="rtu" hidden="1">{"via1",#N/A,TRUE,"general";"via2",#N/A,TRUE,"general";"via3",#N/A,TRUE,"general"}</definedName>
    <definedName name="rtug" localSheetId="0" hidden="1">{"TAB1",#N/A,TRUE,"GENERAL";"TAB2",#N/A,TRUE,"GENERAL";"TAB3",#N/A,TRUE,"GENERAL";"TAB4",#N/A,TRUE,"GENERAL";"TAB5",#N/A,TRUE,"GENERAL"}</definedName>
    <definedName name="rtug" localSheetId="2" hidden="1">{"TAB1",#N/A,TRUE,"GENERAL";"TAB2",#N/A,TRUE,"GENERAL";"TAB3",#N/A,TRUE,"GENERAL";"TAB4",#N/A,TRUE,"GENERAL";"TAB5",#N/A,TRUE,"GENERAL"}</definedName>
    <definedName name="rtug" hidden="1">{"TAB1",#N/A,TRUE,"GENERAL";"TAB2",#N/A,TRUE,"GENERAL";"TAB3",#N/A,TRUE,"GENERAL";"TAB4",#N/A,TRUE,"GENERAL";"TAB5",#N/A,TRUE,"GENERAL"}</definedName>
    <definedName name="rtugsd" localSheetId="0" hidden="1">{"TAB1",#N/A,TRUE,"GENERAL";"TAB2",#N/A,TRUE,"GENERAL";"TAB3",#N/A,TRUE,"GENERAL";"TAB4",#N/A,TRUE,"GENERAL";"TAB5",#N/A,TRUE,"GENERAL"}</definedName>
    <definedName name="rtugsd" localSheetId="2" hidden="1">{"TAB1",#N/A,TRUE,"GENERAL";"TAB2",#N/A,TRUE,"GENERAL";"TAB3",#N/A,TRUE,"GENERAL";"TAB4",#N/A,TRUE,"GENERAL";"TAB5",#N/A,TRUE,"GENERAL"}</definedName>
    <definedName name="rtugsd" hidden="1">{"TAB1",#N/A,TRUE,"GENERAL";"TAB2",#N/A,TRUE,"GENERAL";"TAB3",#N/A,TRUE,"GENERAL";"TAB4",#N/A,TRUE,"GENERAL";"TAB5",#N/A,TRUE,"GENERAL"}</definedName>
    <definedName name="rturtu" localSheetId="0" hidden="1">{"via1",#N/A,TRUE,"general";"via2",#N/A,TRUE,"general";"via3",#N/A,TRUE,"general"}</definedName>
    <definedName name="rturtu" localSheetId="2" hidden="1">{"via1",#N/A,TRUE,"general";"via2",#N/A,TRUE,"general";"via3",#N/A,TRUE,"general"}</definedName>
    <definedName name="rturtu" hidden="1">{"via1",#N/A,TRUE,"general";"via2",#N/A,TRUE,"general";"via3",#N/A,TRUE,"general"}</definedName>
    <definedName name="rturu" localSheetId="0" hidden="1">{"via1",#N/A,TRUE,"general";"via2",#N/A,TRUE,"general";"via3",#N/A,TRUE,"general"}</definedName>
    <definedName name="rturu" localSheetId="2" hidden="1">{"via1",#N/A,TRUE,"general";"via2",#N/A,TRUE,"general";"via3",#N/A,TRUE,"general"}</definedName>
    <definedName name="rturu" hidden="1">{"via1",#N/A,TRUE,"general";"via2",#N/A,TRUE,"general";"via3",#N/A,TRUE,"general"}</definedName>
    <definedName name="rtut" localSheetId="0" hidden="1">{"via1",#N/A,TRUE,"general";"via2",#N/A,TRUE,"general";"via3",#N/A,TRUE,"general"}</definedName>
    <definedName name="rtut" localSheetId="2" hidden="1">{"via1",#N/A,TRUE,"general";"via2",#N/A,TRUE,"general";"via3",#N/A,TRUE,"general"}</definedName>
    <definedName name="rtut" hidden="1">{"via1",#N/A,TRUE,"general";"via2",#N/A,TRUE,"general";"via3",#N/A,TRUE,"general"}</definedName>
    <definedName name="rtutru" localSheetId="0" hidden="1">{"via1",#N/A,TRUE,"general";"via2",#N/A,TRUE,"general";"via3",#N/A,TRUE,"general"}</definedName>
    <definedName name="rtutru" localSheetId="2" hidden="1">{"via1",#N/A,TRUE,"general";"via2",#N/A,TRUE,"general";"via3",#N/A,TRUE,"general"}</definedName>
    <definedName name="rtutru" hidden="1">{"via1",#N/A,TRUE,"general";"via2",#N/A,TRUE,"general";"via3",#N/A,TRUE,"general"}</definedName>
    <definedName name="rtuy" localSheetId="0" hidden="1">{"via1",#N/A,TRUE,"general";"via2",#N/A,TRUE,"general";"via3",#N/A,TRUE,"general"}</definedName>
    <definedName name="rtuy" localSheetId="2" hidden="1">{"via1",#N/A,TRUE,"general";"via2",#N/A,TRUE,"general";"via3",#N/A,TRUE,"general"}</definedName>
    <definedName name="rtuy" hidden="1">{"via1",#N/A,TRUE,"general";"via2",#N/A,TRUE,"general";"via3",#N/A,TRUE,"general"}</definedName>
    <definedName name="rtyhr" localSheetId="0" hidden="1">{"TAB1",#N/A,TRUE,"GENERAL";"TAB2",#N/A,TRUE,"GENERAL";"TAB3",#N/A,TRUE,"GENERAL";"TAB4",#N/A,TRUE,"GENERAL";"TAB5",#N/A,TRUE,"GENERAL"}</definedName>
    <definedName name="rtyhr" localSheetId="2" hidden="1">{"TAB1",#N/A,TRUE,"GENERAL";"TAB2",#N/A,TRUE,"GENERAL";"TAB3",#N/A,TRUE,"GENERAL";"TAB4",#N/A,TRUE,"GENERAL";"TAB5",#N/A,TRUE,"GENERAL"}</definedName>
    <definedName name="rtyhr" hidden="1">{"TAB1",#N/A,TRUE,"GENERAL";"TAB2",#N/A,TRUE,"GENERAL";"TAB3",#N/A,TRUE,"GENERAL";"TAB4",#N/A,TRUE,"GENERAL";"TAB5",#N/A,TRUE,"GENERAL"}</definedName>
    <definedName name="rtym" localSheetId="0" hidden="1">{"via1",#N/A,TRUE,"general";"via2",#N/A,TRUE,"general";"via3",#N/A,TRUE,"general"}</definedName>
    <definedName name="rtym" localSheetId="2" hidden="1">{"via1",#N/A,TRUE,"general";"via2",#N/A,TRUE,"general";"via3",#N/A,TRUE,"general"}</definedName>
    <definedName name="rtym" hidden="1">{"via1",#N/A,TRUE,"general";"via2",#N/A,TRUE,"general";"via3",#N/A,TRUE,"general"}</definedName>
    <definedName name="rtyrey" localSheetId="0" hidden="1">{"TAB1",#N/A,TRUE,"GENERAL";"TAB2",#N/A,TRUE,"GENERAL";"TAB3",#N/A,TRUE,"GENERAL";"TAB4",#N/A,TRUE,"GENERAL";"TAB5",#N/A,TRUE,"GENERAL"}</definedName>
    <definedName name="rtyrey" localSheetId="2" hidden="1">{"TAB1",#N/A,TRUE,"GENERAL";"TAB2",#N/A,TRUE,"GENERAL";"TAB3",#N/A,TRUE,"GENERAL";"TAB4",#N/A,TRUE,"GENERAL";"TAB5",#N/A,TRUE,"GENERAL"}</definedName>
    <definedName name="rtyrey" hidden="1">{"TAB1",#N/A,TRUE,"GENERAL";"TAB2",#N/A,TRUE,"GENERAL";"TAB3",#N/A,TRUE,"GENERAL";"TAB4",#N/A,TRUE,"GENERAL";"TAB5",#N/A,TRUE,"GENERAL"}</definedName>
    <definedName name="rtyrh" localSheetId="0" hidden="1">{"via1",#N/A,TRUE,"general";"via2",#N/A,TRUE,"general";"via3",#N/A,TRUE,"general"}</definedName>
    <definedName name="rtyrh" localSheetId="2" hidden="1">{"via1",#N/A,TRUE,"general";"via2",#N/A,TRUE,"general";"via3",#N/A,TRUE,"general"}</definedName>
    <definedName name="rtyrh" hidden="1">{"via1",#N/A,TRUE,"general";"via2",#N/A,TRUE,"general";"via3",#N/A,TRUE,"general"}</definedName>
    <definedName name="RTYRTY" localSheetId="0" hidden="1">{"via1",#N/A,TRUE,"general";"via2",#N/A,TRUE,"general";"via3",#N/A,TRUE,"general"}</definedName>
    <definedName name="RTYRTY" localSheetId="2" hidden="1">{"via1",#N/A,TRUE,"general";"via2",#N/A,TRUE,"general";"via3",#N/A,TRUE,"general"}</definedName>
    <definedName name="RTYRTY" hidden="1">{"via1",#N/A,TRUE,"general";"via2",#N/A,TRUE,"general";"via3",#N/A,TRUE,"general"}</definedName>
    <definedName name="rtyt" localSheetId="0" hidden="1">{"TAB1",#N/A,TRUE,"GENERAL";"TAB2",#N/A,TRUE,"GENERAL";"TAB3",#N/A,TRUE,"GENERAL";"TAB4",#N/A,TRUE,"GENERAL";"TAB5",#N/A,TRUE,"GENERAL"}</definedName>
    <definedName name="rtyt" localSheetId="2" hidden="1">{"TAB1",#N/A,TRUE,"GENERAL";"TAB2",#N/A,TRUE,"GENERAL";"TAB3",#N/A,TRUE,"GENERAL";"TAB4",#N/A,TRUE,"GENERAL";"TAB5",#N/A,TRUE,"GENERAL"}</definedName>
    <definedName name="rtyt" hidden="1">{"TAB1",#N/A,TRUE,"GENERAL";"TAB2",#N/A,TRUE,"GENERAL";"TAB3",#N/A,TRUE,"GENERAL";"TAB4",#N/A,TRUE,"GENERAL";"TAB5",#N/A,TRUE,"GENERAL"}</definedName>
    <definedName name="rtytry" localSheetId="0" hidden="1">{"via1",#N/A,TRUE,"general";"via2",#N/A,TRUE,"general";"via3",#N/A,TRUE,"general"}</definedName>
    <definedName name="rtytry" localSheetId="2" hidden="1">{"via1",#N/A,TRUE,"general";"via2",#N/A,TRUE,"general";"via3",#N/A,TRUE,"general"}</definedName>
    <definedName name="rtytry" hidden="1">{"via1",#N/A,TRUE,"general";"via2",#N/A,TRUE,"general";"via3",#N/A,TRUE,"general"}</definedName>
    <definedName name="ruru" localSheetId="0" hidden="1">{"TAB1",#N/A,TRUE,"GENERAL";"TAB2",#N/A,TRUE,"GENERAL";"TAB3",#N/A,TRUE,"GENERAL";"TAB4",#N/A,TRUE,"GENERAL";"TAB5",#N/A,TRUE,"GENERAL"}</definedName>
    <definedName name="ruru" localSheetId="2" hidden="1">{"TAB1",#N/A,TRUE,"GENERAL";"TAB2",#N/A,TRUE,"GENERAL";"TAB3",#N/A,TRUE,"GENERAL";"TAB4",#N/A,TRUE,"GENERAL";"TAB5",#N/A,TRUE,"GENERAL"}</definedName>
    <definedName name="ruru" hidden="1">{"TAB1",#N/A,TRUE,"GENERAL";"TAB2",#N/A,TRUE,"GENERAL";"TAB3",#N/A,TRUE,"GENERAL";"TAB4",#N/A,TRUE,"GENERAL";"TAB5",#N/A,TRUE,"GENERAL"}</definedName>
    <definedName name="rutu" localSheetId="0" hidden="1">{"via1",#N/A,TRUE,"general";"via2",#N/A,TRUE,"general";"via3",#N/A,TRUE,"general"}</definedName>
    <definedName name="rutu" localSheetId="2" hidden="1">{"via1",#N/A,TRUE,"general";"via2",#N/A,TRUE,"general";"via3",#N/A,TRUE,"general"}</definedName>
    <definedName name="rutu" hidden="1">{"via1",#N/A,TRUE,"general";"via2",#N/A,TRUE,"general";"via3",#N/A,TRUE,"general"}</definedName>
    <definedName name="rwt" localSheetId="0" hidden="1">{"via1",#N/A,TRUE,"general";"via2",#N/A,TRUE,"general";"via3",#N/A,TRUE,"general"}</definedName>
    <definedName name="rwt" localSheetId="2" hidden="1">{"via1",#N/A,TRUE,"general";"via2",#N/A,TRUE,"general";"via3",#N/A,TRUE,"general"}</definedName>
    <definedName name="rwt" hidden="1">{"via1",#N/A,TRUE,"general";"via2",#N/A,TRUE,"general";"via3",#N/A,TRUE,"general"}</definedName>
    <definedName name="ry" localSheetId="0" hidden="1">{"via1",#N/A,TRUE,"general";"via2",#N/A,TRUE,"general";"via3",#N/A,TRUE,"general"}</definedName>
    <definedName name="ry" localSheetId="2" hidden="1">{"via1",#N/A,TRUE,"general";"via2",#N/A,TRUE,"general";"via3",#N/A,TRUE,"general"}</definedName>
    <definedName name="ry" hidden="1">{"via1",#N/A,TRUE,"general";"via2",#N/A,TRUE,"general";"via3",#N/A,TRUE,"general"}</definedName>
    <definedName name="ryeryb" localSheetId="0" hidden="1">{"TAB1",#N/A,TRUE,"GENERAL";"TAB2",#N/A,TRUE,"GENERAL";"TAB3",#N/A,TRUE,"GENERAL";"TAB4",#N/A,TRUE,"GENERAL";"TAB5",#N/A,TRUE,"GENERAL"}</definedName>
    <definedName name="ryeryb" localSheetId="2" hidden="1">{"TAB1",#N/A,TRUE,"GENERAL";"TAB2",#N/A,TRUE,"GENERAL";"TAB3",#N/A,TRUE,"GENERAL";"TAB4",#N/A,TRUE,"GENERAL";"TAB5",#N/A,TRUE,"GENERAL"}</definedName>
    <definedName name="ryeryb" hidden="1">{"TAB1",#N/A,TRUE,"GENERAL";"TAB2",#N/A,TRUE,"GENERAL";"TAB3",#N/A,TRUE,"GENERAL";"TAB4",#N/A,TRUE,"GENERAL";"TAB5",#N/A,TRUE,"GENERAL"}</definedName>
    <definedName name="rytrsdg" localSheetId="0" hidden="1">{"via1",#N/A,TRUE,"general";"via2",#N/A,TRUE,"general";"via3",#N/A,TRUE,"general"}</definedName>
    <definedName name="rytrsdg" localSheetId="2" hidden="1">{"via1",#N/A,TRUE,"general";"via2",#N/A,TRUE,"general";"via3",#N/A,TRUE,"general"}</definedName>
    <definedName name="rytrsdg" hidden="1">{"via1",#N/A,TRUE,"general";"via2",#N/A,TRUE,"general";"via3",#N/A,TRUE,"general"}</definedName>
    <definedName name="saa" localSheetId="0" hidden="1">{"via1",#N/A,TRUE,"general";"via2",#N/A,TRUE,"general";"via3",#N/A,TRUE,"general"}</definedName>
    <definedName name="saa" localSheetId="2" hidden="1">{"via1",#N/A,TRUE,"general";"via2",#N/A,TRUE,"general";"via3",#N/A,TRUE,"general"}</definedName>
    <definedName name="saa" hidden="1">{"via1",#N/A,TRUE,"general";"via2",#N/A,TRUE,"general";"via3",#N/A,TRUE,"general"}</definedName>
    <definedName name="SAD" localSheetId="0" hidden="1">{"via1",#N/A,TRUE,"general";"via2",#N/A,TRUE,"general";"via3",#N/A,TRUE,"general"}</definedName>
    <definedName name="SAD" localSheetId="2" hidden="1">{"via1",#N/A,TRUE,"general";"via2",#N/A,TRUE,"general";"via3",#N/A,TRUE,"general"}</definedName>
    <definedName name="SAD" hidden="1">{"via1",#N/A,TRUE,"general";"via2",#N/A,TRUE,"general";"via3",#N/A,TRUE,"general"}</definedName>
    <definedName name="SADF" localSheetId="0" hidden="1">{"via1",#N/A,TRUE,"general";"via2",#N/A,TRUE,"general";"via3",#N/A,TRUE,"general"}</definedName>
    <definedName name="SADF" localSheetId="2" hidden="1">{"via1",#N/A,TRUE,"general";"via2",#N/A,TRUE,"general";"via3",#N/A,TRUE,"general"}</definedName>
    <definedName name="SADF" hidden="1">{"via1",#N/A,TRUE,"general";"via2",#N/A,TRUE,"general";"via3",#N/A,TRUE,"general"}</definedName>
    <definedName name="sadff" localSheetId="0" hidden="1">{"TAB1",#N/A,TRUE,"GENERAL";"TAB2",#N/A,TRUE,"GENERAL";"TAB3",#N/A,TRUE,"GENERAL";"TAB4",#N/A,TRUE,"GENERAL";"TAB5",#N/A,TRUE,"GENERAL"}</definedName>
    <definedName name="sadff" localSheetId="2" hidden="1">{"TAB1",#N/A,TRUE,"GENERAL";"TAB2",#N/A,TRUE,"GENERAL";"TAB3",#N/A,TRUE,"GENERAL";"TAB4",#N/A,TRUE,"GENERAL";"TAB5",#N/A,TRUE,"GENERAL"}</definedName>
    <definedName name="sadff" hidden="1">{"TAB1",#N/A,TRUE,"GENERAL";"TAB2",#N/A,TRUE,"GENERAL";"TAB3",#N/A,TRUE,"GENERAL";"TAB4",#N/A,TRUE,"GENERAL";"TAB5",#N/A,TRUE,"GENERAL"}</definedName>
    <definedName name="sadfo" localSheetId="0" hidden="1">{"via1",#N/A,TRUE,"general";"via2",#N/A,TRUE,"general";"via3",#N/A,TRUE,"general"}</definedName>
    <definedName name="sadfo" localSheetId="2" hidden="1">{"via1",#N/A,TRUE,"general";"via2",#N/A,TRUE,"general";"via3",#N/A,TRUE,"general"}</definedName>
    <definedName name="sadfo" hidden="1">{"via1",#N/A,TRUE,"general";"via2",#N/A,TRUE,"general";"via3",#N/A,TRUE,"general"}</definedName>
    <definedName name="safdp" localSheetId="0" hidden="1">{"TAB1",#N/A,TRUE,"GENERAL";"TAB2",#N/A,TRUE,"GENERAL";"TAB3",#N/A,TRUE,"GENERAL";"TAB4",#N/A,TRUE,"GENERAL";"TAB5",#N/A,TRUE,"GENERAL"}</definedName>
    <definedName name="safdp" localSheetId="2" hidden="1">{"TAB1",#N/A,TRUE,"GENERAL";"TAB2",#N/A,TRUE,"GENERAL";"TAB3",#N/A,TRUE,"GENERAL";"TAB4",#N/A,TRUE,"GENERAL";"TAB5",#N/A,TRUE,"GENERAL"}</definedName>
    <definedName name="safdp" hidden="1">{"TAB1",#N/A,TRUE,"GENERAL";"TAB2",#N/A,TRUE,"GENERAL";"TAB3",#N/A,TRUE,"GENERAL";"TAB4",#N/A,TRUE,"GENERAL";"TAB5",#N/A,TRUE,"GENERAL"}</definedName>
    <definedName name="sbgfbgdr" localSheetId="0" hidden="1">{"via1",#N/A,TRUE,"general";"via2",#N/A,TRUE,"general";"via3",#N/A,TRUE,"general"}</definedName>
    <definedName name="sbgfbgdr" localSheetId="2" hidden="1">{"via1",#N/A,TRUE,"general";"via2",#N/A,TRUE,"general";"via3",#N/A,TRUE,"general"}</definedName>
    <definedName name="sbgfbgdr" hidden="1">{"via1",#N/A,TRUE,"general";"via2",#N/A,TRUE,"general";"via3",#N/A,TRUE,"general"}</definedName>
    <definedName name="sd" localSheetId="0" hidden="1">{"TAB1",#N/A,TRUE,"GENERAL";"TAB2",#N/A,TRUE,"GENERAL";"TAB3",#N/A,TRUE,"GENERAL";"TAB4",#N/A,TRUE,"GENERAL";"TAB5",#N/A,TRUE,"GENERAL"}</definedName>
    <definedName name="sd" localSheetId="2" hidden="1">{"TAB1",#N/A,TRUE,"GENERAL";"TAB2",#N/A,TRUE,"GENERAL";"TAB3",#N/A,TRUE,"GENERAL";"TAB4",#N/A,TRUE,"GENERAL";"TAB5",#N/A,TRUE,"GENERAL"}</definedName>
    <definedName name="sd" hidden="1">{"TAB1",#N/A,TRUE,"GENERAL";"TAB2",#N/A,TRUE,"GENERAL";"TAB3",#N/A,TRUE,"GENERAL";"TAB4",#N/A,TRUE,"GENERAL";"TAB5",#N/A,TRUE,"GENERAL"}</definedName>
    <definedName name="sdaf" localSheetId="0" hidden="1">{"via1",#N/A,TRUE,"general";"via2",#N/A,TRUE,"general";"via3",#N/A,TRUE,"general"}</definedName>
    <definedName name="sdaf" localSheetId="2" hidden="1">{"via1",#N/A,TRUE,"general";"via2",#N/A,TRUE,"general";"via3",#N/A,TRUE,"general"}</definedName>
    <definedName name="sdaf" hidden="1">{"via1",#N/A,TRUE,"general";"via2",#N/A,TRUE,"general";"via3",#N/A,TRUE,"general"}</definedName>
    <definedName name="sdas" localSheetId="0" hidden="1">{"via1",#N/A,TRUE,"general";"via2",#N/A,TRUE,"general";"via3",#N/A,TRUE,"general"}</definedName>
    <definedName name="sdas" localSheetId="2" hidden="1">{"via1",#N/A,TRUE,"general";"via2",#N/A,TRUE,"general";"via3",#N/A,TRUE,"general"}</definedName>
    <definedName name="sdas" hidden="1">{"via1",#N/A,TRUE,"general";"via2",#N/A,TRUE,"general";"via3",#N/A,TRUE,"general"}</definedName>
    <definedName name="sdasdf" localSheetId="0" hidden="1">{"via1",#N/A,TRUE,"general";"via2",#N/A,TRUE,"general";"via3",#N/A,TRUE,"general"}</definedName>
    <definedName name="sdasdf" localSheetId="2" hidden="1">{"via1",#N/A,TRUE,"general";"via2",#N/A,TRUE,"general";"via3",#N/A,TRUE,"general"}</definedName>
    <definedName name="sdasdf" hidden="1">{"via1",#N/A,TRUE,"general";"via2",#N/A,TRUE,"general";"via3",#N/A,TRUE,"general"}</definedName>
    <definedName name="SDCDSCT" localSheetId="0" hidden="1">{"TAB1",#N/A,TRUE,"GENERAL";"TAB2",#N/A,TRUE,"GENERAL";"TAB3",#N/A,TRUE,"GENERAL";"TAB4",#N/A,TRUE,"GENERAL";"TAB5",#N/A,TRUE,"GENERAL"}</definedName>
    <definedName name="SDCDSCT" localSheetId="2" hidden="1">{"TAB1",#N/A,TRUE,"GENERAL";"TAB2",#N/A,TRUE,"GENERAL";"TAB3",#N/A,TRUE,"GENERAL";"TAB4",#N/A,TRUE,"GENERAL";"TAB5",#N/A,TRUE,"GENERAL"}</definedName>
    <definedName name="SDCDSCT" hidden="1">{"TAB1",#N/A,TRUE,"GENERAL";"TAB2",#N/A,TRUE,"GENERAL";"TAB3",#N/A,TRUE,"GENERAL";"TAB4",#N/A,TRUE,"GENERAL";"TAB5",#N/A,TRUE,"GENERAL"}</definedName>
    <definedName name="SDFCE" localSheetId="0" hidden="1">{"TAB1",#N/A,TRUE,"GENERAL";"TAB2",#N/A,TRUE,"GENERAL";"TAB3",#N/A,TRUE,"GENERAL";"TAB4",#N/A,TRUE,"GENERAL";"TAB5",#N/A,TRUE,"GENERAL"}</definedName>
    <definedName name="SDFCE" localSheetId="2" hidden="1">{"TAB1",#N/A,TRUE,"GENERAL";"TAB2",#N/A,TRUE,"GENERAL";"TAB3",#N/A,TRUE,"GENERAL";"TAB4",#N/A,TRUE,"GENERAL";"TAB5",#N/A,TRUE,"GENERAL"}</definedName>
    <definedName name="SDFCE" hidden="1">{"TAB1",#N/A,TRUE,"GENERAL";"TAB2",#N/A,TRUE,"GENERAL";"TAB3",#N/A,TRUE,"GENERAL";"TAB4",#N/A,TRUE,"GENERAL";"TAB5",#N/A,TRUE,"GENERAL"}</definedName>
    <definedName name="sdfd" localSheetId="0" hidden="1">{"via1",#N/A,TRUE,"general";"via2",#N/A,TRUE,"general";"via3",#N/A,TRUE,"general"}</definedName>
    <definedName name="sdfd" localSheetId="2" hidden="1">{"via1",#N/A,TRUE,"general";"via2",#N/A,TRUE,"general";"via3",#N/A,TRUE,"general"}</definedName>
    <definedName name="sdfd" hidden="1">{"via1",#N/A,TRUE,"general";"via2",#N/A,TRUE,"general";"via3",#N/A,TRUE,"general"}</definedName>
    <definedName name="sdfds" localSheetId="0" hidden="1">{"via1",#N/A,TRUE,"general";"via2",#N/A,TRUE,"general";"via3",#N/A,TRUE,"general"}</definedName>
    <definedName name="sdfds" localSheetId="2" hidden="1">{"via1",#N/A,TRUE,"general";"via2",#N/A,TRUE,"general";"via3",#N/A,TRUE,"general"}</definedName>
    <definedName name="sdfds" hidden="1">{"via1",#N/A,TRUE,"general";"via2",#N/A,TRUE,"general";"via3",#N/A,TRUE,"general"}</definedName>
    <definedName name="SDFDSO" localSheetId="0" hidden="1">{"via1",#N/A,TRUE,"general";"via2",#N/A,TRUE,"general";"via3",#N/A,TRUE,"general"}</definedName>
    <definedName name="SDFDSO" localSheetId="2" hidden="1">{"via1",#N/A,TRUE,"general";"via2",#N/A,TRUE,"general";"via3",#N/A,TRUE,"general"}</definedName>
    <definedName name="SDFDSO" hidden="1">{"via1",#N/A,TRUE,"general";"via2",#N/A,TRUE,"general";"via3",#N/A,TRUE,"general"}</definedName>
    <definedName name="sdfdstp" localSheetId="0" hidden="1">{"TAB1",#N/A,TRUE,"GENERAL";"TAB2",#N/A,TRUE,"GENERAL";"TAB3",#N/A,TRUE,"GENERAL";"TAB4",#N/A,TRUE,"GENERAL";"TAB5",#N/A,TRUE,"GENERAL"}</definedName>
    <definedName name="sdfdstp" localSheetId="2" hidden="1">{"TAB1",#N/A,TRUE,"GENERAL";"TAB2",#N/A,TRUE,"GENERAL";"TAB3",#N/A,TRUE,"GENERAL";"TAB4",#N/A,TRUE,"GENERAL";"TAB5",#N/A,TRUE,"GENERAL"}</definedName>
    <definedName name="sdfdstp" hidden="1">{"TAB1",#N/A,TRUE,"GENERAL";"TAB2",#N/A,TRUE,"GENERAL";"TAB3",#N/A,TRUE,"GENERAL";"TAB4",#N/A,TRUE,"GENERAL";"TAB5",#N/A,TRUE,"GENERAL"}</definedName>
    <definedName name="SDFEO" localSheetId="0" hidden="1">{"via1",#N/A,TRUE,"general";"via2",#N/A,TRUE,"general";"via3",#N/A,TRUE,"general"}</definedName>
    <definedName name="SDFEO" localSheetId="2" hidden="1">{"via1",#N/A,TRUE,"general";"via2",#N/A,TRUE,"general";"via3",#N/A,TRUE,"general"}</definedName>
    <definedName name="SDFEO" hidden="1">{"via1",#N/A,TRUE,"general";"via2",#N/A,TRUE,"general";"via3",#N/A,TRUE,"general"}</definedName>
    <definedName name="sdfg" localSheetId="0" hidden="1">{"TAB1",#N/A,TRUE,"GENERAL";"TAB2",#N/A,TRUE,"GENERAL";"TAB3",#N/A,TRUE,"GENERAL";"TAB4",#N/A,TRUE,"GENERAL";"TAB5",#N/A,TRUE,"GENERAL"}</definedName>
    <definedName name="sdfg" localSheetId="2" hidden="1">{"TAB1",#N/A,TRUE,"GENERAL";"TAB2",#N/A,TRUE,"GENERAL";"TAB3",#N/A,TRUE,"GENERAL";"TAB4",#N/A,TRUE,"GENERAL";"TAB5",#N/A,TRUE,"GENERAL"}</definedName>
    <definedName name="sdfg" hidden="1">{"TAB1",#N/A,TRUE,"GENERAL";"TAB2",#N/A,TRUE,"GENERAL";"TAB3",#N/A,TRUE,"GENERAL";"TAB4",#N/A,TRUE,"GENERAL";"TAB5",#N/A,TRUE,"GENERAL"}</definedName>
    <definedName name="sdfgdsfk" localSheetId="0" hidden="1">{"via1",#N/A,TRUE,"general";"via2",#N/A,TRUE,"general";"via3",#N/A,TRUE,"general"}</definedName>
    <definedName name="sdfgdsfk" localSheetId="2" hidden="1">{"via1",#N/A,TRUE,"general";"via2",#N/A,TRUE,"general";"via3",#N/A,TRUE,"general"}</definedName>
    <definedName name="sdfgdsfk" hidden="1">{"via1",#N/A,TRUE,"general";"via2",#N/A,TRUE,"general";"via3",#N/A,TRUE,"general"}</definedName>
    <definedName name="sdfgsg" localSheetId="0" hidden="1">{"via1",#N/A,TRUE,"general";"via2",#N/A,TRUE,"general";"via3",#N/A,TRUE,"general"}</definedName>
    <definedName name="sdfgsg" localSheetId="2" hidden="1">{"via1",#N/A,TRUE,"general";"via2",#N/A,TRUE,"general";"via3",#N/A,TRUE,"general"}</definedName>
    <definedName name="sdfgsg" hidden="1">{"via1",#N/A,TRUE,"general";"via2",#N/A,TRUE,"general";"via3",#N/A,TRUE,"general"}</definedName>
    <definedName name="SDFLJK" localSheetId="0" hidden="1">{"TAB1",#N/A,TRUE,"GENERAL";"TAB2",#N/A,TRUE,"GENERAL";"TAB3",#N/A,TRUE,"GENERAL";"TAB4",#N/A,TRUE,"GENERAL";"TAB5",#N/A,TRUE,"GENERAL"}</definedName>
    <definedName name="SDFLJK" localSheetId="2" hidden="1">{"TAB1",#N/A,TRUE,"GENERAL";"TAB2",#N/A,TRUE,"GENERAL";"TAB3",#N/A,TRUE,"GENERAL";"TAB4",#N/A,TRUE,"GENERAL";"TAB5",#N/A,TRUE,"GENERAL"}</definedName>
    <definedName name="SDFLJK" hidden="1">{"TAB1",#N/A,TRUE,"GENERAL";"TAB2",#N/A,TRUE,"GENERAL";"TAB3",#N/A,TRUE,"GENERAL";"TAB4",#N/A,TRUE,"GENERAL";"TAB5",#N/A,TRUE,"GENERAL"}</definedName>
    <definedName name="sdfsd4" localSheetId="0" hidden="1">{"via1",#N/A,TRUE,"general";"via2",#N/A,TRUE,"general";"via3",#N/A,TRUE,"general"}</definedName>
    <definedName name="sdfsd4" localSheetId="2" hidden="1">{"via1",#N/A,TRUE,"general";"via2",#N/A,TRUE,"general";"via3",#N/A,TRUE,"general"}</definedName>
    <definedName name="sdfsd4" hidden="1">{"via1",#N/A,TRUE,"general";"via2",#N/A,TRUE,"general";"via3",#N/A,TRUE,"general"}</definedName>
    <definedName name="SDFSDF" localSheetId="0" hidden="1">{"TAB1",#N/A,TRUE,"GENERAL";"TAB2",#N/A,TRUE,"GENERAL";"TAB3",#N/A,TRUE,"GENERAL";"TAB4",#N/A,TRUE,"GENERAL";"TAB5",#N/A,TRUE,"GENERAL"}</definedName>
    <definedName name="SDFSDF" localSheetId="2" hidden="1">{"TAB1",#N/A,TRUE,"GENERAL";"TAB2",#N/A,TRUE,"GENERAL";"TAB3",#N/A,TRUE,"GENERAL";"TAB4",#N/A,TRUE,"GENERAL";"TAB5",#N/A,TRUE,"GENERAL"}</definedName>
    <definedName name="SDFSDF" hidden="1">{"TAB1",#N/A,TRUE,"GENERAL";"TAB2",#N/A,TRUE,"GENERAL";"TAB3",#N/A,TRUE,"GENERAL";"TAB4",#N/A,TRUE,"GENERAL";"TAB5",#N/A,TRUE,"GENERAL"}</definedName>
    <definedName name="sdfsdfb" localSheetId="0" hidden="1">{"via1",#N/A,TRUE,"general";"via2",#N/A,TRUE,"general";"via3",#N/A,TRUE,"general"}</definedName>
    <definedName name="sdfsdfb" localSheetId="2" hidden="1">{"via1",#N/A,TRUE,"general";"via2",#N/A,TRUE,"general";"via3",#N/A,TRUE,"general"}</definedName>
    <definedName name="sdfsdfb" hidden="1">{"via1",#N/A,TRUE,"general";"via2",#N/A,TRUE,"general";"via3",#N/A,TRUE,"general"}</definedName>
    <definedName name="SDFSF" localSheetId="0" hidden="1">{"TAB1",#N/A,TRUE,"GENERAL";"TAB2",#N/A,TRUE,"GENERAL";"TAB3",#N/A,TRUE,"GENERAL";"TAB4",#N/A,TRUE,"GENERAL";"TAB5",#N/A,TRUE,"GENERAL"}</definedName>
    <definedName name="SDFSF" localSheetId="2" hidden="1">{"TAB1",#N/A,TRUE,"GENERAL";"TAB2",#N/A,TRUE,"GENERAL";"TAB3",#N/A,TRUE,"GENERAL";"TAB4",#N/A,TRUE,"GENERAL";"TAB5",#N/A,TRUE,"GENERAL"}</definedName>
    <definedName name="SDFSF" hidden="1">{"TAB1",#N/A,TRUE,"GENERAL";"TAB2",#N/A,TRUE,"GENERAL";"TAB3",#N/A,TRUE,"GENERAL";"TAB4",#N/A,TRUE,"GENERAL";"TAB5",#N/A,TRUE,"GENERAL"}</definedName>
    <definedName name="sdfsv" localSheetId="0" hidden="1">{"TAB1",#N/A,TRUE,"GENERAL";"TAB2",#N/A,TRUE,"GENERAL";"TAB3",#N/A,TRUE,"GENERAL";"TAB4",#N/A,TRUE,"GENERAL";"TAB5",#N/A,TRUE,"GENERAL"}</definedName>
    <definedName name="sdfsv" localSheetId="2" hidden="1">{"TAB1",#N/A,TRUE,"GENERAL";"TAB2",#N/A,TRUE,"GENERAL";"TAB3",#N/A,TRUE,"GENERAL";"TAB4",#N/A,TRUE,"GENERAL";"TAB5",#N/A,TRUE,"GENERAL"}</definedName>
    <definedName name="sdfsv" hidden="1">{"TAB1",#N/A,TRUE,"GENERAL";"TAB2",#N/A,TRUE,"GENERAL";"TAB3",#N/A,TRUE,"GENERAL";"TAB4",#N/A,TRUE,"GENERAL";"TAB5",#N/A,TRUE,"GENERAL"}</definedName>
    <definedName name="sdgfd" localSheetId="0" hidden="1">{"TAB1",#N/A,TRUE,"GENERAL";"TAB2",#N/A,TRUE,"GENERAL";"TAB3",#N/A,TRUE,"GENERAL";"TAB4",#N/A,TRUE,"GENERAL";"TAB5",#N/A,TRUE,"GENERAL"}</definedName>
    <definedName name="sdgfd" localSheetId="2" hidden="1">{"TAB1",#N/A,TRUE,"GENERAL";"TAB2",#N/A,TRUE,"GENERAL";"TAB3",#N/A,TRUE,"GENERAL";"TAB4",#N/A,TRUE,"GENERAL";"TAB5",#N/A,TRUE,"GENERAL"}</definedName>
    <definedName name="sdgfd" hidden="1">{"TAB1",#N/A,TRUE,"GENERAL";"TAB2",#N/A,TRUE,"GENERAL";"TAB3",#N/A,TRUE,"GENERAL";"TAB4",#N/A,TRUE,"GENERAL";"TAB5",#N/A,TRUE,"GENERAL"}</definedName>
    <definedName name="sdgfgp" localSheetId="0" hidden="1">{"via1",#N/A,TRUE,"general";"via2",#N/A,TRUE,"general";"via3",#N/A,TRUE,"general"}</definedName>
    <definedName name="sdgfgp" localSheetId="2" hidden="1">{"via1",#N/A,TRUE,"general";"via2",#N/A,TRUE,"general";"via3",#N/A,TRUE,"general"}</definedName>
    <definedName name="sdgfgp" hidden="1">{"via1",#N/A,TRUE,"general";"via2",#N/A,TRUE,"general";"via3",#N/A,TRUE,"general"}</definedName>
    <definedName name="sdgfiu" localSheetId="0" hidden="1">{"via1",#N/A,TRUE,"general";"via2",#N/A,TRUE,"general";"via3",#N/A,TRUE,"general"}</definedName>
    <definedName name="sdgfiu" localSheetId="2" hidden="1">{"via1",#N/A,TRUE,"general";"via2",#N/A,TRUE,"general";"via3",#N/A,TRUE,"general"}</definedName>
    <definedName name="sdgfiu" hidden="1">{"via1",#N/A,TRUE,"general";"via2",#N/A,TRUE,"general";"via3",#N/A,TRUE,"general"}</definedName>
    <definedName name="sdgsd" localSheetId="0" hidden="1">{"TAB1",#N/A,TRUE,"GENERAL";"TAB2",#N/A,TRUE,"GENERAL";"TAB3",#N/A,TRUE,"GENERAL";"TAB4",#N/A,TRUE,"GENERAL";"TAB5",#N/A,TRUE,"GENERAL"}</definedName>
    <definedName name="sdgsd" localSheetId="2" hidden="1">{"TAB1",#N/A,TRUE,"GENERAL";"TAB2",#N/A,TRUE,"GENERAL";"TAB3",#N/A,TRUE,"GENERAL";"TAB4",#N/A,TRUE,"GENERAL";"TAB5",#N/A,TRUE,"GENERAL"}</definedName>
    <definedName name="sdgsd" hidden="1">{"TAB1",#N/A,TRUE,"GENERAL";"TAB2",#N/A,TRUE,"GENERAL";"TAB3",#N/A,TRUE,"GENERAL";"TAB4",#N/A,TRUE,"GENERAL";"TAB5",#N/A,TRUE,"GENERAL"}</definedName>
    <definedName name="sdgsg" localSheetId="0" hidden="1">{"via1",#N/A,TRUE,"general";"via2",#N/A,TRUE,"general";"via3",#N/A,TRUE,"general"}</definedName>
    <definedName name="sdgsg" localSheetId="2" hidden="1">{"via1",#N/A,TRUE,"general";"via2",#N/A,TRUE,"general";"via3",#N/A,TRUE,"general"}</definedName>
    <definedName name="sdgsg" hidden="1">{"via1",#N/A,TRUE,"general";"via2",#N/A,TRUE,"general";"via3",#N/A,TRUE,"general"}</definedName>
    <definedName name="SDIKOM" localSheetId="0" hidden="1">{"TAB1",#N/A,TRUE,"GENERAL";"TAB2",#N/A,TRUE,"GENERAL";"TAB3",#N/A,TRUE,"GENERAL";"TAB4",#N/A,TRUE,"GENERAL";"TAB5",#N/A,TRUE,"GENERAL"}</definedName>
    <definedName name="SDIKOM" localSheetId="2" hidden="1">{"TAB1",#N/A,TRUE,"GENERAL";"TAB2",#N/A,TRUE,"GENERAL";"TAB3",#N/A,TRUE,"GENERAL";"TAB4",#N/A,TRUE,"GENERAL";"TAB5",#N/A,TRUE,"GENERAL"}</definedName>
    <definedName name="SDIKOM" hidden="1">{"TAB1",#N/A,TRUE,"GENERAL";"TAB2",#N/A,TRUE,"GENERAL";"TAB3",#N/A,TRUE,"GENERAL";"TAB4",#N/A,TRUE,"GENERAL";"TAB5",#N/A,TRUE,"GENERAL"}</definedName>
    <definedName name="sdsdfh" localSheetId="0" hidden="1">{"via1",#N/A,TRUE,"general";"via2",#N/A,TRUE,"general";"via3",#N/A,TRUE,"general"}</definedName>
    <definedName name="sdsdfh" localSheetId="2" hidden="1">{"via1",#N/A,TRUE,"general";"via2",#N/A,TRUE,"general";"via3",#N/A,TRUE,"general"}</definedName>
    <definedName name="sdsdfh" hidden="1">{"via1",#N/A,TRUE,"general";"via2",#N/A,TRUE,"general";"via3",#N/A,TRUE,"general"}</definedName>
    <definedName name="setrj" localSheetId="0" hidden="1">{"via1",#N/A,TRUE,"general";"via2",#N/A,TRUE,"general";"via3",#N/A,TRUE,"general"}</definedName>
    <definedName name="setrj" localSheetId="2" hidden="1">{"via1",#N/A,TRUE,"general";"via2",#N/A,TRUE,"general";"via3",#N/A,TRUE,"general"}</definedName>
    <definedName name="setrj" hidden="1">{"via1",#N/A,TRUE,"general";"via2",#N/A,TRUE,"general";"via3",#N/A,TRUE,"general"}</definedName>
    <definedName name="sett" localSheetId="0" hidden="1">{"via1",#N/A,TRUE,"general";"via2",#N/A,TRUE,"general";"via3",#N/A,TRUE,"general"}</definedName>
    <definedName name="sett" localSheetId="2" hidden="1">{"via1",#N/A,TRUE,"general";"via2",#N/A,TRUE,"general";"via3",#N/A,TRUE,"general"}</definedName>
    <definedName name="sett" hidden="1">{"via1",#N/A,TRUE,"general";"via2",#N/A,TRUE,"general";"via3",#N/A,TRUE,"general"}</definedName>
    <definedName name="sfasf" localSheetId="0" hidden="1">{"TAB1",#N/A,TRUE,"GENERAL";"TAB2",#N/A,TRUE,"GENERAL";"TAB3",#N/A,TRUE,"GENERAL";"TAB4",#N/A,TRUE,"GENERAL";"TAB5",#N/A,TRUE,"GENERAL"}</definedName>
    <definedName name="sfasf" localSheetId="2" hidden="1">{"TAB1",#N/A,TRUE,"GENERAL";"TAB2",#N/A,TRUE,"GENERAL";"TAB3",#N/A,TRUE,"GENERAL";"TAB4",#N/A,TRUE,"GENERAL";"TAB5",#N/A,TRUE,"GENERAL"}</definedName>
    <definedName name="sfasf" hidden="1">{"TAB1",#N/A,TRUE,"GENERAL";"TAB2",#N/A,TRUE,"GENERAL";"TAB3",#N/A,TRUE,"GENERAL";"TAB4",#N/A,TRUE,"GENERAL";"TAB5",#N/A,TRUE,"GENERAL"}</definedName>
    <definedName name="SFHSGFH" localSheetId="0" hidden="1">{"TAB1",#N/A,TRUE,"GENERAL";"TAB2",#N/A,TRUE,"GENERAL";"TAB3",#N/A,TRUE,"GENERAL";"TAB4",#N/A,TRUE,"GENERAL";"TAB5",#N/A,TRUE,"GENERAL"}</definedName>
    <definedName name="SFHSGFH" localSheetId="2" hidden="1">{"TAB1",#N/A,TRUE,"GENERAL";"TAB2",#N/A,TRUE,"GENERAL";"TAB3",#N/A,TRUE,"GENERAL";"TAB4",#N/A,TRUE,"GENERAL";"TAB5",#N/A,TRUE,"GENERAL"}</definedName>
    <definedName name="SFHSGFH" hidden="1">{"TAB1",#N/A,TRUE,"GENERAL";"TAB2",#N/A,TRUE,"GENERAL";"TAB3",#N/A,TRUE,"GENERAL";"TAB4",#N/A,TRUE,"GENERAL";"TAB5",#N/A,TRUE,"GENERAL"}</definedName>
    <definedName name="sfsd" localSheetId="0" hidden="1">{"via1",#N/A,TRUE,"general";"via2",#N/A,TRUE,"general";"via3",#N/A,TRUE,"general"}</definedName>
    <definedName name="sfsd" localSheetId="2" hidden="1">{"via1",#N/A,TRUE,"general";"via2",#N/A,TRUE,"general";"via3",#N/A,TRUE,"general"}</definedName>
    <definedName name="sfsd" hidden="1">{"via1",#N/A,TRUE,"general";"via2",#N/A,TRUE,"general";"via3",#N/A,TRUE,"general"}</definedName>
    <definedName name="sfsdf" localSheetId="0" hidden="1">{"TAB1",#N/A,TRUE,"GENERAL";"TAB2",#N/A,TRUE,"GENERAL";"TAB3",#N/A,TRUE,"GENERAL";"TAB4",#N/A,TRUE,"GENERAL";"TAB5",#N/A,TRUE,"GENERAL"}</definedName>
    <definedName name="sfsdf" localSheetId="2" hidden="1">{"TAB1",#N/A,TRUE,"GENERAL";"TAB2",#N/A,TRUE,"GENERAL";"TAB3",#N/A,TRUE,"GENERAL";"TAB4",#N/A,TRUE,"GENERAL";"TAB5",#N/A,TRUE,"GENERAL"}</definedName>
    <definedName name="sfsdf" hidden="1">{"TAB1",#N/A,TRUE,"GENERAL";"TAB2",#N/A,TRUE,"GENERAL";"TAB3",#N/A,TRUE,"GENERAL";"TAB4",#N/A,TRUE,"GENERAL";"TAB5",#N/A,TRUE,"GENERAL"}</definedName>
    <definedName name="sfsdferg" localSheetId="0" hidden="1">{"TAB1",#N/A,TRUE,"GENERAL";"TAB2",#N/A,TRUE,"GENERAL";"TAB3",#N/A,TRUE,"GENERAL";"TAB4",#N/A,TRUE,"GENERAL";"TAB5",#N/A,TRUE,"GENERAL"}</definedName>
    <definedName name="sfsdferg" localSheetId="2" hidden="1">{"TAB1",#N/A,TRUE,"GENERAL";"TAB2",#N/A,TRUE,"GENERAL";"TAB3",#N/A,TRUE,"GENERAL";"TAB4",#N/A,TRUE,"GENERAL";"TAB5",#N/A,TRUE,"GENERAL"}</definedName>
    <definedName name="sfsdferg" hidden="1">{"TAB1",#N/A,TRUE,"GENERAL";"TAB2",#N/A,TRUE,"GENERAL";"TAB3",#N/A,TRUE,"GENERAL";"TAB4",#N/A,TRUE,"GENERAL";"TAB5",#N/A,TRUE,"GENERAL"}</definedName>
    <definedName name="sfsdfs" localSheetId="0" hidden="1">{"TAB1",#N/A,TRUE,"GENERAL";"TAB2",#N/A,TRUE,"GENERAL";"TAB3",#N/A,TRUE,"GENERAL";"TAB4",#N/A,TRUE,"GENERAL";"TAB5",#N/A,TRUE,"GENERAL"}</definedName>
    <definedName name="sfsdfs" localSheetId="2" hidden="1">{"TAB1",#N/A,TRUE,"GENERAL";"TAB2",#N/A,TRUE,"GENERAL";"TAB3",#N/A,TRUE,"GENERAL";"TAB4",#N/A,TRUE,"GENERAL";"TAB5",#N/A,TRUE,"GENERAL"}</definedName>
    <definedName name="sfsdfs" hidden="1">{"TAB1",#N/A,TRUE,"GENERAL";"TAB2",#N/A,TRUE,"GENERAL";"TAB3",#N/A,TRUE,"GENERAL";"TAB4",#N/A,TRUE,"GENERAL";"TAB5",#N/A,TRUE,"GENERAL"}</definedName>
    <definedName name="srwrwr" localSheetId="0" hidden="1">{"TAB1",#N/A,TRUE,"GENERAL";"TAB2",#N/A,TRUE,"GENERAL";"TAB3",#N/A,TRUE,"GENERAL";"TAB4",#N/A,TRUE,"GENERAL";"TAB5",#N/A,TRUE,"GENERAL"}</definedName>
    <definedName name="srwrwr" localSheetId="2" hidden="1">{"TAB1",#N/A,TRUE,"GENERAL";"TAB2",#N/A,TRUE,"GENERAL";"TAB3",#N/A,TRUE,"GENERAL";"TAB4",#N/A,TRUE,"GENERAL";"TAB5",#N/A,TRUE,"GENERAL"}</definedName>
    <definedName name="srwrwr" hidden="1">{"TAB1",#N/A,TRUE,"GENERAL";"TAB2",#N/A,TRUE,"GENERAL";"TAB3",#N/A,TRUE,"GENERAL";"TAB4",#N/A,TRUE,"GENERAL";"TAB5",#N/A,TRUE,"GENERAL"}</definedName>
    <definedName name="sssss7" localSheetId="0" hidden="1">{"via1",#N/A,TRUE,"general";"via2",#N/A,TRUE,"general";"via3",#N/A,TRUE,"general"}</definedName>
    <definedName name="sssss7" localSheetId="2" hidden="1">{"via1",#N/A,TRUE,"general";"via2",#N/A,TRUE,"general";"via3",#N/A,TRUE,"general"}</definedName>
    <definedName name="sssss7" hidden="1">{"via1",#N/A,TRUE,"general";"via2",#N/A,TRUE,"general";"via3",#N/A,TRUE,"general"}</definedName>
    <definedName name="sssssa" localSheetId="0" hidden="1">{"TAB1",#N/A,TRUE,"GENERAL";"TAB2",#N/A,TRUE,"GENERAL";"TAB3",#N/A,TRUE,"GENERAL";"TAB4",#N/A,TRUE,"GENERAL";"TAB5",#N/A,TRUE,"GENERAL"}</definedName>
    <definedName name="sssssa" localSheetId="2" hidden="1">{"TAB1",#N/A,TRUE,"GENERAL";"TAB2",#N/A,TRUE,"GENERAL";"TAB3",#N/A,TRUE,"GENERAL";"TAB4",#N/A,TRUE,"GENERAL";"TAB5",#N/A,TRUE,"GENERAL"}</definedName>
    <definedName name="sssssa" hidden="1">{"TAB1",#N/A,TRUE,"GENERAL";"TAB2",#N/A,TRUE,"GENERAL";"TAB3",#N/A,TRUE,"GENERAL";"TAB4",#N/A,TRUE,"GENERAL";"TAB5",#N/A,TRUE,"GENERAL"}</definedName>
    <definedName name="sssssy" localSheetId="0" hidden="1">{"via1",#N/A,TRUE,"general";"via2",#N/A,TRUE,"general";"via3",#N/A,TRUE,"general"}</definedName>
    <definedName name="sssssy" localSheetId="2" hidden="1">{"via1",#N/A,TRUE,"general";"via2",#N/A,TRUE,"general";"via3",#N/A,TRUE,"general"}</definedName>
    <definedName name="sssssy" hidden="1">{"via1",#N/A,TRUE,"general";"via2",#N/A,TRUE,"general";"via3",#N/A,TRUE,"general"}</definedName>
    <definedName name="stt" localSheetId="0" hidden="1">{"via1",#N/A,TRUE,"general";"via2",#N/A,TRUE,"general";"via3",#N/A,TRUE,"general"}</definedName>
    <definedName name="stt" localSheetId="2" hidden="1">{"via1",#N/A,TRUE,"general";"via2",#N/A,TRUE,"general";"via3",#N/A,TRUE,"general"}</definedName>
    <definedName name="stt" hidden="1">{"via1",#N/A,TRUE,"general";"via2",#N/A,TRUE,"general";"via3",#N/A,TRUE,"general"}</definedName>
    <definedName name="swsw" localSheetId="0" hidden="1">{"via1",#N/A,TRUE,"general";"via2",#N/A,TRUE,"general";"via3",#N/A,TRUE,"general"}</definedName>
    <definedName name="swsw" localSheetId="2" hidden="1">{"via1",#N/A,TRUE,"general";"via2",#N/A,TRUE,"general";"via3",#N/A,TRUE,"general"}</definedName>
    <definedName name="swsw" hidden="1">{"via1",#N/A,TRUE,"general";"via2",#N/A,TRUE,"general";"via3",#N/A,TRUE,"general"}</definedName>
    <definedName name="swsw3" localSheetId="0" hidden="1">{"TAB1",#N/A,TRUE,"GENERAL";"TAB2",#N/A,TRUE,"GENERAL";"TAB3",#N/A,TRUE,"GENERAL";"TAB4",#N/A,TRUE,"GENERAL";"TAB5",#N/A,TRUE,"GENERAL"}</definedName>
    <definedName name="swsw3" localSheetId="2" hidden="1">{"TAB1",#N/A,TRUE,"GENERAL";"TAB2",#N/A,TRUE,"GENERAL";"TAB3",#N/A,TRUE,"GENERAL";"TAB4",#N/A,TRUE,"GENERAL";"TAB5",#N/A,TRUE,"GENERAL"}</definedName>
    <definedName name="swsw3" hidden="1">{"TAB1",#N/A,TRUE,"GENERAL";"TAB2",#N/A,TRUE,"GENERAL";"TAB3",#N/A,TRUE,"GENERAL";"TAB4",#N/A,TRUE,"GENERAL";"TAB5",#N/A,TRUE,"GENERAL"}</definedName>
    <definedName name="t5t5" localSheetId="0" hidden="1">{"TAB1",#N/A,TRUE,"GENERAL";"TAB2",#N/A,TRUE,"GENERAL";"TAB3",#N/A,TRUE,"GENERAL";"TAB4",#N/A,TRUE,"GENERAL";"TAB5",#N/A,TRUE,"GENERAL"}</definedName>
    <definedName name="t5t5" localSheetId="2" hidden="1">{"TAB1",#N/A,TRUE,"GENERAL";"TAB2",#N/A,TRUE,"GENERAL";"TAB3",#N/A,TRUE,"GENERAL";"TAB4",#N/A,TRUE,"GENERAL";"TAB5",#N/A,TRUE,"GENERAL"}</definedName>
    <definedName name="t5t5" hidden="1">{"TAB1",#N/A,TRUE,"GENERAL";"TAB2",#N/A,TRUE,"GENERAL";"TAB3",#N/A,TRUE,"GENERAL";"TAB4",#N/A,TRUE,"GENERAL";"TAB5",#N/A,TRUE,"GENERAL"}</definedName>
    <definedName name="TC" localSheetId="2" hidden="1">{#N/A,#N/A,FALSE,"GRAFICO";#N/A,#N/A,FALSE,"CAJA (2)";#N/A,#N/A,FALSE,"TERCEROS-PROMEDIO";#N/A,#N/A,FALSE,"CAJA";#N/A,#N/A,FALSE,"INGRESOS1995-2003";#N/A,#N/A,FALSE,"GASTOS1995-2003"}</definedName>
    <definedName name="TC" hidden="1">{#N/A,#N/A,FALSE,"GRAFICO";#N/A,#N/A,FALSE,"CAJA (2)";#N/A,#N/A,FALSE,"TERCEROS-PROMEDIO";#N/A,#N/A,FALSE,"CAJA";#N/A,#N/A,FALSE,"INGRESOS1995-2003";#N/A,#N/A,FALSE,"GASTOS1995-2003"}</definedName>
    <definedName name="tdy" localSheetId="0" hidden="1">{"TAB1",#N/A,TRUE,"GENERAL";"TAB2",#N/A,TRUE,"GENERAL";"TAB3",#N/A,TRUE,"GENERAL";"TAB4",#N/A,TRUE,"GENERAL";"TAB5",#N/A,TRUE,"GENERAL"}</definedName>
    <definedName name="tdy" localSheetId="2" hidden="1">{"TAB1",#N/A,TRUE,"GENERAL";"TAB2",#N/A,TRUE,"GENERAL";"TAB3",#N/A,TRUE,"GENERAL";"TAB4",#N/A,TRUE,"GENERAL";"TAB5",#N/A,TRUE,"GENERAL"}</definedName>
    <definedName name="tdy" hidden="1">{"TAB1",#N/A,TRUE,"GENERAL";"TAB2",#N/A,TRUE,"GENERAL";"TAB3",#N/A,TRUE,"GENERAL";"TAB4",#N/A,TRUE,"GENERAL";"TAB5",#N/A,TRUE,"GENERAL"}</definedName>
    <definedName name="tewst" localSheetId="0" hidden="1">{"TAB1",#N/A,TRUE,"GENERAL";"TAB2",#N/A,TRUE,"GENERAL";"TAB3",#N/A,TRUE,"GENERAL";"TAB4",#N/A,TRUE,"GENERAL";"TAB5",#N/A,TRUE,"GENERAL"}</definedName>
    <definedName name="tewst" localSheetId="2" hidden="1">{"TAB1",#N/A,TRUE,"GENERAL";"TAB2",#N/A,TRUE,"GENERAL";"TAB3",#N/A,TRUE,"GENERAL";"TAB4",#N/A,TRUE,"GENERAL";"TAB5",#N/A,TRUE,"GENERAL"}</definedName>
    <definedName name="tewst" hidden="1">{"TAB1",#N/A,TRUE,"GENERAL";"TAB2",#N/A,TRUE,"GENERAL";"TAB3",#N/A,TRUE,"GENERAL";"TAB4",#N/A,TRUE,"GENERAL";"TAB5",#N/A,TRUE,"GENERAL"}</definedName>
    <definedName name="teytrh" localSheetId="0" hidden="1">{"via1",#N/A,TRUE,"general";"via2",#N/A,TRUE,"general";"via3",#N/A,TRUE,"general"}</definedName>
    <definedName name="teytrh" localSheetId="2" hidden="1">{"via1",#N/A,TRUE,"general";"via2",#N/A,TRUE,"general";"via3",#N/A,TRUE,"general"}</definedName>
    <definedName name="teytrh" hidden="1">{"via1",#N/A,TRUE,"general";"via2",#N/A,TRUE,"general";"via3",#N/A,TRUE,"general"}</definedName>
    <definedName name="thdh" localSheetId="0" hidden="1">{"TAB1",#N/A,TRUE,"GENERAL";"TAB2",#N/A,TRUE,"GENERAL";"TAB3",#N/A,TRUE,"GENERAL";"TAB4",#N/A,TRUE,"GENERAL";"TAB5",#N/A,TRUE,"GENERAL"}</definedName>
    <definedName name="thdh" localSheetId="2" hidden="1">{"TAB1",#N/A,TRUE,"GENERAL";"TAB2",#N/A,TRUE,"GENERAL";"TAB3",#N/A,TRUE,"GENERAL";"TAB4",#N/A,TRUE,"GENERAL";"TAB5",#N/A,TRUE,"GENERAL"}</definedName>
    <definedName name="thdh" hidden="1">{"TAB1",#N/A,TRUE,"GENERAL";"TAB2",#N/A,TRUE,"GENERAL";"TAB3",#N/A,TRUE,"GENERAL";"TAB4",#N/A,TRUE,"GENERAL";"TAB5",#N/A,TRUE,"GENERAL"}</definedName>
    <definedName name="thtj" localSheetId="0" hidden="1">{"via1",#N/A,TRUE,"general";"via2",#N/A,TRUE,"general";"via3",#N/A,TRUE,"general"}</definedName>
    <definedName name="thtj" localSheetId="2" hidden="1">{"via1",#N/A,TRUE,"general";"via2",#N/A,TRUE,"general";"via3",#N/A,TRUE,"general"}</definedName>
    <definedName name="thtj" hidden="1">{"via1",#N/A,TRUE,"general";"via2",#N/A,TRUE,"general";"via3",#N/A,TRUE,"general"}</definedName>
    <definedName name="_xlnm.Print_Titles" localSheetId="2">'PROPUESTA ECONÓMICA'!$2:$7</definedName>
    <definedName name="tortas" localSheetId="0" hidden="1">{"TAB1",#N/A,TRUE,"GENERAL";"TAB2",#N/A,TRUE,"GENERAL";"TAB3",#N/A,TRUE,"GENERAL";"TAB4",#N/A,TRUE,"GENERAL";"TAB5",#N/A,TRUE,"GENERAL"}</definedName>
    <definedName name="tortas" localSheetId="2" hidden="1">{"TAB1",#N/A,TRUE,"GENERAL";"TAB2",#N/A,TRUE,"GENERAL";"TAB3",#N/A,TRUE,"GENERAL";"TAB4",#N/A,TRUE,"GENERAL";"TAB5",#N/A,TRUE,"GENERAL"}</definedName>
    <definedName name="tortas" hidden="1">{"TAB1",#N/A,TRUE,"GENERAL";"TAB2",#N/A,TRUE,"GENERAL";"TAB3",#N/A,TRUE,"GENERAL";"TAB4",#N/A,TRUE,"GENERAL";"TAB5",#N/A,TRUE,"GENERAL"}</definedName>
    <definedName name="tortas2" localSheetId="0" hidden="1">{"via1",#N/A,TRUE,"general";"via2",#N/A,TRUE,"general";"via3",#N/A,TRUE,"general"}</definedName>
    <definedName name="tortas2" localSheetId="2" hidden="1">{"via1",#N/A,TRUE,"general";"via2",#N/A,TRUE,"general";"via3",#N/A,TRUE,"general"}</definedName>
    <definedName name="tortas2" hidden="1">{"via1",#N/A,TRUE,"general";"via2",#N/A,TRUE,"general";"via3",#N/A,TRUE,"general"}</definedName>
    <definedName name="tr" localSheetId="0" hidden="1">{"TAB1",#N/A,TRUE,"GENERAL";"TAB2",#N/A,TRUE,"GENERAL";"TAB3",#N/A,TRUE,"GENERAL";"TAB4",#N/A,TRUE,"GENERAL";"TAB5",#N/A,TRUE,"GENERAL"}</definedName>
    <definedName name="tr" localSheetId="2" hidden="1">{"TAB1",#N/A,TRUE,"GENERAL";"TAB2",#N/A,TRUE,"GENERAL";"TAB3",#N/A,TRUE,"GENERAL";"TAB4",#N/A,TRUE,"GENERAL";"TAB5",#N/A,TRUE,"GENERAL"}</definedName>
    <definedName name="tr" hidden="1">{"TAB1",#N/A,TRUE,"GENERAL";"TAB2",#N/A,TRUE,"GENERAL";"TAB3",#N/A,TRUE,"GENERAL";"TAB4",#N/A,TRUE,"GENERAL";"TAB5",#N/A,TRUE,"GENERAL"}</definedName>
    <definedName name="trest" localSheetId="0" hidden="1">{"TAB1",#N/A,TRUE,"GENERAL";"TAB2",#N/A,TRUE,"GENERAL";"TAB3",#N/A,TRUE,"GENERAL";"TAB4",#N/A,TRUE,"GENERAL";"TAB5",#N/A,TRUE,"GENERAL"}</definedName>
    <definedName name="trest" localSheetId="2" hidden="1">{"TAB1",#N/A,TRUE,"GENERAL";"TAB2",#N/A,TRUE,"GENERAL";"TAB3",#N/A,TRUE,"GENERAL";"TAB4",#N/A,TRUE,"GENERAL";"TAB5",#N/A,TRUE,"GENERAL"}</definedName>
    <definedName name="trest" hidden="1">{"TAB1",#N/A,TRUE,"GENERAL";"TAB2",#N/A,TRUE,"GENERAL";"TAB3",#N/A,TRUE,"GENERAL";"TAB4",#N/A,TRUE,"GENERAL";"TAB5",#N/A,TRUE,"GENERAL"}</definedName>
    <definedName name="tret" localSheetId="0" hidden="1">{"TAB1",#N/A,TRUE,"GENERAL";"TAB2",#N/A,TRUE,"GENERAL";"TAB3",#N/A,TRUE,"GENERAL";"TAB4",#N/A,TRUE,"GENERAL";"TAB5",#N/A,TRUE,"GENERAL"}</definedName>
    <definedName name="tret" localSheetId="2" hidden="1">{"TAB1",#N/A,TRUE,"GENERAL";"TAB2",#N/A,TRUE,"GENERAL";"TAB3",#N/A,TRUE,"GENERAL";"TAB4",#N/A,TRUE,"GENERAL";"TAB5",#N/A,TRUE,"GENERAL"}</definedName>
    <definedName name="tret" hidden="1">{"TAB1",#N/A,TRUE,"GENERAL";"TAB2",#N/A,TRUE,"GENERAL";"TAB3",#N/A,TRUE,"GENERAL";"TAB4",#N/A,TRUE,"GENERAL";"TAB5",#N/A,TRUE,"GENERAL"}</definedName>
    <definedName name="trh" localSheetId="0" hidden="1">{"via1",#N/A,TRUE,"general";"via2",#N/A,TRUE,"general";"via3",#N/A,TRUE,"general"}</definedName>
    <definedName name="trh" localSheetId="2" hidden="1">{"via1",#N/A,TRUE,"general";"via2",#N/A,TRUE,"general";"via3",#N/A,TRUE,"general"}</definedName>
    <definedName name="trh" hidden="1">{"via1",#N/A,TRUE,"general";"via2",#N/A,TRUE,"general";"via3",#N/A,TRUE,"general"}</definedName>
    <definedName name="trhfh" localSheetId="0" hidden="1">{"via1",#N/A,TRUE,"general";"via2",#N/A,TRUE,"general";"via3",#N/A,TRUE,"general"}</definedName>
    <definedName name="trhfh" localSheetId="2" hidden="1">{"via1",#N/A,TRUE,"general";"via2",#N/A,TRUE,"general";"via3",#N/A,TRUE,"general"}</definedName>
    <definedName name="trhfh" hidden="1">{"via1",#N/A,TRUE,"general";"via2",#N/A,TRUE,"general";"via3",#N/A,TRUE,"general"}</definedName>
    <definedName name="trjfgjh" localSheetId="0" hidden="1">{"via1",#N/A,TRUE,"general";"via2",#N/A,TRUE,"general";"via3",#N/A,TRUE,"general"}</definedName>
    <definedName name="trjfgjh" localSheetId="2" hidden="1">{"via1",#N/A,TRUE,"general";"via2",#N/A,TRUE,"general";"via3",#N/A,TRUE,"general"}</definedName>
    <definedName name="trjfgjh" hidden="1">{"via1",#N/A,TRUE,"general";"via2",#N/A,TRUE,"general";"via3",#N/A,TRUE,"general"}</definedName>
    <definedName name="tru" localSheetId="0" hidden="1">{"via1",#N/A,TRUE,"general";"via2",#N/A,TRUE,"general";"via3",#N/A,TRUE,"general"}</definedName>
    <definedName name="tru" localSheetId="2" hidden="1">{"via1",#N/A,TRUE,"general";"via2",#N/A,TRUE,"general";"via3",#N/A,TRUE,"general"}</definedName>
    <definedName name="tru" hidden="1">{"via1",#N/A,TRUE,"general";"via2",#N/A,TRUE,"general";"via3",#N/A,TRUE,"general"}</definedName>
    <definedName name="truds" localSheetId="0" hidden="1">{"via1",#N/A,TRUE,"general";"via2",#N/A,TRUE,"general";"via3",#N/A,TRUE,"general"}</definedName>
    <definedName name="truds" localSheetId="2" hidden="1">{"via1",#N/A,TRUE,"general";"via2",#N/A,TRUE,"general";"via3",#N/A,TRUE,"general"}</definedName>
    <definedName name="truds" hidden="1">{"via1",#N/A,TRUE,"general";"via2",#N/A,TRUE,"general";"via3",#N/A,TRUE,"general"}</definedName>
    <definedName name="trutu" localSheetId="0" hidden="1">{"via1",#N/A,TRUE,"general";"via2",#N/A,TRUE,"general";"via3",#N/A,TRUE,"general"}</definedName>
    <definedName name="trutu" localSheetId="2" hidden="1">{"via1",#N/A,TRUE,"general";"via2",#N/A,TRUE,"general";"via3",#N/A,TRUE,"general"}</definedName>
    <definedName name="trutu" hidden="1">{"via1",#N/A,TRUE,"general";"via2",#N/A,TRUE,"general";"via3",#N/A,TRUE,"general"}</definedName>
    <definedName name="trydfg" localSheetId="0" hidden="1">{"via1",#N/A,TRUE,"general";"via2",#N/A,TRUE,"general";"via3",#N/A,TRUE,"general"}</definedName>
    <definedName name="trydfg" localSheetId="2" hidden="1">{"via1",#N/A,TRUE,"general";"via2",#N/A,TRUE,"general";"via3",#N/A,TRUE,"general"}</definedName>
    <definedName name="trydfg" hidden="1">{"via1",#N/A,TRUE,"general";"via2",#N/A,TRUE,"general";"via3",#N/A,TRUE,"general"}</definedName>
    <definedName name="trydtrygf" localSheetId="0" hidden="1">{"via1",#N/A,TRUE,"general";"via2",#N/A,TRUE,"general";"via3",#N/A,TRUE,"general"}</definedName>
    <definedName name="trydtrygf" localSheetId="2" hidden="1">{"via1",#N/A,TRUE,"general";"via2",#N/A,TRUE,"general";"via3",#N/A,TRUE,"general"}</definedName>
    <definedName name="trydtrygf" hidden="1">{"via1",#N/A,TRUE,"general";"via2",#N/A,TRUE,"general";"via3",#N/A,TRUE,"general"}</definedName>
    <definedName name="tryery" localSheetId="0" hidden="1">{"TAB1",#N/A,TRUE,"GENERAL";"TAB2",#N/A,TRUE,"GENERAL";"TAB3",#N/A,TRUE,"GENERAL";"TAB4",#N/A,TRUE,"GENERAL";"TAB5",#N/A,TRUE,"GENERAL"}</definedName>
    <definedName name="tryery" localSheetId="2" hidden="1">{"TAB1",#N/A,TRUE,"GENERAL";"TAB2",#N/A,TRUE,"GENERAL";"TAB3",#N/A,TRUE,"GENERAL";"TAB4",#N/A,TRUE,"GENERAL";"TAB5",#N/A,TRUE,"GENERAL"}</definedName>
    <definedName name="tryery" hidden="1">{"TAB1",#N/A,TRUE,"GENERAL";"TAB2",#N/A,TRUE,"GENERAL";"TAB3",#N/A,TRUE,"GENERAL";"TAB4",#N/A,TRUE,"GENERAL";"TAB5",#N/A,TRUE,"GENERAL"}</definedName>
    <definedName name="tryi6" localSheetId="0" hidden="1">{"TAB1",#N/A,TRUE,"GENERAL";"TAB2",#N/A,TRUE,"GENERAL";"TAB3",#N/A,TRUE,"GENERAL";"TAB4",#N/A,TRUE,"GENERAL";"TAB5",#N/A,TRUE,"GENERAL"}</definedName>
    <definedName name="tryi6" localSheetId="2" hidden="1">{"TAB1",#N/A,TRUE,"GENERAL";"TAB2",#N/A,TRUE,"GENERAL";"TAB3",#N/A,TRUE,"GENERAL";"TAB4",#N/A,TRUE,"GENERAL";"TAB5",#N/A,TRUE,"GENERAL"}</definedName>
    <definedName name="tryi6" hidden="1">{"TAB1",#N/A,TRUE,"GENERAL";"TAB2",#N/A,TRUE,"GENERAL";"TAB3",#N/A,TRUE,"GENERAL";"TAB4",#N/A,TRUE,"GENERAL";"TAB5",#N/A,TRUE,"GENERAL"}</definedName>
    <definedName name="tryrth" localSheetId="0" hidden="1">{"via1",#N/A,TRUE,"general";"via2",#N/A,TRUE,"general";"via3",#N/A,TRUE,"general"}</definedName>
    <definedName name="tryrth" localSheetId="2" hidden="1">{"via1",#N/A,TRUE,"general";"via2",#N/A,TRUE,"general";"via3",#N/A,TRUE,"general"}</definedName>
    <definedName name="tryrth" hidden="1">{"via1",#N/A,TRUE,"general";"via2",#N/A,TRUE,"general";"via3",#N/A,TRUE,"general"}</definedName>
    <definedName name="tsert" localSheetId="0" hidden="1">{"TAB1",#N/A,TRUE,"GENERAL";"TAB2",#N/A,TRUE,"GENERAL";"TAB3",#N/A,TRUE,"GENERAL";"TAB4",#N/A,TRUE,"GENERAL";"TAB5",#N/A,TRUE,"GENERAL"}</definedName>
    <definedName name="tsert" localSheetId="2" hidden="1">{"TAB1",#N/A,TRUE,"GENERAL";"TAB2",#N/A,TRUE,"GENERAL";"TAB3",#N/A,TRUE,"GENERAL";"TAB4",#N/A,TRUE,"GENERAL";"TAB5",#N/A,TRUE,"GENERAL"}</definedName>
    <definedName name="tsert" hidden="1">{"TAB1",#N/A,TRUE,"GENERAL";"TAB2",#N/A,TRUE,"GENERAL";"TAB3",#N/A,TRUE,"GENERAL";"TAB4",#N/A,TRUE,"GENERAL";"TAB5",#N/A,TRUE,"GENERAL"}</definedName>
    <definedName name="TTR" localSheetId="0" hidden="1">{"via1",#N/A,TRUE,"general";"via2",#N/A,TRUE,"general";"via3",#N/A,TRUE,"general"}</definedName>
    <definedName name="TTR" localSheetId="2" hidden="1">{"via1",#N/A,TRUE,"general";"via2",#N/A,TRUE,"general";"via3",#N/A,TRUE,"general"}</definedName>
    <definedName name="TTR" hidden="1">{"via1",#N/A,TRUE,"general";"via2",#N/A,TRUE,"general";"via3",#N/A,TRUE,"general"}</definedName>
    <definedName name="ttrff" localSheetId="0" hidden="1">{"via1",#N/A,TRUE,"general";"via2",#N/A,TRUE,"general";"via3",#N/A,TRUE,"general"}</definedName>
    <definedName name="ttrff" localSheetId="2" hidden="1">{"via1",#N/A,TRUE,"general";"via2",#N/A,TRUE,"general";"via3",#N/A,TRUE,"general"}</definedName>
    <definedName name="ttrff" hidden="1">{"via1",#N/A,TRUE,"general";"via2",#N/A,TRUE,"general";"via3",#N/A,TRUE,"general"}</definedName>
    <definedName name="ttt" localSheetId="0" hidden="1">{"TAB1",#N/A,TRUE,"GENERAL";"TAB2",#N/A,TRUE,"GENERAL";"TAB3",#N/A,TRUE,"GENERAL";"TAB4",#N/A,TRUE,"GENERAL";"TAB5",#N/A,TRUE,"GENERAL"}</definedName>
    <definedName name="ttt" localSheetId="2" hidden="1">{"TAB1",#N/A,TRUE,"GENERAL";"TAB2",#N/A,TRUE,"GENERAL";"TAB3",#N/A,TRUE,"GENERAL";"TAB4",#N/A,TRUE,"GENERAL";"TAB5",#N/A,TRUE,"GENERAL"}</definedName>
    <definedName name="ttt" hidden="1">{"TAB1",#N/A,TRUE,"GENERAL";"TAB2",#N/A,TRUE,"GENERAL";"TAB3",#N/A,TRUE,"GENERAL";"TAB4",#N/A,TRUE,"GENERAL";"TAB5",#N/A,TRUE,"GENERAL"}</definedName>
    <definedName name="tttt7" localSheetId="0" hidden="1">{"via1",#N/A,TRUE,"general";"via2",#N/A,TRUE,"general";"via3",#N/A,TRUE,"general"}</definedName>
    <definedName name="tttt7" localSheetId="2" hidden="1">{"via1",#N/A,TRUE,"general";"via2",#N/A,TRUE,"general";"via3",#N/A,TRUE,"general"}</definedName>
    <definedName name="tttt7" hidden="1">{"via1",#N/A,TRUE,"general";"via2",#N/A,TRUE,"general";"via3",#N/A,TRUE,"general"}</definedName>
    <definedName name="tttthy" localSheetId="0" hidden="1">{"TAB1",#N/A,TRUE,"GENERAL";"TAB2",#N/A,TRUE,"GENERAL";"TAB3",#N/A,TRUE,"GENERAL";"TAB4",#N/A,TRUE,"GENERAL";"TAB5",#N/A,TRUE,"GENERAL"}</definedName>
    <definedName name="tttthy" localSheetId="2" hidden="1">{"TAB1",#N/A,TRUE,"GENERAL";"TAB2",#N/A,TRUE,"GENERAL";"TAB3",#N/A,TRUE,"GENERAL";"TAB4",#N/A,TRUE,"GENERAL";"TAB5",#N/A,TRUE,"GENERAL"}</definedName>
    <definedName name="tttthy" hidden="1">{"TAB1",#N/A,TRUE,"GENERAL";"TAB2",#N/A,TRUE,"GENERAL";"TAB3",#N/A,TRUE,"GENERAL";"TAB4",#N/A,TRUE,"GENERAL";"TAB5",#N/A,TRUE,"GENERAL"}</definedName>
    <definedName name="ttttr" localSheetId="0" hidden="1">{"via1",#N/A,TRUE,"general";"via2",#N/A,TRUE,"general";"via3",#N/A,TRUE,"general"}</definedName>
    <definedName name="ttttr" localSheetId="2" hidden="1">{"via1",#N/A,TRUE,"general";"via2",#N/A,TRUE,"general";"via3",#N/A,TRUE,"general"}</definedName>
    <definedName name="ttttr" hidden="1">{"via1",#N/A,TRUE,"general";"via2",#N/A,TRUE,"general";"via3",#N/A,TRUE,"general"}</definedName>
    <definedName name="ttttt" localSheetId="0" hidden="1">{"TAB1",#N/A,TRUE,"GENERAL";"TAB2",#N/A,TRUE,"GENERAL";"TAB3",#N/A,TRUE,"GENERAL";"TAB4",#N/A,TRUE,"GENERAL";"TAB5",#N/A,TRUE,"GENERAL"}</definedName>
    <definedName name="ttttt" localSheetId="2" hidden="1">{"TAB1",#N/A,TRUE,"GENERAL";"TAB2",#N/A,TRUE,"GENERAL";"TAB3",#N/A,TRUE,"GENERAL";"TAB4",#N/A,TRUE,"GENERAL";"TAB5",#N/A,TRUE,"GENERAL"}</definedName>
    <definedName name="ttttt" hidden="1">{"TAB1",#N/A,TRUE,"GENERAL";"TAB2",#N/A,TRUE,"GENERAL";"TAB3",#N/A,TRUE,"GENERAL";"TAB4",#N/A,TRUE,"GENERAL";"TAB5",#N/A,TRUE,"GENERAL"}</definedName>
    <definedName name="tur" localSheetId="0" hidden="1">{"TAB1",#N/A,TRUE,"GENERAL";"TAB2",#N/A,TRUE,"GENERAL";"TAB3",#N/A,TRUE,"GENERAL";"TAB4",#N/A,TRUE,"GENERAL";"TAB5",#N/A,TRUE,"GENERAL"}</definedName>
    <definedName name="tur" localSheetId="2" hidden="1">{"TAB1",#N/A,TRUE,"GENERAL";"TAB2",#N/A,TRUE,"GENERAL";"TAB3",#N/A,TRUE,"GENERAL";"TAB4",#N/A,TRUE,"GENERAL";"TAB5",#N/A,TRUE,"GENERAL"}</definedName>
    <definedName name="tur" hidden="1">{"TAB1",#N/A,TRUE,"GENERAL";"TAB2",#N/A,TRUE,"GENERAL";"TAB3",#N/A,TRUE,"GENERAL";"TAB4",#N/A,TRUE,"GENERAL";"TAB5",#N/A,TRUE,"GENERAL"}</definedName>
    <definedName name="turu" localSheetId="0" hidden="1">{"TAB1",#N/A,TRUE,"GENERAL";"TAB2",#N/A,TRUE,"GENERAL";"TAB3",#N/A,TRUE,"GENERAL";"TAB4",#N/A,TRUE,"GENERAL";"TAB5",#N/A,TRUE,"GENERAL"}</definedName>
    <definedName name="turu" localSheetId="2" hidden="1">{"TAB1",#N/A,TRUE,"GENERAL";"TAB2",#N/A,TRUE,"GENERAL";"TAB3",#N/A,TRUE,"GENERAL";"TAB4",#N/A,TRUE,"GENERAL";"TAB5",#N/A,TRUE,"GENERAL"}</definedName>
    <definedName name="turu" hidden="1">{"TAB1",#N/A,TRUE,"GENERAL";"TAB2",#N/A,TRUE,"GENERAL";"TAB3",#N/A,TRUE,"GENERAL";"TAB4",#N/A,TRUE,"GENERAL";"TAB5",#N/A,TRUE,"GENERAL"}</definedName>
    <definedName name="twer" localSheetId="0" hidden="1">{"TAB1",#N/A,TRUE,"GENERAL";"TAB2",#N/A,TRUE,"GENERAL";"TAB3",#N/A,TRUE,"GENERAL";"TAB4",#N/A,TRUE,"GENERAL";"TAB5",#N/A,TRUE,"GENERAL"}</definedName>
    <definedName name="twer" localSheetId="2" hidden="1">{"TAB1",#N/A,TRUE,"GENERAL";"TAB2",#N/A,TRUE,"GENERAL";"TAB3",#N/A,TRUE,"GENERAL";"TAB4",#N/A,TRUE,"GENERAL";"TAB5",#N/A,TRUE,"GENERAL"}</definedName>
    <definedName name="twer" hidden="1">{"TAB1",#N/A,TRUE,"GENERAL";"TAB2",#N/A,TRUE,"GENERAL";"TAB3",#N/A,TRUE,"GENERAL";"TAB4",#N/A,TRUE,"GENERAL";"TAB5",#N/A,TRUE,"GENERAL"}</definedName>
    <definedName name="twet" localSheetId="0" hidden="1">{"TAB1",#N/A,TRUE,"GENERAL";"TAB2",#N/A,TRUE,"GENERAL";"TAB3",#N/A,TRUE,"GENERAL";"TAB4",#N/A,TRUE,"GENERAL";"TAB5",#N/A,TRUE,"GENERAL"}</definedName>
    <definedName name="twet" localSheetId="2" hidden="1">{"TAB1",#N/A,TRUE,"GENERAL";"TAB2",#N/A,TRUE,"GENERAL";"TAB3",#N/A,TRUE,"GENERAL";"TAB4",#N/A,TRUE,"GENERAL";"TAB5",#N/A,TRUE,"GENERAL"}</definedName>
    <definedName name="twet" hidden="1">{"TAB1",#N/A,TRUE,"GENERAL";"TAB2",#N/A,TRUE,"GENERAL";"TAB3",#N/A,TRUE,"GENERAL";"TAB4",#N/A,TRUE,"GENERAL";"TAB5",#N/A,TRUE,"GENERAL"}</definedName>
    <definedName name="ty" localSheetId="0" hidden="1">{"via1",#N/A,TRUE,"general";"via2",#N/A,TRUE,"general";"via3",#N/A,TRUE,"general"}</definedName>
    <definedName name="ty" localSheetId="2" hidden="1">{"via1",#N/A,TRUE,"general";"via2",#N/A,TRUE,"general";"via3",#N/A,TRUE,"general"}</definedName>
    <definedName name="ty" hidden="1">{"via1",#N/A,TRUE,"general";"via2",#N/A,TRUE,"general";"via3",#N/A,TRUE,"general"}</definedName>
    <definedName name="tyery" localSheetId="0" hidden="1">{"via1",#N/A,TRUE,"general";"via2",#N/A,TRUE,"general";"via3",#N/A,TRUE,"general"}</definedName>
    <definedName name="tyery" localSheetId="2" hidden="1">{"via1",#N/A,TRUE,"general";"via2",#N/A,TRUE,"general";"via3",#N/A,TRUE,"general"}</definedName>
    <definedName name="tyery" hidden="1">{"via1",#N/A,TRUE,"general";"via2",#N/A,TRUE,"general";"via3",#N/A,TRUE,"general"}</definedName>
    <definedName name="tyj" localSheetId="0" hidden="1">{"TAB1",#N/A,TRUE,"GENERAL";"TAB2",#N/A,TRUE,"GENERAL";"TAB3",#N/A,TRUE,"GENERAL";"TAB4",#N/A,TRUE,"GENERAL";"TAB5",#N/A,TRUE,"GENERAL"}</definedName>
    <definedName name="tyj" localSheetId="2" hidden="1">{"TAB1",#N/A,TRUE,"GENERAL";"TAB2",#N/A,TRUE,"GENERAL";"TAB3",#N/A,TRUE,"GENERAL";"TAB4",#N/A,TRUE,"GENERAL";"TAB5",#N/A,TRUE,"GENERAL"}</definedName>
    <definedName name="tyj" hidden="1">{"TAB1",#N/A,TRUE,"GENERAL";"TAB2",#N/A,TRUE,"GENERAL";"TAB3",#N/A,TRUE,"GENERAL";"TAB4",#N/A,TRUE,"GENERAL";"TAB5",#N/A,TRUE,"GENERAL"}</definedName>
    <definedName name="tyjtyj" localSheetId="0" hidden="1">{"TAB1",#N/A,TRUE,"GENERAL";"TAB2",#N/A,TRUE,"GENERAL";"TAB3",#N/A,TRUE,"GENERAL";"TAB4",#N/A,TRUE,"GENERAL";"TAB5",#N/A,TRUE,"GENERAL"}</definedName>
    <definedName name="tyjtyj" localSheetId="2" hidden="1">{"TAB1",#N/A,TRUE,"GENERAL";"TAB2",#N/A,TRUE,"GENERAL";"TAB3",#N/A,TRUE,"GENERAL";"TAB4",#N/A,TRUE,"GENERAL";"TAB5",#N/A,TRUE,"GENERAL"}</definedName>
    <definedName name="tyjtyj" hidden="1">{"TAB1",#N/A,TRUE,"GENERAL";"TAB2",#N/A,TRUE,"GENERAL";"TAB3",#N/A,TRUE,"GENERAL";"TAB4",#N/A,TRUE,"GENERAL";"TAB5",#N/A,TRUE,"GENERAL"}</definedName>
    <definedName name="tyjytjuyjuy" localSheetId="0" hidden="1">{"TAB1",#N/A,TRUE,"GENERAL";"TAB2",#N/A,TRUE,"GENERAL";"TAB3",#N/A,TRUE,"GENERAL";"TAB4",#N/A,TRUE,"GENERAL";"TAB5",#N/A,TRUE,"GENERAL"}</definedName>
    <definedName name="tyjytjuyjuy" localSheetId="2" hidden="1">{"TAB1",#N/A,TRUE,"GENERAL";"TAB2",#N/A,TRUE,"GENERAL";"TAB3",#N/A,TRUE,"GENERAL";"TAB4",#N/A,TRUE,"GENERAL";"TAB5",#N/A,TRUE,"GENERAL"}</definedName>
    <definedName name="tyjytjuyjuy" hidden="1">{"TAB1",#N/A,TRUE,"GENERAL";"TAB2",#N/A,TRUE,"GENERAL";"TAB3",#N/A,TRUE,"GENERAL";"TAB4",#N/A,TRUE,"GENERAL";"TAB5",#N/A,TRUE,"GENERAL"}</definedName>
    <definedName name="tyk" localSheetId="0" hidden="1">{"via1",#N/A,TRUE,"general";"via2",#N/A,TRUE,"general";"via3",#N/A,TRUE,"general"}</definedName>
    <definedName name="tyk" localSheetId="2" hidden="1">{"via1",#N/A,TRUE,"general";"via2",#N/A,TRUE,"general";"via3",#N/A,TRUE,"general"}</definedName>
    <definedName name="tyk" hidden="1">{"via1",#N/A,TRUE,"general";"via2",#N/A,TRUE,"general";"via3",#N/A,TRUE,"general"}</definedName>
    <definedName name="tym" localSheetId="0" hidden="1">{"via1",#N/A,TRUE,"general";"via2",#N/A,TRUE,"general";"via3",#N/A,TRUE,"general"}</definedName>
    <definedName name="tym" localSheetId="2" hidden="1">{"via1",#N/A,TRUE,"general";"via2",#N/A,TRUE,"general";"via3",#N/A,TRUE,"general"}</definedName>
    <definedName name="tym" hidden="1">{"via1",#N/A,TRUE,"general";"via2",#N/A,TRUE,"general";"via3",#N/A,TRUE,"general"}</definedName>
    <definedName name="tyr" localSheetId="0" hidden="1">{"via1",#N/A,TRUE,"general";"via2",#N/A,TRUE,"general";"via3",#N/A,TRUE,"general"}</definedName>
    <definedName name="tyr" localSheetId="2" hidden="1">{"via1",#N/A,TRUE,"general";"via2",#N/A,TRUE,"general";"via3",#N/A,TRUE,"general"}</definedName>
    <definedName name="tyr" hidden="1">{"via1",#N/A,TRUE,"general";"via2",#N/A,TRUE,"general";"via3",#N/A,TRUE,"general"}</definedName>
    <definedName name="tytgfhgfh" localSheetId="0" hidden="1">{"TAB1",#N/A,TRUE,"GENERAL";"TAB2",#N/A,TRUE,"GENERAL";"TAB3",#N/A,TRUE,"GENERAL";"TAB4",#N/A,TRUE,"GENERAL";"TAB5",#N/A,TRUE,"GENERAL"}</definedName>
    <definedName name="tytgfhgfh" localSheetId="2" hidden="1">{"TAB1",#N/A,TRUE,"GENERAL";"TAB2",#N/A,TRUE,"GENERAL";"TAB3",#N/A,TRUE,"GENERAL";"TAB4",#N/A,TRUE,"GENERAL";"TAB5",#N/A,TRUE,"GENERAL"}</definedName>
    <definedName name="tytgfhgfh" hidden="1">{"TAB1",#N/A,TRUE,"GENERAL";"TAB2",#N/A,TRUE,"GENERAL";"TAB3",#N/A,TRUE,"GENERAL";"TAB4",#N/A,TRUE,"GENERAL";"TAB5",#N/A,TRUE,"GENERAL"}</definedName>
    <definedName name="tyty" localSheetId="0" hidden="1">{"TAB1",#N/A,TRUE,"GENERAL";"TAB2",#N/A,TRUE,"GENERAL";"TAB3",#N/A,TRUE,"GENERAL";"TAB4",#N/A,TRUE,"GENERAL";"TAB5",#N/A,TRUE,"GENERAL"}</definedName>
    <definedName name="tyty" localSheetId="2" hidden="1">{"TAB1",#N/A,TRUE,"GENERAL";"TAB2",#N/A,TRUE,"GENERAL";"TAB3",#N/A,TRUE,"GENERAL";"TAB4",#N/A,TRUE,"GENERAL";"TAB5",#N/A,TRUE,"GENERAL"}</definedName>
    <definedName name="tyty" hidden="1">{"TAB1",#N/A,TRUE,"GENERAL";"TAB2",#N/A,TRUE,"GENERAL";"TAB3",#N/A,TRUE,"GENERAL";"TAB4",#N/A,TRUE,"GENERAL";"TAB5",#N/A,TRUE,"GENERAL"}</definedName>
    <definedName name="TYUIYI" localSheetId="0" hidden="1">{"TAB1",#N/A,TRUE,"GENERAL";"TAB2",#N/A,TRUE,"GENERAL";"TAB3",#N/A,TRUE,"GENERAL";"TAB4",#N/A,TRUE,"GENERAL";"TAB5",#N/A,TRUE,"GENERAL"}</definedName>
    <definedName name="TYUIYI" localSheetId="2" hidden="1">{"TAB1",#N/A,TRUE,"GENERAL";"TAB2",#N/A,TRUE,"GENERAL";"TAB3",#N/A,TRUE,"GENERAL";"TAB4",#N/A,TRUE,"GENERAL";"TAB5",#N/A,TRUE,"GENERAL"}</definedName>
    <definedName name="TYUIYI" hidden="1">{"TAB1",#N/A,TRUE,"GENERAL";"TAB2",#N/A,TRUE,"GENERAL";"TAB3",#N/A,TRUE,"GENERAL";"TAB4",#N/A,TRUE,"GENERAL";"TAB5",#N/A,TRUE,"GENERAL"}</definedName>
    <definedName name="tyujh" localSheetId="0" hidden="1">{"TAB1",#N/A,TRUE,"GENERAL";"TAB2",#N/A,TRUE,"GENERAL";"TAB3",#N/A,TRUE,"GENERAL";"TAB4",#N/A,TRUE,"GENERAL";"TAB5",#N/A,TRUE,"GENERAL"}</definedName>
    <definedName name="tyujh" localSheetId="2" hidden="1">{"TAB1",#N/A,TRUE,"GENERAL";"TAB2",#N/A,TRUE,"GENERAL";"TAB3",#N/A,TRUE,"GENERAL";"TAB4",#N/A,TRUE,"GENERAL";"TAB5",#N/A,TRUE,"GENERAL"}</definedName>
    <definedName name="tyujh" hidden="1">{"TAB1",#N/A,TRUE,"GENERAL";"TAB2",#N/A,TRUE,"GENERAL";"TAB3",#N/A,TRUE,"GENERAL";"TAB4",#N/A,TRUE,"GENERAL";"TAB5",#N/A,TRUE,"GENERAL"}</definedName>
    <definedName name="tyuty" localSheetId="0" hidden="1">{"TAB1",#N/A,TRUE,"GENERAL";"TAB2",#N/A,TRUE,"GENERAL";"TAB3",#N/A,TRUE,"GENERAL";"TAB4",#N/A,TRUE,"GENERAL";"TAB5",#N/A,TRUE,"GENERAL"}</definedName>
    <definedName name="tyuty" localSheetId="2" hidden="1">{"TAB1",#N/A,TRUE,"GENERAL";"TAB2",#N/A,TRUE,"GENERAL";"TAB3",#N/A,TRUE,"GENERAL";"TAB4",#N/A,TRUE,"GENERAL";"TAB5",#N/A,TRUE,"GENERAL"}</definedName>
    <definedName name="tyuty" hidden="1">{"TAB1",#N/A,TRUE,"GENERAL";"TAB2",#N/A,TRUE,"GENERAL";"TAB3",#N/A,TRUE,"GENERAL";"TAB4",#N/A,TRUE,"GENERAL";"TAB5",#N/A,TRUE,"GENERAL"}</definedName>
    <definedName name="tyutyu" localSheetId="0" hidden="1">{"via1",#N/A,TRUE,"general";"via2",#N/A,TRUE,"general";"via3",#N/A,TRUE,"general"}</definedName>
    <definedName name="tyutyu" localSheetId="2" hidden="1">{"via1",#N/A,TRUE,"general";"via2",#N/A,TRUE,"general";"via3",#N/A,TRUE,"general"}</definedName>
    <definedName name="tyutyu" hidden="1">{"via1",#N/A,TRUE,"general";"via2",#N/A,TRUE,"general";"via3",#N/A,TRUE,"general"}</definedName>
    <definedName name="tyxg" localSheetId="0" hidden="1">{"via1",#N/A,TRUE,"general";"via2",#N/A,TRUE,"general";"via3",#N/A,TRUE,"general"}</definedName>
    <definedName name="tyxg" localSheetId="2" hidden="1">{"via1",#N/A,TRUE,"general";"via2",#N/A,TRUE,"general";"via3",#N/A,TRUE,"general"}</definedName>
    <definedName name="tyxg" hidden="1">{"via1",#N/A,TRUE,"general";"via2",#N/A,TRUE,"general";"via3",#N/A,TRUE,"general"}</definedName>
    <definedName name="u3u" localSheetId="0" hidden="1">{"TAB1",#N/A,TRUE,"GENERAL";"TAB2",#N/A,TRUE,"GENERAL";"TAB3",#N/A,TRUE,"GENERAL";"TAB4",#N/A,TRUE,"GENERAL";"TAB5",#N/A,TRUE,"GENERAL"}</definedName>
    <definedName name="u3u" localSheetId="2" hidden="1">{"TAB1",#N/A,TRUE,"GENERAL";"TAB2",#N/A,TRUE,"GENERAL";"TAB3",#N/A,TRUE,"GENERAL";"TAB4",#N/A,TRUE,"GENERAL";"TAB5",#N/A,TRUE,"GENERAL"}</definedName>
    <definedName name="u3u" hidden="1">{"TAB1",#N/A,TRUE,"GENERAL";"TAB2",#N/A,TRUE,"GENERAL";"TAB3",#N/A,TRUE,"GENERAL";"TAB4",#N/A,TRUE,"GENERAL";"TAB5",#N/A,TRUE,"GENERAL"}</definedName>
    <definedName name="u7u7" localSheetId="0" hidden="1">{"TAB1",#N/A,TRUE,"GENERAL";"TAB2",#N/A,TRUE,"GENERAL";"TAB3",#N/A,TRUE,"GENERAL";"TAB4",#N/A,TRUE,"GENERAL";"TAB5",#N/A,TRUE,"GENERAL"}</definedName>
    <definedName name="u7u7" localSheetId="2" hidden="1">{"TAB1",#N/A,TRUE,"GENERAL";"TAB2",#N/A,TRUE,"GENERAL";"TAB3",#N/A,TRUE,"GENERAL";"TAB4",#N/A,TRUE,"GENERAL";"TAB5",#N/A,TRUE,"GENERAL"}</definedName>
    <definedName name="u7u7" hidden="1">{"TAB1",#N/A,TRUE,"GENERAL";"TAB2",#N/A,TRUE,"GENERAL";"TAB3",#N/A,TRUE,"GENERAL";"TAB4",#N/A,TRUE,"GENERAL";"TAB5",#N/A,TRUE,"GENERAL"}</definedName>
    <definedName name="UI" localSheetId="0" hidden="1">{"via1",#N/A,TRUE,"general";"via2",#N/A,TRUE,"general";"via3",#N/A,TRUE,"general"}</definedName>
    <definedName name="UI" localSheetId="2" hidden="1">{"via1",#N/A,TRUE,"general";"via2",#N/A,TRUE,"general";"via3",#N/A,TRUE,"general"}</definedName>
    <definedName name="UI" hidden="1">{"via1",#N/A,TRUE,"general";"via2",#N/A,TRUE,"general";"via3",#N/A,TRUE,"general"}</definedName>
    <definedName name="uijhj" localSheetId="0" hidden="1">{"via1",#N/A,TRUE,"general";"via2",#N/A,TRUE,"general";"via3",#N/A,TRUE,"general"}</definedName>
    <definedName name="uijhj" localSheetId="2" hidden="1">{"via1",#N/A,TRUE,"general";"via2",#N/A,TRUE,"general";"via3",#N/A,TRUE,"general"}</definedName>
    <definedName name="uijhj" hidden="1">{"via1",#N/A,TRUE,"general";"via2",#N/A,TRUE,"general";"via3",#N/A,TRUE,"general"}</definedName>
    <definedName name="uio" localSheetId="0" hidden="1">{"TAB1",#N/A,TRUE,"GENERAL";"TAB2",#N/A,TRUE,"GENERAL";"TAB3",#N/A,TRUE,"GENERAL";"TAB4",#N/A,TRUE,"GENERAL";"TAB5",#N/A,TRUE,"GENERAL"}</definedName>
    <definedName name="uio" localSheetId="2" hidden="1">{"TAB1",#N/A,TRUE,"GENERAL";"TAB2",#N/A,TRUE,"GENERAL";"TAB3",#N/A,TRUE,"GENERAL";"TAB4",#N/A,TRUE,"GENERAL";"TAB5",#N/A,TRUE,"GENERAL"}</definedName>
    <definedName name="uio" hidden="1">{"TAB1",#N/A,TRUE,"GENERAL";"TAB2",#N/A,TRUE,"GENERAL";"TAB3",#N/A,TRUE,"GENERAL";"TAB4",#N/A,TRUE,"GENERAL";"TAB5",#N/A,TRUE,"GENERAL"}</definedName>
    <definedName name="uiou" localSheetId="0" hidden="1">{"TAB1",#N/A,TRUE,"GENERAL";"TAB2",#N/A,TRUE,"GENERAL";"TAB3",#N/A,TRUE,"GENERAL";"TAB4",#N/A,TRUE,"GENERAL";"TAB5",#N/A,TRUE,"GENERAL"}</definedName>
    <definedName name="uiou" localSheetId="2" hidden="1">{"TAB1",#N/A,TRUE,"GENERAL";"TAB2",#N/A,TRUE,"GENERAL";"TAB3",#N/A,TRUE,"GENERAL";"TAB4",#N/A,TRUE,"GENERAL";"TAB5",#N/A,TRUE,"GENERAL"}</definedName>
    <definedName name="uiou" hidden="1">{"TAB1",#N/A,TRUE,"GENERAL";"TAB2",#N/A,TRUE,"GENERAL";"TAB3",#N/A,TRUE,"GENERAL";"TAB4",#N/A,TRUE,"GENERAL";"TAB5",#N/A,TRUE,"GENERAL"}</definedName>
    <definedName name="uir" localSheetId="0" hidden="1">{"via1",#N/A,TRUE,"general";"via2",#N/A,TRUE,"general";"via3",#N/A,TRUE,"general"}</definedName>
    <definedName name="uir" localSheetId="2" hidden="1">{"via1",#N/A,TRUE,"general";"via2",#N/A,TRUE,"general";"via3",#N/A,TRUE,"general"}</definedName>
    <definedName name="uir" hidden="1">{"via1",#N/A,TRUE,"general";"via2",#N/A,TRUE,"general";"via3",#N/A,TRUE,"general"}</definedName>
    <definedName name="uituii" localSheetId="0" hidden="1">{"TAB1",#N/A,TRUE,"GENERAL";"TAB2",#N/A,TRUE,"GENERAL";"TAB3",#N/A,TRUE,"GENERAL";"TAB4",#N/A,TRUE,"GENERAL";"TAB5",#N/A,TRUE,"GENERAL"}</definedName>
    <definedName name="uituii" localSheetId="2" hidden="1">{"TAB1",#N/A,TRUE,"GENERAL";"TAB2",#N/A,TRUE,"GENERAL";"TAB3",#N/A,TRUE,"GENERAL";"TAB4",#N/A,TRUE,"GENERAL";"TAB5",#N/A,TRUE,"GENERAL"}</definedName>
    <definedName name="uituii" hidden="1">{"TAB1",#N/A,TRUE,"GENERAL";"TAB2",#N/A,TRUE,"GENERAL";"TAB3",#N/A,TRUE,"GENERAL";"TAB4",#N/A,TRUE,"GENERAL";"TAB5",#N/A,TRUE,"GENERAL"}</definedName>
    <definedName name="uityjj" localSheetId="0" hidden="1">{"via1",#N/A,TRUE,"general";"via2",#N/A,TRUE,"general";"via3",#N/A,TRUE,"general"}</definedName>
    <definedName name="uityjj" localSheetId="2" hidden="1">{"via1",#N/A,TRUE,"general";"via2",#N/A,TRUE,"general";"via3",#N/A,TRUE,"general"}</definedName>
    <definedName name="uityjj" hidden="1">{"via1",#N/A,TRUE,"general";"via2",#N/A,TRUE,"general";"via3",#N/A,TRUE,"general"}</definedName>
    <definedName name="uiufgj" localSheetId="0" hidden="1">{"TAB1",#N/A,TRUE,"GENERAL";"TAB2",#N/A,TRUE,"GENERAL";"TAB3",#N/A,TRUE,"GENERAL";"TAB4",#N/A,TRUE,"GENERAL";"TAB5",#N/A,TRUE,"GENERAL"}</definedName>
    <definedName name="uiufgj" localSheetId="2" hidden="1">{"TAB1",#N/A,TRUE,"GENERAL";"TAB2",#N/A,TRUE,"GENERAL";"TAB3",#N/A,TRUE,"GENERAL";"TAB4",#N/A,TRUE,"GENERAL";"TAB5",#N/A,TRUE,"GENERAL"}</definedName>
    <definedName name="uiufgj" hidden="1">{"TAB1",#N/A,TRUE,"GENERAL";"TAB2",#N/A,TRUE,"GENERAL";"TAB3",#N/A,TRUE,"GENERAL";"TAB4",#N/A,TRUE,"GENERAL";"TAB5",#N/A,TRUE,"GENERAL"}</definedName>
    <definedName name="UIUYI" localSheetId="0" hidden="1">{"TAB1",#N/A,TRUE,"GENERAL";"TAB2",#N/A,TRUE,"GENERAL";"TAB3",#N/A,TRUE,"GENERAL";"TAB4",#N/A,TRUE,"GENERAL";"TAB5",#N/A,TRUE,"GENERAL"}</definedName>
    <definedName name="UIUYI" localSheetId="2" hidden="1">{"TAB1",#N/A,TRUE,"GENERAL";"TAB2",#N/A,TRUE,"GENERAL";"TAB3",#N/A,TRUE,"GENERAL";"TAB4",#N/A,TRUE,"GENERAL";"TAB5",#N/A,TRUE,"GENERAL"}</definedName>
    <definedName name="UIUYI" hidden="1">{"TAB1",#N/A,TRUE,"GENERAL";"TAB2",#N/A,TRUE,"GENERAL";"TAB3",#N/A,TRUE,"GENERAL";"TAB4",#N/A,TRUE,"GENERAL";"TAB5",#N/A,TRUE,"GENERAL"}</definedName>
    <definedName name="UOUIV" localSheetId="0" hidden="1">{"TAB1",#N/A,TRUE,"GENERAL";"TAB2",#N/A,TRUE,"GENERAL";"TAB3",#N/A,TRUE,"GENERAL";"TAB4",#N/A,TRUE,"GENERAL";"TAB5",#N/A,TRUE,"GENERAL"}</definedName>
    <definedName name="UOUIV" localSheetId="2" hidden="1">{"TAB1",#N/A,TRUE,"GENERAL";"TAB2",#N/A,TRUE,"GENERAL";"TAB3",#N/A,TRUE,"GENERAL";"TAB4",#N/A,TRUE,"GENERAL";"TAB5",#N/A,TRUE,"GENERAL"}</definedName>
    <definedName name="UOUIV" hidden="1">{"TAB1",#N/A,TRUE,"GENERAL";"TAB2",#N/A,TRUE,"GENERAL";"TAB3",#N/A,TRUE,"GENERAL";"TAB4",#N/A,TRUE,"GENERAL";"TAB5",#N/A,TRUE,"GENERAL"}</definedName>
    <definedName name="uryur" localSheetId="0" hidden="1">{"TAB1",#N/A,TRUE,"GENERAL";"TAB2",#N/A,TRUE,"GENERAL";"TAB3",#N/A,TRUE,"GENERAL";"TAB4",#N/A,TRUE,"GENERAL";"TAB5",#N/A,TRUE,"GENERAL"}</definedName>
    <definedName name="uryur" localSheetId="2" hidden="1">{"TAB1",#N/A,TRUE,"GENERAL";"TAB2",#N/A,TRUE,"GENERAL";"TAB3",#N/A,TRUE,"GENERAL";"TAB4",#N/A,TRUE,"GENERAL";"TAB5",#N/A,TRUE,"GENERAL"}</definedName>
    <definedName name="uryur" hidden="1">{"TAB1",#N/A,TRUE,"GENERAL";"TAB2",#N/A,TRUE,"GENERAL";"TAB3",#N/A,TRUE,"GENERAL";"TAB4",#N/A,TRUE,"GENERAL";"TAB5",#N/A,TRUE,"GENERAL"}</definedName>
    <definedName name="uu" localSheetId="0" hidden="1">{"TAB1",#N/A,TRUE,"GENERAL";"TAB2",#N/A,TRUE,"GENERAL";"TAB3",#N/A,TRUE,"GENERAL";"TAB4",#N/A,TRUE,"GENERAL";"TAB5",#N/A,TRUE,"GENERAL"}</definedName>
    <definedName name="uu" localSheetId="2" hidden="1">{"TAB1",#N/A,TRUE,"GENERAL";"TAB2",#N/A,TRUE,"GENERAL";"TAB3",#N/A,TRUE,"GENERAL";"TAB4",#N/A,TRUE,"GENERAL";"TAB5",#N/A,TRUE,"GENERAL"}</definedName>
    <definedName name="uu" hidden="1">{"TAB1",#N/A,TRUE,"GENERAL";"TAB2",#N/A,TRUE,"GENERAL";"TAB3",#N/A,TRUE,"GENERAL";"TAB4",#N/A,TRUE,"GENERAL";"TAB5",#N/A,TRUE,"GENERAL"}</definedName>
    <definedName name="uuu" localSheetId="0" hidden="1">{"TAB1",#N/A,TRUE,"GENERAL";"TAB2",#N/A,TRUE,"GENERAL";"TAB3",#N/A,TRUE,"GENERAL";"TAB4",#N/A,TRUE,"GENERAL";"TAB5",#N/A,TRUE,"GENERAL"}</definedName>
    <definedName name="uuu" localSheetId="2" hidden="1">{"TAB1",#N/A,TRUE,"GENERAL";"TAB2",#N/A,TRUE,"GENERAL";"TAB3",#N/A,TRUE,"GENERAL";"TAB4",#N/A,TRUE,"GENERAL";"TAB5",#N/A,TRUE,"GENERAL"}</definedName>
    <definedName name="uuu" hidden="1">{"TAB1",#N/A,TRUE,"GENERAL";"TAB2",#N/A,TRUE,"GENERAL";"TAB3",#N/A,TRUE,"GENERAL";"TAB4",#N/A,TRUE,"GENERAL";"TAB5",#N/A,TRUE,"GENERAL"}</definedName>
    <definedName name="uuuuo" localSheetId="0" hidden="1">{"TAB1",#N/A,TRUE,"GENERAL";"TAB2",#N/A,TRUE,"GENERAL";"TAB3",#N/A,TRUE,"GENERAL";"TAB4",#N/A,TRUE,"GENERAL";"TAB5",#N/A,TRUE,"GENERAL"}</definedName>
    <definedName name="uuuuo" localSheetId="2" hidden="1">{"TAB1",#N/A,TRUE,"GENERAL";"TAB2",#N/A,TRUE,"GENERAL";"TAB3",#N/A,TRUE,"GENERAL";"TAB4",#N/A,TRUE,"GENERAL";"TAB5",#N/A,TRUE,"GENERAL"}</definedName>
    <definedName name="uuuuo" hidden="1">{"TAB1",#N/A,TRUE,"GENERAL";"TAB2",#N/A,TRUE,"GENERAL";"TAB3",#N/A,TRUE,"GENERAL";"TAB4",#N/A,TRUE,"GENERAL";"TAB5",#N/A,TRUE,"GENERAL"}</definedName>
    <definedName name="uuuuuj" localSheetId="0" hidden="1">{"via1",#N/A,TRUE,"general";"via2",#N/A,TRUE,"general";"via3",#N/A,TRUE,"general"}</definedName>
    <definedName name="uuuuuj" localSheetId="2" hidden="1">{"via1",#N/A,TRUE,"general";"via2",#N/A,TRUE,"general";"via3",#N/A,TRUE,"general"}</definedName>
    <definedName name="uuuuuj" hidden="1">{"via1",#N/A,TRUE,"general";"via2",#N/A,TRUE,"general";"via3",#N/A,TRUE,"general"}</definedName>
    <definedName name="uwkap" localSheetId="0" hidden="1">{"TAB1",#N/A,TRUE,"GENERAL";"TAB2",#N/A,TRUE,"GENERAL";"TAB3",#N/A,TRUE,"GENERAL";"TAB4",#N/A,TRUE,"GENERAL";"TAB5",#N/A,TRUE,"GENERAL"}</definedName>
    <definedName name="uwkap" localSheetId="2" hidden="1">{"TAB1",#N/A,TRUE,"GENERAL";"TAB2",#N/A,TRUE,"GENERAL";"TAB3",#N/A,TRUE,"GENERAL";"TAB4",#N/A,TRUE,"GENERAL";"TAB5",#N/A,TRUE,"GENERAL"}</definedName>
    <definedName name="uwkap" hidden="1">{"TAB1",#N/A,TRUE,"GENERAL";"TAB2",#N/A,TRUE,"GENERAL";"TAB3",#N/A,TRUE,"GENERAL";"TAB4",#N/A,TRUE,"GENERAL";"TAB5",#N/A,TRUE,"GENERAL"}</definedName>
    <definedName name="uyiyiy" localSheetId="0" hidden="1">{"TAB1",#N/A,TRUE,"GENERAL";"TAB2",#N/A,TRUE,"GENERAL";"TAB3",#N/A,TRUE,"GENERAL";"TAB4",#N/A,TRUE,"GENERAL";"TAB5",#N/A,TRUE,"GENERAL"}</definedName>
    <definedName name="uyiyiy" localSheetId="2" hidden="1">{"TAB1",#N/A,TRUE,"GENERAL";"TAB2",#N/A,TRUE,"GENERAL";"TAB3",#N/A,TRUE,"GENERAL";"TAB4",#N/A,TRUE,"GENERAL";"TAB5",#N/A,TRUE,"GENERAL"}</definedName>
    <definedName name="uyiyiy" hidden="1">{"TAB1",#N/A,TRUE,"GENERAL";"TAB2",#N/A,TRUE,"GENERAL";"TAB3",#N/A,TRUE,"GENERAL";"TAB4",#N/A,TRUE,"GENERAL";"TAB5",#N/A,TRUE,"GENERAL"}</definedName>
    <definedName name="uytu" localSheetId="0" hidden="1">{"TAB1",#N/A,TRUE,"GENERAL";"TAB2",#N/A,TRUE,"GENERAL";"TAB3",#N/A,TRUE,"GENERAL";"TAB4",#N/A,TRUE,"GENERAL";"TAB5",#N/A,TRUE,"GENERAL"}</definedName>
    <definedName name="uytu" localSheetId="2" hidden="1">{"TAB1",#N/A,TRUE,"GENERAL";"TAB2",#N/A,TRUE,"GENERAL";"TAB3",#N/A,TRUE,"GENERAL";"TAB4",#N/A,TRUE,"GENERAL";"TAB5",#N/A,TRUE,"GENERAL"}</definedName>
    <definedName name="uytu" hidden="1">{"TAB1",#N/A,TRUE,"GENERAL";"TAB2",#N/A,TRUE,"GENERAL";"TAB3",#N/A,TRUE,"GENERAL";"TAB4",#N/A,TRUE,"GENERAL";"TAB5",#N/A,TRUE,"GENERAL"}</definedName>
    <definedName name="uyur" localSheetId="0" hidden="1">{"via1",#N/A,TRUE,"general";"via2",#N/A,TRUE,"general";"via3",#N/A,TRUE,"general"}</definedName>
    <definedName name="uyur" localSheetId="2" hidden="1">{"via1",#N/A,TRUE,"general";"via2",#N/A,TRUE,"general";"via3",#N/A,TRUE,"general"}</definedName>
    <definedName name="uyur" hidden="1">{"via1",#N/A,TRUE,"general";"via2",#N/A,TRUE,"general";"via3",#N/A,TRUE,"general"}</definedName>
    <definedName name="v" localSheetId="0" hidden="1">{"TAB1",#N/A,TRUE,"GENERAL";"TAB2",#N/A,TRUE,"GENERAL";"TAB3",#N/A,TRUE,"GENERAL";"TAB4",#N/A,TRUE,"GENERAL";"TAB5",#N/A,TRUE,"GENERAL"}</definedName>
    <definedName name="v" localSheetId="2" hidden="1">{"TAB1",#N/A,TRUE,"GENERAL";"TAB2",#N/A,TRUE,"GENERAL";"TAB3",#N/A,TRUE,"GENERAL";"TAB4",#N/A,TRUE,"GENERAL";"TAB5",#N/A,TRUE,"GENERAL"}</definedName>
    <definedName name="v" hidden="1">{"TAB1",#N/A,TRUE,"GENERAL";"TAB2",#N/A,TRUE,"GENERAL";"TAB3",#N/A,TRUE,"GENERAL";"TAB4",#N/A,TRUE,"GENERAL";"TAB5",#N/A,TRUE,"GENERAL"}</definedName>
    <definedName name="vbvbvbvb" localSheetId="0" hidden="1">{"TAB1",#N/A,TRUE,"GENERAL";"TAB2",#N/A,TRUE,"GENERAL";"TAB3",#N/A,TRUE,"GENERAL";"TAB4",#N/A,TRUE,"GENERAL";"TAB5",#N/A,TRUE,"GENERAL"}</definedName>
    <definedName name="vbvbvbvb" localSheetId="2" hidden="1">{"TAB1",#N/A,TRUE,"GENERAL";"TAB2",#N/A,TRUE,"GENERAL";"TAB3",#N/A,TRUE,"GENERAL";"TAB4",#N/A,TRUE,"GENERAL";"TAB5",#N/A,TRUE,"GENERAL"}</definedName>
    <definedName name="vbvbvbvb" hidden="1">{"TAB1",#N/A,TRUE,"GENERAL";"TAB2",#N/A,TRUE,"GENERAL";"TAB3",#N/A,TRUE,"GENERAL";"TAB4",#N/A,TRUE,"GENERAL";"TAB5",#N/A,TRUE,"GENERAL"}</definedName>
    <definedName name="vdfvuio" localSheetId="0" hidden="1">{"via1",#N/A,TRUE,"general";"via2",#N/A,TRUE,"general";"via3",#N/A,TRUE,"general"}</definedName>
    <definedName name="vdfvuio" localSheetId="2" hidden="1">{"via1",#N/A,TRUE,"general";"via2",#N/A,TRUE,"general";"via3",#N/A,TRUE,"general"}</definedName>
    <definedName name="vdfvuio" hidden="1">{"via1",#N/A,TRUE,"general";"via2",#N/A,TRUE,"general";"via3",#N/A,TRUE,"general"}</definedName>
    <definedName name="vdsvnj" localSheetId="0" hidden="1">{"via1",#N/A,TRUE,"general";"via2",#N/A,TRUE,"general";"via3",#N/A,TRUE,"general"}</definedName>
    <definedName name="vdsvnj" localSheetId="2" hidden="1">{"via1",#N/A,TRUE,"general";"via2",#N/A,TRUE,"general";"via3",#N/A,TRUE,"general"}</definedName>
    <definedName name="vdsvnj" hidden="1">{"via1",#N/A,TRUE,"general";"via2",#N/A,TRUE,"general";"via3",#N/A,TRUE,"general"}</definedName>
    <definedName name="vfbgnhyt" localSheetId="0" hidden="1">{"via1",#N/A,TRUE,"general";"via2",#N/A,TRUE,"general";"via3",#N/A,TRUE,"general"}</definedName>
    <definedName name="vfbgnhyt" localSheetId="2" hidden="1">{"via1",#N/A,TRUE,"general";"via2",#N/A,TRUE,"general";"via3",#N/A,TRUE,"general"}</definedName>
    <definedName name="vfbgnhyt" hidden="1">{"via1",#N/A,TRUE,"general";"via2",#N/A,TRUE,"general";"via3",#N/A,TRUE,"general"}</definedName>
    <definedName name="vfvdv" localSheetId="0" hidden="1">{"TAB1",#N/A,TRUE,"GENERAL";"TAB2",#N/A,TRUE,"GENERAL";"TAB3",#N/A,TRUE,"GENERAL";"TAB4",#N/A,TRUE,"GENERAL";"TAB5",#N/A,TRUE,"GENERAL"}</definedName>
    <definedName name="vfvdv" localSheetId="2" hidden="1">{"TAB1",#N/A,TRUE,"GENERAL";"TAB2",#N/A,TRUE,"GENERAL";"TAB3",#N/A,TRUE,"GENERAL";"TAB4",#N/A,TRUE,"GENERAL";"TAB5",#N/A,TRUE,"GENERAL"}</definedName>
    <definedName name="vfvdv" hidden="1">{"TAB1",#N/A,TRUE,"GENERAL";"TAB2",#N/A,TRUE,"GENERAL";"TAB3",#N/A,TRUE,"GENERAL";"TAB4",#N/A,TRUE,"GENERAL";"TAB5",#N/A,TRUE,"GENERAL"}</definedName>
    <definedName name="vfvf" localSheetId="0" hidden="1">{"TAB1",#N/A,TRUE,"GENERAL";"TAB2",#N/A,TRUE,"GENERAL";"TAB3",#N/A,TRUE,"GENERAL";"TAB4",#N/A,TRUE,"GENERAL";"TAB5",#N/A,TRUE,"GENERAL"}</definedName>
    <definedName name="vfvf" localSheetId="2" hidden="1">{"TAB1",#N/A,TRUE,"GENERAL";"TAB2",#N/A,TRUE,"GENERAL";"TAB3",#N/A,TRUE,"GENERAL";"TAB4",#N/A,TRUE,"GENERAL";"TAB5",#N/A,TRUE,"GENERAL"}</definedName>
    <definedName name="vfvf" hidden="1">{"TAB1",#N/A,TRUE,"GENERAL";"TAB2",#N/A,TRUE,"GENERAL";"TAB3",#N/A,TRUE,"GENERAL";"TAB4",#N/A,TRUE,"GENERAL";"TAB5",#N/A,TRUE,"GENERAL"}</definedName>
    <definedName name="vk" localSheetId="0" hidden="1">{"via1",#N/A,TRUE,"general";"via2",#N/A,TRUE,"general";"via3",#N/A,TRUE,"general"}</definedName>
    <definedName name="vk" localSheetId="2" hidden="1">{"via1",#N/A,TRUE,"general";"via2",#N/A,TRUE,"general";"via3",#N/A,TRUE,"general"}</definedName>
    <definedName name="vk" hidden="1">{"via1",#N/A,TRUE,"general";"via2",#N/A,TRUE,"general";"via3",#N/A,TRUE,"general"}</definedName>
    <definedName name="vnbvxb" localSheetId="0" hidden="1">{"via1",#N/A,TRUE,"general";"via2",#N/A,TRUE,"general";"via3",#N/A,TRUE,"general"}</definedName>
    <definedName name="vnbvxb" localSheetId="2" hidden="1">{"via1",#N/A,TRUE,"general";"via2",#N/A,TRUE,"general";"via3",#N/A,TRUE,"general"}</definedName>
    <definedName name="vnbvxb" hidden="1">{"via1",#N/A,TRUE,"general";"via2",#N/A,TRUE,"general";"via3",#N/A,TRUE,"general"}</definedName>
    <definedName name="VNVBN" localSheetId="0" hidden="1">{"TAB1",#N/A,TRUE,"GENERAL";"TAB2",#N/A,TRUE,"GENERAL";"TAB3",#N/A,TRUE,"GENERAL";"TAB4",#N/A,TRUE,"GENERAL";"TAB5",#N/A,TRUE,"GENERAL"}</definedName>
    <definedName name="VNVBN" localSheetId="2" hidden="1">{"TAB1",#N/A,TRUE,"GENERAL";"TAB2",#N/A,TRUE,"GENERAL";"TAB3",#N/A,TRUE,"GENERAL";"TAB4",#N/A,TRUE,"GENERAL";"TAB5",#N/A,TRUE,"GENERAL"}</definedName>
    <definedName name="VNVBN" hidden="1">{"TAB1",#N/A,TRUE,"GENERAL";"TAB2",#N/A,TRUE,"GENERAL";"TAB3",#N/A,TRUE,"GENERAL";"TAB4",#N/A,TRUE,"GENERAL";"TAB5",#N/A,TRUE,"GENERAL"}</definedName>
    <definedName name="vsdfj" localSheetId="0" hidden="1">{"via1",#N/A,TRUE,"general";"via2",#N/A,TRUE,"general";"via3",#N/A,TRUE,"general"}</definedName>
    <definedName name="vsdfj" localSheetId="2" hidden="1">{"via1",#N/A,TRUE,"general";"via2",#N/A,TRUE,"general";"via3",#N/A,TRUE,"general"}</definedName>
    <definedName name="vsdfj" hidden="1">{"via1",#N/A,TRUE,"general";"via2",#N/A,TRUE,"general";"via3",#N/A,TRUE,"general"}</definedName>
    <definedName name="vt" localSheetId="0" hidden="1">{"via1",#N/A,TRUE,"general";"via2",#N/A,TRUE,"general";"via3",#N/A,TRUE,"general"}</definedName>
    <definedName name="vt" localSheetId="2" hidden="1">{"via1",#N/A,TRUE,"general";"via2",#N/A,TRUE,"general";"via3",#N/A,TRUE,"general"}</definedName>
    <definedName name="vt" hidden="1">{"via1",#N/A,TRUE,"general";"via2",#N/A,TRUE,"general";"via3",#N/A,TRUE,"general"}</definedName>
    <definedName name="vvcxv" localSheetId="0" hidden="1">{"TAB1",#N/A,TRUE,"GENERAL";"TAB2",#N/A,TRUE,"GENERAL";"TAB3",#N/A,TRUE,"GENERAL";"TAB4",#N/A,TRUE,"GENERAL";"TAB5",#N/A,TRUE,"GENERAL"}</definedName>
    <definedName name="vvcxv" localSheetId="2" hidden="1">{"TAB1",#N/A,TRUE,"GENERAL";"TAB2",#N/A,TRUE,"GENERAL";"TAB3",#N/A,TRUE,"GENERAL";"TAB4",#N/A,TRUE,"GENERAL";"TAB5",#N/A,TRUE,"GENERAL"}</definedName>
    <definedName name="vvcxv" hidden="1">{"TAB1",#N/A,TRUE,"GENERAL";"TAB2",#N/A,TRUE,"GENERAL";"TAB3",#N/A,TRUE,"GENERAL";"TAB4",#N/A,TRUE,"GENERAL";"TAB5",#N/A,TRUE,"GENERAL"}</definedName>
    <definedName name="vvvvt" localSheetId="0" hidden="1">{"via1",#N/A,TRUE,"general";"via2",#N/A,TRUE,"general";"via3",#N/A,TRUE,"general"}</definedName>
    <definedName name="vvvvt" localSheetId="2" hidden="1">{"via1",#N/A,TRUE,"general";"via2",#N/A,TRUE,"general";"via3",#N/A,TRUE,"general"}</definedName>
    <definedName name="vvvvt" hidden="1">{"via1",#N/A,TRUE,"general";"via2",#N/A,TRUE,"general";"via3",#N/A,TRUE,"general"}</definedName>
    <definedName name="vvvvvvf" localSheetId="0" hidden="1">{"via1",#N/A,TRUE,"general";"via2",#N/A,TRUE,"general";"via3",#N/A,TRUE,"general"}</definedName>
    <definedName name="vvvvvvf" localSheetId="2" hidden="1">{"via1",#N/A,TRUE,"general";"via2",#N/A,TRUE,"general";"via3",#N/A,TRUE,"general"}</definedName>
    <definedName name="vvvvvvf" hidden="1">{"via1",#N/A,TRUE,"general";"via2",#N/A,TRUE,"general";"via3",#N/A,TRUE,"general"}</definedName>
    <definedName name="vy" localSheetId="0" hidden="1">{"TAB1",#N/A,TRUE,"GENERAL";"TAB2",#N/A,TRUE,"GENERAL";"TAB3",#N/A,TRUE,"GENERAL";"TAB4",#N/A,TRUE,"GENERAL";"TAB5",#N/A,TRUE,"GENERAL"}</definedName>
    <definedName name="vy" localSheetId="2" hidden="1">{"TAB1",#N/A,TRUE,"GENERAL";"TAB2",#N/A,TRUE,"GENERAL";"TAB3",#N/A,TRUE,"GENERAL";"TAB4",#N/A,TRUE,"GENERAL";"TAB5",#N/A,TRUE,"GENERAL"}</definedName>
    <definedName name="vy" hidden="1">{"TAB1",#N/A,TRUE,"GENERAL";"TAB2",#N/A,TRUE,"GENERAL";"TAB3",#N/A,TRUE,"GENERAL";"TAB4",#N/A,TRUE,"GENERAL";"TAB5",#N/A,TRUE,"GENERAL"}</definedName>
    <definedName name="w2w2w" localSheetId="0" hidden="1">{"via1",#N/A,TRUE,"general";"via2",#N/A,TRUE,"general";"via3",#N/A,TRUE,"general"}</definedName>
    <definedName name="w2w2w" localSheetId="2" hidden="1">{"via1",#N/A,TRUE,"general";"via2",#N/A,TRUE,"general";"via3",#N/A,TRUE,"general"}</definedName>
    <definedName name="w2w2w" hidden="1">{"via1",#N/A,TRUE,"general";"via2",#N/A,TRUE,"general";"via3",#N/A,TRUE,"general"}</definedName>
    <definedName name="werew" localSheetId="0" hidden="1">{"TAB1",#N/A,TRUE,"GENERAL";"TAB2",#N/A,TRUE,"GENERAL";"TAB3",#N/A,TRUE,"GENERAL";"TAB4",#N/A,TRUE,"GENERAL";"TAB5",#N/A,TRUE,"GENERAL"}</definedName>
    <definedName name="werew" localSheetId="2" hidden="1">{"TAB1",#N/A,TRUE,"GENERAL";"TAB2",#N/A,TRUE,"GENERAL";"TAB3",#N/A,TRUE,"GENERAL";"TAB4",#N/A,TRUE,"GENERAL";"TAB5",#N/A,TRUE,"GENERAL"}</definedName>
    <definedName name="werew" hidden="1">{"TAB1",#N/A,TRUE,"GENERAL";"TAB2",#N/A,TRUE,"GENERAL";"TAB3",#N/A,TRUE,"GENERAL";"TAB4",#N/A,TRUE,"GENERAL";"TAB5",#N/A,TRUE,"GENERAL"}</definedName>
    <definedName name="WEREWR" localSheetId="0" hidden="1">{"via1",#N/A,TRUE,"general";"via2",#N/A,TRUE,"general";"via3",#N/A,TRUE,"general"}</definedName>
    <definedName name="WEREWR" localSheetId="2" hidden="1">{"via1",#N/A,TRUE,"general";"via2",#N/A,TRUE,"general";"via3",#N/A,TRUE,"general"}</definedName>
    <definedName name="WEREWR" hidden="1">{"via1",#N/A,TRUE,"general";"via2",#N/A,TRUE,"general";"via3",#N/A,TRUE,"general"}</definedName>
    <definedName name="werfdsf" localSheetId="0" hidden="1">{"TAB1",#N/A,TRUE,"GENERAL";"TAB2",#N/A,TRUE,"GENERAL";"TAB3",#N/A,TRUE,"GENERAL";"TAB4",#N/A,TRUE,"GENERAL";"TAB5",#N/A,TRUE,"GENERAL"}</definedName>
    <definedName name="werfdsf" localSheetId="2" hidden="1">{"TAB1",#N/A,TRUE,"GENERAL";"TAB2",#N/A,TRUE,"GENERAL";"TAB3",#N/A,TRUE,"GENERAL";"TAB4",#N/A,TRUE,"GENERAL";"TAB5",#N/A,TRUE,"GENERAL"}</definedName>
    <definedName name="werfdsf" hidden="1">{"TAB1",#N/A,TRUE,"GENERAL";"TAB2",#N/A,TRUE,"GENERAL";"TAB3",#N/A,TRUE,"GENERAL";"TAB4",#N/A,TRUE,"GENERAL";"TAB5",#N/A,TRUE,"GENERAL"}</definedName>
    <definedName name="werh" localSheetId="0" hidden="1">{"via1",#N/A,TRUE,"general";"via2",#N/A,TRUE,"general";"via3",#N/A,TRUE,"general"}</definedName>
    <definedName name="werh" localSheetId="2" hidden="1">{"via1",#N/A,TRUE,"general";"via2",#N/A,TRUE,"general";"via3",#N/A,TRUE,"general"}</definedName>
    <definedName name="werh" hidden="1">{"via1",#N/A,TRUE,"general";"via2",#N/A,TRUE,"general";"via3",#N/A,TRUE,"general"}</definedName>
    <definedName name="wersfdfrguyo" localSheetId="0" hidden="1">{"via1",#N/A,TRUE,"general";"via2",#N/A,TRUE,"general";"via3",#N/A,TRUE,"general"}</definedName>
    <definedName name="wersfdfrguyo" localSheetId="2" hidden="1">{"via1",#N/A,TRUE,"general";"via2",#N/A,TRUE,"general";"via3",#N/A,TRUE,"general"}</definedName>
    <definedName name="wersfdfrguyo" hidden="1">{"via1",#N/A,TRUE,"general";"via2",#N/A,TRUE,"general";"via3",#N/A,TRUE,"general"}</definedName>
    <definedName name="werwr" localSheetId="0" hidden="1">{"via1",#N/A,TRUE,"general";"via2",#N/A,TRUE,"general";"via3",#N/A,TRUE,"general"}</definedName>
    <definedName name="werwr" localSheetId="2" hidden="1">{"via1",#N/A,TRUE,"general";"via2",#N/A,TRUE,"general";"via3",#N/A,TRUE,"general"}</definedName>
    <definedName name="werwr" hidden="1">{"via1",#N/A,TRUE,"general";"via2",#N/A,TRUE,"general";"via3",#N/A,TRUE,"general"}</definedName>
    <definedName name="WERWVN" localSheetId="0" hidden="1">{"TAB1",#N/A,TRUE,"GENERAL";"TAB2",#N/A,TRUE,"GENERAL";"TAB3",#N/A,TRUE,"GENERAL";"TAB4",#N/A,TRUE,"GENERAL";"TAB5",#N/A,TRUE,"GENERAL"}</definedName>
    <definedName name="WERWVN" localSheetId="2" hidden="1">{"TAB1",#N/A,TRUE,"GENERAL";"TAB2",#N/A,TRUE,"GENERAL";"TAB3",#N/A,TRUE,"GENERAL";"TAB4",#N/A,TRUE,"GENERAL";"TAB5",#N/A,TRUE,"GENERAL"}</definedName>
    <definedName name="WERWVN" hidden="1">{"TAB1",#N/A,TRUE,"GENERAL";"TAB2",#N/A,TRUE,"GENERAL";"TAB3",#N/A,TRUE,"GENERAL";"TAB4",#N/A,TRUE,"GENERAL";"TAB5",#N/A,TRUE,"GENERAL"}</definedName>
    <definedName name="wetrew" localSheetId="0" hidden="1">{"via1",#N/A,TRUE,"general";"via2",#N/A,TRUE,"general";"via3",#N/A,TRUE,"general"}</definedName>
    <definedName name="wetrew" localSheetId="2" hidden="1">{"via1",#N/A,TRUE,"general";"via2",#N/A,TRUE,"general";"via3",#N/A,TRUE,"general"}</definedName>
    <definedName name="wetrew" hidden="1">{"via1",#N/A,TRUE,"general";"via2",#N/A,TRUE,"general";"via3",#N/A,TRUE,"general"}</definedName>
    <definedName name="wettt" localSheetId="0" hidden="1">{"via1",#N/A,TRUE,"general";"via2",#N/A,TRUE,"general";"via3",#N/A,TRUE,"general"}</definedName>
    <definedName name="wettt" localSheetId="2" hidden="1">{"via1",#N/A,TRUE,"general";"via2",#N/A,TRUE,"general";"via3",#N/A,TRUE,"general"}</definedName>
    <definedName name="wettt" hidden="1">{"via1",#N/A,TRUE,"general";"via2",#N/A,TRUE,"general";"via3",#N/A,TRUE,"general"}</definedName>
    <definedName name="wetwretd" localSheetId="0" hidden="1">{"via1",#N/A,TRUE,"general";"via2",#N/A,TRUE,"general";"via3",#N/A,TRUE,"general"}</definedName>
    <definedName name="wetwretd" localSheetId="2" hidden="1">{"via1",#N/A,TRUE,"general";"via2",#N/A,TRUE,"general";"via3",#N/A,TRUE,"general"}</definedName>
    <definedName name="wetwretd" hidden="1">{"via1",#N/A,TRUE,"general";"via2",#N/A,TRUE,"general";"via3",#N/A,TRUE,"general"}</definedName>
    <definedName name="wew" localSheetId="0" hidden="1">{"via1",#N/A,TRUE,"general";"via2",#N/A,TRUE,"general";"via3",#N/A,TRUE,"general"}</definedName>
    <definedName name="wew" localSheetId="2" hidden="1">{"via1",#N/A,TRUE,"general";"via2",#N/A,TRUE,"general";"via3",#N/A,TRUE,"general"}</definedName>
    <definedName name="wew" hidden="1">{"via1",#N/A,TRUE,"general";"via2",#N/A,TRUE,"general";"via3",#N/A,TRUE,"general"}</definedName>
    <definedName name="wffag" localSheetId="0" hidden="1">{"via1",#N/A,TRUE,"general";"via2",#N/A,TRUE,"general";"via3",#N/A,TRUE,"general"}</definedName>
    <definedName name="wffag" localSheetId="2" hidden="1">{"via1",#N/A,TRUE,"general";"via2",#N/A,TRUE,"general";"via3",#N/A,TRUE,"general"}</definedName>
    <definedName name="wffag" hidden="1">{"via1",#N/A,TRUE,"general";"via2",#N/A,TRUE,"general";"via3",#N/A,TRUE,"general"}</definedName>
    <definedName name="WQEEWQ" localSheetId="0" hidden="1">{"TAB1",#N/A,TRUE,"GENERAL";"TAB2",#N/A,TRUE,"GENERAL";"TAB3",#N/A,TRUE,"GENERAL";"TAB4",#N/A,TRUE,"GENERAL";"TAB5",#N/A,TRUE,"GENERAL"}</definedName>
    <definedName name="WQEEWQ" localSheetId="2" hidden="1">{"TAB1",#N/A,TRUE,"GENERAL";"TAB2",#N/A,TRUE,"GENERAL";"TAB3",#N/A,TRUE,"GENERAL";"TAB4",#N/A,TRUE,"GENERAL";"TAB5",#N/A,TRUE,"GENERAL"}</definedName>
    <definedName name="WQEEWQ" hidden="1">{"TAB1",#N/A,TRUE,"GENERAL";"TAB2",#N/A,TRUE,"GENERAL";"TAB3",#N/A,TRUE,"GENERAL";"TAB4",#N/A,TRUE,"GENERAL";"TAB5",#N/A,TRUE,"GENERAL"}</definedName>
    <definedName name="wrn.Aging._.and._.Trend._.Analysis." localSheetId="2" hidden="1">{#N/A,#N/A,FALSE,"Aging Summary";#N/A,#N/A,FALSE,"Ratio Analysis";#N/A,#N/A,FALSE,"Test 120 Day Accts";#N/A,#N/A,FALSE,"Tickmarks"}</definedName>
    <definedName name="wrn.Aging._.and._.Trend._.Analysis." hidden="1">{#N/A,#N/A,FALSE,"Aging Summary";#N/A,#N/A,FALSE,"Ratio Analysis";#N/A,#N/A,FALSE,"Test 120 Day Accts";#N/A,#N/A,FALSE,"Tickmarks"}</definedName>
    <definedName name="wrn.ar." hidden="1">{#N/A,#N/A,TRUE,"CODIGO DEPENDENCIA"}</definedName>
    <definedName name="wrn.civil._.works." localSheetId="0" hidden="1">{#N/A,#N/A,TRUE,"1842CWN0"}</definedName>
    <definedName name="wrn.civil._.works." localSheetId="2" hidden="1">{#N/A,#N/A,TRUE,"1842CWN0"}</definedName>
    <definedName name="wrn.civil._.works." hidden="1">{#N/A,#N/A,TRUE,"1842CWN0"}</definedName>
    <definedName name="wrn.civil._.works._1" localSheetId="0" hidden="1">{#N/A,#N/A,TRUE,"1842CWN0"}</definedName>
    <definedName name="wrn.civil._.works._1" localSheetId="2" hidden="1">{#N/A,#N/A,TRUE,"1842CWN0"}</definedName>
    <definedName name="wrn.civil._.works._1" hidden="1">{#N/A,#N/A,TRUE,"1842CWN0"}</definedName>
    <definedName name="wrn.civil._.works._2" localSheetId="0" hidden="1">{#N/A,#N/A,TRUE,"1842CWN0"}</definedName>
    <definedName name="wrn.civil._.works._2" localSheetId="2" hidden="1">{#N/A,#N/A,TRUE,"1842CWN0"}</definedName>
    <definedName name="wrn.civil._.works._2" hidden="1">{#N/A,#N/A,TRUE,"1842CWN0"}</definedName>
    <definedName name="wrn.ESTADO._.REHABILITACION." localSheetId="0" hidden="1">{"PRES REHAB ARM-PER POR ITEMS  KM A KM",#N/A,TRUE,"Rehabilitacion Arm-Per"}</definedName>
    <definedName name="wrn.ESTADO._.REHABILITACION." localSheetId="2" hidden="1">{"PRES REHAB ARM-PER POR ITEMS  KM A KM",#N/A,TRUE,"Rehabilitacion Arm-Per"}</definedName>
    <definedName name="wrn.ESTADO._.REHABILITACION." hidden="1">{"PRES REHAB ARM-PER POR ITEMS  KM A KM",#N/A,TRUE,"Rehabilitacion Arm-Per"}</definedName>
    <definedName name="wrn.FORMATOS." localSheetId="0"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localSheetId="2"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_1" localSheetId="0"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_1" localSheetId="2"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_1"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_2" localSheetId="0"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_2" localSheetId="2"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_2"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u." localSheetId="2" hidden="1">{"VIA1",#N/A,TRUE,"formul";"VIA2",#N/A,TRUE,"formul";"VIA3",#N/A,TRUE,"formul"}</definedName>
    <definedName name="wrn.formu." hidden="1">{"VIA1",#N/A,TRUE,"formul";"VIA2",#N/A,TRUE,"formul";"VIA3",#N/A,TRUE,"formul"}</definedName>
    <definedName name="wrn.GENERAL." localSheetId="0" hidden="1">{"TAB1",#N/A,TRUE,"GENERAL";"TAB2",#N/A,TRUE,"GENERAL";"TAB3",#N/A,TRUE,"GENERAL";"TAB4",#N/A,TRUE,"GENERAL";"TAB5",#N/A,TRUE,"GENERAL"}</definedName>
    <definedName name="wrn.GENERAL." localSheetId="2" hidden="1">{"TAB1",#N/A,TRUE,"GENERAL";"TAB2",#N/A,TRUE,"GENERAL";"TAB3",#N/A,TRUE,"GENERAL";"TAB4",#N/A,TRUE,"GENERAL";"TAB5",#N/A,TRUE,"GENERAL"}</definedName>
    <definedName name="wrn.GENERAL." hidden="1">{"TAB1",#N/A,TRUE,"GENERAL";"TAB2",#N/A,TRUE,"GENERAL";"TAB3",#N/A,TRUE,"GENERAL";"TAB4",#N/A,TRUE,"GENERAL";"TAB5",#N/A,TRUE,"GENERAL"}</definedName>
    <definedName name="wrn.GERENCIA." localSheetId="0" hidden="1">{#N/A,#N/A,TRUE,"INGENIERIA";#N/A,#N/A,TRUE,"COMPRAS";#N/A,#N/A,TRUE,"DIRECCION";#N/A,#N/A,TRUE,"RESUMEN"}</definedName>
    <definedName name="wrn.GERENCIA." localSheetId="2" hidden="1">{#N/A,#N/A,TRUE,"INGENIERIA";#N/A,#N/A,TRUE,"COMPRAS";#N/A,#N/A,TRUE,"DIRECCION";#N/A,#N/A,TRUE,"RESUMEN"}</definedName>
    <definedName name="wrn.GERENCIA." hidden="1">{#N/A,#N/A,TRUE,"INGENIERIA";#N/A,#N/A,TRUE,"COMPRAS";#N/A,#N/A,TRUE,"DIRECCION";#N/A,#N/A,TRUE,"RESUMEN"}</definedName>
    <definedName name="wrn.GERENCIA._1" localSheetId="0" hidden="1">{#N/A,#N/A,TRUE,"INGENIERIA";#N/A,#N/A,TRUE,"COMPRAS";#N/A,#N/A,TRUE,"DIRECCION";#N/A,#N/A,TRUE,"RESUMEN"}</definedName>
    <definedName name="wrn.GERENCIA._1" localSheetId="2" hidden="1">{#N/A,#N/A,TRUE,"INGENIERIA";#N/A,#N/A,TRUE,"COMPRAS";#N/A,#N/A,TRUE,"DIRECCION";#N/A,#N/A,TRUE,"RESUMEN"}</definedName>
    <definedName name="wrn.GERENCIA._1" hidden="1">{#N/A,#N/A,TRUE,"INGENIERIA";#N/A,#N/A,TRUE,"COMPRAS";#N/A,#N/A,TRUE,"DIRECCION";#N/A,#N/A,TRUE,"RESUMEN"}</definedName>
    <definedName name="wrn.GERENCIA._2" localSheetId="0" hidden="1">{#N/A,#N/A,TRUE,"INGENIERIA";#N/A,#N/A,TRUE,"COMPRAS";#N/A,#N/A,TRUE,"DIRECCION";#N/A,#N/A,TRUE,"RESUMEN"}</definedName>
    <definedName name="wrn.GERENCIA._2" localSheetId="2" hidden="1">{#N/A,#N/A,TRUE,"INGENIERIA";#N/A,#N/A,TRUE,"COMPRAS";#N/A,#N/A,TRUE,"DIRECCION";#N/A,#N/A,TRUE,"RESUMEN"}</definedName>
    <definedName name="wrn.GERENCIA._2" hidden="1">{#N/A,#N/A,TRUE,"INGENIERIA";#N/A,#N/A,TRUE,"COMPRAS";#N/A,#N/A,TRUE,"DIRECCION";#N/A,#N/A,TRUE,"RESUMEN"}</definedName>
    <definedName name="wrn.IMPRESION." localSheetId="2" hidden="1">{"IMPRESION",#N/A,FALSE,"pequeño"}</definedName>
    <definedName name="wrn.IMPRESION." hidden="1">{"IMPRESION",#N/A,FALSE,"pequeño"}</definedName>
    <definedName name="wrn.OBRASC." localSheetId="2" hidden="1">{"AURES1",#N/A,FALSE,"GENERAL";"AURES2",#N/A,FALSE,"GENERAL";"AURES3",#N/A,FALSE,"GENERAL";"AURES4",#N/A,FALSE,"GENERAL";"AURES5",#N/A,FALSE,"GENERAL";"AURES6",#N/A,FALSE,"GENERAL";"AURES7",#N/A,FALSE,"GENERAL"}</definedName>
    <definedName name="wrn.OBRASC." hidden="1">{"AURES1",#N/A,FALSE,"GENERAL";"AURES2",#N/A,FALSE,"GENERAL";"AURES3",#N/A,FALSE,"GENERAL";"AURES4",#N/A,FALSE,"GENERAL";"AURES5",#N/A,FALSE,"GENERAL";"AURES6",#N/A,FALSE,"GENERAL";"AURES7",#N/A,FALSE,"GENERAL"}</definedName>
    <definedName name="wrn.PROYEC." localSheetId="2" hidden="1">{#N/A,#N/A,FALSE,"GRAFICO";#N/A,#N/A,FALSE,"CAJA (2)";#N/A,#N/A,FALSE,"TERCEROS-PROMEDIO";#N/A,#N/A,FALSE,"CAJA";#N/A,#N/A,FALSE,"INGRESOS1995-2003";#N/A,#N/A,FALSE,"GASTOS1995-2003"}</definedName>
    <definedName name="wrn.PROYEC." hidden="1">{#N/A,#N/A,FALSE,"GRAFICO";#N/A,#N/A,FALSE,"CAJA (2)";#N/A,#N/A,FALSE,"TERCEROS-PROMEDIO";#N/A,#N/A,FALSE,"CAJA";#N/A,#N/A,FALSE,"INGRESOS1995-2003";#N/A,#N/A,FALSE,"GASTOS1995-2003"}</definedName>
    <definedName name="wrn.SENCILLO." localSheetId="2" hidden="1">{"PYGS",#N/A,FALSE,"PYG";"ACTIS",#N/A,FALSE,"BCE_GRAL-ACTIVO";"PASIS",#N/A,FALSE,"BCE_GRAL-PASIVO-PATRIM";"CAJAS",#N/A,FALSE,"CAJA"}</definedName>
    <definedName name="wrn.SENCILLO." hidden="1">{"PYGS",#N/A,FALSE,"PYG";"ACTIS",#N/A,FALSE,"BCE_GRAL-ACTIVO";"PASIS",#N/A,FALSE,"BCE_GRAL-PASIVO-PATRIM";"CAJAS",#N/A,FALSE,"CAJA"}</definedName>
    <definedName name="wrn.Total." localSheetId="2" hidden="1">{"Parcial",#N/A,FALSE,"GastFuncionamiento";"Parcial2",#N/A,FALSE,"GastFuncionamiento";"Total",#N/A,FALSE,"GastFuncionamiento"}</definedName>
    <definedName name="wrn.Total." hidden="1">{"Parcial",#N/A,FALSE,"GastFuncionamiento";"Parcial2",#N/A,FALSE,"GastFuncionamiento";"Total",#N/A,FALSE,"GastFuncionamiento"}</definedName>
    <definedName name="wrn.via." localSheetId="0" hidden="1">{"via1",#N/A,TRUE,"general";"via2",#N/A,TRUE,"general";"via3",#N/A,TRUE,"general"}</definedName>
    <definedName name="wrn.via." localSheetId="2" hidden="1">{"via1",#N/A,TRUE,"general";"via2",#N/A,TRUE,"general";"via3",#N/A,TRUE,"general"}</definedName>
    <definedName name="wrn.via." hidden="1">{"via1",#N/A,TRUE,"general";"via2",#N/A,TRUE,"general";"via3",#N/A,TRUE,"general"}</definedName>
    <definedName name="wsnhed" localSheetId="0" hidden="1">{"via1",#N/A,TRUE,"general";"via2",#N/A,TRUE,"general";"via3",#N/A,TRUE,"general"}</definedName>
    <definedName name="wsnhed" localSheetId="2" hidden="1">{"via1",#N/A,TRUE,"general";"via2",#N/A,TRUE,"general";"via3",#N/A,TRUE,"general"}</definedName>
    <definedName name="wsnhed" hidden="1">{"via1",#N/A,TRUE,"general";"via2",#N/A,TRUE,"general";"via3",#N/A,TRUE,"general"}</definedName>
    <definedName name="wswswsqa" localSheetId="0" hidden="1">{"via1",#N/A,TRUE,"general";"via2",#N/A,TRUE,"general";"via3",#N/A,TRUE,"general"}</definedName>
    <definedName name="wswswsqa" localSheetId="2" hidden="1">{"via1",#N/A,TRUE,"general";"via2",#N/A,TRUE,"general";"via3",#N/A,TRUE,"general"}</definedName>
    <definedName name="wswswsqa" hidden="1">{"via1",#N/A,TRUE,"general";"via2",#N/A,TRUE,"general";"via3",#N/A,TRUE,"general"}</definedName>
    <definedName name="wtt" localSheetId="0" hidden="1">{"TAB1",#N/A,TRUE,"GENERAL";"TAB2",#N/A,TRUE,"GENERAL";"TAB3",#N/A,TRUE,"GENERAL";"TAB4",#N/A,TRUE,"GENERAL";"TAB5",#N/A,TRUE,"GENERAL"}</definedName>
    <definedName name="wtt" localSheetId="2" hidden="1">{"TAB1",#N/A,TRUE,"GENERAL";"TAB2",#N/A,TRUE,"GENERAL";"TAB3",#N/A,TRUE,"GENERAL";"TAB4",#N/A,TRUE,"GENERAL";"TAB5",#N/A,TRUE,"GENERAL"}</definedName>
    <definedName name="wtt" hidden="1">{"TAB1",#N/A,TRUE,"GENERAL";"TAB2",#N/A,TRUE,"GENERAL";"TAB3",#N/A,TRUE,"GENERAL";"TAB4",#N/A,TRUE,"GENERAL";"TAB5",#N/A,TRUE,"GENERAL"}</definedName>
    <definedName name="wwded3" localSheetId="0" hidden="1">{"via1",#N/A,TRUE,"general";"via2",#N/A,TRUE,"general";"via3",#N/A,TRUE,"general"}</definedName>
    <definedName name="wwded3" localSheetId="2" hidden="1">{"via1",#N/A,TRUE,"general";"via2",#N/A,TRUE,"general";"via3",#N/A,TRUE,"general"}</definedName>
    <definedName name="wwded3" hidden="1">{"via1",#N/A,TRUE,"general";"via2",#N/A,TRUE,"general";"via3",#N/A,TRUE,"general"}</definedName>
    <definedName name="wwwwe" localSheetId="0" hidden="1">{"TAB1",#N/A,TRUE,"GENERAL";"TAB2",#N/A,TRUE,"GENERAL";"TAB3",#N/A,TRUE,"GENERAL";"TAB4",#N/A,TRUE,"GENERAL";"TAB5",#N/A,TRUE,"GENERAL"}</definedName>
    <definedName name="wwwwe" localSheetId="2" hidden="1">{"TAB1",#N/A,TRUE,"GENERAL";"TAB2",#N/A,TRUE,"GENERAL";"TAB3",#N/A,TRUE,"GENERAL";"TAB4",#N/A,TRUE,"GENERAL";"TAB5",#N/A,TRUE,"GENERAL"}</definedName>
    <definedName name="wwwwe" hidden="1">{"TAB1",#N/A,TRUE,"GENERAL";"TAB2",#N/A,TRUE,"GENERAL";"TAB3",#N/A,TRUE,"GENERAL";"TAB4",#N/A,TRUE,"GENERAL";"TAB5",#N/A,TRUE,"GENERAL"}</definedName>
    <definedName name="wyty" localSheetId="0" hidden="1">{"via1",#N/A,TRUE,"general";"via2",#N/A,TRUE,"general";"via3",#N/A,TRUE,"general"}</definedName>
    <definedName name="wyty" localSheetId="2" hidden="1">{"via1",#N/A,TRUE,"general";"via2",#N/A,TRUE,"general";"via3",#N/A,TRUE,"general"}</definedName>
    <definedName name="wyty" hidden="1">{"via1",#N/A,TRUE,"general";"via2",#N/A,TRUE,"general";"via3",#N/A,TRUE,"general"}</definedName>
    <definedName name="XA" hidden="1">#REF!</definedName>
    <definedName name="xcbvbs" localSheetId="0" hidden="1">{"TAB1",#N/A,TRUE,"GENERAL";"TAB2",#N/A,TRUE,"GENERAL";"TAB3",#N/A,TRUE,"GENERAL";"TAB4",#N/A,TRUE,"GENERAL";"TAB5",#N/A,TRUE,"GENERAL"}</definedName>
    <definedName name="xcbvbs" localSheetId="2" hidden="1">{"TAB1",#N/A,TRUE,"GENERAL";"TAB2",#N/A,TRUE,"GENERAL";"TAB3",#N/A,TRUE,"GENERAL";"TAB4",#N/A,TRUE,"GENERAL";"TAB5",#N/A,TRUE,"GENERAL"}</definedName>
    <definedName name="xcbvbs" hidden="1">{"TAB1",#N/A,TRUE,"GENERAL";"TAB2",#N/A,TRUE,"GENERAL";"TAB3",#N/A,TRUE,"GENERAL";"TAB4",#N/A,TRUE,"GENERAL";"TAB5",#N/A,TRUE,"GENERAL"}</definedName>
    <definedName name="XCXCXCXCXCXC" hidden="1">#REF!</definedName>
    <definedName name="XSW" localSheetId="0" hidden="1">{#N/A,#N/A,TRUE,"1842CWN0"}</definedName>
    <definedName name="XSW" localSheetId="2" hidden="1">{#N/A,#N/A,TRUE,"1842CWN0"}</definedName>
    <definedName name="XSW" hidden="1">{#N/A,#N/A,TRUE,"1842CWN0"}</definedName>
    <definedName name="XSW_1" localSheetId="0" hidden="1">{#N/A,#N/A,TRUE,"1842CWN0"}</definedName>
    <definedName name="XSW_1" localSheetId="2" hidden="1">{#N/A,#N/A,TRUE,"1842CWN0"}</definedName>
    <definedName name="XSW_1" hidden="1">{#N/A,#N/A,TRUE,"1842CWN0"}</definedName>
    <definedName name="XSW_2" localSheetId="0" hidden="1">{#N/A,#N/A,TRUE,"1842CWN0"}</definedName>
    <definedName name="XSW_2" localSheetId="2" hidden="1">{#N/A,#N/A,TRUE,"1842CWN0"}</definedName>
    <definedName name="XSW_2" hidden="1">{#N/A,#N/A,TRUE,"1842CWN0"}</definedName>
    <definedName name="xsxs" localSheetId="0" hidden="1">{"TAB1",#N/A,TRUE,"GENERAL";"TAB2",#N/A,TRUE,"GENERAL";"TAB3",#N/A,TRUE,"GENERAL";"TAB4",#N/A,TRUE,"GENERAL";"TAB5",#N/A,TRUE,"GENERAL"}</definedName>
    <definedName name="xsxs" localSheetId="2" hidden="1">{"TAB1",#N/A,TRUE,"GENERAL";"TAB2",#N/A,TRUE,"GENERAL";"TAB3",#N/A,TRUE,"GENERAL";"TAB4",#N/A,TRUE,"GENERAL";"TAB5",#N/A,TRUE,"GENERAL"}</definedName>
    <definedName name="xsxs" hidden="1">{"TAB1",#N/A,TRUE,"GENERAL";"TAB2",#N/A,TRUE,"GENERAL";"TAB3",#N/A,TRUE,"GENERAL";"TAB4",#N/A,TRUE,"GENERAL";"TAB5",#N/A,TRUE,"GENERAL"}</definedName>
    <definedName name="xxfg" localSheetId="0" hidden="1">{"via1",#N/A,TRUE,"general";"via2",#N/A,TRUE,"general";"via3",#N/A,TRUE,"general"}</definedName>
    <definedName name="xxfg" localSheetId="2" hidden="1">{"via1",#N/A,TRUE,"general";"via2",#N/A,TRUE,"general";"via3",#N/A,TRUE,"general"}</definedName>
    <definedName name="xxfg" hidden="1">{"via1",#N/A,TRUE,"general";"via2",#N/A,TRUE,"general";"via3",#N/A,TRUE,"general"}</definedName>
    <definedName name="XXXX" localSheetId="2" hidden="1">#REF!</definedName>
    <definedName name="XXXX" hidden="1">#REF!</definedName>
    <definedName name="xxxxxds" localSheetId="0" hidden="1">{"via1",#N/A,TRUE,"general";"via2",#N/A,TRUE,"general";"via3",#N/A,TRUE,"general"}</definedName>
    <definedName name="xxxxxds" localSheetId="2" hidden="1">{"via1",#N/A,TRUE,"general";"via2",#N/A,TRUE,"general";"via3",#N/A,TRUE,"general"}</definedName>
    <definedName name="xxxxxds" hidden="1">{"via1",#N/A,TRUE,"general";"via2",#N/A,TRUE,"general";"via3",#N/A,TRUE,"general"}</definedName>
    <definedName name="xxxxxxxxxx29" localSheetId="0" hidden="1">{"via1",#N/A,TRUE,"general";"via2",#N/A,TRUE,"general";"via3",#N/A,TRUE,"general"}</definedName>
    <definedName name="xxxxxxxxxx29" localSheetId="2" hidden="1">{"via1",#N/A,TRUE,"general";"via2",#N/A,TRUE,"general";"via3",#N/A,TRUE,"general"}</definedName>
    <definedName name="xxxxxxxxxx29" hidden="1">{"via1",#N/A,TRUE,"general";"via2",#N/A,TRUE,"general";"via3",#N/A,TRUE,"general"}</definedName>
    <definedName name="XZS" localSheetId="2" hidden="1">#REF!</definedName>
    <definedName name="XZS" hidden="1">#REF!</definedName>
    <definedName name="XZXZV" localSheetId="0" hidden="1">{"via1",#N/A,TRUE,"general";"via2",#N/A,TRUE,"general";"via3",#N/A,TRUE,"general"}</definedName>
    <definedName name="XZXZV" localSheetId="2" hidden="1">{"via1",#N/A,TRUE,"general";"via2",#N/A,TRUE,"general";"via3",#N/A,TRUE,"general"}</definedName>
    <definedName name="XZXZV" hidden="1">{"via1",#N/A,TRUE,"general";"via2",#N/A,TRUE,"general";"via3",#N/A,TRUE,"general"}</definedName>
    <definedName name="y6y6" localSheetId="0" hidden="1">{"via1",#N/A,TRUE,"general";"via2",#N/A,TRUE,"general";"via3",#N/A,TRUE,"general"}</definedName>
    <definedName name="y6y6" localSheetId="2" hidden="1">{"via1",#N/A,TRUE,"general";"via2",#N/A,TRUE,"general";"via3",#N/A,TRUE,"general"}</definedName>
    <definedName name="y6y6" hidden="1">{"via1",#N/A,TRUE,"general";"via2",#N/A,TRUE,"general";"via3",#N/A,TRUE,"general"}</definedName>
    <definedName name="yery" localSheetId="0" hidden="1">{"via1",#N/A,TRUE,"general";"via2",#N/A,TRUE,"general";"via3",#N/A,TRUE,"general"}</definedName>
    <definedName name="yery" localSheetId="2" hidden="1">{"via1",#N/A,TRUE,"general";"via2",#N/A,TRUE,"general";"via3",#N/A,TRUE,"general"}</definedName>
    <definedName name="yery" hidden="1">{"via1",#N/A,TRUE,"general";"via2",#N/A,TRUE,"general";"via3",#N/A,TRUE,"general"}</definedName>
    <definedName name="yhy" localSheetId="0" hidden="1">{"TAB1",#N/A,TRUE,"GENERAL";"TAB2",#N/A,TRUE,"GENERAL";"TAB3",#N/A,TRUE,"GENERAL";"TAB4",#N/A,TRUE,"GENERAL";"TAB5",#N/A,TRUE,"GENERAL"}</definedName>
    <definedName name="yhy" localSheetId="2" hidden="1">{"TAB1",#N/A,TRUE,"GENERAL";"TAB2",#N/A,TRUE,"GENERAL";"TAB3",#N/A,TRUE,"GENERAL";"TAB4",#N/A,TRUE,"GENERAL";"TAB5",#N/A,TRUE,"GENERAL"}</definedName>
    <definedName name="yhy" hidden="1">{"TAB1",#N/A,TRUE,"GENERAL";"TAB2",#N/A,TRUE,"GENERAL";"TAB3",#N/A,TRUE,"GENERAL";"TAB4",#N/A,TRUE,"GENERAL";"TAB5",#N/A,TRUE,"GENERAL"}</definedName>
    <definedName name="yjyj" localSheetId="0" hidden="1">{"TAB1",#N/A,TRUE,"GENERAL";"TAB2",#N/A,TRUE,"GENERAL";"TAB3",#N/A,TRUE,"GENERAL";"TAB4",#N/A,TRUE,"GENERAL";"TAB5",#N/A,TRUE,"GENERAL"}</definedName>
    <definedName name="yjyj" localSheetId="2" hidden="1">{"TAB1",#N/A,TRUE,"GENERAL";"TAB2",#N/A,TRUE,"GENERAL";"TAB3",#N/A,TRUE,"GENERAL";"TAB4",#N/A,TRUE,"GENERAL";"TAB5",#N/A,TRUE,"GENERAL"}</definedName>
    <definedName name="yjyj" hidden="1">{"TAB1",#N/A,TRUE,"GENERAL";"TAB2",#N/A,TRUE,"GENERAL";"TAB3",#N/A,TRUE,"GENERAL";"TAB4",#N/A,TRUE,"GENERAL";"TAB5",#N/A,TRUE,"GENERAL"}</definedName>
    <definedName name="YO" localSheetId="2" hidden="1">{#N/A,#N/A,FALSE,"GRAFICO";#N/A,#N/A,FALSE,"CAJA (2)";#N/A,#N/A,FALSE,"TERCEROS-PROMEDIO";#N/A,#N/A,FALSE,"CAJA";#N/A,#N/A,FALSE,"INGRESOS1995-2003";#N/A,#N/A,FALSE,"GASTOS1995-2003"}</definedName>
    <definedName name="YO" hidden="1">{#N/A,#N/A,FALSE,"GRAFICO";#N/A,#N/A,FALSE,"CAJA (2)";#N/A,#N/A,FALSE,"TERCEROS-PROMEDIO";#N/A,#N/A,FALSE,"CAJA";#N/A,#N/A,FALSE,"INGRESOS1995-2003";#N/A,#N/A,FALSE,"GASTOS1995-2003"}</definedName>
    <definedName name="yrey" localSheetId="0" hidden="1">{"via1",#N/A,TRUE,"general";"via2",#N/A,TRUE,"general";"via3",#N/A,TRUE,"general"}</definedName>
    <definedName name="yrey" localSheetId="2" hidden="1">{"via1",#N/A,TRUE,"general";"via2",#N/A,TRUE,"general";"via3",#N/A,TRUE,"general"}</definedName>
    <definedName name="yrey" hidden="1">{"via1",#N/A,TRUE,"general";"via2",#N/A,TRUE,"general";"via3",#N/A,TRUE,"general"}</definedName>
    <definedName name="yry" localSheetId="0" hidden="1">{"via1",#N/A,TRUE,"general";"via2",#N/A,TRUE,"general";"via3",#N/A,TRUE,"general"}</definedName>
    <definedName name="yry" localSheetId="2" hidden="1">{"via1",#N/A,TRUE,"general";"via2",#N/A,TRUE,"general";"via3",#N/A,TRUE,"general"}</definedName>
    <definedName name="yry" hidden="1">{"via1",#N/A,TRUE,"general";"via2",#N/A,TRUE,"general";"via3",#N/A,TRUE,"general"}</definedName>
    <definedName name="ytj" localSheetId="0" hidden="1">{"TAB1",#N/A,TRUE,"GENERAL";"TAB2",#N/A,TRUE,"GENERAL";"TAB3",#N/A,TRUE,"GENERAL";"TAB4",#N/A,TRUE,"GENERAL";"TAB5",#N/A,TRUE,"GENERAL"}</definedName>
    <definedName name="ytj" localSheetId="2" hidden="1">{"TAB1",#N/A,TRUE,"GENERAL";"TAB2",#N/A,TRUE,"GENERAL";"TAB3",#N/A,TRUE,"GENERAL";"TAB4",#N/A,TRUE,"GENERAL";"TAB5",#N/A,TRUE,"GENERAL"}</definedName>
    <definedName name="ytj" hidden="1">{"TAB1",#N/A,TRUE,"GENERAL";"TAB2",#N/A,TRUE,"GENERAL";"TAB3",#N/A,TRUE,"GENERAL";"TAB4",#N/A,TRUE,"GENERAL";"TAB5",#N/A,TRUE,"GENERAL"}</definedName>
    <definedName name="ytjt6" localSheetId="0" hidden="1">{"via1",#N/A,TRUE,"general";"via2",#N/A,TRUE,"general";"via3",#N/A,TRUE,"general"}</definedName>
    <definedName name="ytjt6" localSheetId="2" hidden="1">{"via1",#N/A,TRUE,"general";"via2",#N/A,TRUE,"general";"via3",#N/A,TRUE,"general"}</definedName>
    <definedName name="ytjt6" hidden="1">{"via1",#N/A,TRUE,"general";"via2",#N/A,TRUE,"general";"via3",#N/A,TRUE,"general"}</definedName>
    <definedName name="ytrwyr" localSheetId="0" hidden="1">{"TAB1",#N/A,TRUE,"GENERAL";"TAB2",#N/A,TRUE,"GENERAL";"TAB3",#N/A,TRUE,"GENERAL";"TAB4",#N/A,TRUE,"GENERAL";"TAB5",#N/A,TRUE,"GENERAL"}</definedName>
    <definedName name="ytrwyr" localSheetId="2" hidden="1">{"TAB1",#N/A,TRUE,"GENERAL";"TAB2",#N/A,TRUE,"GENERAL";"TAB3",#N/A,TRUE,"GENERAL";"TAB4",#N/A,TRUE,"GENERAL";"TAB5",#N/A,TRUE,"GENERAL"}</definedName>
    <definedName name="ytrwyr" hidden="1">{"TAB1",#N/A,TRUE,"GENERAL";"TAB2",#N/A,TRUE,"GENERAL";"TAB3",#N/A,TRUE,"GENERAL";"TAB4",#N/A,TRUE,"GENERAL";"TAB5",#N/A,TRUE,"GENERAL"}</definedName>
    <definedName name="ytry" localSheetId="0" hidden="1">{"via1",#N/A,TRUE,"general";"via2",#N/A,TRUE,"general";"via3",#N/A,TRUE,"general"}</definedName>
    <definedName name="ytry" localSheetId="2" hidden="1">{"via1",#N/A,TRUE,"general";"via2",#N/A,TRUE,"general";"via3",#N/A,TRUE,"general"}</definedName>
    <definedName name="ytry" hidden="1">{"via1",#N/A,TRUE,"general";"via2",#N/A,TRUE,"general";"via3",#N/A,TRUE,"general"}</definedName>
    <definedName name="ytryrty" localSheetId="0" hidden="1">{"via1",#N/A,TRUE,"general";"via2",#N/A,TRUE,"general";"via3",#N/A,TRUE,"general"}</definedName>
    <definedName name="ytryrty" localSheetId="2" hidden="1">{"via1",#N/A,TRUE,"general";"via2",#N/A,TRUE,"general";"via3",#N/A,TRUE,"general"}</definedName>
    <definedName name="ytryrty" hidden="1">{"via1",#N/A,TRUE,"general";"via2",#N/A,TRUE,"general";"via3",#N/A,TRUE,"general"}</definedName>
    <definedName name="YTRYUYT" localSheetId="0" hidden="1">{"TAB1",#N/A,TRUE,"GENERAL";"TAB2",#N/A,TRUE,"GENERAL";"TAB3",#N/A,TRUE,"GENERAL";"TAB4",#N/A,TRUE,"GENERAL";"TAB5",#N/A,TRUE,"GENERAL"}</definedName>
    <definedName name="YTRYUYT" localSheetId="2" hidden="1">{"TAB1",#N/A,TRUE,"GENERAL";"TAB2",#N/A,TRUE,"GENERAL";"TAB3",#N/A,TRUE,"GENERAL";"TAB4",#N/A,TRUE,"GENERAL";"TAB5",#N/A,TRUE,"GENERAL"}</definedName>
    <definedName name="YTRYUYT" hidden="1">{"TAB1",#N/A,TRUE,"GENERAL";"TAB2",#N/A,TRUE,"GENERAL";"TAB3",#N/A,TRUE,"GENERAL";"TAB4",#N/A,TRUE,"GENERAL";"TAB5",#N/A,TRUE,"GENERAL"}</definedName>
    <definedName name="ytudfgd" localSheetId="0" hidden="1">{"TAB1",#N/A,TRUE,"GENERAL";"TAB2",#N/A,TRUE,"GENERAL";"TAB3",#N/A,TRUE,"GENERAL";"TAB4",#N/A,TRUE,"GENERAL";"TAB5",#N/A,TRUE,"GENERAL"}</definedName>
    <definedName name="ytudfgd" localSheetId="2" hidden="1">{"TAB1",#N/A,TRUE,"GENERAL";"TAB2",#N/A,TRUE,"GENERAL";"TAB3",#N/A,TRUE,"GENERAL";"TAB4",#N/A,TRUE,"GENERAL";"TAB5",#N/A,TRUE,"GENERAL"}</definedName>
    <definedName name="ytudfgd" hidden="1">{"TAB1",#N/A,TRUE,"GENERAL";"TAB2",#N/A,TRUE,"GENERAL";"TAB3",#N/A,TRUE,"GENERAL";"TAB4",#N/A,TRUE,"GENERAL";"TAB5",#N/A,TRUE,"GENERAL"}</definedName>
    <definedName name="yturtu7" localSheetId="0" hidden="1">{"TAB1",#N/A,TRUE,"GENERAL";"TAB2",#N/A,TRUE,"GENERAL";"TAB3",#N/A,TRUE,"GENERAL";"TAB4",#N/A,TRUE,"GENERAL";"TAB5",#N/A,TRUE,"GENERAL"}</definedName>
    <definedName name="yturtu7" localSheetId="2" hidden="1">{"TAB1",#N/A,TRUE,"GENERAL";"TAB2",#N/A,TRUE,"GENERAL";"TAB3",#N/A,TRUE,"GENERAL";"TAB4",#N/A,TRUE,"GENERAL";"TAB5",#N/A,TRUE,"GENERAL"}</definedName>
    <definedName name="yturtu7" hidden="1">{"TAB1",#N/A,TRUE,"GENERAL";"TAB2",#N/A,TRUE,"GENERAL";"TAB3",#N/A,TRUE,"GENERAL";"TAB4",#N/A,TRUE,"GENERAL";"TAB5",#N/A,TRUE,"GENERAL"}</definedName>
    <definedName name="yturu" localSheetId="0" hidden="1">{"TAB1",#N/A,TRUE,"GENERAL";"TAB2",#N/A,TRUE,"GENERAL";"TAB3",#N/A,TRUE,"GENERAL";"TAB4",#N/A,TRUE,"GENERAL";"TAB5",#N/A,TRUE,"GENERAL"}</definedName>
    <definedName name="yturu" localSheetId="2" hidden="1">{"TAB1",#N/A,TRUE,"GENERAL";"TAB2",#N/A,TRUE,"GENERAL";"TAB3",#N/A,TRUE,"GENERAL";"TAB4",#N/A,TRUE,"GENERAL";"TAB5",#N/A,TRUE,"GENERAL"}</definedName>
    <definedName name="yturu" hidden="1">{"TAB1",#N/A,TRUE,"GENERAL";"TAB2",#N/A,TRUE,"GENERAL";"TAB3",#N/A,TRUE,"GENERAL";"TAB4",#N/A,TRUE,"GENERAL";"TAB5",#N/A,TRUE,"GENERAL"}</definedName>
    <definedName name="ytuytfgh" localSheetId="0" hidden="1">{"via1",#N/A,TRUE,"general";"via2",#N/A,TRUE,"general";"via3",#N/A,TRUE,"general"}</definedName>
    <definedName name="ytuytfgh" localSheetId="2" hidden="1">{"via1",#N/A,TRUE,"general";"via2",#N/A,TRUE,"general";"via3",#N/A,TRUE,"general"}</definedName>
    <definedName name="ytuytfgh" hidden="1">{"via1",#N/A,TRUE,"general";"via2",#N/A,TRUE,"general";"via3",#N/A,TRUE,"general"}</definedName>
    <definedName name="yty" localSheetId="0" hidden="1">{"TAB1",#N/A,TRUE,"GENERAL";"TAB2",#N/A,TRUE,"GENERAL";"TAB3",#N/A,TRUE,"GENERAL";"TAB4",#N/A,TRUE,"GENERAL";"TAB5",#N/A,TRUE,"GENERAL"}</definedName>
    <definedName name="yty" localSheetId="2" hidden="1">{"TAB1",#N/A,TRUE,"GENERAL";"TAB2",#N/A,TRUE,"GENERAL";"TAB3",#N/A,TRUE,"GENERAL";"TAB4",#N/A,TRUE,"GENERAL";"TAB5",#N/A,TRUE,"GENERAL"}</definedName>
    <definedName name="yty" hidden="1">{"TAB1",#N/A,TRUE,"GENERAL";"TAB2",#N/A,TRUE,"GENERAL";"TAB3",#N/A,TRUE,"GENERAL";"TAB4",#N/A,TRUE,"GENERAL";"TAB5",#N/A,TRUE,"GENERAL"}</definedName>
    <definedName name="ytyyh" localSheetId="0" hidden="1">{"via1",#N/A,TRUE,"general";"via2",#N/A,TRUE,"general";"via3",#N/A,TRUE,"general"}</definedName>
    <definedName name="ytyyh" localSheetId="2" hidden="1">{"via1",#N/A,TRUE,"general";"via2",#N/A,TRUE,"general";"via3",#N/A,TRUE,"general"}</definedName>
    <definedName name="ytyyh" hidden="1">{"via1",#N/A,TRUE,"general";"via2",#N/A,TRUE,"general";"via3",#N/A,TRUE,"general"}</definedName>
    <definedName name="ytzacdfg" localSheetId="0" hidden="1">{"TAB1",#N/A,TRUE,"GENERAL";"TAB2",#N/A,TRUE,"GENERAL";"TAB3",#N/A,TRUE,"GENERAL";"TAB4",#N/A,TRUE,"GENERAL";"TAB5",#N/A,TRUE,"GENERAL"}</definedName>
    <definedName name="ytzacdfg" localSheetId="2" hidden="1">{"TAB1",#N/A,TRUE,"GENERAL";"TAB2",#N/A,TRUE,"GENERAL";"TAB3",#N/A,TRUE,"GENERAL";"TAB4",#N/A,TRUE,"GENERAL";"TAB5",#N/A,TRUE,"GENERAL"}</definedName>
    <definedName name="ytzacdfg" hidden="1">{"TAB1",#N/A,TRUE,"GENERAL";"TAB2",#N/A,TRUE,"GENERAL";"TAB3",#N/A,TRUE,"GENERAL";"TAB4",#N/A,TRUE,"GENERAL";"TAB5",#N/A,TRUE,"GENERAL"}</definedName>
    <definedName name="yu" localSheetId="0" hidden="1">{"TAB1",#N/A,TRUE,"GENERAL";"TAB2",#N/A,TRUE,"GENERAL";"TAB3",#N/A,TRUE,"GENERAL";"TAB4",#N/A,TRUE,"GENERAL";"TAB5",#N/A,TRUE,"GENERAL"}</definedName>
    <definedName name="yu" localSheetId="2" hidden="1">{"TAB1",#N/A,TRUE,"GENERAL";"TAB2",#N/A,TRUE,"GENERAL";"TAB3",#N/A,TRUE,"GENERAL";"TAB4",#N/A,TRUE,"GENERAL";"TAB5",#N/A,TRUE,"GENERAL"}</definedName>
    <definedName name="yu" hidden="1">{"TAB1",#N/A,TRUE,"GENERAL";"TAB2",#N/A,TRUE,"GENERAL";"TAB3",#N/A,TRUE,"GENERAL";"TAB4",#N/A,TRUE,"GENERAL";"TAB5",#N/A,TRUE,"GENERAL"}</definedName>
    <definedName name="yudre54" localSheetId="0" hidden="1">{"TAB1",#N/A,TRUE,"GENERAL";"TAB2",#N/A,TRUE,"GENERAL";"TAB3",#N/A,TRUE,"GENERAL";"TAB4",#N/A,TRUE,"GENERAL";"TAB5",#N/A,TRUE,"GENERAL"}</definedName>
    <definedName name="yudre54" localSheetId="2" hidden="1">{"TAB1",#N/A,TRUE,"GENERAL";"TAB2",#N/A,TRUE,"GENERAL";"TAB3",#N/A,TRUE,"GENERAL";"TAB4",#N/A,TRUE,"GENERAL";"TAB5",#N/A,TRUE,"GENERAL"}</definedName>
    <definedName name="yudre54" hidden="1">{"TAB1",#N/A,TRUE,"GENERAL";"TAB2",#N/A,TRUE,"GENERAL";"TAB3",#N/A,TRUE,"GENERAL";"TAB4",#N/A,TRUE,"GENERAL";"TAB5",#N/A,TRUE,"GENERAL"}</definedName>
    <definedName name="yuhgh" localSheetId="0" hidden="1">{"TAB1",#N/A,TRUE,"GENERAL";"TAB2",#N/A,TRUE,"GENERAL";"TAB3",#N/A,TRUE,"GENERAL";"TAB4",#N/A,TRUE,"GENERAL";"TAB5",#N/A,TRUE,"GENERAL"}</definedName>
    <definedName name="yuhgh" localSheetId="2" hidden="1">{"TAB1",#N/A,TRUE,"GENERAL";"TAB2",#N/A,TRUE,"GENERAL";"TAB3",#N/A,TRUE,"GENERAL";"TAB4",#N/A,TRUE,"GENERAL";"TAB5",#N/A,TRUE,"GENERAL"}</definedName>
    <definedName name="yuhgh" hidden="1">{"TAB1",#N/A,TRUE,"GENERAL";"TAB2",#N/A,TRUE,"GENERAL";"TAB3",#N/A,TRUE,"GENERAL";"TAB4",#N/A,TRUE,"GENERAL";"TAB5",#N/A,TRUE,"GENERAL"}</definedName>
    <definedName name="yutu" localSheetId="0" hidden="1">{"via1",#N/A,TRUE,"general";"via2",#N/A,TRUE,"general";"via3",#N/A,TRUE,"general"}</definedName>
    <definedName name="yutu" localSheetId="2" hidden="1">{"via1",#N/A,TRUE,"general";"via2",#N/A,TRUE,"general";"via3",#N/A,TRUE,"general"}</definedName>
    <definedName name="yutu" hidden="1">{"via1",#N/A,TRUE,"general";"via2",#N/A,TRUE,"general";"via3",#N/A,TRUE,"general"}</definedName>
    <definedName name="yuuiiy" localSheetId="0" hidden="1">{"via1",#N/A,TRUE,"general";"via2",#N/A,TRUE,"general";"via3",#N/A,TRUE,"general"}</definedName>
    <definedName name="yuuiiy" localSheetId="2" hidden="1">{"via1",#N/A,TRUE,"general";"via2",#N/A,TRUE,"general";"via3",#N/A,TRUE,"general"}</definedName>
    <definedName name="yuuiiy" hidden="1">{"via1",#N/A,TRUE,"general";"via2",#N/A,TRUE,"general";"via3",#N/A,TRUE,"general"}</definedName>
    <definedName name="yuuuuuu" localSheetId="0" hidden="1">{"via1",#N/A,TRUE,"general";"via2",#N/A,TRUE,"general";"via3",#N/A,TRUE,"general"}</definedName>
    <definedName name="yuuuuuu" localSheetId="2" hidden="1">{"via1",#N/A,TRUE,"general";"via2",#N/A,TRUE,"general";"via3",#N/A,TRUE,"general"}</definedName>
    <definedName name="yuuuuuu" hidden="1">{"via1",#N/A,TRUE,"general";"via2",#N/A,TRUE,"general";"via3",#N/A,TRUE,"general"}</definedName>
    <definedName name="yy" localSheetId="0" hidden="1">{"via1",#N/A,TRUE,"general";"via2",#N/A,TRUE,"general";"via3",#N/A,TRUE,"general"}</definedName>
    <definedName name="yy" localSheetId="2" hidden="1">{"via1",#N/A,TRUE,"general";"via2",#N/A,TRUE,"general";"via3",#N/A,TRUE,"general"}</definedName>
    <definedName name="yy" hidden="1">{"via1",#N/A,TRUE,"general";"via2",#N/A,TRUE,"general";"via3",#N/A,TRUE,"general"}</definedName>
    <definedName name="yyy" localSheetId="0" hidden="1">{"TAB1",#N/A,TRUE,"GENERAL";"TAB2",#N/A,TRUE,"GENERAL";"TAB3",#N/A,TRUE,"GENERAL";"TAB4",#N/A,TRUE,"GENERAL";"TAB5",#N/A,TRUE,"GENERAL"}</definedName>
    <definedName name="yyy" localSheetId="2" hidden="1">{"TAB1",#N/A,TRUE,"GENERAL";"TAB2",#N/A,TRUE,"GENERAL";"TAB3",#N/A,TRUE,"GENERAL";"TAB4",#N/A,TRUE,"GENERAL";"TAB5",#N/A,TRUE,"GENERAL"}</definedName>
    <definedName name="yyy" hidden="1">{"TAB1",#N/A,TRUE,"GENERAL";"TAB2",#N/A,TRUE,"GENERAL";"TAB3",#N/A,TRUE,"GENERAL";"TAB4",#N/A,TRUE,"GENERAL";"TAB5",#N/A,TRUE,"GENERAL"}</definedName>
    <definedName name="yyyuh" localSheetId="0" hidden="1">{"TAB1",#N/A,TRUE,"GENERAL";"TAB2",#N/A,TRUE,"GENERAL";"TAB3",#N/A,TRUE,"GENERAL";"TAB4",#N/A,TRUE,"GENERAL";"TAB5",#N/A,TRUE,"GENERAL"}</definedName>
    <definedName name="yyyuh" localSheetId="2" hidden="1">{"TAB1",#N/A,TRUE,"GENERAL";"TAB2",#N/A,TRUE,"GENERAL";"TAB3",#N/A,TRUE,"GENERAL";"TAB4",#N/A,TRUE,"GENERAL";"TAB5",#N/A,TRUE,"GENERAL"}</definedName>
    <definedName name="yyyuh" hidden="1">{"TAB1",#N/A,TRUE,"GENERAL";"TAB2",#N/A,TRUE,"GENERAL";"TAB3",#N/A,TRUE,"GENERAL";"TAB4",#N/A,TRUE,"GENERAL";"TAB5",#N/A,TRUE,"GENERAL"}</definedName>
    <definedName name="yyyyhhh" localSheetId="0" hidden="1">{"TAB1",#N/A,TRUE,"GENERAL";"TAB2",#N/A,TRUE,"GENERAL";"TAB3",#N/A,TRUE,"GENERAL";"TAB4",#N/A,TRUE,"GENERAL";"TAB5",#N/A,TRUE,"GENERAL"}</definedName>
    <definedName name="yyyyhhh" localSheetId="2" hidden="1">{"TAB1",#N/A,TRUE,"GENERAL";"TAB2",#N/A,TRUE,"GENERAL";"TAB3",#N/A,TRUE,"GENERAL";"TAB4",#N/A,TRUE,"GENERAL";"TAB5",#N/A,TRUE,"GENERAL"}</definedName>
    <definedName name="yyyyhhh" hidden="1">{"TAB1",#N/A,TRUE,"GENERAL";"TAB2",#N/A,TRUE,"GENERAL";"TAB3",#N/A,TRUE,"GENERAL";"TAB4",#N/A,TRUE,"GENERAL";"TAB5",#N/A,TRUE,"GENERAL"}</definedName>
    <definedName name="yyyyyf" localSheetId="0" hidden="1">{"via1",#N/A,TRUE,"general";"via2",#N/A,TRUE,"general";"via3",#N/A,TRUE,"general"}</definedName>
    <definedName name="yyyyyf" localSheetId="2" hidden="1">{"via1",#N/A,TRUE,"general";"via2",#N/A,TRUE,"general";"via3",#N/A,TRUE,"general"}</definedName>
    <definedName name="yyyyyf" hidden="1">{"via1",#N/A,TRUE,"general";"via2",#N/A,TRUE,"general";"via3",#N/A,TRUE,"general"}</definedName>
    <definedName name="Z_086A872D_15DF_436A_8459_CE22F6819FF4_.wvu.Rows" localSheetId="0" hidden="1">[5]Presentacion!#REF!</definedName>
    <definedName name="Z_086A872D_15DF_436A_8459_CE22F6819FF4_.wvu.Rows" hidden="1">[6]Presentacion!#REF!</definedName>
    <definedName name="Z_D55C8B2E_861A_459E_9D09_3AF38A1DE99E_.wvu.Rows" localSheetId="0" hidden="1">[5]Presentacion!#REF!</definedName>
    <definedName name="Z_D55C8B2E_861A_459E_9D09_3AF38A1DE99E_.wvu.Rows" hidden="1">[6]Presentacion!#REF!</definedName>
    <definedName name="Z_F540D718_D9AA_403F_AE49_60D937FD77E5_.wvu.Rows" localSheetId="0" hidden="1">[5]Presentacion!#REF!</definedName>
    <definedName name="Z_F540D718_D9AA_403F_AE49_60D937FD77E5_.wvu.Rows" hidden="1">[6]Presentacion!#REF!</definedName>
    <definedName name="ZAQ" localSheetId="0" hidden="1">{#N/A,#N/A,TRUE,"INGENIERIA";#N/A,#N/A,TRUE,"COMPRAS";#N/A,#N/A,TRUE,"DIRECCION";#N/A,#N/A,TRUE,"RESUMEN"}</definedName>
    <definedName name="ZAQ" localSheetId="2" hidden="1">{#N/A,#N/A,TRUE,"INGENIERIA";#N/A,#N/A,TRUE,"COMPRAS";#N/A,#N/A,TRUE,"DIRECCION";#N/A,#N/A,TRUE,"RESUMEN"}</definedName>
    <definedName name="ZAQ" hidden="1">{#N/A,#N/A,TRUE,"INGENIERIA";#N/A,#N/A,TRUE,"COMPRAS";#N/A,#N/A,TRUE,"DIRECCION";#N/A,#N/A,TRUE,"RESUMEN"}</definedName>
    <definedName name="ZAQ_1" localSheetId="0" hidden="1">{#N/A,#N/A,TRUE,"INGENIERIA";#N/A,#N/A,TRUE,"COMPRAS";#N/A,#N/A,TRUE,"DIRECCION";#N/A,#N/A,TRUE,"RESUMEN"}</definedName>
    <definedName name="ZAQ_1" localSheetId="2" hidden="1">{#N/A,#N/A,TRUE,"INGENIERIA";#N/A,#N/A,TRUE,"COMPRAS";#N/A,#N/A,TRUE,"DIRECCION";#N/A,#N/A,TRUE,"RESUMEN"}</definedName>
    <definedName name="ZAQ_1" hidden="1">{#N/A,#N/A,TRUE,"INGENIERIA";#N/A,#N/A,TRUE,"COMPRAS";#N/A,#N/A,TRUE,"DIRECCION";#N/A,#N/A,TRUE,"RESUMEN"}</definedName>
    <definedName name="ZAQ_2" localSheetId="0" hidden="1">{#N/A,#N/A,TRUE,"INGENIERIA";#N/A,#N/A,TRUE,"COMPRAS";#N/A,#N/A,TRUE,"DIRECCION";#N/A,#N/A,TRUE,"RESUMEN"}</definedName>
    <definedName name="ZAQ_2" localSheetId="2" hidden="1">{#N/A,#N/A,TRUE,"INGENIERIA";#N/A,#N/A,TRUE,"COMPRAS";#N/A,#N/A,TRUE,"DIRECCION";#N/A,#N/A,TRUE,"RESUMEN"}</definedName>
    <definedName name="ZAQ_2" hidden="1">{#N/A,#N/A,TRUE,"INGENIERIA";#N/A,#N/A,TRUE,"COMPRAS";#N/A,#N/A,TRUE,"DIRECCION";#N/A,#N/A,TRUE,"RESUMEN"}</definedName>
    <definedName name="zdervr" localSheetId="0" hidden="1">{"via1",#N/A,TRUE,"general";"via2",#N/A,TRUE,"general";"via3",#N/A,TRUE,"general"}</definedName>
    <definedName name="zdervr" localSheetId="2" hidden="1">{"via1",#N/A,TRUE,"general";"via2",#N/A,TRUE,"general";"via3",#N/A,TRUE,"general"}</definedName>
    <definedName name="zdervr" hidden="1">{"via1",#N/A,TRUE,"general";"via2",#N/A,TRUE,"general";"via3",#N/A,TRUE,"general"}</definedName>
    <definedName name="zxczds" localSheetId="0" hidden="1">{"TAB1",#N/A,TRUE,"GENERAL";"TAB2",#N/A,TRUE,"GENERAL";"TAB3",#N/A,TRUE,"GENERAL";"TAB4",#N/A,TRUE,"GENERAL";"TAB5",#N/A,TRUE,"GENERAL"}</definedName>
    <definedName name="zxczds" localSheetId="2" hidden="1">{"TAB1",#N/A,TRUE,"GENERAL";"TAB2",#N/A,TRUE,"GENERAL";"TAB3",#N/A,TRUE,"GENERAL";"TAB4",#N/A,TRUE,"GENERAL";"TAB5",#N/A,TRUE,"GENERAL"}</definedName>
    <definedName name="zxczds" hidden="1">{"TAB1",#N/A,TRUE,"GENERAL";"TAB2",#N/A,TRUE,"GENERAL";"TAB3",#N/A,TRUE,"GENERAL";"TAB4",#N/A,TRUE,"GENERAL";"TAB5",#N/A,TRUE,"GENERAL"}</definedName>
    <definedName name="zxsdftyu" localSheetId="0" hidden="1">{"via1",#N/A,TRUE,"general";"via2",#N/A,TRUE,"general";"via3",#N/A,TRUE,"general"}</definedName>
    <definedName name="zxsdftyu" localSheetId="2" hidden="1">{"via1",#N/A,TRUE,"general";"via2",#N/A,TRUE,"general";"via3",#N/A,TRUE,"general"}</definedName>
    <definedName name="zxsdftyu" hidden="1">{"via1",#N/A,TRUE,"general";"via2",#N/A,TRUE,"general";"via3",#N/A,TRUE,"general"}</definedName>
    <definedName name="zxvxczv" localSheetId="0" hidden="1">{"via1",#N/A,TRUE,"general";"via2",#N/A,TRUE,"general";"via3",#N/A,TRUE,"general"}</definedName>
    <definedName name="zxvxczv" localSheetId="2" hidden="1">{"via1",#N/A,TRUE,"general";"via2",#N/A,TRUE,"general";"via3",#N/A,TRUE,"general"}</definedName>
    <definedName name="zxvxczv" hidden="1">{"via1",#N/A,TRUE,"general";"via2",#N/A,TRUE,"general";"via3",#N/A,TRUE,"general"}</definedName>
  </definedNames>
  <calcPr calcId="191029" iterate="1"/>
</workbook>
</file>

<file path=xl/calcChain.xml><?xml version="1.0" encoding="utf-8"?>
<calcChain xmlns="http://schemas.openxmlformats.org/spreadsheetml/2006/main">
  <c r="O1070" i="89" l="1"/>
  <c r="O986" i="89"/>
  <c r="P986" i="89" s="1"/>
  <c r="Q986" i="89" s="1"/>
  <c r="O988" i="89"/>
  <c r="P988" i="89" s="1"/>
  <c r="Q988" i="89" s="1"/>
  <c r="O989" i="89"/>
  <c r="P989" i="89"/>
  <c r="Q989" i="89" s="1"/>
  <c r="O990" i="89"/>
  <c r="P990" i="89" s="1"/>
  <c r="Q990" i="89" s="1"/>
  <c r="O991" i="89"/>
  <c r="P991" i="89" s="1"/>
  <c r="Q991" i="89" s="1"/>
  <c r="O992" i="89"/>
  <c r="P992" i="89" s="1"/>
  <c r="Q992" i="89" s="1"/>
  <c r="O993" i="89"/>
  <c r="P993" i="89" s="1"/>
  <c r="Q993" i="89" s="1"/>
  <c r="O994" i="89"/>
  <c r="P994" i="89" s="1"/>
  <c r="Q994" i="89" s="1"/>
  <c r="O997" i="89"/>
  <c r="P997" i="89" s="1"/>
  <c r="Q997" i="89" s="1"/>
  <c r="O998" i="89"/>
  <c r="P998" i="89" s="1"/>
  <c r="Q998" i="89" s="1"/>
  <c r="O999" i="89"/>
  <c r="P999" i="89" s="1"/>
  <c r="Q999" i="89" s="1"/>
  <c r="O1000" i="89"/>
  <c r="P1000" i="89"/>
  <c r="Q1000" i="89" s="1"/>
  <c r="O1002" i="89"/>
  <c r="P1002" i="89" s="1"/>
  <c r="Q1002" i="89" s="1"/>
  <c r="O1005" i="89"/>
  <c r="P1005" i="89"/>
  <c r="Q1005" i="89" s="1"/>
  <c r="O1006" i="89"/>
  <c r="P1006" i="89" s="1"/>
  <c r="Q1006" i="89" s="1"/>
  <c r="O1007" i="89"/>
  <c r="P1007" i="89" s="1"/>
  <c r="Q1007" i="89" s="1"/>
  <c r="O1009" i="89"/>
  <c r="P1009" i="89" s="1"/>
  <c r="Q1009" i="89" s="1"/>
  <c r="O1013" i="89"/>
  <c r="P1013" i="89"/>
  <c r="Q1013" i="89" s="1"/>
  <c r="O1067" i="89"/>
  <c r="P1067" i="89" s="1"/>
  <c r="Q1067" i="89" s="1"/>
  <c r="O1066" i="89"/>
  <c r="P1066" i="89" s="1"/>
  <c r="Q1066" i="89" s="1"/>
  <c r="O1065" i="89"/>
  <c r="P1065" i="89" s="1"/>
  <c r="Q1065" i="89" s="1"/>
  <c r="O1064" i="89"/>
  <c r="P1064" i="89" s="1"/>
  <c r="Q1064" i="89" s="1"/>
  <c r="O1062" i="89"/>
  <c r="P1062" i="89" s="1"/>
  <c r="Q1062" i="89" s="1"/>
  <c r="O1061" i="89"/>
  <c r="P1061" i="89" s="1"/>
  <c r="Q1061" i="89" s="1"/>
  <c r="O1060" i="89"/>
  <c r="P1060" i="89" s="1"/>
  <c r="Q1060" i="89" s="1"/>
  <c r="O1059" i="89"/>
  <c r="P1059" i="89" s="1"/>
  <c r="Q1059" i="89" s="1"/>
  <c r="O1058" i="89"/>
  <c r="P1058" i="89" s="1"/>
  <c r="Q1058" i="89" s="1"/>
  <c r="O1057" i="89"/>
  <c r="P1057" i="89" s="1"/>
  <c r="Q1057" i="89" s="1"/>
  <c r="P1056" i="89"/>
  <c r="Q1056" i="89" s="1"/>
  <c r="O1056" i="89"/>
  <c r="O1055" i="89"/>
  <c r="P1055" i="89" s="1"/>
  <c r="Q1055" i="89" s="1"/>
  <c r="O1054" i="89"/>
  <c r="P1054" i="89" s="1"/>
  <c r="Q1054" i="89" s="1"/>
  <c r="O1051" i="89"/>
  <c r="P1051" i="89" s="1"/>
  <c r="Q1051" i="89" s="1"/>
  <c r="O1050" i="89"/>
  <c r="P1050" i="89" s="1"/>
  <c r="Q1050" i="89" s="1"/>
  <c r="O1049" i="89"/>
  <c r="P1049" i="89" s="1"/>
  <c r="Q1049" i="89" s="1"/>
  <c r="O1048" i="89"/>
  <c r="P1048" i="89" s="1"/>
  <c r="Q1048" i="89" s="1"/>
  <c r="O1046" i="89"/>
  <c r="P1046" i="89" s="1"/>
  <c r="Q1046" i="89" s="1"/>
  <c r="O1045" i="89"/>
  <c r="P1045" i="89" s="1"/>
  <c r="Q1045" i="89" s="1"/>
  <c r="O1044" i="89"/>
  <c r="P1044" i="89" s="1"/>
  <c r="Q1044" i="89" s="1"/>
  <c r="O1043" i="89"/>
  <c r="P1043" i="89" s="1"/>
  <c r="Q1043" i="89" s="1"/>
  <c r="O1042" i="89"/>
  <c r="P1042" i="89" s="1"/>
  <c r="Q1042" i="89" s="1"/>
  <c r="O1041" i="89"/>
  <c r="P1041" i="89" s="1"/>
  <c r="Q1041" i="89" s="1"/>
  <c r="O1040" i="89"/>
  <c r="P1040" i="89" s="1"/>
  <c r="Q1040" i="89" s="1"/>
  <c r="O1039" i="89"/>
  <c r="P1039" i="89" s="1"/>
  <c r="Q1039" i="89" s="1"/>
  <c r="P1038" i="89"/>
  <c r="Q1038" i="89" s="1"/>
  <c r="O1038" i="89"/>
  <c r="O1035" i="89"/>
  <c r="P1035" i="89" s="1"/>
  <c r="Q1035" i="89" s="1"/>
  <c r="O1033" i="89"/>
  <c r="P1033" i="89" s="1"/>
  <c r="Q1033" i="89" s="1"/>
  <c r="O1032" i="89"/>
  <c r="P1032" i="89" s="1"/>
  <c r="Q1032" i="89" s="1"/>
  <c r="O1031" i="89"/>
  <c r="P1031" i="89" s="1"/>
  <c r="Q1031" i="89" s="1"/>
  <c r="O1028" i="89"/>
  <c r="P1028" i="89" s="1"/>
  <c r="Q1028" i="89" s="1"/>
  <c r="O1026" i="89"/>
  <c r="P1026" i="89" s="1"/>
  <c r="Q1026" i="89" s="1"/>
  <c r="O1025" i="89"/>
  <c r="P1025" i="89" s="1"/>
  <c r="Q1025" i="89" s="1"/>
  <c r="O1024" i="89"/>
  <c r="P1024" i="89" s="1"/>
  <c r="Q1024" i="89" s="1"/>
  <c r="O1023" i="89"/>
  <c r="P1023" i="89" s="1"/>
  <c r="Q1023" i="89" s="1"/>
  <c r="O1020" i="89"/>
  <c r="P1020" i="89" s="1"/>
  <c r="Q1020" i="89" s="1"/>
  <c r="O1019" i="89"/>
  <c r="P1019" i="89" s="1"/>
  <c r="Q1019" i="89" s="1"/>
  <c r="O1018" i="89"/>
  <c r="P1018" i="89" s="1"/>
  <c r="Q1018" i="89" s="1"/>
  <c r="O1017" i="89"/>
  <c r="P1017" i="89" s="1"/>
  <c r="Q1017" i="89" s="1"/>
  <c r="O1016" i="89"/>
  <c r="P1016" i="89" s="1"/>
  <c r="Q1016" i="89" s="1"/>
  <c r="O1015" i="89"/>
  <c r="P1015" i="89" s="1"/>
  <c r="Q1015" i="89" s="1"/>
  <c r="U1010" i="89"/>
  <c r="U994" i="89"/>
  <c r="U969" i="89"/>
  <c r="U962" i="89"/>
  <c r="U807" i="89"/>
  <c r="U803" i="89"/>
  <c r="U615" i="89"/>
  <c r="U243" i="89"/>
  <c r="U185" i="89"/>
  <c r="X255" i="89"/>
  <c r="O843" i="89" l="1"/>
  <c r="P843" i="89" s="1"/>
  <c r="Q843" i="89" s="1"/>
  <c r="O842" i="89"/>
  <c r="P842" i="89" s="1"/>
  <c r="Q842" i="89" s="1"/>
  <c r="O977" i="89"/>
  <c r="P977" i="89" s="1"/>
  <c r="O976" i="89"/>
  <c r="P976" i="89" s="1"/>
  <c r="Q976" i="89" s="1"/>
  <c r="O973" i="89"/>
  <c r="P973" i="89" s="1"/>
  <c r="O972" i="89"/>
  <c r="P972" i="89" s="1"/>
  <c r="O971" i="89"/>
  <c r="P971" i="89" s="1"/>
  <c r="O970" i="89"/>
  <c r="P970" i="89" s="1"/>
  <c r="O853" i="89"/>
  <c r="P853" i="89" s="1"/>
  <c r="O785" i="89"/>
  <c r="P785" i="89" s="1"/>
  <c r="O780" i="89"/>
  <c r="P780" i="89" s="1"/>
  <c r="O779" i="89"/>
  <c r="P779" i="89" s="1"/>
  <c r="O778" i="89"/>
  <c r="P778" i="89" s="1"/>
  <c r="O704" i="89"/>
  <c r="P704" i="89" s="1"/>
  <c r="O694" i="89"/>
  <c r="P694" i="89" s="1"/>
  <c r="O693" i="89"/>
  <c r="P693" i="89" s="1"/>
  <c r="O622" i="89"/>
  <c r="P622" i="89" s="1"/>
  <c r="Q622" i="89" s="1"/>
  <c r="O617" i="89"/>
  <c r="P617" i="89" s="1"/>
  <c r="O512" i="89"/>
  <c r="P512" i="89" s="1"/>
  <c r="O503" i="89"/>
  <c r="P503" i="89" s="1"/>
  <c r="Q503" i="89" s="1"/>
  <c r="O502" i="89"/>
  <c r="P502" i="89" s="1"/>
  <c r="O453" i="89"/>
  <c r="P453" i="89" s="1"/>
  <c r="O413" i="89"/>
  <c r="P413" i="89" s="1"/>
  <c r="O412" i="89"/>
  <c r="P412" i="89" s="1"/>
  <c r="O389" i="89"/>
  <c r="P389" i="89" s="1"/>
  <c r="O340" i="89"/>
  <c r="P340" i="89" s="1"/>
  <c r="Q340" i="89" s="1"/>
  <c r="O268" i="89"/>
  <c r="P268" i="89" s="1"/>
  <c r="Q268" i="89" s="1"/>
  <c r="O225" i="89"/>
  <c r="P225" i="89" s="1"/>
  <c r="Q225" i="89" s="1"/>
  <c r="O187" i="89"/>
  <c r="P187" i="89" s="1"/>
  <c r="Q187" i="89" s="1"/>
  <c r="O183" i="89"/>
  <c r="P183" i="89" s="1"/>
  <c r="Q183" i="89" s="1"/>
  <c r="O182" i="89"/>
  <c r="P182" i="89" s="1"/>
  <c r="O166" i="89"/>
  <c r="P166" i="89" s="1"/>
  <c r="O127" i="89"/>
  <c r="P127" i="89" s="1"/>
  <c r="Q127" i="89" s="1"/>
  <c r="O106" i="89"/>
  <c r="P106" i="89" s="1"/>
  <c r="Q106" i="89" s="1"/>
  <c r="O84" i="89"/>
  <c r="P84" i="89" s="1"/>
  <c r="Q84" i="89" s="1"/>
  <c r="O80" i="89"/>
  <c r="P80" i="89" s="1"/>
  <c r="Q80" i="89" s="1"/>
  <c r="O78" i="89"/>
  <c r="P78" i="89" s="1"/>
  <c r="Q78" i="89" s="1"/>
  <c r="O76" i="89"/>
  <c r="P76" i="89" s="1"/>
  <c r="Q76" i="89" s="1"/>
  <c r="O71" i="89"/>
  <c r="P71" i="89" s="1"/>
  <c r="Q71" i="89" s="1"/>
  <c r="O69" i="89"/>
  <c r="P69" i="89" s="1"/>
  <c r="Q69" i="89" s="1"/>
  <c r="O64" i="89"/>
  <c r="P64" i="89" s="1"/>
  <c r="Q64" i="89" s="1"/>
  <c r="O959" i="89"/>
  <c r="P959" i="89" s="1"/>
  <c r="O958" i="89"/>
  <c r="P958" i="89" s="1"/>
  <c r="O957" i="89"/>
  <c r="P957" i="89" s="1"/>
  <c r="O956" i="89"/>
  <c r="P956" i="89" s="1"/>
  <c r="O955" i="89"/>
  <c r="P955" i="89" s="1"/>
  <c r="O954" i="89"/>
  <c r="P954" i="89" s="1"/>
  <c r="O953" i="89"/>
  <c r="P953" i="89" s="1"/>
  <c r="O952" i="89"/>
  <c r="P952" i="89" s="1"/>
  <c r="O951" i="89"/>
  <c r="P951" i="89" s="1"/>
  <c r="O950" i="89"/>
  <c r="P950" i="89" s="1"/>
  <c r="O949" i="89"/>
  <c r="P949" i="89" s="1"/>
  <c r="O948" i="89"/>
  <c r="P948" i="89" s="1"/>
  <c r="Q948" i="89" s="1"/>
  <c r="O947" i="89"/>
  <c r="P947" i="89" s="1"/>
  <c r="O946" i="89"/>
  <c r="P946" i="89" s="1"/>
  <c r="O945" i="89"/>
  <c r="P945" i="89" s="1"/>
  <c r="O944" i="89"/>
  <c r="P944" i="89" s="1"/>
  <c r="Q944" i="89" s="1"/>
  <c r="O943" i="89"/>
  <c r="P943" i="89" s="1"/>
  <c r="O942" i="89"/>
  <c r="P942" i="89" s="1"/>
  <c r="O941" i="89"/>
  <c r="P941" i="89" s="1"/>
  <c r="O940" i="89"/>
  <c r="P940" i="89" s="1"/>
  <c r="O939" i="89"/>
  <c r="P939" i="89" s="1"/>
  <c r="O938" i="89"/>
  <c r="P938" i="89" s="1"/>
  <c r="O937" i="89"/>
  <c r="P937" i="89" s="1"/>
  <c r="O936" i="89"/>
  <c r="P936" i="89" s="1"/>
  <c r="O935" i="89"/>
  <c r="P935" i="89" s="1"/>
  <c r="O934" i="89"/>
  <c r="P934" i="89" s="1"/>
  <c r="O933" i="89"/>
  <c r="P933" i="89" s="1"/>
  <c r="O932" i="89"/>
  <c r="P932" i="89" s="1"/>
  <c r="O931" i="89"/>
  <c r="P931" i="89" s="1"/>
  <c r="O930" i="89"/>
  <c r="P930" i="89" s="1"/>
  <c r="O929" i="89"/>
  <c r="P929" i="89" s="1"/>
  <c r="O928" i="89"/>
  <c r="P928" i="89" s="1"/>
  <c r="O927" i="89"/>
  <c r="P927" i="89" s="1"/>
  <c r="O926" i="89"/>
  <c r="P926" i="89" s="1"/>
  <c r="O925" i="89"/>
  <c r="P925" i="89" s="1"/>
  <c r="O924" i="89"/>
  <c r="P924" i="89" s="1"/>
  <c r="O923" i="89"/>
  <c r="P923" i="89" s="1"/>
  <c r="O922" i="89"/>
  <c r="P922" i="89" s="1"/>
  <c r="O921" i="89"/>
  <c r="P921" i="89" s="1"/>
  <c r="O920" i="89"/>
  <c r="P920" i="89" s="1"/>
  <c r="O919" i="89"/>
  <c r="P919" i="89" s="1"/>
  <c r="O918" i="89"/>
  <c r="P918" i="89" s="1"/>
  <c r="O917" i="89"/>
  <c r="P917" i="89" s="1"/>
  <c r="O916" i="89"/>
  <c r="P916" i="89" s="1"/>
  <c r="Q916" i="89" s="1"/>
  <c r="O915" i="89"/>
  <c r="P915" i="89" s="1"/>
  <c r="O914" i="89"/>
  <c r="P914" i="89" s="1"/>
  <c r="O913" i="89"/>
  <c r="P913" i="89" s="1"/>
  <c r="O912" i="89"/>
  <c r="P912" i="89" s="1"/>
  <c r="Q912" i="89" s="1"/>
  <c r="O911" i="89"/>
  <c r="P911" i="89" s="1"/>
  <c r="O575" i="89"/>
  <c r="P575" i="89" s="1"/>
  <c r="O574" i="89"/>
  <c r="P574" i="89" s="1"/>
  <c r="Q574" i="89" s="1"/>
  <c r="O573" i="89"/>
  <c r="P573" i="89" s="1"/>
  <c r="O572" i="89"/>
  <c r="P572" i="89" s="1"/>
  <c r="O571" i="89"/>
  <c r="P571" i="89" s="1"/>
  <c r="Q571" i="89" s="1"/>
  <c r="O570" i="89"/>
  <c r="P570" i="89" s="1"/>
  <c r="O569" i="89"/>
  <c r="P569" i="89" s="1"/>
  <c r="O568" i="89"/>
  <c r="P568" i="89" s="1"/>
  <c r="O567" i="89"/>
  <c r="P567" i="89" s="1"/>
  <c r="O566" i="89"/>
  <c r="P566" i="89" s="1"/>
  <c r="Q566" i="89" s="1"/>
  <c r="O565" i="89"/>
  <c r="P565" i="89" s="1"/>
  <c r="O564" i="89"/>
  <c r="P564" i="89" s="1"/>
  <c r="O563" i="89"/>
  <c r="P563" i="89" s="1"/>
  <c r="Q563" i="89" s="1"/>
  <c r="O562" i="89"/>
  <c r="P562" i="89" s="1"/>
  <c r="O561" i="89"/>
  <c r="P561" i="89" s="1"/>
  <c r="O560" i="89"/>
  <c r="P560" i="89" s="1"/>
  <c r="O559" i="89"/>
  <c r="P559" i="89" s="1"/>
  <c r="O558" i="89"/>
  <c r="P558" i="89" s="1"/>
  <c r="Q558" i="89" s="1"/>
  <c r="O557" i="89"/>
  <c r="P557" i="89" s="1"/>
  <c r="O556" i="89"/>
  <c r="P556" i="89" s="1"/>
  <c r="O555" i="89"/>
  <c r="P555" i="89" s="1"/>
  <c r="Q555" i="89" s="1"/>
  <c r="O554" i="89"/>
  <c r="P554" i="89" s="1"/>
  <c r="O553" i="89"/>
  <c r="P553" i="89" s="1"/>
  <c r="O552" i="89"/>
  <c r="P552" i="89" s="1"/>
  <c r="O551" i="89"/>
  <c r="P551" i="89" s="1"/>
  <c r="O550" i="89"/>
  <c r="P550" i="89" s="1"/>
  <c r="Q550" i="89" s="1"/>
  <c r="O549" i="89"/>
  <c r="P549" i="89" s="1"/>
  <c r="O548" i="89"/>
  <c r="P548" i="89" s="1"/>
  <c r="O547" i="89"/>
  <c r="P547" i="89" s="1"/>
  <c r="Q547" i="89" s="1"/>
  <c r="O546" i="89"/>
  <c r="P546" i="89" s="1"/>
  <c r="O545" i="89"/>
  <c r="P545" i="89" s="1"/>
  <c r="O544" i="89"/>
  <c r="P544" i="89" s="1"/>
  <c r="O543" i="89"/>
  <c r="P543" i="89" s="1"/>
  <c r="O542" i="89"/>
  <c r="P542" i="89" s="1"/>
  <c r="Q542" i="89" s="1"/>
  <c r="O541" i="89"/>
  <c r="P541" i="89" s="1"/>
  <c r="O540" i="89"/>
  <c r="P540" i="89" s="1"/>
  <c r="O539" i="89"/>
  <c r="P539" i="89" s="1"/>
  <c r="Q539" i="89" s="1"/>
  <c r="O537" i="89"/>
  <c r="P537" i="89" s="1"/>
  <c r="O536" i="89"/>
  <c r="P536" i="89" s="1"/>
  <c r="O535" i="89"/>
  <c r="P535" i="89" s="1"/>
  <c r="O534" i="89"/>
  <c r="P534" i="89" s="1"/>
  <c r="Q534" i="89" s="1"/>
  <c r="O533" i="89"/>
  <c r="P533" i="89" s="1"/>
  <c r="O532" i="89"/>
  <c r="P532" i="89" s="1"/>
  <c r="O531" i="89"/>
  <c r="P531" i="89" s="1"/>
  <c r="Q531" i="89" s="1"/>
  <c r="O530" i="89"/>
  <c r="P530" i="89" s="1"/>
  <c r="O527" i="89"/>
  <c r="P527" i="89" s="1"/>
  <c r="Q527" i="89" s="1"/>
  <c r="O526" i="89"/>
  <c r="P526" i="89" s="1"/>
  <c r="O525" i="89"/>
  <c r="P525" i="89" s="1"/>
  <c r="O348" i="89"/>
  <c r="P348" i="89" s="1"/>
  <c r="Q348" i="89" s="1"/>
  <c r="O274" i="89"/>
  <c r="P274" i="89" s="1"/>
  <c r="O273" i="89"/>
  <c r="P273" i="89" s="1"/>
  <c r="O272" i="89"/>
  <c r="P272" i="89" s="1"/>
  <c r="Q272" i="89" s="1"/>
  <c r="O270" i="89"/>
  <c r="P270" i="89" s="1"/>
  <c r="O269" i="89"/>
  <c r="P269" i="89" s="1"/>
  <c r="O267" i="89"/>
  <c r="P267" i="89" s="1"/>
  <c r="Q267" i="89" s="1"/>
  <c r="O266" i="89"/>
  <c r="P266" i="89" s="1"/>
  <c r="O265" i="89"/>
  <c r="P265" i="89" s="1"/>
  <c r="O264" i="89"/>
  <c r="P264" i="89" s="1"/>
  <c r="Q264" i="89" s="1"/>
  <c r="O261" i="89"/>
  <c r="P261" i="89" s="1"/>
  <c r="O260" i="89"/>
  <c r="P260" i="89" s="1"/>
  <c r="Q260" i="89" s="1"/>
  <c r="O259" i="89"/>
  <c r="P259" i="89" s="1"/>
  <c r="Q259" i="89" s="1"/>
  <c r="O258" i="89"/>
  <c r="P258" i="89" s="1"/>
  <c r="O257" i="89"/>
  <c r="P257" i="89" s="1"/>
  <c r="O255" i="89"/>
  <c r="P255" i="89" s="1"/>
  <c r="Q255" i="89" s="1"/>
  <c r="O254" i="89"/>
  <c r="P254" i="89" s="1"/>
  <c r="O253" i="89"/>
  <c r="P253" i="89" s="1"/>
  <c r="O252" i="89"/>
  <c r="P252" i="89" s="1"/>
  <c r="Q252" i="89" s="1"/>
  <c r="O251" i="89"/>
  <c r="P251" i="89" s="1"/>
  <c r="Q251" i="89" s="1"/>
  <c r="O250" i="89"/>
  <c r="P250" i="89" s="1"/>
  <c r="O249" i="89"/>
  <c r="P249" i="89" s="1"/>
  <c r="O248" i="89"/>
  <c r="P248" i="89" s="1"/>
  <c r="Q248" i="89" s="1"/>
  <c r="O247" i="89"/>
  <c r="P247" i="89" s="1"/>
  <c r="Q247" i="89" s="1"/>
  <c r="O246" i="89"/>
  <c r="P246" i="89" s="1"/>
  <c r="O236" i="89"/>
  <c r="P236" i="89" s="1"/>
  <c r="Q236" i="89" s="1"/>
  <c r="O235" i="89"/>
  <c r="P235" i="89" s="1"/>
  <c r="Q235" i="89" s="1"/>
  <c r="E5" i="99"/>
  <c r="E4" i="99"/>
  <c r="O979" i="89"/>
  <c r="P979" i="89" s="1"/>
  <c r="O978" i="89"/>
  <c r="P978" i="89" s="1"/>
  <c r="O964" i="89"/>
  <c r="P964" i="89" s="1"/>
  <c r="O963" i="89"/>
  <c r="P963" i="89" s="1"/>
  <c r="O961" i="89"/>
  <c r="P961" i="89" s="1"/>
  <c r="O960" i="89"/>
  <c r="P960" i="89" s="1"/>
  <c r="O910" i="89"/>
  <c r="P910" i="89" s="1"/>
  <c r="O909" i="89"/>
  <c r="P909" i="89" s="1"/>
  <c r="O908" i="89"/>
  <c r="P908" i="89" s="1"/>
  <c r="O907" i="89"/>
  <c r="P907" i="89" s="1"/>
  <c r="O906" i="89"/>
  <c r="P906" i="89" s="1"/>
  <c r="O905" i="89"/>
  <c r="P905" i="89" s="1"/>
  <c r="O904" i="89"/>
  <c r="P904" i="89" s="1"/>
  <c r="O903" i="89"/>
  <c r="P903" i="89" s="1"/>
  <c r="O902" i="89"/>
  <c r="P902" i="89" s="1"/>
  <c r="O900" i="89"/>
  <c r="P900" i="89" s="1"/>
  <c r="O899" i="89"/>
  <c r="P899" i="89" s="1"/>
  <c r="O898" i="89"/>
  <c r="P898" i="89" s="1"/>
  <c r="O897" i="89"/>
  <c r="P897" i="89" s="1"/>
  <c r="O896" i="89"/>
  <c r="P896" i="89" s="1"/>
  <c r="O895" i="89"/>
  <c r="P895" i="89" s="1"/>
  <c r="O894" i="89"/>
  <c r="P894" i="89" s="1"/>
  <c r="O893" i="89"/>
  <c r="P893" i="89" s="1"/>
  <c r="O890" i="89"/>
  <c r="P890" i="89" s="1"/>
  <c r="O889" i="89"/>
  <c r="P889" i="89" s="1"/>
  <c r="O888" i="89"/>
  <c r="P888" i="89" s="1"/>
  <c r="O887" i="89"/>
  <c r="P887" i="89" s="1"/>
  <c r="O886" i="89"/>
  <c r="P886" i="89" s="1"/>
  <c r="O885" i="89"/>
  <c r="P885" i="89" s="1"/>
  <c r="O884" i="89"/>
  <c r="P884" i="89" s="1"/>
  <c r="O883" i="89"/>
  <c r="P883" i="89" s="1"/>
  <c r="O882" i="89"/>
  <c r="P882" i="89" s="1"/>
  <c r="O881" i="89"/>
  <c r="P881" i="89" s="1"/>
  <c r="O880" i="89"/>
  <c r="P880" i="89" s="1"/>
  <c r="O879" i="89"/>
  <c r="P879" i="89" s="1"/>
  <c r="O878" i="89"/>
  <c r="P878" i="89" s="1"/>
  <c r="O877" i="89"/>
  <c r="P877" i="89" s="1"/>
  <c r="O876" i="89"/>
  <c r="P876" i="89" s="1"/>
  <c r="O875" i="89"/>
  <c r="P875" i="89" s="1"/>
  <c r="O874" i="89"/>
  <c r="P874" i="89" s="1"/>
  <c r="O873" i="89"/>
  <c r="P873" i="89" s="1"/>
  <c r="O872" i="89"/>
  <c r="P872" i="89" s="1"/>
  <c r="O871" i="89"/>
  <c r="P871" i="89" s="1"/>
  <c r="O870" i="89"/>
  <c r="P870" i="89" s="1"/>
  <c r="O869" i="89"/>
  <c r="P869" i="89" s="1"/>
  <c r="O868" i="89"/>
  <c r="P868" i="89" s="1"/>
  <c r="O867" i="89"/>
  <c r="P867" i="89" s="1"/>
  <c r="O866" i="89"/>
  <c r="P866" i="89" s="1"/>
  <c r="O865" i="89"/>
  <c r="P865" i="89" s="1"/>
  <c r="O864" i="89"/>
  <c r="P864" i="89" s="1"/>
  <c r="O863" i="89"/>
  <c r="P863" i="89" s="1"/>
  <c r="O862" i="89"/>
  <c r="P862" i="89" s="1"/>
  <c r="O861" i="89"/>
  <c r="P861" i="89" s="1"/>
  <c r="O860" i="89"/>
  <c r="P860" i="89" s="1"/>
  <c r="O859" i="89"/>
  <c r="P859" i="89" s="1"/>
  <c r="O858" i="89"/>
  <c r="P858" i="89" s="1"/>
  <c r="O857" i="89"/>
  <c r="P857" i="89" s="1"/>
  <c r="O856" i="89"/>
  <c r="P856" i="89" s="1"/>
  <c r="O855" i="89"/>
  <c r="P855" i="89" s="1"/>
  <c r="O854" i="89"/>
  <c r="P854" i="89" s="1"/>
  <c r="O852" i="89"/>
  <c r="P852" i="89" s="1"/>
  <c r="O851" i="89"/>
  <c r="P851" i="89" s="1"/>
  <c r="O850" i="89"/>
  <c r="P850" i="89" s="1"/>
  <c r="O849" i="89"/>
  <c r="P849" i="89" s="1"/>
  <c r="O848" i="89"/>
  <c r="P848" i="89" s="1"/>
  <c r="O847" i="89"/>
  <c r="P847" i="89" s="1"/>
  <c r="O846" i="89"/>
  <c r="P846" i="89" s="1"/>
  <c r="O845" i="89"/>
  <c r="P845" i="89" s="1"/>
  <c r="O844" i="89"/>
  <c r="P844" i="89" s="1"/>
  <c r="O841" i="89"/>
  <c r="P841" i="89" s="1"/>
  <c r="O840" i="89"/>
  <c r="P840" i="89" s="1"/>
  <c r="O839" i="89"/>
  <c r="P839" i="89" s="1"/>
  <c r="O838" i="89"/>
  <c r="P838" i="89" s="1"/>
  <c r="O837" i="89"/>
  <c r="P837" i="89" s="1"/>
  <c r="O836" i="89"/>
  <c r="P836" i="89" s="1"/>
  <c r="O835" i="89"/>
  <c r="P835" i="89" s="1"/>
  <c r="O834" i="89"/>
  <c r="P834" i="89" s="1"/>
  <c r="O833" i="89"/>
  <c r="P833" i="89" s="1"/>
  <c r="O832" i="89"/>
  <c r="P832" i="89" s="1"/>
  <c r="O831" i="89"/>
  <c r="P831" i="89" s="1"/>
  <c r="O830" i="89"/>
  <c r="P830" i="89" s="1"/>
  <c r="O829" i="89"/>
  <c r="P829" i="89" s="1"/>
  <c r="O828" i="89"/>
  <c r="P828" i="89" s="1"/>
  <c r="O827" i="89"/>
  <c r="P827" i="89" s="1"/>
  <c r="O826" i="89"/>
  <c r="P826" i="89" s="1"/>
  <c r="O825" i="89"/>
  <c r="P825" i="89" s="1"/>
  <c r="O824" i="89"/>
  <c r="P824" i="89" s="1"/>
  <c r="O823" i="89"/>
  <c r="P823" i="89" s="1"/>
  <c r="O822" i="89"/>
  <c r="P822" i="89" s="1"/>
  <c r="O821" i="89"/>
  <c r="P821" i="89" s="1"/>
  <c r="O820" i="89"/>
  <c r="P820" i="89" s="1"/>
  <c r="O819" i="89"/>
  <c r="P819" i="89" s="1"/>
  <c r="O818" i="89"/>
  <c r="P818" i="89" s="1"/>
  <c r="O817" i="89"/>
  <c r="P817" i="89" s="1"/>
  <c r="O816" i="89"/>
  <c r="P816" i="89" s="1"/>
  <c r="O815" i="89"/>
  <c r="P815" i="89" s="1"/>
  <c r="O814" i="89"/>
  <c r="P814" i="89" s="1"/>
  <c r="O813" i="89"/>
  <c r="P813" i="89" s="1"/>
  <c r="O811" i="89"/>
  <c r="P811" i="89" s="1"/>
  <c r="O810" i="89"/>
  <c r="P810" i="89" s="1"/>
  <c r="O809" i="89"/>
  <c r="P809" i="89" s="1"/>
  <c r="O805" i="89"/>
  <c r="P805" i="89" s="1"/>
  <c r="O804" i="89"/>
  <c r="P804" i="89" s="1"/>
  <c r="O802" i="89"/>
  <c r="P802" i="89" s="1"/>
  <c r="O801" i="89"/>
  <c r="P801" i="89" s="1"/>
  <c r="O800" i="89"/>
  <c r="P800" i="89" s="1"/>
  <c r="O799" i="89"/>
  <c r="P799" i="89" s="1"/>
  <c r="O798" i="89"/>
  <c r="P798" i="89" s="1"/>
  <c r="O797" i="89"/>
  <c r="P797" i="89" s="1"/>
  <c r="O796" i="89"/>
  <c r="P796" i="89" s="1"/>
  <c r="O795" i="89"/>
  <c r="P795" i="89" s="1"/>
  <c r="O794" i="89"/>
  <c r="P794" i="89" s="1"/>
  <c r="O793" i="89"/>
  <c r="P793" i="89" s="1"/>
  <c r="O792" i="89"/>
  <c r="P792" i="89" s="1"/>
  <c r="O791" i="89"/>
  <c r="P791" i="89" s="1"/>
  <c r="O790" i="89"/>
  <c r="P790" i="89" s="1"/>
  <c r="O789" i="89"/>
  <c r="P789" i="89" s="1"/>
  <c r="O788" i="89"/>
  <c r="P788" i="89" s="1"/>
  <c r="O787" i="89"/>
  <c r="P787" i="89" s="1"/>
  <c r="O786" i="89"/>
  <c r="P786" i="89" s="1"/>
  <c r="O784" i="89"/>
  <c r="P784" i="89" s="1"/>
  <c r="O783" i="89"/>
  <c r="P783" i="89" s="1"/>
  <c r="O782" i="89"/>
  <c r="P782" i="89" s="1"/>
  <c r="O781" i="89"/>
  <c r="P781" i="89" s="1"/>
  <c r="O777" i="89"/>
  <c r="P777" i="89" s="1"/>
  <c r="O776" i="89"/>
  <c r="P776" i="89" s="1"/>
  <c r="O775" i="89"/>
  <c r="P775" i="89" s="1"/>
  <c r="O774" i="89"/>
  <c r="P774" i="89" s="1"/>
  <c r="O773" i="89"/>
  <c r="P773" i="89" s="1"/>
  <c r="O772" i="89"/>
  <c r="P772" i="89" s="1"/>
  <c r="O771" i="89"/>
  <c r="P771" i="89" s="1"/>
  <c r="O770" i="89"/>
  <c r="P770" i="89" s="1"/>
  <c r="O769" i="89"/>
  <c r="P769" i="89" s="1"/>
  <c r="O768" i="89"/>
  <c r="P768" i="89" s="1"/>
  <c r="O767" i="89"/>
  <c r="P767" i="89" s="1"/>
  <c r="O766" i="89"/>
  <c r="P766" i="89" s="1"/>
  <c r="O765" i="89"/>
  <c r="P765" i="89" s="1"/>
  <c r="O764" i="89"/>
  <c r="P764" i="89" s="1"/>
  <c r="O763" i="89"/>
  <c r="P763" i="89" s="1"/>
  <c r="O762" i="89"/>
  <c r="P762" i="89" s="1"/>
  <c r="O761" i="89"/>
  <c r="P761" i="89" s="1"/>
  <c r="O760" i="89"/>
  <c r="P760" i="89" s="1"/>
  <c r="O759" i="89"/>
  <c r="P759" i="89" s="1"/>
  <c r="O758" i="89"/>
  <c r="P758" i="89" s="1"/>
  <c r="O757" i="89"/>
  <c r="P757" i="89" s="1"/>
  <c r="O756" i="89"/>
  <c r="P756" i="89" s="1"/>
  <c r="O755" i="89"/>
  <c r="P755" i="89" s="1"/>
  <c r="O754" i="89"/>
  <c r="P754" i="89" s="1"/>
  <c r="O753" i="89"/>
  <c r="P753" i="89" s="1"/>
  <c r="O752" i="89"/>
  <c r="P752" i="89" s="1"/>
  <c r="O751" i="89"/>
  <c r="P751" i="89" s="1"/>
  <c r="O750" i="89"/>
  <c r="P750" i="89" s="1"/>
  <c r="O749" i="89"/>
  <c r="P749" i="89" s="1"/>
  <c r="O748" i="89"/>
  <c r="P748" i="89" s="1"/>
  <c r="O747" i="89"/>
  <c r="P747" i="89" s="1"/>
  <c r="O746" i="89"/>
  <c r="P746" i="89" s="1"/>
  <c r="O745" i="89"/>
  <c r="P745" i="89" s="1"/>
  <c r="O744" i="89"/>
  <c r="P744" i="89" s="1"/>
  <c r="O743" i="89"/>
  <c r="P743" i="89" s="1"/>
  <c r="O742" i="89"/>
  <c r="P742" i="89" s="1"/>
  <c r="O741" i="89"/>
  <c r="P741" i="89" s="1"/>
  <c r="O740" i="89"/>
  <c r="P740" i="89" s="1"/>
  <c r="O739" i="89"/>
  <c r="P739" i="89" s="1"/>
  <c r="O738" i="89"/>
  <c r="P738" i="89" s="1"/>
  <c r="O737" i="89"/>
  <c r="P737" i="89" s="1"/>
  <c r="O736" i="89"/>
  <c r="P736" i="89" s="1"/>
  <c r="O735" i="89"/>
  <c r="P735" i="89" s="1"/>
  <c r="O734" i="89"/>
  <c r="P734" i="89" s="1"/>
  <c r="O733" i="89"/>
  <c r="P733" i="89" s="1"/>
  <c r="O732" i="89"/>
  <c r="P732" i="89" s="1"/>
  <c r="O731" i="89"/>
  <c r="P731" i="89" s="1"/>
  <c r="O730" i="89"/>
  <c r="P730" i="89" s="1"/>
  <c r="O729" i="89"/>
  <c r="P729" i="89" s="1"/>
  <c r="O728" i="89"/>
  <c r="P728" i="89" s="1"/>
  <c r="O727" i="89"/>
  <c r="P727" i="89" s="1"/>
  <c r="O726" i="89"/>
  <c r="P726" i="89" s="1"/>
  <c r="O725" i="89"/>
  <c r="P725" i="89" s="1"/>
  <c r="O724" i="89"/>
  <c r="P724" i="89" s="1"/>
  <c r="O723" i="89"/>
  <c r="P723" i="89" s="1"/>
  <c r="O722" i="89"/>
  <c r="P722" i="89" s="1"/>
  <c r="O721" i="89"/>
  <c r="P721" i="89" s="1"/>
  <c r="O720" i="89"/>
  <c r="P720" i="89" s="1"/>
  <c r="O719" i="89"/>
  <c r="P719" i="89" s="1"/>
  <c r="O718" i="89"/>
  <c r="P718" i="89" s="1"/>
  <c r="O717" i="89"/>
  <c r="P717" i="89" s="1"/>
  <c r="O716" i="89"/>
  <c r="P716" i="89" s="1"/>
  <c r="O715" i="89"/>
  <c r="P715" i="89" s="1"/>
  <c r="O714" i="89"/>
  <c r="P714" i="89" s="1"/>
  <c r="O713" i="89"/>
  <c r="P713" i="89" s="1"/>
  <c r="O712" i="89"/>
  <c r="P712" i="89" s="1"/>
  <c r="O710" i="89"/>
  <c r="P710" i="89" s="1"/>
  <c r="O709" i="89"/>
  <c r="P709" i="89" s="1"/>
  <c r="O708" i="89"/>
  <c r="P708" i="89" s="1"/>
  <c r="O707" i="89"/>
  <c r="P707" i="89" s="1"/>
  <c r="O706" i="89"/>
  <c r="P706" i="89" s="1"/>
  <c r="O705" i="89"/>
  <c r="P705" i="89" s="1"/>
  <c r="O703" i="89"/>
  <c r="P703" i="89" s="1"/>
  <c r="O700" i="89"/>
  <c r="P700" i="89" s="1"/>
  <c r="O699" i="89"/>
  <c r="P699" i="89" s="1"/>
  <c r="O698" i="89"/>
  <c r="P698" i="89" s="1"/>
  <c r="O697" i="89"/>
  <c r="P697" i="89" s="1"/>
  <c r="O696" i="89"/>
  <c r="P696" i="89" s="1"/>
  <c r="O695" i="89"/>
  <c r="P695" i="89" s="1"/>
  <c r="O692" i="89"/>
  <c r="P692" i="89" s="1"/>
  <c r="O691" i="89"/>
  <c r="P691" i="89" s="1"/>
  <c r="O690" i="89"/>
  <c r="P690" i="89" s="1"/>
  <c r="O689" i="89"/>
  <c r="P689" i="89" s="1"/>
  <c r="O688" i="89"/>
  <c r="P688" i="89" s="1"/>
  <c r="O687" i="89"/>
  <c r="P687" i="89" s="1"/>
  <c r="O686" i="89"/>
  <c r="P686" i="89" s="1"/>
  <c r="O685" i="89"/>
  <c r="P685" i="89" s="1"/>
  <c r="O684" i="89"/>
  <c r="P684" i="89" s="1"/>
  <c r="O683" i="89"/>
  <c r="P683" i="89" s="1"/>
  <c r="O682" i="89"/>
  <c r="P682" i="89" s="1"/>
  <c r="O681" i="89"/>
  <c r="P681" i="89" s="1"/>
  <c r="O680" i="89"/>
  <c r="P680" i="89" s="1"/>
  <c r="O679" i="89"/>
  <c r="P679" i="89" s="1"/>
  <c r="O678" i="89"/>
  <c r="P678" i="89" s="1"/>
  <c r="O677" i="89"/>
  <c r="P677" i="89" s="1"/>
  <c r="O676" i="89"/>
  <c r="P676" i="89" s="1"/>
  <c r="O675" i="89"/>
  <c r="P675" i="89" s="1"/>
  <c r="O674" i="89"/>
  <c r="P674" i="89" s="1"/>
  <c r="O673" i="89"/>
  <c r="P673" i="89" s="1"/>
  <c r="O672" i="89"/>
  <c r="P672" i="89" s="1"/>
  <c r="O671" i="89"/>
  <c r="P671" i="89" s="1"/>
  <c r="O670" i="89"/>
  <c r="P670" i="89" s="1"/>
  <c r="O669" i="89"/>
  <c r="P669" i="89" s="1"/>
  <c r="O668" i="89"/>
  <c r="P668" i="89" s="1"/>
  <c r="O667" i="89"/>
  <c r="P667" i="89" s="1"/>
  <c r="O666" i="89"/>
  <c r="P666" i="89" s="1"/>
  <c r="O665" i="89"/>
  <c r="P665" i="89" s="1"/>
  <c r="O664" i="89"/>
  <c r="P664" i="89" s="1"/>
  <c r="O663" i="89"/>
  <c r="P663" i="89" s="1"/>
  <c r="O662" i="89"/>
  <c r="P662" i="89" s="1"/>
  <c r="O661" i="89"/>
  <c r="P661" i="89" s="1"/>
  <c r="O660" i="89"/>
  <c r="P660" i="89" s="1"/>
  <c r="O659" i="89"/>
  <c r="P659" i="89" s="1"/>
  <c r="O658" i="89"/>
  <c r="P658" i="89" s="1"/>
  <c r="O657" i="89"/>
  <c r="P657" i="89" s="1"/>
  <c r="O656" i="89"/>
  <c r="P656" i="89" s="1"/>
  <c r="O655" i="89"/>
  <c r="P655" i="89" s="1"/>
  <c r="O654" i="89"/>
  <c r="P654" i="89" s="1"/>
  <c r="O653" i="89"/>
  <c r="P653" i="89" s="1"/>
  <c r="O652" i="89"/>
  <c r="P652" i="89" s="1"/>
  <c r="O651" i="89"/>
  <c r="P651" i="89" s="1"/>
  <c r="O650" i="89"/>
  <c r="P650" i="89" s="1"/>
  <c r="O649" i="89"/>
  <c r="P649" i="89" s="1"/>
  <c r="O648" i="89"/>
  <c r="P648" i="89" s="1"/>
  <c r="O647" i="89"/>
  <c r="P647" i="89" s="1"/>
  <c r="O646" i="89"/>
  <c r="P646" i="89" s="1"/>
  <c r="O645" i="89"/>
  <c r="P645" i="89" s="1"/>
  <c r="O644" i="89"/>
  <c r="P644" i="89" s="1"/>
  <c r="O643" i="89"/>
  <c r="P643" i="89" s="1"/>
  <c r="O642" i="89"/>
  <c r="P642" i="89" s="1"/>
  <c r="O641" i="89"/>
  <c r="P641" i="89" s="1"/>
  <c r="O640" i="89"/>
  <c r="P640" i="89" s="1"/>
  <c r="O639" i="89"/>
  <c r="P639" i="89" s="1"/>
  <c r="O638" i="89"/>
  <c r="P638" i="89" s="1"/>
  <c r="O637" i="89"/>
  <c r="P637" i="89" s="1"/>
  <c r="O636" i="89"/>
  <c r="P636" i="89" s="1"/>
  <c r="O635" i="89"/>
  <c r="P635" i="89" s="1"/>
  <c r="O634" i="89"/>
  <c r="P634" i="89" s="1"/>
  <c r="O633" i="89"/>
  <c r="P633" i="89" s="1"/>
  <c r="O632" i="89"/>
  <c r="P632" i="89" s="1"/>
  <c r="O631" i="89"/>
  <c r="P631" i="89" s="1"/>
  <c r="O630" i="89"/>
  <c r="P630" i="89" s="1"/>
  <c r="O629" i="89"/>
  <c r="P629" i="89" s="1"/>
  <c r="O628" i="89"/>
  <c r="P628" i="89" s="1"/>
  <c r="O627" i="89"/>
  <c r="P627" i="89" s="1"/>
  <c r="O626" i="89"/>
  <c r="P626" i="89" s="1"/>
  <c r="O625" i="89"/>
  <c r="P625" i="89" s="1"/>
  <c r="O624" i="89"/>
  <c r="P624" i="89" s="1"/>
  <c r="O623" i="89"/>
  <c r="P623" i="89" s="1"/>
  <c r="O621" i="89"/>
  <c r="P621" i="89" s="1"/>
  <c r="O619" i="89"/>
  <c r="P619" i="89" s="1"/>
  <c r="O618" i="89"/>
  <c r="P618" i="89" s="1"/>
  <c r="O611" i="89"/>
  <c r="P611" i="89" s="1"/>
  <c r="O610" i="89"/>
  <c r="P610" i="89" s="1"/>
  <c r="O609" i="89"/>
  <c r="P609" i="89" s="1"/>
  <c r="O608" i="89"/>
  <c r="P608" i="89" s="1"/>
  <c r="O607" i="89"/>
  <c r="P607" i="89" s="1"/>
  <c r="O606" i="89"/>
  <c r="P606" i="89" s="1"/>
  <c r="O605" i="89"/>
  <c r="P605" i="89" s="1"/>
  <c r="O604" i="89"/>
  <c r="P604" i="89" s="1"/>
  <c r="O603" i="89"/>
  <c r="P603" i="89" s="1"/>
  <c r="O602" i="89"/>
  <c r="P602" i="89" s="1"/>
  <c r="O601" i="89"/>
  <c r="P601" i="89" s="1"/>
  <c r="O600" i="89"/>
  <c r="P600" i="89" s="1"/>
  <c r="O599" i="89"/>
  <c r="P599" i="89" s="1"/>
  <c r="O598" i="89"/>
  <c r="P598" i="89" s="1"/>
  <c r="O597" i="89"/>
  <c r="P597" i="89" s="1"/>
  <c r="O596" i="89"/>
  <c r="P596" i="89" s="1"/>
  <c r="O595" i="89"/>
  <c r="P595" i="89" s="1"/>
  <c r="O594" i="89"/>
  <c r="P594" i="89" s="1"/>
  <c r="O593" i="89"/>
  <c r="P593" i="89" s="1"/>
  <c r="O592" i="89"/>
  <c r="P592" i="89" s="1"/>
  <c r="O591" i="89"/>
  <c r="P591" i="89" s="1"/>
  <c r="O590" i="89"/>
  <c r="P590" i="89" s="1"/>
  <c r="O589" i="89"/>
  <c r="P589" i="89" s="1"/>
  <c r="O588" i="89"/>
  <c r="P588" i="89" s="1"/>
  <c r="O587" i="89"/>
  <c r="P587" i="89" s="1"/>
  <c r="O586" i="89"/>
  <c r="P586" i="89" s="1"/>
  <c r="O585" i="89"/>
  <c r="P585" i="89" s="1"/>
  <c r="O584" i="89"/>
  <c r="P584" i="89" s="1"/>
  <c r="O583" i="89"/>
  <c r="P583" i="89" s="1"/>
  <c r="O582" i="89"/>
  <c r="P582" i="89" s="1"/>
  <c r="O581" i="89"/>
  <c r="P581" i="89" s="1"/>
  <c r="O580" i="89"/>
  <c r="P580" i="89" s="1"/>
  <c r="O579" i="89"/>
  <c r="P579" i="89" s="1"/>
  <c r="O578" i="89"/>
  <c r="P578" i="89" s="1"/>
  <c r="O577" i="89"/>
  <c r="P577" i="89" s="1"/>
  <c r="O576" i="89"/>
  <c r="P576" i="89" s="1"/>
  <c r="O524" i="89"/>
  <c r="P524" i="89" s="1"/>
  <c r="O523" i="89"/>
  <c r="P523" i="89" s="1"/>
  <c r="O522" i="89"/>
  <c r="P522" i="89" s="1"/>
  <c r="O521" i="89"/>
  <c r="P521" i="89" s="1"/>
  <c r="O520" i="89"/>
  <c r="P520" i="89" s="1"/>
  <c r="O519" i="89"/>
  <c r="P519" i="89" s="1"/>
  <c r="O518" i="89"/>
  <c r="P518" i="89" s="1"/>
  <c r="O517" i="89"/>
  <c r="P517" i="89" s="1"/>
  <c r="O516" i="89"/>
  <c r="P516" i="89" s="1"/>
  <c r="O515" i="89"/>
  <c r="P515" i="89" s="1"/>
  <c r="O514" i="89"/>
  <c r="P514" i="89" s="1"/>
  <c r="O513" i="89"/>
  <c r="P513" i="89" s="1"/>
  <c r="O511" i="89"/>
  <c r="P511" i="89" s="1"/>
  <c r="O510" i="89"/>
  <c r="P510" i="89" s="1"/>
  <c r="O509" i="89"/>
  <c r="P509" i="89" s="1"/>
  <c r="O508" i="89"/>
  <c r="P508" i="89" s="1"/>
  <c r="O507" i="89"/>
  <c r="P507" i="89" s="1"/>
  <c r="O506" i="89"/>
  <c r="P506" i="89" s="1"/>
  <c r="O505" i="89"/>
  <c r="P505" i="89" s="1"/>
  <c r="O504" i="89"/>
  <c r="P504" i="89" s="1"/>
  <c r="O501" i="89"/>
  <c r="P501" i="89" s="1"/>
  <c r="O500" i="89"/>
  <c r="P500" i="89" s="1"/>
  <c r="O499" i="89"/>
  <c r="P499" i="89" s="1"/>
  <c r="O498" i="89"/>
  <c r="P498" i="89" s="1"/>
  <c r="O497" i="89"/>
  <c r="P497" i="89" s="1"/>
  <c r="O496" i="89"/>
  <c r="P496" i="89" s="1"/>
  <c r="O495" i="89"/>
  <c r="P495" i="89" s="1"/>
  <c r="O494" i="89"/>
  <c r="P494" i="89" s="1"/>
  <c r="O493" i="89"/>
  <c r="P493" i="89" s="1"/>
  <c r="O492" i="89"/>
  <c r="P492" i="89" s="1"/>
  <c r="O491" i="89"/>
  <c r="P491" i="89" s="1"/>
  <c r="O490" i="89"/>
  <c r="P490" i="89" s="1"/>
  <c r="O489" i="89"/>
  <c r="P489" i="89" s="1"/>
  <c r="O488" i="89"/>
  <c r="P488" i="89" s="1"/>
  <c r="O487" i="89"/>
  <c r="P487" i="89" s="1"/>
  <c r="O486" i="89"/>
  <c r="P486" i="89" s="1"/>
  <c r="O485" i="89"/>
  <c r="P485" i="89" s="1"/>
  <c r="O484" i="89"/>
  <c r="P484" i="89" s="1"/>
  <c r="O483" i="89"/>
  <c r="P483" i="89" s="1"/>
  <c r="O482" i="89"/>
  <c r="P482" i="89" s="1"/>
  <c r="O481" i="89"/>
  <c r="P481" i="89" s="1"/>
  <c r="O480" i="89"/>
  <c r="P480" i="89" s="1"/>
  <c r="O479" i="89"/>
  <c r="P479" i="89" s="1"/>
  <c r="O478" i="89"/>
  <c r="P478" i="89" s="1"/>
  <c r="O477" i="89"/>
  <c r="P477" i="89" s="1"/>
  <c r="O476" i="89"/>
  <c r="P476" i="89" s="1"/>
  <c r="O475" i="89"/>
  <c r="P475" i="89" s="1"/>
  <c r="O474" i="89"/>
  <c r="P474" i="89" s="1"/>
  <c r="O473" i="89"/>
  <c r="P473" i="89" s="1"/>
  <c r="O472" i="89"/>
  <c r="P472" i="89" s="1"/>
  <c r="O471" i="89"/>
  <c r="P471" i="89" s="1"/>
  <c r="O470" i="89"/>
  <c r="P470" i="89" s="1"/>
  <c r="O469" i="89"/>
  <c r="P469" i="89" s="1"/>
  <c r="O468" i="89"/>
  <c r="P468" i="89" s="1"/>
  <c r="O467" i="89"/>
  <c r="P467" i="89" s="1"/>
  <c r="O466" i="89"/>
  <c r="P466" i="89" s="1"/>
  <c r="O465" i="89"/>
  <c r="P465" i="89" s="1"/>
  <c r="O464" i="89"/>
  <c r="P464" i="89" s="1"/>
  <c r="O463" i="89"/>
  <c r="P463" i="89" s="1"/>
  <c r="O462" i="89"/>
  <c r="P462" i="89" s="1"/>
  <c r="O461" i="89"/>
  <c r="P461" i="89" s="1"/>
  <c r="O460" i="89"/>
  <c r="P460" i="89" s="1"/>
  <c r="O459" i="89"/>
  <c r="P459" i="89" s="1"/>
  <c r="O458" i="89"/>
  <c r="P458" i="89" s="1"/>
  <c r="O457" i="89"/>
  <c r="P457" i="89" s="1"/>
  <c r="O456" i="89"/>
  <c r="P456" i="89" s="1"/>
  <c r="O455" i="89"/>
  <c r="P455" i="89" s="1"/>
  <c r="O452" i="89"/>
  <c r="P452" i="89" s="1"/>
  <c r="O451" i="89"/>
  <c r="P451" i="89" s="1"/>
  <c r="O450" i="89"/>
  <c r="P450" i="89" s="1"/>
  <c r="O449" i="89"/>
  <c r="P449" i="89" s="1"/>
  <c r="O448" i="89"/>
  <c r="P448" i="89" s="1"/>
  <c r="O447" i="89"/>
  <c r="P447" i="89" s="1"/>
  <c r="O446" i="89"/>
  <c r="P446" i="89" s="1"/>
  <c r="O440" i="89"/>
  <c r="P440" i="89" s="1"/>
  <c r="O439" i="89"/>
  <c r="P439" i="89" s="1"/>
  <c r="O438" i="89"/>
  <c r="P438" i="89" s="1"/>
  <c r="O437" i="89"/>
  <c r="P437" i="89" s="1"/>
  <c r="O436" i="89"/>
  <c r="P436" i="89" s="1"/>
  <c r="O435" i="89"/>
  <c r="P435" i="89" s="1"/>
  <c r="O434" i="89"/>
  <c r="P434" i="89" s="1"/>
  <c r="O433" i="89"/>
  <c r="P433" i="89" s="1"/>
  <c r="O432" i="89"/>
  <c r="P432" i="89" s="1"/>
  <c r="O431" i="89"/>
  <c r="P431" i="89" s="1"/>
  <c r="O430" i="89"/>
  <c r="P430" i="89" s="1"/>
  <c r="O429" i="89"/>
  <c r="P429" i="89" s="1"/>
  <c r="O428" i="89"/>
  <c r="P428" i="89" s="1"/>
  <c r="O427" i="89"/>
  <c r="P427" i="89" s="1"/>
  <c r="O426" i="89"/>
  <c r="P426" i="89" s="1"/>
  <c r="O424" i="89"/>
  <c r="P424" i="89" s="1"/>
  <c r="O423" i="89"/>
  <c r="P423" i="89" s="1"/>
  <c r="O422" i="89"/>
  <c r="P422" i="89" s="1"/>
  <c r="O421" i="89"/>
  <c r="P421" i="89" s="1"/>
  <c r="O420" i="89"/>
  <c r="P420" i="89" s="1"/>
  <c r="O419" i="89"/>
  <c r="P419" i="89" s="1"/>
  <c r="O418" i="89"/>
  <c r="P418" i="89" s="1"/>
  <c r="O417" i="89"/>
  <c r="P417" i="89" s="1"/>
  <c r="O416" i="89"/>
  <c r="P416" i="89" s="1"/>
  <c r="O415" i="89"/>
  <c r="P415" i="89" s="1"/>
  <c r="O414" i="89"/>
  <c r="P414" i="89" s="1"/>
  <c r="O411" i="89"/>
  <c r="P411" i="89" s="1"/>
  <c r="O410" i="89"/>
  <c r="P410" i="89" s="1"/>
  <c r="O409" i="89"/>
  <c r="P409" i="89" s="1"/>
  <c r="O408" i="89"/>
  <c r="P408" i="89" s="1"/>
  <c r="O407" i="89"/>
  <c r="P407" i="89" s="1"/>
  <c r="O406" i="89"/>
  <c r="P406" i="89" s="1"/>
  <c r="O405" i="89"/>
  <c r="P405" i="89" s="1"/>
  <c r="O402" i="89"/>
  <c r="P402" i="89" s="1"/>
  <c r="O401" i="89"/>
  <c r="P401" i="89" s="1"/>
  <c r="O400" i="89"/>
  <c r="P400" i="89" s="1"/>
  <c r="O399" i="89"/>
  <c r="P399" i="89" s="1"/>
  <c r="O398" i="89"/>
  <c r="P398" i="89" s="1"/>
  <c r="O397" i="89"/>
  <c r="P397" i="89" s="1"/>
  <c r="O396" i="89"/>
  <c r="P396" i="89" s="1"/>
  <c r="O395" i="89"/>
  <c r="P395" i="89" s="1"/>
  <c r="O394" i="89"/>
  <c r="P394" i="89" s="1"/>
  <c r="O393" i="89"/>
  <c r="P393" i="89" s="1"/>
  <c r="O392" i="89"/>
  <c r="P392" i="89" s="1"/>
  <c r="O391" i="89"/>
  <c r="P391" i="89" s="1"/>
  <c r="O390" i="89"/>
  <c r="P390" i="89" s="1"/>
  <c r="O388" i="89"/>
  <c r="P388" i="89" s="1"/>
  <c r="O387" i="89"/>
  <c r="P387" i="89" s="1"/>
  <c r="O385" i="89"/>
  <c r="P385" i="89" s="1"/>
  <c r="O384" i="89"/>
  <c r="P384" i="89" s="1"/>
  <c r="O383" i="89"/>
  <c r="P383" i="89" s="1"/>
  <c r="O382" i="89"/>
  <c r="P382" i="89" s="1"/>
  <c r="O381" i="89"/>
  <c r="P381" i="89" s="1"/>
  <c r="O380" i="89"/>
  <c r="P380" i="89" s="1"/>
  <c r="O379" i="89"/>
  <c r="P379" i="89" s="1"/>
  <c r="O378" i="89"/>
  <c r="P378" i="89" s="1"/>
  <c r="O377" i="89"/>
  <c r="P377" i="89" s="1"/>
  <c r="O376" i="89"/>
  <c r="P376" i="89" s="1"/>
  <c r="O375" i="89"/>
  <c r="P375" i="89" s="1"/>
  <c r="O374" i="89"/>
  <c r="P374" i="89" s="1"/>
  <c r="O373" i="89"/>
  <c r="P373" i="89" s="1"/>
  <c r="O372" i="89"/>
  <c r="P372" i="89" s="1"/>
  <c r="O371" i="89"/>
  <c r="P371" i="89" s="1"/>
  <c r="O370" i="89"/>
  <c r="P370" i="89" s="1"/>
  <c r="O369" i="89"/>
  <c r="P369" i="89" s="1"/>
  <c r="O368" i="89"/>
  <c r="P368" i="89" s="1"/>
  <c r="O367" i="89"/>
  <c r="P367" i="89" s="1"/>
  <c r="O366" i="89"/>
  <c r="P366" i="89" s="1"/>
  <c r="O365" i="89"/>
  <c r="P365" i="89" s="1"/>
  <c r="O364" i="89"/>
  <c r="P364" i="89" s="1"/>
  <c r="O363" i="89"/>
  <c r="P363" i="89" s="1"/>
  <c r="O362" i="89"/>
  <c r="P362" i="89" s="1"/>
  <c r="O356" i="89"/>
  <c r="P356" i="89" s="1"/>
  <c r="O355" i="89"/>
  <c r="P355" i="89" s="1"/>
  <c r="O354" i="89"/>
  <c r="P354" i="89" s="1"/>
  <c r="O353" i="89"/>
  <c r="P353" i="89" s="1"/>
  <c r="O352" i="89"/>
  <c r="P352" i="89" s="1"/>
  <c r="O351" i="89"/>
  <c r="P351" i="89" s="1"/>
  <c r="O350" i="89"/>
  <c r="P350" i="89" s="1"/>
  <c r="O349" i="89"/>
  <c r="P349" i="89" s="1"/>
  <c r="O347" i="89"/>
  <c r="P347" i="89" s="1"/>
  <c r="O346" i="89"/>
  <c r="P346" i="89" s="1"/>
  <c r="O345" i="89"/>
  <c r="P345" i="89" s="1"/>
  <c r="O344" i="89"/>
  <c r="P344" i="89" s="1"/>
  <c r="O343" i="89"/>
  <c r="P343" i="89" s="1"/>
  <c r="O342" i="89"/>
  <c r="P342" i="89" s="1"/>
  <c r="O339" i="89"/>
  <c r="P339" i="89" s="1"/>
  <c r="O338" i="89"/>
  <c r="P338" i="89" s="1"/>
  <c r="O337" i="89"/>
  <c r="P337" i="89" s="1"/>
  <c r="O336" i="89"/>
  <c r="P336" i="89" s="1"/>
  <c r="O335" i="89"/>
  <c r="P335" i="89" s="1"/>
  <c r="O334" i="89"/>
  <c r="P334" i="89" s="1"/>
  <c r="O333" i="89"/>
  <c r="P333" i="89" s="1"/>
  <c r="O332" i="89"/>
  <c r="P332" i="89" s="1"/>
  <c r="O331" i="89"/>
  <c r="P331" i="89" s="1"/>
  <c r="O330" i="89"/>
  <c r="P330" i="89" s="1"/>
  <c r="O329" i="89"/>
  <c r="P329" i="89" s="1"/>
  <c r="O328" i="89"/>
  <c r="P328" i="89" s="1"/>
  <c r="O327" i="89"/>
  <c r="P327" i="89" s="1"/>
  <c r="O326" i="89"/>
  <c r="P326" i="89" s="1"/>
  <c r="O325" i="89"/>
  <c r="P325" i="89" s="1"/>
  <c r="O324" i="89"/>
  <c r="P324" i="89" s="1"/>
  <c r="O323" i="89"/>
  <c r="P323" i="89" s="1"/>
  <c r="O322" i="89"/>
  <c r="P322" i="89" s="1"/>
  <c r="O321" i="89"/>
  <c r="P321" i="89" s="1"/>
  <c r="O320" i="89"/>
  <c r="P320" i="89" s="1"/>
  <c r="O319" i="89"/>
  <c r="P319" i="89" s="1"/>
  <c r="O316" i="89"/>
  <c r="P316" i="89" s="1"/>
  <c r="O315" i="89"/>
  <c r="P315" i="89" s="1"/>
  <c r="O314" i="89"/>
  <c r="P314" i="89" s="1"/>
  <c r="O313" i="89"/>
  <c r="P313" i="89" s="1"/>
  <c r="O312" i="89"/>
  <c r="P312" i="89" s="1"/>
  <c r="O311" i="89"/>
  <c r="P311" i="89" s="1"/>
  <c r="O310" i="89"/>
  <c r="P310" i="89" s="1"/>
  <c r="O309" i="89"/>
  <c r="P309" i="89" s="1"/>
  <c r="O308" i="89"/>
  <c r="P308" i="89" s="1"/>
  <c r="O307" i="89"/>
  <c r="P307" i="89" s="1"/>
  <c r="O306" i="89"/>
  <c r="P306" i="89" s="1"/>
  <c r="O305" i="89"/>
  <c r="P305" i="89" s="1"/>
  <c r="O304" i="89"/>
  <c r="P304" i="89" s="1"/>
  <c r="O303" i="89"/>
  <c r="P303" i="89" s="1"/>
  <c r="O302" i="89"/>
  <c r="P302" i="89" s="1"/>
  <c r="O300" i="89"/>
  <c r="P300" i="89" s="1"/>
  <c r="O299" i="89"/>
  <c r="P299" i="89" s="1"/>
  <c r="O298" i="89"/>
  <c r="P298" i="89" s="1"/>
  <c r="O297" i="89"/>
  <c r="P297" i="89" s="1"/>
  <c r="O296" i="89"/>
  <c r="P296" i="89" s="1"/>
  <c r="O295" i="89"/>
  <c r="P295" i="89" s="1"/>
  <c r="O294" i="89"/>
  <c r="P294" i="89" s="1"/>
  <c r="O293" i="89"/>
  <c r="P293" i="89" s="1"/>
  <c r="O292" i="89"/>
  <c r="P292" i="89" s="1"/>
  <c r="O291" i="89"/>
  <c r="P291" i="89" s="1"/>
  <c r="O290" i="89"/>
  <c r="P290" i="89" s="1"/>
  <c r="O289" i="89"/>
  <c r="P289" i="89" s="1"/>
  <c r="O288" i="89"/>
  <c r="P288" i="89" s="1"/>
  <c r="O287" i="89"/>
  <c r="P287" i="89" s="1"/>
  <c r="O286" i="89"/>
  <c r="P286" i="89" s="1"/>
  <c r="O285" i="89"/>
  <c r="P285" i="89" s="1"/>
  <c r="O284" i="89"/>
  <c r="P284" i="89" s="1"/>
  <c r="O283" i="89"/>
  <c r="P283" i="89" s="1"/>
  <c r="O282" i="89"/>
  <c r="P282" i="89" s="1"/>
  <c r="O281" i="89"/>
  <c r="P281" i="89" s="1"/>
  <c r="O280" i="89"/>
  <c r="P280" i="89" s="1"/>
  <c r="O279" i="89"/>
  <c r="P279" i="89" s="1"/>
  <c r="O241" i="89"/>
  <c r="P241" i="89" s="1"/>
  <c r="O240" i="89"/>
  <c r="P240" i="89" s="1"/>
  <c r="O239" i="89"/>
  <c r="P239" i="89" s="1"/>
  <c r="O238" i="89"/>
  <c r="P238" i="89" s="1"/>
  <c r="O237" i="89"/>
  <c r="P237" i="89" s="1"/>
  <c r="O234" i="89"/>
  <c r="P234" i="89" s="1"/>
  <c r="O233" i="89"/>
  <c r="P233" i="89" s="1"/>
  <c r="O232" i="89"/>
  <c r="P232" i="89" s="1"/>
  <c r="O231" i="89"/>
  <c r="P231" i="89" s="1"/>
  <c r="O230" i="89"/>
  <c r="P230" i="89" s="1"/>
  <c r="O229" i="89"/>
  <c r="P229" i="89" s="1"/>
  <c r="O228" i="89"/>
  <c r="P228" i="89" s="1"/>
  <c r="O226" i="89"/>
  <c r="P226" i="89" s="1"/>
  <c r="O224" i="89"/>
  <c r="P224" i="89" s="1"/>
  <c r="O223" i="89"/>
  <c r="P223" i="89" s="1"/>
  <c r="O222" i="89"/>
  <c r="P222" i="89" s="1"/>
  <c r="O221" i="89"/>
  <c r="P221" i="89" s="1"/>
  <c r="O220" i="89"/>
  <c r="P220" i="89" s="1"/>
  <c r="O219" i="89"/>
  <c r="P219" i="89" s="1"/>
  <c r="O218" i="89"/>
  <c r="P218" i="89" s="1"/>
  <c r="O217" i="89"/>
  <c r="P217" i="89" s="1"/>
  <c r="O216" i="89"/>
  <c r="P216" i="89" s="1"/>
  <c r="O215" i="89"/>
  <c r="P215" i="89" s="1"/>
  <c r="O214" i="89"/>
  <c r="P214" i="89" s="1"/>
  <c r="O213" i="89"/>
  <c r="P213" i="89" s="1"/>
  <c r="O212" i="89"/>
  <c r="P212" i="89" s="1"/>
  <c r="O211" i="89"/>
  <c r="P211" i="89" s="1"/>
  <c r="O210" i="89"/>
  <c r="P210" i="89" s="1"/>
  <c r="O209" i="89"/>
  <c r="P209" i="89" s="1"/>
  <c r="O208" i="89"/>
  <c r="P208" i="89" s="1"/>
  <c r="O207" i="89"/>
  <c r="P207" i="89" s="1"/>
  <c r="O206" i="89"/>
  <c r="P206" i="89" s="1"/>
  <c r="O205" i="89"/>
  <c r="P205" i="89" s="1"/>
  <c r="O204" i="89"/>
  <c r="P204" i="89" s="1"/>
  <c r="O203" i="89"/>
  <c r="P203" i="89" s="1"/>
  <c r="O202" i="89"/>
  <c r="P202" i="89" s="1"/>
  <c r="O201" i="89"/>
  <c r="P201" i="89" s="1"/>
  <c r="O200" i="89"/>
  <c r="P200" i="89" s="1"/>
  <c r="O199" i="89"/>
  <c r="P199" i="89" s="1"/>
  <c r="O198" i="89"/>
  <c r="P198" i="89" s="1"/>
  <c r="O197" i="89"/>
  <c r="P197" i="89" s="1"/>
  <c r="O196" i="89"/>
  <c r="P196" i="89" s="1"/>
  <c r="O195" i="89"/>
  <c r="P195" i="89" s="1"/>
  <c r="O194" i="89"/>
  <c r="P194" i="89" s="1"/>
  <c r="O193" i="89"/>
  <c r="P193" i="89" s="1"/>
  <c r="O192" i="89"/>
  <c r="P192" i="89" s="1"/>
  <c r="O190" i="89"/>
  <c r="P190" i="89" s="1"/>
  <c r="O189" i="89"/>
  <c r="P189" i="89" s="1"/>
  <c r="O188" i="89"/>
  <c r="P188" i="89" s="1"/>
  <c r="O184" i="89"/>
  <c r="P184" i="89" s="1"/>
  <c r="O181" i="89"/>
  <c r="P181" i="89" s="1"/>
  <c r="O180" i="89"/>
  <c r="P180" i="89" s="1"/>
  <c r="O179" i="89"/>
  <c r="P179" i="89" s="1"/>
  <c r="O178" i="89"/>
  <c r="P178" i="89" s="1"/>
  <c r="O177" i="89"/>
  <c r="P177" i="89" s="1"/>
  <c r="O176" i="89"/>
  <c r="P176" i="89" s="1"/>
  <c r="O175" i="89"/>
  <c r="P175" i="89" s="1"/>
  <c r="O174" i="89"/>
  <c r="P174" i="89" s="1"/>
  <c r="O173" i="89"/>
  <c r="P173" i="89" s="1"/>
  <c r="O172" i="89"/>
  <c r="P172" i="89" s="1"/>
  <c r="O171" i="89"/>
  <c r="P171" i="89" s="1"/>
  <c r="O170" i="89"/>
  <c r="P170" i="89" s="1"/>
  <c r="O168" i="89"/>
  <c r="P168" i="89" s="1"/>
  <c r="O167" i="89"/>
  <c r="P167" i="89" s="1"/>
  <c r="O165" i="89"/>
  <c r="P165" i="89" s="1"/>
  <c r="O164" i="89"/>
  <c r="P164" i="89" s="1"/>
  <c r="O163" i="89"/>
  <c r="P163" i="89" s="1"/>
  <c r="O162" i="89"/>
  <c r="P162" i="89" s="1"/>
  <c r="O161" i="89"/>
  <c r="P161" i="89" s="1"/>
  <c r="O160" i="89"/>
  <c r="P160" i="89" s="1"/>
  <c r="O159" i="89"/>
  <c r="P159" i="89" s="1"/>
  <c r="O158" i="89"/>
  <c r="P158" i="89" s="1"/>
  <c r="O157" i="89"/>
  <c r="P157" i="89" s="1"/>
  <c r="O156" i="89"/>
  <c r="P156" i="89" s="1"/>
  <c r="O155" i="89"/>
  <c r="P155" i="89" s="1"/>
  <c r="O154" i="89"/>
  <c r="P154" i="89" s="1"/>
  <c r="O153" i="89"/>
  <c r="P153" i="89" s="1"/>
  <c r="O152" i="89"/>
  <c r="P152" i="89" s="1"/>
  <c r="O151" i="89"/>
  <c r="P151" i="89" s="1"/>
  <c r="O150" i="89"/>
  <c r="P150" i="89" s="1"/>
  <c r="O149" i="89"/>
  <c r="P149" i="89" s="1"/>
  <c r="O148" i="89"/>
  <c r="P148" i="89" s="1"/>
  <c r="O147" i="89"/>
  <c r="P147" i="89" s="1"/>
  <c r="O146" i="89"/>
  <c r="P146" i="89" s="1"/>
  <c r="O145" i="89"/>
  <c r="P145" i="89" s="1"/>
  <c r="O144" i="89"/>
  <c r="P144" i="89" s="1"/>
  <c r="O143" i="89"/>
  <c r="P143" i="89" s="1"/>
  <c r="O142" i="89"/>
  <c r="P142" i="89" s="1"/>
  <c r="O141" i="89"/>
  <c r="P141" i="89" s="1"/>
  <c r="O140" i="89"/>
  <c r="P140" i="89" s="1"/>
  <c r="O139" i="89"/>
  <c r="P139" i="89" s="1"/>
  <c r="O138" i="89"/>
  <c r="P138" i="89" s="1"/>
  <c r="O137" i="89"/>
  <c r="P137" i="89" s="1"/>
  <c r="O136" i="89"/>
  <c r="P136" i="89" s="1"/>
  <c r="O135" i="89"/>
  <c r="P135" i="89" s="1"/>
  <c r="O134" i="89"/>
  <c r="P134" i="89" s="1"/>
  <c r="O133" i="89"/>
  <c r="P133" i="89" s="1"/>
  <c r="O132" i="89"/>
  <c r="P132" i="89" s="1"/>
  <c r="O131" i="89"/>
  <c r="P131" i="89" s="1"/>
  <c r="O130" i="89"/>
  <c r="P130" i="89" s="1"/>
  <c r="O128" i="89"/>
  <c r="P128" i="89" s="1"/>
  <c r="O126" i="89"/>
  <c r="P126" i="89" s="1"/>
  <c r="O125" i="89"/>
  <c r="P125" i="89" s="1"/>
  <c r="O124" i="89"/>
  <c r="P124" i="89" s="1"/>
  <c r="O119" i="89"/>
  <c r="P119" i="89" s="1"/>
  <c r="O118" i="89"/>
  <c r="P118" i="89" s="1"/>
  <c r="O116" i="89"/>
  <c r="P116" i="89" s="1"/>
  <c r="O115" i="89"/>
  <c r="P115" i="89" s="1"/>
  <c r="O114" i="89"/>
  <c r="P114" i="89" s="1"/>
  <c r="O113" i="89"/>
  <c r="P113" i="89" s="1"/>
  <c r="O112" i="89"/>
  <c r="P112" i="89" s="1"/>
  <c r="O111" i="89"/>
  <c r="P111" i="89" s="1"/>
  <c r="O110" i="89"/>
  <c r="P110" i="89" s="1"/>
  <c r="O109" i="89"/>
  <c r="P109" i="89" s="1"/>
  <c r="O108" i="89"/>
  <c r="P108" i="89" s="1"/>
  <c r="O107" i="89"/>
  <c r="P107" i="89" s="1"/>
  <c r="O104" i="89"/>
  <c r="P104" i="89" s="1"/>
  <c r="O103" i="89"/>
  <c r="P103" i="89" s="1"/>
  <c r="O102" i="89"/>
  <c r="P102" i="89" s="1"/>
  <c r="O101" i="89"/>
  <c r="P101" i="89" s="1"/>
  <c r="O100" i="89"/>
  <c r="P100" i="89" s="1"/>
  <c r="O99" i="89"/>
  <c r="P99" i="89" s="1"/>
  <c r="O98" i="89"/>
  <c r="P98" i="89" s="1"/>
  <c r="O97" i="89"/>
  <c r="P97" i="89" s="1"/>
  <c r="O96" i="89"/>
  <c r="P96" i="89" s="1"/>
  <c r="O95" i="89"/>
  <c r="P95" i="89" s="1"/>
  <c r="O94" i="89"/>
  <c r="P94" i="89" s="1"/>
  <c r="O93" i="89"/>
  <c r="P93" i="89" s="1"/>
  <c r="O92" i="89"/>
  <c r="P92" i="89" s="1"/>
  <c r="O91" i="89"/>
  <c r="P91" i="89" s="1"/>
  <c r="O90" i="89"/>
  <c r="P90" i="89" s="1"/>
  <c r="O89" i="89"/>
  <c r="P89" i="89" s="1"/>
  <c r="O88" i="89"/>
  <c r="P88" i="89" s="1"/>
  <c r="O87" i="89"/>
  <c r="P87" i="89" s="1"/>
  <c r="O86" i="89"/>
  <c r="P86" i="89" s="1"/>
  <c r="O85" i="89"/>
  <c r="P85" i="89" s="1"/>
  <c r="O82" i="89"/>
  <c r="P82" i="89" s="1"/>
  <c r="O81" i="89"/>
  <c r="P81" i="89" s="1"/>
  <c r="O74" i="89"/>
  <c r="P74" i="89" s="1"/>
  <c r="O73" i="89"/>
  <c r="P73" i="89" s="1"/>
  <c r="O72" i="89"/>
  <c r="P72" i="89" s="1"/>
  <c r="O65" i="89"/>
  <c r="P65" i="89" s="1"/>
  <c r="O62" i="89"/>
  <c r="P62" i="89" s="1"/>
  <c r="O61" i="89"/>
  <c r="P61" i="89" s="1"/>
  <c r="O60" i="89"/>
  <c r="P60" i="89" s="1"/>
  <c r="O59" i="89"/>
  <c r="P59" i="89" s="1"/>
  <c r="O58" i="89"/>
  <c r="P58" i="89" s="1"/>
  <c r="O57" i="89"/>
  <c r="P57" i="89" s="1"/>
  <c r="O56" i="89"/>
  <c r="P56" i="89" s="1"/>
  <c r="O55" i="89"/>
  <c r="P55" i="89" s="1"/>
  <c r="O54" i="89"/>
  <c r="P54" i="89" s="1"/>
  <c r="O53" i="89"/>
  <c r="P53" i="89" s="1"/>
  <c r="O52" i="89"/>
  <c r="P52" i="89" s="1"/>
  <c r="O50" i="89"/>
  <c r="P50" i="89" s="1"/>
  <c r="O49" i="89"/>
  <c r="P49" i="89" s="1"/>
  <c r="O48" i="89"/>
  <c r="P48" i="89" s="1"/>
  <c r="O47" i="89"/>
  <c r="P47" i="89" s="1"/>
  <c r="O46" i="89"/>
  <c r="P46" i="89" s="1"/>
  <c r="O45" i="89"/>
  <c r="P45" i="89" s="1"/>
  <c r="O44" i="89"/>
  <c r="P44" i="89" s="1"/>
  <c r="O43" i="89"/>
  <c r="P43" i="89" s="1"/>
  <c r="O42" i="89"/>
  <c r="P42" i="89" s="1"/>
  <c r="O41" i="89"/>
  <c r="P41" i="89" s="1"/>
  <c r="O40" i="89"/>
  <c r="P40" i="89" s="1"/>
  <c r="O39" i="89"/>
  <c r="P39" i="89" s="1"/>
  <c r="O38" i="89"/>
  <c r="P38" i="89" s="1"/>
  <c r="O37" i="89"/>
  <c r="P37" i="89" s="1"/>
  <c r="O36" i="89"/>
  <c r="P36" i="89" s="1"/>
  <c r="O35" i="89"/>
  <c r="P35" i="89" s="1"/>
  <c r="O34" i="89"/>
  <c r="P34" i="89" s="1"/>
  <c r="O33" i="89"/>
  <c r="P33" i="89" s="1"/>
  <c r="O32" i="89"/>
  <c r="P32" i="89" s="1"/>
  <c r="O31" i="89"/>
  <c r="P31" i="89" s="1"/>
  <c r="O30" i="89"/>
  <c r="P30" i="89" s="1"/>
  <c r="O28" i="89"/>
  <c r="P28" i="89" s="1"/>
  <c r="O27" i="89"/>
  <c r="P27" i="89" s="1"/>
  <c r="O26" i="89"/>
  <c r="P26" i="89" s="1"/>
  <c r="O24" i="89"/>
  <c r="P24" i="89" s="1"/>
  <c r="O22" i="89"/>
  <c r="P22" i="89" s="1"/>
  <c r="O20" i="89"/>
  <c r="P20" i="89" s="1"/>
  <c r="O19" i="89"/>
  <c r="P19" i="89" s="1"/>
  <c r="O18" i="89"/>
  <c r="P18" i="89" s="1"/>
  <c r="O17" i="89"/>
  <c r="P17" i="89" s="1"/>
  <c r="P1070" i="89"/>
  <c r="P612" i="89" l="1"/>
  <c r="P1068" i="89"/>
  <c r="P965" i="89"/>
  <c r="P980" i="89"/>
  <c r="Q250" i="89"/>
  <c r="Q254" i="89"/>
  <c r="Q265" i="89"/>
  <c r="Q270" i="89"/>
  <c r="Q530" i="89"/>
  <c r="Q543" i="89"/>
  <c r="Q551" i="89"/>
  <c r="Q559" i="89"/>
  <c r="Q567" i="89"/>
  <c r="Q575" i="89"/>
  <c r="Q914" i="89"/>
  <c r="Q918" i="89"/>
  <c r="Q922" i="89"/>
  <c r="Q926" i="89"/>
  <c r="Q930" i="89"/>
  <c r="Q934" i="89"/>
  <c r="Q938" i="89"/>
  <c r="Q942" i="89"/>
  <c r="Q946" i="89"/>
  <c r="Q950" i="89"/>
  <c r="Q954" i="89"/>
  <c r="Q958" i="89"/>
  <c r="Q166" i="89"/>
  <c r="Q412" i="89"/>
  <c r="Q778" i="89"/>
  <c r="Q853" i="89"/>
  <c r="Q266" i="89"/>
  <c r="Q525" i="89"/>
  <c r="Q535" i="89"/>
  <c r="Q540" i="89"/>
  <c r="Q544" i="89"/>
  <c r="Q548" i="89"/>
  <c r="Q552" i="89"/>
  <c r="Q556" i="89"/>
  <c r="Q560" i="89"/>
  <c r="Q564" i="89"/>
  <c r="Q568" i="89"/>
  <c r="Q572" i="89"/>
  <c r="Q911" i="89"/>
  <c r="Q915" i="89"/>
  <c r="Q919" i="89"/>
  <c r="Q923" i="89"/>
  <c r="Q927" i="89"/>
  <c r="Q931" i="89"/>
  <c r="Q935" i="89"/>
  <c r="Q939" i="89"/>
  <c r="Q943" i="89"/>
  <c r="Q947" i="89"/>
  <c r="Q951" i="89"/>
  <c r="Q955" i="89"/>
  <c r="Q959" i="89"/>
  <c r="Q182" i="89"/>
  <c r="Q413" i="89"/>
  <c r="Q693" i="89"/>
  <c r="Q779" i="89"/>
  <c r="Q970" i="89"/>
  <c r="Q973" i="89"/>
  <c r="Q257" i="89"/>
  <c r="Q261" i="89"/>
  <c r="Q273" i="89"/>
  <c r="Q532" i="89"/>
  <c r="Q541" i="89"/>
  <c r="Q553" i="89"/>
  <c r="Q561" i="89"/>
  <c r="Q565" i="89"/>
  <c r="Q573" i="89"/>
  <c r="Q924" i="89"/>
  <c r="Q932" i="89"/>
  <c r="Q940" i="89"/>
  <c r="Q952" i="89"/>
  <c r="Q453" i="89"/>
  <c r="Q694" i="89"/>
  <c r="Q780" i="89"/>
  <c r="Q971" i="89"/>
  <c r="Q526" i="89"/>
  <c r="Q536" i="89"/>
  <c r="Q545" i="89"/>
  <c r="Q549" i="89"/>
  <c r="Q557" i="89"/>
  <c r="Q569" i="89"/>
  <c r="Q920" i="89"/>
  <c r="Q928" i="89"/>
  <c r="Q936" i="89"/>
  <c r="Q956" i="89"/>
  <c r="Q512" i="89"/>
  <c r="Q249" i="89"/>
  <c r="Q253" i="89"/>
  <c r="Q258" i="89"/>
  <c r="Q269" i="89"/>
  <c r="Q274" i="89"/>
  <c r="Q533" i="89"/>
  <c r="Q537" i="89"/>
  <c r="Q546" i="89"/>
  <c r="Q554" i="89"/>
  <c r="Q562" i="89"/>
  <c r="Q570" i="89"/>
  <c r="Q913" i="89"/>
  <c r="Q917" i="89"/>
  <c r="Q921" i="89"/>
  <c r="Q925" i="89"/>
  <c r="Q929" i="89"/>
  <c r="Q933" i="89"/>
  <c r="Q937" i="89"/>
  <c r="Q941" i="89"/>
  <c r="Q945" i="89"/>
  <c r="Q949" i="89"/>
  <c r="Q953" i="89"/>
  <c r="Q957" i="89"/>
  <c r="Q389" i="89"/>
  <c r="Q502" i="89"/>
  <c r="Q617" i="89"/>
  <c r="Q704" i="89"/>
  <c r="Q785" i="89"/>
  <c r="Q972" i="89"/>
  <c r="Q977" i="89"/>
  <c r="Q246" i="89"/>
  <c r="P275" i="89"/>
  <c r="Q30" i="89"/>
  <c r="Q46" i="89"/>
  <c r="Q92" i="89"/>
  <c r="Q109" i="89"/>
  <c r="Q133" i="89"/>
  <c r="Q153" i="89"/>
  <c r="Q170" i="89"/>
  <c r="Q189" i="89"/>
  <c r="Q205" i="89"/>
  <c r="Q221" i="89"/>
  <c r="Q240" i="89"/>
  <c r="Q293" i="89"/>
  <c r="Q302" i="89"/>
  <c r="Q310" i="89"/>
  <c r="Q324" i="89"/>
  <c r="Q336" i="89"/>
  <c r="Q345" i="89"/>
  <c r="Q354" i="89"/>
  <c r="Q366" i="89"/>
  <c r="Q374" i="89"/>
  <c r="Q382" i="89"/>
  <c r="Q391" i="89"/>
  <c r="Q395" i="89"/>
  <c r="Q407" i="89"/>
  <c r="Q411" i="89"/>
  <c r="Q417" i="89"/>
  <c r="Q421" i="89"/>
  <c r="Q429" i="89"/>
  <c r="Q433" i="89"/>
  <c r="Q434" i="89"/>
  <c r="Q438" i="89"/>
  <c r="Q446" i="89"/>
  <c r="Q450" i="89"/>
  <c r="Q455" i="89"/>
  <c r="Q459" i="89"/>
  <c r="Q463" i="89"/>
  <c r="Q467" i="89"/>
  <c r="Q471" i="89"/>
  <c r="Q475" i="89"/>
  <c r="Q479" i="89"/>
  <c r="Q483" i="89"/>
  <c r="Q487" i="89"/>
  <c r="Q491" i="89"/>
  <c r="Q495" i="89"/>
  <c r="Q499" i="89"/>
  <c r="Q505" i="89"/>
  <c r="Q509" i="89"/>
  <c r="Q514" i="89"/>
  <c r="Q518" i="89"/>
  <c r="Q522" i="89"/>
  <c r="Q577" i="89"/>
  <c r="Q581" i="89"/>
  <c r="Q585" i="89"/>
  <c r="Q589" i="89"/>
  <c r="Q593" i="89"/>
  <c r="Q597" i="89"/>
  <c r="Q601" i="89"/>
  <c r="Q605" i="89"/>
  <c r="Q609" i="89"/>
  <c r="Q619" i="89"/>
  <c r="Q624" i="89"/>
  <c r="Q628" i="89"/>
  <c r="Q632" i="89"/>
  <c r="Q636" i="89"/>
  <c r="Q640" i="89"/>
  <c r="Q644" i="89"/>
  <c r="Q648" i="89"/>
  <c r="Q652" i="89"/>
  <c r="Q656" i="89"/>
  <c r="Q660" i="89"/>
  <c r="Q664" i="89"/>
  <c r="Q668" i="89"/>
  <c r="Q672" i="89"/>
  <c r="Q676" i="89"/>
  <c r="Q680" i="89"/>
  <c r="Q684" i="89"/>
  <c r="Q688" i="89"/>
  <c r="Q692" i="89"/>
  <c r="Q698" i="89"/>
  <c r="Q707" i="89"/>
  <c r="Q715" i="89"/>
  <c r="Q719" i="89"/>
  <c r="Q723" i="89"/>
  <c r="Q727" i="89"/>
  <c r="Q731" i="89"/>
  <c r="Q735" i="89"/>
  <c r="Q739" i="89"/>
  <c r="Q743" i="89"/>
  <c r="Q747" i="89"/>
  <c r="Q751" i="89"/>
  <c r="Q755" i="89"/>
  <c r="Q759" i="89"/>
  <c r="Q763" i="89"/>
  <c r="Q767" i="89"/>
  <c r="Q771" i="89"/>
  <c r="Q775" i="89"/>
  <c r="Q782" i="89"/>
  <c r="Q787" i="89"/>
  <c r="Q791" i="89"/>
  <c r="Q795" i="89"/>
  <c r="Q799" i="89"/>
  <c r="Q811" i="89"/>
  <c r="Q815" i="89"/>
  <c r="Q819" i="89"/>
  <c r="Q823" i="89"/>
  <c r="Q827" i="89"/>
  <c r="Q831" i="89"/>
  <c r="Q835" i="89"/>
  <c r="Q839" i="89"/>
  <c r="Q845" i="89"/>
  <c r="Q849" i="89"/>
  <c r="Q854" i="89"/>
  <c r="Q858" i="89"/>
  <c r="Q862" i="89"/>
  <c r="Q866" i="89"/>
  <c r="Q870" i="89"/>
  <c r="Q874" i="89"/>
  <c r="Q878" i="89"/>
  <c r="Q882" i="89"/>
  <c r="Q886" i="89"/>
  <c r="Q890" i="89"/>
  <c r="Q894" i="89"/>
  <c r="Q898" i="89"/>
  <c r="Q902" i="89"/>
  <c r="Q906" i="89"/>
  <c r="Q910" i="89"/>
  <c r="Q963" i="89"/>
  <c r="Q24" i="89"/>
  <c r="Q42" i="89"/>
  <c r="Q59" i="89"/>
  <c r="Q100" i="89"/>
  <c r="Q124" i="89"/>
  <c r="Q141" i="89"/>
  <c r="Q157" i="89"/>
  <c r="Q174" i="89"/>
  <c r="Q197" i="89"/>
  <c r="Q209" i="89"/>
  <c r="Q226" i="89"/>
  <c r="Q281" i="89"/>
  <c r="Q297" i="89"/>
  <c r="Q306" i="89"/>
  <c r="Q314" i="89"/>
  <c r="Q328" i="89"/>
  <c r="Q350" i="89"/>
  <c r="Q362" i="89"/>
  <c r="Q370" i="89"/>
  <c r="Q378" i="89"/>
  <c r="Q399" i="89"/>
  <c r="Q19" i="89"/>
  <c r="Q26" i="89"/>
  <c r="Q31" i="89"/>
  <c r="Q35" i="89"/>
  <c r="Q39" i="89"/>
  <c r="Q43" i="89"/>
  <c r="Q47" i="89"/>
  <c r="Q52" i="89"/>
  <c r="Q56" i="89"/>
  <c r="Q60" i="89"/>
  <c r="Q65" i="89"/>
  <c r="Q73" i="89"/>
  <c r="Q85" i="89"/>
  <c r="Q89" i="89"/>
  <c r="Q93" i="89"/>
  <c r="Q97" i="89"/>
  <c r="Q101" i="89"/>
  <c r="Q110" i="89"/>
  <c r="Q114" i="89"/>
  <c r="Q125" i="89"/>
  <c r="Q130" i="89"/>
  <c r="Q134" i="89"/>
  <c r="Q138" i="89"/>
  <c r="Q142" i="89"/>
  <c r="Q146" i="89"/>
  <c r="Q150" i="89"/>
  <c r="Q154" i="89"/>
  <c r="Q158" i="89"/>
  <c r="Q162" i="89"/>
  <c r="Q167" i="89"/>
  <c r="Q171" i="89"/>
  <c r="Q175" i="89"/>
  <c r="Q179" i="89"/>
  <c r="Q190" i="89"/>
  <c r="Q194" i="89"/>
  <c r="Q198" i="89"/>
  <c r="Q202" i="89"/>
  <c r="Q206" i="89"/>
  <c r="Q210" i="89"/>
  <c r="Q214" i="89"/>
  <c r="Q218" i="89"/>
  <c r="Q222" i="89"/>
  <c r="Q231" i="89"/>
  <c r="Q237" i="89"/>
  <c r="Q241" i="89"/>
  <c r="Q282" i="89"/>
  <c r="Q286" i="89"/>
  <c r="Q290" i="89"/>
  <c r="Q294" i="89"/>
  <c r="Q298" i="89"/>
  <c r="Q303" i="89"/>
  <c r="Q307" i="89"/>
  <c r="Q311" i="89"/>
  <c r="Q315" i="89"/>
  <c r="Q321" i="89"/>
  <c r="Q325" i="89"/>
  <c r="Q329" i="89"/>
  <c r="Q333" i="89"/>
  <c r="Q337" i="89"/>
  <c r="Q342" i="89"/>
  <c r="Q346" i="89"/>
  <c r="Q351" i="89"/>
  <c r="Q355" i="89"/>
  <c r="Q363" i="89"/>
  <c r="Q367" i="89"/>
  <c r="Q371" i="89"/>
  <c r="Q375" i="89"/>
  <c r="Q379" i="89"/>
  <c r="Q383" i="89"/>
  <c r="Q387" i="89"/>
  <c r="Q392" i="89"/>
  <c r="Q396" i="89"/>
  <c r="Q400" i="89"/>
  <c r="Q408" i="89"/>
  <c r="Q414" i="89"/>
  <c r="Q418" i="89"/>
  <c r="Q422" i="89"/>
  <c r="Q426" i="89"/>
  <c r="Q430" i="89"/>
  <c r="Q435" i="89"/>
  <c r="Q439" i="89"/>
  <c r="Q447" i="89"/>
  <c r="Q451" i="89"/>
  <c r="Q456" i="89"/>
  <c r="Q460" i="89"/>
  <c r="Q464" i="89"/>
  <c r="Q468" i="89"/>
  <c r="Q472" i="89"/>
  <c r="Q476" i="89"/>
  <c r="Q480" i="89"/>
  <c r="Q484" i="89"/>
  <c r="Q488" i="89"/>
  <c r="Q492" i="89"/>
  <c r="Q496" i="89"/>
  <c r="Q500" i="89"/>
  <c r="Q506" i="89"/>
  <c r="Q510" i="89"/>
  <c r="Q515" i="89"/>
  <c r="Q519" i="89"/>
  <c r="Q523" i="89"/>
  <c r="Q578" i="89"/>
  <c r="Q582" i="89"/>
  <c r="Q586" i="89"/>
  <c r="Q590" i="89"/>
  <c r="Q594" i="89"/>
  <c r="Q598" i="89"/>
  <c r="Q602" i="89"/>
  <c r="Q606" i="89"/>
  <c r="Q610" i="89"/>
  <c r="Q625" i="89"/>
  <c r="Q629" i="89"/>
  <c r="Q633" i="89"/>
  <c r="Q637" i="89"/>
  <c r="Q641" i="89"/>
  <c r="Q645" i="89"/>
  <c r="Q649" i="89"/>
  <c r="Q653" i="89"/>
  <c r="Q657" i="89"/>
  <c r="Q661" i="89"/>
  <c r="Q665" i="89"/>
  <c r="Q669" i="89"/>
  <c r="Q673" i="89"/>
  <c r="Q677" i="89"/>
  <c r="Q681" i="89"/>
  <c r="Q685" i="89"/>
  <c r="Q689" i="89"/>
  <c r="Q695" i="89"/>
  <c r="Q699" i="89"/>
  <c r="Q703" i="89"/>
  <c r="Q708" i="89"/>
  <c r="Q712" i="89"/>
  <c r="Q716" i="89"/>
  <c r="Q720" i="89"/>
  <c r="Q724" i="89"/>
  <c r="Q728" i="89"/>
  <c r="Q732" i="89"/>
  <c r="Q736" i="89"/>
  <c r="Q740" i="89"/>
  <c r="Q744" i="89"/>
  <c r="Q748" i="89"/>
  <c r="Q752" i="89"/>
  <c r="Q756" i="89"/>
  <c r="Q760" i="89"/>
  <c r="Q764" i="89"/>
  <c r="Q768" i="89"/>
  <c r="Q772" i="89"/>
  <c r="Q776" i="89"/>
  <c r="Q783" i="89"/>
  <c r="Q788" i="89"/>
  <c r="Q792" i="89"/>
  <c r="Q796" i="89"/>
  <c r="Q800" i="89"/>
  <c r="Q804" i="89"/>
  <c r="Q816" i="89"/>
  <c r="Q820" i="89"/>
  <c r="Q824" i="89"/>
  <c r="Q828" i="89"/>
  <c r="Q832" i="89"/>
  <c r="Q836" i="89"/>
  <c r="Q840" i="89"/>
  <c r="Q846" i="89"/>
  <c r="Q850" i="89"/>
  <c r="Q855" i="89"/>
  <c r="Q859" i="89"/>
  <c r="Q863" i="89"/>
  <c r="Q867" i="89"/>
  <c r="Q871" i="89"/>
  <c r="Q875" i="89"/>
  <c r="Q879" i="89"/>
  <c r="Q883" i="89"/>
  <c r="Q887" i="89"/>
  <c r="Q895" i="89"/>
  <c r="Q899" i="89"/>
  <c r="Q903" i="89"/>
  <c r="Q907" i="89"/>
  <c r="Q960" i="89"/>
  <c r="Q964" i="89"/>
  <c r="Q34" i="89"/>
  <c r="Q50" i="89"/>
  <c r="Q72" i="89"/>
  <c r="Q88" i="89"/>
  <c r="Q104" i="89"/>
  <c r="Q137" i="89"/>
  <c r="Q149" i="89"/>
  <c r="Q165" i="89"/>
  <c r="Q184" i="89"/>
  <c r="Q201" i="89"/>
  <c r="Q217" i="89"/>
  <c r="Q230" i="89"/>
  <c r="Q285" i="89"/>
  <c r="Q320" i="89"/>
  <c r="Q27" i="89"/>
  <c r="Q36" i="89"/>
  <c r="Q44" i="89"/>
  <c r="Q53" i="89"/>
  <c r="Q61" i="89"/>
  <c r="Q81" i="89"/>
  <c r="Q90" i="89"/>
  <c r="Q94" i="89"/>
  <c r="Q98" i="89"/>
  <c r="Q102" i="89"/>
  <c r="Q107" i="89"/>
  <c r="Q111" i="89"/>
  <c r="Q115" i="89"/>
  <c r="Q118" i="89"/>
  <c r="Q126" i="89"/>
  <c r="Q131" i="89"/>
  <c r="Q135" i="89"/>
  <c r="Q139" i="89"/>
  <c r="Q143" i="89"/>
  <c r="Q147" i="89"/>
  <c r="Q151" i="89"/>
  <c r="Q155" i="89"/>
  <c r="Q159" i="89"/>
  <c r="Q163" i="89"/>
  <c r="Q168" i="89"/>
  <c r="Q172" i="89"/>
  <c r="Q176" i="89"/>
  <c r="Q180" i="89"/>
  <c r="Q195" i="89"/>
  <c r="Q199" i="89"/>
  <c r="Q203" i="89"/>
  <c r="Q207" i="89"/>
  <c r="Q211" i="89"/>
  <c r="Q215" i="89"/>
  <c r="Q219" i="89"/>
  <c r="Q223" i="89"/>
  <c r="Q228" i="89"/>
  <c r="Q232" i="89"/>
  <c r="Q238" i="89"/>
  <c r="Q279" i="89"/>
  <c r="Q283" i="89"/>
  <c r="Q287" i="89"/>
  <c r="Q291" i="89"/>
  <c r="Q295" i="89"/>
  <c r="Q299" i="89"/>
  <c r="Q304" i="89"/>
  <c r="Q308" i="89"/>
  <c r="Q312" i="89"/>
  <c r="Q316" i="89"/>
  <c r="Q322" i="89"/>
  <c r="Q326" i="89"/>
  <c r="Q330" i="89"/>
  <c r="Q334" i="89"/>
  <c r="Q338" i="89"/>
  <c r="Q343" i="89"/>
  <c r="Q347" i="89"/>
  <c r="Q352" i="89"/>
  <c r="Q356" i="89"/>
  <c r="Q364" i="89"/>
  <c r="Q368" i="89"/>
  <c r="Q372" i="89"/>
  <c r="Q376" i="89"/>
  <c r="Q380" i="89"/>
  <c r="Q384" i="89"/>
  <c r="Q388" i="89"/>
  <c r="Q393" i="89"/>
  <c r="Q397" i="89"/>
  <c r="Q401" i="89"/>
  <c r="Q405" i="89"/>
  <c r="Q409" i="89"/>
  <c r="Q415" i="89"/>
  <c r="Q419" i="89"/>
  <c r="Q423" i="89"/>
  <c r="Q427" i="89"/>
  <c r="Q431" i="89"/>
  <c r="Q436" i="89"/>
  <c r="Q440" i="89"/>
  <c r="Q448" i="89"/>
  <c r="Q452" i="89"/>
  <c r="Q457" i="89"/>
  <c r="Q461" i="89"/>
  <c r="Q465" i="89"/>
  <c r="Q469" i="89"/>
  <c r="Q473" i="89"/>
  <c r="Q477" i="89"/>
  <c r="Q481" i="89"/>
  <c r="Q485" i="89"/>
  <c r="Q489" i="89"/>
  <c r="Q493" i="89"/>
  <c r="Q497" i="89"/>
  <c r="Q501" i="89"/>
  <c r="Q507" i="89"/>
  <c r="Q511" i="89"/>
  <c r="Q516" i="89"/>
  <c r="Q520" i="89"/>
  <c r="Q524" i="89"/>
  <c r="Q579" i="89"/>
  <c r="Q583" i="89"/>
  <c r="Q587" i="89"/>
  <c r="Q591" i="89"/>
  <c r="Q595" i="89"/>
  <c r="Q599" i="89"/>
  <c r="Q603" i="89"/>
  <c r="Q607" i="89"/>
  <c r="Q611" i="89"/>
  <c r="Q621" i="89"/>
  <c r="Q626" i="89"/>
  <c r="Q630" i="89"/>
  <c r="Q634" i="89"/>
  <c r="Q638" i="89"/>
  <c r="Q642" i="89"/>
  <c r="Q646" i="89"/>
  <c r="Q650" i="89"/>
  <c r="Q654" i="89"/>
  <c r="Q658" i="89"/>
  <c r="Q662" i="89"/>
  <c r="Q666" i="89"/>
  <c r="Q670" i="89"/>
  <c r="Q674" i="89"/>
  <c r="Q678" i="89"/>
  <c r="Q682" i="89"/>
  <c r="Q686" i="89"/>
  <c r="Q690" i="89"/>
  <c r="Q696" i="89"/>
  <c r="Q700" i="89"/>
  <c r="Q705" i="89"/>
  <c r="Q709" i="89"/>
  <c r="Q713" i="89"/>
  <c r="Q717" i="89"/>
  <c r="Q721" i="89"/>
  <c r="Q725" i="89"/>
  <c r="Q729" i="89"/>
  <c r="Q733" i="89"/>
  <c r="Q737" i="89"/>
  <c r="Q741" i="89"/>
  <c r="Q745" i="89"/>
  <c r="Q749" i="89"/>
  <c r="Q753" i="89"/>
  <c r="Q757" i="89"/>
  <c r="Q761" i="89"/>
  <c r="Q765" i="89"/>
  <c r="Q769" i="89"/>
  <c r="Q773" i="89"/>
  <c r="Q777" i="89"/>
  <c r="Q784" i="89"/>
  <c r="Q789" i="89"/>
  <c r="Q793" i="89"/>
  <c r="Q797" i="89"/>
  <c r="Q801" i="89"/>
  <c r="Q805" i="89"/>
  <c r="Q809" i="89"/>
  <c r="Q813" i="89"/>
  <c r="Q817" i="89"/>
  <c r="Q821" i="89"/>
  <c r="Q825" i="89"/>
  <c r="Q829" i="89"/>
  <c r="Q833" i="89"/>
  <c r="Q837" i="89"/>
  <c r="Q841" i="89"/>
  <c r="Q847" i="89"/>
  <c r="Q851" i="89"/>
  <c r="Q856" i="89"/>
  <c r="Q860" i="89"/>
  <c r="Q864" i="89"/>
  <c r="Q868" i="89"/>
  <c r="Q872" i="89"/>
  <c r="Q876" i="89"/>
  <c r="Q880" i="89"/>
  <c r="Q884" i="89"/>
  <c r="Q888" i="89"/>
  <c r="Q896" i="89"/>
  <c r="Q900" i="89"/>
  <c r="Q904" i="89"/>
  <c r="Q908" i="89"/>
  <c r="Q961" i="89"/>
  <c r="Q978" i="89"/>
  <c r="Q18" i="89"/>
  <c r="Q38" i="89"/>
  <c r="Q55" i="89"/>
  <c r="Q96" i="89"/>
  <c r="Q113" i="89"/>
  <c r="Q145" i="89"/>
  <c r="Q161" i="89"/>
  <c r="Q178" i="89"/>
  <c r="Q193" i="89"/>
  <c r="Q213" i="89"/>
  <c r="Q234" i="89"/>
  <c r="Q289" i="89"/>
  <c r="Q332" i="89"/>
  <c r="Q20" i="89"/>
  <c r="Q32" i="89"/>
  <c r="Q40" i="89"/>
  <c r="Q48" i="89"/>
  <c r="Q57" i="89"/>
  <c r="Q74" i="89"/>
  <c r="Q86" i="89"/>
  <c r="Q17" i="89"/>
  <c r="Q22" i="89"/>
  <c r="Q28" i="89"/>
  <c r="Q33" i="89"/>
  <c r="Q37" i="89"/>
  <c r="Q41" i="89"/>
  <c r="Q45" i="89"/>
  <c r="Q49" i="89"/>
  <c r="Q54" i="89"/>
  <c r="Q58" i="89"/>
  <c r="Q62" i="89"/>
  <c r="Q82" i="89"/>
  <c r="Q87" i="89"/>
  <c r="Q91" i="89"/>
  <c r="Q95" i="89"/>
  <c r="Q99" i="89"/>
  <c r="Q103" i="89"/>
  <c r="Q108" i="89"/>
  <c r="Q112" i="89"/>
  <c r="Q116" i="89"/>
  <c r="Q119" i="89"/>
  <c r="Q128" i="89"/>
  <c r="Q132" i="89"/>
  <c r="Q136" i="89"/>
  <c r="Q140" i="89"/>
  <c r="Q144" i="89"/>
  <c r="Q148" i="89"/>
  <c r="Q152" i="89"/>
  <c r="Q156" i="89"/>
  <c r="Q160" i="89"/>
  <c r="Q164" i="89"/>
  <c r="Q173" i="89"/>
  <c r="Q177" i="89"/>
  <c r="Q181" i="89"/>
  <c r="Q188" i="89"/>
  <c r="Q192" i="89"/>
  <c r="Q196" i="89"/>
  <c r="Q200" i="89"/>
  <c r="Q204" i="89"/>
  <c r="Q208" i="89"/>
  <c r="Q212" i="89"/>
  <c r="Q216" i="89"/>
  <c r="Q220" i="89"/>
  <c r="Q224" i="89"/>
  <c r="Q229" i="89"/>
  <c r="Q233" i="89"/>
  <c r="Q239" i="89"/>
  <c r="Q280" i="89"/>
  <c r="Q284" i="89"/>
  <c r="Q288" i="89"/>
  <c r="Q292" i="89"/>
  <c r="Q296" i="89"/>
  <c r="Q300" i="89"/>
  <c r="Q305" i="89"/>
  <c r="Q309" i="89"/>
  <c r="Q313" i="89"/>
  <c r="Q319" i="89"/>
  <c r="Q323" i="89"/>
  <c r="Q327" i="89"/>
  <c r="Q331" i="89"/>
  <c r="Q335" i="89"/>
  <c r="Q339" i="89"/>
  <c r="Q344" i="89"/>
  <c r="Q349" i="89"/>
  <c r="Q353" i="89"/>
  <c r="Q365" i="89"/>
  <c r="Q369" i="89"/>
  <c r="Q373" i="89"/>
  <c r="Q377" i="89"/>
  <c r="Q381" i="89"/>
  <c r="Q385" i="89"/>
  <c r="Q390" i="89"/>
  <c r="Q394" i="89"/>
  <c r="Q398" i="89"/>
  <c r="Q402" i="89"/>
  <c r="Q406" i="89"/>
  <c r="Q410" i="89"/>
  <c r="Q416" i="89"/>
  <c r="Q420" i="89"/>
  <c r="Q424" i="89"/>
  <c r="Q428" i="89"/>
  <c r="Q432" i="89"/>
  <c r="Q437" i="89"/>
  <c r="Q449" i="89"/>
  <c r="Q458" i="89"/>
  <c r="Q462" i="89"/>
  <c r="Q466" i="89"/>
  <c r="Q470" i="89"/>
  <c r="Q474" i="89"/>
  <c r="Q478" i="89"/>
  <c r="Q482" i="89"/>
  <c r="Q486" i="89"/>
  <c r="Q490" i="89"/>
  <c r="Q494" i="89"/>
  <c r="Q498" i="89"/>
  <c r="Q504" i="89"/>
  <c r="Q508" i="89"/>
  <c r="Q513" i="89"/>
  <c r="Q517" i="89"/>
  <c r="Q521" i="89"/>
  <c r="Q576" i="89"/>
  <c r="Q580" i="89"/>
  <c r="Q584" i="89"/>
  <c r="Q588" i="89"/>
  <c r="Q592" i="89"/>
  <c r="Q596" i="89"/>
  <c r="Q600" i="89"/>
  <c r="Q604" i="89"/>
  <c r="Q608" i="89"/>
  <c r="Q618" i="89"/>
  <c r="Q623" i="89"/>
  <c r="Q627" i="89"/>
  <c r="Q631" i="89"/>
  <c r="Q635" i="89"/>
  <c r="Q639" i="89"/>
  <c r="Q643" i="89"/>
  <c r="Q647" i="89"/>
  <c r="Q651" i="89"/>
  <c r="Q655" i="89"/>
  <c r="Q659" i="89"/>
  <c r="Q663" i="89"/>
  <c r="Q667" i="89"/>
  <c r="Q671" i="89"/>
  <c r="Q675" i="89"/>
  <c r="Q679" i="89"/>
  <c r="Q683" i="89"/>
  <c r="Q687" i="89"/>
  <c r="Q691" i="89"/>
  <c r="Q697" i="89"/>
  <c r="Q706" i="89"/>
  <c r="Q710" i="89"/>
  <c r="Q714" i="89"/>
  <c r="Q718" i="89"/>
  <c r="Q722" i="89"/>
  <c r="Q726" i="89"/>
  <c r="Q730" i="89"/>
  <c r="Q734" i="89"/>
  <c r="Q738" i="89"/>
  <c r="Q742" i="89"/>
  <c r="Q746" i="89"/>
  <c r="Q750" i="89"/>
  <c r="Q754" i="89"/>
  <c r="Q758" i="89"/>
  <c r="Q762" i="89"/>
  <c r="Q766" i="89"/>
  <c r="Q770" i="89"/>
  <c r="Q774" i="89"/>
  <c r="Q781" i="89"/>
  <c r="Q786" i="89"/>
  <c r="Q790" i="89"/>
  <c r="Q794" i="89"/>
  <c r="Q798" i="89"/>
  <c r="Q802" i="89"/>
  <c r="Q810" i="89"/>
  <c r="Q814" i="89"/>
  <c r="Q818" i="89"/>
  <c r="Q822" i="89"/>
  <c r="Q826" i="89"/>
  <c r="Q830" i="89"/>
  <c r="Q834" i="89"/>
  <c r="Q838" i="89"/>
  <c r="Q844" i="89"/>
  <c r="Q848" i="89"/>
  <c r="Q852" i="89"/>
  <c r="Q857" i="89"/>
  <c r="Q861" i="89"/>
  <c r="Q865" i="89"/>
  <c r="Q869" i="89"/>
  <c r="Q873" i="89"/>
  <c r="Q877" i="89"/>
  <c r="Q881" i="89"/>
  <c r="Q885" i="89"/>
  <c r="Q889" i="89"/>
  <c r="Q893" i="89"/>
  <c r="Q897" i="89"/>
  <c r="Q905" i="89"/>
  <c r="Q909" i="89"/>
  <c r="Q979" i="89"/>
  <c r="Q1070" i="89"/>
  <c r="P1085" i="89"/>
  <c r="P1084" i="89"/>
  <c r="P1100" i="89"/>
  <c r="P1093" i="89"/>
  <c r="P1092" i="89"/>
  <c r="P1089" i="89"/>
  <c r="P1088" i="89"/>
  <c r="P1081" i="89"/>
  <c r="P1080" i="89"/>
  <c r="O15" i="89"/>
  <c r="P15" i="89" s="1"/>
  <c r="Q612" i="89" l="1"/>
  <c r="Q965" i="89"/>
  <c r="Q980" i="89" s="1"/>
  <c r="Q275" i="89"/>
  <c r="Q1081" i="89"/>
  <c r="Q1093" i="89"/>
  <c r="Q1100" i="89"/>
  <c r="Q1085" i="89"/>
  <c r="Q1089" i="89"/>
  <c r="Q1080" i="89"/>
  <c r="P1082" i="89"/>
  <c r="Q1084" i="89"/>
  <c r="P1086" i="89"/>
  <c r="Q1092" i="89"/>
  <c r="P1094" i="89"/>
  <c r="Q1088" i="89"/>
  <c r="P1090" i="89"/>
  <c r="Q15" i="89"/>
  <c r="Q1082" i="89" l="1"/>
  <c r="Q1090" i="89"/>
  <c r="Q1086" i="89"/>
  <c r="Q1094" i="89"/>
  <c r="P1108" i="89" l="1"/>
  <c r="P1107" i="89"/>
  <c r="P1106" i="89"/>
  <c r="P1096" i="89"/>
  <c r="P1074" i="89"/>
  <c r="P1109" i="89" l="1"/>
  <c r="Q1108" i="89"/>
  <c r="Q1107" i="89"/>
  <c r="Q1106" i="89"/>
  <c r="N1109" i="89"/>
  <c r="Q1109" i="89" s="1"/>
  <c r="Q1096" i="89"/>
  <c r="Q1074" i="89"/>
  <c r="P1076" i="89" l="1"/>
  <c r="Q1068" i="89"/>
  <c r="P357" i="89"/>
  <c r="P120" i="89"/>
  <c r="P242" i="89"/>
  <c r="P441" i="89"/>
  <c r="P1072" i="89" l="1"/>
  <c r="Q1076" i="89"/>
  <c r="Q357" i="89"/>
  <c r="Q242" i="89"/>
  <c r="Q120" i="89"/>
  <c r="Q441" i="89"/>
  <c r="Q1072" i="89" l="1"/>
  <c r="P1078" i="89"/>
  <c r="D215" i="76"/>
  <c r="D214" i="76"/>
  <c r="D212" i="76"/>
  <c r="D211" i="76"/>
  <c r="D210" i="76"/>
  <c r="D209" i="76"/>
  <c r="D207" i="76"/>
  <c r="D206" i="76"/>
  <c r="D205" i="76"/>
  <c r="D204" i="76"/>
  <c r="D203" i="76"/>
  <c r="D202" i="76"/>
  <c r="D201" i="76"/>
  <c r="D200" i="76"/>
  <c r="D199" i="76"/>
  <c r="D197" i="76"/>
  <c r="D196" i="76"/>
  <c r="D195" i="76"/>
  <c r="D194" i="76"/>
  <c r="D193" i="76"/>
  <c r="D192" i="76"/>
  <c r="D191" i="76"/>
  <c r="D190" i="76"/>
  <c r="D189" i="76"/>
  <c r="D187" i="76"/>
  <c r="D186" i="76"/>
  <c r="D185" i="76"/>
  <c r="D184" i="76"/>
  <c r="D183" i="76"/>
  <c r="D182" i="76"/>
  <c r="D181" i="76"/>
  <c r="D180" i="76"/>
  <c r="D179" i="76"/>
  <c r="D177" i="76"/>
  <c r="D176" i="76"/>
  <c r="D175" i="76"/>
  <c r="D174" i="76"/>
  <c r="D172" i="76"/>
  <c r="D171" i="76"/>
  <c r="D170" i="76"/>
  <c r="D169" i="76"/>
  <c r="D168" i="76"/>
  <c r="D167" i="76"/>
  <c r="D166" i="76"/>
  <c r="D165" i="76"/>
  <c r="D164" i="76"/>
  <c r="D162" i="76"/>
  <c r="D161" i="76"/>
  <c r="D160" i="76"/>
  <c r="D159" i="76"/>
  <c r="D158" i="76"/>
  <c r="D157" i="76"/>
  <c r="D156" i="76"/>
  <c r="D155" i="76"/>
  <c r="D154" i="76"/>
  <c r="D153" i="76"/>
  <c r="D152" i="76"/>
  <c r="D150" i="76"/>
  <c r="D149" i="76"/>
  <c r="D148" i="76"/>
  <c r="D147" i="76"/>
  <c r="D146" i="76"/>
  <c r="D145" i="76"/>
  <c r="D144" i="76"/>
  <c r="D143" i="76"/>
  <c r="D142" i="76"/>
  <c r="D141" i="76"/>
  <c r="D139" i="76"/>
  <c r="D138" i="76"/>
  <c r="D137" i="76"/>
  <c r="D136" i="76"/>
  <c r="D135" i="76"/>
  <c r="D134" i="76"/>
  <c r="D133" i="76"/>
  <c r="D131" i="76"/>
  <c r="D130" i="76"/>
  <c r="D129" i="76"/>
  <c r="D128" i="76"/>
  <c r="D127" i="76"/>
  <c r="D126" i="76"/>
  <c r="D125" i="76"/>
  <c r="D124" i="76"/>
  <c r="D123" i="76"/>
  <c r="D121" i="76"/>
  <c r="D120" i="76"/>
  <c r="D119" i="76"/>
  <c r="D118" i="76"/>
  <c r="D117" i="76"/>
  <c r="D116" i="76"/>
  <c r="D115" i="76"/>
  <c r="D114" i="76"/>
  <c r="D113" i="76"/>
  <c r="D111" i="76"/>
  <c r="D110" i="76"/>
  <c r="D109" i="76"/>
  <c r="D108" i="76"/>
  <c r="D107" i="76"/>
  <c r="D106" i="76"/>
  <c r="D105" i="76"/>
  <c r="D104" i="76"/>
  <c r="D103" i="76"/>
  <c r="D101" i="76"/>
  <c r="D100" i="76"/>
  <c r="D99" i="76"/>
  <c r="D98" i="76"/>
  <c r="D97" i="76"/>
  <c r="D96" i="76"/>
  <c r="D95" i="76"/>
  <c r="D94" i="76"/>
  <c r="D93" i="76"/>
  <c r="D91" i="76"/>
  <c r="D90" i="76"/>
  <c r="D89" i="76"/>
  <c r="D88" i="76"/>
  <c r="D87" i="76"/>
  <c r="D86" i="76"/>
  <c r="D85" i="76"/>
  <c r="D84" i="76"/>
  <c r="D83" i="76"/>
  <c r="D82" i="76"/>
  <c r="D80" i="76"/>
  <c r="D79" i="76"/>
  <c r="D78" i="76"/>
  <c r="D77" i="76"/>
  <c r="D76" i="76"/>
  <c r="D75" i="76"/>
  <c r="D74" i="76"/>
  <c r="D72" i="76"/>
  <c r="D71" i="76"/>
  <c r="D70" i="76"/>
  <c r="D69" i="76"/>
  <c r="D68" i="76"/>
  <c r="D67" i="76"/>
  <c r="D65" i="76"/>
  <c r="D64" i="76"/>
  <c r="D63" i="76"/>
  <c r="D62" i="76"/>
  <c r="D61" i="76"/>
  <c r="D60" i="76"/>
  <c r="D59" i="76"/>
  <c r="D58" i="76"/>
  <c r="D57" i="76"/>
  <c r="D56" i="76"/>
  <c r="D55" i="76"/>
  <c r="D53" i="76"/>
  <c r="D52" i="76"/>
  <c r="D51" i="76"/>
  <c r="D50" i="76"/>
  <c r="D48" i="76"/>
  <c r="D47" i="76"/>
  <c r="D46" i="76"/>
  <c r="D45" i="76"/>
  <c r="D44" i="76"/>
  <c r="D43" i="76"/>
  <c r="D42" i="76"/>
  <c r="D41" i="76"/>
  <c r="D40" i="76"/>
  <c r="D39" i="76"/>
  <c r="D36" i="76"/>
  <c r="D34" i="76"/>
  <c r="D32" i="76"/>
  <c r="D30" i="76"/>
  <c r="D29" i="76"/>
  <c r="D28" i="76"/>
  <c r="D27" i="76"/>
  <c r="D26" i="76"/>
  <c r="D25" i="76"/>
  <c r="D24" i="76"/>
  <c r="D23" i="76"/>
  <c r="D21" i="76"/>
  <c r="D19" i="76"/>
  <c r="D18" i="76"/>
  <c r="D17" i="76"/>
  <c r="D16" i="76"/>
  <c r="D15" i="76"/>
  <c r="D14" i="76"/>
  <c r="D13" i="76"/>
  <c r="D11" i="76"/>
  <c r="D10" i="76"/>
  <c r="D9" i="76"/>
  <c r="D8" i="76"/>
  <c r="D7" i="76"/>
  <c r="D6" i="76"/>
  <c r="A6" i="76"/>
  <c r="A7" i="76" s="1"/>
  <c r="A8" i="76" s="1"/>
  <c r="A9" i="76" s="1"/>
  <c r="A10" i="76" s="1"/>
  <c r="A11" i="76" s="1"/>
  <c r="A13" i="76" s="1"/>
  <c r="A14" i="76" s="1"/>
  <c r="A15" i="76" s="1"/>
  <c r="A16" i="76" s="1"/>
  <c r="A17" i="76" s="1"/>
  <c r="A18" i="76" s="1"/>
  <c r="A19" i="76" s="1"/>
  <c r="A23" i="76" s="1"/>
  <c r="A24" i="76" s="1"/>
  <c r="A25" i="76" s="1"/>
  <c r="A26" i="76" s="1"/>
  <c r="A27" i="76" s="1"/>
  <c r="A28" i="76" s="1"/>
  <c r="A29" i="76" s="1"/>
  <c r="A30" i="76" s="1"/>
  <c r="A32" i="76" s="1"/>
  <c r="A34" i="76" s="1"/>
  <c r="A36" i="76" s="1"/>
  <c r="A39" i="76" s="1"/>
  <c r="A40" i="76" s="1"/>
  <c r="A41" i="76" s="1"/>
  <c r="A42" i="76" s="1"/>
  <c r="A43" i="76" s="1"/>
  <c r="A44" i="76" s="1"/>
  <c r="A45" i="76" s="1"/>
  <c r="A46" i="76" s="1"/>
  <c r="A47" i="76" s="1"/>
  <c r="A48" i="76" s="1"/>
  <c r="A50" i="76" s="1"/>
  <c r="A51" i="76" s="1"/>
  <c r="A52" i="76" s="1"/>
  <c r="A53" i="76" s="1"/>
  <c r="A55" i="76" s="1"/>
  <c r="A56" i="76" s="1"/>
  <c r="A57" i="76" s="1"/>
  <c r="A58" i="76" s="1"/>
  <c r="A59" i="76" s="1"/>
  <c r="A60" i="76" s="1"/>
  <c r="A61" i="76" s="1"/>
  <c r="A62" i="76" s="1"/>
  <c r="A63" i="76" s="1"/>
  <c r="A64" i="76" s="1"/>
  <c r="A65" i="76" s="1"/>
  <c r="A67" i="76" s="1"/>
  <c r="A68" i="76" s="1"/>
  <c r="A69" i="76" s="1"/>
  <c r="A70" i="76" s="1"/>
  <c r="A71" i="76" s="1"/>
  <c r="A72" i="76" s="1"/>
  <c r="A74" i="76" s="1"/>
  <c r="A75" i="76" s="1"/>
  <c r="A76" i="76" s="1"/>
  <c r="A77" i="76" s="1"/>
  <c r="A78" i="76" s="1"/>
  <c r="A79" i="76" s="1"/>
  <c r="A80" i="76" s="1"/>
  <c r="A82" i="76" s="1"/>
  <c r="A83" i="76" s="1"/>
  <c r="A84" i="76" s="1"/>
  <c r="A85" i="76" s="1"/>
  <c r="A86" i="76" s="1"/>
  <c r="A87" i="76" s="1"/>
  <c r="A88" i="76" s="1"/>
  <c r="A89" i="76" s="1"/>
  <c r="A90" i="76" s="1"/>
  <c r="A91" i="76" s="1"/>
  <c r="A93" i="76" s="1"/>
  <c r="A94" i="76" s="1"/>
  <c r="A95" i="76" s="1"/>
  <c r="A96" i="76" s="1"/>
  <c r="A97" i="76" s="1"/>
  <c r="A98" i="76" s="1"/>
  <c r="A99" i="76" s="1"/>
  <c r="A100" i="76" s="1"/>
  <c r="A101" i="76" s="1"/>
  <c r="A103" i="76" s="1"/>
  <c r="A104" i="76" s="1"/>
  <c r="A105" i="76" s="1"/>
  <c r="A106" i="76" s="1"/>
  <c r="A107" i="76" s="1"/>
  <c r="A108" i="76" s="1"/>
  <c r="A109" i="76" s="1"/>
  <c r="A110" i="76" s="1"/>
  <c r="A111" i="76" s="1"/>
  <c r="A113" i="76" s="1"/>
  <c r="A114" i="76" s="1"/>
  <c r="A115" i="76" s="1"/>
  <c r="A116" i="76" s="1"/>
  <c r="A117" i="76" s="1"/>
  <c r="A118" i="76" s="1"/>
  <c r="A119" i="76" s="1"/>
  <c r="A120" i="76" s="1"/>
  <c r="A121" i="76" s="1"/>
  <c r="A123" i="76" s="1"/>
  <c r="A124" i="76" s="1"/>
  <c r="A125" i="76" s="1"/>
  <c r="A126" i="76" s="1"/>
  <c r="A127" i="76" s="1"/>
  <c r="A128" i="76" s="1"/>
  <c r="A129" i="76" s="1"/>
  <c r="A130" i="76" s="1"/>
  <c r="A131" i="76" s="1"/>
  <c r="A133" i="76" s="1"/>
  <c r="A134" i="76" s="1"/>
  <c r="A135" i="76" s="1"/>
  <c r="A136" i="76" s="1"/>
  <c r="A137" i="76" s="1"/>
  <c r="A138" i="76" s="1"/>
  <c r="A139" i="76" s="1"/>
  <c r="A141" i="76" s="1"/>
  <c r="A142" i="76" s="1"/>
  <c r="A143" i="76" s="1"/>
  <c r="A144" i="76" s="1"/>
  <c r="A145" i="76" s="1"/>
  <c r="A146" i="76" s="1"/>
  <c r="A147" i="76" s="1"/>
  <c r="A148" i="76" s="1"/>
  <c r="A149" i="76" s="1"/>
  <c r="A150" i="76" s="1"/>
  <c r="A152" i="76" s="1"/>
  <c r="A153" i="76" s="1"/>
  <c r="A154" i="76" s="1"/>
  <c r="A155" i="76" s="1"/>
  <c r="A156" i="76" s="1"/>
  <c r="A157" i="76" s="1"/>
  <c r="A158" i="76" s="1"/>
  <c r="A159" i="76" s="1"/>
  <c r="D5" i="76"/>
  <c r="P1098" i="89" l="1"/>
  <c r="Q1078" i="89"/>
  <c r="A160" i="76"/>
  <c r="A161" i="76" s="1"/>
  <c r="A162" i="76" s="1"/>
  <c r="A164" i="76"/>
  <c r="A165" i="76" s="1"/>
  <c r="A166" i="76" s="1"/>
  <c r="A167" i="76" s="1"/>
  <c r="A168" i="76" s="1"/>
  <c r="A169" i="76" s="1"/>
  <c r="A170" i="76" s="1"/>
  <c r="A171" i="76" s="1"/>
  <c r="A172" i="76" s="1"/>
  <c r="A174" i="76" s="1"/>
  <c r="A175" i="76" s="1"/>
  <c r="A176" i="76" s="1"/>
  <c r="A177" i="76" s="1"/>
  <c r="A179" i="76" s="1"/>
  <c r="A180" i="76" s="1"/>
  <c r="A181" i="76" s="1"/>
  <c r="A182" i="76" s="1"/>
  <c r="A183" i="76" s="1"/>
  <c r="A184" i="76" s="1"/>
  <c r="A185" i="76" s="1"/>
  <c r="A186" i="76" s="1"/>
  <c r="A187" i="76" s="1"/>
  <c r="A189" i="76" s="1"/>
  <c r="A190" i="76" s="1"/>
  <c r="A191" i="76" s="1"/>
  <c r="A192" i="76" s="1"/>
  <c r="A193" i="76" s="1"/>
  <c r="A194" i="76" s="1"/>
  <c r="A195" i="76" s="1"/>
  <c r="A196" i="76" s="1"/>
  <c r="A197" i="76" s="1"/>
  <c r="A199" i="76" s="1"/>
  <c r="A200" i="76" s="1"/>
  <c r="A201" i="76" s="1"/>
  <c r="A202" i="76" s="1"/>
  <c r="A203" i="76" s="1"/>
  <c r="A204" i="76" s="1"/>
  <c r="A205" i="76" s="1"/>
  <c r="A206" i="76" s="1"/>
  <c r="A207" i="76" s="1"/>
  <c r="A209" i="76" s="1"/>
  <c r="A210" i="76" s="1"/>
  <c r="A211" i="76" s="1"/>
  <c r="A212" i="76" s="1"/>
  <c r="P1102" i="89" l="1"/>
  <c r="Q1098" i="89"/>
  <c r="Q1102" i="89" l="1"/>
</calcChain>
</file>

<file path=xl/sharedStrings.xml><?xml version="1.0" encoding="utf-8"?>
<sst xmlns="http://schemas.openxmlformats.org/spreadsheetml/2006/main" count="6545" uniqueCount="1743">
  <si>
    <t>CANTIDAD</t>
  </si>
  <si>
    <t>UNIDAD</t>
  </si>
  <si>
    <t>VERSIÓN</t>
  </si>
  <si>
    <t>CARGO</t>
  </si>
  <si>
    <t>M2</t>
  </si>
  <si>
    <t>UN</t>
  </si>
  <si>
    <t>M3</t>
  </si>
  <si>
    <t>ML</t>
  </si>
  <si>
    <t>UTILIDAD</t>
  </si>
  <si>
    <t>DIRECTOR</t>
  </si>
  <si>
    <t>ESTRUCTURAS</t>
  </si>
  <si>
    <t>Especialista Ambiental</t>
  </si>
  <si>
    <t>Especialista en Seguridad y Salud en el Trabajo</t>
  </si>
  <si>
    <t>NA</t>
  </si>
  <si>
    <t>TOPOGRAFÍA</t>
  </si>
  <si>
    <t>PAVIMENTOS</t>
  </si>
  <si>
    <t>Especialista en Pavimentos</t>
  </si>
  <si>
    <t>Especialista Forestal</t>
  </si>
  <si>
    <t>Biólogo</t>
  </si>
  <si>
    <t>FORMULARIO 1</t>
  </si>
  <si>
    <t>GEOTECNIA</t>
  </si>
  <si>
    <t>Especialista en Tránsito y Transporte</t>
  </si>
  <si>
    <t>Ingeniero Modelador</t>
  </si>
  <si>
    <t>ARQUEOLOGÍA</t>
  </si>
  <si>
    <t>Arqueólogo</t>
  </si>
  <si>
    <t>Ingeniero Catastral o Topográfico</t>
  </si>
  <si>
    <t>Arquitecto de Apoyo</t>
  </si>
  <si>
    <t>Profesional BIM</t>
  </si>
  <si>
    <t>Especialista en sistemas contra incendios y seguridad humana</t>
  </si>
  <si>
    <t>Diseñador Redes Hidrosanitarias - Edificaciones</t>
  </si>
  <si>
    <t>Especialista en Evaluación de Riesgos</t>
  </si>
  <si>
    <t>Código</t>
  </si>
  <si>
    <t>DEMOLICION PAVIMENTO ASFALTICO (INCLUYE CARGUE). NO INCLUYE TRANSPORTE Y DISPOSICIÓN FINAL DE SOBRANTES.</t>
  </si>
  <si>
    <t>RELLENO PARA REDES EN ARENA DE PEÑA (SUMINISTRO, EXTENDIDO, HUMEDECIMIENTO Y COMPACTACIÓN)</t>
  </si>
  <si>
    <t>RELLENO EN MATERIAL SELECCIONADO PROVENIENTE DE LA EXCAVACIÓN (EXTENDIDO MANUAL, HUMEDECIMIENTO Y COMPACTACIÓN)</t>
  </si>
  <si>
    <t>EXCAVACIÓN MECÁNICA EN MATERIAL COMÚN (INCLUYE CARGUE)</t>
  </si>
  <si>
    <t>Numero Perfil</t>
  </si>
  <si>
    <t>Tipo Proyecto</t>
  </si>
  <si>
    <r>
      <t xml:space="preserve">PERFIL
</t>
    </r>
    <r>
      <rPr>
        <b/>
        <sz val="10"/>
        <color rgb="FFFF0000"/>
        <rFont val="Arial"/>
        <family val="2"/>
      </rPr>
      <t>[No incluir filas ni columnas nuevas ya que esta formulado), diligenciar únicamente las columnas C,E,F,G con la información solicitada]</t>
    </r>
  </si>
  <si>
    <r>
      <t xml:space="preserve">PROFESION
</t>
    </r>
    <r>
      <rPr>
        <b/>
        <sz val="10"/>
        <color rgb="FFFF0000"/>
        <rFont val="Arial"/>
        <family val="2"/>
      </rPr>
      <t>[Especificar la profesión y confirmar el titulo requerido con el MEN en la pagina 
https://hecaa.mineducacion.gov.co/consultaspublicas/programas]</t>
    </r>
  </si>
  <si>
    <r>
      <t xml:space="preserve">POSGRADO
</t>
    </r>
    <r>
      <rPr>
        <b/>
        <sz val="10"/>
        <color rgb="FFFF0000"/>
        <rFont val="Arial"/>
        <family val="2"/>
      </rPr>
      <t>[Especificar el área del conocimiento del posgrado sin especificar particularidades como (Especialización, Maestría o Doctorado) y confirmar que existan programas de posgrados que apliquen al área solicitada en el MEN, en la pagina https://hecaa.mineducacion.gov.co/consultaspublicas/programas]</t>
    </r>
  </si>
  <si>
    <r>
      <t xml:space="preserve">EXP. ESPECIFICA
</t>
    </r>
    <r>
      <rPr>
        <b/>
        <sz val="10"/>
        <color rgb="FFFF0000"/>
        <rFont val="Arial"/>
        <family val="2"/>
      </rPr>
      <t>Se recomienda enfocar la Experiencia Especifica, a partir de la Experiencia descrita en el personal Clave o definirla desde su concepto por las necesidades del proyecto.</t>
    </r>
  </si>
  <si>
    <t>Personal Clave Debe ser aprobado por comité para Consultoría</t>
  </si>
  <si>
    <t>Fuente</t>
  </si>
  <si>
    <t>VIAS</t>
  </si>
  <si>
    <t>DIRECTOR DE CONSULTORÍA</t>
  </si>
  <si>
    <t>Arquitecto o Ingeniero Civil o Ingeniero en Transportes y Vías o Ingeniero Topográfico, con tarjeta profesional vigente</t>
  </si>
  <si>
    <t>Gerencia de Proyectos o Gerencia de Construcción o posgrados afines al área de la ingeniería civil y la arquitectura</t>
  </si>
  <si>
    <t>Comité 22 de 2020</t>
  </si>
  <si>
    <t>ESPACIO PÚBLICO</t>
  </si>
  <si>
    <t>Como Director o Coordinador o Gerente en proyectos de Estudios y diseños o Interventoría de Estudios y Diseños para Construcción o Rehabilitación o Adecuación, o Ampliación o Mejoramiento o Mantenimiento de infraestructura Vial Urbana o de proyectos de Espacio Público (plazas, vías peatonales, andenes, controles ambientales de las vías arterias, alamedas y ciclorutas y red de transporte no motorizado) o sistemas BRT para tráfico automotor</t>
  </si>
  <si>
    <t>homologado al aprobado en Comité 22 de 2020</t>
  </si>
  <si>
    <t>PUENTES</t>
  </si>
  <si>
    <t>Como Director o Coordinador o Gerente en proyectos de Estudios y diseños o Interventoría de Estudios y Diseños para la Construcción o Reforzamiento estructural de puentes vehiculares, peatonales o intersecciones a desnivel.</t>
  </si>
  <si>
    <t>ESTACIONES
 TM</t>
  </si>
  <si>
    <t xml:space="preserve"> Arquitecto o Ingeniero Civil o Ingeniero en Transportes y Vías o Ingeniero Topográfico, con tarjeta profesional vigente</t>
  </si>
  <si>
    <t>Gerencia de Proyectos o Gerencia de Construcción o posgrados afines al área de la ingeniería civil</t>
  </si>
  <si>
    <t>Como Director o Coordinador o Gerente en proyectos de Estudios y diseños o Interventoría de Estudios y Diseños para la Construcción o Rehabilitación o Adecuación, o Ampliación o Mejoramiento o Mantenimiento de infraestructura Vial Urbana o BRT y de obras para la Construcción o Rehabilitación o Adecuación o Ampliación o Mantenimiento de estructuras metálicas con un área mayor a XXXX m2</t>
  </si>
  <si>
    <t>Estaciones G5</t>
  </si>
  <si>
    <t>CABLE</t>
  </si>
  <si>
    <t>N/A</t>
  </si>
  <si>
    <t>Anexo de personal de FAC EYD CABLE San Cristóbal</t>
  </si>
  <si>
    <t>FERREO</t>
  </si>
  <si>
    <t>Arquitecto o Ingeniero Civil o Ingeniero de Transporte y Vías o Ingeniero Topográfico, ingeniero ferroviario, o profesiones afines, con tarjeta profesional vigente.</t>
  </si>
  <si>
    <t>En Gerencia de Proyectos o posgrados afines al área de la ingeniería civil o la arquitectura o ferroviaria</t>
  </si>
  <si>
    <t xml:space="preserve">Director o Coordinador o Gerente de estudios de prefactibilidad o factibilidad o estudios y diseños o interventoría de estudios de proyectos ferroviarios para pasajeros, o en proyectos de transporte para sistema BRT.
Debe certificar la participación en, al menos un proyecto, como Director o Coordinador o Gerente de estudios de prefactibilidad o factibilidad o estudios y diseños o interventoría de estudios de proyectos ferroviarios para
pasajeros.
</t>
  </si>
  <si>
    <t>De Corredor Férreo del SUR</t>
  </si>
  <si>
    <t>TALUDES</t>
  </si>
  <si>
    <t>Ingeniero Civil o Ingeniero de Transporte y Vías con tarjeta profesional vigente.</t>
  </si>
  <si>
    <t>Vías o Gerencia de Proyectos o Gerencia de Construcción.</t>
  </si>
  <si>
    <t>Como director o gerente en proyectos de Estudios y Diseños o Interventoría de
Estudios y Diseños para la construcción o rehabilitación o adecuación o ampliación o mejoramiento o
mantenimiento de proyectos de estabilización de taludes o de contención de taludes.</t>
  </si>
  <si>
    <t>De Estabilización de taludes la Calera</t>
  </si>
  <si>
    <t>COORDINADOR</t>
  </si>
  <si>
    <t>COORDINADOR DE CONSULTORÍA</t>
  </si>
  <si>
    <t>Gerencia de Proyectos o Gerencia de Construcción o posgrados afines al área de la ingeniería civil y la arquitectura.</t>
  </si>
  <si>
    <t>Del anexo de personal de EYD Av Leon Trabuchi</t>
  </si>
  <si>
    <t>Director o Coordinador o Gerente en proyectos de Estudios y diseños o Interventoría de Estudios y Diseños para Construcción o Rehabilitación o Adecuación, o Ampliación o Mejoramiento o Mantenimiento de infraestructura Vial Urbana o de proyectos de Espacio Público (plazas, vías peatonales, andenes, controles ambientales de las vías arterias, alamedas y ciclorutas y red de transporte no motorizado) o sistemas BRT para tráfico automotor</t>
  </si>
  <si>
    <t>Arquitecto o Ingeniero Civil o Ingeniero en Transportes y Vías o Ingeniero Topográfico, con tarjeta profesional vigente.</t>
  </si>
  <si>
    <t>Ingeniero Civil, Arquitecto, Ingeniero de Transporte y Vías, Ingeniero Electromecánico o Ingeniero Mecánico o Ingeniero Eléctrico o áreas afines a la Ingeniería Civil con tarjeta profesional vigente.</t>
  </si>
  <si>
    <t>ESPECIALISTAS CLAVES</t>
  </si>
  <si>
    <t>ESPECIALISTA EN DISEÑO GEOMÉTRICO</t>
  </si>
  <si>
    <t xml:space="preserve">Ingeniero Civil, Ingeniero de Transporte y Vías, con tarjeta profesional vigente. </t>
  </si>
  <si>
    <t>Énfasis en temas afines con el diseño geométrico de vías.</t>
  </si>
  <si>
    <t>En proyectos de Estudios y Diseños o Interventoría de Estudios y Diseños para la construcción o rehabilitación o adecuación o ampliación o mejoramiento o mantenimiento de Infraestructura vial Urbana o sistemas BRT para tráfico automotor, como Especialista en Diseño Geométrico</t>
  </si>
  <si>
    <t>De EYD Av Villas</t>
  </si>
  <si>
    <t xml:space="preserve">ESPACIO PÚBLICO </t>
  </si>
  <si>
    <t>ESPECIALISTA EN URBANISMO Y ESPACIO PÚBLICO</t>
  </si>
  <si>
    <t>Arquitecto, con tarjeta profesional vigente</t>
  </si>
  <si>
    <t>Urbanismo y/o Diseño Urbano y/o Arquitectura</t>
  </si>
  <si>
    <t>En proyectos de Estudios y Diseños o Interventoría de Estudios y Diseños para la Construcción o Rehabilitación o Adecuación o Ampliación o Mejoramiento o Mantenimiento de infraestructura vial urbana o de proyectos de Espacio Público (plazas, vías peatonales, andenes, controles ambientales de las vías arterias, alamedas y ciclorutas y red de transporte no motorizado) o sistemas BRT para tráfico automotor, como ESPECIALISTA EN URBANISMO O DISEÑO URBANO.</t>
  </si>
  <si>
    <t>De EYD Leon trabuchi</t>
  </si>
  <si>
    <t xml:space="preserve">PUENTES </t>
  </si>
  <si>
    <t>ESPECIALISTA EN ESTRUCTURAS</t>
  </si>
  <si>
    <t>Ingeniero Civil, con tarjeta profesional vigente</t>
  </si>
  <si>
    <t>Estructuras</t>
  </si>
  <si>
    <t>En proyectos de Estudios y Diseños o Interventoría de Estudios y Diseños para la Construcción o Reforzamiento estructural de puentes vehiculares, peatonales o intersecciones a desnivel, como ESPECIALISTA EN ESTRUCTURAS</t>
  </si>
  <si>
    <t>De mixto Puente calle 174</t>
  </si>
  <si>
    <t xml:space="preserve">ESTACIONES TM </t>
  </si>
  <si>
    <t>Ingeniero Civil con tarjeta profesional vigente</t>
  </si>
  <si>
    <t>En proyectos de Estudios y diseños o Interventoría de Estudios y Diseños para la Construcción o Rehabilitación o Adecuación o Ampliación o Mantenimiento de estructuras metálicas con un área mayor a XXXXm2, como Especialista en Estructuras</t>
  </si>
  <si>
    <t>De Estaciones G5</t>
  </si>
  <si>
    <t>ESPECIALISTA EN GEOTECNIA</t>
  </si>
  <si>
    <t>Ingeniero Civil o Ingeniero de Transporte y Vías, con tarjeta
profesional vigente</t>
  </si>
  <si>
    <t>Geotecnia</t>
  </si>
  <si>
    <t>En proyectos de Estudios y Diseños para la Construcción o Reforzamiento
estructural de elementos de contención</t>
  </si>
  <si>
    <t xml:space="preserve"> ESPECIALISTA ELECTROMECANICO</t>
  </si>
  <si>
    <t>Ingeniero mecánico, Ingeniero electrónico, Ingeniero electromecánico o Ingeniero mecatrónico o Ingeniero Eléctrico, o áreas afines a la Ingeniería Eléctrica.</t>
  </si>
  <si>
    <t>En proyectos de diseño o interventoría de diseño o construcción o interventoría de construcción o montaje o puesta en marcha de sistemas de sistemas de transporte por cable aéreo, como Especialista Electromecánico .
Debe certificar experiencia como especialista Electromecánico en proyectos de diseño o interventoría de diseño o construcción o interventoría de construcción o montaje o puesta en marcha en proyectos de sistemas de transporte por cable aéreo en mínimo dos contratos y por lo menos uno de ellos con capacidad superior a 2000 pasajeros-hora-sentido.</t>
  </si>
  <si>
    <t xml:space="preserve">FERREO </t>
  </si>
  <si>
    <t>ESPECIALISTA EN INGENIERIA FERRROVIARIA</t>
  </si>
  <si>
    <t>Ingenieros Civiles o Mecánicos o Eléctricos, Ingeniería Mecatrónicas o Industriales o Ingenieros de Vías y Transporte o ingenierías afines</t>
  </si>
  <si>
    <t>En ingeniería ferroviaria o sistemas ferroviarios y tracción eléctrica o en Construcción, Mantenimiento y Explotación de Metros, Tranvías y Ferrocarriles Urbanos o Mantenimiento ferroviario o Construcción y Mantenimiento de Infraestructuras e Instalaciones de Líneas Ferroviarias o postgrados afines</t>
  </si>
  <si>
    <t xml:space="preserve">En proyectos de estudios de prefactibilidad o factibilidad o estudios y diseños o interventoría de estudios de proyectos ferroviarios para pasajeros. Al menos un contrato debe acreditar la experiencia a nivel  internacional, como especialista en ingeniera ferroviaria 
</t>
  </si>
  <si>
    <t>GENERAL</t>
  </si>
  <si>
    <t>ESPECIALISTA EN REDES HIDROSANITARIAS</t>
  </si>
  <si>
    <t>Ingeniero Civil, Ingeniero Sanitario, Ingeniero Hidráulico, Ingeniero en Recursos Hídricos, Ingeniero Ambiental con tarjeta profesional vigente.</t>
  </si>
  <si>
    <t>Hidráulica, Recursos Hidráulicos, Recursos Hídricos, Saneamiento Ambiental o similar</t>
  </si>
  <si>
    <t>En proyectos de Estudios y Diseños o Interventoría de Estudios y Diseños para la Construcción o Rehabilitación o Adecuación o Ampliación o Mejoramiento o Mantenimiento de infraestructura vial urbana o de proyectos de Espacio Público (plazas, vías peatonales, andenes, controles ambientales de las vías arterias, alamedas y ciclorutas y red de transporte no motorizado) o sistemas BRT para tráfico automotor, como ESPECIALISTA EN REDES HIDROSANITARIAS.</t>
  </si>
  <si>
    <t>LEGAL</t>
  </si>
  <si>
    <t>INTV</t>
  </si>
  <si>
    <t>ESPECIALISTA LEGAL</t>
  </si>
  <si>
    <t>Abogado, con tarjeta profesional vigente</t>
  </si>
  <si>
    <t>En temas relacionados con derecho administrativo, contratación estatal, derecho público y/o gestión pública.</t>
  </si>
  <si>
    <t>En actividades de asesoría contractual en contratos de infraestructura vial y/o de transporte.</t>
  </si>
  <si>
    <t>De INTV EYD Av Villas</t>
  </si>
  <si>
    <t>FINANCIERO</t>
  </si>
  <si>
    <t>ESPECIALISTA FINANCIERO</t>
  </si>
  <si>
    <t>Economista, Administrador de Empresas, Ingeniero Industrial, Administrador Financiero.</t>
  </si>
  <si>
    <t>Ciencias económicas y administrativas, finanzas y afines.</t>
  </si>
  <si>
    <t>En revisión y aprobación de pagos y seguimiento financiero a contratos de infraestructura vial y/o de transporte</t>
  </si>
  <si>
    <t>CONTABLE</t>
  </si>
  <si>
    <t xml:space="preserve">PROFESIONAL
CONTABLE
</t>
  </si>
  <si>
    <t>Contaduría pública</t>
  </si>
  <si>
    <t>Administrativa y contable o revisoría fiscal o tributaria en proyectos de estructuración y/o interventoría y/o construcción y/o mantenimiento y/o concesiones en infraestructura de transporte y/o banca de inversiones y/o Mercado de Capitales y/o Project Finance para proyectos públicos.</t>
  </si>
  <si>
    <t>PERSONAL ADICIONAL AL CLAVE</t>
  </si>
  <si>
    <t>PREDIOS</t>
  </si>
  <si>
    <t>GEOMETRÍA VIAL</t>
  </si>
  <si>
    <t>TRÁNSITO Y TRANSPORTE</t>
  </si>
  <si>
    <t>URBANISMO Y ESPACIO PÚBLICO Y ARQUITECTURA</t>
  </si>
  <si>
    <t>REDES DE ACUEDUCTO Y ALCANTARILLADO</t>
  </si>
  <si>
    <t>REDES SECAS Y DE GAS</t>
  </si>
  <si>
    <t>AMBIENTAL - FORESTAL Y SST</t>
  </si>
  <si>
    <t>DIALOGO CIUDADANO Y COMUNICACIÓN ESTRATÉGICA</t>
  </si>
  <si>
    <t>PATRIMONIO</t>
  </si>
  <si>
    <t>COSTOS Y PRESUPUESTO</t>
  </si>
  <si>
    <t>PROFESIONAL DE COSTOS Y PRESUPUESTO</t>
  </si>
  <si>
    <t>Arquitecto o Ingeniero Civil o Ingeniero en Transportes y Vías o Profesional en Administración de obra, con tarjeta profesional vigente</t>
  </si>
  <si>
    <t>En proyectos de Estudios y Diseños o Interventoría de Estudios y Diseños para la Construcción o Rehabilitación o Adecuación o Ampliación o Mejoramiento o Mantenimiento de infraestructura vial urbana o de proyectos de Espacio Público (plazas, vías peatonales, andenes, controles ambientales de las vías arterias, alamedas y ciclorutas y red de transporte no motorizado) o sistemas BRT para tráfico automotor, como PROFESIONAL DE COSTOS Y/O PRESUPUESTOS.</t>
  </si>
  <si>
    <t>Gerencia / Gestion / tecnologia de Proyectos de construcción / obras / infraestructura / Edificaciones o posgrados afines en esta área de la ingeniería civil y la arquitectura</t>
  </si>
  <si>
    <t>PROFESIONAL DE APOYO DE COSTOS Y PRESUPUESTO</t>
  </si>
  <si>
    <t>PROGRAMACIÓN</t>
  </si>
  <si>
    <t>Como Director o Gerente en proyectos de Estudios y Diseños o Interventoría de Estudios y Diseños o Construcción o Interventoría de Construcción de proyectos de infraestructura vial o de transporte. Debe certificar experiencia como Director o Gerente en los proyectos antes mencionados en máximo tres contratos cuya sumatoria del valor de obra sea superior a COP $250.000.000.000 millones de pesos</t>
  </si>
  <si>
    <t>Ingeniero Civil, Arquitecto, Ingeniero de Transporte y Vías, Ingeniero Electromecánico o Ingeniero Mecánico o Ingeniero Eléctrico o áreas afines a la Ingeniería Civil con tarjeta profesional vigente</t>
  </si>
  <si>
    <t>Anexo de personal de FAC EYD CABLE CENTRO HISTÓRICO</t>
  </si>
  <si>
    <t>Como Director o Gerente o coordinador o supervisor en proyectos de Estudios y Diseños o Interventoría de Estudios y Diseños o Construcción o Interventoría de Construcción de proyectos de infraestructura vial o de transporte.
Debe certificar experiencia como Director o Gerente o coordinador o supervisor en los proyectos antes mencionados en máximo tres contratos cuya sumatoria del valor de obra sea superior a COP $150,000,000,000 millones de pesos.</t>
  </si>
  <si>
    <t>ELECTRO MECÁNICO</t>
  </si>
  <si>
    <t>ESPECIALISTA ELECTRO MECÁNICO</t>
  </si>
  <si>
    <t>Debe certificar experiencia como especialista Electromecánico en proyectos de diseño o interventoría de diseño o construcción o interventoría de construcción o montaje o puesta en marcha en proyectos de sistemas de transporte por cable aéreo en mínimo dos contratos y por lo menos uno de ellos con capacidad superior a 2000 pasajeros-hora-sentido.</t>
  </si>
  <si>
    <t>En proyectos de Estudios y Diseños o Interventoría de Estudios y Diseños de infraestructura urbana o interurbana, sistemas de transporte o equipamientos urbanos como especialista en el área de Tránsito.</t>
  </si>
  <si>
    <t>Como Ingeniero Modelador en proyectos de estudios y diseños de infraestructura urbana y de transporte.</t>
  </si>
  <si>
    <t>Ingeniero Civil, Ingeniero de Transporte y Vías, con tarjeta profesional vigente</t>
  </si>
  <si>
    <t>Especialista en Tránsito y/o Transporte</t>
  </si>
  <si>
    <t>Ingeniero Civil, Ingeniero de Transporte y Vías o Ingeniero Topográfico, con tarjeta profesional vigente</t>
  </si>
  <si>
    <t>En pavimentos o infraestructura vial. Para el caso de maestría, se debe certificar énfasis en pavimentos, infraestructura vial o equipamientos urbanos</t>
  </si>
  <si>
    <t>En proyectos de Estudios y Diseños o Interventoría de Estudios y Diseños de infraestructura urbana o interurbana, sistemas de transporte o equipamientos urbanos como especialista en el área de pavimentos.</t>
  </si>
  <si>
    <t>Ingeniero Civil o Ingeniero de Transporte y Vías con tarjeta profesional vigente</t>
  </si>
  <si>
    <t>Ingeniero Civil o Ingeniero de Transporte y Vías, con tarjeta profesional vigente</t>
  </si>
  <si>
    <t>Especialización o Maestría en ingeniería con énfasis en temas afines con el diseño geométrico de vías</t>
  </si>
  <si>
    <t>En proyectos Estudios y Diseños o Interventoría de Estudios y Diseños de infraestructura urbana o interurbana, sistemas de transporte o equipamientos urbanos como especialista en el área de Diseño geométrico de vías.</t>
  </si>
  <si>
    <t>Especialista en Urbanismo y Espacio Público</t>
  </si>
  <si>
    <t>Urbanismo, Espacio público, Planeación urbana y/o Diseño Urbano</t>
  </si>
  <si>
    <t>En proyectos Estudios y Diseños o Interventoría de Estudios y Diseños de infraestructura urbana o interurbana, sistemas de transporte o equipamientos urbanos como especialista de Urbanismo y/o Diseño Urbano.</t>
  </si>
  <si>
    <t>Arquitecto diseño urbano</t>
  </si>
  <si>
    <t>Especialista en diseño
arquitectónico</t>
  </si>
  <si>
    <t xml:space="preserve">Arquitectura, maestría en diseño o diseño urbano arquitectónico. O posgrado relacionado con el objeto y alcance del proyecto </t>
  </si>
  <si>
    <t>En proyectos Estudios y Diseños o Interventoría de Estudios y Diseños de edificaciones de infraestructura urbana o interurbana, sistemas de transporte o equipamientos urbanos como especialista en diseño.</t>
  </si>
  <si>
    <t>En proyectos de Estudios y Diseños de edificaciones de infraestructura urbana o interurbana, sistemas de transporte o equipamientos urbanos como profesional en el área de Urbanismo y/o Diseño Urbano.</t>
  </si>
  <si>
    <t>Especialista en Sostenibilidad, eco urbanismo y construcción sostenible</t>
  </si>
  <si>
    <t>Arquitecto, ingeniero civil, diseñador industrial</t>
  </si>
  <si>
    <t>Eco urbanismo, bioclimática o construcción sostenible o afines a construcción sostenible</t>
  </si>
  <si>
    <t>Especialista en Diseño Geométrico</t>
  </si>
  <si>
    <t>Especialista en Geotecnia</t>
  </si>
  <si>
    <t>Especialista de apoyo en Geotecnia</t>
  </si>
  <si>
    <t>Especialización en Geotecnia y Pavimentos o Especialización en Geotecnia</t>
  </si>
  <si>
    <t>En proyectos de Estudios y Diseños o Interventoría de Estudios y Diseños de infraestructura urbana o interurbana, sistemas de transporte o equipamientos urbanos como especialista en el área de geotecnia.</t>
  </si>
  <si>
    <t>Profesional en Geología</t>
  </si>
  <si>
    <t>Geólogo, ingeniero civil, arquitecto, ingeniero ambiental</t>
  </si>
  <si>
    <t>Patologías de la construcción, gestión de riesgo, geotecnia. O posgrados relacionados con el objeto y alcance del componente y el proyecto</t>
  </si>
  <si>
    <t>En proyectos de Estudios y Diseños o Interventoría de Estudios y Diseños de infraestructura urbana o interurbana, sistemas de transporte o equipamientos urbanos como especialista en el área de gestión y evaluación del riesgo.</t>
  </si>
  <si>
    <t>En proyectos de Estudios y Diseños o Interventoría de Estudios y Diseños de infraestructura urbana o interurbana, sistemas de transporte o equipamientos urbanos como especialista en el área de Geología.</t>
  </si>
  <si>
    <t>Geólogo</t>
  </si>
  <si>
    <t>Especialista en Equipos Electromecánicos de Edificaciones</t>
  </si>
  <si>
    <t>Ingeniero mecánico, Ingeniero electrónico, Ingeniero electromecánico o Ingeniero mecatrónico o Ingeniero Eléctrico</t>
  </si>
  <si>
    <t>Como Especialista Electromecánico en proyectos de diseño y construcción de edificaciones.
Deberá acreditar al menos tres contratos como especialista electromecánico de edificaciones indispensables (Grupo IV NSR-10).</t>
  </si>
  <si>
    <t>Especialista en sistemas eléctricos y subestaciones</t>
  </si>
  <si>
    <t>Ingeniero Eléctrico o Electricista, con tarjeta profesional vigente</t>
  </si>
  <si>
    <t>Especialista en sistemas eléctricos y subestaciones, protección eléctrica y control electrónico de motores, transferencias, automáticas de potencia y respaldo en contratos que hayan tenido por objeto o incluido en su alcance el diseño de sistemas eléctricos de proyectos tipo Cable o Sistemas de transporte férreo.</t>
  </si>
  <si>
    <t>Ingeniero con tarjeta profesional vigente</t>
  </si>
  <si>
    <t>Especialista en diseño, instalación, puesta en marcha, de sistemas de protección Contra Incendios para edificaciones o sistemas para protección de riesgos
especiales.
El especialista deberá presentar la certificación en protección de incendios CEPI de la NFPA o su equivalente CFPS de la NFPA.
Deberá acreditar al menos tres contratos como especialista en sistemas contra incendios y seguridad humana de edificaciones indispensables (Grupo IV NSR-10).</t>
  </si>
  <si>
    <t>Especialista en Redes Hidrosanitarias</t>
  </si>
  <si>
    <t>Ingeniero Civil, Hidráulico, Recursos Hídricos y Gestión Ambiental, Sanitario o Ambiental con tarjeta profesional vigente</t>
  </si>
  <si>
    <t>Hidráulica, Recursos Hidráulicos, Recursos Hídricos, Sistemas Hídricos Urbanos, o similar</t>
  </si>
  <si>
    <t>En proyectos de Estudios y Diseños o Interventoría de Estudios y Diseños de infraestructura urbana o interurbana, sistemas de transporte o equipamientos urbanos como especialista en el área de Redes Hidráulicas o Hidrosanitarias.</t>
  </si>
  <si>
    <t>Ingeniero Civil, Hidráulico, Recursos Hídricos y Gestión Ambiental, Sanitario o Ambiental con tarjeta profesional vigente.</t>
  </si>
  <si>
    <t>Ingeniero de Diseño de Redes Hidrosanitarias</t>
  </si>
  <si>
    <t>En proyectos de Estudios y Diseños o Interventoría de Estudios y Diseños de edificaciones de equipamientos urbanos como profesional en el área de Redes Hidráulicas o Hidrosanitarias.</t>
  </si>
  <si>
    <t>Especialista en redes eléctricas, gas, teléfono, fibra óptica</t>
  </si>
  <si>
    <t>Diseñador de redes eléctricas, gas, teléfono, fibra óptica</t>
  </si>
  <si>
    <t>Diseñador de redes eléctricas, gas, teléfono, fibra óptica en edificaciones</t>
  </si>
  <si>
    <t>En Estudios y Diseños o Interventoría de Estudios y Diseños de edificaciones de equipamientos urbanos.</t>
  </si>
  <si>
    <t>En Estudios y Diseños o Interventoría de Estudios y Diseños de infraestructura urbana o interurbana, sistemas de transporte o equipamientos urbanos o subterranización de redes como profesional en el área de diseño de redes eléctricas, redes de gas y telecomunicaciones.</t>
  </si>
  <si>
    <t>Ingeniero y/o Arquitecto de especificaciones técnicas y contratación</t>
  </si>
  <si>
    <t>Ingeniero Civil, Ingeniero de vías y Transportes o Arquitecto, con tarjeta profesional vigente, Economista ingeniero industrial</t>
  </si>
  <si>
    <t>Como profesional responsable de la definición de especificaciones técnicas particulares para construcción. Deberá acreditar experiencia en sistemas de transporte de cables aéreos o sistemas férreos.</t>
  </si>
  <si>
    <t>Ingeniero y/o Arquitecto (Costos, Presupuestos)</t>
  </si>
  <si>
    <t>Ingeniero Civil, Ingeniero de vías y Transportes o Arquitecto, con tarjeta profesional vigente</t>
  </si>
  <si>
    <t>Ingeniero Forestal</t>
  </si>
  <si>
    <t>Biólogo o Ecólogo - con matricula profesional vigente</t>
  </si>
  <si>
    <t>Antropólogo y/o Arqueólogo.</t>
  </si>
  <si>
    <t>Especialista Social</t>
  </si>
  <si>
    <t>Profesional en áreas como: Sociología, antropología, psicología social comunitaria, trabajo social, gestión y desarrollo urbano, arquitectura, comunicación social, ciencias políticas y/o economía</t>
  </si>
  <si>
    <t>Posgrado relacionados con el cargo y/o las actividades a desarrollar</t>
  </si>
  <si>
    <t>En estudios y Diseños o Interventoría de Estudios y Diseños de infraestructura urbana o interurbana, sistemas de transporte o equipamientos urbanos como profesional en el componente social.</t>
  </si>
  <si>
    <t>Profesional social de apoyo</t>
  </si>
  <si>
    <t>Sociología, Trabajo Social, Psicología, Antropología, Comunicación Social</t>
  </si>
  <si>
    <t>Experiencia como asistente social en proyectos de infraestructura urbana o espacio público.</t>
  </si>
  <si>
    <t>SIG-CAD BIM</t>
  </si>
  <si>
    <t>Ingeniero civil o Arquitecto</t>
  </si>
  <si>
    <t>Como Profesional BIM en proyectos de infraestructura. 
Mínimo debe presentar dos (2) contratos certificados que hayan tenido por objeto o dentro de su alcance actividades afines al modelamiento y coordinación de BIM de proyectos de arquitectura y/o ingeniería e infraestructura.
Debe acreditar certificado de un ATC (Autodesk Training Center) en el manejo de softwares BIM, como Revit y Navisworks o software similares por su fabricante, o un ente certificado por Ministerio de Educación.</t>
  </si>
  <si>
    <t>Ingeniero Civil o afines  con tarjeta profesional vigente</t>
  </si>
  <si>
    <t>Experiencia en por lo menos 2 proyectos de Arqueología (Diagnóstico, prospección, Monitoreo), comprobabale a través de Autorizaciones de Intervención arqueológica (antigua normativa) o certificados de experiencia (nueva normativa) y que maneje el modelo de Datos ICANH y nueva normativa."</t>
  </si>
  <si>
    <t>Especialización o Maestría en ingeniería con énfasis en temas afines con el diseño geométrico de vías.</t>
  </si>
  <si>
    <t xml:space="preserve"> En proyectos Estudios y Diseños o Interventoría de Estudios y Diseños de infraestructura urbana o interurbana, sistemas de transporte o equipamientos urbanos como especialista en el área de Diseño geométrico de vías.</t>
  </si>
  <si>
    <t>Arquitecto de apoyo en imagenes y animaciones</t>
  </si>
  <si>
    <t>PREDIAL</t>
  </si>
  <si>
    <t>Gestor Jurídico de adquisición</t>
  </si>
  <si>
    <t>Gestor Restablecimiento de Condiciones</t>
  </si>
  <si>
    <t>Gestor Técnico</t>
  </si>
  <si>
    <t>Gestor de Avalúos</t>
  </si>
  <si>
    <t>Derecho</t>
  </si>
  <si>
    <t xml:space="preserve">Procesos de gestión predial en proyectos de infraestructura vial </t>
  </si>
  <si>
    <t xml:space="preserve">Trabajo Social, Psicología, Antropología, Ciencias Políticas o afines </t>
  </si>
  <si>
    <t xml:space="preserve"> Ingenieria Civil, Ingeniera Catastral, Ingenieria Topográfica, Arquitectura o afines </t>
  </si>
  <si>
    <t>Ingenieria Civil, Ingeniera Catastral, Ingenieria Topográfica, Arquitectura o afines  - inscripción en RAA</t>
  </si>
  <si>
    <t xml:space="preserve">Postgrado en la modalidad de especialización </t>
  </si>
  <si>
    <t>En pavimentos o con énfasis en Infraestructura vial.</t>
  </si>
  <si>
    <t xml:space="preserve">
Como profesional especializado en pavimentos, en contratos de estudios y diseños o interventoría de estudios y diseños o de obra o interventoría de obra de proyectos de construcción, rehabilitación, adecuación, ampliación, mantenimiento o mejoramiento de infraestructura vial arterial o troncal urbana para tráfico automotor o sistema BRT o vías nacionales de primer orden.</t>
  </si>
  <si>
    <t>Especialización en Geotecnia o Geotecnia Vial</t>
  </si>
  <si>
    <t>Como profesional responsable de elaboración, estructuración, revisión de costos, análisis de precios unitarios, presupuestos programación, avance y control de obras y con manejo de bases de datos y software especializado para costos, presupuestos y/o programación de obra, en proyectos de: Estudios y Diseños o Interventoría de estudios y diseños de proyectos, Obras o Interventoría de Obras de infraestructura.</t>
  </si>
  <si>
    <t xml:space="preserve">
Como ingeniero de apoyo en proyectos en proyectos de Estudios y Diseños o Interventoría de Estudios y Diseños para la Construcción o Rehabilitación o Adecuación o Ampliación o Mejoramiento o Mantenimiento de infraestructura vial urbana o de proyectos de Espacio Público (plazas, vías peatonales, andenes, controles ambientales de las vías arterias, alamedas y ciclorutas y red de transporte no motorizado) o sistemas BRT para tráfico automotor, en el área de Redes Hidrosanitarias.</t>
  </si>
  <si>
    <t>VIAL</t>
  </si>
  <si>
    <t xml:space="preserve">
Como ingeniero de apoyo en proyectos en proyectos de Estudios y Diseños o Interventoría de Estudios y Diseños para la Construcción o Rehabilitación o Adecuación o Ampliación o Mejoramiento o Mantenimiento de infraestructura vial urbana o de proyectos de Espacio Público (plazas, vías peatonales, andenes, controles ambientales de las vías arterias, alamedas y ciclorutas y red de transporte no motorizado) o sistemas BRT para tráfico automotor, en el área de Redes Hidrosanitarias.</t>
  </si>
  <si>
    <t>Especialista en Estructuras</t>
  </si>
  <si>
    <t>Especialista de apoyo Estructural</t>
  </si>
  <si>
    <t xml:space="preserve">
Área ambiental.
Solo serán homologables títulos de postgrado relacionados con el área ambiental.. 
.</t>
  </si>
  <si>
    <t xml:space="preserve">
En proyectos de Estudios y Diseños o Interventoría de Estudios y Diseños de infraestructura urbana o interurbana, sistemas de transporte o equipamientos urbanos como Especialista ambiental</t>
  </si>
  <si>
    <t xml:space="preserve">
En manejo de Sistemas de Gestión de Seguridad y Salud en el Trabajo en proyectos de Estudios y Diseños o Interventoría de Estudios y Diseños de infraestructura urbana o interurbana, sistemas de transporte o equipamientos urbanos como especialista en seguridad y salud en el trabajo</t>
  </si>
  <si>
    <t xml:space="preserve">
En manejo de arbolado en proyectos o diseño de proyectos de Estudios y Diseños o Interventoría de estudios y diseños de obras de infraestructura de transporte y/o equipamientos o de espacio público.</t>
  </si>
  <si>
    <t xml:space="preserve">
En manejo de fauna silvestre en proyectos de Estudios y Diseños o Interventoría de estudios y diseños de obras de infraestructura preferiblemente vial o de espacio público.</t>
  </si>
  <si>
    <t xml:space="preserve">
Ingeniero ambiental y/o sanitario, ingeniero de recursos hídricos y gestión ambiental o Administrador ambiental con tarjeta profesional vigente 
 o
Ingeniero civil, Ingeniero geólogo, Ingeniero de minas, Ingeniero Industrial, Ingeniero Geógrafo, Ingeniero de vías, Ingeniero topográfico Ingeniero forestal o Arquitecto, con tarjeta profesional vigente.
</t>
  </si>
  <si>
    <t xml:space="preserve">
Ingeniero Ambiental, Ingeniero Civil, Ingeniero sanitario y/o ambiental, Ingeniero de Recursos Hídricos y Gestión Ambiental, Administrador Ambiental o Ingeniero civil, Ingeniero Industrial, Ingeniero Geógrafo, Ingeniero de Vías, Ingeniero Topográfico, Ingeniero Forestal, Químico Industrial, Ingeniero Químico, Administrador en Seguridad y Salud en el Trabajo o Arquitecto con especialización, maestría o doctorado en el área de Seguridad y Salud en el Trabajo (antes programas de Salud Ocupacional)
O Profesional en seguridad y salud en el trabajo (antes programa de Salud Ocupacional) trabajo, Administrador
en Seguridad y Salud en el Trabajo o Ingeniero en seguridad y
salud en el trabajo
Certificado de aprobación del Curso de capacitación virtual obligatorio de cincuenta (50) horas sobre SG SST, (Art 2.2.4.6.35 Decreto 1072/15). Curso de actualización de la capacitación virtual obligatorio de veinte (20) horas sobre SG SST, (Circular 063/2020).
Requisito: Licencia SST vigente que abarque las áreas de: seguridad industrial u ocupacional; higiene industrial u ocupacional; diseño, administración y ejecución de programas de salud ocupacional.. 
</t>
  </si>
  <si>
    <t>Ingeniero Civil o Ingeniero de Transporte y Vías, Ingeniero Topográfico, Ingeniero Mecánico, Arquitecto, ingeniero Catastral o Geodesta con tarjeta profesional vigente</t>
  </si>
  <si>
    <t xml:space="preserve"> Ingeniero Topográfico o Ingeniero Catastral y Geodesta con tarjeta profesional vigente.</t>
  </si>
  <si>
    <t xml:space="preserve"> ESPECIALISTA EN TOPOGRAFÍA O INGENIERO TOPOGRÁFICO O COORDINADOR DE TOPOGRAFÍA en control de obra civil, o Interventoría para la Construcción o Rehabilitación o Adecuación, o Ampliación o Mejoramiento o Mantenimiento de infraestructura Vial Urbana para tráfico automotor o sistema BRT o vías nacionales de primer orden, o en proyectos de Espacio Público (plazas, vías peatonales, andenes, controles ambientales de las vías arterias, alamedas y ciclorutas y red de transporte no motorizado).</t>
  </si>
  <si>
    <t>Profesional en áreas como: Sociología, antropología, psicología, trabajo social, gestión y desarrollo urbano, arquitectura, comunicación social, ciencias políticas y/o economía</t>
  </si>
  <si>
    <t>En proyectos de estudios y diseños o interventoría de estudios y diseños de infraestructura urbana, espacio publico, sistemas de transporte o equipamientos urbanos como profesional en arquitectura y/o urbanismo.</t>
  </si>
  <si>
    <t>En estudios y diseños para la construcción de arquitectura, infraestructura urbana y/o espacio público y/o urbanismo en el área de imágenes y animaciones en 3D.</t>
  </si>
  <si>
    <t xml:space="preserve">Ingeniero Civil o de Vías y Transporte o Ingeniero Topográfico
</t>
  </si>
  <si>
    <t>Urbanismo y/o afines.</t>
  </si>
  <si>
    <t xml:space="preserve">
En proyectos de Estudios y Diseños o Interventoría de Estudios y Diseños de infraestructura urbana de la malla vial principal o interurbana primaria, o infraestructura para sistemas de transporte BRT como especialista en el área de geotecnia. 
</t>
  </si>
  <si>
    <t>Hidraulica, Recursos Hidraulicos, Recursos Hidricos, Saneamiento Ambiental o similar.</t>
  </si>
  <si>
    <t>Ingeniero Especialista SIG- CAD</t>
  </si>
  <si>
    <t>(1) año en sistemas de información Geográfica (SIG) y en diseño asistido por computador.</t>
  </si>
  <si>
    <t>Especialista ambiental</t>
  </si>
  <si>
    <t>Profesión: Ingeniero ambiental y/o sanitario, ingeniero de recursos hídricos y gestión ambiental o Administrador ambiental con tarjeta profesional vigente.</t>
  </si>
  <si>
    <t>O Ingeniero civil, Ingeniero geólogo, Ingeniero de minas, Ingeniero Industrial, Ingeniero Geógrafo, Ingeniero de vías, Ingeniero topográfico Ingeniero forestal o Arquitecto, con tarjeta profesional vigente con posgrado en el área ambiental.</t>
  </si>
  <si>
    <t>Solo serán homologables títulos de postgrado relacionados con el área ambiental.</t>
  </si>
  <si>
    <t>Experiencia específica en manejo ambiental en proyectos de obra o Interventoría de obra para la Construcción o Rehabilitación o Adecuación, o Ampliación o Mejoramiento o Mantenimiento de infraestructura Vial Urbana para tráfico automotor o sistema BRT o de proyectos de Espacio Público (plazas, vías peatonales, andenes, controles ambientales de las vías arterias, alamedas y ciclorutas y red de transporte no motorizado), como residente y/o profesional ambiental.</t>
  </si>
  <si>
    <t>Especialista en Estructuras-Patologo</t>
  </si>
  <si>
    <t>En patologia de la construcción o estructuras.</t>
  </si>
  <si>
    <t>Experiencia en proyectos de Estudios y Diseños o Interventoría de Estudios y Diseños para la
Construcción, Rehabilitación o Reforzamiento estructural de puentes vehiculares o peatonales o
intersecciones vehiculares a desnivel, o proyectos de estudios y diseños o interventoria de estudios y diseños para la construcción de infraestructura vial urbana, como especialista en patologia de estructuras.
Dentro de la experiencia relacionada, debe acreditar haber estado vinculado por lo menos en dos (2) proyectos de estudios y diseños o interventoria de estudios y diseños de puentes peatonales o vehiculares, como especialista en Patologia de Estructuras.</t>
  </si>
  <si>
    <t>Experiencia en proyectos de Estudios y Diseños o Interventoría de Estudios y Diseños para la
Construcción, Rehabilitación o Reforzamiento estructural de puentes vehiculares o  peatonales o
intersecciones vehiculares a desnivel, como ESPECIALISTA EN ESTRUCTURAS</t>
  </si>
  <si>
    <t>ÍTEM</t>
  </si>
  <si>
    <t>DESCRIPCIÓN</t>
  </si>
  <si>
    <t xml:space="preserve"> </t>
  </si>
  <si>
    <t>Ingeniero Especialista BIM-SIG</t>
  </si>
  <si>
    <t xml:space="preserve">Coordinador BIM, Especialista BIM o Profesional BIM en proyectos de Infraestructura. 
Debe presentar como mínimo dos (2) contratos certificados que hayan tenido por objeto o dentro de su alcance actividades afines al modelamiento y coordinación de BIM de proyectos de infraestructura. 
Adicionalmente deberá tener experiencia de (1) año en sistemas de información Geográfica (SIG) y en diseño asistido por computador.
</t>
  </si>
  <si>
    <t>DESCRIPCION</t>
  </si>
  <si>
    <t>En proyectos de estudios y diseños o interventoría de estudios y diseños o de obra de infraestructura urbana, espacio publico, sistemas de transporte o equipamientos urbanos como profesional en arquitectura y/o urbanismo.</t>
  </si>
  <si>
    <t>En proyectos de Estudios y Diseños o Interventoría de Estudios y Diseños o de obra, para la Construcción, Rehabilitación o Reforzamiento o adecuación o ampliación o mejoramiento o Mantenimiento de Infraestructura vial Urbana de la malla vial primaria para tráfico automotor o sistema BRT, como ESPECIALISTA EN ESTRUCTURAS.</t>
  </si>
  <si>
    <t>En Estudios y Diseños o Interventoría de Estudios y Diseños o de obra  de infraestructura urbana o interurbana, sistemas de transporte o equipamientos urbanos o subterranización de redes como especialista en el área de diseño de redes eléctricas, redes de gas y telecomunicaciones.</t>
  </si>
  <si>
    <t>Auxiliar Social</t>
  </si>
  <si>
    <t>Antropología, ciencias sociales y humanas, ciencia política, comunicación social, periodismo, derecho y afines, filosofía, geografía, historia, psicología, sociología, trabajo social</t>
  </si>
  <si>
    <t>Comunicador social</t>
  </si>
  <si>
    <t xml:space="preserve">Economista </t>
  </si>
  <si>
    <t>Pedagogo</t>
  </si>
  <si>
    <t>Comunicación social, comunicación audiovisual,  periodismo, publicidad, diseño y afines.</t>
  </si>
  <si>
    <t>Economia</t>
  </si>
  <si>
    <t>Diferentes disciplinas de las ciencias sociales, educación y pedagogía.</t>
  </si>
  <si>
    <t>Experiencia como comunicador social en proyectos de infraestructura urbana o espacio público.</t>
  </si>
  <si>
    <t>Experiencia como economista en proyectos de infraestructura urbana o espacio público.</t>
  </si>
  <si>
    <t>Experiencia como pedagogo en proyectos de infraestructura urbana o espacio público.</t>
  </si>
  <si>
    <t>Como especialista en Tránsito y Transporte en proyectos de consultoría o interventoría o de obra para actividades de ampliación, mejoramiento, diseño y construcción de Infraestructura Vial urbana y suburbana, o sistemas de transporte BRT para tráfico automotor.</t>
  </si>
  <si>
    <t>Como Ingeniero Modelador de proyectos de consultoría o interventoría o de obra para actividades de ampliación, mejoramiento, diseño y construcción de Infraestructura Vial urbana y suburbana, o sistemas de transporte BRT para tráfico automotor.</t>
  </si>
  <si>
    <t>Nº</t>
  </si>
  <si>
    <t>ÍTEM DE PAGO</t>
  </si>
  <si>
    <t xml:space="preserve">ESPECIFICACIONES </t>
  </si>
  <si>
    <t>UND.</t>
  </si>
  <si>
    <t>VALOR UNITARIO   CON AIU</t>
  </si>
  <si>
    <t xml:space="preserve">VALOR TOTAL                                </t>
  </si>
  <si>
    <t>PARTICULAR</t>
  </si>
  <si>
    <t/>
  </si>
  <si>
    <t>PORCENTAJE</t>
  </si>
  <si>
    <t>ADMINISTRACIÓN</t>
  </si>
  <si>
    <t>A=</t>
  </si>
  <si>
    <t>IMPREVISTO</t>
  </si>
  <si>
    <t>I=</t>
  </si>
  <si>
    <t>U=</t>
  </si>
  <si>
    <t>TOTAL A.I.U</t>
  </si>
  <si>
    <t>A.I.U.=</t>
  </si>
  <si>
    <t>Ingeniero de Apoyo en Pavimentos</t>
  </si>
  <si>
    <t>Como Director o Coordinador o Gerente en proyectos de Estudios y diseños o Interventoría de Estudios y Diseños o de obra para la construcción o rehabilitación o adecuación o ampliación o mejoramiento o Mantenimiento de Infraestructura vial Urbana o sistemas BRT para trafico automotor.</t>
  </si>
  <si>
    <t>Como director o coordinador o gerente en proyectos de Estudios y Diseños o Interventoría de Estudios y Diseños o de obra para la Construcción o Rehabilitación o Adecuación o Ampliación o Mejoramiento o Mantenimiento de infraestructura vial urbana o de proyectos de Espacio Público (plazas, vías peatonales, andenes, controles ambientales de las vías arterias, alamedas y ciclorutas y red de transporte no motorizado) o sistemas BRT para tráfico automotor.</t>
  </si>
  <si>
    <t>Director o Coordinador o Residente en proyectos de Estudios y diseños o Interventoría de Estudios y Diseños para la Construcción o Rehabilitación o Adecuación, o Ampliación o Mejoramiento o Mantenimiento de infraestructura Vial Urbana o BRT y de obras para la Construcción o Rehabilitación o Adecuación o Ampliación o Mantenimiento de estructuras metálicas con un área mayor a XXX m2</t>
  </si>
  <si>
    <t>Experiencia específica como Director o Coordinador o residente en proyectos de Estudios y diseños o Interventoría de Estudios y Diseños para la construcción o rehabilitación o adecuación o ampliación o mejoramiento o Mantenimiento de Infraestructura vial Urbana o sistemas BRT para trafico automotor.</t>
  </si>
  <si>
    <t>RESIDENTE</t>
  </si>
  <si>
    <t>RESIDENTE DE OBRA</t>
  </si>
  <si>
    <t>Ingeniero y/o Arquitecto (Programación y especificaciones técnicas)</t>
  </si>
  <si>
    <t>En proyectos de Estudios y Diseños o Interventoría de Estudios y Diseños de infraestructura urbana o interurbana, sistemas de transporte o equipamientos urbanos como especialista en programación, avance y control de obras y software especializado.</t>
  </si>
  <si>
    <t>Profesional Bienes de Interés Cultural - Arquitecto BIC</t>
  </si>
  <si>
    <t>Profesional en conservación-restauración de monumentos- bienes muebles</t>
  </si>
  <si>
    <t>Arquitecto</t>
  </si>
  <si>
    <t>Con experiencia en 3 proyectos de estudios e intervención en bienes inmuebles de interés cultural y proyectos de espacio público en sectores de interés cultural</t>
  </si>
  <si>
    <t>En Conservación-restauración de monumentos-bienes muebles</t>
  </si>
  <si>
    <t>Con experiencia en 2 proyectos de estudios o intervención en monumentos en espacio público.</t>
  </si>
  <si>
    <t>VERIFICACIÓN</t>
  </si>
  <si>
    <t>PORCENTAJE OFERTADO</t>
  </si>
  <si>
    <t>Firma del Proponente o de su Representante Legal</t>
  </si>
  <si>
    <t>CCE-EICP-FM-14</t>
  </si>
  <si>
    <t>Versión</t>
  </si>
  <si>
    <t>[La entidad podrá utilizar este formato para la presentación de los análisis de precios unitarios del contratista en la oportunidad prevista en el numeral 8.1. del Documento Base]</t>
  </si>
  <si>
    <t xml:space="preserve">[NOMBRE DE LA ENTIDAD] </t>
  </si>
  <si>
    <t xml:space="preserve">[NÚMERO DEL PROCESO] </t>
  </si>
  <si>
    <t>PÁGINA</t>
  </si>
  <si>
    <t>DE</t>
  </si>
  <si>
    <t xml:space="preserve">ANALISIS DE PRECIOS UNITARIOS </t>
  </si>
  <si>
    <t>FECHA</t>
  </si>
  <si>
    <t>DD</t>
  </si>
  <si>
    <t>MM</t>
  </si>
  <si>
    <t>AA</t>
  </si>
  <si>
    <t>ÍTEMS DE LA PROPUESTA ECONÓMICA</t>
  </si>
  <si>
    <t>ÍTEMS NO PREVISTOS</t>
  </si>
  <si>
    <t>DATOS ESPECÍFICOS</t>
  </si>
  <si>
    <t>I. EQUIPO</t>
  </si>
  <si>
    <t>MARCA</t>
  </si>
  <si>
    <t>TIPO</t>
  </si>
  <si>
    <t>TARIFA/HORA</t>
  </si>
  <si>
    <t>RENDIMIENTO</t>
  </si>
  <si>
    <t>Vr. UNITARIO</t>
  </si>
  <si>
    <t>SUBTOTAL $</t>
  </si>
  <si>
    <t>II. MATERIALES</t>
  </si>
  <si>
    <t>PRECIO UNIT.</t>
  </si>
  <si>
    <t>III. TRANSPORTES</t>
  </si>
  <si>
    <t>MATERIAL</t>
  </si>
  <si>
    <t>VOL. o PESO</t>
  </si>
  <si>
    <t>DISTANCIA</t>
  </si>
  <si>
    <r>
      <t>M</t>
    </r>
    <r>
      <rPr>
        <b/>
        <vertAlign val="superscript"/>
        <sz val="11"/>
        <rFont val="Arial"/>
        <family val="2"/>
      </rPr>
      <t>3</t>
    </r>
    <r>
      <rPr>
        <b/>
        <sz val="11"/>
        <rFont val="Arial"/>
        <family val="2"/>
      </rPr>
      <t xml:space="preserve"> o Ton/Km</t>
    </r>
  </si>
  <si>
    <t>TARIFA</t>
  </si>
  <si>
    <t>IV. MANO DE OBRA</t>
  </si>
  <si>
    <t>TRABAJADOR</t>
  </si>
  <si>
    <t>JORNAL</t>
  </si>
  <si>
    <t>PRESTACIONES</t>
  </si>
  <si>
    <t>JORNAL TOTAL</t>
  </si>
  <si>
    <t>TOTAL COSTO DIRECTO $</t>
  </si>
  <si>
    <t>V. COSTOS INDIRECTOS</t>
  </si>
  <si>
    <t>Descripción</t>
  </si>
  <si>
    <t>Porcentaje</t>
  </si>
  <si>
    <t>Valor Total</t>
  </si>
  <si>
    <t>ADMINISTRACION</t>
  </si>
  <si>
    <t xml:space="preserve">IMPREVISTOS </t>
  </si>
  <si>
    <t>Precio Unitario Total Aproximado al peso $</t>
  </si>
  <si>
    <t>Firma</t>
  </si>
  <si>
    <t>Nombre:</t>
  </si>
  <si>
    <t>Representante Legal del Contratista o su Apoderado</t>
  </si>
  <si>
    <t>Matricula No.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</si>
  <si>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</si>
  <si>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</si>
  <si>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</si>
  <si>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</si>
  <si>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</si>
  <si>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t>VALORES PRESUPUESTO OFICIAL ESTIMADO</t>
  </si>
  <si>
    <t>VALOR TOTAL</t>
  </si>
  <si>
    <t>VALOR UNITARIO CON AIU OFERTADO</t>
  </si>
  <si>
    <t>PROPUESTA ECONÓMICA</t>
  </si>
  <si>
    <t>VALOR UNITARIO CON AIU
CORREGIDO</t>
  </si>
  <si>
    <t>VALOR UNITARIO CON AIU CORREGIDO x CANTIDAD</t>
  </si>
  <si>
    <t>ETAPA DE OBRA</t>
  </si>
  <si>
    <t>RELLENO EN TIERRA NEGRA PARA EMPRADIZACION (SUMINISTRO Y EXTENDIDO)</t>
  </si>
  <si>
    <t>TALA DE ARBOLES CLASE I (H&lt;5M. INCLUYE DESENRAÍCE, RETIRO Y DISPOSICIÓN FINAL)</t>
  </si>
  <si>
    <t>TALA DE ARBOLES CLASE II (5M &lt; H &lt; 10M. INCLUYE DESENRAÍCE, RETIRO Y DISPOSICIÓN FINAL)</t>
  </si>
  <si>
    <t>TALA DE ARBOLES CLASE III (10M &lt; H &lt; 20 M. INCLUYE DESENRAÍCE, RETIRO Y DISPOSICIÓN FINAL)</t>
  </si>
  <si>
    <t>BLOQUEO Y TRANSPLANTE DE ARBOLES 1 - 5MT (INCLUYE TRANSPORTE, RECOLECCIÓN).</t>
  </si>
  <si>
    <t>BLOQUEO Y TRANSPLANTE DE ARBOLES 5 - 10 MT (INCLUYE TRANSPORTE, RECOLECCIÓN).</t>
  </si>
  <si>
    <t>TUBERIA PVC U.M. EXT CORRUGADO/INT LISO U.M. NORMA NTC 3722-1 D=8" (INCLUYE SUMINISTRO E INSTALACIÓN)</t>
  </si>
  <si>
    <t>TUBERIA CONCRETO D=36" CL. I REFORZADO (INCLUYE SUMINISTRO E INSTALACIÓN)</t>
  </si>
  <si>
    <t>TUBERIA PVC U.M. EXT CORRUGADO/INT LISO U.M. NORMA NTC 3722-1 D=10" (INCLUYE SUMINISTRO E INSTALACIÓN)</t>
  </si>
  <si>
    <t xml:space="preserve">Para el cálculo del presupuesto oficial, se formularon cantidades para cada uno de los ítems que conforman el mismo, aclarando que estas podrán aumentar, disminuir o suprimirse durante la ejecución del contrato, y esto no será objeto de futuras reclamaciones. </t>
  </si>
  <si>
    <t xml:space="preserve">Se debe tener en cuenta que el PRECIO UNITARIO incluye el valor de A.I.U. </t>
  </si>
  <si>
    <t xml:space="preserve">Cuando la fracción decimal del peso sea  igual o superior a 5 se aproximara por exceso al número entero siguiente del peso y cuando la fracción decimal del peso sea inferior a 5 se aproximará por defecto al número entero del peso. </t>
  </si>
  <si>
    <t xml:space="preserve">El A.I.U y su discriminación deben estar en porcentaje (%). </t>
  </si>
  <si>
    <t>El reconocimiento económico de los requerimientos  ambientales exigidos  por las autoridades ambientales, y/o sociales que son de obligatorio cumplimiento, serán reconocidos a cargo de reembolso de gastos (afectados por un % de administracion).</t>
  </si>
  <si>
    <t>NOTA 1</t>
  </si>
  <si>
    <t>NOTA 2</t>
  </si>
  <si>
    <t>NOTA 3</t>
  </si>
  <si>
    <t>NOTA 4</t>
  </si>
  <si>
    <t>NOTA 5</t>
  </si>
  <si>
    <t>NOTA 6</t>
  </si>
  <si>
    <t>NOTA 7</t>
  </si>
  <si>
    <t>NOTA 8</t>
  </si>
  <si>
    <t>NOTA 9</t>
  </si>
  <si>
    <t>NOTA 10</t>
  </si>
  <si>
    <t>SUDS</t>
  </si>
  <si>
    <t>EXCAVACIONES Y RELLENOS</t>
  </si>
  <si>
    <t>EXCAVACIÓN MANUAL EN MATERIAL COMÚN (INCL CARGUE, TRANSPORTE Y DISPOSICION FINAL)</t>
  </si>
  <si>
    <t>SUSTRATO DE SOPORTE</t>
  </si>
  <si>
    <t>RELLENO EN ARENA DE RIO. INCLUYE TRANSPORTE, SUMINISTRO, EXTENDIDO MANUAL Y COMPACTACION.</t>
  </si>
  <si>
    <t>PIEDRA PÓMEZ (Incluye suministro, transporte y extendido manual)</t>
  </si>
  <si>
    <t>ABONO ORGÁNICO COMPOST (Incluye suministro, transporte y extendido manual)</t>
  </si>
  <si>
    <t>CAPA FILTRANTE</t>
  </si>
  <si>
    <t>CAPA DE DRENAJE</t>
  </si>
  <si>
    <t>RELLENO EN TRITURADO DE 3/4`` (INCLUYE TRANSPORTE, SUMINISTRO, EXTENDIDO MANUAL Y COLOCACIÓN)</t>
  </si>
  <si>
    <t>COBERTURA VEGETAL PARA SIEMBRA CÉSPED</t>
  </si>
  <si>
    <t>HIEDRA MIAMI (INCLUYE 12 UNIDADES POR M2 Y TRANSPORTE Y DISPOSICIÓN FINAL DE ESCOMBROS A 28 KM). SUMINISTRO Y PLANTACIÓN.</t>
  </si>
  <si>
    <t>FUCCIA H=1.3MT (INCLUYE TIERRA, ABONO, TUTOR, TRANSPORTE Y DISPOSICIÓN FINAL DE ESCOMBROS A 28 KM). SUMINISTRO Y PLANTACION.</t>
  </si>
  <si>
    <t>VEGETACIÓN Y PAISAJISMO</t>
  </si>
  <si>
    <t>CAUCHO SABANERO H= 1.5M (INCLUYE SIEMBRA, CAJA, TIERRA NEGRA, ABONO Y TUTOR. INCLUYE TRANSPORTE Y DISPOSICIÓN FINAL DE ESCOMBROS EN SITIO AUTORIZADO (DISTANCIA DE TRANSPORTE 28 KM). SUMINISTRO Y PLANTACION.</t>
  </si>
  <si>
    <t>GUAYACAN H=1.5MT (INCLUYE TIERRA, ABONO, TUTOR, TRANSPORTE Y DISPOSICIÓN FINAL DE ESCOMBROS A 28 KM). SUMINISTRO Y PLANTACION.</t>
  </si>
  <si>
    <t>FALSO PIMIENTO H=1.3M (INCLUYE SIEMBRA, TIERRA, ABONO Y TUTOR) INCLUYE TRANSPORTE Y DISPOSICIÓN FINAL DE ESCOMBROS EN SITIO AUTORIZADO A 28 KM). SUMINISTRO Y PLANTACION.</t>
  </si>
  <si>
    <t>ARRAYAN H=1.3MT (INCLUYE TIERRA, ABONO, TUTOR, TRANSPORTE Y DISPOSICIÓN FINAL DE ESCOMBROS A 28 KM). SUMINISTRO Y PLANTACION.</t>
  </si>
  <si>
    <t>PINO ROMERON H=1.5M (INCLUYE EXCAVACIÓN MANUAL, SIEMBRA, CAJA, TIERRA, ABONO, TUTOR, TRANSPORTE Y DISPOSICIÓN FINAL DE ESCOMBROS EN SITIO AUTORIZADO A 28 KM). SUMINISTRO Y PLANTACIÓN.</t>
  </si>
  <si>
    <t>LIQUIDAMBAR H=2.5M (INCLUYE EXCAVACIÓN MANUAL, SIEMBRA, CAJA, TIERRA, ABONO, TUTOR, TRANSPORTE Y DISPOSICIÓN FINAL DE ESCOMBROS EN SITIO AUTORIZADO A 28 KM). SUMINISTRO Y PLANTACION.</t>
  </si>
  <si>
    <t>CHICALA H=1.5MT (INCLUYE SIEMBRA, CAJA, TIERRA, ABONO, TUTOR, TRANSPORTE Y DISPOSICIÓN FINAL DE ESCOMBROS 28 KM). SUMINISTRO Y PLANTACION.</t>
  </si>
  <si>
    <t>TRATAMIENTO INTEGRAL DE ÁRBOLES MAYORES A 5M. (INCLUYE RIEGO, FERTILIZACIÓN EDÁFICA, MANO DE OBRA, PODA GENERAL Y RADICULAR).</t>
  </si>
  <si>
    <t>TUBERÍAS Y ACCESORIOS</t>
  </si>
  <si>
    <t>TUBERIA PVC SANITARIA D=6" TIPO U.S. (INCLUYE SUMINISTRO E INSTALACIÓN)</t>
  </si>
  <si>
    <t>CODO 90° CXE PVC SANITARIA D=6" (INCLUYE SUMINISTRO E INSTALACIÓN).</t>
  </si>
  <si>
    <t>TEE PVC U.M. 6" X 6" (SUMINISTRO E INSTALACIÓN)</t>
  </si>
  <si>
    <t>TRAGANTE CÚPULA DE 6" X 4" EN ALUMINIO. INCLUYE SUMINISTRO E INSTALACIÓN</t>
  </si>
  <si>
    <t>TAPON PVC TIPO U.M. D=6" (SUMINISTRO E INSTALACIÓN)</t>
  </si>
  <si>
    <t>MARCO REJILLA SUMIDERO LATERAL 100 X 65 (SUMINISTRO E INSTALACIÓN)</t>
  </si>
  <si>
    <t>GEOMEMBRANA LISA HDPE 30 MILS. (SUMINISTRO E INSTALACIÓN).</t>
  </si>
  <si>
    <t>ANGEO PLÁSTICO (Suministro e instalación)</t>
  </si>
  <si>
    <t>ENROCADO EN PIEDRA PARTIDA CON DIÁMETROS DE 25 A 75 MM (Suministro y colocación)</t>
  </si>
  <si>
    <t>ESTRUCTURAS PARA SUDS</t>
  </si>
  <si>
    <t>CONCRETO 2500 PSI (HECHO EN OBRA CON ARENA DE RÍO Y TRITURADO DE 3/4")</t>
  </si>
  <si>
    <t>TURNO NOCTURNO</t>
  </si>
  <si>
    <t>3,102-N</t>
  </si>
  <si>
    <t>3,103-N</t>
  </si>
  <si>
    <t>4390 N</t>
  </si>
  <si>
    <t>3,104-N</t>
  </si>
  <si>
    <t>3018 N</t>
  </si>
  <si>
    <t>3,105-N</t>
  </si>
  <si>
    <t>5708 N</t>
  </si>
  <si>
    <t>3,106-N</t>
  </si>
  <si>
    <t>8790 N</t>
  </si>
  <si>
    <t>3,107-N</t>
  </si>
  <si>
    <t>8789 N</t>
  </si>
  <si>
    <t>3,108-N</t>
  </si>
  <si>
    <t>3,109-N</t>
  </si>
  <si>
    <t>3,11-N</t>
  </si>
  <si>
    <t>5412 N</t>
  </si>
  <si>
    <t>3,111-N</t>
  </si>
  <si>
    <t>3,112-N</t>
  </si>
  <si>
    <t>7090 N</t>
  </si>
  <si>
    <t>3,113-N</t>
  </si>
  <si>
    <t>3,114-N</t>
  </si>
  <si>
    <t>5032 N</t>
  </si>
  <si>
    <t>3,115-N</t>
  </si>
  <si>
    <t>4886 N</t>
  </si>
  <si>
    <t>3,116-N</t>
  </si>
  <si>
    <t>5036 N</t>
  </si>
  <si>
    <t>3,117-N</t>
  </si>
  <si>
    <t>5045 N</t>
  </si>
  <si>
    <t>3,118-N</t>
  </si>
  <si>
    <t>5037 N</t>
  </si>
  <si>
    <t>3,119-N</t>
  </si>
  <si>
    <t>8094 N</t>
  </si>
  <si>
    <t>3,12-N</t>
  </si>
  <si>
    <t>7047 N</t>
  </si>
  <si>
    <t>3,121-N</t>
  </si>
  <si>
    <t>4798 N</t>
  </si>
  <si>
    <t>3,122-N</t>
  </si>
  <si>
    <t>3699 N</t>
  </si>
  <si>
    <t>3,123-N</t>
  </si>
  <si>
    <t>4101 N</t>
  </si>
  <si>
    <t>3,124-N</t>
  </si>
  <si>
    <t>3698 N</t>
  </si>
  <si>
    <t>3,125-N</t>
  </si>
  <si>
    <t>4802 N</t>
  </si>
  <si>
    <t>3,126-N</t>
  </si>
  <si>
    <t>4803 N</t>
  </si>
  <si>
    <t>3,127-N</t>
  </si>
  <si>
    <t>8535 N</t>
  </si>
  <si>
    <t>3,129-N</t>
  </si>
  <si>
    <t>4144 N</t>
  </si>
  <si>
    <t>3,13-N</t>
  </si>
  <si>
    <t>6518 N</t>
  </si>
  <si>
    <t>3,131-N</t>
  </si>
  <si>
    <t>7423 N</t>
  </si>
  <si>
    <t>3,132-N</t>
  </si>
  <si>
    <t>6519 N</t>
  </si>
  <si>
    <t>3,133-N</t>
  </si>
  <si>
    <t>4417 N</t>
  </si>
  <si>
    <t>3,134-N</t>
  </si>
  <si>
    <t>7865 N</t>
  </si>
  <si>
    <t>3,135-N</t>
  </si>
  <si>
    <t>7775 N</t>
  </si>
  <si>
    <t>3,136-N</t>
  </si>
  <si>
    <t>8779 N</t>
  </si>
  <si>
    <t>3,137-N</t>
  </si>
  <si>
    <t>8780 N</t>
  </si>
  <si>
    <t>3,138-N</t>
  </si>
  <si>
    <t>3649 N</t>
  </si>
  <si>
    <t>3,139-N</t>
  </si>
  <si>
    <t>3,14-N</t>
  </si>
  <si>
    <t>3,141-N</t>
  </si>
  <si>
    <t>3,142-N</t>
  </si>
  <si>
    <t>3,143-N</t>
  </si>
  <si>
    <t>3,144-N</t>
  </si>
  <si>
    <t>3,145-N</t>
  </si>
  <si>
    <t>SEMAFORIZACION</t>
  </si>
  <si>
    <t xml:space="preserve">SEÑALIZACIÓN Y DEMARCACIÓN </t>
  </si>
  <si>
    <t>DEMOLICIONES, RETIROS, EXCAVACIONES Y RELLENOS</t>
  </si>
  <si>
    <t>BORRADO DE DEMARCACIÓN VIAL POR FRESADO CON MÁQUINA PARA LINEA A=0.20M.</t>
  </si>
  <si>
    <t>DESMONTE SEÑAL VERTICAL.</t>
  </si>
  <si>
    <t>DESMONTE Y REINSTALACION DE SEÑALES VIALES (INCLUYE DADO DE ANCLAJE)</t>
  </si>
  <si>
    <t>RETIRO SEÑALIZACIÓN TIPO BANDERA</t>
  </si>
  <si>
    <t>SEÑALIZACIÓN HORIZONTAL</t>
  </si>
  <si>
    <t>DEMARCACION LINEA CONTINUA A=0.12M (E=2.3MM,TERMOPLÁSTICA. INC. SUMINISTRO Y APLICACIÓN CON EQUIPO. INCL. MICROESFERAS)</t>
  </si>
  <si>
    <t>DEMARCACION LINEA CONTINUA A=0.15M (E=2.3MM,TERMOPLÁSTICA. INC. SUMINISTRO Y APLICACIÓN CON EQUIPO. INCL. MICROESFERAS)</t>
  </si>
  <si>
    <t>DEMARCACION PASO PEATONAL-CEBRA (E=2.3MM,TERMOPLÁSTICA. INC. SUMINISTRO Y APLICACIÓN CON EQUIPO. INC MICROESFERAS)</t>
  </si>
  <si>
    <t>DEMARCACIÓN PICTOGRAMA TRIÁNGULOS CEDA EL PASO EN PINTURA TERMOPLÁSTICA. (E=2.3MM. INCLUYE SUMINISTRO Y APLICACIÓN CON EQUIPO. INCLUYE MICROESFERAS( (A= 1.434M2). INCLUYE PICTOGRAMA.</t>
  </si>
  <si>
    <t>DEMARCACIÓN DE LINEA DE PASO PEATONAL CONTINUA A= 0.3MT, E= 2.3MM TERMOPLÁSTICA. INCLUYE SUMINISTRO Y APLICACIÓN CON EQUIPO. INCLUYE MICROESFERAS.</t>
  </si>
  <si>
    <t>DEMARCACIÓN LINEA DE PARE A= 0.6MT, E= 2.3MM TERMOPLÁSTICA. INCLUYE SUMINISTRO Y APLICACIÓN CON EQUIPO. INCLUYE MICROESFERAS.</t>
  </si>
  <si>
    <t>DEMARCACION LINEA CEDA EL PASO DISCONTINUA DE 0.8MT ESPACIADO 0.4MT E=2.3MM EN PINTURA TERMOPLASTICA, INCLUYE SUMINISTRO Y APLICACION CON EQUIPO, INCLUYE MICROESFERAS.</t>
  </si>
  <si>
    <t>DEMARCACION LINEA CARRIL A=0.12M L=3.0 SEPARACION=5.0M E=2.3MM, EN PINTURA TERMOPLASTICA. INCLUYE SUMINISTRO Y APLICACION CON EQUIPO. INCLUYE MICROESFERAS.</t>
  </si>
  <si>
    <t>DEMARCACION DE FLECHA DE TERMINACION DE CARRIL (E= 2.3 MILS. TERMOPLASTICA. AREA: 4.1850 M2 SEGUN EL MANUAL DE SEÑALIZACION VIAL. SUMINISTRO Y APLICACION CON EQUIPO. INCLUYE MICROESFERAS.</t>
  </si>
  <si>
    <t>DEMARCACION DE ACHURADO. AREA: 1.0 M2. (E= 2.3 MILS, TERMOPLASTICA. SUMINISTRO Y APLICACION CON EQUIPO. INCLUYE MICROESFERAS.</t>
  </si>
  <si>
    <t>DEMARCACION ZONA ANTIBLOQUEO. AREA: 0.30 M2. (E= 2.3 MILS, TERMOPLASTICA. SUMINISTRO Y APLICACION CON EQUIPO. INCLUYE MICROESFERAS.</t>
  </si>
  <si>
    <t>DEMARCACION DE LINEA DE PARADERO DE BUSES. AREA: 5.5775 M2. (E= 2.3 MILS, TERMOPLASTICA. SUMINISTRO Y APLICACION CON EQUIPO. INCLUYE MICROESFERAS.</t>
  </si>
  <si>
    <t>DEMARCACIÓN LINEA DE CRUCE DE BICICLETA A= 0.4MT, E= 2.3MM TERMOPLÁSTICA. INCLUYE SUMINISTRO Y APLICACIÓN CON EQUIPO. INCLUYE MICROESFERAS..</t>
  </si>
  <si>
    <t>DEMARCACIÓN LINEAL CARRIL CICLORRUTA A= 0.1MT, L= 1.20MT E= 2.3MM EN PINTURA TERMOPLÁSTICA. INCLUYE SUMINISTRO Y APLICACIÓN CON EQUIPO. INCLUYE MICROESFERAS..</t>
  </si>
  <si>
    <t>DEMARCACIÓN LINEAL BORDE CICLORRUTA A= 0.1MT, E= 2.3MM EN PINTURA TERMOPLÁSTICA. INCLUYE SUMINISTRO Y APLICACIÓN CON EQUIPO. INCLUYE MICROESFERAS..</t>
  </si>
  <si>
    <t>DEMARCACIÓN LINEAL PARADA CICLORRUTA A= 0.1MT, E= 2.3MM EN PINTURA TERMOPLÁSTICA. INCLUYE SUMINISTRO Y APLICACIÓN CON EQUIPO. INCLUYE MICROESFERAS..</t>
  </si>
  <si>
    <t>DEMARCACION PICTOGRAMA CICLORUTA EN PINTURA TERMOPLASTICA (E=2.3MM INCLUYE SUMINISTRO Y APLICACIÓN CON EQUIPO, INCLUYE MICROESFERAS. AREA =2MT2).</t>
  </si>
  <si>
    <t>DEMARCACIÓN LÍNEA DE INICIO O FIN CARRIL, A= 0.20M L= 1.0M SEPARACIÓN= 1.0M E= 2.3MM EN PINTURA TERMOPLÁSTICA. INCLUYE SUMINISTRO Y APLICACIÓN CON EQUIPO. INCLUYE MICROESFERAS</t>
  </si>
  <si>
    <t>DEMARCACION METROS CUADRADO EN PINTURA TIPO TRAFICO BASE SOLVENTE COLOR AZUL 16 MILS Y 18 MILS (PARADEROS) (INCLUYE SUMINISTRO Y APLICACION CON EQUIPO. INCLUYE MICROESFERAS).</t>
  </si>
  <si>
    <t>DEMARCACIÓN LINEA DE CANALIZACIÓN A= 0.2MT, E= 2.3MM TERMOPLÁSTICA. INCLUYE SUMINISTRO Y APLICACIÓN CON EQUIPO. INCLUYE MICROESFERAS.</t>
  </si>
  <si>
    <t>PINTURA DE TRÁFICO - IMPRIMANTE NEGRO A=15CM. SUMINISTRO Y APLICACIÓN.</t>
  </si>
  <si>
    <t>PINTURA DE TRÁFICO - IMPRIMANTE NEGRO. SUMINISTRO Y APLICACIÓN.</t>
  </si>
  <si>
    <t>FLECHA DIRECCIONAL "DE FRENTE A LA DERECHA" (E=2.3MM,TERMOPLÁSTICA. INC. SUMIN. Y APLIC. CON EQUIPO. INC. MICROESFERAS). MARCA VIAL PARA VELOCIDADES MENORES O IGUALES A 60 KM/H AREA DE LA MARCA: 2.18M2</t>
  </si>
  <si>
    <t>FLECHA DIRECCIONAL "DE FRENTE" (E=2.3MM,TERMOPLÁSTICA. INC. SUMINISTRO Y APLICACIÓN CON EQUIPO. INC MICROESFERAS). MARCA VIAL PARA VELOCIDADES MENORES O IGUALES A 60 KM/H AREA DE LA MARCA: 1.20 M2.</t>
  </si>
  <si>
    <t>FLECHA DE FRENTE PARA CICLORRUTA EN PINTURA TERMOPLASTICA. (INCLUYE SUMINISTRO, APLICACION CON MICROESFERA)</t>
  </si>
  <si>
    <t>PICTOGRAMA PEATONAL AMARILLO/NEGRO. (INCLUYE SUMINISTRO E INSTALACIÓN)</t>
  </si>
  <si>
    <t>PICTOGRAMA TRIANGULAR POMPEYANO. (E=2.3 MM, TERMOPLÁSTICA.) (INCLUYE SUMINISTRO Y APLICACIÓN CON EQUIPO, INCLUYE MICROESFERAS). AREA DE LA MARCA: 0.35 M2.</t>
  </si>
  <si>
    <t>BANDAS SONORAS REDUCTORAS DE VELOCIDAD DE 3CM DE ALTURA, CONSTRUIDA CON GRAVILLA DE 1/2", PINTURA DE LARGA DURACIÓN BLANCA Y RESINA EPÓXICA</t>
  </si>
  <si>
    <t>TACHA REFLECTIVA BIDIRECCIONAL (INCLUYE SUMINISTRO E INSTALACIÓN).</t>
  </si>
  <si>
    <t>TACHA REFLECTIVA UNIDIRECCIONAL (INCLUYE SUMINISTRO E INSTALACIÓN)</t>
  </si>
  <si>
    <t>SEÑALIZACIÓN VERTICAL</t>
  </si>
  <si>
    <t>CIMENTACION TIPO PILOTE PREEXCAVADO PARA SEÑAL ELEVADA TIPO BANDERA (LONGITUD ENTRE 4 Y 9 M). INCLUYE EXCAVACION</t>
  </si>
  <si>
    <t>DELINEADOR DE CURVA HORIZONTAL DE 40CM X 50CM. REFLECTIVO PRISMÁTICO TIPO VII O SUPERIOR, AMARILLO LIMÓN FLUORESCENTE EN LÁMINA GALVANIZADA, PEDESTAL EN ÁNGULO. SUMINISTRO E INSTALACIÓN</t>
  </si>
  <si>
    <t>CHEVRON 90 CM X 40 CM, REFLECTIVO PRISMÁTICO TIPO VII O SUPERIOR, AMARILLO LIMÓN FLUORESCENTE EN LÁMINA GALVANIZADA, PEDESTAL EN ÁNGULO. SUMINISTRO E INSTALACIÓN.</t>
  </si>
  <si>
    <t>DELINEADOR DE OBSTÁCULO PARA EL TRÁSITO POR UN LADO DEL OBTÁCULO DE 90CM X 20CM, REFLECTIVO PRISMÁTICO TIPO VII O SUPERIOR, AMARILLO LIMÓN FLUORESCENTE EN LÁMINA GALVANIZADA, PEDESTAL EN ÁNGULO. SUMINISTRO E INSTALACIÓN.</t>
  </si>
  <si>
    <t>SEÑAL VERTICAL GRUPO I (60X60CM) (INCLUYE SUMINISTRO E INSTALACIÓN)</t>
  </si>
  <si>
    <t>SEÑAL DOBLE DE 60 CM, REFLECTIVO ALTA DENSIDAD TIPO IV EN LAMINA GALVANIZADA, PEDESTAL EN ANGULO SP/SR/SI. (INCLUYE SUMINISTRO E INSTALACIÓN)</t>
  </si>
  <si>
    <t>SEÑAL VERTICAL UNA CARA PARA CICLORUTA PARAL 3M, ÁNGULO DE 2X1/4X3M LAMINA CAL. 16 PINTADA POR UNA CARA 0.60M X 0.60M O 0.75M X 0.75M (INCLUYE SUMINISTRO E INSTALACIÓN)</t>
  </si>
  <si>
    <t>SEÑAL VERTICAL GRUPO DE REGLAMENTARIAS SR-02 TIPO TRIANGULO EQUILATERO 75CM. DE LADO. INCLUYE SUMINISTRO E INSTALACION.</t>
  </si>
  <si>
    <t>SEÑAL VERTICAL GRUPO DE REGLAMENTARIAS TIPO CIRCULO (D= 60CM). CON PLAQUETA INCLUYE POSTE. SUMINISTRO E INSTALACIÓN.</t>
  </si>
  <si>
    <t>SEÑAL INFORMATIVA SI-05, TABLERO 1.401M X 0.512M REFLECTIVO ALTA INTENSIDAD, PEDESTAL EN ÁNGULO DE 2"X2"X1/4" H= 2.60M EN PINTURA ELECTROSTÁTICA. INCLUYE SUMINISTRO E INSTALACIÓN</t>
  </si>
  <si>
    <t>5230 N</t>
  </si>
  <si>
    <t>4,101-N</t>
  </si>
  <si>
    <t>4966 N</t>
  </si>
  <si>
    <t>4,102-N</t>
  </si>
  <si>
    <t>8437 N</t>
  </si>
  <si>
    <t>4240 N</t>
  </si>
  <si>
    <t>4,105-N</t>
  </si>
  <si>
    <t>4242 N</t>
  </si>
  <si>
    <t>4,106-N</t>
  </si>
  <si>
    <t>4248 N</t>
  </si>
  <si>
    <t>4,107-N</t>
  </si>
  <si>
    <t>4860 N</t>
  </si>
  <si>
    <t>4,108-N</t>
  </si>
  <si>
    <t>4863 N</t>
  </si>
  <si>
    <t>4,109-N</t>
  </si>
  <si>
    <t>4867 N</t>
  </si>
  <si>
    <t>4,11-N</t>
  </si>
  <si>
    <t>5135 N</t>
  </si>
  <si>
    <t>4,111-N</t>
  </si>
  <si>
    <t>5136 N</t>
  </si>
  <si>
    <t>4,112-N</t>
  </si>
  <si>
    <t>4,113-N</t>
  </si>
  <si>
    <t>5851 N</t>
  </si>
  <si>
    <t>4,114-N</t>
  </si>
  <si>
    <t>5856 N</t>
  </si>
  <si>
    <t>4,115-N</t>
  </si>
  <si>
    <t>5864 N</t>
  </si>
  <si>
    <t>4,116-N</t>
  </si>
  <si>
    <t>5866 N</t>
  </si>
  <si>
    <t>4,117-N</t>
  </si>
  <si>
    <t>4961 N</t>
  </si>
  <si>
    <t>4,118-N</t>
  </si>
  <si>
    <t>4962 N</t>
  </si>
  <si>
    <t>4,119-N</t>
  </si>
  <si>
    <t>4963 N</t>
  </si>
  <si>
    <t>4,12-N</t>
  </si>
  <si>
    <t>4964 N</t>
  </si>
  <si>
    <t>4,121-N</t>
  </si>
  <si>
    <t>5191 N</t>
  </si>
  <si>
    <t>4,122-N</t>
  </si>
  <si>
    <t>6533 N</t>
  </si>
  <si>
    <t>4,123-N</t>
  </si>
  <si>
    <t>DEMARCACIÓN LÍNEA DE INICIO O FIN CARRIL, A= 0.20M L= 1.0M SEPARACIÓN= 1.0M E= 2.3MM EN PINTURA TERMOPLÁSTICA. INCLUYE SUMINISTRO Y APLICACIÓN CON EQUIPO. INCLUYE MICROESFERAS 1</t>
  </si>
  <si>
    <t>5738 N</t>
  </si>
  <si>
    <t>4,124-N</t>
  </si>
  <si>
    <t>4865 N</t>
  </si>
  <si>
    <t>4,125-N</t>
  </si>
  <si>
    <t>5225 N</t>
  </si>
  <si>
    <t>5227 N</t>
  </si>
  <si>
    <t>4246 N</t>
  </si>
  <si>
    <t>4711 N</t>
  </si>
  <si>
    <t>6779 N</t>
  </si>
  <si>
    <t>6864 N</t>
  </si>
  <si>
    <t>6564 N</t>
  </si>
  <si>
    <t>5241 N</t>
  </si>
  <si>
    <t>4,134-N</t>
  </si>
  <si>
    <t>3433 N</t>
  </si>
  <si>
    <t>4,135-N</t>
  </si>
  <si>
    <t>5686 N</t>
  </si>
  <si>
    <t>4,136-N</t>
  </si>
  <si>
    <t>7470 N</t>
  </si>
  <si>
    <t>6569 N</t>
  </si>
  <si>
    <t>7469 N</t>
  </si>
  <si>
    <t>4,139-N</t>
  </si>
  <si>
    <t>3430 N</t>
  </si>
  <si>
    <t>4,14-N</t>
  </si>
  <si>
    <t>7497 N</t>
  </si>
  <si>
    <t>4,141-N</t>
  </si>
  <si>
    <t>5955 N</t>
  </si>
  <si>
    <t>4,142-N</t>
  </si>
  <si>
    <t>6033 N</t>
  </si>
  <si>
    <t>4,143-N</t>
  </si>
  <si>
    <t>6365 N</t>
  </si>
  <si>
    <t>4,145-N</t>
  </si>
  <si>
    <t>CONTROL ELÉCTRICO Y ELECTRÓNICO</t>
  </si>
  <si>
    <t>CAJA DE PASO SENCILLA ANDEN CONCRETO ETB (INCLUYE BASE, MUROS, PAÑETE, BORDILLO PERIMETRAL, MARCO Y TAPA). MEDIDAS EXTERNAS: 0.90 X 0.79M. MEDIDAS INTERNAS 0.60X0.50M. ALTURA: 0.96M.</t>
  </si>
  <si>
    <t>CAJA DE PASO DOBLE ANDEN CONCRETO ETB (INCLUYE BASE, MUROS, PAÑETE, BORDILLO PERIMETRAL, MARCO Y TAPA). MEDIDAS EXTERNAS 1.36 X 0.89M. MEDIDAS INTERNAS: 1.06 X 0.60M. ALTURA: 0.96M.</t>
  </si>
  <si>
    <t>PEDESTAL PARA EQUIPO DE CONTROL EN CONCRETO DE 3000 PSI (1.0M X 1.0M X 1.0M).</t>
  </si>
  <si>
    <t>CANALIZACIÓN SUBTERRÁNEA CON 1 DUCTO DE 3" PVC TDP, ACCESORIOS, EXCAVACIÓN, RELLENOS Y ACABADO (INCLUYE SUMINISTRO E INSTALACIÓN)</t>
  </si>
  <si>
    <t>1 DUCTO D= 3" PVC-TDP CON 3 CABLES. SUMINISTRO E INSTALACIÓN. INCL. EXCAV. EXTENDIDO, HUMEDECIMIENTO Y COMPACTACIÓN DE RELLENOS PARA REDES EN ARENA DE PEÑA Y EN MATERIAL SELECC. PROVENIENTE DE LA EXCAVACIÓN.</t>
  </si>
  <si>
    <t>2 DUCTOS D=3" PVC-EB (INCLUYE SUMINISTRO E INSTALACIÓN. NO INCLUYE RELLENOS). NORMA CS207.</t>
  </si>
  <si>
    <t>3 DUCTOS DE D=3" PVC TDP. SUMINISTRO E INSTALACION. (NO INCLUYE RELLENOS).</t>
  </si>
  <si>
    <t>CABLE ELÉCTRICO 4X16 AWG PARA CONTROL DE SEMÁFOROS VEHICULARES TIPO ST CU 600V 75°C. SUMINISTRO E INSTALACIÓN.</t>
  </si>
  <si>
    <t>CABLE ELÉCTRICO 2X8 AWG PARA ACOMETIDA TIPO ST CU 600V 75°C. SUMINISTRO E INSTALACIÓN.</t>
  </si>
  <si>
    <t>UPS 2KVA. INCLUYE SUMINISTRO E INSTALACIÓN</t>
  </si>
  <si>
    <t>ELEMENTOS FÍSICOS</t>
  </si>
  <si>
    <t>BASE DE CONCRETO PARA POSTE TIPO T1 O T2 (0.80M X 0.80M X 0.80M). CONSTRUCCIÓN. INCLUYE EXCAVACIÓN, CONCRETO 3000 PSI HECHO EN OBRA, FUNDIDA, ARMADURA Y CURVA 90° PVC D= 2". HASTA MÉNSULA DE 6.5M.</t>
  </si>
  <si>
    <t>POSTE TIPO MENSULA T2 (5.50M) EN TUBO SCH 40 GALVANIZADO Y PINTADO. SUMINISTRO E INSTALACIÓN.</t>
  </si>
  <si>
    <t>4130 N</t>
  </si>
  <si>
    <t>6,101-N</t>
  </si>
  <si>
    <t>7948 N</t>
  </si>
  <si>
    <t>6,104-N</t>
  </si>
  <si>
    <t>5000 N</t>
  </si>
  <si>
    <t>6,105-N</t>
  </si>
  <si>
    <t>3159 N</t>
  </si>
  <si>
    <t>6,106-N</t>
  </si>
  <si>
    <t>5184 N</t>
  </si>
  <si>
    <t>6,107-N</t>
  </si>
  <si>
    <t>6,108-N</t>
  </si>
  <si>
    <t>8495 N</t>
  </si>
  <si>
    <t>8497 N</t>
  </si>
  <si>
    <t>5871 N</t>
  </si>
  <si>
    <t>6,113-N</t>
  </si>
  <si>
    <t>REDES ELÉCTRICAS EXTERNAS</t>
  </si>
  <si>
    <t xml:space="preserve">REDES ENERGIA </t>
  </si>
  <si>
    <t>EXCAVACION MANUAL PARA REDES PROFUNDIDAD 0M - 2M (INCLUYE CARGUE)</t>
  </si>
  <si>
    <t>TRANSPORTE Y DISPOSICIÓN FINAL DE ESCOMBROS EN SITIO AUTORIZADO (DISTANCIA DE TRANSPORTE 21 KM). A DISTANCIA MAYOR DEL ACARREO LIBRE (90 M) EN SITIO AUTORIZADO POR LA ENTIDAD AMBIENTAL COMPETENTE.</t>
  </si>
  <si>
    <t>4 DUCTOS D=6" PVC-TDP (INCLUYE SUMINISTRO E INSTALACIÓN. NO INCLUYE RELLENOS). NORMA CS217.</t>
  </si>
  <si>
    <t>6 DUCTOS D=6" + 2 DUCTOS D=3" PVC TDP. SUMINISTRO E INSTALACION. (NO INCLUYE RELLENOS).</t>
  </si>
  <si>
    <t>6 DUCTOS D=6" PVC-TDP (INCLUYE SUMINISTRO E INSTALACIÓN. NO INCLUYE RELLENOS). NORMA CS212.</t>
  </si>
  <si>
    <t>9 DUCTOS D=6" + 3 DUCTOS D=3" PVC TDP (Incluye suministro e instalación. No Incluye rellenos)</t>
  </si>
  <si>
    <t>ADAPTADOR TERMINAL CAMPANA PVC D=3" (SUMINISTRO E INSTALACIÓN)</t>
  </si>
  <si>
    <t>ADAPTADOR TERMINAL CAMPANA PVC D=6" (SUMINISTRO E INSTALACIÓN)</t>
  </si>
  <si>
    <t>SEÑALIZACIÓN PREVENTIVA PARA REDES DE SERVICIOS PÚBLICOS CON CINTA DE 500 MT X 4" PELIGRO CALIBRE 3.5 (INCLUYE SUMINISTRO Y COLOCACIÓN)</t>
  </si>
  <si>
    <t>CONSTRUCCION DE CAJA DE INSPECCIÓN SENCILLA PARA CANALIZACION EN M.T. Y B.T. NORMA CODENSA CS 275 (Norma 2018-2019) (Incluye concreto de base, muros de espesor 0.25m, pañete, recebo comun, concreto para viga de soporte de marco y marco y tapa. No incluye tuberia). Medidas Externas: 1.690mX1.1900m. Medidas Internas: 1.190m X0.690m Altura total: 1.85m</t>
  </si>
  <si>
    <t>CONSTRUCCION DE CAJA DE INSPECCION DOBLE PARA CANALIZACION DE M.T. Y B.T. TIPO CS 276  (Norma 2018) (Incluye concreto de base, muro de espesor 0.25m, pañete, recebo comun, escalera de gato, concreto para viga de soporte de marco y marco y tapa. No incluye tuberia). Medidas Externas: 1.69 x 1.99m. Medidas Internas: 1.19 x 1.49m. Altura total: 1.85m</t>
  </si>
  <si>
    <t>CAJA DE INSPECCIÓN TIPO VEHICULAR NORMA CODENSA CS 280 (INCLUYE BASE, MUROS, PASOS, PAÑETE, CUBIERTA, ARO Y TAPA)</t>
  </si>
  <si>
    <t>CONSTRUCCION DE CAJA DE INSPECCION PARA ALOJAR SECCIONADOR DE MANIOBRA EN MEDIA TENSION  NORMA  CODENSA  CS290 (Norma 2018-2019) (Incluye concreto de base, muro de espesor 0.25m, pañete, recebo comun, escalera de gato, concreto para viga de soporte de marco y marco y tapa. No incluye tuberia). Medidas Externas: 2.50 x 2.00m. Medidas Internas: 2.00 x 1.50 m. Altura Total: 1.85m</t>
  </si>
  <si>
    <t>SUBESTACIÓN SUMERGIBLE NORMA CTS594 (INCLUYE SUMINISTRO, INSTALACIÓN, PRUEBAS Y PUESTA EN FUNCIONAMIENTO).EXCLUSIVA PARA ESPACIO PUBLICO. INCLUYE TRANSFORMADOR 30 KVA TRIFASICO, 11400/380-240V, 60HZ. INCLUYE CELDAS ENTRADA Y SALIDA EN SF6 CON SECCIONADOR MOTORIZADO Y CELDA DE PROTECCIÓN SF6 PARA TRANSFORMADOR CON FUSIBLE HH, UNIDAD O MODULO DE CONTROL REMOTO RMU, NO INCLUYE OBRAS CIVILES. INCLUYE TRANSPORTE (ÍTEM 8), EXCAVACIÓN (ÍTEM 7), PRUEBAS (ÍTEM 6), MANO DE OBRA PARA CONEXIÓN DE LA SUBESTACIÓN (ÍTEM 5), MANO DE OBRA PARA DESCONEXIÓN SUBESTACIÓN EXISTENTE (ÍTEM 4), INTERCONEXIÓN ENTRE CELDA DE PROTECCIÓN Y TRANSFORMADOR ÍTEM 3), TRANSFORMADOR HERMÉTICO Y CENTRO DE TRANSFORMACIÓN SUBTERRÁNEO.</t>
  </si>
  <si>
    <t>MALLA DE PUESTA A TIERRA PARA CENTRO DE TRANSFORMACION SUBTERRANEO RED DISTRIBUCION O ALUMBRADO PUBLICO, RESISTIVIDAD DE TERRENO DE 39.6 O-M. (INCLUYE SISTEMA DE PUESTA A TIERRA, POZOS CAPACITIVOS, TRATAMIENTO DE SUELO TIPO HIDROSOLTA, CABLE 2/0 CU DESNUDO, CONECTORES CERTIFICADOS.) (INCLUYE SUMINISTRO E INSTALACIÓN).</t>
  </si>
  <si>
    <t>2 DUCTOS D=2" PVC PESADO DB. SUMINISTRO E INSTALACION. (NO INCLUYE RELLENOS).</t>
  </si>
  <si>
    <t>2 DUCTOS D=3" PVC-TDP (INCLUYE SUMINISTRO E INSTALACIÓN. NO INCLUYE RELLENOS)</t>
  </si>
  <si>
    <t>SUBBASE GRANULAR CLASE B (SBG_B) (SUMINISTRO, EXTENDIDO MANUAL, HUMEDECIMIENTO Y COMPACTACIÓN)</t>
  </si>
  <si>
    <t>Proyecto Av.Boyacá desde la AC 170 hasta la AC 183: VARILLA COOPER WELD 5/8" x 2.44m CON SOLDADURA EXOTERMICA. (Incluye Suministro e Instalación)</t>
  </si>
  <si>
    <t>CAJA DE INSPECCIÓN PARA ALUMBRADO PÚBLICO NORMA CODENSA CS 274 (ANDEN. INCLUYE BASE, MUROS, PAÑETE, MARCO Y TAPA). MEDIDAS EXTERNAS: 0.90 X 0.90M. MEDIDAS INTERNAS: 0.60 X 0.60M. ALTURA: 0.93M.</t>
  </si>
  <si>
    <t>CAJA METÁLICA DE PASO 30CMX30CMX10CM (INCLUYE SUMINISTRO E INSTALACIÓN)</t>
  </si>
  <si>
    <t>TUBERÍA SEMIPESADA IMC, DE 2" DE DIÁMETRO, EXPUESTA, CON SUS ACCESORIOS DE MONTAJE. (INCLUYE SUMINISTRO E INSTALACIÓN)</t>
  </si>
  <si>
    <t>BASE EN CONCRETO 3000 PSI HECHO EN OBRA PARA POSTE METÁLICO H=12M (INCLUYE SUMINISTRO Y CONSTRUCCIÓN. INCLUYE REFUERZO) NORMA AP802.</t>
  </si>
  <si>
    <t>BASE EN CONCRETO 3000 PSI HECHO EN OBRA PARA POSTE METÁLICO H=8, 9 Y 10M (INC. SUMINISTRO Y CONSTRUCCIÓN. INC. REFUERZO) NORMA AP802.</t>
  </si>
  <si>
    <t>3009 N</t>
  </si>
  <si>
    <t>7,101-N</t>
  </si>
  <si>
    <t>3017 N</t>
  </si>
  <si>
    <t>7,102-N</t>
  </si>
  <si>
    <t>3024 N</t>
  </si>
  <si>
    <t>7,103-N</t>
  </si>
  <si>
    <t>3379 N</t>
  </si>
  <si>
    <t>7,104-N</t>
  </si>
  <si>
    <t>5182 N</t>
  </si>
  <si>
    <t>7,105-N</t>
  </si>
  <si>
    <t>3408 N</t>
  </si>
  <si>
    <t>7,106-N</t>
  </si>
  <si>
    <t>8735 N</t>
  </si>
  <si>
    <t>7,107-N</t>
  </si>
  <si>
    <t>3413 N</t>
  </si>
  <si>
    <t>7,108-N</t>
  </si>
  <si>
    <t>8081 N</t>
  </si>
  <si>
    <t>7,109-N</t>
  </si>
  <si>
    <t>6554 N</t>
  </si>
  <si>
    <t>7,11-N</t>
  </si>
  <si>
    <t>9031 N</t>
  </si>
  <si>
    <t>7,111-N</t>
  </si>
  <si>
    <t>9032 N</t>
  </si>
  <si>
    <t>7,112-N</t>
  </si>
  <si>
    <t>3652 N</t>
  </si>
  <si>
    <t>7,113-N</t>
  </si>
  <si>
    <t>9035 N</t>
  </si>
  <si>
    <t>7,114-N</t>
  </si>
  <si>
    <t>8473 N</t>
  </si>
  <si>
    <t>7,115-N</t>
  </si>
  <si>
    <t>7504 N</t>
  </si>
  <si>
    <t>7,116-N</t>
  </si>
  <si>
    <t>5023 N</t>
  </si>
  <si>
    <t>7,117-N</t>
  </si>
  <si>
    <t>3415 N</t>
  </si>
  <si>
    <t>7,118-N</t>
  </si>
  <si>
    <t>7,119-N</t>
  </si>
  <si>
    <t>7,12-N</t>
  </si>
  <si>
    <t>4489 N</t>
  </si>
  <si>
    <t>7,121-N</t>
  </si>
  <si>
    <t>7,122-N</t>
  </si>
  <si>
    <t>7,123-N</t>
  </si>
  <si>
    <t>7,124-N</t>
  </si>
  <si>
    <t>7,125-N</t>
  </si>
  <si>
    <t>7,126-N</t>
  </si>
  <si>
    <t>7,127-N</t>
  </si>
  <si>
    <t>8979 N</t>
  </si>
  <si>
    <t>7,128-N</t>
  </si>
  <si>
    <t>7,129-N</t>
  </si>
  <si>
    <t>4104 N</t>
  </si>
  <si>
    <t>7,13-N</t>
  </si>
  <si>
    <t>7,131-N</t>
  </si>
  <si>
    <t>7,132-N</t>
  </si>
  <si>
    <t>7665 N</t>
  </si>
  <si>
    <t>7,133-N</t>
  </si>
  <si>
    <t>5557 N</t>
  </si>
  <si>
    <t>7,134-N</t>
  </si>
  <si>
    <t>7,135-N</t>
  </si>
  <si>
    <t>4125 N</t>
  </si>
  <si>
    <t>7,136-N</t>
  </si>
  <si>
    <t>4126 N</t>
  </si>
  <si>
    <t>7,137-N</t>
  </si>
  <si>
    <t>REDES E INSTALACIONES DE TELECOMUNICACIONES EXTERNAS</t>
  </si>
  <si>
    <t>REDES ETB</t>
  </si>
  <si>
    <t>DEMOLICION DE POZOS, CAJAS Y CAMARAS DE EMPRESAS DE SERVICIOS PÚBLICOS (INCLUYE MARTILLO NEUMÁTICO DE 60 LB, COMPRESOR Y CARGUE).</t>
  </si>
  <si>
    <t>DEMOLICION DE CANALIZACION DE REDES DE COMUNICACIONES DUCTOS PVC-TDP (INCLUYE RETIRO Y DISPOSICION DE ESCOMBROS)</t>
  </si>
  <si>
    <t>1 DUCTO D= 2" PVC PESADO DB (NO INCLUYE RELLENOS). SUMINISTRO E INSTALACION.</t>
  </si>
  <si>
    <t>1 DUCTO D= 4" PVC TDP (NO INCLUYE RELLENOS). SUMINISTRO E INSTALACION.</t>
  </si>
  <si>
    <t>2 DUCTOS D=4" PVC-TDP (INCLUYE SUMINISTRO E INSTALACIÓN. NO INCLUYE RELLENOS)</t>
  </si>
  <si>
    <t>4 DUCTOS D=4" PVC-TDP (INCLUYE SUMINISTRO E INSTALACIÓN. NO INCLUYE RELLENOS) NORMA CS209.</t>
  </si>
  <si>
    <t>8 DUCTOS D=4" PVC-TDP (INCLUYE SUMINISTRO E INSTALACIÓN)</t>
  </si>
  <si>
    <t>12 DUCTOS D=4" PVC-TDP (INCLUYE SUMINISTRO E INSTALACIÓN. NO INCLUYE RELLENOS)</t>
  </si>
  <si>
    <t>16 DUCTOS D=4" PVC-TDP (INCLUYE SUMINISTRO E INSTALACIÓN. NO INCLUYE RELLENOS)</t>
  </si>
  <si>
    <t>NIVELACIÓN DE CAJA ETB T-13 H= 0.30M (INCLUYE DEMOLICION, FORMALETA, COMPRESOR, TRANSPORTE, PLACA SUPERIOR EN CONCRETO DE 3000 PSI, ACERO DE REFUERZO, BLOQUE PARA CÁMARA TELEFÓNICA TELECOM RESISTENCIA 3000 PSI, MORTERO, ARO Y TAPA ETB, TRANSPORTE Y DISPOSICION DE ESCOMBROS Y MANO DE OBRA ).</t>
  </si>
  <si>
    <t>CAMARA DE INSPECCIÓN T-13 ETB (H=2.3M. INCLUYE BASE, MUROS, CUBIERTA, ARO-BASE Y ARO-TAPA)</t>
  </si>
  <si>
    <t>CAMARA DE INSPECCIÓN T-14 ETB (H=2.3M. INCLUYE BASE, MUROS, CUBIERTA, ARO-BASE Y ARO-TAPA)</t>
  </si>
  <si>
    <t>CAMARA DE INSPECCIÓN T-16 ETB (H=2.3M. INCLUYE BASE, MUROS, CUBIERTA, ARO-BASE Y ARO-TAPA)</t>
  </si>
  <si>
    <t>CAMARA DE INSPECCIÓN T-18 ETB (H=2.3M. INCLUYE BASE, MUROS, CUBIERTA, ARO-BASE Y ARO-TAPA)</t>
  </si>
  <si>
    <t>RECONSTRUCCIÓN CÁMARA DE INSPECCIÓN T-13 ETB (H=2.3M. INCLUYE BASE, MUROS, CUBIERTA, ARO-BASE Y ARO-TAPA)</t>
  </si>
  <si>
    <t>RECONSTRUCCIÓN CÁMARA DE INSPECCIÓN T-14 ETB (H=2.3M. INCLUYE BASE, MUROS, CUBIERTA, ARO-BASE Y ARO-TAPA)</t>
  </si>
  <si>
    <t>RECONSTRUCCIÓN CÁMARA DE INSPECCIÓN T-14A ETB (H=2.3M. INCLUYE BASE, MUROS, CUBIERTA, ARO-BASE Y ARO-TAPA)</t>
  </si>
  <si>
    <t>RETIROS, DEMOLICIONES, EXCAVACIONES Y RELLENOS</t>
  </si>
  <si>
    <t>TRITUBO PE 100 FOPT DE 40MM (1 1/4") RDE 13.5 MULTF. D= 40 X 40 X 40 MM POLIETILENO DE ALTA DENSIDAD. INCLUYE SUMINISTRO E INSTALACIÓN. NO INCLUYE RELLENO.</t>
  </si>
  <si>
    <t>4 DUCTOS D=4" PVC-TDP (INCLUYE SUMINISTRO E INSTALACIÓN. NO INCLUYE RELLENOS)</t>
  </si>
  <si>
    <t>CAMARA TIPO "F1" COLOMBIA TELECOMUNICACIONES DIBUJO CT-050</t>
  </si>
  <si>
    <t>CAMARA TIPO "D" COLOMBIA TELECOMUNICACIONES DIBUJO CT-042</t>
  </si>
  <si>
    <t>4850 N</t>
  </si>
  <si>
    <t>8,101-N</t>
  </si>
  <si>
    <t>8,102-N</t>
  </si>
  <si>
    <t>8,103-N</t>
  </si>
  <si>
    <t>7369 N</t>
  </si>
  <si>
    <t>8,104-N</t>
  </si>
  <si>
    <t>8,105-N</t>
  </si>
  <si>
    <t>4790 N</t>
  </si>
  <si>
    <t>8,106-N</t>
  </si>
  <si>
    <t>4791 N</t>
  </si>
  <si>
    <t>8,107-N</t>
  </si>
  <si>
    <t>3195 N</t>
  </si>
  <si>
    <t>8,108-N</t>
  </si>
  <si>
    <t>3380 N</t>
  </si>
  <si>
    <t>8,109-N</t>
  </si>
  <si>
    <t>8,11-N</t>
  </si>
  <si>
    <t>4129 N</t>
  </si>
  <si>
    <t>3055 N</t>
  </si>
  <si>
    <t>8,112-N</t>
  </si>
  <si>
    <t>3056 N</t>
  </si>
  <si>
    <t>8,113-N</t>
  </si>
  <si>
    <t>8,114-N</t>
  </si>
  <si>
    <t>6089 N</t>
  </si>
  <si>
    <t>8,116-N</t>
  </si>
  <si>
    <t>8,117-N</t>
  </si>
  <si>
    <t>3057 N</t>
  </si>
  <si>
    <t>8,118-N</t>
  </si>
  <si>
    <t>3059 N</t>
  </si>
  <si>
    <t>6687 N</t>
  </si>
  <si>
    <t>8,123-N</t>
  </si>
  <si>
    <t>8,124-N</t>
  </si>
  <si>
    <t>6717 N</t>
  </si>
  <si>
    <t>8,128-N</t>
  </si>
  <si>
    <t>8,129-N</t>
  </si>
  <si>
    <t>8,13-N</t>
  </si>
  <si>
    <t>8,131-N</t>
  </si>
  <si>
    <t>8,132-N</t>
  </si>
  <si>
    <t>6563 N</t>
  </si>
  <si>
    <t>8,133-N</t>
  </si>
  <si>
    <t>8,134-N</t>
  </si>
  <si>
    <t>8,135-N</t>
  </si>
  <si>
    <t>8,136-N</t>
  </si>
  <si>
    <t>8,137-N</t>
  </si>
  <si>
    <t>4128 N</t>
  </si>
  <si>
    <t>8,138-N</t>
  </si>
  <si>
    <t>8,14-N</t>
  </si>
  <si>
    <t>REDES ALCANTARILLADO EXTERNAS</t>
  </si>
  <si>
    <t>EXCAVACION MECANICA PARA REDES PROFUNDIDAD 0M - 3.5M (INCLUYE CARGUE)</t>
  </si>
  <si>
    <t>EXCAVACION MECANICA PARA REDES PROFUNDIDAD MAYORES A 3.5M (INCLUYE CARGUE).</t>
  </si>
  <si>
    <t>ENTIBADO EC-2 CONTÍNUO MADERA CON PERFILES METÁLICOS Y PARALES TELESCÓPICOS. SUMINISTRO E INSTALACIÓN.</t>
  </si>
  <si>
    <t>ENTIBADO EC-6 CONTINUO MADERA CON PERFILES DE METÁLICOS Y PARALES TELESCÓPICOS. SUMINISTRO E INSTALACIÓN.</t>
  </si>
  <si>
    <t>RELLENO EN RECEBO COMUN (SUMINISTRO E INSTALACIÓN EXTENDIDO MANUAL, HUMEDECIMIENTO Y COMPACTACIÓN TRANSPORTE A 28 KM).</t>
  </si>
  <si>
    <t>RELLENO CON MEZCLA DE GRAVILLA DE 3/4" Y ARENA DE RIO (RELACIÓN 1:1) SUMINISTRO Y COLOCACIÓN. (INCLUYE TRANSPORTE, SUMINISTRO, EXTENDIDO MANUAL Y COLOCACIÓN).</t>
  </si>
  <si>
    <t xml:space="preserve">REDES  </t>
  </si>
  <si>
    <t>PLACA FONDO D=1.70M POZO INSPEC. (FUNDIDA EN SITIO. INCL. SUMIN, FORMALET, REF, INST. INCL. CONCRETO 2000 PSI DE BASE)</t>
  </si>
  <si>
    <t>CILINDRO POZO INSP. EN MAMPOSTERIA E=0.25M (INC. SUMIN. Y CONST, ACERO PARA ESCALERAS, GEOTEXTIL Y PAÑETE IMPERMEAB.)</t>
  </si>
  <si>
    <t>CILINDRO POZO INSPECCION PREFABRICADO D=1.2M, H=0.25M, E=0.10M (INCLUYE SUMINISTRO E INSTALACIÓN. NO INC. ARO DE AJUSTE)</t>
  </si>
  <si>
    <t>CILINDRO POZO INSPECCION PREFABRICADO D=1.2M, H=0.5M, E=0.10M (INCLUYE SUMINISTRO E INSTALACIÓN. NO INC. ARO DE AJUSTE)</t>
  </si>
  <si>
    <t>CILINDRO POZO INSPECCION PREFABRICADO D=1.2M, H=1M, E=0.10M (INCLUYE SUMINISTRO E INSTALACIÓN. NO INC. ARO DE AJUSTE)</t>
  </si>
  <si>
    <t>CONO POZO INSPECCIÓN PREFABRICADO D= 1.20M X 0.60M E=0.10M H= 0.75M (INC. SUMINISTRO E INST. NO INC. ARO DE AJUSTE, ARO-TAPA Y TAPA)</t>
  </si>
  <si>
    <t>PLACA CUBIERTA D=1.70M POZO INSPEC. (FUNDIDA EN SITIO. INC. SUM, FORMALET., REFUERZO E INST. INCL.TAPA EN POLIPROPILENO)</t>
  </si>
  <si>
    <t>CONSTRUCCIÓN DE LA INTERSECCIÓN A DESNIVEL DE PUENTE ARANDA - CÁMARA EN CONCRETO PREFABRICADA TIPO I (Suministro e instalación)</t>
  </si>
  <si>
    <t>CONSTRUCCIÓN DE LA INTERSECCIÓN A DESNIVEL DE PUENTE ARANDA - CÁMARA EN CONCRETO DE 4000 PSI GRAVA COMÚN PREFABRICADO TIPO II. SUMINISTRO E INSTALACIÓN.</t>
  </si>
  <si>
    <t>CONCRETO 3000 PSI HECHO EN OBRA PARA REDES (SUMINISTRO Y COLOCACIÓN)</t>
  </si>
  <si>
    <t>NIVELACIÓN DE POZO (HASTA RASANTE EN CONCRETO 3000 PSI HECHO EN OBRA, H=0.15M. INCLUYE SUMINISTRO Y CONSTRUCCIÓN)</t>
  </si>
  <si>
    <t>SUMIDERO ALCANTARILLADO PLUVIAL EN VIA NS-047-1V4 EAAB</t>
  </si>
  <si>
    <t>SUMIDERO ALCANTARILLADO COMBINADO EN VIA NS-047-1V4 EAAB</t>
  </si>
  <si>
    <t>CANAL DE DRENAJE PREFABRICADO EN POLYCONCRETO, RD-200V, CLASE DE CARGA F900, INCLUYE REJILLA, LONG=1000MM, H= 530 MM, ANCHO= 260 MM, EN COLOR NATURAL, (NO INCLUYE: EXCAVACIÓN, CONCRETO, DRENAJE, RELLENOS, TAPAS O ACCESORIOS)</t>
  </si>
  <si>
    <t>TUBERIA PVC U.M. EXT CORRUGADO/INT LISO U.M. NORMA NTC 3722-1 D=6" (INCLUYE SUMINISTRO E INSTALACIÓN)</t>
  </si>
  <si>
    <t>CONSTRUCCIÓN DE LA INTERSECCIÓN A DESNIVEL DE PUENTE ARANDA - UNION PVC U.M. EXT CORRUGADO/INT LISO U.M. NORMA NTC 3722-1 D=160MM (6") (Suministro e Instalación)</t>
  </si>
  <si>
    <t>CONSTRUCCIÓN DE LA INTERSECCIÓN A DESNIVEL DE PUENTE ARANDA - CODO 45° PVC ALCANTARILLADO D= 6". (Suministro en instalación)</t>
  </si>
  <si>
    <t>TUBERIA PVC U.M. EXT CORRUGADO/INT LISO U.M. NORMA NTC 3722-1 D=12" (INCLUYE SUMINISTRO E INSTALACIÓN)</t>
  </si>
  <si>
    <t>TUBERIA PVC U.M. EXT CORRUGADO/INT LISO U.M. NORMA NTC 3722-1 D=16" (INCLUYE SUMINISTRO E INSTALACIÓN)</t>
  </si>
  <si>
    <t>TUBERIA PVC U.M. EXT CORRUGADO/INT LISO U.M. NORMA NTC 3722-1 D=18" (INCLUYE SUMINISTRO E INSTALACIÓN)</t>
  </si>
  <si>
    <t>TUBERIA PVC U.M. EXT CORRUGADO/INT LISO U.M. NORMA NTC 3722-1 D=20" (INCLUYE SUMINISTRO E INSTALACIÓN)</t>
  </si>
  <si>
    <t>TUBERIA PVC U.M. EXT/INT LISO NORMA NTC 5070 D=24" (INCLUYE SUMINISTRO E INSTALACIÓN)</t>
  </si>
  <si>
    <t>TUBERIA PVC U.M. EXT/INT LISO NORMA NTC 5070 D=30" (INCLUYE SUMINISTRO E INSTALACIÓN)</t>
  </si>
  <si>
    <t>TUBERIA PVC U.M. EXT/INT LISO NORMA NTC 5070 D=33" (INCLUYE SUMINISTRO E INSTALACIÓN)</t>
  </si>
  <si>
    <t>TUBERIA PVC U.M. EXT/INT LISO NORMA NTC 5070 D=36" (INCLUYE SUMINISTRO E INSTALACIÓN)</t>
  </si>
  <si>
    <t>TUBERIA CONCRETO D=8" CL. I SIN REFUERZO (INCLUYE SUMINISTRO E INSTALACIÓN)</t>
  </si>
  <si>
    <t>TUBERIA CONCRETO D=10" CL. I SIN REFUERZO (INCLUYE SUMINISTRO E INSTALACIÓN)</t>
  </si>
  <si>
    <t>TUBERIA CONCRETO D=16" CL. I SIN REFUERZO (INCLUYE SUMINISTRO E INSTALACIÓN)</t>
  </si>
  <si>
    <t>TUBERIA CONCRETO D=20" CL. I SIN REFUERZO (INCLUYE SUMINISTRO E INSTALACIÓN)</t>
  </si>
  <si>
    <t>TUBERIA CONCRETO D=24" CL. I SIN REFUERZO (INCLUYE SUMINISTRO E INSTALACIÓN)</t>
  </si>
  <si>
    <t>TUBERIA GRP 900MM (INCLUYE TRANSPORTE). SUMINISTRO E INSTALACION.</t>
  </si>
  <si>
    <t>TUBERIA GRP 1000MM (INCLUYE TRANSPORTE). SUMINISTRO E INSTALACION.</t>
  </si>
  <si>
    <t>TUBERIA GRP 1200MM (INCLUYE TRANSPORTE). SUMINISTRO E INSTALACION.</t>
  </si>
  <si>
    <t>TUBERIA GRP 1400MM (INCLUYE TRANSPORTE). SUMINISTRO E INSTALACION.</t>
  </si>
  <si>
    <t>TUBERIA GRP 1500MM (INCLUYE TRANSPORTE). SUMINISTRO E INSTALACION.</t>
  </si>
  <si>
    <t>ACOPLE GRP 900MM. SUMINISTRO E INSTALACION.</t>
  </si>
  <si>
    <t>ACOPLE GRP 1000MM. SUMINISTRO E INSTALACION.</t>
  </si>
  <si>
    <t>ACOPLE GRP 1200MM. SUMINISTRO E INSTALACION.</t>
  </si>
  <si>
    <t>ACOPLE GRP 1400MM. SUMINISTRO E INSTALACION.</t>
  </si>
  <si>
    <t>ACOPLE GRP 1500MM. SUMINISTRO E INSTALACION.</t>
  </si>
  <si>
    <t>CONEXIONES KIT SILLA YEE 200 X 160 PVC. SUMINISTRO E INSTALACIÓN.</t>
  </si>
  <si>
    <t>4262 N</t>
  </si>
  <si>
    <t>10,011-N</t>
  </si>
  <si>
    <t>5891 N</t>
  </si>
  <si>
    <t>10,012-N</t>
  </si>
  <si>
    <t>4981 N</t>
  </si>
  <si>
    <t>10,013-N</t>
  </si>
  <si>
    <t>7528 N</t>
  </si>
  <si>
    <t>10,014-N</t>
  </si>
  <si>
    <t>4792 N</t>
  </si>
  <si>
    <t>10,015-N</t>
  </si>
  <si>
    <t>4837 N</t>
  </si>
  <si>
    <t>10,017-N</t>
  </si>
  <si>
    <t>10,019-N</t>
  </si>
  <si>
    <t>3473 N</t>
  </si>
  <si>
    <t>10,021-N</t>
  </si>
  <si>
    <t>3471 N</t>
  </si>
  <si>
    <t>10,023-N</t>
  </si>
  <si>
    <t>3881 N</t>
  </si>
  <si>
    <t>10,025-N</t>
  </si>
  <si>
    <t>3880 N</t>
  </si>
  <si>
    <t>10,026-N</t>
  </si>
  <si>
    <t>3716 N</t>
  </si>
  <si>
    <t>10,027-N</t>
  </si>
  <si>
    <t>6185 N</t>
  </si>
  <si>
    <t>10,028-N</t>
  </si>
  <si>
    <t>4252 N</t>
  </si>
  <si>
    <t>10,029-N</t>
  </si>
  <si>
    <t>9639 N</t>
  </si>
  <si>
    <t>10,03-N</t>
  </si>
  <si>
    <t>9608 N</t>
  </si>
  <si>
    <t>10,031-N</t>
  </si>
  <si>
    <t>3202 N</t>
  </si>
  <si>
    <t>10,032-N</t>
  </si>
  <si>
    <t>3722 N</t>
  </si>
  <si>
    <t>10,033-N</t>
  </si>
  <si>
    <t>4558 N</t>
  </si>
  <si>
    <t>10,034-N</t>
  </si>
  <si>
    <t>4550 N</t>
  </si>
  <si>
    <t>10,035-N</t>
  </si>
  <si>
    <t>8019 N</t>
  </si>
  <si>
    <t>10,038-N</t>
  </si>
  <si>
    <t>3042 N</t>
  </si>
  <si>
    <t>10,039-N</t>
  </si>
  <si>
    <t>9622 N</t>
  </si>
  <si>
    <t>10,04-N</t>
  </si>
  <si>
    <t>9640 N</t>
  </si>
  <si>
    <t>10,041-N</t>
  </si>
  <si>
    <t>3043 N</t>
  </si>
  <si>
    <t>10,042-N</t>
  </si>
  <si>
    <t>3044 N</t>
  </si>
  <si>
    <t>10,043-N</t>
  </si>
  <si>
    <t>3045 N</t>
  </si>
  <si>
    <t>10,044-N</t>
  </si>
  <si>
    <t>3046 N</t>
  </si>
  <si>
    <t>10,045-N</t>
  </si>
  <si>
    <t>3047 N</t>
  </si>
  <si>
    <t>10,046-N</t>
  </si>
  <si>
    <t>3048 N</t>
  </si>
  <si>
    <t>10,047-N</t>
  </si>
  <si>
    <t>3919 N</t>
  </si>
  <si>
    <t>10,048-N</t>
  </si>
  <si>
    <t>3921 N</t>
  </si>
  <si>
    <t>10,049-N</t>
  </si>
  <si>
    <t>3922 N</t>
  </si>
  <si>
    <t>10,05-N</t>
  </si>
  <si>
    <t>3923 N</t>
  </si>
  <si>
    <t>10,051-N</t>
  </si>
  <si>
    <t>3064 N</t>
  </si>
  <si>
    <t>10,052-N</t>
  </si>
  <si>
    <t>3065 N</t>
  </si>
  <si>
    <t>10,053-N</t>
  </si>
  <si>
    <t>3068 N</t>
  </si>
  <si>
    <t>10,056-N</t>
  </si>
  <si>
    <t>3070 N</t>
  </si>
  <si>
    <t>10,058-N</t>
  </si>
  <si>
    <t>3071 N</t>
  </si>
  <si>
    <t>10,059-N</t>
  </si>
  <si>
    <t>4630 N</t>
  </si>
  <si>
    <t>10,07-N</t>
  </si>
  <si>
    <t>4631 N</t>
  </si>
  <si>
    <t>10,071-N</t>
  </si>
  <si>
    <t>4633 N</t>
  </si>
  <si>
    <t>10,073-N</t>
  </si>
  <si>
    <t>4635 N</t>
  </si>
  <si>
    <t>10,075-N</t>
  </si>
  <si>
    <t>4636 N</t>
  </si>
  <si>
    <t>10,076-N</t>
  </si>
  <si>
    <t>4648 N</t>
  </si>
  <si>
    <t>10,08-N</t>
  </si>
  <si>
    <t>4649 N</t>
  </si>
  <si>
    <t>10,081-N</t>
  </si>
  <si>
    <t>4651 N</t>
  </si>
  <si>
    <t>10,083-N</t>
  </si>
  <si>
    <t>4653 N</t>
  </si>
  <si>
    <t>10,085-N</t>
  </si>
  <si>
    <t>4654 N</t>
  </si>
  <si>
    <t>10,086-N</t>
  </si>
  <si>
    <t>4878 N</t>
  </si>
  <si>
    <t>10,089-N</t>
  </si>
  <si>
    <t>RED DE ACUEDUCTO EXTERNAS</t>
  </si>
  <si>
    <t>REDES MENORES</t>
  </si>
  <si>
    <t>REDES</t>
  </si>
  <si>
    <t>TUBERIA PVC D=4" TIPO U.M. RDE 21 (SUMINISTRO E INSTALACIÓN)</t>
  </si>
  <si>
    <t>TUBERIA PVC D=6" TIPO U.M. RDE 21 (SUMINISTRO E INSTALACIÓN)</t>
  </si>
  <si>
    <t>TUBERIA PVC D=8" TIPO U.M. RDE 21 (SUMINISTRO E INSTALACIÓN)</t>
  </si>
  <si>
    <t>TUBERIA PVC D=12" TIPO U.M. RDE 21 (SUMINISTRO E INSTALACIÓN)</t>
  </si>
  <si>
    <t>HIDRANTE EXTREMO BRIDA D=4" TIPO TRÁFICO (SUMINISTRO E INSTALACIÓN. NO INCLUYE KIT DE NIVELACIÓN)</t>
  </si>
  <si>
    <t>HIDRANTE EXTREMO BRIDA D=6" TIPO TRAFICO (SUMINISTRO E INSTALACIÓN. NO INCLUYE KIT DE NIVELACIÓN)</t>
  </si>
  <si>
    <t>UNION DRESSER D=4" (SUMINISTRO E INSTALACIÓN)</t>
  </si>
  <si>
    <t>UNION DRESSER D=6" (SUMINISTRO E INSTALACIÓN)</t>
  </si>
  <si>
    <t>UNION DRESSER D=8" (SUMINISTRO E INSTALACIÓN)</t>
  </si>
  <si>
    <t>UNION DRESSER D=12" (SUMINISTRO E INSTALACIÓN)</t>
  </si>
  <si>
    <t>CODO HD 11.25° JUNTA HIDRAULICA PARA PVC D=6" (SUMINISTRO E INSTALACIÓN)</t>
  </si>
  <si>
    <t>CODO HD 11.25° JUNTA HIDRAULICA PARA PVC D=4" (SUMINISTRO E INSTALACIÓN)</t>
  </si>
  <si>
    <t>CODO HD 11.25° JUNTA HIDRAULICA PARA PVC D=8" (SUMINISTRO E INSTALACIÓN)</t>
  </si>
  <si>
    <t>EMPATES DE TUBERÍA EN PVC A PVC 6" LINEAL SEGÚN NORMA NS-023. SUMINISTRO E INSTALACIÓN. (INCLUYE ACCESORIOS).</t>
  </si>
  <si>
    <t>EMPATES DE TUBERÍA EN PVC A PVC 4" LINEAL SEGÚN NORMA NS-023 (INCLUYE ACCESORIOS). SUMINISTRO E INSTALACIÓN.</t>
  </si>
  <si>
    <t>EMPATES DE TUBERÍA EN PVC A PVC 12" LINEAL SEGÚN NORMA NS-023 (INCLUYE ACCESORIOS). SUMINISTRO E INSTALACIÓN.</t>
  </si>
  <si>
    <t>EMPATES DE TUBERÍA EN PVC A PVC 8" LINEAL SEGÚN NORMA NS-023. SUMINISTRO E INSTALACIÓN. (INCLUYE ACCESORIOS).</t>
  </si>
  <si>
    <t>KIT DE NIVELACIÓN PARA HIDRANTE DE DIÁMETRO DE 6", LONGITUD 400MM. SUMINISTRO E INSTALACIÓN. (INCLUYE TRANSPORTE Y TODOS LOS ELEMENTOS NECESARIOS PARA SU INSTALACIÓN).</t>
  </si>
  <si>
    <t>REDUCCIÓN HD 6" X 4" J.H. SUMINISTRO E INSTALACIÓN.</t>
  </si>
  <si>
    <t>REDUCCION HD 4"X 3" J.H. (SUMINISTRO E INSTALACIÓN).</t>
  </si>
  <si>
    <t>REDUCCION HD 8"X 6" J.H. (SUMINISTRO E INSTALACIÓN).</t>
  </si>
  <si>
    <t>KIT DE NIVELACIÓN PARA HIDRANTE TRÁFICO DE DIÁMETRO DE 4", LONGITUD 400MM. SUMINISTRO E INSTALACIÓN (INCLUYE TRANSPORTE Y TODOS LOS ELEMENTOS NECESARIOS PARA SU INSTALACIÓN).</t>
  </si>
  <si>
    <t>CONSTRUCCIÓN DE CAJA PARA VALVULA D= 3", D= 4", D= 6" Y D= 8" (NORMA EAAB NS-027) DE 0.4M X0.5M H=2.0M (INCLUYE MARCO Y TAPA).</t>
  </si>
  <si>
    <t>CONSTRUCCIÓN DE CAJA PARA VALVULA D= 10", D= 12" DE 0.5M X0.6M H=2.0M (INCLUYE TAPA VÁLVULA DE SEGURIDAD).</t>
  </si>
  <si>
    <t>TUBERIA DE ACERO SIN COSTURAS ASTM-A-53 SCH40 D=12". SUMINISTRO E INSTALACION. (INCLUYE TRANSPORTE).</t>
  </si>
  <si>
    <t>ACOMETIDA DOMICILIARIA DE 4" A 1/2". SUMINISTRO E INSTALACION. (INCLUYE TUBERIA PF, REPOSICIÓN DE CAJILLA EN POLIPROPILENO PARA MEDIDOR, REGISTROS Y ACCESORIOS, LONGITUD PROMEDIO = 6.5MT).</t>
  </si>
  <si>
    <t>ACOMETIDA DOMICILIARIA DE 6" A 1/2". SUMINISTRO E INSTALACION. (INCLUYE TUBERIA PF REPOSICIÓN DE CAJILLA EN POLIPROPILENO PARA MEDIDOR, REGISTROS Y ACCESORIOS. LONGITUD PROMEDIO=6.5 MT).</t>
  </si>
  <si>
    <t>PRUEBA HIDROSTÁTICA EN TUBERÍAS HASTA 12" DE DIÁMETRO, TRAMOS MÁXIMOS DE 500M. INCLUYE DESINFECCIÓN DE TUBERÍA.</t>
  </si>
  <si>
    <t>CONSTRUCCIÓN DE LA INTERSECCIÓN A DESNIVEL DE PUENTE ARANDA - TEE HD EXTREMO JUNTA HIDRÁULICA 12"x8" (Suministro e Instalación)</t>
  </si>
  <si>
    <t>CONSTRUCCIÓN DE LA INTERSECCIÓN A DESNIVEL DE PUENTE ARANDA - TEE HD EXTREMO JUNTA HIDRÁULICA 12"x6" (Suministro e Instalación)</t>
  </si>
  <si>
    <t>CONSTRUCCIÓN DE LA INTERSECCIÓN A DESNIVEL DE PUENTE ARANDA - TEE HD EXTREMO JUNTA HIDRÁULICA 6"x 6" (Suministro e Instalación)</t>
  </si>
  <si>
    <t>CONSTRUCCIÓN DE LA INTERSECCIÓN A DESNIVEL DE PUENTE ARANDA - TEE HD EXTREMO JUNTA HIDRÁULICA 8"x 8" (Suministro e Instalación)</t>
  </si>
  <si>
    <t>CONSTRUCCIÓN DE LA INTERSECCIÓN A DESNIVEL DE PUENTE ARANDA - CODO HD 22.5° EXTREMO JUNTA HIDRÁULICA PARA PVC D= 6" (Suministro e Instalación)</t>
  </si>
  <si>
    <t>CONSTRUCCIÓN DE LA INTERSECCIÓN A DESNIVEL DE PUENTE ARANDA -  TEE HD EXTREMO JUNTA HIDRÁULICA 6"x 4" (Suministro e Instalación)</t>
  </si>
  <si>
    <t>CONSTRUCCIÓN DE LA INTERSECCIÓN A DESNIVEL DE PUENTE ARANDA -  TEE HD EXTREMO JUNTA HIDRÁULICA 12" x 4" (Suministro e Instalación)</t>
  </si>
  <si>
    <t>CONSTRUCCIÓN DE LA INTERSECCIÓN A DESNIVEL DE PUENTE ARANDA - TAPON HD EXTREMO JUNTA HIDRÁULICA D=4"  (Suministro e Instalación)</t>
  </si>
  <si>
    <t>CONSTRUCCIÓN DE LA INTERSECCIÓN A DESNIVEL DE PUENTE ARANDA - CODO HD 22.5° EXTREMO JUNTA HIDRÁULICA PARA PVC D= 8" (Suministro e Instalación)</t>
  </si>
  <si>
    <t>CONSTRUCCIÓN DE LA INTERSECCIÓN A DESNIVEL DE PUENTE ARANDA - CODO HD 45° EXTREMO JUNTA HIDRÁULICA PARA PVC D= 8" (Suministro e Instalación)</t>
  </si>
  <si>
    <t>CONSTRUCCIÓN DE LA INTERSECCIÓN A DESNIVEL DE PUENTE ARANDA - TAPON HD EXTREMO JUNTA HIDRÁULICA D=6"  (Suministro e Instalación)</t>
  </si>
  <si>
    <t>CONSTRUCCIÓN DE LA INTERSECCIÓN A DESNIVEL DE PUENTE ARANDA - TEE HD EXTREMO JUNTA HIDRÁULICA 4"x 4" (Suministro e Instalación)</t>
  </si>
  <si>
    <t>CONSTRUCCIÓN DE LA INTERSECCIÓN A DESNIVEL DE PUENTE ARANDA - VALVULA COMPUERTA ELASTICA VASTAGO NO ASCENDENTE JUNTA HIDRÁULICA D=6" (Suministro e Instalación)</t>
  </si>
  <si>
    <t>CONSTRUCCIÓN DE LA INTERSECCIÓN A DESNIVEL DE PUENTE ARANDA - VALVULA COMPUERTA ELASTICA VASTAGO NO ASCENDENTE EXTREMO JUNTA HIDRÁULICA D=4" (Suministro e Instalación)</t>
  </si>
  <si>
    <t>CONSTRUCCIÓN DE LA INTERSECCIÓN A DESNIVEL DE PUENTE ARANDA - CODO HD 45° EXTREMO JUNTA HIDRÁULICA PARA PVC D= 6" (Suministro e Instalación)</t>
  </si>
  <si>
    <t>CONSTRUCCIÓN DE LA INTERSECCIÓN A DESNIVEL DE PUENTE ARANDA - CODO HD 45° EXTREMO JUNTA HIDRÁULICA PARA PVC D= 12" (Suministro e Instalación)</t>
  </si>
  <si>
    <t>CONSTRUCCIÓN DE LA INTERSECCIÓN A DESNIVEL DE PUENTE ARANDA - CODO HD 22.5° EXTREMO JUNTA HIDRÁULICA PARA PVC D= 12" (Suministro e Instalación)</t>
  </si>
  <si>
    <t>CONSTRUCCIÓN DE LA INTERSECCIÓN A DESNIVEL DE PUENTE ARANDA - CODO HD 90° EXTREMO JUNTA HIDRÁULICA PARA PVC D= 4" (Suministro e Instalación)</t>
  </si>
  <si>
    <t>CONSTRUCCIÓN DE LA INTERSECCIÓN A DESNIVEL DE PUENTE ARANDA - CODO HD 90° EXTREMO JUNTA HIDRÁULICA PARA PVC D= 12" (Suministro e Instalación)</t>
  </si>
  <si>
    <t>CONSTRUCCIÓN DE LA INTERSECCIÓN A DESNIVEL DE PUENTE ARANDA - CODO HD 45° EXTREMO JUNTA HIDRÁULICA PARA PVC D= 4" (Suministro e Instalación)</t>
  </si>
  <si>
    <t>CONSTRUCCIÓN DE LA INTERSECCIÓN A DESNIVEL DE PUENTE ARANDA - CODO HD 90° EXTREMO JUNTA HIDRÁULICA PARA PVC D= 6" (Suministro e Instalación)</t>
  </si>
  <si>
    <t>CONSTRUCCIÓN DE LA INTERSECCIÓN A DESNIVEL DE PUENTE ARANDA - CODO HD 22.5° EXTREMO JUNTA HIDRÁULICA PARA PVC D= 4" (Suministro e Instalación)</t>
  </si>
  <si>
    <t>CONSTRUCCIÓN DE LA INTERSECCIÓN A DESNIVEL DE PUENTE ARANDA - CODO HD 11.25° JUNTA HIDRAULICA PARA PVC D=12" (Suministro e Instalación)</t>
  </si>
  <si>
    <t>CONSTRUCCIÓN DE LA INTERSECCIÓN A DESNIVEL DE PUENTE ARANDA - VALVULA COMPUERTA ELASTICA VASTAGO NO ASCENDENTE EXTREMO JUNTA HIDRÁULICA D=8" (Suministro e Instalación)</t>
  </si>
  <si>
    <t>CONSTRUCCIÓN DE LA INTERSECCIÓN A DESNIVEL DE PUENTE ARANDA - VALVULA COMPUERTA ELASTICA VASTAGO NO ASCENDENTE EXTREMO JUNTA HIDRÁULICA D=12" (Suministro e Instalación).</t>
  </si>
  <si>
    <t>REDUCCION HD 12" X 6" (SUMINISTRO E INSTALACIÓN)</t>
  </si>
  <si>
    <t>CONSTRUCCIÓN DE LA INTERSECCIÓN A DESNIVEL DE PUENTE ARANDA - EMPATES DE TUBERÍA EN PVC A PEAD 4" LINEAL SEGÚN NORMA NS-023 (INCLUYE ACCESORIOS). SUMINISTRO E INSTALACIÓN.</t>
  </si>
  <si>
    <t>EMPATES DE TUBERÍA EN PVC A PEAD 6" LINEAL SEGÚN NORMA NS-023 (INCLUYE ACCESORIOS). SUMINISTRO E INSTALACIÓN.</t>
  </si>
  <si>
    <t>EMPATES DE TUBERÍA EN PVC A PEAD 8" LINEAL SEGÚN NORMA NS-023 (INCLUYE ACCESORIOS). SUMINISTRO E INSTALACIÓN.</t>
  </si>
  <si>
    <t>EMPATES DE TUBERÍA EN PVC A PEAD 12" LINEAL SEGÚN NORMA NS-023. SUMINISTRO E INSTALACIÓN. (INCLUYE ACCESORIOS).</t>
  </si>
  <si>
    <t>CODO HD 90° EXTREMO JUNTA HIDRÁULICA PARA PVC D= 8" (SUMINISTRO E INSTALACIÓN)</t>
  </si>
  <si>
    <t>TAPON HD EXTREMO JUNTA HIDRÁULICA D=8" (SUMINISTRO E INSTALACIÓN)</t>
  </si>
  <si>
    <t>TEE HD EXTREMO JUNTA HIDRÁULICA 12"X 12" (SUMINISTRO E INSTALACIÓN)</t>
  </si>
  <si>
    <t>TEE HD EXTREMO JUNTA HIDRÁULICA 8"X 4" (SUMINISTRO E INSTALACIÓN)</t>
  </si>
  <si>
    <t>TEE HD EXTREMO JUNTA HIDRÁULICA 8"X 6" (SUMINISTRO E INSTALACIÓN)</t>
  </si>
  <si>
    <t xml:space="preserve"> CONSTRUCCIÓN DE LA INTERSECCIÓN A DESNIVEL DE PUENTE ARANDA -ACOMETIDA DOMICILIARIA PARA TUB. P/PAL EN 4" a medidor en 3/4". SUMINISTRO E INSTALACIÓN. (INCLUYE TUBERIA PF D=3/4", CAJILLA EN POLIPROPILENO, REGISTROS Y ACCESORIOS, LOG. PROM. = 6.50m). Para habilitar la compatibilidad con lectores de pantalla, pulsa Ctrl+Alt+Z. Para obtener información acerca de las combinaciones de teclas, pulsa Ctrl+barra diagonal.</t>
  </si>
  <si>
    <t xml:space="preserve"> CONSTRUCCIÓN DE LA INTERSECCIÓN A DESNIVEL DE PUENTE ARANDA -ACOMETIDA DOMICILIARIA PARA TUB. P/PAL EN 6" a medidor en 3/4". SUMINISTRO E INSTALACIÓN. (INCLUYE TUBERIA PF D=3/4", CAJILLA EN POLIPROPILENO, REGISTROS Y ACCESORIOS, LOG. PROM. = 6.50m).</t>
  </si>
  <si>
    <t>RED MATRIZ</t>
  </si>
  <si>
    <t>CONSTRUCCIÓN DE LA INTERSECCIÓN A DESNIVEL DE PUENTE ARANDA - TUBO EN ACERO F 18" CON UNIONES ESPIGO / CAMPANA CON EMPAQUE DE CAUCHO, CON REVESTIMIENTO INTERIOR Y RECUBRIMIENTO EXTERIOR EN MORTERO DE CEMENTO. FABRICADO DE CONFORMIDAD CON LA NORMA AWWA C 200 A PARTIR DE LÁMINA ASTM A 36 DE ESPESOR 4MM. L=6,00M. PRESIÓN DE TRABAJO HASTA = 250 PSI.(Incluye suministro e instalación).</t>
  </si>
  <si>
    <t>CILINDRO POZO INSP. EN MAMPOSTERIA E=0.37M (INC. SUMIN. Y CONST, ACERO PARA ESCALERAS, GEOTEXTIL Y PAÑETE IMPERMEAB.)</t>
  </si>
  <si>
    <t>PLACA CUBIERTA D=1.70M POZO INSPEC. (FUNDIDA EN SITIO. INC. SUMINISTRO, FORMALETEO, REFUERZO E INSTALACIÓN. NO INC.TAPA)</t>
  </si>
  <si>
    <t>PLACA FONDO D=1.95M POZO INSPEC. (FUNDIDA EN SITIO. INCL. SUMIN, FORMALET, REF, INST. INCL. CONCRETO 2000 PSI DE BASE)</t>
  </si>
  <si>
    <t>CONCRETO 1500 PSI GRAVA COMÚN PARA SOLADOS (PREMEZCLADO. INCLUYE SUMINISTRO Y COLOCACIÓN)</t>
  </si>
  <si>
    <t>CONCRETO 4000 PSI (28 Mpa) GRAVA COMÚN PARA CÁMARA (PREMEZCLADO. INCLUYE SUMINISTRO, FORMALETEO, COLOCACIÓN Y CURADO. NO INCLUYE REFUERZO).</t>
  </si>
  <si>
    <t>CONCRETO 6000 PSI GRAVA COMÚN PARA TAPAS CÁMARA (PREMEZCLADO. INCLUYE SUMINISTRO, FORMALETEO Y COLOCACIÓN. NO INCLUYE REFUERZO).</t>
  </si>
  <si>
    <t>TAPA CIRCULAR DE SEGURIDAD PARA TRÁFICO PESADO D= 0.60M. SUMINISTRO E INSTALACIÓN</t>
  </si>
  <si>
    <t>SELLO PVC FLEXIBLE PARA SELLOS DE JUNTAS SOMETIDAS A PRESIÓN HIDRÁULICA, ANCHO = 15CM. SUMINISTRO Y COLOCACIÓN</t>
  </si>
  <si>
    <t>APOYO ELASTOMÉRICO EN NEOPRENO REFORZADO DUREZA 60 PARA APOYO SUPERESTRUCTURA. (SUMINISTRO E INSTALACIÓN).</t>
  </si>
  <si>
    <t>dm3</t>
  </si>
  <si>
    <t>CODO EN ACERO F 18" ENTRE 5° Y 22½° JUNTA ESPIGO / CAMPANA CON EMPAQUE DE CAUCHO, CON REVESTIMIENTO INTERIOR Y RECUBRIMIENTO EXTERIOR EN MORTERO DE CEMENTO. L=0,4 X 0,4M. PRESIÓN DE TRABAJO HASTA = 250 PSI . (INCLUYE SUMINISTRO E INSTALACIÓN).</t>
  </si>
  <si>
    <t>CODO EN ACERO F 18" ENTRE 22½° Y 45° JUNTA ESPIGO / CAMPANA CON EMPAQUE DE CAUCHO, CON REVESTIMIENTO INTERIOR Y RECUBRIMIENTO EXTERIOR EN MORTERO DE CEMENTO. L=0,60 X 0,60M. PRESIÓN DE TRABAJO HASTA = 250 PSI. (INCLUYE SUMINISTRO E INSTALACIÓN).</t>
  </si>
  <si>
    <t>CODO EN ACERO F 18" ENTRE 45° Y 67½° JUNTA ESPIGO / CAMPANA CON EMPAQUE DE CAUCHO, CON REVESTIMIENTO INTERIOR Y RECUBRIMIENTO EXTERIOR EN MORTERO DE CEMENTO. L=0,90 X 0,90M. (INCLUYE SUMINISTRO E INSTALACIÓN).</t>
  </si>
  <si>
    <t>CONSTRUCCIÓN DE LA INTERSECCIÓN A DESNIVEL DE PUENTE ARANDA -CODO WSP D=18" ENTRE 67.5° Y 90° L=0.60m x 0.60m EN ACERO REVEST. INT. Y RECUBR EXT. EN MORTERO DE CEMENTO. SUMIN. E INSTAL. INCL. UNIONES (ESPIGO Y CAMPANA). PRESION DE TRABAJO=350 PSI.</t>
  </si>
  <si>
    <t>CONSTRUCCIÓN DE LA INTERSECCIÓN A DESNIVEL DE PUENTE ARANDA -TEE 18"X8" WSP ACERO CARBON NORMA AWWA C200 150 PSI CON RECUBRIMIENTO SEGÚN AWWA C205 CON EXTREMOS ESPIGO/CAMPANA Y BRIDA EN LA DERIVACIÓN, CON REVESTIMIENTO INTERIOR Y RECUBRIMIENTO EXTERIOR EN MORTERO DE CEMENTO. (Incluye suministro e instalación).</t>
  </si>
  <si>
    <t>CONSTRUCCIÓN DE LA INTERSECCIÓN A DESNIVEL DE PUENTE ARANDA - VÁLVULA TIPO MARIPOSA DE Ø 8" CLASE 150 CON EXTREMOS BRIDADOS (Suministro e Instalación)</t>
  </si>
  <si>
    <t>CONSTRUCCIÓN DE LA INTERSECCIÓN A DESNIVEL DE PUENTE ARANDA -NIPLE EN ACERO Ø=18" EXTREMOS BRIDA/CAMPANA, REVESTIMIENTO INTERIOR Y RECUBRIMIENTO EXTERIOR EN MORTERO DE CEMENTO, CON SALIDA TANGENCIAL PARA PURGA 4" L= 2500mm. SUMINISTRO E INSTALACIÓN. PRESIÓN DE TRABAJO 150 PSI.</t>
  </si>
  <si>
    <t>11,1012-N</t>
  </si>
  <si>
    <t>11,1013-N</t>
  </si>
  <si>
    <t>3050 N</t>
  </si>
  <si>
    <t>11,1014-N</t>
  </si>
  <si>
    <t>3226 N</t>
  </si>
  <si>
    <t>11,10201-N</t>
  </si>
  <si>
    <t>3227 N</t>
  </si>
  <si>
    <t>11,10202-N</t>
  </si>
  <si>
    <t>3228 N</t>
  </si>
  <si>
    <t>11,10203-N</t>
  </si>
  <si>
    <t>3230 N</t>
  </si>
  <si>
    <t>11,10205-N</t>
  </si>
  <si>
    <t>3331 N</t>
  </si>
  <si>
    <t>11,10209-N</t>
  </si>
  <si>
    <t>4385 N</t>
  </si>
  <si>
    <t>11,1021-N</t>
  </si>
  <si>
    <t>4386 N</t>
  </si>
  <si>
    <t>11,10211-N</t>
  </si>
  <si>
    <t>4387 N</t>
  </si>
  <si>
    <t>11,10212-N</t>
  </si>
  <si>
    <t>4389 N</t>
  </si>
  <si>
    <t>11,10214-N</t>
  </si>
  <si>
    <t>4406 N</t>
  </si>
  <si>
    <t>11,10215-N</t>
  </si>
  <si>
    <t>4407 N</t>
  </si>
  <si>
    <t>11,10216-N</t>
  </si>
  <si>
    <t>4408 N</t>
  </si>
  <si>
    <t>11,10217-N</t>
  </si>
  <si>
    <t>4839 N</t>
  </si>
  <si>
    <t>11,10222-N</t>
  </si>
  <si>
    <t>4841 N</t>
  </si>
  <si>
    <t>11,10224-N</t>
  </si>
  <si>
    <t>4844 N</t>
  </si>
  <si>
    <t>11,10226-N</t>
  </si>
  <si>
    <t>4845 N</t>
  </si>
  <si>
    <t>11,10227-N</t>
  </si>
  <si>
    <t>4858 N</t>
  </si>
  <si>
    <t>11,10228-N</t>
  </si>
  <si>
    <t>4874 N</t>
  </si>
  <si>
    <t>11,10229-N</t>
  </si>
  <si>
    <t>4899 N</t>
  </si>
  <si>
    <t>11,1023-N</t>
  </si>
  <si>
    <t>4978 N</t>
  </si>
  <si>
    <t>11,10233-N</t>
  </si>
  <si>
    <t>4979 N</t>
  </si>
  <si>
    <t>11,10234-N</t>
  </si>
  <si>
    <t>5021 N</t>
  </si>
  <si>
    <t>11,10235-N</t>
  </si>
  <si>
    <t>5172 N</t>
  </si>
  <si>
    <t>11,10236-N</t>
  </si>
  <si>
    <t>5173 N</t>
  </si>
  <si>
    <t>11,10237-N</t>
  </si>
  <si>
    <t>5999 N</t>
  </si>
  <si>
    <t>11,1024-N</t>
  </si>
  <si>
    <t>9598 N</t>
  </si>
  <si>
    <t>11,10242-N</t>
  </si>
  <si>
    <t>9600 N</t>
  </si>
  <si>
    <t>11,10243-N</t>
  </si>
  <si>
    <t>9602 N</t>
  </si>
  <si>
    <t>11,10244-N</t>
  </si>
  <si>
    <t>9604 N</t>
  </si>
  <si>
    <t>11,10245-N</t>
  </si>
  <si>
    <t>9619 N</t>
  </si>
  <si>
    <t>11,10246-N</t>
  </si>
  <si>
    <t>9621 N</t>
  </si>
  <si>
    <t>11,10247-N</t>
  </si>
  <si>
    <t>9628 N</t>
  </si>
  <si>
    <t>11,10249-N</t>
  </si>
  <si>
    <t>9626 N</t>
  </si>
  <si>
    <t>11,1025-N</t>
  </si>
  <si>
    <t>9629 N</t>
  </si>
  <si>
    <t>11,10251-N</t>
  </si>
  <si>
    <t>9632 N</t>
  </si>
  <si>
    <t>11,10252-N</t>
  </si>
  <si>
    <t>9631 N</t>
  </si>
  <si>
    <t>11,10254-N</t>
  </si>
  <si>
    <t>9637 N</t>
  </si>
  <si>
    <t>11,10255-N</t>
  </si>
  <si>
    <t>9638 N</t>
  </si>
  <si>
    <t>11,10256-N</t>
  </si>
  <si>
    <t>9642 N</t>
  </si>
  <si>
    <t>11,10257-N</t>
  </si>
  <si>
    <t>9645 N</t>
  </si>
  <si>
    <t>11,10258-N</t>
  </si>
  <si>
    <t>9644 N</t>
  </si>
  <si>
    <t>11,10259-N</t>
  </si>
  <si>
    <t>9647 N</t>
  </si>
  <si>
    <t>11,1026-N</t>
  </si>
  <si>
    <t>9649 N</t>
  </si>
  <si>
    <t>11,10262-N</t>
  </si>
  <si>
    <t>9654 N</t>
  </si>
  <si>
    <t>11,10263-N</t>
  </si>
  <si>
    <t>9650 N</t>
  </si>
  <si>
    <t>11,10264-N</t>
  </si>
  <si>
    <t>9655 N</t>
  </si>
  <si>
    <t>11,10265-N</t>
  </si>
  <si>
    <t>9656 N</t>
  </si>
  <si>
    <t>11,10266-N</t>
  </si>
  <si>
    <t>9657 N</t>
  </si>
  <si>
    <t>11,10267-N</t>
  </si>
  <si>
    <t>7392 N</t>
  </si>
  <si>
    <t>11,10268-N</t>
  </si>
  <si>
    <t>9664 N</t>
  </si>
  <si>
    <t>11,10271-N</t>
  </si>
  <si>
    <t>8151 N</t>
  </si>
  <si>
    <t>11,10272-N</t>
  </si>
  <si>
    <t>8181 N</t>
  </si>
  <si>
    <t>11,10277-N</t>
  </si>
  <si>
    <t>8182 N</t>
  </si>
  <si>
    <t>11,10278-N</t>
  </si>
  <si>
    <t>8414 N</t>
  </si>
  <si>
    <t>11,10281-N</t>
  </si>
  <si>
    <t>8415 N</t>
  </si>
  <si>
    <t>11,10282-N</t>
  </si>
  <si>
    <t>8416 N</t>
  </si>
  <si>
    <t>11,10283-N</t>
  </si>
  <si>
    <t>9617 N</t>
  </si>
  <si>
    <t>11,10285-N</t>
  </si>
  <si>
    <t>11,1111-N</t>
  </si>
  <si>
    <t>11,1112-N</t>
  </si>
  <si>
    <t>11,1113-N</t>
  </si>
  <si>
    <t>11,1114-N</t>
  </si>
  <si>
    <t>11,1115-N</t>
  </si>
  <si>
    <t>11,1116-N</t>
  </si>
  <si>
    <t>11,1117-N</t>
  </si>
  <si>
    <t>11,1118-N</t>
  </si>
  <si>
    <t>9663 N</t>
  </si>
  <si>
    <t>11,1125-N</t>
  </si>
  <si>
    <t>11,1137-N</t>
  </si>
  <si>
    <t>11,1139-N</t>
  </si>
  <si>
    <t>3470 N</t>
  </si>
  <si>
    <t>11,114-N</t>
  </si>
  <si>
    <t>3472 N</t>
  </si>
  <si>
    <t>11,1141-N</t>
  </si>
  <si>
    <t>11,1142-N</t>
  </si>
  <si>
    <t>3474 N</t>
  </si>
  <si>
    <t>3729 N</t>
  </si>
  <si>
    <t>11,1153-N</t>
  </si>
  <si>
    <t>7349 N</t>
  </si>
  <si>
    <t>11,1154-N</t>
  </si>
  <si>
    <t>CONCRETO 4000 PSI (21 MPA) GRAVA COMÚN PARA CÁMARA (PREMEZCLADO. INCLUYE SUMINISTRO, FORMALETEO, COLOCACIÓN Y CURADO. NO INCLUYE REFUERZO).</t>
  </si>
  <si>
    <t>7437 N</t>
  </si>
  <si>
    <t>11,1155-N</t>
  </si>
  <si>
    <t>7439 N</t>
  </si>
  <si>
    <t>11,1157-N</t>
  </si>
  <si>
    <t>5996 N</t>
  </si>
  <si>
    <t>11,1158-N</t>
  </si>
  <si>
    <t>7283 N</t>
  </si>
  <si>
    <t>11,1159-N</t>
  </si>
  <si>
    <t>8044 N</t>
  </si>
  <si>
    <t>11,1175-N</t>
  </si>
  <si>
    <t>8045 N</t>
  </si>
  <si>
    <t>11,1176-N</t>
  </si>
  <si>
    <t>11,1212-N</t>
  </si>
  <si>
    <t>OBRAS ESPECIALES</t>
  </si>
  <si>
    <t>ADECUACIÓN DE DESVÍOS</t>
  </si>
  <si>
    <t>BACHEO EN PAVIMENTO FLEXIBLE E= 0.10M. (INCLUYE DEMOLICIÓN MANUAL Y CARGUE DE PAVIMENTO FLEXIBLE DE E=0.10M, TRANSPORTE Y DISPOSICIÓN FINAL DE ESCOMBROS, EXCAVACIÓN Y REPOSICIÓN BASE GRANULAR CLASE C (BG_C) E=0.25M, BASE ASFALTICA MD10)</t>
  </si>
  <si>
    <t>PARCHEO EN PAVIMENTO FLEXIBLE E=0.10M CON MD12. (INCLUYE DEMOLICIÓN MANUAL Y CARGUE DE PAVIMENTO FLEXIBLE DE E=0.10M, TRANSPORTE Y DISPOSICIÓN FINAL DE ESCOMBROS, IMPRIMACIÓN, COLOCACIÓN Y COMPACTACIÓN BASE ASFÁLTICA MD20, IMPRIMA CLR-0)</t>
  </si>
  <si>
    <t>MEZCLA ASFÁLTICA DENSA EN CALIENTE MD12 CON CEMENTO ASFÁLTICO 60-70 (SUMINISTRO, EXTENDIDO, NIVELACIÓN Y COMPACTACIÓN MECANICA CON VIBROCOMPACTADOR Y COMPACTADOR DE LLANTAS)</t>
  </si>
  <si>
    <t>BASE GRANULAR CLASE A (BG_A) (SUMINISTRO, EXTENDIDO MANUAL, HUMEDECIMIENTO Y COMPACTACIÓN)</t>
  </si>
  <si>
    <t>SUBBASE GRANULAR CLASE A (SBG_A) (SUMINISTRO, EXTENDIDO MANUAL, HUMEDECIMIENTO Y COMPACTACIÓN)</t>
  </si>
  <si>
    <t>FRESADO PAVIMENTO ASFÁLTICO (INCLUYE CARGUE) INCLUYE AGUA, PUNTAS. NO INCLUYE TRANSPORTE DE MAQUINARIA, TRANSPORTE DEL FRESADO NI DISPOSICIÓN FINAL).</t>
  </si>
  <si>
    <t>Conteo cualitativo y cuantitativo de fitolitos en las muestras de suelo, interpretando y reconstruyendo el contexto arqueobótanico. Incluye informe.</t>
  </si>
  <si>
    <t>Datación por Carbono 14 y extracción de colageno oseo. Incluye transporte aereo de muestra desde Bogota hasta Ciudad de Mexico. Incluye informe.</t>
  </si>
  <si>
    <t>Elaboración, digitalización y descripción de sección delgada de fragmento ceramica. Incluye informe.</t>
  </si>
  <si>
    <t>Analisis Bioantropologico de  restos oseos humanos, cuarteta basica , informe y base de datos detallada. (Incluye limpieza, registro fotográfico e informe detallado).</t>
  </si>
  <si>
    <t>4506 N</t>
  </si>
  <si>
    <t>12,101-N</t>
  </si>
  <si>
    <t>4709 N</t>
  </si>
  <si>
    <t>12,102-N</t>
  </si>
  <si>
    <t>6313 N</t>
  </si>
  <si>
    <t>12,103-N</t>
  </si>
  <si>
    <t>4487 N</t>
  </si>
  <si>
    <t>12,104-N</t>
  </si>
  <si>
    <t>4556 N</t>
  </si>
  <si>
    <t>3710 N</t>
  </si>
  <si>
    <t>3010 N</t>
  </si>
  <si>
    <t>7751 N</t>
  </si>
  <si>
    <t>9097 N</t>
  </si>
  <si>
    <t>9098 N</t>
  </si>
  <si>
    <t>9099 N</t>
  </si>
  <si>
    <t>9101 N</t>
  </si>
  <si>
    <t>SUBTOTAL OBRAS (INCLUYE A.I.U)</t>
  </si>
  <si>
    <t>SUBTOTAL COSTOS ESTIMADOS DE OBRAS</t>
  </si>
  <si>
    <t>VALOR PARA PAGOS ASOCIADOS AL FONDO DE COMPENSACIONES</t>
  </si>
  <si>
    <t xml:space="preserve">NOTA 1:  Para el cálculo del presupuesto oficial, se formularon cantidades para cada uno de los ítems que conforman el mismo, aclarando que estas podrán aumentar, disminuir o suprimirse durante la ejecución del contrato, y esto no será objeto de futuras reclamaciones. </t>
  </si>
  <si>
    <t xml:space="preserve">NOTA 2: Se debe tener en cuenta que el PRECIO UNITARIO incluye el valor de A.I.U. </t>
  </si>
  <si>
    <t xml:space="preserve">NOTA 3: Cuando la fracción decimal del peso sea  igual o superior a 5 se aproximara por exceso al número entero siguiente del peso y cuando la fracción decimal del peso sea inferior a 5 se aproximará por defecto al número entero del peso. </t>
  </si>
  <si>
    <t xml:space="preserve">NOTA 4:  El A.I.U y su discriminación deben estar en porcentaje (%). </t>
  </si>
  <si>
    <t>NOTA 5:  El reconocimiento económico de los requerimientos  ambientales exigidos  por las autoridades ambientales, y/o sociales que son de obligatorio cumplimiento, serán reconocidos a cargo de reembolso de gastos (afectados por un % de administracion).</t>
  </si>
  <si>
    <t>Los impuestos, costos, etc, que son propias de la actividad de ejecución de obra civil son responsabilidad del contratista de acuerdo a las disposiciones vigentes.</t>
  </si>
  <si>
    <t>Subtotal</t>
  </si>
  <si>
    <t>IDU-LP-SGI-022-2022</t>
  </si>
  <si>
    <t>SUDS Y PAISAJISMO</t>
  </si>
  <si>
    <t>YARUMO H= 1.5M (INCLUYE SIEMBRA, CAJA, TIERRA NEGRA, ABONO Y TUTOR. INCLUYE TRANSPORTE Y DISPOSICIÓN FINAL DE ESCOMBROS EN SITIO AUTORIZADO (DISTANCIA DE TRANSPORTE 28 KM). SUMINISTRO Y PLANTACION.</t>
  </si>
  <si>
    <t>JARDINERÍA DE PORTE ALTO. INCLUYE SUMINISTRO, SIEMBRA, TIERRA NEGRA Y ABONO. EN BOLSA DE 26" DE ALTURA DE 50CM A 80CM</t>
  </si>
  <si>
    <t>JAZMIN CHINO H=1.5MT (INCLUYE SIEMBRA, CAJA, TIERRA, ABONO, TUTOR, TRANSPORTE Y DISPOSICIÓN FINAL DE ESCOMBROS 28KM. SUMINISTRO Y PLANTACION.</t>
  </si>
  <si>
    <t>NOGAL H= 1.5M (INCLUYE SIEMBRA, CAJA, TIERRA NEGRA, ABONO Y TUTOR. INCLUYE TRANSPORTE Y DISPOSICIÓN FINAL DE ESCOMBROS EN SITIO AUTORIZADO (DISTANCIA DE TRANSPORTE 28 KM). SUMINISTRO Y PLANTACION.</t>
  </si>
  <si>
    <t>CARBONERO H=1.5MT (INCLUYE TIERRA, ABONO, TUTOR, TRANSPORTE Y DISPOSICIÓN FINAL DE ESCOMBROS A 28 KM). SUMINISTRO Y PLANTACION.</t>
  </si>
  <si>
    <t>PALMA DE CERA (INCLUYE SIEMBRA Y TIERRA NEGRA, TRANSPORTE Y DISPOSICIÓN FINAL DE ESCOMBROS EN SITIO AUTORIZADO). DISTANCIA DE TRANSPORTE 28 KM. SUMINISTRO Y PLANTACIÓN</t>
  </si>
  <si>
    <t>EUCALIPTO POMARROSO H=1.5MT (INCLUYE SIEMBRA, CAJA, TIERRA, ABONO, TUTOR, TRANSPORTE Y DISPOSICIÓN FINA DE ESCOMBROS A 21 KM). SUMINISTRO Y PLANTACION.</t>
  </si>
  <si>
    <t>PLANTACIÓN DE ÁRBOL CEDRO H=1.5mt (Incluye siembra, caja, tierra abonada, tutor) SUMINISTRO Y SIEMBRA.</t>
  </si>
  <si>
    <t>TUBERIA PVC SANITARIA D=8`` TIPO U.S. (INCLUYE SUMINISTRO E INSTALACIÓN).</t>
  </si>
  <si>
    <t>CONSTRUCCIÓN DE BORDILLO EN CONCRETO MR36 FUNDIDO IN SITU. INCLUYE LA PREPARACIÓN DE LA SUPERFICIE DE APOYO</t>
  </si>
  <si>
    <t>CAJA DE INSPECCIÓN EN CONCRETO REFORZADO 28 MPa (Dimensiones internas: (1.0x1.0) m, H=2.36 m, e=0,2 m) (Incluye muros, concreto de limpieza e=0,05 m, placa de base e=0,20 m y placa de cubierta e=0,16 m, arobase y arotapa HF según NP-024 y pasos plásticos c/0.40. Suministro y construcción).</t>
  </si>
  <si>
    <t>4888 N</t>
  </si>
  <si>
    <t>7644 N</t>
  </si>
  <si>
    <t>4800 N</t>
  </si>
  <si>
    <t>4884 N</t>
  </si>
  <si>
    <t>5038 N</t>
  </si>
  <si>
    <t>7379 N</t>
  </si>
  <si>
    <t>4797 N</t>
  </si>
  <si>
    <t>8652 N</t>
  </si>
  <si>
    <t>3,128-N</t>
  </si>
  <si>
    <t>5467 N</t>
  </si>
  <si>
    <t>6510 N</t>
  </si>
  <si>
    <t>8743 N</t>
  </si>
  <si>
    <t>BORRADO DE DEMARCACIÓN VIAL POR FRESADO CON MÁQUINA PARA LINEA A=0.15M.</t>
  </si>
  <si>
    <t>FLECHA DIRECCIONAL "A LA IZQUIERDA" (E= 15 MILS. TERMOPLASTICA. AREA: 1.5037 M2 SEGUN EL MANUAL DE SEÑALIZACION VIAL. SUMINISTRO Y APLICACION CON EQUIPO. INCLUYE MICROESFERAS.</t>
  </si>
  <si>
    <t>FLECHA DIRECCIONAL "FRENTE, DERECHA E IZQUIERDA" PARA PAVIMENTO FLEXIBLE (E= 15 MILS. ACRILICA BASE AGUA. INCLUYE SUMINISTRO Y APLICACIÓN CON EQUIPO. INCLUYE MICROESFERAS.</t>
  </si>
  <si>
    <t>FLECHA DIRECCIONAL "DE FRENTE A LA IZQUIERDA" (E=2.3MM,TERMOPLÁSTICA. INC. SUMIN. Y APLIC. CON EQUIPO. INC. MICROESFERAS).</t>
  </si>
  <si>
    <t>FLECHA DIRECCIONAL "A LA DERECHA" (E=2.3MM,TERMOPLÁSTICA. INC. SUMINISTRO Y APLICACIÓN CON EQUIPO. INC MICROESFERAS). MARCA VIAL PARA VELOCIDADES MENORES O IGUALES A 60 KM/H AREA DE LA MARCA: 1.51M2</t>
  </si>
  <si>
    <t>Proyecto Intersección a Desnivel Autopista Sur (NQS) con Av. Bosa: PICTOGRAMA VELOCIDAD MENOS DE 60 KM/H. (Incluye suministro e instalación).</t>
  </si>
  <si>
    <t>SEPARADOR TIPO TRANSMILENIO (BLOQUE CANALIZADOR AMARILLO) SUMINISTRO E INSTALACIÓN (1.75MX0.25MX0.15M) PINTADO CON PINTURA DE TRAFICO AMARILLA CON MICROESFERAS DE VIDRIO.</t>
  </si>
  <si>
    <t>SEÑAL VERTICAL GRUPO DE INFORMATIVAS TIPO RECTANGULO (60CM X 75CM). INCLUYE SUMINISTRO E INSTALACION.</t>
  </si>
  <si>
    <t>SEÑAL VERTICAL GRUPO PREVENTIVA SR-38 Y SR-39 TIPO RECTÁNGULO (75X25CM) (INCLUYE SUMINISTRO E INSTALACIÓN)</t>
  </si>
  <si>
    <t>SEÑAL VERTICAL GRUPO DE REGLAMENTARIAS SR-01 TIPO OCTAGONO CON ALTURA DE 75CM. INCLUYE SUMINISTRO E INSTALACION.</t>
  </si>
  <si>
    <t>SEÑAL VERTICAL GRUPO I (60X60CM) CON PLAQUETA INCLUYE POSTE (INCLUYE SUMINISTRO E INSTALACIÓN)</t>
  </si>
  <si>
    <t>Proyecto Intersección a Desnivel Autopista Sur (NQS) con Av. Bosa: SEÑAL INFORMATIVA SI-28, TABLERO 85.01cm x 26.00cm REFLECTIVO ALTA INTENSIDAD, PEDESTAL EN ÁNGULO DE 2"x2"x1/4" H= 2.60m EN PINTURA ELECTROSTÁTICA. INCLUYE SUMINISTRO E INSTALACIÓN</t>
  </si>
  <si>
    <t>5229 N</t>
  </si>
  <si>
    <t>4,103-N</t>
  </si>
  <si>
    <t>4960 N</t>
  </si>
  <si>
    <t>4244 N</t>
  </si>
  <si>
    <t>4245 N</t>
  </si>
  <si>
    <t>9002 N</t>
  </si>
  <si>
    <t>5683 N</t>
  </si>
  <si>
    <t>4,144-N</t>
  </si>
  <si>
    <t>4,146-N</t>
  </si>
  <si>
    <t>4,147-N</t>
  </si>
  <si>
    <t>6034 N</t>
  </si>
  <si>
    <t>4,148-N</t>
  </si>
  <si>
    <t>4,149-N</t>
  </si>
  <si>
    <t>4,15-N</t>
  </si>
  <si>
    <t>6032 N</t>
  </si>
  <si>
    <t>4,151-N</t>
  </si>
  <si>
    <t>4,152-N</t>
  </si>
  <si>
    <t>7524 N</t>
  </si>
  <si>
    <t>4,153-N</t>
  </si>
  <si>
    <t>7503 N</t>
  </si>
  <si>
    <t>4,154-N</t>
  </si>
  <si>
    <t>4,156-N</t>
  </si>
  <si>
    <t>4 DUCTOS D=6" + 2 DUCTOS D=3" PVC TDP (Incluye suministro e instalación. No Incluye rellenos)</t>
  </si>
  <si>
    <t>ADAPTADOR TERMINAL CAMPANA PVC D=2" (Suministro e Instalación)</t>
  </si>
  <si>
    <t xml:space="preserve">CONSTRUCCIÓN DE CAJA DE INSPECCION TRIPLE PARA CANALIZACION DE M.T. TIPO CS 277 (Norma 2018) (Incluye concreto de base, muro de espesor 0.25m, pañete, recebo comun, concreto para viga de soporte de marco y marco y tapa. No incluye tuberia). Medidas Externas: 1.69 x 2.79m. Medidas Internas: 1.19 x 2.29m. Altura total: 1.85m. </t>
  </si>
  <si>
    <t>CAJA DE MANIOBRA ENTRADA Y SALIDA SUBESTACION SEMISUMERGIBLE NORMA CODENSA CTS535. SUMINISTRO E INSTALACION.</t>
  </si>
  <si>
    <t>REDES ALUMBRADO PUBLICO IDU</t>
  </si>
  <si>
    <t>BASE EN CONCRETO 3000 PSI HECHO EN OBRA PARA POSTE METÁLICO H=14M (INCLUYE SUMINISTRO Y CONSTRUCCIÓN. INCLUYE REFUERZO) NORMA AP802.</t>
  </si>
  <si>
    <t>8734 N</t>
  </si>
  <si>
    <t>8737 N</t>
  </si>
  <si>
    <t>9033 N</t>
  </si>
  <si>
    <t>4127 N</t>
  </si>
  <si>
    <t>REDES MOVISTAR</t>
  </si>
  <si>
    <t>6 DUCTOS D=4" PVC-TDP (INCLUYE SUMINISTRO E INSTALACIÓN. NO INCLUYE RELLENOS) NORMA CS210.</t>
  </si>
  <si>
    <t>CAMARA TIPO "LD" COLOMBIA TELECOMUNICACIONES DIBUJO CT-043</t>
  </si>
  <si>
    <t>8,115-N</t>
  </si>
  <si>
    <t>4131 N</t>
  </si>
  <si>
    <t>8,119-N</t>
  </si>
  <si>
    <t>3653 N</t>
  </si>
  <si>
    <t>8,139-N</t>
  </si>
  <si>
    <t>8,141-N</t>
  </si>
  <si>
    <t>4103 N</t>
  </si>
  <si>
    <t>8,143-N</t>
  </si>
  <si>
    <t>4329 N</t>
  </si>
  <si>
    <t>4333 N</t>
  </si>
  <si>
    <t>CONSTRUCCIÓN INTERSECCIÓN A DESNIVEL PUENTE ARANDA Y DEMÁS OBRAS COMPLEMENTARIAS TRONCAL CALLE 13 - CANAL PD200 REJA FUNDICIÓN PASARELA D400. INCLUYE EXCAVACIÓN MANUAL Y TRANSPORTE Y DISPOSICIÓN FINAL. (Suministro e instalación)</t>
  </si>
  <si>
    <t>TUBERIA GRP 1100MM (INCLUYE TRANSPORTE). SUMINISTRO E INSTALACION.</t>
  </si>
  <si>
    <t>10,018-N</t>
  </si>
  <si>
    <t>10,022-N</t>
  </si>
  <si>
    <t>10,024-N</t>
  </si>
  <si>
    <t>9789 N</t>
  </si>
  <si>
    <t>10,037-N</t>
  </si>
  <si>
    <t>4632 N</t>
  </si>
  <si>
    <t>10,072-N</t>
  </si>
  <si>
    <t>10,109-N</t>
  </si>
  <si>
    <t>10,1099999999999-N</t>
  </si>
  <si>
    <t>10,1109999999999-N</t>
  </si>
  <si>
    <t>10,1269999999999-N</t>
  </si>
  <si>
    <t>TURNO DIURNO</t>
  </si>
  <si>
    <t>TUBERIA DE ACERO AL CARBON SIN COSTURA SCH40 D=6". SUMINISTRO E INSTALACION.</t>
  </si>
  <si>
    <t>TUBERIA DE ACERO AL CARBON SIN COSTURA SCH40 D=8". SUMINISTRO E INSTALACION.</t>
  </si>
  <si>
    <t>EMPATES DE TUBERÍA EN PVC A AC 4" LINEAL SEGÚN NORMA NS-023 SUMINISTRO E INSTALACIÓN. (INCLUYE ACCESORIOS).</t>
  </si>
  <si>
    <t>CONSTRUCCIÓN INTERSECCIÓN A DESNIVEL PUENTE ARANDA Y DEMÁS OBRAS COMPLEMENTARIAS TRONCAL CALLE 13 - TUBERÍA EN ACERO Ø16" CON UNIONES ESPIGO/CAMPANA CON EMPAQUE DE CAUCHO. REVEST.INTERIOR Y RECUBR EXT. EN MORTERO CEMENTO. L= 6.00m PRESIÓN TRABAJO 150 PSI. SUMINISTRO E INSTALACIÓN</t>
  </si>
  <si>
    <t>CONSTRUCCIÓN INTERSECCIÓN A DESNIVEL PUENTE ARANDA Y DEMÁS OBRAS COMPLEMENTARIAS TRONCAL CALLE 13 - REDUCCIÓN EN ACERO D=18" D=16" CON CAMPANA D=18" Y ESPIGO D=16", CON REVESTIMIENTO INTERIOR Y RECUBRIMIENTO EXTERIOR EN MORTERO DE CEMENTO L=0.20m. (Incluye suministro e instalación)</t>
  </si>
  <si>
    <t>CONSTRUCCIÓN INTERSECCIÓN A DESNIVEL PUENTE ARANDA Y DEMÁS OBRAS COMPLEMENTARIAS TRONCAL CALLE 13 - UNIÓN JUNTA DE MONTAJE Ø 4" RÍGIDA CLASE 150 (Suministro e Instalación)</t>
  </si>
  <si>
    <t>CONSTRUCCIÓN INTERSECCIÓN A DESNIVEL PUENTE ARANDA Y DEMÁS OBRAS COMPLEMENTARIAS TRONCAL CALLE 13 - UNIÓN JUNTA DE MONTAJE Ø 6 RÍGIDA CLASE 150 (Suministro e Instalación)</t>
  </si>
  <si>
    <t>CONSTRUCCIÓN INTERSECCIÓN A DESNIVEL PUENTE ARANDA Y DEMÁS OBRAS COMPLEMENTARIAS TRONCAL CALLE 13 - UNIÓN JUNTA DE MONTAJE Ø 8 RÍGIDA CLASE 150 (Suministro e Instalación)</t>
  </si>
  <si>
    <t>CONSTRUCCIÓN INTERSECCIÓN A DESNIVEL PUENTE ARANDA Y DEMÁS OBRAS COMPLEMENTARIAS TRONCAL CALLE 13 - UNIÓN DE DESMONTAJE AUTOPORTANTE HD Ø18" BRIDA B16.5.  (Incluye suministro e instalación)</t>
  </si>
  <si>
    <t>CONSTRUCCIÓN INTERSECCIÓN A DESNIVEL PUENTE ARANDA Y DEMÁS OBRAS COMPLEMENTARIAS TRONCAL CALLE 13 - UNIÓN DESMONTAJE AUTOPORTANTE Ø 12" RÍGIDA CLASE 150 (Suministro e Instalación)</t>
  </si>
  <si>
    <t>CONSTRUCCIÓN INTERSECCIÓN A DESNIVEL PUENTE ARANDA Y DEMÁS OBRAS COMPLEMENTARIAS TRONCAL CALLE 13 - TEE EN ACERO D=16" X D=4" CON ESPIGO CAMPANA EN LA RAMA PRINCIPAL Y BRIDA D=4" EN LA DERIVACIÓN, CON REVESTIMIENTO INTERIOR Y RECUBRIMIENTO EXTERIOR EN MORTERO DE CEMENTO. L=1.50M X 0.75M. BRIDA ASME ANSI B16.5 CLASE 150. PRESIÓN DE TRABAJO 150PSI.</t>
  </si>
  <si>
    <t>CONSTRUCCIÓN INTERSECCIÓN A DESNIVEL PUENTE ARANDA Y DEMÁS OBRAS COMPLEMENTARIAS TRONCAL CALLE 13 - VÁLVULA TIPO MARIPOSA DE Ø 16" CLASE 150 CON EXTREMOS BRIDADOS (Suministro e Instalación)</t>
  </si>
  <si>
    <t>VÁLVULA DE COMPUERTA DE Ø 4" (A) CON SELLO EN BRONCE. (SUMINISTRO E INSTALACIÓN)</t>
  </si>
  <si>
    <t>CONSTRUCCIÓN INTERSECCIÓN A DESNIVEL PUENTE ARANDA Y DEMÁS OBRAS COMPLEMENTARIAS TRONCAL CALLE 13 - VÁLVULA COMPUERTA ELÁSTICA VA (VÁSTAGO ASCENDENTE) D=6" DN (DIÁMETRO NOMINAL) 150 MM CON EXTREMOS BRIDADOS (SUMINISTRO E INSTALACIÓN)</t>
  </si>
  <si>
    <t>CONSTRUCCIÓN INTERSECCIÓN A DESNIVEL PUENTE ARANDA Y DEMÁS OBRAS COMPLEMENTARIAS TRONCAL CALLE 13 - VÁLVULA COMPUERTA ELÁSTICA VASTAGO NO ASCENDENTE EXTREMO BRIDADO D=3" (Suministro e Instalación)</t>
  </si>
  <si>
    <t>VÁLVULA VENTOSA HD COMBINADA TRIPLE ACCIÓN (TRIPLE EFECTO) D=3" EXTREMO BRIDA CLASE 150 (Suministro e instalacion)</t>
  </si>
  <si>
    <t>VÁLVULA DE GLOBO DE 4" (A). SUMINISTRO E INSTALACIÓN</t>
  </si>
  <si>
    <t>BRIDA FLANGE SLIP ON D=6" ACERO SOLDABLE RF 150 LB ANSI B16.5 (SUMINISTRO E INSTALACIÓN)</t>
  </si>
  <si>
    <t>CODO EN ACERO Ø=4" (INCLUYE SUMINISTRO E INSTALACIÓN)</t>
  </si>
  <si>
    <t>NIPLE 4" ACERO CARBON BRIDA/BRIDA L= 250MM. (A) SUMINISTRO E INSTALACIÓN</t>
  </si>
  <si>
    <t>NIPLE HD Ø4" BRIDA B16.5 X LISO LONG. 1274 MM. CON PASAMURO Z=824MM(INCLUYE SUMINISTRO E INSTALACIÓN)</t>
  </si>
  <si>
    <t>CONSTRUCCIÓN INTERSECCIÓN A DESNIVEL PUENTE ARANDA Y DEMÁS OBRAS COMPLEMENTARIAS TRONCAL CALLE 13 - NIPLE EN ACERO Ø 8" CON BRIDA Y EXTREMO LISO L= 150mm, REVESTIMIENTO INTERIOR Y EXTERIOR EN PINTURA EXPOXICA. SUMINISTRO E INSTALACIÓN</t>
  </si>
  <si>
    <t>NIPLE 12" ACERO CARBON EXTREMO BRIDA Y EXTREMO LISO PARA CINTURÓN DE CIERRE L= 1500MM. (A) SUMINISTRO E INSTALACIÓN</t>
  </si>
  <si>
    <t>VÁLVULA DE MARIPOSA Ø 12"A BRIDA - BRIDA (A) (150 PSI). SUMINISTRO E INSTALACIÓN</t>
  </si>
  <si>
    <t>VÁLVULA TIPO MARIPOSA DE Ø 18" CLASE 150 CON EXTREMOS BRIDADOS (SUMINISTRO E INSTALACIÓN)</t>
  </si>
  <si>
    <t>CONSTRUCCIÓN INTERSECCIÓN A DESNIVEL PUENTE ARANDA Y DEMÁS OBRAS COMPLEMENTARIAS TRONCAL CALLE 13 - TAPÓN HEMBRA HA ROSCA NPT Ø2".  (Incluye suministro e instalación)</t>
  </si>
  <si>
    <t>TAPA VALVULA TIPO CHOROTE TRAFICO PESADO (INCLUYE SUMINISTRO E INSTALACIÓN)</t>
  </si>
  <si>
    <t>NIPLE 16" ACERO CARBON EXTREMOS BRIDA/CAMPANA CON SALIDA TANGENCIAL PARA PURGA 4" L= 2500MM. SUMINISTRO E INSTALACIÓN</t>
  </si>
  <si>
    <t>CONSTRUCCIÓN INTERSECCIÓN A DESNIVEL PUENTE ARANDA Y DEMÁS OBRAS COMPLEMENTARIAS TRONCAL CALLE 13 -NIPLE EN ACERO Ø=16" EXTREMOS ESPIGO/CAMPANA, REVESTIMIENTO INTERIOR Y RECUBRIMIENTO EXTERIOR EN MORTERO DE CEMENTO, CON SALIDA BRIDADA SEGÚN ANSI B16.5 PARA VENTOSA 3". PRESIÓN DE DISEÑO 150 PSI. (Suministro e instalación)</t>
  </si>
  <si>
    <t>UNIÓN JUNTA DE DESMONTAJE Ø 16 (A) (SUMINISTRO E INSTALACIÓN)</t>
  </si>
  <si>
    <t>CONSTRUCCIÓN INTERSECCIÓN A DESNIVEL PUENTE ARANDA Y DEMÁS OBRAS COMPLEMENTARIAS TRONCAL CALLE 13 - CODO EN ACERO D=16" ENTRE 5° Y 22 1/2° L=0.35MX0.35M, CON REVESTIMIENTO  INTERIOR Y EXTERIOR EN MORTERO DE CEMENTO. INCLUYE UNIONES (ESPIGO CAMPANA), EMPAQUES DE CAUCHO, NO INCLUYE MATERIALES PARA ANCLAJE. SUMINISTRO E INSTALACIÓN.</t>
  </si>
  <si>
    <t>CONSTRUCCIÓN INTERSECCIÓN A DESNIVEL PUENTE ARANDA Y DEMÁS OBRAS COMPLEMENTARIAS TRONCAL CALLE 13 - CODO EN ACERO D=16" ENTRE 22 ½° Y 45° CCP JUNTA ESPIGO-CAMPANA CON EMPAQUE DE CAUCHO, CON REVEST.INT. Y RECUBR. EXT. EN MORTERO DE CEMENTO. L=0.60X0.60M. PRESION DE TRABAJO 150PSI. SUMINISTRO E INSTALACIÓN</t>
  </si>
  <si>
    <t>VÁLVULA COMPUERTA ELÁSTICA EXTREMOS BRIDADOS D=3" 150 PSI (SUMINISTRO E INSTALACIÓN)</t>
  </si>
  <si>
    <t>CONSTRUCCIÓN INTERSECCIÓN A DESNIVEL PUENTE ARANDA Y DEMÁS OBRAS COMPLEMENTARIAS TRONCAL CALLE 13 - CODO 90° D=4" LR, ASTM A234, WPB D=4" CLASE 150 (Suministro e instalación)</t>
  </si>
  <si>
    <t>3330 N</t>
  </si>
  <si>
    <t>11,10208-N</t>
  </si>
  <si>
    <t>4809 N</t>
  </si>
  <si>
    <t>11,1022-N</t>
  </si>
  <si>
    <t>4810 N</t>
  </si>
  <si>
    <t>11,10221-N</t>
  </si>
  <si>
    <t>4842 N</t>
  </si>
  <si>
    <t>11,10225-N</t>
  </si>
  <si>
    <t>4900 N</t>
  </si>
  <si>
    <t>11,10231-N</t>
  </si>
  <si>
    <t>4901 N</t>
  </si>
  <si>
    <t>11,10232-N</t>
  </si>
  <si>
    <t>8413 N</t>
  </si>
  <si>
    <t>11,1028-N</t>
  </si>
  <si>
    <t>11,10297-N</t>
  </si>
  <si>
    <t>11,10298-N</t>
  </si>
  <si>
    <t>11,10299-N</t>
  </si>
  <si>
    <t>11,10318-N</t>
  </si>
  <si>
    <t>9864 N</t>
  </si>
  <si>
    <t>11,1129-N</t>
  </si>
  <si>
    <t>9760 N</t>
  </si>
  <si>
    <t>11,1195-N</t>
  </si>
  <si>
    <t>9886 N</t>
  </si>
  <si>
    <t>11,1197-N</t>
  </si>
  <si>
    <t>9846 N</t>
  </si>
  <si>
    <t>11,12-N</t>
  </si>
  <si>
    <t>9745 N</t>
  </si>
  <si>
    <t>11,1202-N</t>
  </si>
  <si>
    <t>7487 N</t>
  </si>
  <si>
    <t>11,1222-N</t>
  </si>
  <si>
    <t>9768 N</t>
  </si>
  <si>
    <t>11,1223-N</t>
  </si>
  <si>
    <t>7558 N</t>
  </si>
  <si>
    <t>11,1225-N</t>
  </si>
  <si>
    <t>7454 N</t>
  </si>
  <si>
    <t>11,1226-N</t>
  </si>
  <si>
    <t>11,1228-N</t>
  </si>
  <si>
    <t>8425 N</t>
  </si>
  <si>
    <t>11,1229-N</t>
  </si>
  <si>
    <t>11,123-N</t>
  </si>
  <si>
    <t>11,1231-N</t>
  </si>
  <si>
    <t>7493 N</t>
  </si>
  <si>
    <t>11,1232-N</t>
  </si>
  <si>
    <t>7357 N</t>
  </si>
  <si>
    <t>11,1234-N</t>
  </si>
  <si>
    <t>8023 N</t>
  </si>
  <si>
    <t>11,1235-N</t>
  </si>
  <si>
    <t>7455 N</t>
  </si>
  <si>
    <t>11,1241-N</t>
  </si>
  <si>
    <t>8418 N</t>
  </si>
  <si>
    <t>11,1242-N</t>
  </si>
  <si>
    <t>7514 N</t>
  </si>
  <si>
    <t>11,125-N</t>
  </si>
  <si>
    <t>9596 N</t>
  </si>
  <si>
    <t>11,1253-N</t>
  </si>
  <si>
    <t>7347 N</t>
  </si>
  <si>
    <t>11,1254-N</t>
  </si>
  <si>
    <t>9873 N</t>
  </si>
  <si>
    <t>11,1255-N</t>
  </si>
  <si>
    <t>7482 N</t>
  </si>
  <si>
    <t>11,1257-N</t>
  </si>
  <si>
    <t>9825 N</t>
  </si>
  <si>
    <t>11,1259-N</t>
  </si>
  <si>
    <t>9752 N</t>
  </si>
  <si>
    <t>11,126-N</t>
  </si>
  <si>
    <t>7566 N</t>
  </si>
  <si>
    <t>11,1261-N</t>
  </si>
  <si>
    <t>9815 N</t>
  </si>
  <si>
    <t>11,1297-N</t>
  </si>
  <si>
    <t>11,1305-N</t>
  </si>
  <si>
    <t>11,1306-N</t>
  </si>
  <si>
    <t>REDES DE GAS EXTERNAS</t>
  </si>
  <si>
    <t>.</t>
  </si>
  <si>
    <t>NOTA 7: Los ensayos necesarios para que el contratista realice el control de recibo de obra y materiales establecidos en la Norma Técnica, las pruebas y certificaciones necesarios para el recibo de las obras por parte de las empresas de servicios públicos, se incluyen en el costo para: ENSAYOS DE LABORATORIO EN LA FASE DE EJECUCIÓN, del contrato, teniendo en cuenta lo dispuesto en los documentos del proceso.</t>
  </si>
  <si>
    <t>DEMARCACION PICTOGRAMA ZONA ESCOLAR EN PINTURA TERMOPLASTICA. (INCLUYE SUMINISTRO Y APLICACION CON EQUIPO. INCLUYE MICROESFERAS).</t>
  </si>
  <si>
    <t>CONSTRUCCIÓN INTERSECCIÓN A DESNIVEL PUENTE ARANDA Y DEMÁS OBRAS COMPLEMENTARIAS TRONCAL CALLE 13 -DEMARCACION TEXTO ZONA ESCOLAR. AREA: 5.65 M2. (E=2.3 MM, TERMOPLASTICA, SUMINISTRO Y APLICACIÓN CON EQUIPO. INCLUYE MICROESFERAS).</t>
  </si>
  <si>
    <t>DEMARCACION TEXTO VEL MAX 30 KM/H AREA: 4.80 M2. (E=2.3 MM, TERMOPLASTICA INCLUYE SUMINISTRO Y APLICACIÓN CON EQUIPO. INCLUYE MICROESFERAS).</t>
  </si>
  <si>
    <t>5729 N</t>
  </si>
  <si>
    <t>4,155-N</t>
  </si>
  <si>
    <t>4,157-N</t>
  </si>
  <si>
    <t>4,158-N</t>
  </si>
  <si>
    <t>4,16-N</t>
  </si>
  <si>
    <t>4,161-N</t>
  </si>
  <si>
    <t>4,162-N</t>
  </si>
  <si>
    <t>4,163-N</t>
  </si>
  <si>
    <t>9019 N</t>
  </si>
  <si>
    <t>4,16400000000001-N</t>
  </si>
  <si>
    <t>4,16500000000001-N</t>
  </si>
  <si>
    <t>CONTROLADOR C900V CON CAPACIDAD PARA 16 GRUPOS VEHICULARES O PEATONALES. (SUMINISTRO, INSTALACIÓN Y PUESTA EN FUNCIONAMIENTO). CON POSIBILIDAD DE AMPLIACIÓN HASTA 32 GRUPOS, RELOJ EN TIEMPO REAL, 32 PROGRAMAS, AUTOMÁTICO SEMANAL PROGRAMABLE CON DÍAS FESTIVOS, MODO DE OPERACIÓN COORDINADA CON CENTRAL DE TRÁFICO, LOCAL CON AUTOMÁTICO DE SEMANA, MANUAL O CON DEPENDENCIA DE TRÁFICO, CIRCUÍTOS DE SUPERVISIÓN DE VERDES CONFLICTIVOS, RUTINA DE SEGURIDAD POR FALLA LÁMPARAS ROJAS, ACTIVACIÓN ERRÓNEAS DE SEÑALES, RUTINAS DE SOFTWARE PARA EL MANEJO PRIORITARIO DE TRANSPORTE PÚBLICO CON EL EMPLEO DE DETECTORES DE TRÁFICO. (INCLUYE SUPRESOR DE PICOS, MÓDULO MOMO Y MÓDULO PCV (SEGÚN ORIGEN HABILITADO PARA COMUNICACIÓN CON PROTOCOLO ABIERTO ESTÁNDAR OCIT). CUMPLE LAS NORMAS DIN VDE 0832 (PREN50278), RILSA, CE, CUBRE EMC Y RECOMENDACIONES DE BAJO VOLTAJE, MEMORIA PRINCIPAL CON SRAM DE 2 MB, CONFIGURACIÓN DE MEMORIA MÍNIMA DE 5.5 MB, EXPANSIBLE A 9.5 MB. ARMARIO EN POLICARBONATO Y CHAPA DE SEGURIDAD, CUMPLE NORMA IP 54, CUMPLE NORMA DIN EN 60439 PARTE 1. DIN VDE 0660 PARTE 503, IEC 93, 112, 250 Y 529. ISO 178, 527, 179 Y UL 94. COLOR RAL, RESISTENCIA UV ASTM G53). KIT PARA COMUNICACIÓN CON CENTRAL SERIE M. COMPUESTO POR LOS SIGUIENTES MÓDULOS: 1X MÓDULO MOMO L24734-A525-A101 1X MÓDULO BBS4 L24734-A610-A104 1X MÓDULO DONGLE L24734-A610-A205 1X MÓDULO FMD FLASH S24734-A610-A51</t>
  </si>
  <si>
    <t>PROYECTO CONSTRUCCIÓN DE LA AVENIDA BOYACÁ (AK 72) CÁMARA GRP P70 TIPO II (31°-60°) DN ENTRADA 2000 DN SALIDA 2000 (BL1+BL2=3800 MM) DN CHIMENEA  1200 (H=1550 MM), INCLUYE ESCALERA Y ACCESORIOS, NO INCLUYE TRANSPORTE NI TUBERÍA. SUMINISTRO E INSTALACIÓN</t>
  </si>
  <si>
    <t>CICLOPARQUEADERO PORTAL SUR Y PORTAL SUBA - CAJA DE PASO DE 10X15X7 CM (INCLUYE SUMINISTRO E INSTALACIÓN)</t>
  </si>
  <si>
    <t>CICLOPARQUEADERO PORTAL SUR Y PORTAL SUBA - SALIDA PARA CIRCUITO CERRADO DE TV, EN TUBERIA EMT DE 3/4", INCLUYE CABLE UTP CAT. 6 (INCLUYE SUMINISTRO E INSTALACIÓN)</t>
  </si>
  <si>
    <t>6,103-N</t>
  </si>
  <si>
    <t>6,111-N</t>
  </si>
  <si>
    <t>9038 N</t>
  </si>
  <si>
    <t>9194 N</t>
  </si>
  <si>
    <t>6,114-N</t>
  </si>
  <si>
    <t>5253 N</t>
  </si>
  <si>
    <t>RECONSTRUCCIÓN CÁMARA DE INSPECCIÓN T-16 ETB (H=2.3M. INCLUYE BASE, MUROS, CUBIERTA, ARO-BASE Y ARO-TAPA)</t>
  </si>
  <si>
    <t>RECONSTRUCCIÓN CÁMARA DE INSPECCIÓN T-18A ETB (Incluye muros, cubierta, aro-base y aro-tapa)</t>
  </si>
  <si>
    <t>CONSTRUCCIÓN INTERSECCIÓN A DESNIVEL PUENTE ARANDA Y DEMÁS OBRAS COMPLEMENTARIAS TRONCAL CALLE 13 - CONSTRUCCIÓN INTERSECCIÓN A DESNIVEL PUENTE ARANDA Y DEMÁS OBRAS COMPLEMENTARIAS TRONCAL CALLE 13 - SUMIDERO PREFABRICADO PD200 REJA FUNDICIÓN PASARELA. INCLUYE EXCAVACIÓN MANUAL Y TRANSPORTE Y DISPOSICIÓN FINAL. (Suministro e instalación)</t>
  </si>
  <si>
    <t>TUBERIA CONCRETO D=12" CL. I SIN REFUERZO (INCLUYE SUMINISTRO E INSTALACIÓN)</t>
  </si>
  <si>
    <t>TUBERIA CONCRETO D=14" CL. I SIN REFUERZO (INCLUYE SUMINISTRO E INSTALACIÓN)</t>
  </si>
  <si>
    <t>TUBERIA CONCRETO D=18" CL. I SIN REFUERZO (INCLUYE SUMINISTRO E INSTALACIÓN)</t>
  </si>
  <si>
    <t>TUBERIA CONCRETO D=20" CL. II SIN REFUERZO (INCLUYE SUMINISTRO E INSTALACIÓN)</t>
  </si>
  <si>
    <t>TUBERIA CONCRETO D=24" CL. II SIN REFUERZO (INCLUYE SUMINISTRO E INSTALACIÓN)</t>
  </si>
  <si>
    <t>TUBERIA CONCRETO D=36" CL. II REFORZADO (INCLUYE SUMINISTRO E INSTALACIÓN)</t>
  </si>
  <si>
    <t>TUBERIA CONCRETO D=56" CL. II REFORZADO (INCLUYE SUMINISTRO E INSTALACIÓN)</t>
  </si>
  <si>
    <t>TUBERIA CONCRETO D=64" CL. II REFORZADO (INCLUYE SUMINISTRO E INSTALACIÓN)</t>
  </si>
  <si>
    <t>TUBERIA CONCRETO D=36" CL. III REFORZADO (INCLUYE SUMINISTRO E INSTALACIÓN)</t>
  </si>
  <si>
    <t>TUBERIA CONCRETO D=40" CL. III REFORZADO (INCLUYE SUMINISTRO E INSTALACIÓN)</t>
  </si>
  <si>
    <t>ACOPLE GRP 1100MM. SUMINISTRO E INSTALACION.</t>
  </si>
  <si>
    <t>TUBERIA CONCRETO D=24" CL. I REFORZADO (INCLUYE SUMINISTRO E INSTALACIÓN)</t>
  </si>
  <si>
    <t>TUBERIA CONCRETO D= 32" CL. II REFORZADO. INCLUYE SUMINISTRO E INSTALACIÓN</t>
  </si>
  <si>
    <t>TUBERIA CONCRETO D=40" CL. II REFORZADO (INCLUYE SUMINISTRO E INSTALACIÓN)</t>
  </si>
  <si>
    <t>TUBERIA CONCRETO D=44" CL. III REFORZADO (INCLUYE SUMINISTRO E INSTALACIÓN)</t>
  </si>
  <si>
    <t>TUBERIA PVC U.M. EXT CORRUGADO/INT LISO U.M. NORMA NTC 3722-1 D=14" (INCLUYE SUMINISTRO E INSTALACIÓN)</t>
  </si>
  <si>
    <t>TUBERIA GRP 1600MM (INCLUYE TRANSPORTE). SUMINISTRO E INSTALACION.</t>
  </si>
  <si>
    <t>ACOPLE GRP 1600MM. SUMINISTRO E INSTALACION.</t>
  </si>
  <si>
    <t>SUBBASE GRANULAR CLASE A (SBG_A) (SUMINISTRO, EXTENDIDO, NIVELACIÓN, HUMEDECIMIENTO Y COMPACTACIÓN CON VIBROCOMPACTADOR)</t>
  </si>
  <si>
    <t>9869 N</t>
  </si>
  <si>
    <t>10,036-N</t>
  </si>
  <si>
    <t>3066 N</t>
  </si>
  <si>
    <t>10,054-N</t>
  </si>
  <si>
    <t>3067 N</t>
  </si>
  <si>
    <t>10,055-N</t>
  </si>
  <si>
    <t>3069 N</t>
  </si>
  <si>
    <t>10,057-N</t>
  </si>
  <si>
    <t>3938 N</t>
  </si>
  <si>
    <t>10,061-N</t>
  </si>
  <si>
    <t>3939 N</t>
  </si>
  <si>
    <t>10,062-N</t>
  </si>
  <si>
    <t>3947 N</t>
  </si>
  <si>
    <t>10,063-N</t>
  </si>
  <si>
    <t>3963 N</t>
  </si>
  <si>
    <t>10,065-N</t>
  </si>
  <si>
    <t>3968 N</t>
  </si>
  <si>
    <t>10,066-N</t>
  </si>
  <si>
    <t>3970 N</t>
  </si>
  <si>
    <t>10,067-N</t>
  </si>
  <si>
    <t>3978 N</t>
  </si>
  <si>
    <t>10,068-N</t>
  </si>
  <si>
    <t>3979 N</t>
  </si>
  <si>
    <t>10,069-N</t>
  </si>
  <si>
    <t>4650 N</t>
  </si>
  <si>
    <t>10,082-N</t>
  </si>
  <si>
    <t>3944 N</t>
  </si>
  <si>
    <t>10,092-N</t>
  </si>
  <si>
    <t>5992 N</t>
  </si>
  <si>
    <t>10,093-N</t>
  </si>
  <si>
    <t>3964 N</t>
  </si>
  <si>
    <t>10,094-N</t>
  </si>
  <si>
    <t>3980 N</t>
  </si>
  <si>
    <t>10,095-N</t>
  </si>
  <si>
    <t>6538 N</t>
  </si>
  <si>
    <t>10,096-N</t>
  </si>
  <si>
    <t>4637 N</t>
  </si>
  <si>
    <t>10,097-N</t>
  </si>
  <si>
    <t>4655 N</t>
  </si>
  <si>
    <t>10,098-N</t>
  </si>
  <si>
    <t>4161 N</t>
  </si>
  <si>
    <t>10,099-N</t>
  </si>
  <si>
    <t>10,1-N</t>
  </si>
  <si>
    <t>TUBERIA DE ACERO AL CARBON SIN COSTURA SCH40 D=4". SUMINISTRO E INSTALACION.</t>
  </si>
  <si>
    <t>CONSTRUCCIÓN INTERSECCIÓN A DESNIVEL PUENTE ARANDA Y DEMÁS OBRAS COMPLEMENTARIAS TRONCAL CALLE 13 - ACOMETIDA DOMICILIARIA PARA TUB. P/PAL EN 6" a medidor en 3/4". SUMINISTRO E INSTALACIÓN. (INCLUYE TUBERIA PF D=3/4", CAJILLA EN POLIPROPILENO, REGISTROS Y ACCESORIOS, LOG. PROM. = 6.50m).</t>
  </si>
  <si>
    <t>CONSTRUCCIÓN INTERSECCIÓN A DESNIVEL PUENTE ARANDA Y DEMÁS OBRAS COMPLEMENTARIAS TRONCAL CALLE 13 - ACOMETIDA DOMICILIARIA PARA TUB. P/PAL EN 8" a medidor en 1 1/2". SUMINISTRO E INSTALACIÓN. (INCLUYE TUBERIA PEAD D=1 1/2", CAJILLA EN POLIPROPILENO, REGISTROS Y ACCESORIOS, LOG. PROM. = 6.50m).</t>
  </si>
  <si>
    <t>DADO EN CONCRETO DE 3000 PSI, (21 MPa) PREMEZCLADO, GRAVA COMÚN (Incluye suministro, formaleteo en madera, Bombeo, colocación y curado, No incluye refuerzo).</t>
  </si>
  <si>
    <t>RELLENO EN RECEBO COMUN (SUMINISTRO E INSTALACIÓN EXTENDIDO MANUAL, HUMEDECIMIENTO Y COMPACTACIÓN. NO INCLUYE TRANSPORTE)</t>
  </si>
  <si>
    <t>CINTURÓN DE CIERRE EN ACERO Ø 16" PARA EMPATES DE TUBERÍA EN WSP A CCP LINEAL. SUMINISTRO E INSTALACIÓN</t>
  </si>
  <si>
    <t xml:space="preserve"> CONSTRUCCIÓN INTERSECCIÓN A DESNIVEL PUENTE ARANDA Y DEMÁS OBRAS COMPLEMENTARIAS TRONCAL CALLE 13 -TUBO EN ACERO Φ18" CON EXTREMOS DE JUNTA ESPIGO/CAMPANA CON EMPAQUE DE CAUCHO, CON REVESTIMIENTO INTERIOR Y RECUBRIMIENTO EXTERIOR EN MORTERO DE CEMENTO. FABRICADO DE CONFORMIDAD CON LA NORMA AWWA C200, MANUAL M11 DE LA AWWA Y NORMA NP - 032 DE LA EAAB, A PARTIR DE LÁMINA ASTMA 36 DE ESPESOR 6MM. L= 6,00M. PRESIÓN DE TRABAJO = 350 PSI.</t>
  </si>
  <si>
    <t xml:space="preserve"> CONSTRUCCIÓN INTERSECCIÓN A DESNIVEL PUENTE ARANDA Y DEMÁS OBRAS COMPLEMENTARIAS TRONCAL CALLE 13 - DISCO TAPÓN EN ACERO PARA PRUEBA HIDROSTÁTICA Φ 18". INSTALADO EN FÁBRICA SOBRE EXTREMO LISO PARA CINTURÓN DE CIERRE. INCLUYE DOS SALIDAS NORMALES EN ACERO Φ 1½" CON EXTREMOS ROSCADOS. L=0.15M. NO INCLUYE EL VALOR DEL TUBO O ACCESORIOS SOBRE EL CUAL VA INSTALADO.</t>
  </si>
  <si>
    <t>CONSTRUCCIÓN INTERSECCIÓN A DESNIVEL PUENTE ARANDA Y DEMÁS OBRAS COMPLEMENTARIAS TRONCAL CALLE 13 - TEE 18"X10" WSP ACERO CARBON NORMA AWWA C200 150 PSI CON RECUBRIMIENTO SEGÚN AWWA C205 CON EXTREMOS ESPIGO/CAMPANA Y BRIDA EN LA DERIVACIÓN, CON REVESTIMIENTO INTERIOR Y RECUBRIMIENTO EXTERIOR EN MORTERO DE CEMENTO. (Incluye suministro e instalación).</t>
  </si>
  <si>
    <t>CONSTRUCCIÓN INTERSECCIÓN A DESNIVEL PUENTE ARANDA Y DEMÁS OBRAS COMPLEMENTARIAS TRONCAL CALLE 13 - TEE EN ACERO D=18" X D=18" CON ESPIGO CAMPANA EN LA RAMA PRINCIPAL Y BRIDA D=18" EN LA DERIVACIÓN, CON REVESTIMIENTO INTERIOR Y RECUBRIMIENTO EXTERIOR EN MORTERO DE CEMENTO. L=1.50M X 0.75M. BRIDA ASME ANSI B16.5 CLASE 150. PRESIÓN DE TRABAJO 150PSI.</t>
  </si>
  <si>
    <t>CONSTRUCCIÓN INTERSECCIÓN A DESNIVEL PUENTE ARANDA Y DEMÁS OBRAS COMPLEMENTARIAS TRONCAL CALLE 13 - UNIÓN JUNTA DE MONTAJE D= 4" RÍGIDA CLASE 300 (Incluye Suministro e Instalación)</t>
  </si>
  <si>
    <t>CONSTRUCCIÓN INTERSECCIÓN A DESNIVEL PUENTE ARANDA Y DEMÁS OBRAS COMPLEMENTARIAS TRONCAL CALLE 13 - UNIÓN JUNTA DE MONTAJE Ø 8 RÍGIDA CLASE 300 (Suministro e Instalación)</t>
  </si>
  <si>
    <t>CONSTRUCCIÓN INTERSECCIÓN A DESNIVEL PUENTE ARANDA Y DEMÁS OBRAS COMPLEMENTARIAS TRONCAL CALLE 13 - TEE EN ACERO Ø 16" x 12" CON EXTREMOS ESPIGO/CAMPANA Y BRIDA EN LA DERIVACIÓN (A). SUMINISTRO E INSTALACIÓN</t>
  </si>
  <si>
    <t>CONSTRUCCIÓN INTERSECCIÓN A DESNIVEL PUENTE ARANDA Y DEMÁS OBRAS COMPLEMENTARIAS TRONCAL CALLE 13 - TEE 18"X6" WSP ACERO CARBON NORMA AWWA C200 150 PSI CON RECUBRIMIENTO SEGÚN AWWA C205 CON EXTREMOS ESPIGO/CAMPANA Y BRIDA EN LA DERIVACIÓN, CON REVESTIMIENTO INTERIOR Y RECUBRIMIENTO EXTERIOR EN MORTERO DE CEMENTO. (Incluye suministro e instalación).</t>
  </si>
  <si>
    <t>CONSTRUCCIÓN INTERSECCIÓN A DCONSTRUCCIÓN INTERSECCIÓN A DESNIVEL PUENTE ARANDA Y DEMÁS OBRAS COMPLEMENTARIAS TRONCAL CALLE 13 -ESNIVEL PUENTE ARANDA Y DEMÁS OBRAS COMPLEMENTARIAS TRONCAL CALLE 13 - TEE 16"X6" WSP ACERO CARBON NORMA AWWA C200 150 PSI CON RECUBRIMIENTO SEGÚN AWWA C205 CON EXTREMOS ESPIGO/CAMPANA Y BRIDA EN LA DERIVACIÓN, CON REVESTIMIENTO INTERIOR Y RECUBRIMIENTO EXTERIOR EN MORTERO DE CEMENTO. (Incluye suministro e instalación).</t>
  </si>
  <si>
    <t>CONSTRUCCIÓN INTERSECCIÓN A DESNIVEL PUENTE ARANDA Y DEMÁS OBRAS COMPLEMENTARIAS TRONCAL CALLE 13 - VÁLVULA TIPO MARIPOSA DE Ø 4" CLASE 150 CON EXTREMOS BRIDADOS (Suministro e Instalación)</t>
  </si>
  <si>
    <t>CONSTRUCCIÓN INTERSECCIÓN A DESNIVEL PUENTE ARANDA Y DEMÁS OBRAS COMPLEMENTARIAS TRONCAL CALLE 13 - VÁLVULA TIPO MARIPOSA DE Ø 6" CLASE 150 CON EXTREMOS BRIDADOS (Suministro e Instalación)</t>
  </si>
  <si>
    <t>CONSTRUCCIÓN INTERSECCIÓN A DESNIVEL PUENTE ARANDA Y DEMÁS OBRAS COMPLEMENTARIAS TRONCAL CALLE 13 - UNIÓN DE DESMONTAJE RÍGIDA Ø=10" CLASE 150 (Suministro e instalación)</t>
  </si>
  <si>
    <t>CONSTRUCCIÓN INTERSECCIÓN A DESNIVEL PUENTE ARANDA Y DEMÁS OBRAS COMPLEMENTARIAS TRONCAL CALLE 13 - VÁLVULA  DE CHEQUE 4" (A) (150PSI) (Suministro e instalación)</t>
  </si>
  <si>
    <t>CONSTRUCCIÓN INTERSECCIÓN A DESNIVEL PUENTE ARANDA Y DEMÁS OBRAS COMPLEMENTARIAS TRONCAL CALLE 13 -VÁLVULA MARIPOSA DE Ø 10", ASTM A536, CL 300 #, CON EXTREMOS BRIDADOS ANSI/ASME B16.5 (Suministro e instalación)</t>
  </si>
  <si>
    <t>CONSTRUCCIÓN INTERSECCIÓN A DESNIVEL PUENTE ARANDA Y DEMÁS OBRAS COMPLEMENTARIAS TRONCAL CALLE 13 - VÁLVULA COMPUERTA VNA Ø2" HD B16.5 CL 300 CON VOLANTE MANIOBRA.  (Incluye suministro e instalación)</t>
  </si>
  <si>
    <t>CONSTRUCCIÓN INTERSECCIÓN A DESNIVEL PUENTE ARANDA Y DEMÁS OBRAS COMPLEMENTARIAS TRONCAL CALLE 13 - NIPLE EN ACERO Ø=36" EXTREMOS ESPIGO/CAMPANA, REVESTIMIENTO INTERIOR Y RECUBRIMIENTO EXTERIOR EN MORTERO DE CEMENTO, CON SALIDA PARA PITOMETRO 2" L= 3000mm. SUMINISTRO E INSTALACIÓN. PRESIÓN DE TRABAJO 350 PSI.</t>
  </si>
  <si>
    <t xml:space="preserve"> CONSTRUCCIÓN INTERSECCIÓN A DESNIVEL PUENTE ARANDA Y DEMÁS OBRAS COMPLEMENTARIAS TRONCAL CALLE 13 -VÁLVULA DE CHEQUE Ø 8", 300#, EXTREMOS BRIDADOS ANSI/ASME B16.5 (SUMINISTRO E INSTALACIÓN)</t>
  </si>
  <si>
    <t>CODO EN ACERO D=16" ENTRE 45° Y 67.5° JUNTA ESPIGO-CAMPANA CON EMPAQUE CAUCHO. REVESTIMIENTO INTERIOR Y EXTERIOR EN MORTERO DE CEMENTO. L=0.85X0.85M PRESIÓN TRABAJO 150 PSI</t>
  </si>
  <si>
    <t>CONSTRUCCIÓN INTERSECCIÓN A DESNIVEL PUENTE ARANDA Y DEMÁS OBRAS COMPLEMENTARIAS TRONCAL CALLE 13 - VÁLVULA DE COMPUERTA VNA HD Ø8" BRIDA B.16.5 CL300 SELLO DE BRONCE DE MANIOBRA.  (Incluye suministro e instalación)</t>
  </si>
  <si>
    <t>CONSTRUCCIÓN INTERSECCIÓN A DESNIVEL PUENTE ARANDA Y DEMÁS OBRAS COMPLEMENTARIAS TRONCAL CALLE 13 - VÁLVULA DE COMPUERTA VNA HD Ø4" BRIDA B.16.5 CL300 SELLO DE BRONCE DE MANIOBRA.  (Incluye suministro e instalación)</t>
  </si>
  <si>
    <t>CONSTRUCCIÓN INTERSECCIÓN A DESNIVEL PUENTE ARANDA Y DEMÁS OBRAS COMPLEMENTARIAS TRONCAL CALLE 13 - VÁLVULA DE COMPUERTA VÁSTAGO ASCENDENTE DE Ø 4" CLASE 300 CON EXTREMOS BRIDADOS (Suministro e instalación)</t>
  </si>
  <si>
    <t>CONSTRUCCIÓN INTERSECCIÓN A DESNIVEL PUENTE ARANDA Y DEMÁS OBRAS COMPLEMENTARIAS TRONCAL CALLE 13 -BRIDA SLIP ON RF D=8" CLASE 300, ANSI B16.5 (suministro e instalación, no incluye equipo de soldadura)</t>
  </si>
  <si>
    <t>CONSTRUCCIÓN INTERSECCIÓN A DESNIVEL PUENTE ARANDA Y DEMÁS OBRAS COMPLEMENTARIAS TRONCAL CALLE 13 - Válvula ventosa HD de doble efecto D=4" Clase 300 extremos bridados ANSI B16.5 (Suministro e instalación)</t>
  </si>
  <si>
    <t>CONSTRUCCIÓN INTERSECCIÓN A DESNIVEL PUENTE ARANDA Y DEMÁS OBRAS COMPLEMENTARIAS TRONCAL CALLE 13 - BRIDA SLIP ON D=4"  CLASE 300, ANSI/ASME B16.5 (SUMINISTRO E INSTALACIÓN)</t>
  </si>
  <si>
    <t>CONSTRUCCIÓN INTERSECCIÓN A DESNIVEL PUENTE ARANDA Y DEMÁS OBRAS COMPLEMENTARIAS TRONCAL CALLE 13 - UNIÓN DE DESMONTAJE RÍGIDA D=12" CLASE 300 (Suministro e instalación)</t>
  </si>
  <si>
    <t>CONSTRUCCIÓN INTERSECCIÓN A DESNIVEL PUENTE ARANDA Y DEMÁS OBRAS COMPLEMENTARIAS TRONCAL CALLE 13 - VÁLVULA MARIPOSA DE Ø 8", ASTM A536, CL 300 #, CON EXTREMOS BRIDADOS ANSI/ASME B16.5 (Suministro e instalación)</t>
  </si>
  <si>
    <t>CONSTRUCCIÓN INTERSECCIÓN A DESNIVEL PUENTE ARANDA Y DEMÁS OBRAS COMPLEMENTARIAS TRONCAL CALLE 13 - VÁLVULA TIPO MARIPOSA DE Ø 18", ASTM A536, CL 300 #, CON EXTREMOS BRIDADOS ANSI/ASME B16.5 (Suministro e instalación)</t>
  </si>
  <si>
    <t>CONSTRUCCIÓN INTERSECCIÓN A DESNIVEL PUENTE ARANDA Y DEMÁS OBRAS COMPLEMENTARIAS TRONCAL CALLE 13 - REDUCCIÓN EN ACERO D=18" A D=12" CON ESPIGO EN D=18" Y CAMPANA EN D=12", CON REVESTIMIENTO INTERIOR Y RECUBIRMIENTO EXTERIOR EN MORTERO DE CEMENTO. L=0,20M. PRESIÓN DE TRABAJO 350 PSI.</t>
  </si>
  <si>
    <t>CONSTRUCCIÓN INTERSECCIÓN A DESNIVEL PUENTE ARANDA Y DEMÁS OBRAS COMPLEMENTARIAS TRONCAL CALLE 13 - REDUCCIÓN EN ACERO D=18" A D=8" CON ESPIGO EN D=18" Y CAMPANA EN D=8", CON REVESTIMIENTO INTERIOR Y RECUBIRMIENTO EXTERIOR EN MORTERO DE CEMENTO. L=0,20M. PRESIÓN DE TRABAJO 350 PSI.</t>
  </si>
  <si>
    <t>CONSTRUCCIÓN INTERSECCIÓN A DESNIVEL PUENTE ARANDA Y DEMÁS OBRAS COMPLEMENTARIAS TRONCAL CALLE 13 - TEE EN ACERO Φ 18" X Φ 18" CON ESPIGO Y CAMPANA EN LA RAMA PRINCIPAL Y BRIDA Φ 18" EN LA DERIVACIÓN, CON REVESTIMIENTO INTERIOR Y RECUBRIMIENTO EXTERIOR EN MORTERO DE CEMENTO. (Incluye suministro e instalación).</t>
  </si>
  <si>
    <t>CONSTRUCCIÓN INTERSECCIÓN A DESNIVEL PUENTE ARANDA Y DEMÁS OBRAS COMPLEMENTARIAS TRONCAL CALLE 13 - Válvula ventosa HD de doble efecto D=6" Clase 300 extremos bridados ANSI B16.5 (Suministro e instalación)</t>
  </si>
  <si>
    <t>CONSTRUCCIÓN INTERSECCIÓN A DESNIVEL PUENTE ARANDA Y DEMÁS OBRAS COMPLEMENTARIAS TRONCAL CALLE 13 - Válvula ventosa HD de doble efecto D=3" Clase 300 extremos bridados ANSI B16.5 (Suministro e instalación)</t>
  </si>
  <si>
    <t>4808 N</t>
  </si>
  <si>
    <t>11,10219-N</t>
  </si>
  <si>
    <t>9623 N</t>
  </si>
  <si>
    <t>11,10248-N</t>
  </si>
  <si>
    <t>9646 N</t>
  </si>
  <si>
    <t>11,10261-N</t>
  </si>
  <si>
    <t>8412 N</t>
  </si>
  <si>
    <t>11,10279-N</t>
  </si>
  <si>
    <t>9832 N</t>
  </si>
  <si>
    <t>11,10291-N</t>
  </si>
  <si>
    <t>6774 N</t>
  </si>
  <si>
    <t>11,10325-N</t>
  </si>
  <si>
    <t>11,10326-N</t>
  </si>
  <si>
    <t>6020 N</t>
  </si>
  <si>
    <t>11,10328-N</t>
  </si>
  <si>
    <t>11,1032999999999-N</t>
  </si>
  <si>
    <t>11,1033999999999-N</t>
  </si>
  <si>
    <t>11,1135-N</t>
  </si>
  <si>
    <t>11,1136-N</t>
  </si>
  <si>
    <t>9845 N</t>
  </si>
  <si>
    <t>11,1144-N</t>
  </si>
  <si>
    <t>9771 N</t>
  </si>
  <si>
    <t>11,1196-N</t>
  </si>
  <si>
    <t>9762 N</t>
  </si>
  <si>
    <t>11,1198-N</t>
  </si>
  <si>
    <t>9743 N</t>
  </si>
  <si>
    <t>9774 N</t>
  </si>
  <si>
    <t>9841 N</t>
  </si>
  <si>
    <t>11,1245-N</t>
  </si>
  <si>
    <t>9812 N</t>
  </si>
  <si>
    <t>11,1249-N</t>
  </si>
  <si>
    <t>9881 N</t>
  </si>
  <si>
    <t>7495 N</t>
  </si>
  <si>
    <t>11,1258-N</t>
  </si>
  <si>
    <t>9850 N</t>
  </si>
  <si>
    <t>11,1263-N</t>
  </si>
  <si>
    <t>11,1264-N</t>
  </si>
  <si>
    <t>9853 N</t>
  </si>
  <si>
    <t>11,1268-N</t>
  </si>
  <si>
    <t>9767 N</t>
  </si>
  <si>
    <t>11,1269-N</t>
  </si>
  <si>
    <t>9866 N</t>
  </si>
  <si>
    <t>11,127-N</t>
  </si>
  <si>
    <t>9810 N</t>
  </si>
  <si>
    <t>11,1271-N</t>
  </si>
  <si>
    <t>9811 N</t>
  </si>
  <si>
    <t>11,1272-N</t>
  </si>
  <si>
    <t>9861 N</t>
  </si>
  <si>
    <t>11,1294-N</t>
  </si>
  <si>
    <t>11,2482-N</t>
  </si>
  <si>
    <t>11,2492-N</t>
  </si>
  <si>
    <t>REDES GAS A CARGO DEL IDU</t>
  </si>
  <si>
    <t>13,101-N</t>
  </si>
  <si>
    <t>13,102-N</t>
  </si>
  <si>
    <t>13,103-N</t>
  </si>
  <si>
    <t>13,104-N</t>
  </si>
  <si>
    <t>13,105-N</t>
  </si>
  <si>
    <t>13,106-N</t>
  </si>
  <si>
    <t>13,107-N</t>
  </si>
  <si>
    <t>13,108-N</t>
  </si>
  <si>
    <t>13,109-N</t>
  </si>
  <si>
    <t>13,11-N</t>
  </si>
  <si>
    <t>13,111-N</t>
  </si>
  <si>
    <t>13,112-N</t>
  </si>
  <si>
    <t>13,113-N</t>
  </si>
  <si>
    <t>CONSTRUCCIÓN PARA LA ADECUACIÓN DE LA CALLE 13 AL SISTEMA DE TRANSPORTE PÚBLICO MASIVO, CALZADAS DE TRÁFICO MIXTO, NUEVAS CICLORRUTAS Y ESPACIO PÚBLICO, DESDE EL LÍMITE OCCIDENTAL DEL DISTRITO HASTA LA CONEXIÓN CON LA INTERSECCIÓN DE PUENTE ARANDA INCLUIDAS LAS DEMÁS OBRAS COMPLEMENTARIAS EN BOGOTÁ, D.C. - LOTE 3</t>
  </si>
  <si>
    <t>SUBESTRUCTURAS</t>
  </si>
  <si>
    <t>PILOTE D=80 CM CON CONCRETO TREMIE DE 4000 PSI. (INCL. EXCAVACIÓN, CARGUE, MOVILIZACIÓN, MONTAJE Y DESMONTAJE EQUIPO Y CONCRETO)</t>
  </si>
  <si>
    <t>PILOTE D=100 CM CON CONCRETO TREMIE DE 4000 PSI. (INCL. EXCAVACIÓN, CARGUE, MOVILIZACIÓN, MONTAJE Y DESMONTAJE EQUIPO Y CONCRETO)</t>
  </si>
  <si>
    <t>DESCABECE DE PILOTES (INCLUYE TRANSPORTE Y DISPOSICIÓN FINAL DE ESCOMBROS EN SITIO AUTORIZADO A 21 KM.</t>
  </si>
  <si>
    <t>CONCRETO CICLOPEO (60%-40%) (CONCRETO PREMEZCLADO. INCLUYE SUMINISTRO Y COLOCACIÓN)</t>
  </si>
  <si>
    <t>DADO EN CONCRETO 4000 PSI, (27 Mpa) PREMEZCLADO, GRAVA COMÚN (Incluye Suministro, Formaleteo en madera, Bombeo, colocación y Curado. No incluye refuerzo)</t>
  </si>
  <si>
    <t xml:space="preserve"> CONSTRUCCIÓN INTERSECCIÓN A DESNIVEL PUENTE ARANDA Y DEMÁS OBRAS COMPLEMENTARIAS TRONCAL CALLE 13-PRUEBA DE CARGA ESTÁTICA PARA PUENTE PEATONAL METÁLICO TIPO TRANSMILENIO (INCLUYE: EJECUCIÓN DE LAS PRUEBAS MEDIANTE NIVELACIÓN DE PRECISIÓN Y TRANSPORTE DE EQUIPOS DE MEDIDA A OBRA).</t>
  </si>
  <si>
    <t>SUPERESTRUCTURA</t>
  </si>
  <si>
    <t xml:space="preserve">CONCRETOS Y ACEROS </t>
  </si>
  <si>
    <t>CONCRETO 4000 PSI GRAVA COMÚN PREMEZCLADO PARA TABLERO PUENTE (INCLUYE SUMINISTRO E INSTALACIÓN, BOMBEO DE CONCRETO, ADITIVO PARA PUENTE DE ADHERENCIA DE CONCRETO FRESCO Y ENDURECIDO).</t>
  </si>
  <si>
    <t>GROUTING DE ALTA RESISTENCIA SIN RETRACCIÓN PARA RELLENO DE ZONA DE ANCLAJE PARA REEMPLAZO DE JUNTA EXISTENTE H=0.05M. SUMINISTRO Y COLOCACIÓN. (INCLUYE IMPRIMANTE DE ALTA ADHERENCIA Y CURADOR).</t>
  </si>
  <si>
    <t>CONSTRUCCIÓN INTERSECCIÓN A DESNIVEL PUENTE ARANDA Y DEMÁS OBRAS COMPLEMENTARIAS TRONCAL CALLE 13 - CONCRETO 3000 PSI GRAVA COMÚN PARA RAMPAS Y ESCALERAS (PREMEZCLADO. INCL. SUMINISTRO, FORMALETEO Y COLOCACIÓN. NO INCL. REFUERZO, CURADO).</t>
  </si>
  <si>
    <t>PISOS EN METALDECK 2" CALIBRE 18 (1.50MM) PARA PUENTES PEATONALES. (INCLUYE TRANSPORTE, HERRAMIENTA MENOR, MANO DE OBRA)</t>
  </si>
  <si>
    <t>APOYOS Y JUNTAS DE EXPANSIÓN</t>
  </si>
  <si>
    <t>CONSTRUCCIÓN INTERSECCIÓN A DESNIVEL PUENTE ARANDA Y DEMÁS OBRAS COMPLEMENTARIAS TRONCAL CALLE 13 -JUNTA DE DILATACION JNA-70 PARA DESPLAZAMIENTO MIN=+/- 35 MM A MAX (INCLUYE SUMINISTRO, ACCESORIOS, MATERIALES E INSTALACIÓN).</t>
  </si>
  <si>
    <t xml:space="preserve">OBRAS COMPLEMENTARIAS </t>
  </si>
  <si>
    <t>MAMPOSTERIA EN BLOQUE e = 0.12m (INCLUYE SUMINISTRO, INSUMOS Y CONSTRUCCIÓN)</t>
  </si>
  <si>
    <t>PISO EN LAMINA DE ALUMINIO PARA TABLERO DE PUENTE PEATONAL TIPO TRANSMILENIO. SUMINISTRO E INSTALACION.</t>
  </si>
  <si>
    <t>PISO EN LAMINA DE ALUMINIO PARA ESCALERA DE PUENTE PEATONAL TIPO TRANSMILENIO. SUMINISTRO E INSTALACION.</t>
  </si>
  <si>
    <t>PARAPETOS Y BARANDAS</t>
  </si>
  <si>
    <t>CONCRETO 4000 PSI (28 MPa) GRAVA COMÚN PARA BARRERA NEW JERSEY MONODIRECCIONAL DE 0.90M DE ALTURA X 0.375M DE BASE. (PREMEZCLADO. INCLUYE SUMINISTRO, FORMALETEO, COLOCACIÓN Y CURADO. NO INCLUYE REFUERZO).</t>
  </si>
  <si>
    <t>13,001-N</t>
  </si>
  <si>
    <t>8200 N</t>
  </si>
  <si>
    <t>13,002-N</t>
  </si>
  <si>
    <t>7725 N</t>
  </si>
  <si>
    <t>13,003-N</t>
  </si>
  <si>
    <t>5055 N</t>
  </si>
  <si>
    <t>13,004-N</t>
  </si>
  <si>
    <t>13,005-N</t>
  </si>
  <si>
    <t>3665 N</t>
  </si>
  <si>
    <t>13,006-N</t>
  </si>
  <si>
    <t>3637 N</t>
  </si>
  <si>
    <t>13,007-N</t>
  </si>
  <si>
    <t>6321 N</t>
  </si>
  <si>
    <t>13,009-N</t>
  </si>
  <si>
    <t>5200 N</t>
  </si>
  <si>
    <t>13,01-N</t>
  </si>
  <si>
    <t>9723 N</t>
  </si>
  <si>
    <t>13,011-N</t>
  </si>
  <si>
    <t>6192 N</t>
  </si>
  <si>
    <t>13,012-N</t>
  </si>
  <si>
    <t>9761 N</t>
  </si>
  <si>
    <t>13,013-N</t>
  </si>
  <si>
    <t>6082 N</t>
  </si>
  <si>
    <t>13,014-N</t>
  </si>
  <si>
    <t>4760 N</t>
  </si>
  <si>
    <t>13,015-N</t>
  </si>
  <si>
    <t>4761 N</t>
  </si>
  <si>
    <t>13,016-N</t>
  </si>
  <si>
    <t>7348 N</t>
  </si>
  <si>
    <t>13,017-N</t>
  </si>
  <si>
    <t>VALOR PARA OBRAS DE CONSTRUCCIÓN (COMPONENTE PRINCIPAL) (INCLUYE A.I.U)</t>
  </si>
  <si>
    <t>VALOR PARA COMPONENTE DE OBRAS DE URBANISMO Y ARQUITECTURA; SEÑALIZACIÓN Y DEMARCACIÓN; SEMAFORIZACIÓN Y REDES EXTERNAS (INCLUYE A.I.U)</t>
  </si>
  <si>
    <t>VALOR PARA COMPONENTE DE LAS ACTIVIDADES DE ACERO A PRECIOS UNITARIOS (INCLUYE A.I.U)</t>
  </si>
  <si>
    <t>VALOR PARA COMPONENTE DE OBRAS ESPECIALES (ADEACUACIÓN DE DESVÍOS Y ARQUEOLOGÍA) (INCLUYE A.I.U)</t>
  </si>
  <si>
    <t>COSTOS ESTIMADOS PARA EL COMPONENTE  DE ENSAYOS DE LABORATORIO EN LA FASE DE EJECUCIÓN ( INCLUYE FONDO CAMBIO DE VIGENCIA E IVA)</t>
  </si>
  <si>
    <t xml:space="preserve">VALOR FONDO ESPECIAL PARA REEMBOLSO DE COMPENSACIONES, EVALUACIÓN Y SEGUIMIENTO DE LA AUTORIDAD AMBIENTAL (INCLUYE FONDO POR CAMBIO DE VIGENCIA E IVA) </t>
  </si>
  <si>
    <t xml:space="preserve">VALOR PARA EL COMPONENTE POR COMPENSACIONES Y ENSAYOS DE LABORATORIO </t>
  </si>
  <si>
    <t>VALOR OFICIAL PARA EL COMPONENTE DE LABORES AMBIENTALES Y SST PARA ETAPA DE PRECONSTRUCCIÓN</t>
  </si>
  <si>
    <t>VALOR OFICIAL PARA EL COMPONENTE DE LABORES AMBIENTALES Y SST PARA ETAPA DE CONSTRUCCIÓN</t>
  </si>
  <si>
    <t>VALOR OFICIAL PARA EL COMPONENTE DE LABORES AMBIENTALES Y SST PARA LAS ETAPAS DE PRECONSTRUCCIÓN Y  CONSTRUCCIÓN</t>
  </si>
  <si>
    <t>VALOR OFICIAL PARA EL COMPONENTE DE LABORES DE DIALOGO CIUDADANO Y COMUNICACIÓN ESTRATÉGICA PARA ETAPA DE PRECONSTRUCCIÓN</t>
  </si>
  <si>
    <t>VALOR OFICIAL PARA EL COMPONENTE DE LABORES DE DIALOGO CIUDADANO Y COMUNICACIÓN ESTRATÉGICA PARA ETAPA DE CONSTRUCCIÓN</t>
  </si>
  <si>
    <t>VALOR OFICIAL PARA EL COMPONENTE DE LABORES DE DIALOGO CIUDADANO Y COMUNICACIÓN ESTRATÉGICA  PARA LAS ETAPAS DE PRECONSTRUCCIÓN Y  CONSTRUCCIÓN</t>
  </si>
  <si>
    <t>VALOR OFICIAL PARA EL COMPONENTE DE MANEJO DE TRÁFICO, SEÑALIZACIÓN Y DESVÍOS PARA ETAPA DE PRECONSTRUCCIÓN</t>
  </si>
  <si>
    <t>VALOR OFICIAL PARA EL COMPONENTE DE MANEJO DE TRÁFICO, SEÑALIZACIÓN Y DESVÍOS PARA ETAPA DE CONSTRUCCIÓN</t>
  </si>
  <si>
    <t>VALOR OFICIAL PARA EL COMPONENTE DE MANEJO DE TRÁFICO, SEÑALIZACIÓN Y DESVÍOS PARA LAS ETAPAS DE PRECONSTRUCCIÓN Y  CONSTRUCCIÓN</t>
  </si>
  <si>
    <t xml:space="preserve"> FONDO DE COMPENSACIONES PARA AJUSTES POR CAMBIO DE VIGENCIA DEL ACERO DE REFUERZO</t>
  </si>
  <si>
    <t>Nota 6:  Los siguientes valores:VALOR PARA COMPONENTE DE LAS ACTIVIDADES DE ACERO A PRECIOS UNITARIOS (INCLUYE A.I.U) , VALOR PARA EL COMPONENTE POR COMPENSACIONES Y ENSAYOS DE LABORATORIO , VALOR OFICIAL PARA EL COMPONENTE DE LABORES AMBIENTALES Y SST PARA LAS ETAPAS DE PRECONSTRUCCIÓN Y  CONSTRUCCIÓN, VALOR OFICIAL PARA EL COMPONENTE DE LABORES DE DIALOGO CIUDADANO Y COMUNICACIÓN ESTRATÉGICA  PARA LAS ETAPAS DE PRECONSTRUCCIÓN Y  CONSTRUCCIÓN, VALOR OFICIAL PARA EL COMPONENTE DE MANEJO DE TRÁFICO, SEÑALIZACIÓN Y DESVÍOS PARA LAS ETAPAS DE PRECONSTRUCCIÓN Y  CONSTRUCCIÓN, FONDO DE COMPENSACIONES PARA AJUSTES POR CAMBIO DE VIGENCIA DEL ACERO DE REFUERZO , VALOR PARA PAGOS ASOCIADOS AL FONDO DE COMPENSACIONES, son valores fijos no ofertables.</t>
  </si>
  <si>
    <t>NOTA 8: El valor para FONDO DE COMPENSACIONES PARA AJUSTES POR CAMBIO DE VIGENCIA DEL ACERO DE REFUERZO es un valor fijo no ofertable. Para efectos del presente proceso el precio del INSUMO de acero es de Enero del año 2023, en consecuencia el " Io " para el pago de ajustes por cambio de vigencia para estos item, sera el del mes de Enero de 2023.</t>
  </si>
  <si>
    <t>Los siguientes valores:VALOR PARA COMPONENTE DE LAS ACTIVIDADES DE ACERO A PRECIOS UNITARIOS (INCLUYE A.I.U) , VALOR PARA EL COMPONENTE POR COMPENSACIONES Y ENSAYOS DE LABORATORIO , VALOR OFICIAL PARA EL COMPONENTE DE LABORES AMBIENTALES Y SST PARA LAS ETAPAS DE PRECONSTRUCCIÓN Y  CONSTRUCCIÓN, VALOR OFICIAL PARA EL COMPONENTE DE LABORES DE DIALOGO CIUDADANO Y COMUNICACIÓN ESTRATÉGICA  PARA LAS ETAPAS DE PRECONSTRUCCIÓN Y  CONSTRUCCIÓN, VALOR OFICIAL PARA EL COMPONENTE DE MANEJO DE TRÁFICO, SEÑALIZACIÓN Y DESVÍOS PARA LAS ETAPAS DE PRECONSTRUCCIÓN Y  CONSTRUCCIÓN, FONDO DE COMPENSACIONES PARA AJUSTES POR CAMBIO DE VIGENCIA DEL ACERO DE REFUERZO , VALOR PARA PAGOS ASOCIADOS AL FONDO DE COMPENSACIONES, son valores fijos no ofertables.</t>
  </si>
  <si>
    <t>Los ensayos necesarios para que el contratista realice el control de recibo de obra y materiales establecidos en la Norma Técnica, las pruebas y certificaciones necesarios para el recibo de las obras por parte de las empresas de servicios públicos, se incluyen en el costo para: ENSAYOS DE LABORATORIO EN LA FASE DE EJECUCIÓN, del contrato, teniendo en cuenta lo dispuesto en los documentos del proceso.</t>
  </si>
  <si>
    <t>El valor para FONDO DE COMPENSACIONES PARA AJUSTES POR CAMBIO DE VIGENCIA DEL ACERO DE REFUERZO es un valor fijo no ofertable. Para efectos del presente proceso el precio del INSUMO de acero es de Enero del año 2023, en consecuencia el " Io " para el pago de ajustes por cambio de vigencia para estos item, sera el del mes de Enero de 2023.</t>
  </si>
  <si>
    <t>Los impuestos, tasas o contribuciones aplicables al tipo de contratación de ejecución de obra son los siguientes:
Contribución Especial (Impuesto de Guerra Ley 1738 DIC18-2014 prorroga 4 años)
ICA (Acuerdo Distrital 780 de 2020)
GMF (Ley 1739 23dic2014 modifica el Estatuto Tributario)
Estampilla Unipedagógica (Dec 584 de 19 dic 2014)</t>
  </si>
  <si>
    <t>NOTA 10: Los impuestos, tasas o contribuciones aplicables al tipo de contratación de ejecución de obra son los siguientes:
Contribución Especial (Impuesto de Guerra Ley 1738 DIC18-2014 prorroga 4 años)
ICA (Acuerdo Distrital 780 de 2020)
GMF (Ley 1739 23dic2014 modifica el Estatuto Tributario)
Estampilla Unipedagógica (Dec 584 de 19 dic 2014)</t>
  </si>
  <si>
    <t>NOTA 11:  Los impuestos, costos, etc, que son propias de la actividad de ejecución de obra civil son responsabilidad del contratista de acuerdo a las disposiciones vigentes.</t>
  </si>
  <si>
    <t>NOTA 9: El valor del contrato será por el valor de la propuesta económica del proponente adjudicatario.</t>
  </si>
  <si>
    <t>NOTA 11</t>
  </si>
  <si>
    <t>El valor del contrato será por el valor de la propuesta económica del proponente adjudicatario.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</si>
</sst>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8">
    <numFmt numFmtId="41" formatCode="_-* #,##0_-;\-* #,##0_-;_-* &quot;-&quot;_-;_-@_-"/>
    <numFmt numFmtId="44" formatCode="_-* #,##0.00\ &quot;€&quot;_-;\-* #,##0.00\ &quot;€&quot;_-;_-* &quot;-&quot;??\ &quot;€&quot;_-;_-@_-"/>
    <numFmt numFmtId="43" formatCode="_-* #,##0.00_-;\-* #,##0.00_-;_-* &quot;-&quot;??_-;_-@_-"/>
    <numFmt numFmtId="164" formatCode="&quot;$&quot;\ #,##0.00_);\(&quot;$&quot;\ #,##0.00\)"/>
    <numFmt numFmtId="165" formatCode="&quot;$&quot;\ #,##0.00_);[Red]\(&quot;$&quot;\ #,##0.00\)"/>
    <numFmt numFmtId="166" formatCode="_(&quot;$&quot;\ * #,##0_);_(&quot;$&quot;\ * \(#,##0\);_(&quot;$&quot;\ * &quot;-&quot;_);_(@_)"/>
    <numFmt numFmtId="167" formatCode="_(&quot;$&quot;\ * #,##0.00_);_(&quot;$&quot;\ * \(#,##0.00\);_(&quot;$&quot;\ * &quot;-&quot;??_);_(@_)"/>
    <numFmt numFmtId="168" formatCode="_(* #,##0.00_);_(* \(#,##0.00\);_(* &quot;-&quot;??_);_(@_)"/>
    <numFmt numFmtId="169" formatCode="_-&quot;$&quot;\ * #,##0_-;\-&quot;$&quot;\ * #,##0_-;_-&quot;$&quot;\ * &quot;-&quot;_-;_-@_-"/>
    <numFmt numFmtId="170" formatCode="_-&quot;$&quot;\ * #,##0.00_-;\-&quot;$&quot;\ * #,##0.00_-;_-&quot;$&quot;\ * &quot;-&quot;??_-;_-@_-"/>
    <numFmt numFmtId="171" formatCode="_-* #,##0\ _€_-;\-* #,##0\ _€_-;_-* &quot;-&quot;\ _€_-;_-@_-"/>
    <numFmt numFmtId="172" formatCode="_-* #,##0.00\ _€_-;\-* #,##0.00\ _€_-;_-* &quot;-&quot;??\ _€_-;_-@_-"/>
    <numFmt numFmtId="173" formatCode="_-&quot;$&quot;* #,##0.00_-;\-&quot;$&quot;* #,##0.00_-;_-&quot;$&quot;* &quot;-&quot;??_-;_-@_-"/>
    <numFmt numFmtId="174" formatCode="_ &quot;$&quot;\ * #,##0.00_ ;_ &quot;$&quot;\ * \-#,##0.00_ ;_ &quot;$&quot;\ * &quot;-&quot;??_ ;_ @_ "/>
    <numFmt numFmtId="175" formatCode="_ * #,##0.00_ ;_ * \-#,##0.00_ ;_ * &quot;-&quot;??_ ;_ @_ "/>
    <numFmt numFmtId="176" formatCode="&quot;$&quot;\ #,##0"/>
    <numFmt numFmtId="177" formatCode="&quot;$&quot;\ #,##0.00"/>
    <numFmt numFmtId="178" formatCode="[$$-240A]\ #,##0.00"/>
    <numFmt numFmtId="179" formatCode="0.000"/>
    <numFmt numFmtId="180" formatCode="#,##0.0"/>
    <numFmt numFmtId="181" formatCode="_-* #,##0.00\ _P_t_a_-;\-* #,##0.00\ _P_t_a_-;_-* &quot;-&quot;??\ _P_t_a_-;_-@_-"/>
    <numFmt numFmtId="182" formatCode="_ * #,##0_ ;_ * \-#,##0_ ;_ * \-??_ ;_ @_ "/>
    <numFmt numFmtId="183" formatCode="_-* #,##0\ _P_t_a_-;\-* #,##0\ _P_t_a_-;_-* &quot;-&quot;\ _P_t_a_-;_-@_-"/>
    <numFmt numFmtId="184" formatCode="_-* #,##0.00\ &quot;Pta&quot;_-;\-* #,##0.00\ &quot;Pta&quot;_-;_-* &quot;-&quot;??\ &quot;Pta&quot;_-;_-@_-"/>
    <numFmt numFmtId="185" formatCode="_ [$€]\ * #,##0.00_ ;_ [$€]\ * \-#,##0.00_ ;_ [$€]\ * &quot;-&quot;??_ ;_ @_ "/>
    <numFmt numFmtId="186" formatCode="_ &quot;$&quot;\ * #,##0_ ;_ &quot;$&quot;\ * \-#,##0_ ;_ &quot;$&quot;\ * &quot;-&quot;_ ;_ @_ "/>
    <numFmt numFmtId="187" formatCode="\$#,##0\ ;\(\$#,##0\)"/>
    <numFmt numFmtId="188" formatCode="_ [$€-2]\ * #,##0.00_ ;_ [$€-2]\ * \-#,##0.00_ ;_ [$€-2]\ * &quot;-&quot;??_ "/>
    <numFmt numFmtId="189" formatCode="_ * #,##0.00_ ;_ * \-#,##0.00_ ;_ * \-??_ ;_ @_ "/>
    <numFmt numFmtId="190" formatCode="_ &quot;$&quot;* #,##0.00_ ;_ &quot;$&quot;* \-#,##0.00_ ;_ &quot;$&quot;* &quot;-&quot;??_ ;_ @_ "/>
    <numFmt numFmtId="191" formatCode="_([$€]* #,##0.00_);_([$€]* \(#,##0.00\);_([$€]* &quot;-&quot;??_);_(@_)"/>
    <numFmt numFmtId="192" formatCode="_-* #,##0.00\ _P_t_s_-;\-* #,##0.00\ _P_t_s_-;_-* &quot;-&quot;??\ _P_t_s_-;_-@_-"/>
    <numFmt numFmtId="193" formatCode="0.000%"/>
    <numFmt numFmtId="194" formatCode="&quot;$&quot;\ #,##0.0_);\(&quot;$&quot;\ #,##0.0\)"/>
    <numFmt numFmtId="195" formatCode="_-* #,##0.00\ &quot;Pts&quot;_-;\-* #,##0.00\ &quot;Pts&quot;_-;_-* &quot;-&quot;??\ &quot;Pts&quot;_-;_-@_-"/>
    <numFmt numFmtId="196" formatCode="#."/>
    <numFmt numFmtId="197" formatCode="\$#,##0.00\ ;\(\$#,##0.00\)"/>
    <numFmt numFmtId="198" formatCode="&quot;C$&quot;#,##0_);\(&quot;C$&quot;#,##0\)"/>
    <numFmt numFmtId="199" formatCode="General_)"/>
    <numFmt numFmtId="200" formatCode="#,##0.00\ ;&quot; -&quot;#,##0.00\ ;&quot; -&quot;00\ ;@\ "/>
    <numFmt numFmtId="201" formatCode="_ * #,##0_ ;_ * \-#,##0_ ;_ * &quot;-&quot;_ ;_ @_ "/>
    <numFmt numFmtId="202" formatCode="_(&quot;$&quot;\ * #,##0.0_);_(&quot;$&quot;\ * \(#,##0.0\);_(&quot;$&quot;\ * &quot;-&quot;??_);_(@_)"/>
    <numFmt numFmtId="203" formatCode="_-[$$-240A]\ * #,##0.00_-;\-[$$-240A]\ * #,##0.00_-;_-[$$-240A]\ * &quot;-&quot;??_-;_-@_-"/>
    <numFmt numFmtId="204" formatCode="0#.00\ \L\t"/>
    <numFmt numFmtId="205" formatCode="_ [$$-240A]\ * #,##0.00_ ;_ [$$-240A]\ * \-#,##0.00_ ;_ [$$-240A]\ * &quot;-&quot;??_ ;_ @_ "/>
    <numFmt numFmtId="206" formatCode="_-[$$-240A]\ * #,##0.00_ ;_-[$$-240A]\ * \-#,##0.00\ ;_-[$$-240A]\ * &quot;-&quot;??_ ;_-@_ "/>
    <numFmt numFmtId="207" formatCode="#,##0.000000000000000"/>
    <numFmt numFmtId="208" formatCode="0.0000%"/>
    <numFmt numFmtId="209" formatCode="0.0"/>
    <numFmt numFmtId="210" formatCode="_-* #,##0.00_-;\-* #,##0.00_-;_-* &quot;-&quot;??_-;_-@"/>
    <numFmt numFmtId="211" formatCode="#,##0.0000"/>
    <numFmt numFmtId="212" formatCode="0.0000"/>
    <numFmt numFmtId="213" formatCode="#,##0.00\ \ "/>
    <numFmt numFmtId="214" formatCode="_-[$$-240A]* #,##0.00_-;\-[$$-240A]* #,##0.00_-;_-[$$-240A]* &quot;-&quot;??_-;_-@"/>
    <numFmt numFmtId="215" formatCode="&quot;$&quot;\ #,##0.0"/>
    <numFmt numFmtId="216" formatCode="_([$$-240A]\ * #,##0.00_);_([$$-240A]\ * \(#,##0.00\);_([$$-240A]\ * &quot;-&quot;??_);_(@_)"/>
    <numFmt numFmtId="217" formatCode="0.0000000"/>
    <numFmt numFmtId="218" formatCode="&quot;$&quot;\ #,##0.0000000_);\(&quot;$&quot;\ #,##0.0000000\)"/>
  </numFmts>
  <fonts count="133">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u/>
      <sz val="10"/>
      <color indexed="12"/>
      <name val="Arial"/>
      <family val="2"/>
    </font>
    <font>
      <sz val="8"/>
      <name val="Arial"/>
      <family val="2"/>
    </font>
    <font>
      <sz val="10"/>
      <name val="Arial"/>
      <family val="2"/>
    </font>
    <font>
      <sz val="10"/>
      <color indexed="8"/>
      <name val="MS Sans Serif"/>
      <family val="2"/>
    </font>
    <font>
      <b/>
      <sz val="11"/>
      <name val="Arial"/>
      <family val="2"/>
    </font>
    <font>
      <b/>
      <sz val="10"/>
      <name val="Arial"/>
      <family val="2"/>
    </font>
    <font>
      <sz val="11"/>
      <name val="Arial"/>
      <family val="2"/>
    </font>
    <font>
      <b/>
      <sz val="9"/>
      <color indexed="8"/>
      <name val="Arial"/>
      <family val="2"/>
    </font>
    <font>
      <sz val="11"/>
      <color indexed="8"/>
      <name val="Calibri"/>
      <family val="2"/>
    </font>
    <font>
      <b/>
      <sz val="12"/>
      <name val="Arial"/>
      <family val="2"/>
    </font>
    <font>
      <sz val="8.0500000000000007"/>
      <color indexed="8"/>
      <name val="Arial"/>
      <family val="2"/>
    </font>
    <font>
      <sz val="12"/>
      <name val="Courier"/>
      <family val="3"/>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0"/>
      <name val="Helv"/>
      <charset val="204"/>
    </font>
    <font>
      <b/>
      <sz val="18"/>
      <name val="Arial"/>
      <family val="2"/>
    </font>
    <font>
      <sz val="12"/>
      <name val="Arial"/>
      <family val="2"/>
    </font>
    <font>
      <b/>
      <sz val="18"/>
      <color indexed="62"/>
      <name val="Cambria"/>
      <family val="2"/>
    </font>
    <font>
      <sz val="10"/>
      <name val="Arial Narrow"/>
      <family val="2"/>
    </font>
    <font>
      <sz val="10"/>
      <name val="Arial"/>
      <family val="2"/>
    </font>
    <font>
      <sz val="11"/>
      <color indexed="8"/>
      <name val="Calibri"/>
      <family val="2"/>
    </font>
    <font>
      <sz val="11"/>
      <color indexed="8"/>
      <name val="Calibri"/>
      <family val="2"/>
    </font>
    <font>
      <sz val="10"/>
      <color indexed="10"/>
      <name val="Arial"/>
      <family val="2"/>
    </font>
    <font>
      <sz val="11"/>
      <color theme="1"/>
      <name val="Calibri"/>
      <family val="2"/>
      <scheme val="minor"/>
    </font>
    <font>
      <sz val="11"/>
      <color rgb="FF000000"/>
      <name val="Calibri"/>
      <family val="2"/>
    </font>
    <font>
      <b/>
      <sz val="10"/>
      <color rgb="FFFF0000"/>
      <name val="Arial"/>
      <family val="2"/>
    </font>
    <font>
      <b/>
      <sz val="10"/>
      <color theme="0"/>
      <name val="Arial"/>
      <family val="2"/>
    </font>
    <font>
      <sz val="11"/>
      <color rgb="FF000000"/>
      <name val="Calibri"/>
      <family val="2"/>
    </font>
    <font>
      <sz val="11"/>
      <color theme="1"/>
      <name val="Arial"/>
      <family val="2"/>
    </font>
    <font>
      <sz val="10"/>
      <name val="Arial"/>
      <family val="2"/>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sz val="10"/>
      <color theme="1"/>
      <name val="Arial"/>
      <family val="2"/>
    </font>
    <font>
      <sz val="12"/>
      <color indexed="24"/>
      <name val="Arial"/>
      <family val="2"/>
    </font>
    <font>
      <b/>
      <sz val="18"/>
      <color indexed="24"/>
      <name val="Arial"/>
      <family val="2"/>
    </font>
    <font>
      <b/>
      <sz val="12"/>
      <color indexed="24"/>
      <name val="Arial"/>
      <family val="2"/>
    </font>
    <font>
      <b/>
      <sz val="1"/>
      <color indexed="8"/>
      <name val="Courier"/>
      <family val="3"/>
    </font>
    <font>
      <sz val="12"/>
      <name val="Times New Roman"/>
      <family val="1"/>
    </font>
    <font>
      <u/>
      <sz val="11"/>
      <color theme="10"/>
      <name val="Calibri"/>
      <family val="2"/>
      <scheme val="minor"/>
    </font>
    <font>
      <sz val="8"/>
      <name val="Courier"/>
      <family val="3"/>
    </font>
    <font>
      <sz val="10"/>
      <color indexed="24"/>
      <name val="Courier New"/>
      <family val="3"/>
    </font>
    <font>
      <sz val="10"/>
      <name val="MS Sans Serif"/>
      <family val="2"/>
    </font>
    <font>
      <sz val="12"/>
      <color indexed="24"/>
      <name val="Modern"/>
      <family val="3"/>
      <charset val="255"/>
    </font>
    <font>
      <b/>
      <sz val="18"/>
      <color indexed="24"/>
      <name val="Modern"/>
      <family val="3"/>
      <charset val="255"/>
    </font>
    <font>
      <b/>
      <sz val="12"/>
      <color indexed="24"/>
      <name val="Modern"/>
      <family val="3"/>
      <charset val="255"/>
    </font>
    <font>
      <sz val="10"/>
      <color indexed="64"/>
      <name val="Arial"/>
      <family val="2"/>
    </font>
    <font>
      <sz val="10"/>
      <color indexed="9"/>
      <name val="Arial"/>
      <family val="2"/>
    </font>
    <font>
      <b/>
      <sz val="10"/>
      <color indexed="52"/>
      <name val="Arial"/>
      <family val="2"/>
    </font>
    <font>
      <b/>
      <sz val="15"/>
      <color indexed="56"/>
      <name val="Arial"/>
      <family val="2"/>
    </font>
    <font>
      <b/>
      <sz val="10"/>
      <name val="Helv"/>
    </font>
    <font>
      <b/>
      <sz val="10"/>
      <color indexed="63"/>
      <name val="Arial"/>
      <family val="2"/>
    </font>
    <font>
      <sz val="10"/>
      <name val="Symbol"/>
      <family val="1"/>
      <charset val="2"/>
    </font>
    <font>
      <sz val="12"/>
      <name val="Arial MT"/>
    </font>
    <font>
      <b/>
      <sz val="12"/>
      <name val="Helv"/>
    </font>
    <font>
      <u/>
      <sz val="8.8000000000000007"/>
      <color theme="10"/>
      <name val="Calibri"/>
      <family val="2"/>
    </font>
    <font>
      <sz val="10"/>
      <color rgb="FF000000"/>
      <name val="Arial"/>
      <family val="2"/>
    </font>
    <font>
      <b/>
      <sz val="18"/>
      <color theme="3"/>
      <name val="Cambria"/>
      <family val="2"/>
    </font>
    <font>
      <sz val="11"/>
      <color theme="1"/>
      <name val="Tahoma"/>
      <family val="2"/>
    </font>
    <font>
      <sz val="10"/>
      <color rgb="FF000000"/>
      <name val="Calibri"/>
      <family val="2"/>
      <scheme val="minor"/>
    </font>
    <font>
      <sz val="18"/>
      <color theme="3"/>
      <name val="Cambria"/>
      <family val="2"/>
      <scheme val="major"/>
    </font>
    <font>
      <sz val="11"/>
      <color rgb="FF9C5700"/>
      <name val="Calibri"/>
      <family val="2"/>
      <scheme val="minor"/>
    </font>
    <font>
      <b/>
      <sz val="12"/>
      <color theme="1"/>
      <name val="Arial"/>
      <family val="2"/>
    </font>
    <font>
      <sz val="12"/>
      <name val="Arial Narrow"/>
      <family val="2"/>
    </font>
    <font>
      <b/>
      <sz val="12"/>
      <name val="Arial Narrow"/>
      <family val="2"/>
    </font>
    <font>
      <sz val="11"/>
      <name val="Arial Narrow"/>
      <family val="2"/>
    </font>
    <font>
      <sz val="8"/>
      <name val="Arial Narrow"/>
      <family val="2"/>
    </font>
    <font>
      <sz val="12"/>
      <color rgb="FFFF0000"/>
      <name val="Arial Narrow"/>
      <family val="2"/>
    </font>
    <font>
      <b/>
      <sz val="12"/>
      <color rgb="FFFF0000"/>
      <name val="Arial Narrow"/>
      <family val="2"/>
    </font>
    <font>
      <sz val="11"/>
      <color rgb="FFFF0000"/>
      <name val="Arial Narrow"/>
      <family val="2"/>
    </font>
    <font>
      <sz val="8"/>
      <color theme="1"/>
      <name val="Arial"/>
      <family val="2"/>
    </font>
    <font>
      <sz val="10"/>
      <color indexed="8"/>
      <name val="Helvetica Neue"/>
    </font>
    <font>
      <b/>
      <sz val="12"/>
      <color theme="0"/>
      <name val="Arial Narrow"/>
      <family val="2"/>
    </font>
    <font>
      <b/>
      <sz val="8"/>
      <color rgb="FF595959"/>
      <name val="Arial"/>
      <family val="2"/>
      <charset val="1"/>
    </font>
    <font>
      <sz val="8"/>
      <color rgb="FF595959"/>
      <name val="Arial"/>
      <family val="2"/>
      <charset val="1"/>
    </font>
    <font>
      <u/>
      <sz val="11"/>
      <name val="Arial"/>
      <family val="2"/>
    </font>
    <font>
      <sz val="10"/>
      <name val="Geneva"/>
    </font>
    <font>
      <sz val="9"/>
      <name val="Arial Narrow"/>
      <family val="2"/>
    </font>
    <font>
      <b/>
      <sz val="8"/>
      <name val="Arial Narrow"/>
      <family val="2"/>
    </font>
    <font>
      <b/>
      <vertAlign val="superscript"/>
      <sz val="11"/>
      <name val="Arial"/>
      <family val="2"/>
    </font>
    <font>
      <sz val="10"/>
      <name val="Arial"/>
      <family val="2"/>
    </font>
    <font>
      <strike/>
      <sz val="12"/>
      <color rgb="FFFF0000"/>
      <name val="Cambria"/>
      <family val="1"/>
    </font>
    <font>
      <b/>
      <sz val="12"/>
      <color theme="1"/>
      <name val="Arial Narrow"/>
      <family val="2"/>
    </font>
    <font>
      <sz val="12"/>
      <color theme="1"/>
      <name val="Arial Narrow"/>
      <family val="2"/>
    </font>
    <font>
      <sz val="8"/>
      <color theme="1"/>
      <name val="Arial Narrow"/>
      <family val="2"/>
    </font>
    <font>
      <sz val="10"/>
      <color theme="1"/>
      <name val="Arial Narrow"/>
      <family val="2"/>
    </font>
    <font>
      <sz val="11"/>
      <color theme="1"/>
      <name val="Arial Narrow"/>
      <family val="2"/>
    </font>
    <font>
      <sz val="8"/>
      <name val="Arial"/>
    </font>
  </fonts>
  <fills count="84">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lightUp">
        <fgColor indexed="9"/>
        <bgColor indexed="55"/>
      </patternFill>
    </fill>
    <fill>
      <patternFill patternType="lightUp">
        <fgColor indexed="9"/>
        <bgColor indexed="29"/>
      </patternFill>
    </fill>
    <fill>
      <patternFill patternType="lightUp">
        <fgColor indexed="9"/>
        <bgColor indexed="22"/>
      </patternFill>
    </fill>
    <fill>
      <patternFill patternType="solid">
        <fgColor indexed="31"/>
        <bgColor indexed="31"/>
      </patternFill>
    </fill>
    <fill>
      <patternFill patternType="solid">
        <fgColor indexed="44"/>
        <bgColor indexed="44"/>
      </patternFill>
    </fill>
    <fill>
      <patternFill patternType="solid">
        <fgColor indexed="26"/>
        <bgColor indexed="26"/>
      </patternFill>
    </fill>
    <fill>
      <patternFill patternType="solid">
        <fgColor indexed="22"/>
        <bgColor indexed="22"/>
      </patternFill>
    </fill>
    <fill>
      <patternFill patternType="solid">
        <fgColor indexed="55"/>
        <bgColor indexed="55"/>
      </patternFill>
    </fill>
    <fill>
      <patternFill patternType="solid">
        <fgColor indexed="42"/>
        <bgColor indexed="42"/>
      </patternFill>
    </fill>
    <fill>
      <patternFill patternType="solid">
        <fgColor indexed="27"/>
        <bgColor indexed="27"/>
      </patternFill>
    </fill>
    <fill>
      <patternFill patternType="solid">
        <fgColor indexed="47"/>
        <bgColor indexed="47"/>
      </patternFill>
    </fill>
    <fill>
      <patternFill patternType="solid">
        <fgColor indexed="43"/>
      </patternFill>
    </fill>
    <fill>
      <patternFill patternType="solid">
        <fgColor indexed="26"/>
      </patternFill>
    </fill>
    <fill>
      <patternFill patternType="solid">
        <fgColor indexed="26"/>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0"/>
        <bgColor indexed="64"/>
      </patternFill>
    </fill>
    <fill>
      <patternFill patternType="solid">
        <fgColor theme="0" tint="-0.499984740745262"/>
        <bgColor indexed="64"/>
      </patternFill>
    </fill>
    <fill>
      <patternFill patternType="solid">
        <fgColor rgb="FFCCFFFF"/>
        <bgColor indexed="64"/>
      </patternFill>
    </fill>
    <fill>
      <patternFill patternType="solid">
        <fgColor theme="3" tint="-0.249977111117893"/>
        <bgColor indexed="64"/>
      </patternFill>
    </fill>
    <fill>
      <patternFill patternType="solid">
        <fgColor theme="3"/>
        <bgColor indexed="64"/>
      </patternFill>
    </fill>
    <fill>
      <patternFill patternType="solid">
        <fgColor theme="3" tint="0.79998168889431442"/>
        <bgColor indexed="64"/>
      </patternFill>
    </fill>
    <fill>
      <patternFill patternType="solid">
        <fgColor rgb="FF00B0F0"/>
        <bgColor indexed="64"/>
      </patternFill>
    </fill>
    <fill>
      <patternFill patternType="solid">
        <fgColor rgb="FFFFFF99"/>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indexed="22"/>
        <bgColor indexed="15"/>
      </patternFill>
    </fill>
    <fill>
      <patternFill patternType="solid">
        <fgColor rgb="FFFFFF99"/>
        <bgColor rgb="FFFFFF99"/>
      </patternFill>
    </fill>
    <fill>
      <patternFill patternType="solid">
        <fgColor rgb="FF94C56C"/>
        <bgColor indexed="64"/>
      </patternFill>
    </fill>
    <fill>
      <patternFill patternType="solid">
        <fgColor rgb="FFC0DAA2"/>
        <bgColor indexed="64"/>
      </patternFill>
    </fill>
    <fill>
      <patternFill patternType="solid">
        <fgColor rgb="FFD8D8D8"/>
        <bgColor rgb="FFD8D8D8"/>
      </patternFill>
    </fill>
    <fill>
      <patternFill patternType="solid">
        <fgColor rgb="FFDDD9C3"/>
        <bgColor rgb="FFDDD9C3"/>
      </patternFill>
    </fill>
    <fill>
      <patternFill patternType="solid">
        <fgColor theme="0"/>
        <bgColor theme="0"/>
      </patternFill>
    </fill>
  </fills>
  <borders count="200">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right/>
      <top/>
      <bottom style="thick">
        <color indexed="62"/>
      </bottom>
      <diagonal/>
    </border>
    <border>
      <left/>
      <right/>
      <top/>
      <bottom style="thick">
        <color indexed="22"/>
      </bottom>
      <diagonal/>
    </border>
    <border>
      <left/>
      <right/>
      <top/>
      <bottom style="medium">
        <color indexed="30"/>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64"/>
      </bottom>
      <diagonal/>
    </border>
    <border>
      <left/>
      <right style="thin">
        <color indexed="64"/>
      </right>
      <top/>
      <bottom/>
      <diagonal/>
    </border>
    <border>
      <left/>
      <right style="thin">
        <color indexed="64"/>
      </right>
      <top style="thin">
        <color indexed="64"/>
      </top>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top style="medium">
        <color indexed="64"/>
      </top>
      <bottom/>
      <diagonal/>
    </border>
    <border>
      <left style="thin">
        <color indexed="64"/>
      </left>
      <right style="thin">
        <color indexed="64"/>
      </right>
      <top style="thin">
        <color indexed="64"/>
      </top>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medium">
        <color indexed="64"/>
      </top>
      <bottom/>
      <diagonal/>
    </border>
    <border>
      <left style="medium">
        <color indexed="64"/>
      </left>
      <right/>
      <top/>
      <bottom style="medium">
        <color indexed="64"/>
      </bottom>
      <diagonal/>
    </border>
    <border>
      <left style="medium">
        <color indexed="64"/>
      </left>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right style="medium">
        <color indexed="64"/>
      </right>
      <top style="medium">
        <color indexed="64"/>
      </top>
      <bottom/>
      <diagonal/>
    </border>
    <border>
      <left/>
      <right/>
      <top/>
      <bottom style="thin">
        <color indexed="64"/>
      </bottom>
      <diagonal/>
    </border>
    <border>
      <left/>
      <right/>
      <top style="thin">
        <color indexed="64"/>
      </top>
      <bottom style="medium">
        <color indexed="64"/>
      </bottom>
      <diagonal/>
    </border>
    <border>
      <left style="thin">
        <color indexed="64"/>
      </left>
      <right style="thin">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bottom/>
      <diagonal/>
    </border>
    <border>
      <left style="thin">
        <color indexed="64"/>
      </left>
      <right style="medium">
        <color indexed="64"/>
      </right>
      <top style="thin">
        <color indexed="64"/>
      </top>
      <bottom style="thin">
        <color indexed="64"/>
      </bottom>
      <diagonal/>
    </border>
    <border>
      <left/>
      <right style="medium">
        <color indexed="64"/>
      </right>
      <top/>
      <bottom/>
      <diagonal/>
    </border>
    <border>
      <left/>
      <right style="medium">
        <color indexed="64"/>
      </right>
      <top/>
      <bottom style="medium">
        <color indexed="64"/>
      </bottom>
      <diagonal/>
    </border>
    <border>
      <left style="thin">
        <color indexed="64"/>
      </left>
      <right style="medium">
        <color indexed="64"/>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thin">
        <color indexed="64"/>
      </left>
      <right/>
      <top style="thin">
        <color indexed="64"/>
      </top>
      <bottom style="medium">
        <color indexed="64"/>
      </bottom>
      <diagonal/>
    </border>
    <border>
      <left/>
      <right style="medium">
        <color indexed="64"/>
      </right>
      <top style="thin">
        <color indexed="64"/>
      </top>
      <bottom style="medium">
        <color indexed="64"/>
      </bottom>
      <diagonal/>
    </border>
    <border>
      <left/>
      <right/>
      <top style="medium">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thin">
        <color indexed="64"/>
      </right>
      <top style="medium">
        <color indexed="64"/>
      </top>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thin">
        <color indexed="64"/>
      </left>
      <right/>
      <top style="medium">
        <color indexed="64"/>
      </top>
      <bottom/>
      <diagonal/>
    </border>
    <border>
      <left/>
      <right style="thin">
        <color indexed="64"/>
      </right>
      <top style="thin">
        <color indexed="64"/>
      </top>
      <bottom style="medium">
        <color indexed="64"/>
      </bottom>
      <diagonal/>
    </border>
    <border>
      <left style="thin">
        <color indexed="64"/>
      </left>
      <right style="medium">
        <color indexed="64"/>
      </right>
      <top/>
      <bottom style="medium">
        <color indexed="64"/>
      </bottom>
      <diagonal/>
    </border>
    <border>
      <left style="medium">
        <color indexed="64"/>
      </left>
      <right/>
      <top style="medium">
        <color indexed="64"/>
      </top>
      <bottom style="thin">
        <color indexed="64"/>
      </bottom>
      <diagonal/>
    </border>
    <border>
      <left style="thin">
        <color indexed="64"/>
      </left>
      <right style="medium">
        <color indexed="64"/>
      </right>
      <top/>
      <bottom style="thin">
        <color indexed="64"/>
      </bottom>
      <diagonal/>
    </border>
    <border>
      <left/>
      <right style="thin">
        <color indexed="64"/>
      </right>
      <top style="medium">
        <color indexed="64"/>
      </top>
      <bottom style="medium">
        <color indexed="64"/>
      </bottom>
      <diagonal/>
    </border>
    <border>
      <left/>
      <right style="medium">
        <color indexed="64"/>
      </right>
      <top style="medium">
        <color indexed="64"/>
      </top>
      <bottom style="thin">
        <color indexed="64"/>
      </bottom>
      <diagonal/>
    </border>
    <border>
      <left style="thin">
        <color indexed="64"/>
      </left>
      <right/>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right style="medium">
        <color indexed="64"/>
      </right>
      <top/>
      <bottom style="thin">
        <color indexed="64"/>
      </bottom>
      <diagonal/>
    </border>
    <border>
      <left/>
      <right style="thin">
        <color indexed="64"/>
      </right>
      <top/>
      <bottom style="medium">
        <color indexed="64"/>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style="double">
        <color indexed="64"/>
      </left>
      <right/>
      <top/>
      <bottom/>
      <diagonal/>
    </border>
    <border>
      <left/>
      <right style="double">
        <color indexed="64"/>
      </right>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bottom style="thin">
        <color indexed="64"/>
      </bottom>
      <diagonal/>
    </border>
    <border>
      <left/>
      <right style="thin">
        <color indexed="64"/>
      </right>
      <top style="medium">
        <color indexed="64"/>
      </top>
      <bottom/>
      <diagonal/>
    </border>
    <border>
      <left style="thin">
        <color indexed="8"/>
      </left>
      <right style="thin">
        <color indexed="8"/>
      </right>
      <top style="thin">
        <color indexed="8"/>
      </top>
      <bottom style="thin">
        <color indexed="8"/>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auto="1"/>
      </left>
      <right/>
      <top style="thin">
        <color auto="1"/>
      </top>
      <bottom style="thin">
        <color auto="1"/>
      </bottom>
      <diagonal/>
    </border>
    <border>
      <left/>
      <right/>
      <top style="thin">
        <color indexed="64"/>
      </top>
      <bottom style="double">
        <color indexed="64"/>
      </bottom>
      <diagonal/>
    </border>
    <border>
      <left/>
      <right/>
      <top style="thin">
        <color indexed="62"/>
      </top>
      <bottom style="double">
        <color indexed="62"/>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style="thin">
        <color indexed="64"/>
      </right>
      <top style="thin">
        <color indexed="64"/>
      </top>
      <bottom style="thin">
        <color indexed="64"/>
      </bottom>
      <diagonal/>
    </border>
    <border>
      <left style="thin">
        <color indexed="8"/>
      </left>
      <right style="thin">
        <color indexed="8"/>
      </right>
      <top style="thin">
        <color indexed="8"/>
      </top>
      <bottom style="thin">
        <color indexed="8"/>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style="thin">
        <color rgb="FF000000"/>
      </right>
      <top style="thin">
        <color rgb="FF000000"/>
      </top>
      <bottom style="thin">
        <color rgb="FF000000"/>
      </bottom>
      <diagonal/>
    </border>
    <border>
      <left/>
      <right style="thin">
        <color indexed="64"/>
      </right>
      <top style="thin">
        <color indexed="64"/>
      </top>
      <bottom style="thin">
        <color indexed="64"/>
      </bottom>
      <diagonal/>
    </border>
    <border>
      <left/>
      <right/>
      <top/>
      <bottom style="medium">
        <color auto="1"/>
      </bottom>
      <diagonal/>
    </border>
    <border>
      <left style="medium">
        <color indexed="64"/>
      </left>
      <right/>
      <top style="thin">
        <color indexed="64"/>
      </top>
      <bottom style="medium">
        <color indexed="64"/>
      </bottom>
      <diagonal/>
    </border>
    <border>
      <left style="medium">
        <color indexed="64"/>
      </left>
      <right style="thin">
        <color auto="1"/>
      </right>
      <top style="thin">
        <color auto="1"/>
      </top>
      <bottom/>
      <diagonal/>
    </border>
    <border>
      <left style="thin">
        <color rgb="FF000000"/>
      </left>
      <right style="thin">
        <color rgb="FF000000"/>
      </right>
      <top style="thin">
        <color rgb="FF000000"/>
      </top>
      <bottom style="thin">
        <color rgb="FF000000"/>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style="thin">
        <color rgb="FF000000"/>
      </right>
      <top/>
      <bottom style="thin">
        <color rgb="FF000000"/>
      </bottom>
      <diagonal/>
    </border>
    <border>
      <left/>
      <right style="thin">
        <color rgb="FF000000"/>
      </right>
      <top style="thin">
        <color rgb="FF000000"/>
      </top>
      <bottom/>
      <diagonal/>
    </border>
    <border>
      <left/>
      <right style="thin">
        <color rgb="FF000000"/>
      </right>
      <top/>
      <bottom/>
      <diagonal/>
    </border>
    <border>
      <left style="thin">
        <color rgb="FF000000"/>
      </left>
      <right style="thin">
        <color rgb="FF000000"/>
      </right>
      <top style="medium">
        <color rgb="FF000000"/>
      </top>
      <bottom/>
      <diagonal/>
    </border>
    <border>
      <left style="thin">
        <color rgb="FF000000"/>
      </left>
      <right style="medium">
        <color rgb="FF000000"/>
      </right>
      <top style="medium">
        <color rgb="FF000000"/>
      </top>
      <bottom/>
      <diagonal/>
    </border>
    <border>
      <left style="medium">
        <color rgb="FF000000"/>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style="thin">
        <color indexed="23"/>
      </left>
      <right style="thin">
        <color indexed="23"/>
      </right>
      <top style="thin">
        <color indexed="23"/>
      </top>
      <bottom style="thin">
        <color indexed="23"/>
      </bottom>
      <diagonal/>
    </border>
    <border>
      <left/>
      <right/>
      <top/>
      <bottom style="double">
        <color indexed="52"/>
      </bottom>
      <diagonal/>
    </border>
    <border>
      <left style="thin">
        <color indexed="8"/>
      </left>
      <right style="thin">
        <color indexed="8"/>
      </right>
      <top style="thin">
        <color indexed="8"/>
      </top>
      <bottom style="thin">
        <color indexed="8"/>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style="thin">
        <color indexed="64"/>
      </right>
      <top style="thin">
        <color auto="1"/>
      </top>
      <bottom style="thin">
        <color auto="1"/>
      </bottom>
      <diagonal/>
    </border>
    <border>
      <left style="medium">
        <color indexed="64"/>
      </left>
      <right/>
      <top style="thin">
        <color auto="1"/>
      </top>
      <bottom style="thin">
        <color auto="1"/>
      </bottom>
      <diagonal/>
    </border>
    <border>
      <left style="medium">
        <color indexed="64"/>
      </left>
      <right/>
      <top/>
      <bottom style="thin">
        <color indexed="64"/>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
      <left/>
      <right/>
      <top style="thick">
        <color indexed="64"/>
      </top>
      <bottom style="thick">
        <color indexed="64"/>
      </bottom>
      <diagonal/>
    </border>
    <border>
      <left/>
      <right style="thick">
        <color indexed="64"/>
      </right>
      <top style="thick">
        <color indexed="64"/>
      </top>
      <bottom style="thick">
        <color indexed="64"/>
      </bottom>
      <diagonal/>
    </border>
    <border>
      <left style="thick">
        <color indexed="64"/>
      </left>
      <right style="thick">
        <color indexed="64"/>
      </right>
      <top/>
      <bottom style="medium">
        <color indexed="64"/>
      </bottom>
      <diagonal/>
    </border>
    <border>
      <left style="thick">
        <color indexed="64"/>
      </left>
      <right style="thick">
        <color indexed="64"/>
      </right>
      <top/>
      <bottom style="thin">
        <color indexed="64"/>
      </bottom>
      <diagonal/>
    </border>
    <border>
      <left/>
      <right/>
      <top style="thin">
        <color auto="1"/>
      </top>
      <bottom/>
      <diagonal/>
    </border>
    <border>
      <left/>
      <right/>
      <top style="thin">
        <color auto="1"/>
      </top>
      <bottom style="thin">
        <color auto="1"/>
      </bottom>
      <diagonal/>
    </border>
    <border>
      <left/>
      <right style="thin">
        <color indexed="64"/>
      </right>
      <top style="thin">
        <color auto="1"/>
      </top>
      <bottom style="thin">
        <color auto="1"/>
      </bottom>
      <diagonal/>
    </border>
    <border>
      <left/>
      <right style="medium">
        <color indexed="64"/>
      </right>
      <top style="thin">
        <color auto="1"/>
      </top>
      <bottom style="thin">
        <color auto="1"/>
      </bottom>
      <diagonal/>
    </border>
    <border>
      <left style="dotted">
        <color indexed="64"/>
      </left>
      <right style="dotted">
        <color indexed="64"/>
      </right>
      <top style="dotted">
        <color indexed="64"/>
      </top>
      <bottom style="dotted">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style="medium">
        <color indexed="64"/>
      </right>
      <top style="thin">
        <color indexed="64"/>
      </top>
      <bottom/>
      <diagonal/>
    </border>
    <border>
      <left style="thin">
        <color indexed="64"/>
      </left>
      <right style="medium">
        <color indexed="64"/>
      </right>
      <top style="thin">
        <color indexed="64"/>
      </top>
      <bottom/>
      <diagonal/>
    </border>
    <border>
      <left style="medium">
        <color indexed="64"/>
      </left>
      <right/>
      <top style="thin">
        <color indexed="64"/>
      </top>
      <bottom/>
      <diagonal/>
    </border>
    <border>
      <left/>
      <right style="thin">
        <color indexed="64"/>
      </right>
      <top style="thin">
        <color indexed="64"/>
      </top>
      <bottom/>
      <diagonal/>
    </border>
    <border>
      <left/>
      <right/>
      <top/>
      <bottom style="double">
        <color auto="1"/>
      </bottom>
      <diagonal/>
    </border>
    <border>
      <left/>
      <right style="double">
        <color indexed="64"/>
      </right>
      <top/>
      <bottom style="double">
        <color auto="1"/>
      </bottom>
      <diagonal/>
    </border>
    <border>
      <left style="thick">
        <color indexed="64"/>
      </left>
      <right style="thick">
        <color indexed="64"/>
      </right>
      <top style="medium">
        <color indexed="64"/>
      </top>
      <bottom/>
      <diagonal/>
    </border>
    <border>
      <left style="thick">
        <color indexed="64"/>
      </left>
      <right style="thick">
        <color indexed="64"/>
      </right>
      <top style="thin">
        <color auto="1"/>
      </top>
      <bottom style="thin">
        <color auto="1"/>
      </bottom>
      <diagonal/>
    </border>
    <border>
      <left style="thick">
        <color indexed="64"/>
      </left>
      <right/>
      <top style="thick">
        <color indexed="64"/>
      </top>
      <bottom style="thick">
        <color indexed="64"/>
      </bottom>
      <diagonal/>
    </border>
    <border>
      <left style="thick">
        <color indexed="64"/>
      </left>
      <right style="thin">
        <color indexed="64"/>
      </right>
      <top/>
      <bottom style="medium">
        <color indexed="64"/>
      </bottom>
      <diagonal/>
    </border>
    <border>
      <left style="thick">
        <color indexed="64"/>
      </left>
      <right/>
      <top style="medium">
        <color indexed="64"/>
      </top>
      <bottom style="thin">
        <color indexed="64"/>
      </bottom>
      <diagonal/>
    </border>
    <border>
      <left style="thick">
        <color indexed="64"/>
      </left>
      <right/>
      <top style="thin">
        <color indexed="64"/>
      </top>
      <bottom style="medium">
        <color indexed="64"/>
      </bottom>
      <diagonal/>
    </border>
    <border>
      <left style="thick">
        <color indexed="64"/>
      </left>
      <right style="thin">
        <color indexed="64"/>
      </right>
      <top style="medium">
        <color indexed="64"/>
      </top>
      <bottom/>
      <diagonal/>
    </border>
    <border>
      <left style="thin">
        <color indexed="64"/>
      </left>
      <right style="thin">
        <color indexed="64"/>
      </right>
      <top style="medium">
        <color indexed="64"/>
      </top>
      <bottom/>
      <diagonal/>
    </border>
    <border>
      <left/>
      <right style="medium">
        <color indexed="64"/>
      </right>
      <top/>
      <bottom style="medium">
        <color auto="1"/>
      </bottom>
      <diagonal/>
    </border>
    <border>
      <left style="thin">
        <color indexed="64"/>
      </left>
      <right style="medium">
        <color indexed="64"/>
      </right>
      <top style="medium">
        <color indexed="64"/>
      </top>
      <bottom/>
      <diagonal/>
    </border>
    <border>
      <left style="thin">
        <color indexed="64"/>
      </left>
      <right style="medium">
        <color indexed="64"/>
      </right>
      <top style="thin">
        <color auto="1"/>
      </top>
      <bottom style="thin">
        <color auto="1"/>
      </bottom>
      <diagonal/>
    </border>
    <border>
      <left style="thick">
        <color indexed="64"/>
      </left>
      <right style="thick">
        <color indexed="64"/>
      </right>
      <top/>
      <bottom/>
      <diagonal/>
    </border>
    <border>
      <left style="thick">
        <color indexed="64"/>
      </left>
      <right style="thick">
        <color indexed="64"/>
      </right>
      <top style="medium">
        <color indexed="64"/>
      </top>
      <bottom style="thick">
        <color indexed="64"/>
      </bottom>
      <diagonal/>
    </border>
    <border>
      <left style="thick">
        <color indexed="64"/>
      </left>
      <right style="thin">
        <color indexed="64"/>
      </right>
      <top style="medium">
        <color indexed="64"/>
      </top>
      <bottom style="medium">
        <color indexed="64"/>
      </bottom>
      <diagonal/>
    </border>
    <border>
      <left style="thick">
        <color indexed="64"/>
      </left>
      <right style="thick">
        <color indexed="64"/>
      </right>
      <top style="thick">
        <color indexed="64"/>
      </top>
      <bottom/>
      <diagonal/>
    </border>
    <border>
      <left style="thick">
        <color indexed="64"/>
      </left>
      <right style="thick">
        <color indexed="64"/>
      </right>
      <top/>
      <bottom style="thick">
        <color indexed="64"/>
      </bottom>
      <diagonal/>
    </border>
    <border>
      <left/>
      <right style="thin">
        <color indexed="64"/>
      </right>
      <top/>
      <bottom style="medium">
        <color indexed="64"/>
      </bottom>
      <diagonal/>
    </border>
    <border>
      <left style="thick">
        <color indexed="64"/>
      </left>
      <right style="thick">
        <color indexed="64"/>
      </right>
      <top style="medium">
        <color indexed="64"/>
      </top>
      <bottom style="thin">
        <color auto="1"/>
      </bottom>
      <diagonal/>
    </border>
    <border>
      <left style="thick">
        <color indexed="64"/>
      </left>
      <right style="thick">
        <color indexed="64"/>
      </right>
      <top style="thin">
        <color auto="1"/>
      </top>
      <bottom style="medium">
        <color indexed="64"/>
      </bottom>
      <diagonal/>
    </border>
    <border>
      <left/>
      <right/>
      <top style="thin">
        <color auto="1"/>
      </top>
      <bottom style="medium">
        <color indexed="64"/>
      </bottom>
      <diagonal/>
    </border>
    <border>
      <left/>
      <right style="thin">
        <color indexed="64"/>
      </right>
      <top style="thin">
        <color auto="1"/>
      </top>
      <bottom style="medium">
        <color indexed="64"/>
      </bottom>
      <diagonal/>
    </border>
    <border>
      <left style="thin">
        <color rgb="FF000000"/>
      </left>
      <right/>
      <top style="thin">
        <color rgb="FF000000"/>
      </top>
      <bottom style="thin">
        <color rgb="FF000000"/>
      </bottom>
      <diagonal/>
    </border>
    <border>
      <left style="thin">
        <color rgb="FF000000"/>
      </left>
      <right style="medium">
        <color rgb="FF000000"/>
      </right>
      <top/>
      <bottom style="thin">
        <color rgb="FF000000"/>
      </bottom>
      <diagonal/>
    </border>
    <border>
      <left style="medium">
        <color rgb="FF000000"/>
      </left>
      <right/>
      <top style="thin">
        <color rgb="FF000000"/>
      </top>
      <bottom style="thin">
        <color rgb="FF000000"/>
      </bottom>
      <diagonal/>
    </border>
    <border>
      <left/>
      <right/>
      <top style="thin">
        <color rgb="FF000000"/>
      </top>
      <bottom style="thin">
        <color rgb="FF000000"/>
      </bottom>
      <diagonal/>
    </border>
    <border>
      <left/>
      <right style="medium">
        <color rgb="FF000000"/>
      </right>
      <top style="thin">
        <color rgb="FF000000"/>
      </top>
      <bottom style="thin">
        <color rgb="FF000000"/>
      </bottom>
      <diagonal/>
    </border>
    <border>
      <left style="medium">
        <color rgb="FF000000"/>
      </left>
      <right/>
      <top/>
      <bottom/>
      <diagonal/>
    </border>
    <border>
      <left/>
      <right style="medium">
        <color rgb="FF000000"/>
      </right>
      <top/>
      <bottom/>
      <diagonal/>
    </border>
    <border>
      <left/>
      <right style="thin">
        <color rgb="FF000000"/>
      </right>
      <top style="medium">
        <color rgb="FF000000"/>
      </top>
      <bottom style="medium">
        <color rgb="FF000000"/>
      </bottom>
      <diagonal/>
    </border>
    <border>
      <left style="medium">
        <color rgb="FF000000"/>
      </left>
      <right style="medium">
        <color rgb="FF000000"/>
      </right>
      <top style="medium">
        <color rgb="FF000000"/>
      </top>
      <bottom style="medium">
        <color rgb="FF000000"/>
      </bottom>
      <diagonal/>
    </border>
    <border>
      <left style="medium">
        <color rgb="FF000000"/>
      </left>
      <right/>
      <top style="medium">
        <color rgb="FF000000"/>
      </top>
      <bottom style="thin">
        <color rgb="FF000000"/>
      </bottom>
      <diagonal/>
    </border>
    <border>
      <left/>
      <right/>
      <top style="medium">
        <color rgb="FF000000"/>
      </top>
      <bottom style="thin">
        <color rgb="FF000000"/>
      </bottom>
      <diagonal/>
    </border>
    <border>
      <left/>
      <right style="thin">
        <color rgb="FF000000"/>
      </right>
      <top style="medium">
        <color rgb="FF000000"/>
      </top>
      <bottom style="thin">
        <color rgb="FF000000"/>
      </bottom>
      <diagonal/>
    </border>
    <border>
      <left style="thin">
        <color rgb="FF000000"/>
      </left>
      <right style="medium">
        <color rgb="FF000000"/>
      </right>
      <top style="medium">
        <color rgb="FF000000"/>
      </top>
      <bottom style="thin">
        <color rgb="FF000000"/>
      </bottom>
      <diagonal/>
    </border>
    <border>
      <left style="medium">
        <color rgb="FF000000"/>
      </left>
      <right/>
      <top style="thin">
        <color rgb="FF000000"/>
      </top>
      <bottom style="medium">
        <color rgb="FF000000"/>
      </bottom>
      <diagonal/>
    </border>
    <border>
      <left/>
      <right style="thin">
        <color rgb="FF000000"/>
      </right>
      <top style="thin">
        <color rgb="FF000000"/>
      </top>
      <bottom style="medium">
        <color rgb="FF000000"/>
      </bottom>
      <diagonal/>
    </border>
    <border>
      <left style="thin">
        <color rgb="FF000000"/>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right style="medium">
        <color rgb="FF000000"/>
      </right>
      <top style="medium">
        <color rgb="FF000000"/>
      </top>
      <bottom style="thin">
        <color rgb="FF000000"/>
      </bottom>
      <diagonal/>
    </border>
    <border>
      <left/>
      <right/>
      <top style="thin">
        <color rgb="FF000000"/>
      </top>
      <bottom style="medium">
        <color rgb="FF000000"/>
      </bottom>
      <diagonal/>
    </border>
    <border>
      <left/>
      <right style="medium">
        <color rgb="FF000000"/>
      </right>
      <top style="thin">
        <color rgb="FF000000"/>
      </top>
      <bottom style="medium">
        <color rgb="FF000000"/>
      </bottom>
      <diagonal/>
    </border>
    <border>
      <left style="medium">
        <color rgb="FF000000"/>
      </left>
      <right style="thin">
        <color rgb="FF000000"/>
      </right>
      <top/>
      <bottom style="medium">
        <color rgb="FF000000"/>
      </bottom>
      <diagonal/>
    </border>
    <border>
      <left style="thin">
        <color rgb="FF000000"/>
      </left>
      <right style="thin">
        <color rgb="FF000000"/>
      </right>
      <top/>
      <bottom style="medium">
        <color rgb="FF000000"/>
      </bottom>
      <diagonal/>
    </border>
    <border>
      <left style="thin">
        <color rgb="FF000000"/>
      </left>
      <right style="medium">
        <color rgb="FF000000"/>
      </right>
      <top/>
      <bottom style="medium">
        <color rgb="FF000000"/>
      </bottom>
      <diagonal/>
    </border>
    <border>
      <left style="double">
        <color rgb="FF000000"/>
      </left>
      <right/>
      <top/>
      <bottom/>
      <diagonal/>
    </border>
    <border>
      <left style="medium">
        <color rgb="FF000000"/>
      </left>
      <right/>
      <top/>
      <bottom style="thin">
        <color rgb="FF000000"/>
      </bottom>
      <diagonal/>
    </border>
    <border>
      <left/>
      <right style="medium">
        <color rgb="FF000000"/>
      </right>
      <top/>
      <bottom style="thin">
        <color rgb="FF000000"/>
      </bottom>
      <diagonal/>
    </border>
  </borders>
  <cellStyleXfs count="57585">
    <xf numFmtId="0" fontId="0" fillId="0" borderId="0"/>
    <xf numFmtId="0" fontId="26" fillId="2" borderId="0" applyNumberFormat="0" applyBorder="0" applyAlignment="0" applyProtection="0"/>
    <xf numFmtId="0" fontId="26" fillId="2" borderId="0" applyNumberFormat="0" applyBorder="0" applyAlignment="0" applyProtection="0"/>
    <xf numFmtId="0" fontId="26" fillId="2" borderId="0" applyNumberFormat="0" applyBorder="0" applyAlignment="0" applyProtection="0"/>
    <xf numFmtId="0" fontId="26" fillId="2" borderId="0" applyNumberFormat="0" applyBorder="0" applyAlignment="0" applyProtection="0"/>
    <xf numFmtId="0" fontId="26" fillId="2" borderId="0" applyNumberFormat="0" applyBorder="0" applyAlignment="0" applyProtection="0"/>
    <xf numFmtId="0" fontId="26" fillId="3" borderId="0" applyNumberFormat="0" applyBorder="0" applyAlignment="0" applyProtection="0"/>
    <xf numFmtId="0" fontId="26" fillId="3" borderId="0" applyNumberFormat="0" applyBorder="0" applyAlignment="0" applyProtection="0"/>
    <xf numFmtId="0" fontId="26" fillId="3" borderId="0" applyNumberFormat="0" applyBorder="0" applyAlignment="0" applyProtection="0"/>
    <xf numFmtId="0" fontId="26" fillId="3" borderId="0" applyNumberFormat="0" applyBorder="0" applyAlignment="0" applyProtection="0"/>
    <xf numFmtId="0" fontId="26" fillId="3" borderId="0" applyNumberFormat="0" applyBorder="0" applyAlignment="0" applyProtection="0"/>
    <xf numFmtId="0" fontId="26" fillId="4" borderId="0" applyNumberFormat="0" applyBorder="0" applyAlignment="0" applyProtection="0"/>
    <xf numFmtId="0" fontId="26" fillId="4" borderId="0" applyNumberFormat="0" applyBorder="0" applyAlignment="0" applyProtection="0"/>
    <xf numFmtId="0" fontId="26" fillId="4" borderId="0" applyNumberFormat="0" applyBorder="0" applyAlignment="0" applyProtection="0"/>
    <xf numFmtId="0" fontId="26" fillId="4" borderId="0" applyNumberFormat="0" applyBorder="0" applyAlignment="0" applyProtection="0"/>
    <xf numFmtId="0" fontId="26" fillId="4" borderId="0" applyNumberFormat="0" applyBorder="0" applyAlignment="0" applyProtection="0"/>
    <xf numFmtId="0" fontId="26" fillId="5" borderId="0" applyNumberFormat="0" applyBorder="0" applyAlignment="0" applyProtection="0"/>
    <xf numFmtId="0" fontId="26" fillId="5" borderId="0" applyNumberFormat="0" applyBorder="0" applyAlignment="0" applyProtection="0"/>
    <xf numFmtId="0" fontId="26" fillId="5" borderId="0" applyNumberFormat="0" applyBorder="0" applyAlignment="0" applyProtection="0"/>
    <xf numFmtId="0" fontId="26" fillId="5" borderId="0" applyNumberFormat="0" applyBorder="0" applyAlignment="0" applyProtection="0"/>
    <xf numFmtId="0" fontId="26" fillId="5" borderId="0" applyNumberFormat="0" applyBorder="0" applyAlignment="0" applyProtection="0"/>
    <xf numFmtId="0" fontId="26" fillId="6" borderId="0" applyNumberFormat="0" applyBorder="0" applyAlignment="0" applyProtection="0"/>
    <xf numFmtId="0" fontId="26" fillId="6" borderId="0" applyNumberFormat="0" applyBorder="0" applyAlignment="0" applyProtection="0"/>
    <xf numFmtId="0" fontId="26" fillId="6" borderId="0" applyNumberFormat="0" applyBorder="0" applyAlignment="0" applyProtection="0"/>
    <xf numFmtId="0" fontId="26" fillId="6" borderId="0" applyNumberFormat="0" applyBorder="0" applyAlignment="0" applyProtection="0"/>
    <xf numFmtId="0" fontId="26" fillId="6" borderId="0" applyNumberFormat="0" applyBorder="0" applyAlignment="0" applyProtection="0"/>
    <xf numFmtId="0" fontId="26" fillId="7" borderId="0" applyNumberFormat="0" applyBorder="0" applyAlignment="0" applyProtection="0"/>
    <xf numFmtId="0" fontId="26" fillId="7" borderId="0" applyNumberFormat="0" applyBorder="0" applyAlignment="0" applyProtection="0"/>
    <xf numFmtId="0" fontId="26" fillId="7" borderId="0" applyNumberFormat="0" applyBorder="0" applyAlignment="0" applyProtection="0"/>
    <xf numFmtId="0" fontId="26" fillId="7" borderId="0" applyNumberFormat="0" applyBorder="0" applyAlignment="0" applyProtection="0"/>
    <xf numFmtId="0" fontId="26" fillId="7" borderId="0" applyNumberFormat="0" applyBorder="0" applyAlignment="0" applyProtection="0"/>
    <xf numFmtId="0" fontId="26" fillId="2" borderId="0" applyNumberFormat="0" applyBorder="0" applyAlignment="0" applyProtection="0"/>
    <xf numFmtId="0" fontId="26" fillId="2" borderId="0" applyNumberFormat="0" applyBorder="0" applyAlignment="0" applyProtection="0"/>
    <xf numFmtId="0" fontId="26" fillId="3" borderId="0" applyNumberFormat="0" applyBorder="0" applyAlignment="0" applyProtection="0"/>
    <xf numFmtId="0" fontId="26" fillId="3" borderId="0" applyNumberFormat="0" applyBorder="0" applyAlignment="0" applyProtection="0"/>
    <xf numFmtId="0" fontId="26" fillId="4" borderId="0" applyNumberFormat="0" applyBorder="0" applyAlignment="0" applyProtection="0"/>
    <xf numFmtId="0" fontId="26" fillId="4" borderId="0" applyNumberFormat="0" applyBorder="0" applyAlignment="0" applyProtection="0"/>
    <xf numFmtId="0" fontId="26" fillId="5" borderId="0" applyNumberFormat="0" applyBorder="0" applyAlignment="0" applyProtection="0"/>
    <xf numFmtId="0" fontId="26" fillId="5" borderId="0" applyNumberFormat="0" applyBorder="0" applyAlignment="0" applyProtection="0"/>
    <xf numFmtId="0" fontId="26" fillId="6" borderId="0" applyNumberFormat="0" applyBorder="0" applyAlignment="0" applyProtection="0"/>
    <xf numFmtId="0" fontId="26" fillId="6" borderId="0" applyNumberFormat="0" applyBorder="0" applyAlignment="0" applyProtection="0"/>
    <xf numFmtId="0" fontId="26" fillId="7" borderId="0" applyNumberFormat="0" applyBorder="0" applyAlignment="0" applyProtection="0"/>
    <xf numFmtId="0" fontId="26" fillId="7" borderId="0" applyNumberFormat="0" applyBorder="0" applyAlignment="0" applyProtection="0"/>
    <xf numFmtId="0" fontId="26" fillId="8" borderId="0" applyNumberFormat="0" applyBorder="0" applyAlignment="0" applyProtection="0"/>
    <xf numFmtId="0" fontId="26" fillId="8" borderId="0" applyNumberFormat="0" applyBorder="0" applyAlignment="0" applyProtection="0"/>
    <xf numFmtId="0" fontId="26" fillId="8" borderId="0" applyNumberFormat="0" applyBorder="0" applyAlignment="0" applyProtection="0"/>
    <xf numFmtId="0" fontId="26" fillId="8" borderId="0" applyNumberFormat="0" applyBorder="0" applyAlignment="0" applyProtection="0"/>
    <xf numFmtId="0" fontId="26" fillId="8" borderId="0" applyNumberFormat="0" applyBorder="0" applyAlignment="0" applyProtection="0"/>
    <xf numFmtId="0" fontId="26" fillId="9" borderId="0" applyNumberFormat="0" applyBorder="0" applyAlignment="0" applyProtection="0"/>
    <xf numFmtId="0" fontId="26" fillId="9" borderId="0" applyNumberFormat="0" applyBorder="0" applyAlignment="0" applyProtection="0"/>
    <xf numFmtId="0" fontId="26" fillId="9" borderId="0" applyNumberFormat="0" applyBorder="0" applyAlignment="0" applyProtection="0"/>
    <xf numFmtId="0" fontId="26" fillId="9" borderId="0" applyNumberFormat="0" applyBorder="0" applyAlignment="0" applyProtection="0"/>
    <xf numFmtId="0" fontId="26" fillId="9" borderId="0" applyNumberFormat="0" applyBorder="0" applyAlignment="0" applyProtection="0"/>
    <xf numFmtId="0" fontId="26" fillId="10" borderId="0" applyNumberFormat="0" applyBorder="0" applyAlignment="0" applyProtection="0"/>
    <xf numFmtId="0" fontId="26" fillId="10" borderId="0" applyNumberFormat="0" applyBorder="0" applyAlignment="0" applyProtection="0"/>
    <xf numFmtId="0" fontId="26" fillId="10" borderId="0" applyNumberFormat="0" applyBorder="0" applyAlignment="0" applyProtection="0"/>
    <xf numFmtId="0" fontId="26" fillId="10" borderId="0" applyNumberFormat="0" applyBorder="0" applyAlignment="0" applyProtection="0"/>
    <xf numFmtId="0" fontId="26" fillId="10" borderId="0" applyNumberFormat="0" applyBorder="0" applyAlignment="0" applyProtection="0"/>
    <xf numFmtId="0" fontId="26" fillId="5" borderId="0" applyNumberFormat="0" applyBorder="0" applyAlignment="0" applyProtection="0"/>
    <xf numFmtId="0" fontId="26" fillId="5" borderId="0" applyNumberFormat="0" applyBorder="0" applyAlignment="0" applyProtection="0"/>
    <xf numFmtId="0" fontId="26" fillId="5" borderId="0" applyNumberFormat="0" applyBorder="0" applyAlignment="0" applyProtection="0"/>
    <xf numFmtId="0" fontId="26" fillId="5" borderId="0" applyNumberFormat="0" applyBorder="0" applyAlignment="0" applyProtection="0"/>
    <xf numFmtId="0" fontId="26" fillId="5" borderId="0" applyNumberFormat="0" applyBorder="0" applyAlignment="0" applyProtection="0"/>
    <xf numFmtId="0" fontId="26" fillId="8" borderId="0" applyNumberFormat="0" applyBorder="0" applyAlignment="0" applyProtection="0"/>
    <xf numFmtId="0" fontId="26" fillId="8" borderId="0" applyNumberFormat="0" applyBorder="0" applyAlignment="0" applyProtection="0"/>
    <xf numFmtId="0" fontId="26" fillId="8" borderId="0" applyNumberFormat="0" applyBorder="0" applyAlignment="0" applyProtection="0"/>
    <xf numFmtId="0" fontId="26" fillId="8" borderId="0" applyNumberFormat="0" applyBorder="0" applyAlignment="0" applyProtection="0"/>
    <xf numFmtId="0" fontId="26" fillId="8" borderId="0" applyNumberFormat="0" applyBorder="0" applyAlignment="0" applyProtection="0"/>
    <xf numFmtId="0" fontId="26" fillId="11" borderId="0" applyNumberFormat="0" applyBorder="0" applyAlignment="0" applyProtection="0"/>
    <xf numFmtId="0" fontId="26" fillId="11" borderId="0" applyNumberFormat="0" applyBorder="0" applyAlignment="0" applyProtection="0"/>
    <xf numFmtId="0" fontId="26" fillId="11" borderId="0" applyNumberFormat="0" applyBorder="0" applyAlignment="0" applyProtection="0"/>
    <xf numFmtId="0" fontId="26" fillId="11" borderId="0" applyNumberFormat="0" applyBorder="0" applyAlignment="0" applyProtection="0"/>
    <xf numFmtId="0" fontId="26" fillId="11" borderId="0" applyNumberFormat="0" applyBorder="0" applyAlignment="0" applyProtection="0"/>
    <xf numFmtId="0" fontId="26" fillId="8" borderId="0" applyNumberFormat="0" applyBorder="0" applyAlignment="0" applyProtection="0"/>
    <xf numFmtId="0" fontId="26" fillId="8" borderId="0" applyNumberFormat="0" applyBorder="0" applyAlignment="0" applyProtection="0"/>
    <xf numFmtId="0" fontId="26" fillId="9" borderId="0" applyNumberFormat="0" applyBorder="0" applyAlignment="0" applyProtection="0"/>
    <xf numFmtId="0" fontId="26" fillId="9" borderId="0" applyNumberFormat="0" applyBorder="0" applyAlignment="0" applyProtection="0"/>
    <xf numFmtId="0" fontId="26" fillId="10" borderId="0" applyNumberFormat="0" applyBorder="0" applyAlignment="0" applyProtection="0"/>
    <xf numFmtId="0" fontId="26" fillId="10" borderId="0" applyNumberFormat="0" applyBorder="0" applyAlignment="0" applyProtection="0"/>
    <xf numFmtId="0" fontId="26" fillId="5" borderId="0" applyNumberFormat="0" applyBorder="0" applyAlignment="0" applyProtection="0"/>
    <xf numFmtId="0" fontId="26" fillId="5" borderId="0" applyNumberFormat="0" applyBorder="0" applyAlignment="0" applyProtection="0"/>
    <xf numFmtId="0" fontId="26" fillId="8" borderId="0" applyNumberFormat="0" applyBorder="0" applyAlignment="0" applyProtection="0"/>
    <xf numFmtId="0" fontId="26" fillId="8" borderId="0" applyNumberFormat="0" applyBorder="0" applyAlignment="0" applyProtection="0"/>
    <xf numFmtId="0" fontId="26" fillId="11" borderId="0" applyNumberFormat="0" applyBorder="0" applyAlignment="0" applyProtection="0"/>
    <xf numFmtId="0" fontId="26" fillId="11" borderId="0" applyNumberFormat="0" applyBorder="0" applyAlignment="0" applyProtection="0"/>
    <xf numFmtId="0" fontId="30" fillId="12" borderId="0" applyNumberFormat="0" applyBorder="0" applyAlignment="0" applyProtection="0"/>
    <xf numFmtId="0" fontId="30" fillId="9" borderId="0" applyNumberFormat="0" applyBorder="0" applyAlignment="0" applyProtection="0"/>
    <xf numFmtId="0" fontId="30" fillId="10" borderId="0" applyNumberFormat="0" applyBorder="0" applyAlignment="0" applyProtection="0"/>
    <xf numFmtId="0" fontId="30" fillId="13" borderId="0" applyNumberFormat="0" applyBorder="0" applyAlignment="0" applyProtection="0"/>
    <xf numFmtId="0" fontId="30" fillId="14" borderId="0" applyNumberFormat="0" applyBorder="0" applyAlignment="0" applyProtection="0"/>
    <xf numFmtId="0" fontId="30" fillId="15" borderId="0" applyNumberFormat="0" applyBorder="0" applyAlignment="0" applyProtection="0"/>
    <xf numFmtId="0" fontId="30" fillId="12" borderId="0" applyNumberFormat="0" applyBorder="0" applyAlignment="0" applyProtection="0"/>
    <xf numFmtId="0" fontId="30" fillId="9" borderId="0" applyNumberFormat="0" applyBorder="0" applyAlignment="0" applyProtection="0"/>
    <xf numFmtId="0" fontId="30" fillId="10" borderId="0" applyNumberFormat="0" applyBorder="0" applyAlignment="0" applyProtection="0"/>
    <xf numFmtId="0" fontId="30" fillId="13" borderId="0" applyNumberFormat="0" applyBorder="0" applyAlignment="0" applyProtection="0"/>
    <xf numFmtId="0" fontId="30" fillId="14" borderId="0" applyNumberFormat="0" applyBorder="0" applyAlignment="0" applyProtection="0"/>
    <xf numFmtId="0" fontId="30" fillId="15" borderId="0" applyNumberFormat="0" applyBorder="0" applyAlignment="0" applyProtection="0"/>
    <xf numFmtId="0" fontId="30" fillId="16" borderId="0" applyNumberFormat="0" applyBorder="0" applyAlignment="0" applyProtection="0"/>
    <xf numFmtId="0" fontId="30" fillId="17" borderId="0" applyNumberFormat="0" applyBorder="0" applyAlignment="0" applyProtection="0"/>
    <xf numFmtId="0" fontId="30" fillId="18" borderId="0" applyNumberFormat="0" applyBorder="0" applyAlignment="0" applyProtection="0"/>
    <xf numFmtId="0" fontId="30" fillId="13" borderId="0" applyNumberFormat="0" applyBorder="0" applyAlignment="0" applyProtection="0"/>
    <xf numFmtId="0" fontId="30" fillId="14" borderId="0" applyNumberFormat="0" applyBorder="0" applyAlignment="0" applyProtection="0"/>
    <xf numFmtId="0" fontId="30" fillId="19" borderId="0" applyNumberFormat="0" applyBorder="0" applyAlignment="0" applyProtection="0"/>
    <xf numFmtId="0" fontId="37" fillId="3" borderId="0" applyNumberFormat="0" applyBorder="0" applyAlignment="0" applyProtection="0"/>
    <xf numFmtId="0" fontId="31" fillId="4" borderId="0" applyNumberFormat="0" applyBorder="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3" fillId="21" borderId="2" applyNumberFormat="0" applyAlignment="0" applyProtection="0"/>
    <xf numFmtId="0" fontId="34" fillId="0" borderId="3" applyNumberFormat="0" applyFill="0" applyAlignment="0" applyProtection="0"/>
    <xf numFmtId="0" fontId="33" fillId="21" borderId="2" applyNumberFormat="0" applyAlignment="0" applyProtection="0"/>
    <xf numFmtId="3" fontId="20" fillId="0" borderId="0" applyFont="0" applyFill="0" applyBorder="0" applyAlignment="0" applyProtection="0"/>
    <xf numFmtId="3" fontId="20" fillId="0" borderId="0" applyFont="0" applyFill="0" applyBorder="0" applyAlignment="0" applyProtection="0"/>
    <xf numFmtId="3" fontId="20" fillId="0" borderId="0" applyFont="0" applyFill="0" applyBorder="0" applyAlignment="0" applyProtection="0"/>
    <xf numFmtId="3" fontId="20" fillId="0" borderId="0" applyFont="0" applyFill="0" applyBorder="0" applyAlignment="0" applyProtection="0"/>
    <xf numFmtId="187" fontId="20" fillId="0" borderId="0" applyFont="0" applyFill="0" applyBorder="0" applyAlignment="0" applyProtection="0"/>
    <xf numFmtId="187" fontId="20" fillId="0" borderId="0" applyFont="0" applyFill="0" applyBorder="0" applyAlignment="0" applyProtection="0"/>
    <xf numFmtId="187" fontId="20" fillId="0" borderId="0" applyFont="0" applyFill="0" applyBorder="0" applyAlignment="0" applyProtection="0"/>
    <xf numFmtId="187" fontId="20" fillId="0" borderId="0" applyFont="0" applyFill="0" applyBorder="0" applyAlignment="0" applyProtection="0"/>
    <xf numFmtId="0" fontId="20" fillId="0" borderId="0" applyFont="0" applyFill="0" applyBorder="0" applyAlignment="0" applyProtection="0"/>
    <xf numFmtId="0" fontId="20" fillId="0" borderId="0" applyFont="0" applyFill="0" applyBorder="0" applyAlignment="0" applyProtection="0"/>
    <xf numFmtId="0" fontId="20" fillId="0" borderId="0" applyFont="0" applyFill="0" applyBorder="0" applyAlignment="0" applyProtection="0"/>
    <xf numFmtId="0" fontId="20" fillId="0" borderId="0" applyFont="0" applyFill="0" applyBorder="0" applyAlignment="0" applyProtection="0"/>
    <xf numFmtId="0" fontId="35" fillId="0" borderId="0" applyNumberFormat="0" applyFill="0" applyBorder="0" applyAlignment="0" applyProtection="0"/>
    <xf numFmtId="0" fontId="45" fillId="22" borderId="0" applyNumberFormat="0" applyBorder="0" applyAlignment="0" applyProtection="0"/>
    <xf numFmtId="0" fontId="45" fillId="23" borderId="0" applyNumberFormat="0" applyBorder="0" applyAlignment="0" applyProtection="0"/>
    <xf numFmtId="0" fontId="45" fillId="24" borderId="0" applyNumberFormat="0" applyBorder="0" applyAlignment="0" applyProtection="0"/>
    <xf numFmtId="0" fontId="26" fillId="25" borderId="0" applyNumberFormat="0" applyBorder="0" applyAlignment="0" applyProtection="0"/>
    <xf numFmtId="0" fontId="26" fillId="25" borderId="0" applyNumberFormat="0" applyBorder="0" applyAlignment="0" applyProtection="0"/>
    <xf numFmtId="0" fontId="26" fillId="25" borderId="0" applyNumberFormat="0" applyBorder="0" applyAlignment="0" applyProtection="0"/>
    <xf numFmtId="0" fontId="26" fillId="25" borderId="0" applyNumberFormat="0" applyBorder="0" applyAlignment="0" applyProtection="0"/>
    <xf numFmtId="0" fontId="30" fillId="26" borderId="0" applyNumberFormat="0" applyBorder="0" applyAlignment="0" applyProtection="0"/>
    <xf numFmtId="0" fontId="30" fillId="16" borderId="0" applyNumberFormat="0" applyBorder="0" applyAlignment="0" applyProtection="0"/>
    <xf numFmtId="0" fontId="30" fillId="16" borderId="0" applyNumberFormat="0" applyBorder="0" applyAlignment="0" applyProtection="0"/>
    <xf numFmtId="0" fontId="30" fillId="16" borderId="0" applyNumberFormat="0" applyBorder="0" applyAlignment="0" applyProtection="0"/>
    <xf numFmtId="0" fontId="30" fillId="16" borderId="0" applyNumberFormat="0" applyBorder="0" applyAlignment="0" applyProtection="0"/>
    <xf numFmtId="0" fontId="30" fillId="16" borderId="0" applyNumberFormat="0" applyBorder="0" applyAlignment="0" applyProtection="0"/>
    <xf numFmtId="0" fontId="26" fillId="27" borderId="0" applyNumberFormat="0" applyBorder="0" applyAlignment="0" applyProtection="0"/>
    <xf numFmtId="0" fontId="26" fillId="27" borderId="0" applyNumberFormat="0" applyBorder="0" applyAlignment="0" applyProtection="0"/>
    <xf numFmtId="0" fontId="26" fillId="28" borderId="0" applyNumberFormat="0" applyBorder="0" applyAlignment="0" applyProtection="0"/>
    <xf numFmtId="0" fontId="26" fillId="28" borderId="0" applyNumberFormat="0" applyBorder="0" applyAlignment="0" applyProtection="0"/>
    <xf numFmtId="0" fontId="30" fillId="29" borderId="0" applyNumberFormat="0" applyBorder="0" applyAlignment="0" applyProtection="0"/>
    <xf numFmtId="0" fontId="30" fillId="17" borderId="0" applyNumberFormat="0" applyBorder="0" applyAlignment="0" applyProtection="0"/>
    <xf numFmtId="0" fontId="30" fillId="17" borderId="0" applyNumberFormat="0" applyBorder="0" applyAlignment="0" applyProtection="0"/>
    <xf numFmtId="0" fontId="30" fillId="17" borderId="0" applyNumberFormat="0" applyBorder="0" applyAlignment="0" applyProtection="0"/>
    <xf numFmtId="0" fontId="30" fillId="17" borderId="0" applyNumberFormat="0" applyBorder="0" applyAlignment="0" applyProtection="0"/>
    <xf numFmtId="0" fontId="30" fillId="17" borderId="0" applyNumberFormat="0" applyBorder="0" applyAlignment="0" applyProtection="0"/>
    <xf numFmtId="0" fontId="26" fillId="27" borderId="0" applyNumberFormat="0" applyBorder="0" applyAlignment="0" applyProtection="0"/>
    <xf numFmtId="0" fontId="26" fillId="27" borderId="0" applyNumberFormat="0" applyBorder="0" applyAlignment="0" applyProtection="0"/>
    <xf numFmtId="0" fontId="26" fillId="30" borderId="0" applyNumberFormat="0" applyBorder="0" applyAlignment="0" applyProtection="0"/>
    <xf numFmtId="0" fontId="26" fillId="30" borderId="0" applyNumberFormat="0" applyBorder="0" applyAlignment="0" applyProtection="0"/>
    <xf numFmtId="0" fontId="30" fillId="28" borderId="0" applyNumberFormat="0" applyBorder="0" applyAlignment="0" applyProtection="0"/>
    <xf numFmtId="0" fontId="30" fillId="18" borderId="0" applyNumberFormat="0" applyBorder="0" applyAlignment="0" applyProtection="0"/>
    <xf numFmtId="0" fontId="30" fillId="18" borderId="0" applyNumberFormat="0" applyBorder="0" applyAlignment="0" applyProtection="0"/>
    <xf numFmtId="0" fontId="30" fillId="18" borderId="0" applyNumberFormat="0" applyBorder="0" applyAlignment="0" applyProtection="0"/>
    <xf numFmtId="0" fontId="30" fillId="18" borderId="0" applyNumberFormat="0" applyBorder="0" applyAlignment="0" applyProtection="0"/>
    <xf numFmtId="0" fontId="30" fillId="18" borderId="0" applyNumberFormat="0" applyBorder="0" applyAlignment="0" applyProtection="0"/>
    <xf numFmtId="0" fontId="26" fillId="25" borderId="0" applyNumberFormat="0" applyBorder="0" applyAlignment="0" applyProtection="0"/>
    <xf numFmtId="0" fontId="26" fillId="25" borderId="0" applyNumberFormat="0" applyBorder="0" applyAlignment="0" applyProtection="0"/>
    <xf numFmtId="0" fontId="26" fillId="28" borderId="0" applyNumberFormat="0" applyBorder="0" applyAlignment="0" applyProtection="0"/>
    <xf numFmtId="0" fontId="26" fillId="28" borderId="0" applyNumberFormat="0" applyBorder="0" applyAlignment="0" applyProtection="0"/>
    <xf numFmtId="0" fontId="30" fillId="28" borderId="0" applyNumberFormat="0" applyBorder="0" applyAlignment="0" applyProtection="0"/>
    <xf numFmtId="0" fontId="30" fillId="13" borderId="0" applyNumberFormat="0" applyBorder="0" applyAlignment="0" applyProtection="0"/>
    <xf numFmtId="0" fontId="30" fillId="13" borderId="0" applyNumberFormat="0" applyBorder="0" applyAlignment="0" applyProtection="0"/>
    <xf numFmtId="0" fontId="30" fillId="13" borderId="0" applyNumberFormat="0" applyBorder="0" applyAlignment="0" applyProtection="0"/>
    <xf numFmtId="0" fontId="30" fillId="13" borderId="0" applyNumberFormat="0" applyBorder="0" applyAlignment="0" applyProtection="0"/>
    <xf numFmtId="0" fontId="30" fillId="13" borderId="0" applyNumberFormat="0" applyBorder="0" applyAlignment="0" applyProtection="0"/>
    <xf numFmtId="0" fontId="26" fillId="31" borderId="0" applyNumberFormat="0" applyBorder="0" applyAlignment="0" applyProtection="0"/>
    <xf numFmtId="0" fontId="26" fillId="31" borderId="0" applyNumberFormat="0" applyBorder="0" applyAlignment="0" applyProtection="0"/>
    <xf numFmtId="0" fontId="26" fillId="25" borderId="0" applyNumberFormat="0" applyBorder="0" applyAlignment="0" applyProtection="0"/>
    <xf numFmtId="0" fontId="26" fillId="25" borderId="0" applyNumberFormat="0" applyBorder="0" applyAlignment="0" applyProtection="0"/>
    <xf numFmtId="0" fontId="30" fillId="26" borderId="0" applyNumberFormat="0" applyBorder="0" applyAlignment="0" applyProtection="0"/>
    <xf numFmtId="0" fontId="30" fillId="14" borderId="0" applyNumberFormat="0" applyBorder="0" applyAlignment="0" applyProtection="0"/>
    <xf numFmtId="0" fontId="30" fillId="14" borderId="0" applyNumberFormat="0" applyBorder="0" applyAlignment="0" applyProtection="0"/>
    <xf numFmtId="0" fontId="30" fillId="14" borderId="0" applyNumberFormat="0" applyBorder="0" applyAlignment="0" applyProtection="0"/>
    <xf numFmtId="0" fontId="30" fillId="14" borderId="0" applyNumberFormat="0" applyBorder="0" applyAlignment="0" applyProtection="0"/>
    <xf numFmtId="0" fontId="30" fillId="14" borderId="0" applyNumberFormat="0" applyBorder="0" applyAlignment="0" applyProtection="0"/>
    <xf numFmtId="0" fontId="26" fillId="27" borderId="0" applyNumberFormat="0" applyBorder="0" applyAlignment="0" applyProtection="0"/>
    <xf numFmtId="0" fontId="26" fillId="27" borderId="0" applyNumberFormat="0" applyBorder="0" applyAlignment="0" applyProtection="0"/>
    <xf numFmtId="0" fontId="26" fillId="32" borderId="0" applyNumberFormat="0" applyBorder="0" applyAlignment="0" applyProtection="0"/>
    <xf numFmtId="0" fontId="26" fillId="32" borderId="0" applyNumberFormat="0" applyBorder="0" applyAlignment="0" applyProtection="0"/>
    <xf numFmtId="0" fontId="30" fillId="32" borderId="0" applyNumberFormat="0" applyBorder="0" applyAlignment="0" applyProtection="0"/>
    <xf numFmtId="0" fontId="30" fillId="19" borderId="0" applyNumberFormat="0" applyBorder="0" applyAlignment="0" applyProtection="0"/>
    <xf numFmtId="0" fontId="30" fillId="19" borderId="0" applyNumberFormat="0" applyBorder="0" applyAlignment="0" applyProtection="0"/>
    <xf numFmtId="0" fontId="30" fillId="19" borderId="0" applyNumberFormat="0" applyBorder="0" applyAlignment="0" applyProtection="0"/>
    <xf numFmtId="0" fontId="30" fillId="19" borderId="0" applyNumberFormat="0" applyBorder="0" applyAlignment="0" applyProtection="0"/>
    <xf numFmtId="0" fontId="30" fillId="19" borderId="0" applyNumberFormat="0" applyBorder="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47" fillId="0" borderId="0"/>
    <xf numFmtId="0" fontId="47" fillId="0" borderId="0"/>
    <xf numFmtId="185" fontId="20" fillId="0" borderId="0" applyFont="0" applyFill="0" applyBorder="0" applyAlignment="0" applyProtection="0"/>
    <xf numFmtId="188" fontId="26" fillId="0" borderId="0" applyFont="0" applyFill="0" applyBorder="0" applyAlignment="0" applyProtection="0"/>
    <xf numFmtId="188" fontId="26" fillId="0" borderId="0" applyFont="0" applyFill="0" applyBorder="0" applyAlignment="0" applyProtection="0"/>
    <xf numFmtId="191" fontId="51" fillId="0" borderId="0" applyFont="0" applyFill="0" applyBorder="0" applyAlignment="0" applyProtection="0"/>
    <xf numFmtId="185" fontId="20" fillId="0" borderId="0" applyFont="0" applyFill="0" applyBorder="0" applyAlignment="0" applyProtection="0"/>
    <xf numFmtId="188" fontId="26" fillId="0" borderId="0" applyFont="0" applyFill="0" applyBorder="0" applyAlignment="0" applyProtection="0"/>
    <xf numFmtId="0" fontId="41" fillId="0" borderId="0" applyNumberFormat="0" applyFill="0" applyBorder="0" applyAlignment="0" applyProtection="0"/>
    <xf numFmtId="2" fontId="20" fillId="0" borderId="0" applyFont="0" applyFill="0" applyBorder="0" applyAlignment="0" applyProtection="0"/>
    <xf numFmtId="2" fontId="20" fillId="0" borderId="0" applyFont="0" applyFill="0" applyBorder="0" applyAlignment="0" applyProtection="0"/>
    <xf numFmtId="2" fontId="20" fillId="0" borderId="0" applyFont="0" applyFill="0" applyBorder="0" applyAlignment="0" applyProtection="0"/>
    <xf numFmtId="2" fontId="20" fillId="0" borderId="0" applyFont="0" applyFill="0" applyBorder="0" applyAlignment="0" applyProtection="0"/>
    <xf numFmtId="0" fontId="31" fillId="4" borderId="0" applyNumberFormat="0" applyBorder="0" applyAlignment="0" applyProtection="0"/>
    <xf numFmtId="0" fontId="48" fillId="0" borderId="0" applyNumberFormat="0" applyFill="0" applyBorder="0" applyAlignment="0" applyProtection="0"/>
    <xf numFmtId="0" fontId="48" fillId="0" borderId="0" applyNumberFormat="0" applyFill="0" applyBorder="0" applyAlignment="0" applyProtection="0"/>
    <xf numFmtId="0" fontId="43" fillId="0" borderId="4" applyNumberFormat="0" applyFill="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44" fillId="0" borderId="5" applyNumberFormat="0" applyFill="0" applyAlignment="0" applyProtection="0"/>
    <xf numFmtId="0" fontId="35" fillId="0" borderId="6" applyNumberFormat="0" applyFill="0" applyAlignment="0" applyProtection="0"/>
    <xf numFmtId="0" fontId="35" fillId="0" borderId="0" applyNumberFormat="0" applyFill="0" applyBorder="0" applyAlignment="0" applyProtection="0"/>
    <xf numFmtId="0" fontId="18" fillId="0" borderId="0" applyNumberFormat="0" applyFill="0" applyBorder="0" applyAlignment="0" applyProtection="0">
      <alignment vertical="top"/>
      <protection locked="0"/>
    </xf>
    <xf numFmtId="0" fontId="37" fillId="3" borderId="0" applyNumberFormat="0" applyBorder="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4" fillId="0" borderId="3" applyNumberFormat="0" applyFill="0" applyAlignment="0" applyProtection="0"/>
    <xf numFmtId="183" fontId="20" fillId="0" borderId="0" applyFont="0" applyFill="0" applyBorder="0" applyAlignment="0" applyProtection="0"/>
    <xf numFmtId="175" fontId="20" fillId="0" borderId="0" applyFont="0" applyFill="0" applyBorder="0" applyAlignment="0" applyProtection="0"/>
    <xf numFmtId="175" fontId="20" fillId="0" borderId="0" applyFont="0" applyFill="0" applyBorder="0" applyAlignment="0" applyProtection="0"/>
    <xf numFmtId="175" fontId="20" fillId="0" borderId="0" applyFont="0" applyFill="0" applyBorder="0" applyAlignment="0" applyProtection="0"/>
    <xf numFmtId="175" fontId="20" fillId="0" borderId="0" applyFont="0" applyFill="0" applyBorder="0" applyAlignment="0" applyProtection="0"/>
    <xf numFmtId="168" fontId="53" fillId="0" borderId="0" applyFont="0" applyFill="0" applyBorder="0" applyAlignment="0" applyProtection="0"/>
    <xf numFmtId="168" fontId="53" fillId="0" borderId="0" applyFont="0" applyFill="0" applyBorder="0" applyAlignment="0" applyProtection="0"/>
    <xf numFmtId="168" fontId="26" fillId="0" borderId="0" applyFont="0" applyFill="0" applyBorder="0" applyAlignment="0" applyProtection="0"/>
    <xf numFmtId="168" fontId="53" fillId="0" borderId="0" applyFont="0" applyFill="0" applyBorder="0" applyAlignment="0" applyProtection="0"/>
    <xf numFmtId="168" fontId="53" fillId="0" borderId="0" applyFont="0" applyFill="0" applyBorder="0" applyAlignment="0" applyProtection="0"/>
    <xf numFmtId="168" fontId="53" fillId="0" borderId="0" applyFont="0" applyFill="0" applyBorder="0" applyAlignment="0" applyProtection="0"/>
    <xf numFmtId="168" fontId="53" fillId="0" borderId="0" applyFont="0" applyFill="0" applyBorder="0" applyAlignment="0" applyProtection="0"/>
    <xf numFmtId="168" fontId="53" fillId="0" borderId="0" applyFont="0" applyFill="0" applyBorder="0" applyAlignment="0" applyProtection="0"/>
    <xf numFmtId="168" fontId="26" fillId="0" borderId="0" applyFont="0" applyFill="0" applyBorder="0" applyAlignment="0" applyProtection="0"/>
    <xf numFmtId="168" fontId="53" fillId="0" borderId="0" applyFont="0" applyFill="0" applyBorder="0" applyAlignment="0" applyProtection="0"/>
    <xf numFmtId="168" fontId="53" fillId="0" borderId="0" applyFont="0" applyFill="0" applyBorder="0" applyAlignment="0" applyProtection="0"/>
    <xf numFmtId="168" fontId="53" fillId="0" borderId="0" applyFont="0" applyFill="0" applyBorder="0" applyAlignment="0" applyProtection="0"/>
    <xf numFmtId="168" fontId="53" fillId="0" borderId="0" applyFont="0" applyFill="0" applyBorder="0" applyAlignment="0" applyProtection="0"/>
    <xf numFmtId="175" fontId="28" fillId="0" borderId="0" applyFont="0" applyFill="0" applyBorder="0" applyAlignment="0" applyProtection="0"/>
    <xf numFmtId="168" fontId="26" fillId="0" borderId="0" applyFont="0" applyFill="0" applyBorder="0" applyAlignment="0" applyProtection="0"/>
    <xf numFmtId="168" fontId="53" fillId="0" borderId="0" applyFont="0" applyFill="0" applyBorder="0" applyAlignment="0" applyProtection="0"/>
    <xf numFmtId="168" fontId="53" fillId="0" borderId="0" applyFont="0" applyFill="0" applyBorder="0" applyAlignment="0" applyProtection="0"/>
    <xf numFmtId="168" fontId="53" fillId="0" borderId="0" applyFont="0" applyFill="0" applyBorder="0" applyAlignment="0" applyProtection="0"/>
    <xf numFmtId="43" fontId="56" fillId="0" borderId="0" applyFont="0" applyFill="0" applyBorder="0" applyAlignment="0" applyProtection="0"/>
    <xf numFmtId="181" fontId="20" fillId="0" borderId="0" applyFont="0" applyFill="0" applyBorder="0" applyAlignment="0" applyProtection="0"/>
    <xf numFmtId="172" fontId="26" fillId="0" borderId="0" applyFont="0" applyFill="0" applyBorder="0" applyAlignment="0" applyProtection="0"/>
    <xf numFmtId="181" fontId="20" fillId="0" borderId="0" applyFont="0" applyFill="0" applyBorder="0" applyAlignment="0" applyProtection="0"/>
    <xf numFmtId="168" fontId="25" fillId="0" borderId="0" applyFont="0" applyFill="0" applyBorder="0" applyAlignment="0" applyProtection="0"/>
    <xf numFmtId="181" fontId="20" fillId="0" borderId="0" applyFont="0" applyFill="0" applyBorder="0" applyAlignment="0" applyProtection="0"/>
    <xf numFmtId="181" fontId="20"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75" fontId="20" fillId="0" borderId="0" applyFont="0" applyFill="0" applyBorder="0" applyAlignment="0" applyProtection="0"/>
    <xf numFmtId="168" fontId="53" fillId="0" borderId="0" applyFont="0" applyFill="0" applyBorder="0" applyAlignment="0" applyProtection="0"/>
    <xf numFmtId="176" fontId="20" fillId="0" borderId="0" applyFont="0" applyFill="0" applyBorder="0" applyAlignment="0" applyProtection="0"/>
    <xf numFmtId="192" fontId="20" fillId="0" borderId="0" applyFont="0" applyFill="0" applyBorder="0" applyAlignment="0" applyProtection="0"/>
    <xf numFmtId="168" fontId="53" fillId="0" borderId="0" applyFont="0" applyFill="0" applyBorder="0" applyAlignment="0" applyProtection="0"/>
    <xf numFmtId="180" fontId="20" fillId="0" borderId="0" applyFont="0" applyFill="0" applyBorder="0" applyAlignment="0" applyProtection="0"/>
    <xf numFmtId="168" fontId="53" fillId="0" borderId="0" applyFont="0" applyFill="0" applyBorder="0" applyAlignment="0" applyProtection="0"/>
    <xf numFmtId="180" fontId="20" fillId="0" borderId="0" applyFont="0" applyFill="0" applyBorder="0" applyAlignment="0" applyProtection="0"/>
    <xf numFmtId="168" fontId="53" fillId="0" borderId="0" applyFont="0" applyFill="0" applyBorder="0" applyAlignment="0" applyProtection="0"/>
    <xf numFmtId="186" fontId="20" fillId="0" borderId="0" applyFont="0" applyFill="0" applyBorder="0" applyAlignment="0" applyProtection="0"/>
    <xf numFmtId="168" fontId="53" fillId="0" borderId="0" applyFont="0" applyFill="0" applyBorder="0" applyAlignment="0" applyProtection="0"/>
    <xf numFmtId="168" fontId="53" fillId="0" borderId="0" applyFont="0" applyFill="0" applyBorder="0" applyAlignment="0" applyProtection="0"/>
    <xf numFmtId="175" fontId="20" fillId="0" borderId="0" applyFont="0" applyFill="0" applyBorder="0" applyAlignment="0" applyProtection="0"/>
    <xf numFmtId="175" fontId="20" fillId="0" borderId="0" applyFont="0" applyFill="0" applyBorder="0" applyAlignment="0" applyProtection="0"/>
    <xf numFmtId="182" fontId="20" fillId="0" borderId="0" applyFill="0" applyBorder="0" applyAlignment="0" applyProtection="0"/>
    <xf numFmtId="168" fontId="53" fillId="0" borderId="0" applyFont="0" applyFill="0" applyBorder="0" applyAlignment="0" applyProtection="0"/>
    <xf numFmtId="168" fontId="53" fillId="0" borderId="0" applyFont="0" applyFill="0" applyBorder="0" applyAlignment="0" applyProtection="0"/>
    <xf numFmtId="168" fontId="53" fillId="0" borderId="0" applyFont="0" applyFill="0" applyBorder="0" applyAlignment="0" applyProtection="0"/>
    <xf numFmtId="168" fontId="53" fillId="0" borderId="0" applyFont="0" applyFill="0" applyBorder="0" applyAlignment="0" applyProtection="0"/>
    <xf numFmtId="43" fontId="56" fillId="0" borderId="0" applyFont="0" applyFill="0" applyBorder="0" applyAlignment="0" applyProtection="0"/>
    <xf numFmtId="182" fontId="20" fillId="0" borderId="0" applyFill="0" applyBorder="0" applyAlignment="0" applyProtection="0"/>
    <xf numFmtId="172" fontId="26" fillId="0" borderId="0" applyFont="0" applyFill="0" applyBorder="0" applyAlignment="0" applyProtection="0"/>
    <xf numFmtId="181" fontId="20" fillId="0" borderId="0" applyFont="0" applyFill="0" applyBorder="0" applyAlignment="0" applyProtection="0"/>
    <xf numFmtId="172" fontId="26" fillId="0" borderId="0" applyFont="0" applyFill="0" applyBorder="0" applyAlignment="0" applyProtection="0"/>
    <xf numFmtId="181" fontId="20" fillId="0" borderId="0" applyFont="0" applyFill="0" applyBorder="0" applyAlignment="0" applyProtection="0"/>
    <xf numFmtId="181" fontId="20" fillId="0" borderId="0" applyFont="0" applyFill="0" applyBorder="0" applyAlignment="0" applyProtection="0"/>
    <xf numFmtId="181" fontId="20" fillId="0" borderId="0" applyFont="0" applyFill="0" applyBorder="0" applyAlignment="0" applyProtection="0"/>
    <xf numFmtId="181" fontId="20" fillId="0" borderId="0" applyFont="0" applyFill="0" applyBorder="0" applyAlignment="0" applyProtection="0"/>
    <xf numFmtId="168" fontId="26"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181" fontId="20" fillId="0" borderId="0" applyFont="0" applyFill="0" applyBorder="0" applyAlignment="0" applyProtection="0"/>
    <xf numFmtId="168" fontId="21" fillId="0" borderId="0" applyFont="0" applyFill="0" applyBorder="0" applyAlignment="0" applyProtection="0"/>
    <xf numFmtId="175" fontId="20" fillId="0" borderId="0" applyFont="0" applyFill="0" applyBorder="0" applyAlignment="0" applyProtection="0"/>
    <xf numFmtId="168" fontId="26" fillId="0" borderId="0" applyFont="0" applyFill="0" applyBorder="0" applyAlignment="0" applyProtection="0"/>
    <xf numFmtId="175"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181" fontId="20" fillId="0" borderId="0" applyFont="0" applyFill="0" applyBorder="0" applyAlignment="0" applyProtection="0"/>
    <xf numFmtId="181" fontId="20" fillId="0" borderId="0" applyFont="0" applyFill="0" applyBorder="0" applyAlignment="0" applyProtection="0"/>
    <xf numFmtId="181" fontId="20" fillId="0" borderId="0" applyFont="0" applyFill="0" applyBorder="0" applyAlignment="0" applyProtection="0"/>
    <xf numFmtId="181" fontId="20" fillId="0" borderId="0" applyFont="0" applyFill="0" applyBorder="0" applyAlignment="0" applyProtection="0"/>
    <xf numFmtId="175" fontId="20" fillId="0" borderId="0" applyFont="0" applyFill="0" applyBorder="0" applyAlignment="0" applyProtection="0"/>
    <xf numFmtId="168" fontId="53" fillId="0" borderId="0" applyFont="0" applyFill="0" applyBorder="0" applyAlignment="0" applyProtection="0"/>
    <xf numFmtId="168" fontId="26" fillId="0" borderId="0" applyFont="0" applyFill="0" applyBorder="0" applyAlignment="0" applyProtection="0"/>
    <xf numFmtId="168" fontId="26" fillId="0" borderId="0" applyFont="0" applyFill="0" applyBorder="0" applyAlignment="0" applyProtection="0"/>
    <xf numFmtId="181" fontId="20" fillId="0" borderId="0" applyFont="0" applyFill="0" applyBorder="0" applyAlignment="0" applyProtection="0"/>
    <xf numFmtId="175" fontId="20" fillId="0" borderId="0" applyFont="0" applyFill="0" applyBorder="0" applyAlignment="0" applyProtection="0"/>
    <xf numFmtId="175" fontId="20" fillId="0" borderId="0" applyFont="0" applyFill="0" applyBorder="0" applyAlignment="0" applyProtection="0"/>
    <xf numFmtId="43" fontId="20" fillId="0" borderId="0" applyFont="0" applyFill="0" applyBorder="0" applyAlignment="0" applyProtection="0"/>
    <xf numFmtId="175" fontId="20" fillId="0" borderId="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175" fontId="20" fillId="0" borderId="0" applyFont="0" applyFill="0" applyBorder="0" applyAlignment="0" applyProtection="0"/>
    <xf numFmtId="175" fontId="20" fillId="0" borderId="0" applyFill="0" applyBorder="0" applyAlignment="0" applyProtection="0"/>
    <xf numFmtId="168" fontId="20" fillId="0" borderId="0" applyFont="0" applyFill="0" applyBorder="0" applyAlignment="0" applyProtection="0"/>
    <xf numFmtId="168" fontId="20" fillId="0" borderId="0" applyFont="0" applyFill="0" applyBorder="0" applyAlignment="0" applyProtection="0"/>
    <xf numFmtId="189" fontId="20" fillId="0" borderId="0" applyFill="0" applyBorder="0" applyAlignment="0" applyProtection="0"/>
    <xf numFmtId="189" fontId="20" fillId="0" borderId="0" applyFill="0" applyBorder="0" applyAlignment="0" applyProtection="0"/>
    <xf numFmtId="175" fontId="20" fillId="0" borderId="0" applyFont="0" applyFill="0" applyBorder="0" applyAlignment="0" applyProtection="0"/>
    <xf numFmtId="175" fontId="28" fillId="0" borderId="0" applyFont="0" applyFill="0" applyBorder="0" applyAlignment="0" applyProtection="0"/>
    <xf numFmtId="175" fontId="20" fillId="0" borderId="0" applyFont="0" applyFill="0" applyBorder="0" applyAlignment="0" applyProtection="0"/>
    <xf numFmtId="190" fontId="28" fillId="0" borderId="0" applyFont="0" applyFill="0" applyBorder="0" applyAlignment="0" applyProtection="0"/>
    <xf numFmtId="190" fontId="28" fillId="0" borderId="0" applyFont="0" applyFill="0" applyBorder="0" applyAlignment="0" applyProtection="0"/>
    <xf numFmtId="174" fontId="20" fillId="0" borderId="0" applyFont="0" applyFill="0" applyBorder="0" applyAlignment="0" applyProtection="0"/>
    <xf numFmtId="174" fontId="20" fillId="0" borderId="0" applyFont="0" applyFill="0" applyBorder="0" applyAlignment="0" applyProtection="0"/>
    <xf numFmtId="167" fontId="26" fillId="0" borderId="0" applyFont="0" applyFill="0" applyBorder="0" applyAlignment="0" applyProtection="0"/>
    <xf numFmtId="167" fontId="54" fillId="0" borderId="0" applyFont="0" applyFill="0" applyBorder="0" applyAlignment="0" applyProtection="0"/>
    <xf numFmtId="167" fontId="54" fillId="0" borderId="0" applyFont="0" applyFill="0" applyBorder="0" applyAlignment="0" applyProtection="0"/>
    <xf numFmtId="173" fontId="20" fillId="0" borderId="0" applyFont="0" applyFill="0" applyBorder="0" applyAlignment="0" applyProtection="0"/>
    <xf numFmtId="167" fontId="26" fillId="0" borderId="0" applyFont="0" applyFill="0" applyBorder="0" applyAlignment="0" applyProtection="0"/>
    <xf numFmtId="167" fontId="20" fillId="0" borderId="0" applyFont="0" applyFill="0" applyBorder="0" applyAlignment="0" applyProtection="0"/>
    <xf numFmtId="167" fontId="20" fillId="0" borderId="0" applyFont="0" applyFill="0" applyBorder="0" applyAlignment="0" applyProtection="0"/>
    <xf numFmtId="167" fontId="20" fillId="0" borderId="0" applyFont="0" applyFill="0" applyBorder="0" applyAlignment="0" applyProtection="0"/>
    <xf numFmtId="174" fontId="20" fillId="0" borderId="0" applyFont="0" applyFill="0" applyBorder="0" applyAlignment="0" applyProtection="0"/>
    <xf numFmtId="167" fontId="53" fillId="0" borderId="0" applyFont="0" applyFill="0" applyBorder="0" applyAlignment="0" applyProtection="0"/>
    <xf numFmtId="178" fontId="20" fillId="0" borderId="0" applyFont="0" applyFill="0" applyBorder="0" applyAlignment="0" applyProtection="0"/>
    <xf numFmtId="44" fontId="20" fillId="0" borderId="0" applyFont="0" applyFill="0" applyBorder="0" applyAlignment="0" applyProtection="0"/>
    <xf numFmtId="167" fontId="53" fillId="0" borderId="0" applyFont="0" applyFill="0" applyBorder="0" applyAlignment="0" applyProtection="0"/>
    <xf numFmtId="174" fontId="20" fillId="0" borderId="0" applyFont="0" applyFill="0" applyBorder="0" applyAlignment="0" applyProtection="0"/>
    <xf numFmtId="167" fontId="53" fillId="0" borderId="0" applyFont="0" applyFill="0" applyBorder="0" applyAlignment="0" applyProtection="0"/>
    <xf numFmtId="174" fontId="20" fillId="0" borderId="0" applyFont="0" applyFill="0" applyBorder="0" applyAlignment="0" applyProtection="0"/>
    <xf numFmtId="167" fontId="53" fillId="0" borderId="0" applyFont="0" applyFill="0" applyBorder="0" applyAlignment="0" applyProtection="0"/>
    <xf numFmtId="167" fontId="26" fillId="0" borderId="0" applyFont="0" applyFill="0" applyBorder="0" applyAlignment="0" applyProtection="0"/>
    <xf numFmtId="167" fontId="53" fillId="0" borderId="0" applyFont="0" applyFill="0" applyBorder="0" applyAlignment="0" applyProtection="0"/>
    <xf numFmtId="174" fontId="20" fillId="0" borderId="0" applyFont="0" applyFill="0" applyBorder="0" applyAlignment="0" applyProtection="0"/>
    <xf numFmtId="167" fontId="53" fillId="0" borderId="0" applyFont="0" applyFill="0" applyBorder="0" applyAlignment="0" applyProtection="0"/>
    <xf numFmtId="167" fontId="26" fillId="0" borderId="0" applyFont="0" applyFill="0" applyBorder="0" applyAlignment="0" applyProtection="0"/>
    <xf numFmtId="167" fontId="53" fillId="0" borderId="0" applyFont="0" applyFill="0" applyBorder="0" applyAlignment="0" applyProtection="0"/>
    <xf numFmtId="44" fontId="20" fillId="0" borderId="0" applyFont="0" applyFill="0" applyBorder="0" applyAlignment="0" applyProtection="0"/>
    <xf numFmtId="167" fontId="53" fillId="0" borderId="0" applyFont="0" applyFill="0" applyBorder="0" applyAlignment="0" applyProtection="0"/>
    <xf numFmtId="167" fontId="53" fillId="0" borderId="0" applyFont="0" applyFill="0" applyBorder="0" applyAlignment="0" applyProtection="0"/>
    <xf numFmtId="167" fontId="26" fillId="0" borderId="0" applyFont="0" applyFill="0" applyBorder="0" applyAlignment="0" applyProtection="0"/>
    <xf numFmtId="167" fontId="53" fillId="0" borderId="0" applyFont="0" applyFill="0" applyBorder="0" applyAlignment="0" applyProtection="0"/>
    <xf numFmtId="174" fontId="20" fillId="0" borderId="0" applyFont="0" applyFill="0" applyBorder="0" applyAlignment="0" applyProtection="0"/>
    <xf numFmtId="167" fontId="53" fillId="0" borderId="0" applyFont="0" applyFill="0" applyBorder="0" applyAlignment="0" applyProtection="0"/>
    <xf numFmtId="167" fontId="53" fillId="0" borderId="0" applyFont="0" applyFill="0" applyBorder="0" applyAlignment="0" applyProtection="0"/>
    <xf numFmtId="167" fontId="56" fillId="0" borderId="0" applyFont="0" applyFill="0" applyBorder="0" applyAlignment="0" applyProtection="0"/>
    <xf numFmtId="167" fontId="53" fillId="0" borderId="0" applyFont="0" applyFill="0" applyBorder="0" applyAlignment="0" applyProtection="0"/>
    <xf numFmtId="167" fontId="53" fillId="0" borderId="0" applyFont="0" applyFill="0" applyBorder="0" applyAlignment="0" applyProtection="0"/>
    <xf numFmtId="167" fontId="26" fillId="0" borderId="0" applyFont="0" applyFill="0" applyBorder="0" applyAlignment="0" applyProtection="0"/>
    <xf numFmtId="167" fontId="53" fillId="0" borderId="0" applyFont="0" applyFill="0" applyBorder="0" applyAlignment="0" applyProtection="0"/>
    <xf numFmtId="44" fontId="20" fillId="0" borderId="0" applyFont="0" applyFill="0" applyBorder="0" applyAlignment="0" applyProtection="0"/>
    <xf numFmtId="173" fontId="20" fillId="0" borderId="0" applyFont="0" applyFill="0" applyBorder="0" applyAlignment="0" applyProtection="0"/>
    <xf numFmtId="167" fontId="20" fillId="0" borderId="0" applyFont="0" applyFill="0" applyBorder="0" applyAlignment="0" applyProtection="0"/>
    <xf numFmtId="167" fontId="26" fillId="0" borderId="0" applyFont="0" applyFill="0" applyBorder="0" applyAlignment="0" applyProtection="0"/>
    <xf numFmtId="167" fontId="26" fillId="0" borderId="0" applyFont="0" applyFill="0" applyBorder="0" applyAlignment="0" applyProtection="0"/>
    <xf numFmtId="167" fontId="26" fillId="0" borderId="0" applyFont="0" applyFill="0" applyBorder="0" applyAlignment="0" applyProtection="0"/>
    <xf numFmtId="167" fontId="20" fillId="0" borderId="0" applyFont="0" applyFill="0" applyBorder="0" applyAlignment="0" applyProtection="0"/>
    <xf numFmtId="184" fontId="20" fillId="0" borderId="0" applyFont="0" applyFill="0" applyBorder="0" applyAlignment="0" applyProtection="0"/>
    <xf numFmtId="167" fontId="26" fillId="0" borderId="0" applyFont="0" applyFill="0" applyBorder="0" applyAlignment="0" applyProtection="0"/>
    <xf numFmtId="167" fontId="26" fillId="0" borderId="0" applyFont="0" applyFill="0" applyBorder="0" applyAlignment="0" applyProtection="0"/>
    <xf numFmtId="167" fontId="26" fillId="0" borderId="0" applyFont="0" applyFill="0" applyBorder="0" applyAlignment="0" applyProtection="0"/>
    <xf numFmtId="167" fontId="26" fillId="0" borderId="0" applyFont="0" applyFill="0" applyBorder="0" applyAlignment="0" applyProtection="0"/>
    <xf numFmtId="167" fontId="20" fillId="0" borderId="0" applyFont="0" applyFill="0" applyBorder="0" applyAlignment="0" applyProtection="0"/>
    <xf numFmtId="167" fontId="26" fillId="0" borderId="0" applyFont="0" applyFill="0" applyBorder="0" applyAlignment="0" applyProtection="0"/>
    <xf numFmtId="167" fontId="26" fillId="0" borderId="0" applyFont="0" applyFill="0" applyBorder="0" applyAlignment="0" applyProtection="0"/>
    <xf numFmtId="0" fontId="20" fillId="0" borderId="0" applyFont="0" applyFill="0" applyBorder="0" applyAlignment="0" applyProtection="0"/>
    <xf numFmtId="184" fontId="20" fillId="0" borderId="0" applyFont="0" applyFill="0" applyBorder="0" applyAlignment="0" applyProtection="0"/>
    <xf numFmtId="167" fontId="20" fillId="0" borderId="0" applyFont="0" applyFill="0" applyBorder="0" applyAlignment="0" applyProtection="0"/>
    <xf numFmtId="167" fontId="26" fillId="0" borderId="0" applyFont="0" applyFill="0" applyBorder="0" applyAlignment="0" applyProtection="0"/>
    <xf numFmtId="167" fontId="20" fillId="0" borderId="0" applyFont="0" applyFill="0" applyBorder="0" applyAlignment="0" applyProtection="0"/>
    <xf numFmtId="167" fontId="26" fillId="0" borderId="0" applyFont="0" applyFill="0" applyBorder="0" applyAlignment="0" applyProtection="0"/>
    <xf numFmtId="167" fontId="20" fillId="0" borderId="0" applyFont="0" applyFill="0" applyBorder="0" applyAlignment="0" applyProtection="0"/>
    <xf numFmtId="184" fontId="20" fillId="0" borderId="0" applyFont="0" applyFill="0" applyBorder="0" applyAlignment="0" applyProtection="0"/>
    <xf numFmtId="167" fontId="20" fillId="0" borderId="0" applyFont="0" applyFill="0" applyBorder="0" applyAlignment="0" applyProtection="0"/>
    <xf numFmtId="184" fontId="20" fillId="0" borderId="0" applyFont="0" applyFill="0" applyBorder="0" applyAlignment="0" applyProtection="0"/>
    <xf numFmtId="173" fontId="20" fillId="0" borderId="0" applyFont="0" applyFill="0" applyBorder="0" applyAlignment="0" applyProtection="0"/>
    <xf numFmtId="167" fontId="20" fillId="0" borderId="0" applyFont="0" applyFill="0" applyBorder="0" applyAlignment="0" applyProtection="0"/>
    <xf numFmtId="167" fontId="53" fillId="0" borderId="0" applyFont="0" applyFill="0" applyBorder="0" applyAlignment="0" applyProtection="0"/>
    <xf numFmtId="174" fontId="20" fillId="0" borderId="0" applyFill="0" applyBorder="0" applyAlignment="0" applyProtection="0"/>
    <xf numFmtId="174" fontId="20" fillId="0" borderId="0" applyFont="0" applyFill="0" applyBorder="0" applyAlignment="0" applyProtection="0"/>
    <xf numFmtId="167" fontId="20" fillId="0" borderId="0" applyFont="0" applyFill="0" applyBorder="0" applyAlignment="0" applyProtection="0"/>
    <xf numFmtId="173" fontId="20" fillId="0" borderId="0" applyFont="0" applyFill="0" applyBorder="0" applyAlignment="0" applyProtection="0"/>
    <xf numFmtId="174" fontId="20" fillId="0" borderId="0" applyFill="0" applyBorder="0" applyAlignment="0" applyProtection="0"/>
    <xf numFmtId="190" fontId="28" fillId="0" borderId="0" applyFont="0" applyFill="0" applyBorder="0" applyAlignment="0" applyProtection="0"/>
    <xf numFmtId="167" fontId="20" fillId="0" borderId="0" applyFont="0" applyFill="0" applyBorder="0" applyAlignment="0" applyProtection="0"/>
    <xf numFmtId="173" fontId="20" fillId="0" borderId="0" applyFont="0" applyFill="0" applyBorder="0" applyAlignment="0" applyProtection="0"/>
    <xf numFmtId="190" fontId="28" fillId="0" borderId="0" applyFont="0" applyFill="0" applyBorder="0" applyAlignment="0" applyProtection="0"/>
    <xf numFmtId="167" fontId="20" fillId="0" borderId="0" applyFont="0" applyFill="0" applyBorder="0" applyAlignment="0" applyProtection="0"/>
    <xf numFmtId="190" fontId="28" fillId="0" borderId="0" applyFont="0" applyFill="0" applyBorder="0" applyAlignment="0" applyProtection="0"/>
    <xf numFmtId="173" fontId="20" fillId="0" borderId="0" applyFont="0" applyFill="0" applyBorder="0" applyAlignment="0" applyProtection="0"/>
    <xf numFmtId="190" fontId="28" fillId="0" borderId="0" applyFont="0" applyFill="0" applyBorder="0" applyAlignment="0" applyProtection="0"/>
    <xf numFmtId="0" fontId="38" fillId="33" borderId="0" applyNumberFormat="0" applyBorder="0" applyAlignment="0" applyProtection="0"/>
    <xf numFmtId="0" fontId="21" fillId="0" borderId="0"/>
    <xf numFmtId="0" fontId="20" fillId="0" borderId="0" applyBorder="0"/>
    <xf numFmtId="0" fontId="20" fillId="0" borderId="0" applyBorder="0"/>
    <xf numFmtId="0" fontId="20" fillId="0" borderId="0"/>
    <xf numFmtId="0" fontId="20" fillId="0" borderId="0"/>
    <xf numFmtId="0" fontId="20" fillId="0" borderId="0"/>
    <xf numFmtId="0" fontId="20" fillId="0" borderId="0"/>
    <xf numFmtId="0" fontId="57" fillId="0" borderId="0"/>
    <xf numFmtId="0" fontId="56" fillId="0" borderId="0"/>
    <xf numFmtId="0" fontId="21" fillId="0" borderId="0"/>
    <xf numFmtId="0" fontId="56" fillId="0" borderId="0"/>
    <xf numFmtId="0" fontId="20" fillId="0" borderId="0"/>
    <xf numFmtId="0" fontId="20" fillId="0" borderId="0"/>
    <xf numFmtId="0" fontId="20" fillId="0" borderId="0"/>
    <xf numFmtId="0" fontId="56" fillId="0" borderId="0"/>
    <xf numFmtId="0" fontId="20" fillId="0" borderId="0"/>
    <xf numFmtId="0" fontId="20" fillId="0" borderId="0"/>
    <xf numFmtId="0" fontId="56" fillId="0" borderId="0"/>
    <xf numFmtId="0" fontId="20" fillId="0" borderId="0"/>
    <xf numFmtId="0" fontId="20" fillId="0" borderId="0"/>
    <xf numFmtId="0" fontId="20" fillId="0" borderId="0"/>
    <xf numFmtId="0" fontId="20" fillId="0" borderId="0"/>
    <xf numFmtId="0" fontId="20" fillId="0" borderId="0"/>
    <xf numFmtId="0" fontId="56" fillId="0" borderId="0"/>
    <xf numFmtId="0" fontId="21" fillId="0" borderId="0"/>
    <xf numFmtId="0" fontId="56" fillId="0" borderId="0"/>
    <xf numFmtId="0" fontId="56" fillId="0" borderId="0"/>
    <xf numFmtId="37" fontId="29" fillId="0" borderId="0" applyBorder="0"/>
    <xf numFmtId="0" fontId="20" fillId="0" borderId="0"/>
    <xf numFmtId="0" fontId="56" fillId="0" borderId="0"/>
    <xf numFmtId="0" fontId="56" fillId="0" borderId="0"/>
    <xf numFmtId="0" fontId="56" fillId="0" borderId="0"/>
    <xf numFmtId="0" fontId="57" fillId="0" borderId="0"/>
    <xf numFmtId="0" fontId="20" fillId="0" borderId="0"/>
    <xf numFmtId="0" fontId="20" fillId="0" borderId="0"/>
    <xf numFmtId="0" fontId="56" fillId="0" borderId="0"/>
    <xf numFmtId="0" fontId="21" fillId="0" borderId="0"/>
    <xf numFmtId="0" fontId="20" fillId="0" borderId="0"/>
    <xf numFmtId="0" fontId="20" fillId="0" borderId="0"/>
    <xf numFmtId="0" fontId="21" fillId="0" borderId="0"/>
    <xf numFmtId="0" fontId="56" fillId="0" borderId="0"/>
    <xf numFmtId="0" fontId="56" fillId="0" borderId="0"/>
    <xf numFmtId="0" fontId="20" fillId="0" borderId="0"/>
    <xf numFmtId="0" fontId="57" fillId="0" borderId="0"/>
    <xf numFmtId="0" fontId="26" fillId="0" borderId="0"/>
    <xf numFmtId="0" fontId="26" fillId="0" borderId="0"/>
    <xf numFmtId="0" fontId="26" fillId="0" borderId="0"/>
    <xf numFmtId="0" fontId="56" fillId="0" borderId="0"/>
    <xf numFmtId="0" fontId="26" fillId="0" borderId="0"/>
    <xf numFmtId="0" fontId="20" fillId="0" borderId="0"/>
    <xf numFmtId="0" fontId="5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0" fillId="0" borderId="0"/>
    <xf numFmtId="0" fontId="57" fillId="0" borderId="0"/>
    <xf numFmtId="0" fontId="57" fillId="0" borderId="0"/>
    <xf numFmtId="0" fontId="57" fillId="0" borderId="0"/>
    <xf numFmtId="0" fontId="20" fillId="0" borderId="0"/>
    <xf numFmtId="0" fontId="26" fillId="0" borderId="0"/>
    <xf numFmtId="185" fontId="20" fillId="0" borderId="0"/>
    <xf numFmtId="0" fontId="20" fillId="0" borderId="0" applyBorder="0"/>
    <xf numFmtId="0" fontId="46" fillId="0" borderId="0"/>
    <xf numFmtId="0" fontId="21" fillId="0" borderId="0"/>
    <xf numFmtId="0" fontId="20" fillId="0" borderId="0"/>
    <xf numFmtId="0" fontId="49" fillId="0" borderId="0"/>
    <xf numFmtId="0" fontId="21" fillId="0" borderId="0"/>
    <xf numFmtId="0" fontId="20" fillId="0" borderId="0"/>
    <xf numFmtId="0" fontId="21" fillId="0" borderId="0"/>
    <xf numFmtId="0" fontId="56" fillId="0" borderId="0"/>
    <xf numFmtId="0" fontId="20" fillId="34" borderId="7" applyNumberFormat="0" applyFont="0" applyAlignment="0" applyProtection="0"/>
    <xf numFmtId="0" fontId="20" fillId="34" borderId="7" applyNumberFormat="0" applyFont="0" applyAlignment="0" applyProtection="0"/>
    <xf numFmtId="0" fontId="20" fillId="34" borderId="7" applyNumberFormat="0" applyFont="0" applyAlignment="0" applyProtection="0"/>
    <xf numFmtId="0" fontId="20" fillId="34" borderId="7" applyNumberFormat="0" applyFont="0" applyAlignment="0" applyProtection="0"/>
    <xf numFmtId="0" fontId="20" fillId="34" borderId="7" applyNumberFormat="0" applyFont="0" applyAlignment="0" applyProtection="0"/>
    <xf numFmtId="0" fontId="20" fillId="34" borderId="7" applyNumberFormat="0" applyFont="0" applyAlignment="0" applyProtection="0"/>
    <xf numFmtId="0" fontId="20" fillId="34" borderId="7" applyNumberFormat="0" applyFont="0" applyAlignment="0" applyProtection="0"/>
    <xf numFmtId="0" fontId="20" fillId="34" borderId="7" applyNumberFormat="0" applyFont="0" applyAlignment="0" applyProtection="0"/>
    <xf numFmtId="0" fontId="20" fillId="34" borderId="7" applyNumberFormat="0" applyFont="0" applyAlignment="0" applyProtection="0"/>
    <xf numFmtId="0" fontId="20" fillId="34" borderId="7" applyNumberFormat="0" applyFont="0" applyAlignment="0" applyProtection="0"/>
    <xf numFmtId="0" fontId="20" fillId="34" borderId="7" applyNumberFormat="0" applyFont="0" applyAlignment="0" applyProtection="0"/>
    <xf numFmtId="0" fontId="20" fillId="34" borderId="7" applyNumberFormat="0" applyFont="0" applyAlignment="0" applyProtection="0"/>
    <xf numFmtId="0" fontId="20" fillId="34" borderId="7" applyNumberFormat="0" applyFont="0" applyAlignment="0" applyProtection="0"/>
    <xf numFmtId="0" fontId="20" fillId="34" borderId="7" applyNumberFormat="0" applyFont="0" applyAlignment="0" applyProtection="0"/>
    <xf numFmtId="0" fontId="20" fillId="34" borderId="7" applyNumberFormat="0" applyFont="0" applyAlignment="0" applyProtection="0"/>
    <xf numFmtId="0" fontId="20" fillId="34" borderId="7" applyNumberFormat="0" applyFont="0" applyAlignment="0" applyProtection="0"/>
    <xf numFmtId="0" fontId="20" fillId="34" borderId="7" applyNumberFormat="0" applyFont="0" applyAlignment="0" applyProtection="0"/>
    <xf numFmtId="0" fontId="20" fillId="34" borderId="7" applyNumberFormat="0" applyFon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ill="0" applyBorder="0" applyAlignment="0" applyProtection="0"/>
    <xf numFmtId="9" fontId="53" fillId="0" borderId="0" applyFont="0" applyFill="0" applyBorder="0" applyAlignment="0" applyProtection="0"/>
    <xf numFmtId="9" fontId="53" fillId="0" borderId="0" applyFont="0" applyFill="0" applyBorder="0" applyAlignment="0" applyProtection="0"/>
    <xf numFmtId="9" fontId="20" fillId="0" borderId="0" applyFill="0" applyBorder="0" applyAlignment="0" applyProtection="0"/>
    <xf numFmtId="9" fontId="53" fillId="0" borderId="0" applyFont="0" applyFill="0" applyBorder="0" applyAlignment="0" applyProtection="0"/>
    <xf numFmtId="9" fontId="53" fillId="0" borderId="0" applyFont="0" applyFill="0" applyBorder="0" applyAlignment="0" applyProtection="0"/>
    <xf numFmtId="9" fontId="26" fillId="0" borderId="0" applyFont="0" applyFill="0" applyBorder="0" applyAlignment="0" applyProtection="0"/>
    <xf numFmtId="9" fontId="53" fillId="0" borderId="0" applyFont="0" applyFill="0" applyBorder="0" applyAlignment="0" applyProtection="0"/>
    <xf numFmtId="9" fontId="53" fillId="0" borderId="0" applyFont="0" applyFill="0" applyBorder="0" applyAlignment="0" applyProtection="0"/>
    <xf numFmtId="9" fontId="28"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8" fillId="0" borderId="0" applyFont="0" applyFill="0" applyBorder="0" applyAlignment="0" applyProtection="0"/>
    <xf numFmtId="9" fontId="28" fillId="0" borderId="0" applyFont="0" applyFill="0" applyBorder="0" applyAlignment="0" applyProtection="0"/>
    <xf numFmtId="9" fontId="26" fillId="0" borderId="0" applyFont="0" applyFill="0" applyBorder="0" applyAlignment="0" applyProtection="0"/>
    <xf numFmtId="9" fontId="52"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6"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6" fillId="0" borderId="0" applyFont="0" applyFill="0" applyBorder="0" applyAlignment="0" applyProtection="0"/>
    <xf numFmtId="9" fontId="28" fillId="0" borderId="0" applyFont="0" applyFill="0" applyBorder="0" applyAlignment="0" applyProtection="0"/>
    <xf numFmtId="9" fontId="20" fillId="0" borderId="0" applyFont="0" applyFill="0" applyBorder="0" applyAlignment="0" applyProtection="0"/>
    <xf numFmtId="9" fontId="20" fillId="0" borderId="0" applyFill="0" applyBorder="0" applyAlignment="0" applyProtection="0"/>
    <xf numFmtId="9" fontId="26"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ill="0" applyBorder="0" applyAlignment="0" applyProtection="0"/>
    <xf numFmtId="9" fontId="20" fillId="0" borderId="0" applyFont="0" applyFill="0" applyBorder="0" applyAlignment="0" applyProtection="0"/>
    <xf numFmtId="9" fontId="20" fillId="0" borderId="0" applyFill="0" applyBorder="0" applyAlignment="0" applyProtection="0"/>
    <xf numFmtId="9" fontId="20"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40" fillId="0" borderId="0" applyNumberFormat="0" applyFill="0" applyBorder="0" applyAlignment="0" applyProtection="0"/>
    <xf numFmtId="0" fontId="41" fillId="0" borderId="0" applyNumberFormat="0" applyFill="0" applyBorder="0" applyAlignment="0" applyProtection="0"/>
    <xf numFmtId="0" fontId="42" fillId="0" borderId="0" applyNumberFormat="0" applyFill="0" applyBorder="0" applyAlignment="0" applyProtection="0"/>
    <xf numFmtId="0" fontId="43" fillId="0" borderId="4" applyNumberFormat="0" applyFill="0" applyAlignment="0" applyProtection="0"/>
    <xf numFmtId="0" fontId="44" fillId="0" borderId="5" applyNumberFormat="0" applyFill="0" applyAlignment="0" applyProtection="0"/>
    <xf numFmtId="0" fontId="35" fillId="0" borderId="6" applyNumberFormat="0" applyFill="0" applyAlignment="0" applyProtection="0"/>
    <xf numFmtId="0" fontId="42" fillId="0" borderId="0" applyNumberFormat="0" applyFill="0" applyBorder="0" applyAlignment="0" applyProtection="0"/>
    <xf numFmtId="0" fontId="50" fillId="0" borderId="0" applyNumberFormat="0" applyFill="0" applyBorder="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0" fillId="0" borderId="0" applyNumberFormat="0" applyFill="0" applyBorder="0" applyAlignment="0" applyProtection="0"/>
    <xf numFmtId="0" fontId="17" fillId="0" borderId="0"/>
    <xf numFmtId="0" fontId="16" fillId="0" borderId="0"/>
    <xf numFmtId="0" fontId="16" fillId="0" borderId="0"/>
    <xf numFmtId="0" fontId="17" fillId="0" borderId="0"/>
    <xf numFmtId="0" fontId="17" fillId="0" borderId="0"/>
    <xf numFmtId="0" fontId="17" fillId="0" borderId="0"/>
    <xf numFmtId="174" fontId="17" fillId="0" borderId="0" applyFont="0" applyFill="0" applyBorder="0" applyAlignment="0" applyProtection="0"/>
    <xf numFmtId="0" fontId="17" fillId="0" borderId="0"/>
    <xf numFmtId="186" fontId="17" fillId="0" borderId="0" applyFont="0" applyFill="0" applyBorder="0" applyAlignment="0" applyProtection="0"/>
    <xf numFmtId="195" fontId="17" fillId="0" borderId="0" applyFont="0" applyFill="0" applyBorder="0" applyAlignment="0" applyProtection="0"/>
    <xf numFmtId="9" fontId="17" fillId="0" borderId="0" applyFont="0" applyFill="0" applyBorder="0" applyAlignment="0" applyProtection="0"/>
    <xf numFmtId="175" fontId="17" fillId="0" borderId="0" applyFont="0" applyFill="0" applyBorder="0" applyAlignment="0" applyProtection="0"/>
    <xf numFmtId="9" fontId="17" fillId="0" borderId="0" applyFont="0" applyFill="0" applyBorder="0" applyAlignment="0" applyProtection="0"/>
    <xf numFmtId="0" fontId="17" fillId="0" borderId="0"/>
    <xf numFmtId="43" fontId="17" fillId="0" borderId="0" applyFont="0" applyFill="0" applyBorder="0" applyAlignment="0" applyProtection="0"/>
    <xf numFmtId="9" fontId="17" fillId="0" borderId="0" applyFont="0" applyFill="0" applyBorder="0" applyAlignment="0" applyProtection="0"/>
    <xf numFmtId="173" fontId="17" fillId="0" borderId="0" applyFont="0" applyFill="0" applyBorder="0" applyAlignment="0" applyProtection="0"/>
    <xf numFmtId="9" fontId="17" fillId="0" borderId="0" applyFont="0" applyFill="0" applyBorder="0" applyAlignment="0" applyProtection="0"/>
    <xf numFmtId="173" fontId="17" fillId="0" borderId="0" applyFont="0" applyFill="0" applyBorder="0" applyAlignment="0" applyProtection="0"/>
    <xf numFmtId="167" fontId="57" fillId="0" borderId="0" applyFont="0" applyFill="0" applyBorder="0" applyAlignment="0" applyProtection="0"/>
    <xf numFmtId="0" fontId="15" fillId="0" borderId="0"/>
    <xf numFmtId="173" fontId="17" fillId="0" borderId="0" applyFont="0" applyFill="0" applyBorder="0" applyAlignment="0" applyProtection="0"/>
    <xf numFmtId="181" fontId="17" fillId="0" borderId="0" applyFont="0" applyFill="0" applyBorder="0" applyAlignment="0" applyProtection="0"/>
    <xf numFmtId="167" fontId="17" fillId="0" borderId="0" applyFont="0" applyFill="0" applyBorder="0" applyAlignment="0" applyProtection="0"/>
    <xf numFmtId="0" fontId="17" fillId="0" borderId="0"/>
    <xf numFmtId="0" fontId="60" fillId="0" borderId="0"/>
    <xf numFmtId="0" fontId="17" fillId="0" borderId="0"/>
    <xf numFmtId="174" fontId="17" fillId="0" borderId="0" applyFont="0" applyFill="0" applyBorder="0" applyAlignment="0" applyProtection="0"/>
    <xf numFmtId="0" fontId="61" fillId="0" borderId="0"/>
    <xf numFmtId="41" fontId="61" fillId="0" borderId="0" applyFont="0" applyFill="0" applyBorder="0" applyAlignment="0" applyProtection="0"/>
    <xf numFmtId="9" fontId="61" fillId="0" borderId="0" applyFont="0" applyFill="0" applyBorder="0" applyAlignment="0" applyProtection="0"/>
    <xf numFmtId="0" fontId="14" fillId="0" borderId="0"/>
    <xf numFmtId="0" fontId="14" fillId="0" borderId="0"/>
    <xf numFmtId="173" fontId="17" fillId="0" borderId="0" applyFont="0" applyFill="0" applyBorder="0" applyAlignment="0" applyProtection="0"/>
    <xf numFmtId="0" fontId="62" fillId="0" borderId="0"/>
    <xf numFmtId="0" fontId="13" fillId="0" borderId="0"/>
    <xf numFmtId="9" fontId="13" fillId="0" borderId="0" applyFont="0" applyFill="0" applyBorder="0" applyAlignment="0" applyProtection="0"/>
    <xf numFmtId="0" fontId="12" fillId="0" borderId="0"/>
    <xf numFmtId="167" fontId="26" fillId="0" borderId="0" applyFont="0" applyFill="0" applyBorder="0" applyAlignment="0" applyProtection="0"/>
    <xf numFmtId="169" fontId="57" fillId="0" borderId="0" applyFont="0" applyFill="0" applyBorder="0" applyAlignment="0" applyProtection="0"/>
    <xf numFmtId="0" fontId="11" fillId="0" borderId="0"/>
    <xf numFmtId="0" fontId="17" fillId="0" borderId="0"/>
    <xf numFmtId="0" fontId="11" fillId="0" borderId="0"/>
    <xf numFmtId="0" fontId="10" fillId="0" borderId="0"/>
    <xf numFmtId="172" fontId="10" fillId="0" borderId="0" applyFont="0" applyFill="0" applyBorder="0" applyAlignment="0" applyProtection="0"/>
    <xf numFmtId="9" fontId="10" fillId="0" borderId="0" applyFont="0" applyFill="0" applyBorder="0" applyAlignment="0" applyProtection="0"/>
    <xf numFmtId="0" fontId="17" fillId="0" borderId="0"/>
    <xf numFmtId="175" fontId="17" fillId="0" borderId="0" applyFont="0" applyFill="0" applyBorder="0" applyAlignment="0" applyProtection="0"/>
    <xf numFmtId="3" fontId="17" fillId="0" borderId="0" applyFont="0" applyFill="0" applyBorder="0" applyAlignment="0" applyProtection="0"/>
    <xf numFmtId="3" fontId="17" fillId="0" borderId="0" applyFont="0" applyFill="0" applyBorder="0" applyAlignment="0" applyProtection="0"/>
    <xf numFmtId="187" fontId="17" fillId="0" borderId="0" applyFont="0" applyFill="0" applyBorder="0" applyAlignment="0" applyProtection="0"/>
    <xf numFmtId="187" fontId="17" fillId="0" borderId="0" applyFont="0" applyFill="0" applyBorder="0" applyAlignment="0" applyProtection="0"/>
    <xf numFmtId="0" fontId="17" fillId="0" borderId="0" applyFont="0" applyFill="0" applyBorder="0" applyAlignment="0" applyProtection="0"/>
    <xf numFmtId="0" fontId="17" fillId="0" borderId="0" applyFont="0" applyFill="0" applyBorder="0" applyAlignment="0" applyProtection="0"/>
    <xf numFmtId="185" fontId="17" fillId="0" borderId="0" applyFont="0" applyFill="0" applyBorder="0" applyAlignment="0" applyProtection="0"/>
    <xf numFmtId="2" fontId="17" fillId="0" borderId="0" applyFont="0" applyFill="0" applyBorder="0" applyAlignment="0" applyProtection="0"/>
    <xf numFmtId="2" fontId="17" fillId="0" borderId="0" applyFont="0" applyFill="0" applyBorder="0" applyAlignment="0" applyProtection="0"/>
    <xf numFmtId="180" fontId="17" fillId="0" borderId="0" applyFont="0" applyFill="0" applyBorder="0" applyAlignment="0" applyProtection="0"/>
    <xf numFmtId="175" fontId="17" fillId="0" borderId="0" applyFont="0" applyFill="0" applyBorder="0" applyAlignment="0" applyProtection="0"/>
    <xf numFmtId="172" fontId="26" fillId="0" borderId="0" applyFont="0" applyFill="0" applyBorder="0" applyAlignment="0" applyProtection="0"/>
    <xf numFmtId="43" fontId="17" fillId="0" borderId="0" applyFont="0" applyFill="0" applyBorder="0" applyAlignment="0" applyProtection="0"/>
    <xf numFmtId="172" fontId="17" fillId="0" borderId="0" applyFont="0" applyFill="0" applyBorder="0" applyAlignment="0" applyProtection="0"/>
    <xf numFmtId="174" fontId="17" fillId="0" borderId="0" applyFont="0" applyFill="0" applyBorder="0" applyAlignment="0" applyProtection="0"/>
    <xf numFmtId="184" fontId="17" fillId="0" borderId="0" applyFont="0" applyFill="0" applyBorder="0" applyAlignment="0" applyProtection="0"/>
    <xf numFmtId="184" fontId="17" fillId="0" borderId="0" applyFont="0" applyFill="0" applyBorder="0" applyAlignment="0" applyProtection="0"/>
    <xf numFmtId="0" fontId="17" fillId="0" borderId="0"/>
    <xf numFmtId="0" fontId="17" fillId="0" borderId="0"/>
    <xf numFmtId="0" fontId="17" fillId="0" borderId="0"/>
    <xf numFmtId="0" fontId="17" fillId="34" borderId="7" applyNumberFormat="0" applyFont="0" applyAlignment="0" applyProtection="0"/>
    <xf numFmtId="9" fontId="17" fillId="0" borderId="0" applyFont="0" applyFill="0" applyBorder="0" applyAlignment="0" applyProtection="0"/>
    <xf numFmtId="9" fontId="17" fillId="0" borderId="0" applyFont="0" applyFill="0" applyBorder="0" applyAlignment="0" applyProtection="0"/>
    <xf numFmtId="9" fontId="17" fillId="0" borderId="0" applyFont="0" applyFill="0" applyBorder="0" applyAlignment="0" applyProtection="0"/>
    <xf numFmtId="9" fontId="17" fillId="0" borderId="0" applyFont="0" applyFill="0" applyBorder="0" applyAlignment="0" applyProtection="0"/>
    <xf numFmtId="9" fontId="17" fillId="0" borderId="0" applyFill="0" applyBorder="0" applyAlignment="0" applyProtection="0"/>
    <xf numFmtId="0" fontId="17" fillId="0" borderId="0" applyBorder="0"/>
    <xf numFmtId="175" fontId="17" fillId="0" borderId="0" applyFont="0" applyFill="0" applyBorder="0" applyAlignment="0" applyProtection="0"/>
    <xf numFmtId="172" fontId="10" fillId="0" borderId="0" applyFont="0" applyFill="0" applyBorder="0" applyAlignment="0" applyProtection="0"/>
    <xf numFmtId="172" fontId="21" fillId="0" borderId="0" applyFont="0" applyFill="0" applyBorder="0" applyAlignment="0" applyProtection="0"/>
    <xf numFmtId="175" fontId="17" fillId="0" borderId="0" applyFont="0" applyFill="0" applyBorder="0" applyAlignment="0" applyProtection="0"/>
    <xf numFmtId="189" fontId="17" fillId="0" borderId="0" applyFill="0" applyBorder="0" applyAlignment="0" applyProtection="0"/>
    <xf numFmtId="174" fontId="17" fillId="0" borderId="0" applyFont="0" applyFill="0" applyBorder="0" applyAlignment="0" applyProtection="0"/>
    <xf numFmtId="0" fontId="17" fillId="0" borderId="0" applyBorder="0"/>
    <xf numFmtId="9" fontId="17" fillId="0" borderId="0" applyFont="0" applyFill="0" applyBorder="0" applyAlignment="0" applyProtection="0"/>
    <xf numFmtId="9" fontId="17" fillId="0" borderId="0" applyFill="0" applyBorder="0" applyAlignment="0" applyProtection="0"/>
    <xf numFmtId="172" fontId="10" fillId="0" borderId="0" applyFont="0" applyFill="0" applyBorder="0" applyAlignment="0" applyProtection="0"/>
    <xf numFmtId="9" fontId="17" fillId="0" borderId="0" applyFont="0" applyFill="0" applyBorder="0" applyAlignment="0" applyProtection="0"/>
    <xf numFmtId="189" fontId="17" fillId="0" borderId="0" applyFill="0" applyBorder="0" applyAlignment="0" applyProtection="0"/>
    <xf numFmtId="0" fontId="17" fillId="0" borderId="0"/>
    <xf numFmtId="0" fontId="17" fillId="0" borderId="0"/>
    <xf numFmtId="43" fontId="17" fillId="0" borderId="0" applyFont="0" applyFill="0" applyBorder="0" applyAlignment="0" applyProtection="0"/>
    <xf numFmtId="175" fontId="17" fillId="0" borderId="0" applyFont="0" applyFill="0" applyBorder="0" applyAlignment="0" applyProtection="0"/>
    <xf numFmtId="167" fontId="10" fillId="0" borderId="0" applyFont="0" applyFill="0" applyBorder="0" applyAlignment="0" applyProtection="0"/>
    <xf numFmtId="185" fontId="79" fillId="0" borderId="0" applyProtection="0"/>
    <xf numFmtId="185" fontId="80" fillId="0" borderId="0" applyProtection="0"/>
    <xf numFmtId="185" fontId="81" fillId="0" borderId="0" applyProtection="0"/>
    <xf numFmtId="2" fontId="79" fillId="0" borderId="0" applyProtection="0"/>
    <xf numFmtId="4" fontId="79" fillId="0" borderId="0" applyProtection="0"/>
    <xf numFmtId="196" fontId="82" fillId="0" borderId="0">
      <protection locked="0"/>
    </xf>
    <xf numFmtId="196" fontId="82" fillId="0" borderId="0">
      <protection locked="0"/>
    </xf>
    <xf numFmtId="167" fontId="26" fillId="0" borderId="0" applyFont="0" applyFill="0" applyBorder="0" applyAlignment="0" applyProtection="0"/>
    <xf numFmtId="197" fontId="79" fillId="0" borderId="0" applyProtection="0"/>
    <xf numFmtId="185" fontId="17" fillId="0" borderId="0"/>
    <xf numFmtId="175" fontId="17" fillId="0" borderId="0" applyFont="0" applyFill="0" applyBorder="0" applyAlignment="0" applyProtection="0"/>
    <xf numFmtId="0" fontId="21" fillId="0" borderId="0"/>
    <xf numFmtId="3" fontId="17" fillId="0" borderId="0" applyFont="0" applyFill="0" applyBorder="0" applyAlignment="0" applyProtection="0"/>
    <xf numFmtId="187" fontId="17" fillId="0" borderId="0" applyFont="0" applyFill="0" applyBorder="0" applyAlignment="0" applyProtection="0"/>
    <xf numFmtId="0" fontId="17" fillId="0" borderId="0" applyFont="0" applyFill="0" applyBorder="0" applyAlignment="0" applyProtection="0"/>
    <xf numFmtId="2" fontId="17" fillId="0" borderId="0" applyFont="0" applyFill="0" applyBorder="0" applyAlignment="0" applyProtection="0"/>
    <xf numFmtId="0" fontId="35" fillId="0" borderId="6" applyNumberFormat="0" applyFill="0" applyAlignment="0" applyProtection="0"/>
    <xf numFmtId="180" fontId="17" fillId="0" borderId="0" applyFont="0" applyFill="0" applyBorder="0" applyAlignment="0" applyProtection="0"/>
    <xf numFmtId="175" fontId="17" fillId="0" borderId="0" applyFont="0" applyFill="0" applyBorder="0" applyAlignment="0" applyProtection="0"/>
    <xf numFmtId="172" fontId="17" fillId="0" borderId="0" applyFont="0" applyFill="0" applyBorder="0" applyAlignment="0" applyProtection="0"/>
    <xf numFmtId="174" fontId="17" fillId="0" borderId="0" applyFont="0" applyFill="0" applyBorder="0" applyAlignment="0" applyProtection="0"/>
    <xf numFmtId="184" fontId="17" fillId="0" borderId="0" applyFont="0" applyFill="0" applyBorder="0" applyAlignment="0" applyProtection="0"/>
    <xf numFmtId="184"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34" borderId="7" applyNumberFormat="0" applyFont="0" applyAlignment="0" applyProtection="0"/>
    <xf numFmtId="9" fontId="17" fillId="0" borderId="0" applyFont="0" applyFill="0" applyBorder="0" applyAlignment="0" applyProtection="0"/>
    <xf numFmtId="9" fontId="17" fillId="0" borderId="0" applyFont="0" applyFill="0" applyBorder="0" applyAlignment="0" applyProtection="0"/>
    <xf numFmtId="9" fontId="17" fillId="0" borderId="0" applyFont="0" applyFill="0" applyBorder="0" applyAlignment="0" applyProtection="0"/>
    <xf numFmtId="0" fontId="17" fillId="34" borderId="90" applyNumberFormat="0" applyFont="0" applyAlignment="0" applyProtection="0"/>
    <xf numFmtId="0" fontId="32" fillId="20" borderId="89" applyNumberFormat="0" applyAlignment="0" applyProtection="0"/>
    <xf numFmtId="0" fontId="17" fillId="34" borderId="90" applyNumberFormat="0" applyFont="0" applyAlignment="0" applyProtection="0"/>
    <xf numFmtId="0" fontId="39" fillId="20" borderId="91" applyNumberFormat="0" applyAlignment="0" applyProtection="0"/>
    <xf numFmtId="0" fontId="17" fillId="0" borderId="0"/>
    <xf numFmtId="9" fontId="17" fillId="0" borderId="0" applyFill="0" applyBorder="0" applyAlignment="0" applyProtection="0"/>
    <xf numFmtId="0" fontId="17" fillId="0" borderId="0"/>
    <xf numFmtId="9" fontId="17" fillId="0" borderId="0" applyFont="0" applyFill="0" applyBorder="0" applyAlignment="0" applyProtection="0"/>
    <xf numFmtId="167" fontId="10" fillId="0" borderId="0" applyFont="0" applyFill="0" applyBorder="0" applyAlignment="0" applyProtection="0"/>
    <xf numFmtId="0" fontId="17" fillId="34" borderId="90" applyNumberFormat="0" applyFont="0" applyAlignment="0" applyProtection="0"/>
    <xf numFmtId="0" fontId="36" fillId="7" borderId="89" applyNumberFormat="0" applyAlignment="0" applyProtection="0"/>
    <xf numFmtId="0" fontId="45" fillId="0" borderId="92" applyNumberFormat="0" applyFill="0" applyAlignment="0" applyProtection="0"/>
    <xf numFmtId="0" fontId="17" fillId="34" borderId="90" applyNumberFormat="0" applyFont="0" applyAlignment="0" applyProtection="0"/>
    <xf numFmtId="0" fontId="17" fillId="34" borderId="90" applyNumberFormat="0" applyFont="0" applyAlignment="0" applyProtection="0"/>
    <xf numFmtId="0" fontId="17" fillId="34" borderId="90" applyNumberFormat="0" applyFont="0" applyAlignment="0" applyProtection="0"/>
    <xf numFmtId="0" fontId="17" fillId="34" borderId="90" applyNumberFormat="0" applyFont="0" applyAlignment="0" applyProtection="0"/>
    <xf numFmtId="0" fontId="17" fillId="34" borderId="90" applyNumberFormat="0" applyFont="0" applyAlignment="0" applyProtection="0"/>
    <xf numFmtId="0" fontId="45" fillId="0" borderId="92" applyNumberFormat="0" applyFill="0" applyAlignment="0" applyProtection="0"/>
    <xf numFmtId="0" fontId="39" fillId="20" borderId="91" applyNumberFormat="0" applyAlignment="0" applyProtection="0"/>
    <xf numFmtId="0" fontId="32" fillId="20" borderId="89" applyNumberFormat="0" applyAlignment="0" applyProtection="0"/>
    <xf numFmtId="0" fontId="17" fillId="34" borderId="90" applyNumberFormat="0" applyFont="0" applyAlignment="0" applyProtection="0"/>
    <xf numFmtId="0" fontId="36" fillId="7" borderId="89" applyNumberFormat="0" applyAlignment="0" applyProtection="0"/>
    <xf numFmtId="0" fontId="17" fillId="34" borderId="90" applyNumberFormat="0" applyFont="0" applyAlignment="0" applyProtection="0"/>
    <xf numFmtId="0" fontId="36" fillId="7" borderId="89" applyNumberFormat="0" applyAlignment="0" applyProtection="0"/>
    <xf numFmtId="0" fontId="17" fillId="34" borderId="90" applyNumberFormat="0" applyFont="0" applyAlignment="0" applyProtection="0"/>
    <xf numFmtId="0" fontId="36" fillId="7"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9" fillId="20" borderId="91" applyNumberFormat="0" applyAlignment="0" applyProtection="0"/>
    <xf numFmtId="0" fontId="17" fillId="34" borderId="90" applyNumberFormat="0" applyFont="0" applyAlignment="0" applyProtection="0"/>
    <xf numFmtId="0" fontId="45" fillId="0" borderId="92" applyNumberFormat="0" applyFill="0" applyAlignment="0" applyProtection="0"/>
    <xf numFmtId="0" fontId="32" fillId="20" borderId="89" applyNumberFormat="0" applyAlignment="0" applyProtection="0"/>
    <xf numFmtId="0" fontId="17" fillId="34" borderId="90" applyNumberFormat="0" applyFont="0" applyAlignment="0" applyProtection="0"/>
    <xf numFmtId="0" fontId="36" fillId="7" borderId="89" applyNumberFormat="0" applyAlignment="0" applyProtection="0"/>
    <xf numFmtId="0" fontId="17" fillId="34" borderId="90" applyNumberFormat="0" applyFont="0" applyAlignment="0" applyProtection="0"/>
    <xf numFmtId="0" fontId="45" fillId="0" borderId="92" applyNumberFormat="0" applyFill="0" applyAlignment="0" applyProtection="0"/>
    <xf numFmtId="0" fontId="36" fillId="7" borderId="89" applyNumberFormat="0" applyAlignment="0" applyProtection="0"/>
    <xf numFmtId="0" fontId="39" fillId="20" borderId="91" applyNumberFormat="0" applyAlignment="0" applyProtection="0"/>
    <xf numFmtId="0" fontId="39" fillId="20" borderId="91" applyNumberFormat="0" applyAlignment="0" applyProtection="0"/>
    <xf numFmtId="0" fontId="36" fillId="7" borderId="89" applyNumberFormat="0" applyAlignment="0" applyProtection="0"/>
    <xf numFmtId="0" fontId="32" fillId="20" borderId="89" applyNumberFormat="0" applyAlignment="0" applyProtection="0"/>
    <xf numFmtId="191" fontId="51" fillId="0" borderId="0" applyFont="0" applyFill="0" applyBorder="0" applyAlignment="0" applyProtection="0"/>
    <xf numFmtId="0" fontId="36" fillId="7" borderId="89" applyNumberFormat="0" applyAlignment="0" applyProtection="0"/>
    <xf numFmtId="0" fontId="39" fillId="20" borderId="91" applyNumberFormat="0" applyAlignment="0" applyProtection="0"/>
    <xf numFmtId="0" fontId="17" fillId="34" borderId="90" applyNumberFormat="0" applyFon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182" fontId="17" fillId="0" borderId="0" applyFill="0" applyBorder="0" applyAlignment="0" applyProtection="0"/>
    <xf numFmtId="0" fontId="32" fillId="20" borderId="89" applyNumberFormat="0" applyAlignment="0" applyProtection="0"/>
    <xf numFmtId="175" fontId="17" fillId="0" borderId="0" applyFill="0" applyBorder="0" applyAlignment="0" applyProtection="0"/>
    <xf numFmtId="174" fontId="17" fillId="0" borderId="0" applyFont="0" applyFill="0" applyBorder="0" applyAlignment="0" applyProtection="0"/>
    <xf numFmtId="0" fontId="17" fillId="34" borderId="90" applyNumberFormat="0" applyFont="0" applyAlignment="0" applyProtection="0"/>
    <xf numFmtId="0" fontId="39" fillId="20" borderId="91" applyNumberFormat="0" applyAlignment="0" applyProtection="0"/>
    <xf numFmtId="0" fontId="36" fillId="7" borderId="89" applyNumberFormat="0" applyAlignment="0" applyProtection="0"/>
    <xf numFmtId="174" fontId="17" fillId="0" borderId="0" applyFill="0" applyBorder="0" applyAlignment="0" applyProtection="0"/>
    <xf numFmtId="174" fontId="17" fillId="0" borderId="0" applyFill="0" applyBorder="0" applyAlignment="0" applyProtection="0"/>
    <xf numFmtId="0" fontId="32" fillId="20" borderId="89" applyNumberFormat="0" applyAlignment="0" applyProtection="0"/>
    <xf numFmtId="0" fontId="17" fillId="34" borderId="90" applyNumberFormat="0" applyFont="0" applyAlignment="0" applyProtection="0"/>
    <xf numFmtId="0" fontId="17" fillId="34" borderId="90" applyNumberFormat="0" applyFont="0" applyAlignment="0" applyProtection="0"/>
    <xf numFmtId="0" fontId="39" fillId="20" borderId="91" applyNumberFormat="0" applyAlignment="0" applyProtection="0"/>
    <xf numFmtId="9" fontId="17" fillId="0" borderId="0" applyFill="0" applyBorder="0" applyAlignment="0" applyProtection="0"/>
    <xf numFmtId="0" fontId="17" fillId="34" borderId="90" applyNumberFormat="0" applyFont="0" applyAlignment="0" applyProtection="0"/>
    <xf numFmtId="0" fontId="36" fillId="7" borderId="89" applyNumberFormat="0" applyAlignment="0" applyProtection="0"/>
    <xf numFmtId="9" fontId="17" fillId="0" borderId="0" applyFill="0" applyBorder="0" applyAlignment="0" applyProtection="0"/>
    <xf numFmtId="0" fontId="45" fillId="0" borderId="92" applyNumberFormat="0" applyFill="0" applyAlignment="0" applyProtection="0"/>
    <xf numFmtId="0" fontId="45" fillId="0" borderId="92" applyNumberFormat="0" applyFill="0" applyAlignment="0" applyProtection="0"/>
    <xf numFmtId="44" fontId="17" fillId="0" borderId="0" applyFont="0" applyFill="0" applyBorder="0" applyAlignment="0" applyProtection="0"/>
    <xf numFmtId="192" fontId="17" fillId="0" borderId="0" applyFont="0" applyFill="0" applyBorder="0" applyAlignment="0" applyProtection="0"/>
    <xf numFmtId="0" fontId="10" fillId="0" borderId="0"/>
    <xf numFmtId="9" fontId="10" fillId="0" borderId="0" applyFont="0" applyFill="0" applyBorder="0" applyAlignment="0" applyProtection="0"/>
    <xf numFmtId="9" fontId="17" fillId="0" borderId="0" applyFill="0" applyBorder="0" applyAlignment="0" applyProtection="0"/>
    <xf numFmtId="0" fontId="17" fillId="0" borderId="0"/>
    <xf numFmtId="0" fontId="32" fillId="20" borderId="89" applyNumberFormat="0" applyAlignment="0" applyProtection="0"/>
    <xf numFmtId="0" fontId="36" fillId="7" borderId="89" applyNumberFormat="0" applyAlignment="0" applyProtection="0"/>
    <xf numFmtId="175" fontId="17" fillId="0" borderId="0" applyFill="0" applyBorder="0" applyAlignment="0" applyProtection="0"/>
    <xf numFmtId="175" fontId="17" fillId="0" borderId="0" applyFont="0" applyFill="0" applyBorder="0" applyAlignment="0" applyProtection="0"/>
    <xf numFmtId="0" fontId="17" fillId="0" borderId="0"/>
    <xf numFmtId="0" fontId="17" fillId="34" borderId="90" applyNumberFormat="0" applyFont="0" applyAlignment="0" applyProtection="0"/>
    <xf numFmtId="0" fontId="39" fillId="20" borderId="91" applyNumberFormat="0" applyAlignment="0" applyProtection="0"/>
    <xf numFmtId="0" fontId="45" fillId="0" borderId="92" applyNumberFormat="0" applyFill="0" applyAlignment="0" applyProtection="0"/>
    <xf numFmtId="0" fontId="39" fillId="20" borderId="91" applyNumberFormat="0" applyAlignment="0" applyProtection="0"/>
    <xf numFmtId="0" fontId="17" fillId="0" borderId="0"/>
    <xf numFmtId="0" fontId="32" fillId="20" borderId="89" applyNumberFormat="0" applyAlignment="0" applyProtection="0"/>
    <xf numFmtId="0" fontId="36" fillId="7" borderId="89" applyNumberFormat="0" applyAlignment="0" applyProtection="0"/>
    <xf numFmtId="0" fontId="17" fillId="34" borderId="90" applyNumberFormat="0" applyFont="0" applyAlignment="0" applyProtection="0"/>
    <xf numFmtId="0" fontId="39" fillId="20" borderId="91" applyNumberFormat="0" applyAlignment="0" applyProtection="0"/>
    <xf numFmtId="0" fontId="32" fillId="20" borderId="89" applyNumberFormat="0" applyAlignment="0" applyProtection="0"/>
    <xf numFmtId="0" fontId="36" fillId="7" borderId="89" applyNumberFormat="0" applyAlignment="0" applyProtection="0"/>
    <xf numFmtId="0" fontId="17" fillId="34" borderId="90" applyNumberFormat="0" applyFont="0" applyAlignment="0" applyProtection="0"/>
    <xf numFmtId="0" fontId="39" fillId="20" borderId="91" applyNumberFormat="0" applyAlignment="0" applyProtection="0"/>
    <xf numFmtId="0" fontId="45" fillId="0" borderId="92" applyNumberFormat="0" applyFill="0" applyAlignment="0" applyProtection="0"/>
    <xf numFmtId="0" fontId="39" fillId="20" borderId="91" applyNumberFormat="0" applyAlignment="0" applyProtection="0"/>
    <xf numFmtId="0" fontId="21" fillId="0" borderId="0"/>
    <xf numFmtId="0" fontId="45" fillId="0" borderId="92" applyNumberFormat="0" applyFill="0" applyAlignment="0" applyProtection="0"/>
    <xf numFmtId="0" fontId="36" fillId="7" borderId="89" applyNumberFormat="0" applyAlignment="0" applyProtection="0"/>
    <xf numFmtId="0" fontId="32" fillId="20" borderId="89" applyNumberFormat="0" applyAlignment="0" applyProtection="0"/>
    <xf numFmtId="167" fontId="78" fillId="0" borderId="0" applyFont="0" applyFill="0" applyBorder="0" applyAlignment="0" applyProtection="0"/>
    <xf numFmtId="0" fontId="78" fillId="0" borderId="0"/>
    <xf numFmtId="172" fontId="78" fillId="0" borderId="0" applyFont="0" applyFill="0" applyBorder="0" applyAlignment="0" applyProtection="0"/>
    <xf numFmtId="0" fontId="17" fillId="34" borderId="90" applyNumberFormat="0" applyFont="0" applyAlignment="0" applyProtection="0"/>
    <xf numFmtId="0" fontId="10" fillId="0" borderId="0"/>
    <xf numFmtId="0" fontId="78" fillId="0" borderId="0"/>
    <xf numFmtId="9" fontId="78" fillId="0" borderId="0" applyFont="0" applyFill="0" applyBorder="0" applyAlignment="0" applyProtection="0"/>
    <xf numFmtId="172" fontId="25" fillId="0" borderId="0" applyFont="0" applyFill="0" applyBorder="0" applyAlignment="0" applyProtection="0"/>
    <xf numFmtId="0" fontId="17" fillId="34" borderId="90" applyNumberFormat="0" applyFont="0" applyAlignment="0" applyProtection="0"/>
    <xf numFmtId="0" fontId="36" fillId="7" borderId="89" applyNumberFormat="0" applyAlignment="0" applyProtection="0"/>
    <xf numFmtId="0" fontId="39" fillId="20" borderId="91" applyNumberFormat="0" applyAlignment="0" applyProtection="0"/>
    <xf numFmtId="0" fontId="32" fillId="20" borderId="89" applyNumberFormat="0" applyAlignment="0" applyProtection="0"/>
    <xf numFmtId="0" fontId="39" fillId="20" borderId="91" applyNumberFormat="0" applyAlignment="0" applyProtection="0"/>
    <xf numFmtId="0" fontId="17" fillId="34" borderId="90" applyNumberFormat="0" applyFont="0" applyAlignment="0" applyProtection="0"/>
    <xf numFmtId="0" fontId="17" fillId="34" borderId="90" applyNumberFormat="0" applyFont="0" applyAlignment="0" applyProtection="0"/>
    <xf numFmtId="0" fontId="36" fillId="7" borderId="89" applyNumberFormat="0" applyAlignment="0" applyProtection="0"/>
    <xf numFmtId="0" fontId="17" fillId="34" borderId="90" applyNumberFormat="0" applyFont="0" applyAlignment="0" applyProtection="0"/>
    <xf numFmtId="0" fontId="17" fillId="34" borderId="90" applyNumberFormat="0" applyFont="0" applyAlignment="0" applyProtection="0"/>
    <xf numFmtId="0" fontId="17" fillId="34" borderId="90" applyNumberFormat="0" applyFont="0" applyAlignment="0" applyProtection="0"/>
    <xf numFmtId="0" fontId="32" fillId="20" borderId="89" applyNumberFormat="0" applyAlignment="0" applyProtection="0"/>
    <xf numFmtId="0" fontId="32" fillId="20" borderId="89" applyNumberFormat="0" applyAlignment="0" applyProtection="0"/>
    <xf numFmtId="0" fontId="17" fillId="34" borderId="90" applyNumberFormat="0" applyFont="0" applyAlignment="0" applyProtection="0"/>
    <xf numFmtId="0" fontId="45" fillId="0" borderId="92" applyNumberFormat="0" applyFill="0" applyAlignment="0" applyProtection="0"/>
    <xf numFmtId="0" fontId="36" fillId="7" borderId="89" applyNumberFormat="0" applyAlignment="0" applyProtection="0"/>
    <xf numFmtId="0" fontId="36" fillId="7" borderId="89" applyNumberFormat="0" applyAlignment="0" applyProtection="0"/>
    <xf numFmtId="0" fontId="32" fillId="20" borderId="89" applyNumberFormat="0" applyAlignment="0" applyProtection="0"/>
    <xf numFmtId="3" fontId="17" fillId="0" borderId="0" applyFont="0" applyFill="0" applyBorder="0" applyAlignment="0" applyProtection="0"/>
    <xf numFmtId="187" fontId="17" fillId="0" borderId="0" applyFont="0" applyFill="0" applyBorder="0" applyAlignment="0" applyProtection="0"/>
    <xf numFmtId="0" fontId="39" fillId="20" borderId="91" applyNumberFormat="0" applyAlignment="0" applyProtection="0"/>
    <xf numFmtId="0" fontId="17" fillId="0" borderId="0" applyFont="0" applyFill="0" applyBorder="0" applyAlignment="0" applyProtection="0"/>
    <xf numFmtId="0" fontId="17" fillId="34" borderId="90" applyNumberFormat="0" applyFont="0" applyAlignment="0" applyProtection="0"/>
    <xf numFmtId="185" fontId="17" fillId="0" borderId="0" applyFont="0" applyFill="0" applyBorder="0" applyAlignment="0" applyProtection="0"/>
    <xf numFmtId="0" fontId="36" fillId="7" borderId="89" applyNumberFormat="0" applyAlignment="0" applyProtection="0"/>
    <xf numFmtId="0" fontId="45" fillId="0" borderId="92" applyNumberFormat="0" applyFill="0" applyAlignment="0" applyProtection="0"/>
    <xf numFmtId="2" fontId="17" fillId="0" borderId="0" applyFont="0" applyFill="0" applyBorder="0" applyAlignment="0" applyProtection="0"/>
    <xf numFmtId="0" fontId="17" fillId="34" borderId="90" applyNumberFormat="0" applyFont="0" applyAlignment="0" applyProtection="0"/>
    <xf numFmtId="175" fontId="17" fillId="0" borderId="0" applyFont="0" applyFill="0" applyBorder="0" applyAlignment="0" applyProtection="0"/>
    <xf numFmtId="175" fontId="17" fillId="0" borderId="0" applyFont="0" applyFill="0" applyBorder="0" applyAlignment="0" applyProtection="0"/>
    <xf numFmtId="172" fontId="26" fillId="0" borderId="0" applyFont="0" applyFill="0" applyBorder="0" applyAlignment="0" applyProtection="0"/>
    <xf numFmtId="172" fontId="25" fillId="0" borderId="0" applyFont="0" applyFill="0" applyBorder="0" applyAlignment="0" applyProtection="0"/>
    <xf numFmtId="182" fontId="17" fillId="0" borderId="0" applyFill="0" applyBorder="0" applyAlignment="0" applyProtection="0"/>
    <xf numFmtId="175" fontId="17" fillId="0" borderId="0" applyFont="0" applyFill="0" applyBorder="0" applyAlignment="0" applyProtection="0"/>
    <xf numFmtId="175" fontId="17" fillId="0" borderId="0" applyFont="0" applyFill="0" applyBorder="0" applyAlignment="0" applyProtection="0"/>
    <xf numFmtId="172" fontId="26" fillId="0" borderId="0" applyFont="0" applyFill="0" applyBorder="0" applyAlignment="0" applyProtection="0"/>
    <xf numFmtId="0" fontId="39" fillId="20" borderId="91" applyNumberFormat="0" applyAlignment="0" applyProtection="0"/>
    <xf numFmtId="0" fontId="39" fillId="20" borderId="91" applyNumberFormat="0" applyAlignment="0" applyProtection="0"/>
    <xf numFmtId="175" fontId="17" fillId="0" borderId="0" applyFont="0" applyFill="0" applyBorder="0" applyAlignment="0" applyProtection="0"/>
    <xf numFmtId="175" fontId="17" fillId="0" borderId="0" applyFont="0" applyFill="0" applyBorder="0" applyAlignment="0" applyProtection="0"/>
    <xf numFmtId="174" fontId="17" fillId="0" borderId="0" applyFont="0" applyFill="0" applyBorder="0" applyAlignment="0" applyProtection="0"/>
    <xf numFmtId="174" fontId="17" fillId="0" borderId="0" applyFont="0" applyFill="0" applyBorder="0" applyAlignment="0" applyProtection="0"/>
    <xf numFmtId="0" fontId="32" fillId="20" borderId="89" applyNumberFormat="0" applyAlignment="0" applyProtection="0"/>
    <xf numFmtId="0" fontId="45" fillId="0" borderId="92" applyNumberFormat="0" applyFill="0" applyAlignment="0" applyProtection="0"/>
    <xf numFmtId="0" fontId="17" fillId="0" borderId="0" applyFont="0" applyFill="0" applyBorder="0" applyAlignment="0" applyProtection="0"/>
    <xf numFmtId="167" fontId="26" fillId="0" borderId="0" applyFont="0" applyFill="0" applyBorder="0" applyAlignment="0" applyProtection="0"/>
    <xf numFmtId="174" fontId="17" fillId="0" borderId="0" applyFill="0" applyBorder="0" applyAlignment="0" applyProtection="0"/>
    <xf numFmtId="0" fontId="45" fillId="0" borderId="92" applyNumberFormat="0" applyFill="0" applyAlignment="0" applyProtection="0"/>
    <xf numFmtId="0" fontId="36" fillId="7" borderId="89" applyNumberFormat="0" applyAlignment="0" applyProtection="0"/>
    <xf numFmtId="0" fontId="17" fillId="34" borderId="90" applyNumberFormat="0" applyFont="0" applyAlignment="0" applyProtection="0"/>
    <xf numFmtId="0" fontId="32" fillId="20" borderId="89" applyNumberFormat="0" applyAlignment="0" applyProtection="0"/>
    <xf numFmtId="0" fontId="17" fillId="34" borderId="90" applyNumberFormat="0" applyFont="0" applyAlignment="0" applyProtection="0"/>
    <xf numFmtId="0" fontId="26" fillId="0" borderId="0"/>
    <xf numFmtId="0" fontId="36" fillId="7" borderId="89" applyNumberFormat="0" applyAlignment="0" applyProtection="0"/>
    <xf numFmtId="0" fontId="17" fillId="0" borderId="0"/>
    <xf numFmtId="0" fontId="10" fillId="0" borderId="0"/>
    <xf numFmtId="0" fontId="17" fillId="34" borderId="90" applyNumberFormat="0" applyFont="0" applyAlignment="0" applyProtection="0"/>
    <xf numFmtId="0" fontId="17" fillId="34" borderId="90" applyNumberFormat="0" applyFont="0" applyAlignment="0" applyProtection="0"/>
    <xf numFmtId="0" fontId="17" fillId="34" borderId="90" applyNumberFormat="0" applyFont="0" applyAlignment="0" applyProtection="0"/>
    <xf numFmtId="0" fontId="17" fillId="34" borderId="90" applyNumberFormat="0" applyFont="0" applyAlignment="0" applyProtection="0"/>
    <xf numFmtId="0" fontId="17" fillId="34" borderId="90" applyNumberFormat="0" applyFont="0" applyAlignment="0" applyProtection="0"/>
    <xf numFmtId="0" fontId="17" fillId="34" borderId="90" applyNumberFormat="0" applyFont="0" applyAlignment="0" applyProtection="0"/>
    <xf numFmtId="9" fontId="17" fillId="0" borderId="0" applyFill="0" applyBorder="0" applyAlignment="0" applyProtection="0"/>
    <xf numFmtId="9" fontId="17" fillId="0" borderId="0" applyFont="0" applyFill="0" applyBorder="0" applyAlignment="0" applyProtection="0"/>
    <xf numFmtId="9" fontId="17" fillId="0" borderId="0" applyFill="0" applyBorder="0" applyAlignment="0" applyProtection="0"/>
    <xf numFmtId="9" fontId="17" fillId="0" borderId="0" applyFont="0" applyFill="0" applyBorder="0" applyAlignment="0" applyProtection="0"/>
    <xf numFmtId="9" fontId="17" fillId="0" borderId="0" applyFont="0" applyFill="0" applyBorder="0" applyAlignment="0" applyProtection="0"/>
    <xf numFmtId="0" fontId="39" fillId="20" borderId="91" applyNumberFormat="0" applyAlignment="0" applyProtection="0"/>
    <xf numFmtId="0" fontId="45" fillId="0" borderId="92" applyNumberFormat="0" applyFill="0" applyAlignment="0" applyProtection="0"/>
    <xf numFmtId="0" fontId="32" fillId="20" borderId="89" applyNumberFormat="0" applyAlignment="0" applyProtection="0"/>
    <xf numFmtId="0" fontId="32" fillId="20" borderId="89" applyNumberFormat="0" applyAlignment="0" applyProtection="0"/>
    <xf numFmtId="0" fontId="36" fillId="7" borderId="89" applyNumberFormat="0" applyAlignment="0" applyProtection="0"/>
    <xf numFmtId="0" fontId="17" fillId="34" borderId="90" applyNumberFormat="0" applyFont="0" applyAlignment="0" applyProtection="0"/>
    <xf numFmtId="0" fontId="39" fillId="20" borderId="91" applyNumberFormat="0" applyAlignment="0" applyProtection="0"/>
    <xf numFmtId="0" fontId="32" fillId="20" borderId="89" applyNumberFormat="0" applyAlignment="0" applyProtection="0"/>
    <xf numFmtId="0" fontId="36" fillId="7" borderId="89" applyNumberFormat="0" applyAlignment="0" applyProtection="0"/>
    <xf numFmtId="0" fontId="17" fillId="34" borderId="90" applyNumberFormat="0" applyFont="0" applyAlignment="0" applyProtection="0"/>
    <xf numFmtId="0" fontId="39" fillId="20" borderId="91" applyNumberFormat="0" applyAlignment="0" applyProtection="0"/>
    <xf numFmtId="0" fontId="45" fillId="0" borderId="92" applyNumberFormat="0" applyFill="0" applyAlignment="0" applyProtection="0"/>
    <xf numFmtId="0" fontId="17" fillId="34" borderId="90" applyNumberFormat="0" applyFont="0" applyAlignment="0" applyProtection="0"/>
    <xf numFmtId="0" fontId="45" fillId="0" borderId="92" applyNumberFormat="0" applyFill="0" applyAlignment="0" applyProtection="0"/>
    <xf numFmtId="0" fontId="17" fillId="34" borderId="90" applyNumberFormat="0" applyFont="0" applyAlignment="0" applyProtection="0"/>
    <xf numFmtId="0" fontId="32" fillId="20" borderId="89" applyNumberFormat="0" applyAlignment="0" applyProtection="0"/>
    <xf numFmtId="0" fontId="36" fillId="7" borderId="89" applyNumberFormat="0" applyAlignment="0" applyProtection="0"/>
    <xf numFmtId="0" fontId="32" fillId="20" borderId="89" applyNumberFormat="0" applyAlignment="0" applyProtection="0"/>
    <xf numFmtId="0" fontId="17" fillId="34" borderId="90" applyNumberFormat="0" applyFont="0" applyAlignment="0" applyProtection="0"/>
    <xf numFmtId="0" fontId="32" fillId="20" borderId="89" applyNumberFormat="0" applyAlignment="0" applyProtection="0"/>
    <xf numFmtId="0" fontId="39" fillId="20" borderId="91" applyNumberFormat="0" applyAlignment="0" applyProtection="0"/>
    <xf numFmtId="0" fontId="17" fillId="34" borderId="90" applyNumberFormat="0" applyFont="0" applyAlignment="0" applyProtection="0"/>
    <xf numFmtId="0" fontId="32" fillId="20" borderId="89" applyNumberFormat="0" applyAlignment="0" applyProtection="0"/>
    <xf numFmtId="0" fontId="39" fillId="20" borderId="91" applyNumberFormat="0" applyAlignment="0" applyProtection="0"/>
    <xf numFmtId="0" fontId="39" fillId="20" borderId="91" applyNumberFormat="0" applyAlignment="0" applyProtection="0"/>
    <xf numFmtId="0" fontId="36" fillId="7" borderId="89" applyNumberFormat="0" applyAlignment="0" applyProtection="0"/>
    <xf numFmtId="0" fontId="39" fillId="20" borderId="91" applyNumberFormat="0" applyAlignment="0" applyProtection="0"/>
    <xf numFmtId="0" fontId="36" fillId="7" borderId="89" applyNumberFormat="0" applyAlignment="0" applyProtection="0"/>
    <xf numFmtId="0" fontId="36" fillId="7" borderId="89" applyNumberFormat="0" applyAlignment="0" applyProtection="0"/>
    <xf numFmtId="0" fontId="17" fillId="34" borderId="90" applyNumberFormat="0" applyFont="0" applyAlignment="0" applyProtection="0"/>
    <xf numFmtId="0" fontId="17" fillId="34" borderId="90" applyNumberFormat="0" applyFont="0" applyAlignment="0" applyProtection="0"/>
    <xf numFmtId="0" fontId="39" fillId="20" borderId="91" applyNumberFormat="0" applyAlignment="0" applyProtection="0"/>
    <xf numFmtId="0" fontId="36" fillId="7" borderId="89" applyNumberFormat="0" applyAlignment="0" applyProtection="0"/>
    <xf numFmtId="0" fontId="45" fillId="0" borderId="92" applyNumberFormat="0" applyFill="0" applyAlignment="0" applyProtection="0"/>
    <xf numFmtId="0" fontId="17" fillId="34" borderId="90" applyNumberFormat="0" applyFont="0" applyAlignment="0" applyProtection="0"/>
    <xf numFmtId="0" fontId="36" fillId="7" borderId="89" applyNumberFormat="0" applyAlignment="0" applyProtection="0"/>
    <xf numFmtId="0" fontId="17" fillId="34" borderId="90" applyNumberFormat="0" applyFon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17" fillId="34" borderId="90" applyNumberFormat="0" applyFont="0" applyAlignment="0" applyProtection="0"/>
    <xf numFmtId="0" fontId="39" fillId="20" borderId="91" applyNumberFormat="0" applyAlignment="0" applyProtection="0"/>
    <xf numFmtId="0" fontId="39" fillId="20" borderId="91" applyNumberFormat="0" applyAlignment="0" applyProtection="0"/>
    <xf numFmtId="0" fontId="36" fillId="7" borderId="89" applyNumberFormat="0" applyAlignment="0" applyProtection="0"/>
    <xf numFmtId="0" fontId="39" fillId="20" borderId="91" applyNumberFormat="0" applyAlignment="0" applyProtection="0"/>
    <xf numFmtId="0" fontId="17" fillId="34" borderId="90" applyNumberFormat="0" applyFont="0" applyAlignment="0" applyProtection="0"/>
    <xf numFmtId="0" fontId="17" fillId="34" borderId="90" applyNumberFormat="0" applyFont="0" applyAlignment="0" applyProtection="0"/>
    <xf numFmtId="0" fontId="17" fillId="34" borderId="90" applyNumberFormat="0" applyFont="0" applyAlignment="0" applyProtection="0"/>
    <xf numFmtId="0" fontId="32" fillId="20" borderId="89" applyNumberFormat="0" applyAlignment="0" applyProtection="0"/>
    <xf numFmtId="0" fontId="45" fillId="0" borderId="92" applyNumberFormat="0" applyFill="0" applyAlignment="0" applyProtection="0"/>
    <xf numFmtId="0" fontId="17" fillId="34" borderId="90" applyNumberFormat="0" applyFont="0" applyAlignment="0" applyProtection="0"/>
    <xf numFmtId="0" fontId="36" fillId="7" borderId="89" applyNumberFormat="0" applyAlignment="0" applyProtection="0"/>
    <xf numFmtId="0" fontId="39" fillId="20" borderId="91" applyNumberFormat="0" applyAlignment="0" applyProtection="0"/>
    <xf numFmtId="0" fontId="17" fillId="34" borderId="90" applyNumberFormat="0" applyFont="0" applyAlignment="0" applyProtection="0"/>
    <xf numFmtId="0" fontId="17" fillId="34" borderId="90" applyNumberFormat="0" applyFont="0" applyAlignment="0" applyProtection="0"/>
    <xf numFmtId="0" fontId="36" fillId="7" borderId="89" applyNumberFormat="0" applyAlignment="0" applyProtection="0"/>
    <xf numFmtId="0" fontId="17" fillId="34" borderId="90" applyNumberFormat="0" applyFont="0" applyAlignment="0" applyProtection="0"/>
    <xf numFmtId="0" fontId="36" fillId="7" borderId="89" applyNumberFormat="0" applyAlignment="0" applyProtection="0"/>
    <xf numFmtId="0" fontId="17" fillId="34" borderId="90" applyNumberFormat="0" applyFont="0" applyAlignment="0" applyProtection="0"/>
    <xf numFmtId="0" fontId="32" fillId="20" borderId="89" applyNumberFormat="0" applyAlignment="0" applyProtection="0"/>
    <xf numFmtId="0" fontId="39" fillId="20" borderId="91" applyNumberFormat="0" applyAlignment="0" applyProtection="0"/>
    <xf numFmtId="0" fontId="32" fillId="20" borderId="89" applyNumberFormat="0" applyAlignment="0" applyProtection="0"/>
    <xf numFmtId="0" fontId="45" fillId="0" borderId="92" applyNumberFormat="0" applyFill="0" applyAlignment="0" applyProtection="0"/>
    <xf numFmtId="0" fontId="39" fillId="20" borderId="91" applyNumberFormat="0" applyAlignment="0" applyProtection="0"/>
    <xf numFmtId="0" fontId="36" fillId="7" borderId="89" applyNumberFormat="0" applyAlignment="0" applyProtection="0"/>
    <xf numFmtId="0" fontId="32" fillId="20" borderId="89" applyNumberFormat="0" applyAlignment="0" applyProtection="0"/>
    <xf numFmtId="0" fontId="17" fillId="34" borderId="90" applyNumberFormat="0" applyFont="0" applyAlignment="0" applyProtection="0"/>
    <xf numFmtId="0" fontId="32" fillId="20" borderId="89" applyNumberFormat="0" applyAlignment="0" applyProtection="0"/>
    <xf numFmtId="0" fontId="36" fillId="7" borderId="89" applyNumberFormat="0" applyAlignment="0" applyProtection="0"/>
    <xf numFmtId="0" fontId="39" fillId="20" borderId="91" applyNumberFormat="0" applyAlignment="0" applyProtection="0"/>
    <xf numFmtId="0" fontId="32" fillId="20" borderId="89" applyNumberFormat="0" applyAlignment="0" applyProtection="0"/>
    <xf numFmtId="0" fontId="39" fillId="20" borderId="91" applyNumberFormat="0" applyAlignment="0" applyProtection="0"/>
    <xf numFmtId="0" fontId="32" fillId="20" borderId="89" applyNumberFormat="0" applyAlignment="0" applyProtection="0"/>
    <xf numFmtId="0" fontId="32" fillId="20" borderId="89" applyNumberFormat="0" applyAlignment="0" applyProtection="0"/>
    <xf numFmtId="0" fontId="36" fillId="7" borderId="89" applyNumberFormat="0" applyAlignment="0" applyProtection="0"/>
    <xf numFmtId="0" fontId="17" fillId="34" borderId="90" applyNumberFormat="0" applyFont="0" applyAlignment="0" applyProtection="0"/>
    <xf numFmtId="0" fontId="17" fillId="34" borderId="90" applyNumberFormat="0" applyFont="0" applyAlignment="0" applyProtection="0"/>
    <xf numFmtId="0" fontId="45" fillId="0" borderId="92" applyNumberFormat="0" applyFill="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17" fillId="34" borderId="90" applyNumberFormat="0" applyFont="0" applyAlignment="0" applyProtection="0"/>
    <xf numFmtId="0" fontId="45" fillId="0" borderId="92" applyNumberFormat="0" applyFill="0" applyAlignment="0" applyProtection="0"/>
    <xf numFmtId="0" fontId="17" fillId="34" borderId="90" applyNumberFormat="0" applyFont="0" applyAlignment="0" applyProtection="0"/>
    <xf numFmtId="0" fontId="17" fillId="34" borderId="90" applyNumberFormat="0" applyFont="0" applyAlignment="0" applyProtection="0"/>
    <xf numFmtId="0" fontId="32" fillId="20" borderId="89" applyNumberFormat="0" applyAlignment="0" applyProtection="0"/>
    <xf numFmtId="0" fontId="32" fillId="20" borderId="89" applyNumberFormat="0" applyAlignment="0" applyProtection="0"/>
    <xf numFmtId="0" fontId="17" fillId="34" borderId="90" applyNumberFormat="0" applyFont="0" applyAlignment="0" applyProtection="0"/>
    <xf numFmtId="0" fontId="39" fillId="20" borderId="91" applyNumberFormat="0" applyAlignment="0" applyProtection="0"/>
    <xf numFmtId="0" fontId="17" fillId="34" borderId="90" applyNumberFormat="0" applyFont="0" applyAlignment="0" applyProtection="0"/>
    <xf numFmtId="0" fontId="39" fillId="20" borderId="91" applyNumberFormat="0" applyAlignment="0" applyProtection="0"/>
    <xf numFmtId="0" fontId="17" fillId="34" borderId="90" applyNumberFormat="0" applyFont="0" applyAlignment="0" applyProtection="0"/>
    <xf numFmtId="0" fontId="39" fillId="20" borderId="91" applyNumberFormat="0" applyAlignment="0" applyProtection="0"/>
    <xf numFmtId="0" fontId="32" fillId="20" borderId="89" applyNumberFormat="0" applyAlignment="0" applyProtection="0"/>
    <xf numFmtId="0" fontId="45" fillId="0" borderId="92" applyNumberFormat="0" applyFill="0" applyAlignment="0" applyProtection="0"/>
    <xf numFmtId="0" fontId="17" fillId="34" borderId="90" applyNumberFormat="0" applyFont="0" applyAlignment="0" applyProtection="0"/>
    <xf numFmtId="0" fontId="45" fillId="0" borderId="92" applyNumberFormat="0" applyFill="0" applyAlignment="0" applyProtection="0"/>
    <xf numFmtId="0" fontId="17" fillId="34" borderId="90" applyNumberFormat="0" applyFont="0" applyAlignment="0" applyProtection="0"/>
    <xf numFmtId="0" fontId="32" fillId="20" borderId="89" applyNumberFormat="0" applyAlignment="0" applyProtection="0"/>
    <xf numFmtId="0" fontId="17" fillId="34" borderId="90" applyNumberFormat="0" applyFont="0" applyAlignment="0" applyProtection="0"/>
    <xf numFmtId="0" fontId="39" fillId="20" borderId="91" applyNumberFormat="0" applyAlignment="0" applyProtection="0"/>
    <xf numFmtId="0" fontId="17" fillId="34" borderId="90" applyNumberFormat="0" applyFont="0" applyAlignment="0" applyProtection="0"/>
    <xf numFmtId="0" fontId="32" fillId="20" borderId="89" applyNumberFormat="0" applyAlignment="0" applyProtection="0"/>
    <xf numFmtId="0" fontId="17" fillId="34" borderId="90" applyNumberFormat="0" applyFont="0" applyAlignment="0" applyProtection="0"/>
    <xf numFmtId="0" fontId="32" fillId="20" borderId="89" applyNumberFormat="0" applyAlignment="0" applyProtection="0"/>
    <xf numFmtId="0" fontId="17" fillId="34" borderId="90" applyNumberFormat="0" applyFont="0" applyAlignment="0" applyProtection="0"/>
    <xf numFmtId="0" fontId="32" fillId="20" borderId="89" applyNumberFormat="0" applyAlignment="0" applyProtection="0"/>
    <xf numFmtId="0" fontId="36" fillId="7" borderId="89" applyNumberFormat="0" applyAlignment="0" applyProtection="0"/>
    <xf numFmtId="0" fontId="36" fillId="7" borderId="89" applyNumberFormat="0" applyAlignment="0" applyProtection="0"/>
    <xf numFmtId="0" fontId="39" fillId="20" borderId="91" applyNumberFormat="0" applyAlignment="0" applyProtection="0"/>
    <xf numFmtId="0" fontId="39" fillId="20" borderId="91" applyNumberFormat="0" applyAlignment="0" applyProtection="0"/>
    <xf numFmtId="0" fontId="39" fillId="20" borderId="91" applyNumberFormat="0" applyAlignment="0" applyProtection="0"/>
    <xf numFmtId="0" fontId="17" fillId="34" borderId="90" applyNumberFormat="0" applyFont="0" applyAlignment="0" applyProtection="0"/>
    <xf numFmtId="0" fontId="32" fillId="20" borderId="89" applyNumberFormat="0" applyAlignment="0" applyProtection="0"/>
    <xf numFmtId="0" fontId="17" fillId="34" borderId="90" applyNumberFormat="0" applyFont="0" applyAlignment="0" applyProtection="0"/>
    <xf numFmtId="0" fontId="17" fillId="34" borderId="90" applyNumberFormat="0" applyFont="0" applyAlignment="0" applyProtection="0"/>
    <xf numFmtId="0" fontId="17" fillId="34" borderId="90" applyNumberFormat="0" applyFont="0" applyAlignment="0" applyProtection="0"/>
    <xf numFmtId="0" fontId="17" fillId="34" borderId="90" applyNumberFormat="0" applyFont="0" applyAlignment="0" applyProtection="0"/>
    <xf numFmtId="0" fontId="17" fillId="34" borderId="90" applyNumberFormat="0" applyFont="0" applyAlignment="0" applyProtection="0"/>
    <xf numFmtId="0" fontId="17" fillId="34" borderId="90" applyNumberFormat="0" applyFont="0" applyAlignment="0" applyProtection="0"/>
    <xf numFmtId="0" fontId="17" fillId="34" borderId="90" applyNumberFormat="0" applyFont="0" applyAlignment="0" applyProtection="0"/>
    <xf numFmtId="0" fontId="32" fillId="20" borderId="89" applyNumberFormat="0" applyAlignment="0" applyProtection="0"/>
    <xf numFmtId="0" fontId="39" fillId="20" borderId="91" applyNumberFormat="0" applyAlignment="0" applyProtection="0"/>
    <xf numFmtId="0" fontId="36" fillId="7" borderId="89" applyNumberFormat="0" applyAlignment="0" applyProtection="0"/>
    <xf numFmtId="0" fontId="36" fillId="7" borderId="89" applyNumberFormat="0" applyAlignment="0" applyProtection="0"/>
    <xf numFmtId="0" fontId="39" fillId="20" borderId="91" applyNumberFormat="0" applyAlignment="0" applyProtection="0"/>
    <xf numFmtId="0" fontId="39" fillId="20" borderId="91" applyNumberFormat="0" applyAlignment="0" applyProtection="0"/>
    <xf numFmtId="0" fontId="32" fillId="20" borderId="89" applyNumberFormat="0" applyAlignment="0" applyProtection="0"/>
    <xf numFmtId="0" fontId="39" fillId="20" borderId="91" applyNumberFormat="0" applyAlignment="0" applyProtection="0"/>
    <xf numFmtId="0" fontId="17" fillId="34" borderId="90" applyNumberFormat="0" applyFont="0" applyAlignment="0" applyProtection="0"/>
    <xf numFmtId="0" fontId="36" fillId="7" borderId="89" applyNumberFormat="0" applyAlignment="0" applyProtection="0"/>
    <xf numFmtId="0" fontId="17" fillId="34" borderId="90" applyNumberFormat="0" applyFont="0" applyAlignment="0" applyProtection="0"/>
    <xf numFmtId="0" fontId="32" fillId="20" borderId="89" applyNumberFormat="0" applyAlignment="0" applyProtection="0"/>
    <xf numFmtId="0" fontId="36" fillId="7" borderId="89" applyNumberFormat="0" applyAlignment="0" applyProtection="0"/>
    <xf numFmtId="0" fontId="17" fillId="34" borderId="90" applyNumberFormat="0" applyFont="0" applyAlignment="0" applyProtection="0"/>
    <xf numFmtId="0" fontId="17" fillId="34" borderId="90" applyNumberFormat="0" applyFont="0" applyAlignment="0" applyProtection="0"/>
    <xf numFmtId="0" fontId="17" fillId="34" borderId="90" applyNumberFormat="0" applyFont="0" applyAlignment="0" applyProtection="0"/>
    <xf numFmtId="0" fontId="39" fillId="20" borderId="91" applyNumberFormat="0" applyAlignment="0" applyProtection="0"/>
    <xf numFmtId="0" fontId="39" fillId="20" borderId="91" applyNumberFormat="0" applyAlignment="0" applyProtection="0"/>
    <xf numFmtId="0" fontId="32" fillId="20" borderId="89" applyNumberFormat="0" applyAlignment="0" applyProtection="0"/>
    <xf numFmtId="0" fontId="39" fillId="20" borderId="91" applyNumberFormat="0" applyAlignment="0" applyProtection="0"/>
    <xf numFmtId="0" fontId="17" fillId="34" borderId="90" applyNumberFormat="0" applyFont="0" applyAlignment="0" applyProtection="0"/>
    <xf numFmtId="0" fontId="36" fillId="7" borderId="89" applyNumberFormat="0" applyAlignment="0" applyProtection="0"/>
    <xf numFmtId="0" fontId="17" fillId="34" borderId="90" applyNumberFormat="0" applyFont="0" applyAlignment="0" applyProtection="0"/>
    <xf numFmtId="0" fontId="39" fillId="20" borderId="91" applyNumberFormat="0" applyAlignment="0" applyProtection="0"/>
    <xf numFmtId="0" fontId="36" fillId="7" borderId="89" applyNumberFormat="0" applyAlignment="0" applyProtection="0"/>
    <xf numFmtId="0" fontId="39" fillId="20" borderId="91" applyNumberFormat="0" applyAlignment="0" applyProtection="0"/>
    <xf numFmtId="0" fontId="45" fillId="0" borderId="92" applyNumberFormat="0" applyFill="0" applyAlignment="0" applyProtection="0"/>
    <xf numFmtId="0" fontId="36" fillId="7" borderId="89" applyNumberFormat="0" applyAlignment="0" applyProtection="0"/>
    <xf numFmtId="0" fontId="17" fillId="34" borderId="90" applyNumberFormat="0" applyFont="0" applyAlignment="0" applyProtection="0"/>
    <xf numFmtId="0" fontId="32" fillId="20" borderId="89" applyNumberFormat="0" applyAlignment="0" applyProtection="0"/>
    <xf numFmtId="0" fontId="17" fillId="34" borderId="90" applyNumberFormat="0" applyFont="0" applyAlignment="0" applyProtection="0"/>
    <xf numFmtId="0" fontId="17" fillId="34" borderId="90" applyNumberFormat="0" applyFont="0" applyAlignment="0" applyProtection="0"/>
    <xf numFmtId="0" fontId="32" fillId="20" borderId="89" applyNumberFormat="0" applyAlignment="0" applyProtection="0"/>
    <xf numFmtId="0" fontId="39" fillId="20" borderId="91" applyNumberFormat="0" applyAlignment="0" applyProtection="0"/>
    <xf numFmtId="0" fontId="36" fillId="7" borderId="89" applyNumberFormat="0" applyAlignment="0" applyProtection="0"/>
    <xf numFmtId="0" fontId="36" fillId="7" borderId="89" applyNumberFormat="0" applyAlignment="0" applyProtection="0"/>
    <xf numFmtId="0" fontId="17" fillId="34" borderId="90" applyNumberFormat="0" applyFont="0" applyAlignment="0" applyProtection="0"/>
    <xf numFmtId="0" fontId="17" fillId="34" borderId="90" applyNumberFormat="0" applyFont="0" applyAlignment="0" applyProtection="0"/>
    <xf numFmtId="0" fontId="39" fillId="20" borderId="91" applyNumberFormat="0" applyAlignment="0" applyProtection="0"/>
    <xf numFmtId="0" fontId="32" fillId="20" borderId="89" applyNumberFormat="0" applyAlignment="0" applyProtection="0"/>
    <xf numFmtId="0" fontId="36" fillId="7" borderId="89" applyNumberFormat="0" applyAlignment="0" applyProtection="0"/>
    <xf numFmtId="0" fontId="39" fillId="20" borderId="91" applyNumberFormat="0" applyAlignment="0" applyProtection="0"/>
    <xf numFmtId="0" fontId="36" fillId="7" borderId="89" applyNumberFormat="0" applyAlignment="0" applyProtection="0"/>
    <xf numFmtId="0" fontId="39" fillId="20" borderId="91" applyNumberFormat="0" applyAlignment="0" applyProtection="0"/>
    <xf numFmtId="0" fontId="32" fillId="20" borderId="89" applyNumberFormat="0" applyAlignment="0" applyProtection="0"/>
    <xf numFmtId="0" fontId="32" fillId="20" borderId="89" applyNumberFormat="0" applyAlignment="0" applyProtection="0"/>
    <xf numFmtId="0" fontId="36" fillId="7" borderId="89" applyNumberFormat="0" applyAlignment="0" applyProtection="0"/>
    <xf numFmtId="0" fontId="45" fillId="0" borderId="92" applyNumberFormat="0" applyFill="0" applyAlignment="0" applyProtection="0"/>
    <xf numFmtId="0" fontId="17" fillId="34" borderId="90" applyNumberFormat="0" applyFont="0" applyAlignment="0" applyProtection="0"/>
    <xf numFmtId="0" fontId="39" fillId="20" borderId="91" applyNumberFormat="0" applyAlignment="0" applyProtection="0"/>
    <xf numFmtId="0" fontId="36" fillId="7" borderId="89" applyNumberFormat="0" applyAlignment="0" applyProtection="0"/>
    <xf numFmtId="0" fontId="17" fillId="34" borderId="90" applyNumberFormat="0" applyFont="0" applyAlignment="0" applyProtection="0"/>
    <xf numFmtId="0" fontId="17" fillId="34" borderId="90" applyNumberFormat="0" applyFont="0" applyAlignment="0" applyProtection="0"/>
    <xf numFmtId="0" fontId="39" fillId="20" borderId="91" applyNumberFormat="0" applyAlignment="0" applyProtection="0"/>
    <xf numFmtId="0" fontId="17" fillId="34" borderId="90" applyNumberFormat="0" applyFont="0" applyAlignment="0" applyProtection="0"/>
    <xf numFmtId="0" fontId="17" fillId="34" borderId="90" applyNumberFormat="0" applyFont="0" applyAlignment="0" applyProtection="0"/>
    <xf numFmtId="0" fontId="17" fillId="34" borderId="90" applyNumberFormat="0" applyFont="0" applyAlignment="0" applyProtection="0"/>
    <xf numFmtId="0" fontId="17" fillId="34" borderId="90" applyNumberFormat="0" applyFont="0" applyAlignment="0" applyProtection="0"/>
    <xf numFmtId="0" fontId="17" fillId="34" borderId="90" applyNumberFormat="0" applyFont="0" applyAlignment="0" applyProtection="0"/>
    <xf numFmtId="0" fontId="17" fillId="34" borderId="90" applyNumberFormat="0" applyFont="0" applyAlignment="0" applyProtection="0"/>
    <xf numFmtId="0" fontId="17" fillId="34" borderId="90" applyNumberFormat="0" applyFont="0" applyAlignment="0" applyProtection="0"/>
    <xf numFmtId="0" fontId="39" fillId="20" borderId="91" applyNumberFormat="0" applyAlignment="0" applyProtection="0"/>
    <xf numFmtId="0" fontId="17" fillId="34" borderId="90" applyNumberFormat="0" applyFont="0" applyAlignment="0" applyProtection="0"/>
    <xf numFmtId="0" fontId="17" fillId="34" borderId="90" applyNumberFormat="0" applyFont="0" applyAlignment="0" applyProtection="0"/>
    <xf numFmtId="0" fontId="17" fillId="34" borderId="90" applyNumberFormat="0" applyFont="0" applyAlignment="0" applyProtection="0"/>
    <xf numFmtId="0" fontId="17" fillId="34" borderId="90" applyNumberFormat="0" applyFont="0" applyAlignment="0" applyProtection="0"/>
    <xf numFmtId="0" fontId="39" fillId="20" borderId="91" applyNumberFormat="0" applyAlignment="0" applyProtection="0"/>
    <xf numFmtId="0" fontId="39" fillId="20" borderId="91" applyNumberFormat="0" applyAlignment="0" applyProtection="0"/>
    <xf numFmtId="0" fontId="32" fillId="20" borderId="89" applyNumberFormat="0" applyAlignment="0" applyProtection="0"/>
    <xf numFmtId="0" fontId="17" fillId="34" borderId="90" applyNumberFormat="0" applyFont="0" applyAlignment="0" applyProtection="0"/>
    <xf numFmtId="0" fontId="32" fillId="20" borderId="89" applyNumberFormat="0" applyAlignment="0" applyProtection="0"/>
    <xf numFmtId="0" fontId="17" fillId="34" borderId="90" applyNumberFormat="0" applyFont="0" applyAlignment="0" applyProtection="0"/>
    <xf numFmtId="0" fontId="45" fillId="0" borderId="92" applyNumberFormat="0" applyFill="0" applyAlignment="0" applyProtection="0"/>
    <xf numFmtId="0" fontId="36" fillId="7" borderId="89" applyNumberFormat="0" applyAlignment="0" applyProtection="0"/>
    <xf numFmtId="0" fontId="32" fillId="20" borderId="89" applyNumberFormat="0" applyAlignment="0" applyProtection="0"/>
    <xf numFmtId="0" fontId="32" fillId="20" borderId="89" applyNumberFormat="0" applyAlignment="0" applyProtection="0"/>
    <xf numFmtId="0" fontId="17" fillId="34" borderId="90" applyNumberFormat="0" applyFont="0" applyAlignment="0" applyProtection="0"/>
    <xf numFmtId="0" fontId="17" fillId="34" borderId="90" applyNumberFormat="0" applyFont="0" applyAlignment="0" applyProtection="0"/>
    <xf numFmtId="0" fontId="17" fillId="34" borderId="90" applyNumberFormat="0" applyFont="0" applyAlignment="0" applyProtection="0"/>
    <xf numFmtId="0" fontId="17" fillId="34" borderId="90" applyNumberFormat="0" applyFont="0" applyAlignment="0" applyProtection="0"/>
    <xf numFmtId="0" fontId="17" fillId="34" borderId="90" applyNumberFormat="0" applyFont="0" applyAlignment="0" applyProtection="0"/>
    <xf numFmtId="0" fontId="17" fillId="34" borderId="90" applyNumberFormat="0" applyFont="0" applyAlignment="0" applyProtection="0"/>
    <xf numFmtId="0" fontId="45" fillId="0" borderId="92" applyNumberFormat="0" applyFill="0" applyAlignment="0" applyProtection="0"/>
    <xf numFmtId="0" fontId="45" fillId="0" borderId="92" applyNumberFormat="0" applyFill="0" applyAlignment="0" applyProtection="0"/>
    <xf numFmtId="0" fontId="17" fillId="34" borderId="90" applyNumberFormat="0" applyFont="0" applyAlignment="0" applyProtection="0"/>
    <xf numFmtId="0" fontId="45" fillId="0" borderId="92" applyNumberFormat="0" applyFill="0" applyAlignment="0" applyProtection="0"/>
    <xf numFmtId="0" fontId="36" fillId="7" borderId="89" applyNumberFormat="0" applyAlignment="0" applyProtection="0"/>
    <xf numFmtId="0" fontId="39" fillId="20" borderId="91" applyNumberFormat="0" applyAlignment="0" applyProtection="0"/>
    <xf numFmtId="0" fontId="17" fillId="34" borderId="90" applyNumberFormat="0" applyFon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17" fillId="34" borderId="90" applyNumberFormat="0" applyFont="0" applyAlignment="0" applyProtection="0"/>
    <xf numFmtId="0" fontId="17" fillId="34" borderId="90" applyNumberFormat="0" applyFont="0" applyAlignment="0" applyProtection="0"/>
    <xf numFmtId="0" fontId="36" fillId="7" borderId="89" applyNumberFormat="0" applyAlignment="0" applyProtection="0"/>
    <xf numFmtId="0" fontId="39" fillId="20" borderId="91" applyNumberFormat="0" applyAlignment="0" applyProtection="0"/>
    <xf numFmtId="0" fontId="45" fillId="0" borderId="92" applyNumberFormat="0" applyFill="0" applyAlignment="0" applyProtection="0"/>
    <xf numFmtId="0" fontId="17" fillId="34" borderId="90" applyNumberFormat="0" applyFont="0" applyAlignment="0" applyProtection="0"/>
    <xf numFmtId="0" fontId="17" fillId="34" borderId="90" applyNumberFormat="0" applyFont="0" applyAlignment="0" applyProtection="0"/>
    <xf numFmtId="0" fontId="17" fillId="34" borderId="90" applyNumberFormat="0" applyFont="0" applyAlignment="0" applyProtection="0"/>
    <xf numFmtId="0" fontId="17" fillId="34" borderId="90" applyNumberFormat="0" applyFont="0" applyAlignment="0" applyProtection="0"/>
    <xf numFmtId="0" fontId="17" fillId="34" borderId="90" applyNumberFormat="0" applyFont="0" applyAlignment="0" applyProtection="0"/>
    <xf numFmtId="0" fontId="17" fillId="34" borderId="90" applyNumberFormat="0" applyFont="0" applyAlignment="0" applyProtection="0"/>
    <xf numFmtId="0" fontId="45" fillId="0" borderId="92" applyNumberFormat="0" applyFill="0" applyAlignment="0" applyProtection="0"/>
    <xf numFmtId="0" fontId="17" fillId="34" borderId="90" applyNumberFormat="0" applyFont="0" applyAlignment="0" applyProtection="0"/>
    <xf numFmtId="0" fontId="17" fillId="34" borderId="90" applyNumberFormat="0" applyFont="0" applyAlignment="0" applyProtection="0"/>
    <xf numFmtId="0" fontId="17" fillId="34" borderId="90" applyNumberFormat="0" applyFont="0" applyAlignment="0" applyProtection="0"/>
    <xf numFmtId="0" fontId="17" fillId="34" borderId="90" applyNumberFormat="0" applyFont="0" applyAlignment="0" applyProtection="0"/>
    <xf numFmtId="0" fontId="17" fillId="34" borderId="90" applyNumberFormat="0" applyFont="0" applyAlignment="0" applyProtection="0"/>
    <xf numFmtId="0" fontId="17" fillId="34" borderId="90" applyNumberFormat="0" applyFont="0" applyAlignment="0" applyProtection="0"/>
    <xf numFmtId="0" fontId="17" fillId="34" borderId="90" applyNumberFormat="0" applyFont="0" applyAlignment="0" applyProtection="0"/>
    <xf numFmtId="0" fontId="17" fillId="34" borderId="90" applyNumberFormat="0" applyFont="0" applyAlignment="0" applyProtection="0"/>
    <xf numFmtId="0" fontId="39" fillId="20" borderId="91" applyNumberFormat="0" applyAlignment="0" applyProtection="0"/>
    <xf numFmtId="0" fontId="17" fillId="34" borderId="90" applyNumberFormat="0" applyFont="0" applyAlignment="0" applyProtection="0"/>
    <xf numFmtId="0" fontId="17" fillId="34" borderId="90" applyNumberFormat="0" applyFont="0" applyAlignment="0" applyProtection="0"/>
    <xf numFmtId="0" fontId="17" fillId="34" borderId="90" applyNumberFormat="0" applyFont="0" applyAlignment="0" applyProtection="0"/>
    <xf numFmtId="0" fontId="17" fillId="34" borderId="90" applyNumberFormat="0" applyFont="0" applyAlignment="0" applyProtection="0"/>
    <xf numFmtId="0" fontId="17" fillId="34" borderId="90" applyNumberFormat="0" applyFont="0" applyAlignment="0" applyProtection="0"/>
    <xf numFmtId="0" fontId="17" fillId="34" borderId="90" applyNumberFormat="0" applyFont="0" applyAlignment="0" applyProtection="0"/>
    <xf numFmtId="0" fontId="32" fillId="20" borderId="89" applyNumberFormat="0" applyAlignment="0" applyProtection="0"/>
    <xf numFmtId="0" fontId="36" fillId="7" borderId="89" applyNumberFormat="0" applyAlignment="0" applyProtection="0"/>
    <xf numFmtId="0" fontId="17" fillId="34" borderId="90" applyNumberFormat="0" applyFont="0" applyAlignment="0" applyProtection="0"/>
    <xf numFmtId="0" fontId="17" fillId="34" borderId="90" applyNumberFormat="0" applyFont="0" applyAlignment="0" applyProtection="0"/>
    <xf numFmtId="0" fontId="17" fillId="34" borderId="90" applyNumberFormat="0" applyFont="0" applyAlignment="0" applyProtection="0"/>
    <xf numFmtId="0" fontId="17" fillId="34" borderId="90" applyNumberFormat="0" applyFont="0" applyAlignment="0" applyProtection="0"/>
    <xf numFmtId="0" fontId="17" fillId="34" borderId="90" applyNumberFormat="0" applyFont="0" applyAlignment="0" applyProtection="0"/>
    <xf numFmtId="0" fontId="17" fillId="34" borderId="90" applyNumberFormat="0" applyFont="0" applyAlignment="0" applyProtection="0"/>
    <xf numFmtId="0" fontId="36" fillId="7" borderId="89" applyNumberFormat="0" applyAlignment="0" applyProtection="0"/>
    <xf numFmtId="0" fontId="32" fillId="20" borderId="89" applyNumberFormat="0" applyAlignment="0" applyProtection="0"/>
    <xf numFmtId="0" fontId="17" fillId="34" borderId="90" applyNumberFormat="0" applyFont="0" applyAlignment="0" applyProtection="0"/>
    <xf numFmtId="0" fontId="17" fillId="34" borderId="90" applyNumberFormat="0" applyFont="0" applyAlignment="0" applyProtection="0"/>
    <xf numFmtId="0" fontId="17" fillId="34" borderId="90" applyNumberFormat="0" applyFont="0" applyAlignment="0" applyProtection="0"/>
    <xf numFmtId="0" fontId="17" fillId="34" borderId="90" applyNumberFormat="0" applyFont="0" applyAlignment="0" applyProtection="0"/>
    <xf numFmtId="0" fontId="17" fillId="34" borderId="90" applyNumberFormat="0" applyFont="0" applyAlignment="0" applyProtection="0"/>
    <xf numFmtId="0" fontId="17" fillId="34" borderId="90" applyNumberFormat="0" applyFont="0" applyAlignment="0" applyProtection="0"/>
    <xf numFmtId="0" fontId="45" fillId="0" borderId="92" applyNumberFormat="0" applyFill="0" applyAlignment="0" applyProtection="0"/>
    <xf numFmtId="0" fontId="32" fillId="20" borderId="89" applyNumberFormat="0" applyAlignment="0" applyProtection="0"/>
    <xf numFmtId="0" fontId="17" fillId="34" borderId="90" applyNumberFormat="0" applyFont="0" applyAlignment="0" applyProtection="0"/>
    <xf numFmtId="0" fontId="39" fillId="20" borderId="91" applyNumberFormat="0" applyAlignment="0" applyProtection="0"/>
    <xf numFmtId="0" fontId="39" fillId="20" borderId="91" applyNumberFormat="0" applyAlignment="0" applyProtection="0"/>
    <xf numFmtId="0" fontId="36" fillId="7" borderId="89" applyNumberFormat="0" applyAlignment="0" applyProtection="0"/>
    <xf numFmtId="0" fontId="17" fillId="34" borderId="90" applyNumberFormat="0" applyFont="0" applyAlignment="0" applyProtection="0"/>
    <xf numFmtId="0" fontId="17" fillId="34" borderId="90" applyNumberFormat="0" applyFont="0" applyAlignment="0" applyProtection="0"/>
    <xf numFmtId="0" fontId="17" fillId="34" borderId="90" applyNumberFormat="0" applyFont="0" applyAlignment="0" applyProtection="0"/>
    <xf numFmtId="0" fontId="17" fillId="34" borderId="90" applyNumberFormat="0" applyFont="0" applyAlignment="0" applyProtection="0"/>
    <xf numFmtId="0" fontId="17" fillId="34" borderId="90" applyNumberFormat="0" applyFont="0" applyAlignment="0" applyProtection="0"/>
    <xf numFmtId="0" fontId="17" fillId="34" borderId="90" applyNumberFormat="0" applyFont="0" applyAlignment="0" applyProtection="0"/>
    <xf numFmtId="0" fontId="17" fillId="34" borderId="90" applyNumberFormat="0" applyFont="0" applyAlignment="0" applyProtection="0"/>
    <xf numFmtId="0" fontId="83" fillId="0" borderId="0"/>
    <xf numFmtId="0" fontId="48" fillId="0" borderId="0" applyNumberFormat="0" applyFill="0" applyBorder="0" applyAlignment="0" applyProtection="0"/>
    <xf numFmtId="0" fontId="27" fillId="0" borderId="0" applyNumberFormat="0" applyFill="0" applyBorder="0" applyAlignment="0" applyProtection="0"/>
    <xf numFmtId="191" fontId="51" fillId="0" borderId="0" applyFont="0" applyFill="0" applyBorder="0" applyAlignment="0" applyProtection="0"/>
    <xf numFmtId="0" fontId="17" fillId="0" borderId="0" applyFont="0" applyFill="0" applyBorder="0" applyAlignment="0" applyProtection="0"/>
    <xf numFmtId="0" fontId="84" fillId="0" borderId="0" applyNumberFormat="0" applyFill="0" applyBorder="0" applyAlignment="0" applyProtection="0"/>
    <xf numFmtId="0" fontId="18" fillId="0" borderId="0" applyNumberFormat="0" applyFill="0" applyBorder="0" applyAlignment="0" applyProtection="0">
      <alignment vertical="top"/>
      <protection locked="0"/>
    </xf>
    <xf numFmtId="0" fontId="84" fillId="0" borderId="0" applyNumberFormat="0" applyFill="0" applyBorder="0" applyAlignment="0" applyProtection="0"/>
    <xf numFmtId="0" fontId="84" fillId="0" borderId="0" applyNumberFormat="0" applyFill="0" applyBorder="0" applyAlignment="0" applyProtection="0"/>
    <xf numFmtId="0" fontId="18" fillId="0" borderId="0" applyNumberFormat="0" applyFill="0" applyBorder="0" applyAlignment="0" applyProtection="0">
      <alignment vertical="top"/>
      <protection locked="0"/>
    </xf>
    <xf numFmtId="183" fontId="17" fillId="0" borderId="0" applyFont="0" applyFill="0" applyBorder="0" applyAlignment="0" applyProtection="0"/>
    <xf numFmtId="172" fontId="10" fillId="0" borderId="0" applyFont="0" applyFill="0" applyBorder="0" applyAlignment="0" applyProtection="0"/>
    <xf numFmtId="172" fontId="26" fillId="0" borderId="0" applyFont="0" applyFill="0" applyBorder="0" applyAlignment="0" applyProtection="0"/>
    <xf numFmtId="172" fontId="25" fillId="0" borderId="0" applyFont="0" applyFill="0" applyBorder="0" applyAlignment="0" applyProtection="0"/>
    <xf numFmtId="181" fontId="17"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92" fontId="17" fillId="0" borderId="0" applyFont="0" applyFill="0" applyBorder="0" applyAlignment="0" applyProtection="0"/>
    <xf numFmtId="172" fontId="17" fillId="0" borderId="0" applyFont="0" applyFill="0" applyBorder="0" applyAlignment="0" applyProtection="0"/>
    <xf numFmtId="192" fontId="17" fillId="0" borderId="0" applyFont="0" applyFill="0" applyBorder="0" applyAlignment="0" applyProtection="0"/>
    <xf numFmtId="172" fontId="26" fillId="0" borderId="0" applyFont="0" applyFill="0" applyBorder="0" applyAlignment="0" applyProtection="0"/>
    <xf numFmtId="181" fontId="17" fillId="0" borderId="0" applyFont="0" applyFill="0" applyBorder="0" applyAlignment="0" applyProtection="0"/>
    <xf numFmtId="172" fontId="26" fillId="0" borderId="0" applyFont="0" applyFill="0" applyBorder="0" applyAlignment="0" applyProtection="0"/>
    <xf numFmtId="181" fontId="17" fillId="0" borderId="0" applyFont="0" applyFill="0" applyBorder="0" applyAlignment="0" applyProtection="0"/>
    <xf numFmtId="181" fontId="17" fillId="0" borderId="0" applyFont="0" applyFill="0" applyBorder="0" applyAlignment="0" applyProtection="0"/>
    <xf numFmtId="181" fontId="17" fillId="0" borderId="0" applyFont="0" applyFill="0" applyBorder="0" applyAlignment="0" applyProtection="0"/>
    <xf numFmtId="181" fontId="17" fillId="0" borderId="0" applyFont="0" applyFill="0" applyBorder="0" applyAlignment="0" applyProtection="0"/>
    <xf numFmtId="175" fontId="17" fillId="0" borderId="0" applyFont="0" applyFill="0" applyBorder="0" applyAlignment="0" applyProtection="0"/>
    <xf numFmtId="172" fontId="10" fillId="0" borderId="0" applyFont="0" applyFill="0" applyBorder="0" applyAlignment="0" applyProtection="0"/>
    <xf numFmtId="173" fontId="17" fillId="0" borderId="0" applyFont="0" applyFill="0" applyBorder="0" applyAlignment="0" applyProtection="0"/>
    <xf numFmtId="44" fontId="17" fillId="0" borderId="0" applyFont="0" applyFill="0" applyBorder="0" applyAlignment="0" applyProtection="0"/>
    <xf numFmtId="174" fontId="17" fillId="0" borderId="0" applyFont="0" applyFill="0" applyBorder="0" applyAlignment="0" applyProtection="0"/>
    <xf numFmtId="173" fontId="17" fillId="0" borderId="0" applyFont="0" applyFill="0" applyBorder="0" applyAlignment="0" applyProtection="0"/>
    <xf numFmtId="174" fontId="17" fillId="0" borderId="0" applyFont="0" applyFill="0" applyBorder="0" applyAlignment="0" applyProtection="0"/>
    <xf numFmtId="173" fontId="17" fillId="0" borderId="0" applyFont="0" applyFill="0" applyBorder="0" applyAlignment="0" applyProtection="0"/>
    <xf numFmtId="167" fontId="26" fillId="0" borderId="0" applyFont="0" applyFill="0" applyBorder="0" applyAlignment="0" applyProtection="0"/>
    <xf numFmtId="173" fontId="17" fillId="0" borderId="0" applyFont="0" applyFill="0" applyBorder="0" applyAlignment="0" applyProtection="0"/>
    <xf numFmtId="167" fontId="26" fillId="0" borderId="0" applyFont="0" applyFill="0" applyBorder="0" applyAlignment="0" applyProtection="0"/>
    <xf numFmtId="174" fontId="17" fillId="0" borderId="0" applyFont="0" applyFill="0" applyBorder="0" applyAlignment="0" applyProtection="0"/>
    <xf numFmtId="174" fontId="17" fillId="0" borderId="0" applyFont="0" applyFill="0" applyBorder="0" applyAlignment="0" applyProtection="0"/>
    <xf numFmtId="184" fontId="17" fillId="0" borderId="0" applyFont="0" applyFill="0" applyBorder="0" applyAlignment="0" applyProtection="0"/>
    <xf numFmtId="184" fontId="17" fillId="0" borderId="0" applyFont="0" applyFill="0" applyBorder="0" applyAlignment="0" applyProtection="0"/>
    <xf numFmtId="198" fontId="17" fillId="0" borderId="0" applyFont="0" applyFill="0" applyBorder="0" applyAlignment="0" applyProtection="0"/>
    <xf numFmtId="199" fontId="85" fillId="0" borderId="0"/>
    <xf numFmtId="0" fontId="21" fillId="0" borderId="0"/>
    <xf numFmtId="0" fontId="17" fillId="0" borderId="0"/>
    <xf numFmtId="0" fontId="21" fillId="0" borderId="0"/>
    <xf numFmtId="0" fontId="17" fillId="0" borderId="0"/>
    <xf numFmtId="0" fontId="17" fillId="0" borderId="0"/>
    <xf numFmtId="0" fontId="21" fillId="0" borderId="0"/>
    <xf numFmtId="0" fontId="86" fillId="0" borderId="0">
      <alignment vertical="center"/>
    </xf>
    <xf numFmtId="0" fontId="21" fillId="0" borderId="0"/>
    <xf numFmtId="0" fontId="17" fillId="0" borderId="0"/>
    <xf numFmtId="0" fontId="21" fillId="0" borderId="0"/>
    <xf numFmtId="0" fontId="17" fillId="0" borderId="0"/>
    <xf numFmtId="0" fontId="17" fillId="0" borderId="0"/>
    <xf numFmtId="0" fontId="21" fillId="0" borderId="0"/>
    <xf numFmtId="0" fontId="10" fillId="0" borderId="0"/>
    <xf numFmtId="0" fontId="10" fillId="0" borderId="0"/>
    <xf numFmtId="0" fontId="17" fillId="0" borderId="0"/>
    <xf numFmtId="0" fontId="26" fillId="0" borderId="0"/>
    <xf numFmtId="0" fontId="17" fillId="0" borderId="0"/>
    <xf numFmtId="0" fontId="17" fillId="0" borderId="0"/>
    <xf numFmtId="0" fontId="17" fillId="0" borderId="0"/>
    <xf numFmtId="0" fontId="49" fillId="0" borderId="0"/>
    <xf numFmtId="9" fontId="17" fillId="0" borderId="0" applyFont="0" applyFill="0" applyBorder="0" applyAlignment="0" applyProtection="0"/>
    <xf numFmtId="9" fontId="78" fillId="0" borderId="0" applyFont="0" applyFill="0" applyBorder="0" applyAlignment="0" applyProtection="0"/>
    <xf numFmtId="9" fontId="17" fillId="0" borderId="0" applyFill="0" applyBorder="0" applyAlignment="0" applyProtection="0"/>
    <xf numFmtId="3" fontId="17" fillId="0" borderId="0" applyFont="0" applyFill="0" applyBorder="0" applyAlignment="0" applyProtection="0"/>
    <xf numFmtId="0" fontId="55" fillId="0" borderId="0">
      <alignment vertical="top"/>
    </xf>
    <xf numFmtId="0" fontId="87" fillId="0" borderId="0"/>
    <xf numFmtId="0" fontId="17" fillId="0" borderId="0" applyNumberFormat="0"/>
    <xf numFmtId="0" fontId="88" fillId="0" borderId="0" applyProtection="0"/>
    <xf numFmtId="197" fontId="88" fillId="0" borderId="0" applyProtection="0"/>
    <xf numFmtId="0" fontId="89" fillId="0" borderId="0" applyProtection="0"/>
    <xf numFmtId="0" fontId="90" fillId="0" borderId="0" applyProtection="0"/>
    <xf numFmtId="0" fontId="88" fillId="0" borderId="94" applyProtection="0"/>
    <xf numFmtId="0" fontId="88" fillId="0" borderId="0"/>
    <xf numFmtId="10" fontId="88" fillId="0" borderId="0" applyProtection="0"/>
    <xf numFmtId="0" fontId="88" fillId="0" borderId="0"/>
    <xf numFmtId="2" fontId="88" fillId="0" borderId="0" applyProtection="0"/>
    <xf numFmtId="4" fontId="88" fillId="0" borderId="0" applyProtection="0"/>
    <xf numFmtId="0" fontId="17" fillId="34" borderId="7" applyNumberFormat="0" applyFont="0" applyAlignment="0" applyProtection="0"/>
    <xf numFmtId="9" fontId="10" fillId="0" borderId="0" applyFont="0" applyFill="0" applyBorder="0" applyAlignment="0" applyProtection="0"/>
    <xf numFmtId="175" fontId="17" fillId="0" borderId="0" applyFont="0" applyFill="0" applyBorder="0" applyAlignment="0" applyProtection="0"/>
    <xf numFmtId="167" fontId="10" fillId="0" borderId="0" applyFont="0" applyFill="0" applyBorder="0" applyAlignment="0" applyProtection="0"/>
    <xf numFmtId="9" fontId="10" fillId="0" borderId="0" applyFont="0" applyFill="0" applyBorder="0" applyAlignment="0" applyProtection="0"/>
    <xf numFmtId="0" fontId="32" fillId="20" borderId="1" applyNumberFormat="0" applyAlignment="0" applyProtection="0"/>
    <xf numFmtId="0" fontId="36" fillId="7" borderId="1" applyNumberFormat="0" applyAlignment="0" applyProtection="0"/>
    <xf numFmtId="167" fontId="26" fillId="0" borderId="0" applyFont="0" applyFill="0" applyBorder="0" applyAlignment="0" applyProtection="0"/>
    <xf numFmtId="167" fontId="26" fillId="0" borderId="0" applyFont="0" applyFill="0" applyBorder="0" applyAlignment="0" applyProtection="0"/>
    <xf numFmtId="167" fontId="26" fillId="0" borderId="0" applyFont="0" applyFill="0" applyBorder="0" applyAlignment="0" applyProtection="0"/>
    <xf numFmtId="167" fontId="26" fillId="0" borderId="0" applyFont="0" applyFill="0" applyBorder="0" applyAlignment="0" applyProtection="0"/>
    <xf numFmtId="167" fontId="26" fillId="0" borderId="0" applyFont="0" applyFill="0" applyBorder="0" applyAlignment="0" applyProtection="0"/>
    <xf numFmtId="0" fontId="17" fillId="34" borderId="7" applyNumberFormat="0" applyFont="0" applyAlignment="0" applyProtection="0"/>
    <xf numFmtId="0" fontId="39" fillId="20" borderId="8" applyNumberFormat="0" applyAlignment="0" applyProtection="0"/>
    <xf numFmtId="167" fontId="10" fillId="0" borderId="0" applyFont="0" applyFill="0" applyBorder="0" applyAlignment="0" applyProtection="0"/>
    <xf numFmtId="167" fontId="26" fillId="0" borderId="0" applyFont="0" applyFill="0" applyBorder="0" applyAlignment="0" applyProtection="0"/>
    <xf numFmtId="0" fontId="32" fillId="20" borderId="1" applyNumberFormat="0" applyAlignment="0" applyProtection="0"/>
    <xf numFmtId="0" fontId="36" fillId="7" borderId="1" applyNumberFormat="0" applyAlignment="0" applyProtection="0"/>
    <xf numFmtId="0" fontId="17" fillId="34" borderId="7" applyNumberFormat="0" applyFont="0" applyAlignment="0" applyProtection="0"/>
    <xf numFmtId="0" fontId="39" fillId="20" borderId="8" applyNumberFormat="0" applyAlignment="0" applyProtection="0"/>
    <xf numFmtId="0" fontId="17" fillId="34" borderId="7" applyNumberFormat="0" applyFont="0" applyAlignment="0" applyProtection="0"/>
    <xf numFmtId="0" fontId="32" fillId="20" borderId="1" applyNumberFormat="0" applyAlignment="0" applyProtection="0"/>
    <xf numFmtId="0" fontId="17" fillId="34" borderId="7" applyNumberFormat="0" applyFont="0" applyAlignment="0" applyProtection="0"/>
    <xf numFmtId="0" fontId="39" fillId="20" borderId="8" applyNumberFormat="0" applyAlignment="0" applyProtection="0"/>
    <xf numFmtId="167" fontId="10" fillId="0" borderId="0" applyFont="0" applyFill="0" applyBorder="0" applyAlignment="0" applyProtection="0"/>
    <xf numFmtId="0" fontId="17" fillId="34" borderId="7" applyNumberFormat="0" applyFont="0" applyAlignment="0" applyProtection="0"/>
    <xf numFmtId="0" fontId="36" fillId="7" borderId="1" applyNumberFormat="0" applyAlignment="0" applyProtection="0"/>
    <xf numFmtId="0" fontId="45" fillId="0" borderId="9" applyNumberFormat="0" applyFill="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45" fillId="0" borderId="9" applyNumberFormat="0" applyFill="0" applyAlignment="0" applyProtection="0"/>
    <xf numFmtId="0" fontId="39" fillId="20" borderId="8" applyNumberFormat="0" applyAlignment="0" applyProtection="0"/>
    <xf numFmtId="0" fontId="32" fillId="20" borderId="1" applyNumberFormat="0" applyAlignment="0" applyProtection="0"/>
    <xf numFmtId="0" fontId="17" fillId="34" borderId="7" applyNumberFormat="0" applyFont="0" applyAlignment="0" applyProtection="0"/>
    <xf numFmtId="0" fontId="36" fillId="7" borderId="1" applyNumberFormat="0" applyAlignment="0" applyProtection="0"/>
    <xf numFmtId="0" fontId="17" fillId="34" borderId="7" applyNumberFormat="0" applyFont="0" applyAlignment="0" applyProtection="0"/>
    <xf numFmtId="0" fontId="36" fillId="7" borderId="1" applyNumberFormat="0" applyAlignment="0" applyProtection="0"/>
    <xf numFmtId="0" fontId="17" fillId="34" borderId="7" applyNumberFormat="0" applyFont="0" applyAlignment="0" applyProtection="0"/>
    <xf numFmtId="0" fontId="36" fillId="7"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9" fillId="20" borderId="8" applyNumberFormat="0" applyAlignment="0" applyProtection="0"/>
    <xf numFmtId="0" fontId="17" fillId="34" borderId="7" applyNumberFormat="0" applyFont="0" applyAlignment="0" applyProtection="0"/>
    <xf numFmtId="0" fontId="45" fillId="0" borderId="9" applyNumberFormat="0" applyFill="0" applyAlignment="0" applyProtection="0"/>
    <xf numFmtId="0" fontId="32" fillId="20" borderId="1" applyNumberFormat="0" applyAlignment="0" applyProtection="0"/>
    <xf numFmtId="0" fontId="17" fillId="34" borderId="7" applyNumberFormat="0" applyFont="0" applyAlignment="0" applyProtection="0"/>
    <xf numFmtId="0" fontId="36" fillId="7" borderId="1" applyNumberFormat="0" applyAlignment="0" applyProtection="0"/>
    <xf numFmtId="0" fontId="17" fillId="34" borderId="7" applyNumberFormat="0" applyFont="0" applyAlignment="0" applyProtection="0"/>
    <xf numFmtId="0" fontId="45" fillId="0" borderId="9" applyNumberFormat="0" applyFill="0" applyAlignment="0" applyProtection="0"/>
    <xf numFmtId="0" fontId="36" fillId="7" borderId="1" applyNumberFormat="0" applyAlignment="0" applyProtection="0"/>
    <xf numFmtId="0" fontId="39" fillId="20" borderId="8" applyNumberFormat="0" applyAlignment="0" applyProtection="0"/>
    <xf numFmtId="0" fontId="39" fillId="20" borderId="8" applyNumberFormat="0" applyAlignment="0" applyProtection="0"/>
    <xf numFmtId="0" fontId="36" fillId="7" borderId="1" applyNumberFormat="0" applyAlignment="0" applyProtection="0"/>
    <xf numFmtId="0" fontId="32" fillId="20" borderId="1" applyNumberFormat="0" applyAlignment="0" applyProtection="0"/>
    <xf numFmtId="0" fontId="36" fillId="7" borderId="1" applyNumberFormat="0" applyAlignment="0" applyProtection="0"/>
    <xf numFmtId="0" fontId="39" fillId="20" borderId="8" applyNumberFormat="0" applyAlignment="0" applyProtection="0"/>
    <xf numFmtId="0" fontId="17" fillId="34" borderId="7" applyNumberFormat="0" applyFon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2" fillId="20" borderId="1" applyNumberFormat="0" applyAlignment="0" applyProtection="0"/>
    <xf numFmtId="0" fontId="17" fillId="34" borderId="7" applyNumberFormat="0" applyFont="0" applyAlignment="0" applyProtection="0"/>
    <xf numFmtId="0" fontId="39" fillId="20" borderId="8" applyNumberFormat="0" applyAlignment="0" applyProtection="0"/>
    <xf numFmtId="0" fontId="36" fillId="7" borderId="1" applyNumberFormat="0" applyAlignment="0" applyProtection="0"/>
    <xf numFmtId="0" fontId="32" fillId="20" borderId="1" applyNumberFormat="0" applyAlignment="0" applyProtection="0"/>
    <xf numFmtId="0" fontId="17" fillId="34" borderId="7" applyNumberFormat="0" applyFont="0" applyAlignment="0" applyProtection="0"/>
    <xf numFmtId="0" fontId="17" fillId="34" borderId="7" applyNumberFormat="0" applyFont="0" applyAlignment="0" applyProtection="0"/>
    <xf numFmtId="0" fontId="39" fillId="20" borderId="8" applyNumberFormat="0" applyAlignment="0" applyProtection="0"/>
    <xf numFmtId="0" fontId="17" fillId="34" borderId="7" applyNumberFormat="0" applyFont="0" applyAlignment="0" applyProtection="0"/>
    <xf numFmtId="0" fontId="36" fillId="7" borderId="1" applyNumberFormat="0" applyAlignment="0" applyProtection="0"/>
    <xf numFmtId="0" fontId="45" fillId="0" borderId="9" applyNumberFormat="0" applyFill="0" applyAlignment="0" applyProtection="0"/>
    <xf numFmtId="0" fontId="45" fillId="0" borderId="9" applyNumberFormat="0" applyFill="0" applyAlignment="0" applyProtection="0"/>
    <xf numFmtId="0" fontId="32" fillId="20" borderId="1" applyNumberFormat="0" applyAlignment="0" applyProtection="0"/>
    <xf numFmtId="0" fontId="36" fillId="7" borderId="1" applyNumberFormat="0" applyAlignment="0" applyProtection="0"/>
    <xf numFmtId="167" fontId="26" fillId="0" borderId="0" applyFont="0" applyFill="0" applyBorder="0" applyAlignment="0" applyProtection="0"/>
    <xf numFmtId="0" fontId="17" fillId="34" borderId="7" applyNumberFormat="0" applyFont="0" applyAlignment="0" applyProtection="0"/>
    <xf numFmtId="0" fontId="39" fillId="20" borderId="8" applyNumberFormat="0" applyAlignment="0" applyProtection="0"/>
    <xf numFmtId="0" fontId="45" fillId="0" borderId="9" applyNumberFormat="0" applyFill="0" applyAlignment="0" applyProtection="0"/>
    <xf numFmtId="0" fontId="39" fillId="20" borderId="8" applyNumberFormat="0" applyAlignment="0" applyProtection="0"/>
    <xf numFmtId="0" fontId="32" fillId="20" borderId="1" applyNumberFormat="0" applyAlignment="0" applyProtection="0"/>
    <xf numFmtId="0" fontId="36" fillId="7" borderId="1" applyNumberFormat="0" applyAlignment="0" applyProtection="0"/>
    <xf numFmtId="0" fontId="17" fillId="34" borderId="7" applyNumberFormat="0" applyFont="0" applyAlignment="0" applyProtection="0"/>
    <xf numFmtId="0" fontId="39" fillId="20" borderId="8" applyNumberFormat="0" applyAlignment="0" applyProtection="0"/>
    <xf numFmtId="0" fontId="32" fillId="20" borderId="1" applyNumberFormat="0" applyAlignment="0" applyProtection="0"/>
    <xf numFmtId="0" fontId="36" fillId="7" borderId="1" applyNumberFormat="0" applyAlignment="0" applyProtection="0"/>
    <xf numFmtId="0" fontId="17" fillId="34" borderId="7" applyNumberFormat="0" applyFont="0" applyAlignment="0" applyProtection="0"/>
    <xf numFmtId="0" fontId="39" fillId="20" borderId="8" applyNumberFormat="0" applyAlignment="0" applyProtection="0"/>
    <xf numFmtId="0" fontId="45" fillId="0" borderId="9" applyNumberFormat="0" applyFill="0" applyAlignment="0" applyProtection="0"/>
    <xf numFmtId="0" fontId="39" fillId="20" borderId="8" applyNumberFormat="0" applyAlignment="0" applyProtection="0"/>
    <xf numFmtId="0" fontId="45" fillId="0" borderId="9" applyNumberFormat="0" applyFill="0" applyAlignment="0" applyProtection="0"/>
    <xf numFmtId="0" fontId="36" fillId="7" borderId="1" applyNumberFormat="0" applyAlignment="0" applyProtection="0"/>
    <xf numFmtId="0" fontId="32" fillId="20" borderId="1" applyNumberFormat="0" applyAlignment="0" applyProtection="0"/>
    <xf numFmtId="167" fontId="78" fillId="0" borderId="0" applyFont="0" applyFill="0" applyBorder="0" applyAlignment="0" applyProtection="0"/>
    <xf numFmtId="0" fontId="78" fillId="0" borderId="0"/>
    <xf numFmtId="172" fontId="78" fillId="0" borderId="0" applyFont="0" applyFill="0" applyBorder="0" applyAlignment="0" applyProtection="0"/>
    <xf numFmtId="0" fontId="17" fillId="34" borderId="7" applyNumberFormat="0" applyFont="0" applyAlignment="0" applyProtection="0"/>
    <xf numFmtId="0" fontId="78" fillId="0" borderId="0"/>
    <xf numFmtId="9" fontId="78" fillId="0" borderId="0" applyFont="0" applyFill="0" applyBorder="0" applyAlignment="0" applyProtection="0"/>
    <xf numFmtId="0" fontId="17" fillId="34" borderId="7" applyNumberFormat="0" applyFont="0" applyAlignment="0" applyProtection="0"/>
    <xf numFmtId="0" fontId="36" fillId="7" borderId="1" applyNumberFormat="0" applyAlignment="0" applyProtection="0"/>
    <xf numFmtId="0" fontId="39" fillId="20" borderId="8" applyNumberFormat="0" applyAlignment="0" applyProtection="0"/>
    <xf numFmtId="0" fontId="32" fillId="20" borderId="1" applyNumberFormat="0" applyAlignment="0" applyProtection="0"/>
    <xf numFmtId="0" fontId="39" fillId="20" borderId="8" applyNumberFormat="0" applyAlignment="0" applyProtection="0"/>
    <xf numFmtId="0" fontId="17" fillId="34" borderId="7" applyNumberFormat="0" applyFont="0" applyAlignment="0" applyProtection="0"/>
    <xf numFmtId="0" fontId="17" fillId="34" borderId="7" applyNumberFormat="0" applyFont="0" applyAlignment="0" applyProtection="0"/>
    <xf numFmtId="0" fontId="36" fillId="7" borderId="1" applyNumberForma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32" fillId="20" borderId="1" applyNumberFormat="0" applyAlignment="0" applyProtection="0"/>
    <xf numFmtId="0" fontId="32" fillId="20" borderId="1" applyNumberFormat="0" applyAlignment="0" applyProtection="0"/>
    <xf numFmtId="0" fontId="17" fillId="34" borderId="7" applyNumberFormat="0" applyFont="0" applyAlignment="0" applyProtection="0"/>
    <xf numFmtId="0" fontId="45" fillId="0" borderId="9" applyNumberFormat="0" applyFill="0" applyAlignment="0" applyProtection="0"/>
    <xf numFmtId="0" fontId="36" fillId="7" borderId="1" applyNumberFormat="0" applyAlignment="0" applyProtection="0"/>
    <xf numFmtId="0" fontId="36" fillId="7" borderId="1" applyNumberFormat="0" applyAlignment="0" applyProtection="0"/>
    <xf numFmtId="0" fontId="32" fillId="20" borderId="1" applyNumberFormat="0" applyAlignment="0" applyProtection="0"/>
    <xf numFmtId="0" fontId="39" fillId="20" borderId="8" applyNumberFormat="0" applyAlignment="0" applyProtection="0"/>
    <xf numFmtId="0" fontId="17" fillId="34" borderId="7" applyNumberFormat="0" applyFont="0" applyAlignment="0" applyProtection="0"/>
    <xf numFmtId="0" fontId="36" fillId="7" borderId="1" applyNumberFormat="0" applyAlignment="0" applyProtection="0"/>
    <xf numFmtId="0" fontId="45" fillId="0" borderId="9" applyNumberFormat="0" applyFill="0" applyAlignment="0" applyProtection="0"/>
    <xf numFmtId="0" fontId="17" fillId="34" borderId="7" applyNumberFormat="0" applyFont="0" applyAlignment="0" applyProtection="0"/>
    <xf numFmtId="0" fontId="39" fillId="20" borderId="8" applyNumberFormat="0" applyAlignment="0" applyProtection="0"/>
    <xf numFmtId="0" fontId="39" fillId="20" borderId="8" applyNumberFormat="0" applyAlignment="0" applyProtection="0"/>
    <xf numFmtId="0" fontId="32" fillId="20" borderId="1" applyNumberFormat="0" applyAlignment="0" applyProtection="0"/>
    <xf numFmtId="167" fontId="26" fillId="0" borderId="0" applyFont="0" applyFill="0" applyBorder="0" applyAlignment="0" applyProtection="0"/>
    <xf numFmtId="167" fontId="26" fillId="0" borderId="0" applyFont="0" applyFill="0" applyBorder="0" applyAlignment="0" applyProtection="0"/>
    <xf numFmtId="0" fontId="45" fillId="0" borderId="9" applyNumberFormat="0" applyFill="0" applyAlignment="0" applyProtection="0"/>
    <xf numFmtId="167" fontId="26" fillId="0" borderId="0" applyFont="0" applyFill="0" applyBorder="0" applyAlignment="0" applyProtection="0"/>
    <xf numFmtId="167" fontId="26" fillId="0" borderId="0" applyFont="0" applyFill="0" applyBorder="0" applyAlignment="0" applyProtection="0"/>
    <xf numFmtId="167" fontId="26" fillId="0" borderId="0" applyFont="0" applyFill="0" applyBorder="0" applyAlignment="0" applyProtection="0"/>
    <xf numFmtId="167" fontId="26" fillId="0" borderId="0" applyFont="0" applyFill="0" applyBorder="0" applyAlignment="0" applyProtection="0"/>
    <xf numFmtId="0" fontId="45" fillId="0" borderId="9" applyNumberFormat="0" applyFill="0" applyAlignment="0" applyProtection="0"/>
    <xf numFmtId="0" fontId="36" fillId="7" borderId="1" applyNumberFormat="0" applyAlignment="0" applyProtection="0"/>
    <xf numFmtId="0" fontId="17" fillId="34" borderId="7" applyNumberFormat="0" applyFont="0" applyAlignment="0" applyProtection="0"/>
    <xf numFmtId="0" fontId="32" fillId="20" borderId="1" applyNumberFormat="0" applyAlignment="0" applyProtection="0"/>
    <xf numFmtId="0" fontId="17" fillId="34" borderId="7" applyNumberFormat="0" applyFont="0" applyAlignment="0" applyProtection="0"/>
    <xf numFmtId="0" fontId="36" fillId="7" borderId="1" applyNumberForma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39" fillId="20" borderId="8" applyNumberFormat="0" applyAlignment="0" applyProtection="0"/>
    <xf numFmtId="0" fontId="45" fillId="0" borderId="9" applyNumberFormat="0" applyFill="0" applyAlignment="0" applyProtection="0"/>
    <xf numFmtId="0" fontId="32" fillId="20" borderId="1" applyNumberFormat="0" applyAlignment="0" applyProtection="0"/>
    <xf numFmtId="0" fontId="32" fillId="20" borderId="1" applyNumberFormat="0" applyAlignment="0" applyProtection="0"/>
    <xf numFmtId="0" fontId="36" fillId="7" borderId="1" applyNumberFormat="0" applyAlignment="0" applyProtection="0"/>
    <xf numFmtId="0" fontId="17" fillId="34" borderId="7" applyNumberFormat="0" applyFont="0" applyAlignment="0" applyProtection="0"/>
    <xf numFmtId="0" fontId="39" fillId="20" borderId="8" applyNumberFormat="0" applyAlignment="0" applyProtection="0"/>
    <xf numFmtId="0" fontId="32" fillId="20" borderId="1" applyNumberFormat="0" applyAlignment="0" applyProtection="0"/>
    <xf numFmtId="0" fontId="36" fillId="7" borderId="1" applyNumberFormat="0" applyAlignment="0" applyProtection="0"/>
    <xf numFmtId="0" fontId="17" fillId="34" borderId="7" applyNumberFormat="0" applyFont="0" applyAlignment="0" applyProtection="0"/>
    <xf numFmtId="0" fontId="39" fillId="20" borderId="8" applyNumberFormat="0" applyAlignment="0" applyProtection="0"/>
    <xf numFmtId="0" fontId="45" fillId="0" borderId="9" applyNumberFormat="0" applyFill="0" applyAlignment="0" applyProtection="0"/>
    <xf numFmtId="0" fontId="17" fillId="34" borderId="7" applyNumberFormat="0" applyFont="0" applyAlignment="0" applyProtection="0"/>
    <xf numFmtId="0" fontId="45" fillId="0" borderId="9" applyNumberFormat="0" applyFill="0" applyAlignment="0" applyProtection="0"/>
    <xf numFmtId="0" fontId="17" fillId="34" borderId="7" applyNumberFormat="0" applyFont="0" applyAlignment="0" applyProtection="0"/>
    <xf numFmtId="0" fontId="32" fillId="20" borderId="1" applyNumberFormat="0" applyAlignment="0" applyProtection="0"/>
    <xf numFmtId="0" fontId="36" fillId="7" borderId="1" applyNumberFormat="0" applyAlignment="0" applyProtection="0"/>
    <xf numFmtId="0" fontId="32" fillId="20" borderId="1" applyNumberFormat="0" applyAlignment="0" applyProtection="0"/>
    <xf numFmtId="0" fontId="17" fillId="34" borderId="7" applyNumberFormat="0" applyFont="0" applyAlignment="0" applyProtection="0"/>
    <xf numFmtId="0" fontId="32" fillId="20" borderId="1" applyNumberFormat="0" applyAlignment="0" applyProtection="0"/>
    <xf numFmtId="0" fontId="39" fillId="20" borderId="8" applyNumberFormat="0" applyAlignment="0" applyProtection="0"/>
    <xf numFmtId="0" fontId="17" fillId="34" borderId="7" applyNumberFormat="0" applyFont="0" applyAlignment="0" applyProtection="0"/>
    <xf numFmtId="0" fontId="32" fillId="20" borderId="1" applyNumberFormat="0" applyAlignment="0" applyProtection="0"/>
    <xf numFmtId="0" fontId="39" fillId="20" borderId="8" applyNumberFormat="0" applyAlignment="0" applyProtection="0"/>
    <xf numFmtId="0" fontId="39" fillId="20" borderId="8" applyNumberFormat="0" applyAlignment="0" applyProtection="0"/>
    <xf numFmtId="0" fontId="36" fillId="7" borderId="1" applyNumberFormat="0" applyAlignment="0" applyProtection="0"/>
    <xf numFmtId="0" fontId="39" fillId="20" borderId="8" applyNumberFormat="0" applyAlignment="0" applyProtection="0"/>
    <xf numFmtId="0" fontId="36" fillId="7" borderId="1" applyNumberFormat="0" applyAlignment="0" applyProtection="0"/>
    <xf numFmtId="0" fontId="36" fillId="7" borderId="1" applyNumberFormat="0" applyAlignment="0" applyProtection="0"/>
    <xf numFmtId="0" fontId="17" fillId="34" borderId="7" applyNumberFormat="0" applyFont="0" applyAlignment="0" applyProtection="0"/>
    <xf numFmtId="0" fontId="17" fillId="34" borderId="7" applyNumberFormat="0" applyFont="0" applyAlignment="0" applyProtection="0"/>
    <xf numFmtId="0" fontId="39" fillId="20" borderId="8" applyNumberFormat="0" applyAlignment="0" applyProtection="0"/>
    <xf numFmtId="0" fontId="36" fillId="7" borderId="1" applyNumberFormat="0" applyAlignment="0" applyProtection="0"/>
    <xf numFmtId="0" fontId="45" fillId="0" borderId="9" applyNumberFormat="0" applyFill="0" applyAlignment="0" applyProtection="0"/>
    <xf numFmtId="0" fontId="17" fillId="34" borderId="7" applyNumberFormat="0" applyFont="0" applyAlignment="0" applyProtection="0"/>
    <xf numFmtId="0" fontId="36" fillId="7" borderId="1" applyNumberFormat="0" applyAlignment="0" applyProtection="0"/>
    <xf numFmtId="0" fontId="17" fillId="34" borderId="7" applyNumberFormat="0" applyFon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17" fillId="34" borderId="7" applyNumberFormat="0" applyFont="0" applyAlignment="0" applyProtection="0"/>
    <xf numFmtId="0" fontId="39" fillId="20" borderId="8" applyNumberFormat="0" applyAlignment="0" applyProtection="0"/>
    <xf numFmtId="0" fontId="39" fillId="20" borderId="8" applyNumberFormat="0" applyAlignment="0" applyProtection="0"/>
    <xf numFmtId="0" fontId="36" fillId="7" borderId="1" applyNumberFormat="0" applyAlignment="0" applyProtection="0"/>
    <xf numFmtId="0" fontId="39" fillId="20" borderId="8" applyNumberForma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32" fillId="20" borderId="1" applyNumberFormat="0" applyAlignment="0" applyProtection="0"/>
    <xf numFmtId="0" fontId="45" fillId="0" borderId="9" applyNumberFormat="0" applyFill="0" applyAlignment="0" applyProtection="0"/>
    <xf numFmtId="0" fontId="17" fillId="34" borderId="7" applyNumberFormat="0" applyFont="0" applyAlignment="0" applyProtection="0"/>
    <xf numFmtId="0" fontId="36" fillId="7" borderId="1" applyNumberFormat="0" applyAlignment="0" applyProtection="0"/>
    <xf numFmtId="0" fontId="39" fillId="20" borderId="8" applyNumberFormat="0" applyAlignment="0" applyProtection="0"/>
    <xf numFmtId="0" fontId="17" fillId="34" borderId="7" applyNumberFormat="0" applyFont="0" applyAlignment="0" applyProtection="0"/>
    <xf numFmtId="0" fontId="17" fillId="34" borderId="7" applyNumberFormat="0" applyFont="0" applyAlignment="0" applyProtection="0"/>
    <xf numFmtId="0" fontId="36" fillId="7" borderId="1" applyNumberFormat="0" applyAlignment="0" applyProtection="0"/>
    <xf numFmtId="0" fontId="17" fillId="34" borderId="7" applyNumberFormat="0" applyFont="0" applyAlignment="0" applyProtection="0"/>
    <xf numFmtId="0" fontId="36" fillId="7" borderId="1" applyNumberFormat="0" applyAlignment="0" applyProtection="0"/>
    <xf numFmtId="0" fontId="17" fillId="34" borderId="7" applyNumberFormat="0" applyFont="0" applyAlignment="0" applyProtection="0"/>
    <xf numFmtId="0" fontId="32" fillId="20" borderId="1" applyNumberFormat="0" applyAlignment="0" applyProtection="0"/>
    <xf numFmtId="0" fontId="39" fillId="20" borderId="8" applyNumberFormat="0" applyAlignment="0" applyProtection="0"/>
    <xf numFmtId="0" fontId="32" fillId="20" borderId="1" applyNumberFormat="0" applyAlignment="0" applyProtection="0"/>
    <xf numFmtId="0" fontId="45" fillId="0" borderId="9" applyNumberFormat="0" applyFill="0" applyAlignment="0" applyProtection="0"/>
    <xf numFmtId="0" fontId="39" fillId="20" borderId="8" applyNumberFormat="0" applyAlignment="0" applyProtection="0"/>
    <xf numFmtId="0" fontId="36" fillId="7" borderId="1" applyNumberFormat="0" applyAlignment="0" applyProtection="0"/>
    <xf numFmtId="0" fontId="32" fillId="20" borderId="1" applyNumberFormat="0" applyAlignment="0" applyProtection="0"/>
    <xf numFmtId="0" fontId="17" fillId="34" borderId="7" applyNumberFormat="0" applyFont="0" applyAlignment="0" applyProtection="0"/>
    <xf numFmtId="0" fontId="32" fillId="20" borderId="1" applyNumberFormat="0" applyAlignment="0" applyProtection="0"/>
    <xf numFmtId="0" fontId="36" fillId="7" borderId="1" applyNumberFormat="0" applyAlignment="0" applyProtection="0"/>
    <xf numFmtId="0" fontId="39" fillId="20" borderId="8" applyNumberFormat="0" applyAlignment="0" applyProtection="0"/>
    <xf numFmtId="0" fontId="32" fillId="20" borderId="1" applyNumberFormat="0" applyAlignment="0" applyProtection="0"/>
    <xf numFmtId="0" fontId="39" fillId="20" borderId="8" applyNumberFormat="0" applyAlignment="0" applyProtection="0"/>
    <xf numFmtId="0" fontId="32" fillId="20" borderId="1" applyNumberFormat="0" applyAlignment="0" applyProtection="0"/>
    <xf numFmtId="0" fontId="32" fillId="20" borderId="1" applyNumberFormat="0" applyAlignment="0" applyProtection="0"/>
    <xf numFmtId="0" fontId="36" fillId="7" borderId="1" applyNumberFormat="0" applyAlignment="0" applyProtection="0"/>
    <xf numFmtId="0" fontId="17" fillId="34" borderId="7" applyNumberFormat="0" applyFont="0" applyAlignment="0" applyProtection="0"/>
    <xf numFmtId="0" fontId="17" fillId="34" borderId="7" applyNumberFormat="0" applyFont="0" applyAlignment="0" applyProtection="0"/>
    <xf numFmtId="0" fontId="45" fillId="0" borderId="9" applyNumberFormat="0" applyFill="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17" fillId="34" borderId="7" applyNumberFormat="0" applyFont="0" applyAlignment="0" applyProtection="0"/>
    <xf numFmtId="0" fontId="45" fillId="0" borderId="9" applyNumberFormat="0" applyFill="0" applyAlignment="0" applyProtection="0"/>
    <xf numFmtId="0" fontId="17" fillId="34" borderId="7" applyNumberFormat="0" applyFont="0" applyAlignment="0" applyProtection="0"/>
    <xf numFmtId="0" fontId="17" fillId="34" borderId="7" applyNumberFormat="0" applyFont="0" applyAlignment="0" applyProtection="0"/>
    <xf numFmtId="0" fontId="32" fillId="20" borderId="1" applyNumberFormat="0" applyAlignment="0" applyProtection="0"/>
    <xf numFmtId="0" fontId="32" fillId="20" borderId="1" applyNumberFormat="0" applyAlignment="0" applyProtection="0"/>
    <xf numFmtId="0" fontId="17" fillId="34" borderId="7" applyNumberFormat="0" applyFont="0" applyAlignment="0" applyProtection="0"/>
    <xf numFmtId="0" fontId="39" fillId="20" borderId="8" applyNumberFormat="0" applyAlignment="0" applyProtection="0"/>
    <xf numFmtId="0" fontId="17" fillId="34" borderId="7" applyNumberFormat="0" applyFont="0" applyAlignment="0" applyProtection="0"/>
    <xf numFmtId="0" fontId="39" fillId="20" borderId="8" applyNumberFormat="0" applyAlignment="0" applyProtection="0"/>
    <xf numFmtId="0" fontId="17" fillId="34" borderId="7" applyNumberFormat="0" applyFont="0" applyAlignment="0" applyProtection="0"/>
    <xf numFmtId="0" fontId="39" fillId="20" borderId="8" applyNumberFormat="0" applyAlignment="0" applyProtection="0"/>
    <xf numFmtId="0" fontId="32" fillId="20" borderId="1" applyNumberFormat="0" applyAlignment="0" applyProtection="0"/>
    <xf numFmtId="0" fontId="45" fillId="0" borderId="9" applyNumberFormat="0" applyFill="0" applyAlignment="0" applyProtection="0"/>
    <xf numFmtId="0" fontId="17" fillId="34" borderId="7" applyNumberFormat="0" applyFont="0" applyAlignment="0" applyProtection="0"/>
    <xf numFmtId="0" fontId="45" fillId="0" borderId="9" applyNumberFormat="0" applyFill="0" applyAlignment="0" applyProtection="0"/>
    <xf numFmtId="0" fontId="17" fillId="34" borderId="7" applyNumberFormat="0" applyFont="0" applyAlignment="0" applyProtection="0"/>
    <xf numFmtId="0" fontId="32" fillId="20" borderId="1" applyNumberFormat="0" applyAlignment="0" applyProtection="0"/>
    <xf numFmtId="0" fontId="17" fillId="34" borderId="7" applyNumberFormat="0" applyFont="0" applyAlignment="0" applyProtection="0"/>
    <xf numFmtId="0" fontId="39" fillId="20" borderId="8" applyNumberFormat="0" applyAlignment="0" applyProtection="0"/>
    <xf numFmtId="0" fontId="17" fillId="34" borderId="7" applyNumberFormat="0" applyFont="0" applyAlignment="0" applyProtection="0"/>
    <xf numFmtId="0" fontId="32" fillId="20" borderId="1" applyNumberFormat="0" applyAlignment="0" applyProtection="0"/>
    <xf numFmtId="0" fontId="17" fillId="34" borderId="7" applyNumberFormat="0" applyFont="0" applyAlignment="0" applyProtection="0"/>
    <xf numFmtId="0" fontId="32" fillId="20" borderId="1" applyNumberFormat="0" applyAlignment="0" applyProtection="0"/>
    <xf numFmtId="0" fontId="17" fillId="34" borderId="7" applyNumberFormat="0" applyFont="0" applyAlignment="0" applyProtection="0"/>
    <xf numFmtId="0" fontId="32" fillId="20" borderId="1" applyNumberFormat="0" applyAlignment="0" applyProtection="0"/>
    <xf numFmtId="0" fontId="36" fillId="7" borderId="1" applyNumberFormat="0" applyAlignment="0" applyProtection="0"/>
    <xf numFmtId="0" fontId="36" fillId="7" borderId="1"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17" fillId="34" borderId="7" applyNumberFormat="0" applyFont="0" applyAlignment="0" applyProtection="0"/>
    <xf numFmtId="0" fontId="32" fillId="20" borderId="1" applyNumberForma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32" fillId="20" borderId="1" applyNumberFormat="0" applyAlignment="0" applyProtection="0"/>
    <xf numFmtId="0" fontId="39" fillId="20" borderId="8" applyNumberFormat="0" applyAlignment="0" applyProtection="0"/>
    <xf numFmtId="0" fontId="36" fillId="7" borderId="1" applyNumberFormat="0" applyAlignment="0" applyProtection="0"/>
    <xf numFmtId="0" fontId="36" fillId="7" borderId="1" applyNumberFormat="0" applyAlignment="0" applyProtection="0"/>
    <xf numFmtId="0" fontId="39" fillId="20" borderId="8" applyNumberFormat="0" applyAlignment="0" applyProtection="0"/>
    <xf numFmtId="0" fontId="39" fillId="20" borderId="8" applyNumberFormat="0" applyAlignment="0" applyProtection="0"/>
    <xf numFmtId="0" fontId="32" fillId="20" borderId="1" applyNumberFormat="0" applyAlignment="0" applyProtection="0"/>
    <xf numFmtId="0" fontId="39" fillId="20" borderId="8" applyNumberFormat="0" applyAlignment="0" applyProtection="0"/>
    <xf numFmtId="0" fontId="17" fillId="34" borderId="7" applyNumberFormat="0" applyFont="0" applyAlignment="0" applyProtection="0"/>
    <xf numFmtId="0" fontId="36" fillId="7" borderId="1" applyNumberFormat="0" applyAlignment="0" applyProtection="0"/>
    <xf numFmtId="0" fontId="17" fillId="34" borderId="7" applyNumberFormat="0" applyFont="0" applyAlignment="0" applyProtection="0"/>
    <xf numFmtId="0" fontId="32" fillId="20" borderId="1" applyNumberFormat="0" applyAlignment="0" applyProtection="0"/>
    <xf numFmtId="0" fontId="36" fillId="7" borderId="1" applyNumberForma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39" fillId="20" borderId="8" applyNumberFormat="0" applyAlignment="0" applyProtection="0"/>
    <xf numFmtId="0" fontId="39" fillId="20" borderId="8" applyNumberFormat="0" applyAlignment="0" applyProtection="0"/>
    <xf numFmtId="0" fontId="32" fillId="20" borderId="1" applyNumberFormat="0" applyAlignment="0" applyProtection="0"/>
    <xf numFmtId="0" fontId="39" fillId="20" borderId="8" applyNumberFormat="0" applyAlignment="0" applyProtection="0"/>
    <xf numFmtId="0" fontId="17" fillId="34" borderId="7" applyNumberFormat="0" applyFont="0" applyAlignment="0" applyProtection="0"/>
    <xf numFmtId="0" fontId="36" fillId="7" borderId="1" applyNumberFormat="0" applyAlignment="0" applyProtection="0"/>
    <xf numFmtId="0" fontId="17" fillId="34" borderId="7" applyNumberFormat="0" applyFont="0" applyAlignment="0" applyProtection="0"/>
    <xf numFmtId="0" fontId="39" fillId="20" borderId="8" applyNumberFormat="0" applyAlignment="0" applyProtection="0"/>
    <xf numFmtId="0" fontId="36" fillId="7" borderId="1" applyNumberFormat="0" applyAlignment="0" applyProtection="0"/>
    <xf numFmtId="0" fontId="39" fillId="20" borderId="8" applyNumberFormat="0" applyAlignment="0" applyProtection="0"/>
    <xf numFmtId="0" fontId="45" fillId="0" borderId="9" applyNumberFormat="0" applyFill="0" applyAlignment="0" applyProtection="0"/>
    <xf numFmtId="0" fontId="36" fillId="7" borderId="1" applyNumberFormat="0" applyAlignment="0" applyProtection="0"/>
    <xf numFmtId="0" fontId="17" fillId="34" borderId="7" applyNumberFormat="0" applyFont="0" applyAlignment="0" applyProtection="0"/>
    <xf numFmtId="0" fontId="32" fillId="20" borderId="1" applyNumberFormat="0" applyAlignment="0" applyProtection="0"/>
    <xf numFmtId="0" fontId="17" fillId="34" borderId="7" applyNumberFormat="0" applyFont="0" applyAlignment="0" applyProtection="0"/>
    <xf numFmtId="0" fontId="17" fillId="34" borderId="7" applyNumberFormat="0" applyFont="0" applyAlignment="0" applyProtection="0"/>
    <xf numFmtId="0" fontId="32" fillId="20" borderId="1" applyNumberFormat="0" applyAlignment="0" applyProtection="0"/>
    <xf numFmtId="0" fontId="39" fillId="20" borderId="8" applyNumberFormat="0" applyAlignment="0" applyProtection="0"/>
    <xf numFmtId="0" fontId="36" fillId="7" borderId="1" applyNumberFormat="0" applyAlignment="0" applyProtection="0"/>
    <xf numFmtId="0" fontId="36" fillId="7" borderId="1" applyNumberFormat="0" applyAlignment="0" applyProtection="0"/>
    <xf numFmtId="0" fontId="17" fillId="34" borderId="7" applyNumberFormat="0" applyFont="0" applyAlignment="0" applyProtection="0"/>
    <xf numFmtId="0" fontId="17" fillId="34" borderId="7" applyNumberFormat="0" applyFont="0" applyAlignment="0" applyProtection="0"/>
    <xf numFmtId="0" fontId="39" fillId="20" borderId="8" applyNumberFormat="0" applyAlignment="0" applyProtection="0"/>
    <xf numFmtId="0" fontId="32" fillId="20" borderId="1" applyNumberFormat="0" applyAlignment="0" applyProtection="0"/>
    <xf numFmtId="0" fontId="36" fillId="7" borderId="1" applyNumberFormat="0" applyAlignment="0" applyProtection="0"/>
    <xf numFmtId="0" fontId="39" fillId="20" borderId="8" applyNumberFormat="0" applyAlignment="0" applyProtection="0"/>
    <xf numFmtId="0" fontId="36" fillId="7" borderId="1" applyNumberFormat="0" applyAlignment="0" applyProtection="0"/>
    <xf numFmtId="0" fontId="39" fillId="20" borderId="8" applyNumberFormat="0" applyAlignment="0" applyProtection="0"/>
    <xf numFmtId="0" fontId="32" fillId="20" borderId="1" applyNumberFormat="0" applyAlignment="0" applyProtection="0"/>
    <xf numFmtId="0" fontId="32" fillId="20" borderId="1" applyNumberFormat="0" applyAlignment="0" applyProtection="0"/>
    <xf numFmtId="0" fontId="36" fillId="7" borderId="1" applyNumberFormat="0" applyAlignment="0" applyProtection="0"/>
    <xf numFmtId="0" fontId="45" fillId="0" borderId="9" applyNumberFormat="0" applyFill="0" applyAlignment="0" applyProtection="0"/>
    <xf numFmtId="0" fontId="17" fillId="34" borderId="7" applyNumberFormat="0" applyFont="0" applyAlignment="0" applyProtection="0"/>
    <xf numFmtId="0" fontId="39" fillId="20" borderId="8" applyNumberFormat="0" applyAlignment="0" applyProtection="0"/>
    <xf numFmtId="0" fontId="36" fillId="7" borderId="1" applyNumberFormat="0" applyAlignment="0" applyProtection="0"/>
    <xf numFmtId="0" fontId="17" fillId="34" borderId="7" applyNumberFormat="0" applyFont="0" applyAlignment="0" applyProtection="0"/>
    <xf numFmtId="0" fontId="17" fillId="34" borderId="7" applyNumberFormat="0" applyFont="0" applyAlignment="0" applyProtection="0"/>
    <xf numFmtId="0" fontId="39" fillId="20" borderId="8" applyNumberForma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39" fillId="20" borderId="8" applyNumberForma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39" fillId="20" borderId="8" applyNumberFormat="0" applyAlignment="0" applyProtection="0"/>
    <xf numFmtId="0" fontId="39" fillId="20" borderId="8" applyNumberFormat="0" applyAlignment="0" applyProtection="0"/>
    <xf numFmtId="0" fontId="32" fillId="20" borderId="1" applyNumberFormat="0" applyAlignment="0" applyProtection="0"/>
    <xf numFmtId="0" fontId="17" fillId="34" borderId="7" applyNumberFormat="0" applyFont="0" applyAlignment="0" applyProtection="0"/>
    <xf numFmtId="0" fontId="32" fillId="20" borderId="1" applyNumberFormat="0" applyAlignment="0" applyProtection="0"/>
    <xf numFmtId="0" fontId="17" fillId="34" borderId="7" applyNumberFormat="0" applyFont="0" applyAlignment="0" applyProtection="0"/>
    <xf numFmtId="0" fontId="45" fillId="0" borderId="9" applyNumberFormat="0" applyFill="0" applyAlignment="0" applyProtection="0"/>
    <xf numFmtId="0" fontId="36" fillId="7" borderId="1" applyNumberFormat="0" applyAlignment="0" applyProtection="0"/>
    <xf numFmtId="0" fontId="32" fillId="20" borderId="1" applyNumberFormat="0" applyAlignment="0" applyProtection="0"/>
    <xf numFmtId="0" fontId="32" fillId="20" borderId="1" applyNumberForma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45" fillId="0" borderId="9" applyNumberFormat="0" applyFill="0" applyAlignment="0" applyProtection="0"/>
    <xf numFmtId="0" fontId="45" fillId="0" borderId="9" applyNumberFormat="0" applyFill="0" applyAlignment="0" applyProtection="0"/>
    <xf numFmtId="0" fontId="17" fillId="34" borderId="7" applyNumberFormat="0" applyFont="0" applyAlignment="0" applyProtection="0"/>
    <xf numFmtId="0" fontId="45" fillId="0" borderId="9" applyNumberFormat="0" applyFill="0" applyAlignment="0" applyProtection="0"/>
    <xf numFmtId="0" fontId="36" fillId="7" borderId="1" applyNumberFormat="0" applyAlignment="0" applyProtection="0"/>
    <xf numFmtId="0" fontId="39" fillId="20" borderId="8" applyNumberFormat="0" applyAlignment="0" applyProtection="0"/>
    <xf numFmtId="0" fontId="17" fillId="34" borderId="7" applyNumberFormat="0" applyFon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17" fillId="34" borderId="7" applyNumberFormat="0" applyFont="0" applyAlignment="0" applyProtection="0"/>
    <xf numFmtId="0" fontId="17" fillId="34" borderId="7" applyNumberFormat="0" applyFont="0" applyAlignment="0" applyProtection="0"/>
    <xf numFmtId="0" fontId="36" fillId="7" borderId="1" applyNumberFormat="0" applyAlignment="0" applyProtection="0"/>
    <xf numFmtId="0" fontId="39" fillId="20" borderId="8" applyNumberFormat="0" applyAlignment="0" applyProtection="0"/>
    <xf numFmtId="0" fontId="45" fillId="0" borderId="9" applyNumberFormat="0" applyFill="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45" fillId="0" borderId="9" applyNumberFormat="0" applyFill="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39" fillId="20" borderId="8" applyNumberForma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32" fillId="20" borderId="1" applyNumberFormat="0" applyAlignment="0" applyProtection="0"/>
    <xf numFmtId="0" fontId="36" fillId="7" borderId="1" applyNumberForma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36" fillId="7" borderId="1" applyNumberFormat="0" applyAlignment="0" applyProtection="0"/>
    <xf numFmtId="0" fontId="32" fillId="20" borderId="1" applyNumberForma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45" fillId="0" borderId="9" applyNumberFormat="0" applyFill="0" applyAlignment="0" applyProtection="0"/>
    <xf numFmtId="0" fontId="32" fillId="20" borderId="1" applyNumberFormat="0" applyAlignment="0" applyProtection="0"/>
    <xf numFmtId="0" fontId="17" fillId="34" borderId="7" applyNumberFormat="0" applyFont="0" applyAlignment="0" applyProtection="0"/>
    <xf numFmtId="0" fontId="39" fillId="20" borderId="8" applyNumberFormat="0" applyAlignment="0" applyProtection="0"/>
    <xf numFmtId="0" fontId="39" fillId="20" borderId="8" applyNumberFormat="0" applyAlignment="0" applyProtection="0"/>
    <xf numFmtId="0" fontId="36" fillId="7" borderId="1" applyNumberForma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167" fontId="26" fillId="0" borderId="0" applyFont="0" applyFill="0" applyBorder="0" applyAlignment="0" applyProtection="0"/>
    <xf numFmtId="167" fontId="26" fillId="0" borderId="0" applyFont="0" applyFill="0" applyBorder="0" applyAlignment="0" applyProtection="0"/>
    <xf numFmtId="167" fontId="26" fillId="0" borderId="0" applyFont="0" applyFill="0" applyBorder="0" applyAlignment="0" applyProtection="0"/>
    <xf numFmtId="9" fontId="78" fillId="0" borderId="0" applyFont="0" applyFill="0" applyBorder="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17" fillId="34" borderId="7" applyNumberFormat="0" applyFon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45" fillId="0" borderId="95" applyNumberFormat="0" applyFill="0" applyAlignment="0" applyProtection="0"/>
    <xf numFmtId="0" fontId="45" fillId="0" borderId="95" applyNumberFormat="0" applyFill="0" applyAlignment="0" applyProtection="0"/>
    <xf numFmtId="0" fontId="45" fillId="0" borderId="95" applyNumberFormat="0" applyFill="0" applyAlignment="0" applyProtection="0"/>
    <xf numFmtId="0" fontId="32" fillId="20" borderId="96" applyNumberFormat="0" applyAlignment="0" applyProtection="0"/>
    <xf numFmtId="0" fontId="36" fillId="7" borderId="96" applyNumberFormat="0" applyAlignment="0" applyProtection="0"/>
    <xf numFmtId="167" fontId="26" fillId="0" borderId="0" applyFont="0" applyFill="0" applyBorder="0" applyAlignment="0" applyProtection="0"/>
    <xf numFmtId="167" fontId="26" fillId="0" borderId="0" applyFont="0" applyFill="0" applyBorder="0" applyAlignment="0" applyProtection="0"/>
    <xf numFmtId="167" fontId="26" fillId="0" borderId="0" applyFont="0" applyFill="0" applyBorder="0" applyAlignment="0" applyProtection="0"/>
    <xf numFmtId="167" fontId="26" fillId="0" borderId="0" applyFont="0" applyFill="0" applyBorder="0" applyAlignment="0" applyProtection="0"/>
    <xf numFmtId="0" fontId="17" fillId="34" borderId="97" applyNumberFormat="0" applyFont="0" applyAlignment="0" applyProtection="0"/>
    <xf numFmtId="0" fontId="39" fillId="20" borderId="98" applyNumberFormat="0" applyAlignment="0" applyProtection="0"/>
    <xf numFmtId="167" fontId="10" fillId="0" borderId="0" applyFont="0" applyFill="0" applyBorder="0" applyAlignment="0" applyProtection="0"/>
    <xf numFmtId="167" fontId="26" fillId="0" borderId="0" applyFont="0" applyFill="0" applyBorder="0" applyAlignment="0" applyProtection="0"/>
    <xf numFmtId="0" fontId="32" fillId="20" borderId="96" applyNumberFormat="0" applyAlignment="0" applyProtection="0"/>
    <xf numFmtId="0" fontId="36" fillId="7" borderId="96" applyNumberFormat="0" applyAlignment="0" applyProtection="0"/>
    <xf numFmtId="0" fontId="17" fillId="34" borderId="97" applyNumberFormat="0" applyFont="0" applyAlignment="0" applyProtection="0"/>
    <xf numFmtId="0" fontId="39" fillId="20" borderId="98" applyNumberFormat="0" applyAlignment="0" applyProtection="0"/>
    <xf numFmtId="0" fontId="17" fillId="34" borderId="97" applyNumberFormat="0" applyFont="0" applyAlignment="0" applyProtection="0"/>
    <xf numFmtId="0" fontId="32" fillId="20" borderId="96" applyNumberFormat="0" applyAlignment="0" applyProtection="0"/>
    <xf numFmtId="0" fontId="17" fillId="34" borderId="97" applyNumberFormat="0" applyFont="0" applyAlignment="0" applyProtection="0"/>
    <xf numFmtId="0" fontId="39" fillId="20" borderId="98" applyNumberFormat="0" applyAlignment="0" applyProtection="0"/>
    <xf numFmtId="167" fontId="10" fillId="0" borderId="0" applyFont="0" applyFill="0" applyBorder="0" applyAlignment="0" applyProtection="0"/>
    <xf numFmtId="0" fontId="17" fillId="34" borderId="97" applyNumberFormat="0" applyFont="0" applyAlignment="0" applyProtection="0"/>
    <xf numFmtId="0" fontId="36" fillId="7" borderId="96" applyNumberFormat="0" applyAlignment="0" applyProtection="0"/>
    <xf numFmtId="0" fontId="45" fillId="0" borderId="95" applyNumberFormat="0" applyFill="0" applyAlignment="0" applyProtection="0"/>
    <xf numFmtId="0" fontId="17" fillId="34" borderId="97" applyNumberFormat="0" applyFont="0" applyAlignment="0" applyProtection="0"/>
    <xf numFmtId="0" fontId="17" fillId="34" borderId="97" applyNumberFormat="0" applyFont="0" applyAlignment="0" applyProtection="0"/>
    <xf numFmtId="0" fontId="17" fillId="34" borderId="97" applyNumberFormat="0" applyFont="0" applyAlignment="0" applyProtection="0"/>
    <xf numFmtId="0" fontId="17" fillId="34" borderId="97" applyNumberFormat="0" applyFont="0" applyAlignment="0" applyProtection="0"/>
    <xf numFmtId="0" fontId="17" fillId="34" borderId="97" applyNumberFormat="0" applyFont="0" applyAlignment="0" applyProtection="0"/>
    <xf numFmtId="0" fontId="45" fillId="0" borderId="95" applyNumberFormat="0" applyFill="0" applyAlignment="0" applyProtection="0"/>
    <xf numFmtId="0" fontId="39" fillId="20" borderId="98" applyNumberFormat="0" applyAlignment="0" applyProtection="0"/>
    <xf numFmtId="0" fontId="32" fillId="20" borderId="96" applyNumberFormat="0" applyAlignment="0" applyProtection="0"/>
    <xf numFmtId="0" fontId="17" fillId="34" borderId="97" applyNumberFormat="0" applyFont="0" applyAlignment="0" applyProtection="0"/>
    <xf numFmtId="0" fontId="36" fillId="7" borderId="96" applyNumberFormat="0" applyAlignment="0" applyProtection="0"/>
    <xf numFmtId="0" fontId="17" fillId="34" borderId="97" applyNumberFormat="0" applyFont="0" applyAlignment="0" applyProtection="0"/>
    <xf numFmtId="0" fontId="36" fillId="7" borderId="96" applyNumberFormat="0" applyAlignment="0" applyProtection="0"/>
    <xf numFmtId="0" fontId="17" fillId="34" borderId="97" applyNumberFormat="0" applyFont="0" applyAlignment="0" applyProtection="0"/>
    <xf numFmtId="0" fontId="36" fillId="7" borderId="96" applyNumberFormat="0" applyAlignment="0" applyProtection="0"/>
    <xf numFmtId="0" fontId="32" fillId="20" borderId="96" applyNumberFormat="0" applyAlignment="0" applyProtection="0"/>
    <xf numFmtId="0" fontId="32" fillId="20" borderId="96" applyNumberFormat="0" applyAlignment="0" applyProtection="0"/>
    <xf numFmtId="0" fontId="32" fillId="20" borderId="96" applyNumberFormat="0" applyAlignment="0" applyProtection="0"/>
    <xf numFmtId="0" fontId="39" fillId="20" borderId="98" applyNumberFormat="0" applyAlignment="0" applyProtection="0"/>
    <xf numFmtId="0" fontId="17" fillId="34" borderId="97" applyNumberFormat="0" applyFont="0" applyAlignment="0" applyProtection="0"/>
    <xf numFmtId="0" fontId="45" fillId="0" borderId="95" applyNumberFormat="0" applyFill="0" applyAlignment="0" applyProtection="0"/>
    <xf numFmtId="0" fontId="32" fillId="20" borderId="96" applyNumberFormat="0" applyAlignment="0" applyProtection="0"/>
    <xf numFmtId="0" fontId="17" fillId="34" borderId="97" applyNumberFormat="0" applyFont="0" applyAlignment="0" applyProtection="0"/>
    <xf numFmtId="0" fontId="36" fillId="7" borderId="96" applyNumberFormat="0" applyAlignment="0" applyProtection="0"/>
    <xf numFmtId="0" fontId="17" fillId="34" borderId="97" applyNumberFormat="0" applyFont="0" applyAlignment="0" applyProtection="0"/>
    <xf numFmtId="0" fontId="45" fillId="0" borderId="95" applyNumberFormat="0" applyFill="0" applyAlignment="0" applyProtection="0"/>
    <xf numFmtId="0" fontId="36" fillId="7" borderId="96" applyNumberFormat="0" applyAlignment="0" applyProtection="0"/>
    <xf numFmtId="0" fontId="39" fillId="20" borderId="98" applyNumberFormat="0" applyAlignment="0" applyProtection="0"/>
    <xf numFmtId="0" fontId="39" fillId="20" borderId="98" applyNumberFormat="0" applyAlignment="0" applyProtection="0"/>
    <xf numFmtId="0" fontId="36" fillId="7" borderId="96" applyNumberFormat="0" applyAlignment="0" applyProtection="0"/>
    <xf numFmtId="0" fontId="32" fillId="20" borderId="96" applyNumberFormat="0" applyAlignment="0" applyProtection="0"/>
    <xf numFmtId="0" fontId="36" fillId="7" borderId="96" applyNumberFormat="0" applyAlignment="0" applyProtection="0"/>
    <xf numFmtId="0" fontId="39" fillId="20" borderId="98" applyNumberFormat="0" applyAlignment="0" applyProtection="0"/>
    <xf numFmtId="0" fontId="17" fillId="34" borderId="97" applyNumberFormat="0" applyFont="0" applyAlignment="0" applyProtection="0"/>
    <xf numFmtId="0" fontId="36" fillId="7" borderId="96" applyNumberFormat="0" applyAlignment="0" applyProtection="0"/>
    <xf numFmtId="0" fontId="36" fillId="7" borderId="96" applyNumberFormat="0" applyAlignment="0" applyProtection="0"/>
    <xf numFmtId="0" fontId="36" fillId="7" borderId="96" applyNumberFormat="0" applyAlignment="0" applyProtection="0"/>
    <xf numFmtId="0" fontId="36" fillId="7" borderId="96" applyNumberFormat="0" applyAlignment="0" applyProtection="0"/>
    <xf numFmtId="0" fontId="32" fillId="20" borderId="96" applyNumberFormat="0" applyAlignment="0" applyProtection="0"/>
    <xf numFmtId="0" fontId="17" fillId="34" borderId="97" applyNumberFormat="0" applyFont="0" applyAlignment="0" applyProtection="0"/>
    <xf numFmtId="0" fontId="39" fillId="20" borderId="98" applyNumberFormat="0" applyAlignment="0" applyProtection="0"/>
    <xf numFmtId="0" fontId="36" fillId="7" borderId="96" applyNumberFormat="0" applyAlignment="0" applyProtection="0"/>
    <xf numFmtId="0" fontId="32" fillId="20" borderId="96" applyNumberFormat="0" applyAlignment="0" applyProtection="0"/>
    <xf numFmtId="0" fontId="17" fillId="34" borderId="97" applyNumberFormat="0" applyFont="0" applyAlignment="0" applyProtection="0"/>
    <xf numFmtId="0" fontId="17" fillId="34" borderId="97" applyNumberFormat="0" applyFont="0" applyAlignment="0" applyProtection="0"/>
    <xf numFmtId="0" fontId="39" fillId="20" borderId="98" applyNumberFormat="0" applyAlignment="0" applyProtection="0"/>
    <xf numFmtId="0" fontId="17" fillId="34" borderId="97" applyNumberFormat="0" applyFont="0" applyAlignment="0" applyProtection="0"/>
    <xf numFmtId="0" fontId="36" fillId="7" borderId="96" applyNumberFormat="0" applyAlignment="0" applyProtection="0"/>
    <xf numFmtId="0" fontId="45" fillId="0" borderId="95" applyNumberFormat="0" applyFill="0" applyAlignment="0" applyProtection="0"/>
    <xf numFmtId="0" fontId="32" fillId="20" borderId="96" applyNumberFormat="0" applyAlignment="0" applyProtection="0"/>
    <xf numFmtId="0" fontId="36" fillId="7" borderId="96" applyNumberFormat="0" applyAlignment="0" applyProtection="0"/>
    <xf numFmtId="167" fontId="26" fillId="0" borderId="0" applyFont="0" applyFill="0" applyBorder="0" applyAlignment="0" applyProtection="0"/>
    <xf numFmtId="0" fontId="17" fillId="34" borderId="97" applyNumberFormat="0" applyFont="0" applyAlignment="0" applyProtection="0"/>
    <xf numFmtId="0" fontId="39" fillId="20" borderId="98" applyNumberFormat="0" applyAlignment="0" applyProtection="0"/>
    <xf numFmtId="0" fontId="39" fillId="20" borderId="98" applyNumberFormat="0" applyAlignment="0" applyProtection="0"/>
    <xf numFmtId="0" fontId="32" fillId="20" borderId="96" applyNumberFormat="0" applyAlignment="0" applyProtection="0"/>
    <xf numFmtId="0" fontId="36" fillId="7" borderId="96" applyNumberFormat="0" applyAlignment="0" applyProtection="0"/>
    <xf numFmtId="0" fontId="17" fillId="34" borderId="97" applyNumberFormat="0" applyFont="0" applyAlignment="0" applyProtection="0"/>
    <xf numFmtId="0" fontId="39" fillId="20" borderId="98" applyNumberFormat="0" applyAlignment="0" applyProtection="0"/>
    <xf numFmtId="0" fontId="32" fillId="20" borderId="96" applyNumberFormat="0" applyAlignment="0" applyProtection="0"/>
    <xf numFmtId="0" fontId="36" fillId="7" borderId="96" applyNumberFormat="0" applyAlignment="0" applyProtection="0"/>
    <xf numFmtId="0" fontId="17" fillId="34" borderId="97" applyNumberFormat="0" applyFont="0" applyAlignment="0" applyProtection="0"/>
    <xf numFmtId="0" fontId="39" fillId="20" borderId="98" applyNumberFormat="0" applyAlignment="0" applyProtection="0"/>
    <xf numFmtId="0" fontId="39" fillId="20" borderId="98" applyNumberFormat="0" applyAlignment="0" applyProtection="0"/>
    <xf numFmtId="0" fontId="45" fillId="0" borderId="95" applyNumberFormat="0" applyFill="0" applyAlignment="0" applyProtection="0"/>
    <xf numFmtId="0" fontId="36" fillId="7" borderId="96" applyNumberFormat="0" applyAlignment="0" applyProtection="0"/>
    <xf numFmtId="0" fontId="32" fillId="20" borderId="96" applyNumberFormat="0" applyAlignment="0" applyProtection="0"/>
    <xf numFmtId="167" fontId="78" fillId="0" borderId="0" applyFont="0" applyFill="0" applyBorder="0" applyAlignment="0" applyProtection="0"/>
    <xf numFmtId="0" fontId="78" fillId="0" borderId="0"/>
    <xf numFmtId="172" fontId="78" fillId="0" borderId="0" applyFont="0" applyFill="0" applyBorder="0" applyAlignment="0" applyProtection="0"/>
    <xf numFmtId="0" fontId="17" fillId="34" borderId="97" applyNumberFormat="0" applyFont="0" applyAlignment="0" applyProtection="0"/>
    <xf numFmtId="0" fontId="78" fillId="0" borderId="0"/>
    <xf numFmtId="9" fontId="78" fillId="0" borderId="0" applyFont="0" applyFill="0" applyBorder="0" applyAlignment="0" applyProtection="0"/>
    <xf numFmtId="0" fontId="17" fillId="34" borderId="97" applyNumberFormat="0" applyFont="0" applyAlignment="0" applyProtection="0"/>
    <xf numFmtId="0" fontId="36" fillId="7" borderId="96" applyNumberFormat="0" applyAlignment="0" applyProtection="0"/>
    <xf numFmtId="0" fontId="39" fillId="20" borderId="98" applyNumberFormat="0" applyAlignment="0" applyProtection="0"/>
    <xf numFmtId="0" fontId="32" fillId="20" borderId="96" applyNumberFormat="0" applyAlignment="0" applyProtection="0"/>
    <xf numFmtId="0" fontId="39" fillId="20" borderId="98" applyNumberFormat="0" applyAlignment="0" applyProtection="0"/>
    <xf numFmtId="0" fontId="17" fillId="34" borderId="97" applyNumberFormat="0" applyFont="0" applyAlignment="0" applyProtection="0"/>
    <xf numFmtId="0" fontId="17" fillId="34" borderId="97" applyNumberFormat="0" applyFont="0" applyAlignment="0" applyProtection="0"/>
    <xf numFmtId="0" fontId="36" fillId="7" borderId="96" applyNumberFormat="0" applyAlignment="0" applyProtection="0"/>
    <xf numFmtId="0" fontId="17" fillId="34" borderId="97" applyNumberFormat="0" applyFont="0" applyAlignment="0" applyProtection="0"/>
    <xf numFmtId="0" fontId="17" fillId="34" borderId="97" applyNumberFormat="0" applyFont="0" applyAlignment="0" applyProtection="0"/>
    <xf numFmtId="0" fontId="17" fillId="34" borderId="97" applyNumberFormat="0" applyFont="0" applyAlignment="0" applyProtection="0"/>
    <xf numFmtId="0" fontId="32" fillId="20" borderId="96" applyNumberFormat="0" applyAlignment="0" applyProtection="0"/>
    <xf numFmtId="0" fontId="32" fillId="20" borderId="96" applyNumberFormat="0" applyAlignment="0" applyProtection="0"/>
    <xf numFmtId="0" fontId="17" fillId="34" borderId="97" applyNumberFormat="0" applyFont="0" applyAlignment="0" applyProtection="0"/>
    <xf numFmtId="0" fontId="45" fillId="0" borderId="95" applyNumberFormat="0" applyFill="0" applyAlignment="0" applyProtection="0"/>
    <xf numFmtId="0" fontId="36" fillId="7" borderId="96" applyNumberFormat="0" applyAlignment="0" applyProtection="0"/>
    <xf numFmtId="0" fontId="36" fillId="7" borderId="96" applyNumberFormat="0" applyAlignment="0" applyProtection="0"/>
    <xf numFmtId="0" fontId="32" fillId="20" borderId="96" applyNumberFormat="0" applyAlignment="0" applyProtection="0"/>
    <xf numFmtId="0" fontId="39" fillId="20" borderId="98" applyNumberFormat="0" applyAlignment="0" applyProtection="0"/>
    <xf numFmtId="0" fontId="17" fillId="34" borderId="97" applyNumberFormat="0" applyFont="0" applyAlignment="0" applyProtection="0"/>
    <xf numFmtId="0" fontId="36" fillId="7" borderId="96" applyNumberFormat="0" applyAlignment="0" applyProtection="0"/>
    <xf numFmtId="0" fontId="45" fillId="0" borderId="95" applyNumberFormat="0" applyFill="0" applyAlignment="0" applyProtection="0"/>
    <xf numFmtId="0" fontId="17" fillId="34" borderId="97" applyNumberFormat="0" applyFont="0" applyAlignment="0" applyProtection="0"/>
    <xf numFmtId="0" fontId="39" fillId="20" borderId="98" applyNumberFormat="0" applyAlignment="0" applyProtection="0"/>
    <xf numFmtId="0" fontId="39" fillId="20" borderId="98" applyNumberFormat="0" applyAlignment="0" applyProtection="0"/>
    <xf numFmtId="0" fontId="32" fillId="20" borderId="96" applyNumberFormat="0" applyAlignment="0" applyProtection="0"/>
    <xf numFmtId="167" fontId="26" fillId="0" borderId="0" applyFont="0" applyFill="0" applyBorder="0" applyAlignment="0" applyProtection="0"/>
    <xf numFmtId="167" fontId="26" fillId="0" borderId="0" applyFont="0" applyFill="0" applyBorder="0" applyAlignment="0" applyProtection="0"/>
    <xf numFmtId="0" fontId="45" fillId="0" borderId="95" applyNumberFormat="0" applyFill="0" applyAlignment="0" applyProtection="0"/>
    <xf numFmtId="167" fontId="26" fillId="0" borderId="0" applyFont="0" applyFill="0" applyBorder="0" applyAlignment="0" applyProtection="0"/>
    <xf numFmtId="167" fontId="26" fillId="0" borderId="0" applyFont="0" applyFill="0" applyBorder="0" applyAlignment="0" applyProtection="0"/>
    <xf numFmtId="167" fontId="26" fillId="0" borderId="0" applyFont="0" applyFill="0" applyBorder="0" applyAlignment="0" applyProtection="0"/>
    <xf numFmtId="167" fontId="26" fillId="0" borderId="0" applyFont="0" applyFill="0" applyBorder="0" applyAlignment="0" applyProtection="0"/>
    <xf numFmtId="0" fontId="45" fillId="0" borderId="95" applyNumberFormat="0" applyFill="0" applyAlignment="0" applyProtection="0"/>
    <xf numFmtId="0" fontId="36" fillId="7" borderId="96" applyNumberFormat="0" applyAlignment="0" applyProtection="0"/>
    <xf numFmtId="0" fontId="17" fillId="34" borderId="97" applyNumberFormat="0" applyFont="0" applyAlignment="0" applyProtection="0"/>
    <xf numFmtId="0" fontId="32" fillId="20" borderId="96" applyNumberFormat="0" applyAlignment="0" applyProtection="0"/>
    <xf numFmtId="0" fontId="17" fillId="34" borderId="97" applyNumberFormat="0" applyFont="0" applyAlignment="0" applyProtection="0"/>
    <xf numFmtId="0" fontId="36" fillId="7" borderId="96" applyNumberFormat="0" applyAlignment="0" applyProtection="0"/>
    <xf numFmtId="0" fontId="17" fillId="34" borderId="97" applyNumberFormat="0" applyFont="0" applyAlignment="0" applyProtection="0"/>
    <xf numFmtId="0" fontId="17" fillId="34" borderId="97" applyNumberFormat="0" applyFont="0" applyAlignment="0" applyProtection="0"/>
    <xf numFmtId="0" fontId="17" fillId="34" borderId="97" applyNumberFormat="0" applyFont="0" applyAlignment="0" applyProtection="0"/>
    <xf numFmtId="0" fontId="17" fillId="34" borderId="97" applyNumberFormat="0" applyFont="0" applyAlignment="0" applyProtection="0"/>
    <xf numFmtId="0" fontId="17" fillId="34" borderId="97" applyNumberFormat="0" applyFont="0" applyAlignment="0" applyProtection="0"/>
    <xf numFmtId="0" fontId="17" fillId="34" borderId="97" applyNumberFormat="0" applyFont="0" applyAlignment="0" applyProtection="0"/>
    <xf numFmtId="0" fontId="39" fillId="20" borderId="98" applyNumberFormat="0" applyAlignment="0" applyProtection="0"/>
    <xf numFmtId="0" fontId="32" fillId="20" borderId="96" applyNumberFormat="0" applyAlignment="0" applyProtection="0"/>
    <xf numFmtId="0" fontId="32" fillId="20" borderId="96" applyNumberFormat="0" applyAlignment="0" applyProtection="0"/>
    <xf numFmtId="0" fontId="36" fillId="7" borderId="96" applyNumberFormat="0" applyAlignment="0" applyProtection="0"/>
    <xf numFmtId="0" fontId="17" fillId="34" borderId="97" applyNumberFormat="0" applyFont="0" applyAlignment="0" applyProtection="0"/>
    <xf numFmtId="0" fontId="39" fillId="20" borderId="98" applyNumberFormat="0" applyAlignment="0" applyProtection="0"/>
    <xf numFmtId="0" fontId="32" fillId="20" borderId="96" applyNumberFormat="0" applyAlignment="0" applyProtection="0"/>
    <xf numFmtId="0" fontId="36" fillId="7" borderId="96" applyNumberFormat="0" applyAlignment="0" applyProtection="0"/>
    <xf numFmtId="0" fontId="17" fillId="34" borderId="97" applyNumberFormat="0" applyFont="0" applyAlignment="0" applyProtection="0"/>
    <xf numFmtId="0" fontId="39" fillId="20" borderId="98" applyNumberFormat="0" applyAlignment="0" applyProtection="0"/>
    <xf numFmtId="0" fontId="17" fillId="34" borderId="97" applyNumberFormat="0" applyFont="0" applyAlignment="0" applyProtection="0"/>
    <xf numFmtId="0" fontId="45" fillId="0" borderId="95" applyNumberFormat="0" applyFill="0" applyAlignment="0" applyProtection="0"/>
    <xf numFmtId="0" fontId="17" fillId="34" borderId="97" applyNumberFormat="0" applyFont="0" applyAlignment="0" applyProtection="0"/>
    <xf numFmtId="0" fontId="32" fillId="20" borderId="96" applyNumberFormat="0" applyAlignment="0" applyProtection="0"/>
    <xf numFmtId="0" fontId="36" fillId="7" borderId="96" applyNumberFormat="0" applyAlignment="0" applyProtection="0"/>
    <xf numFmtId="0" fontId="32" fillId="20" borderId="96" applyNumberFormat="0" applyAlignment="0" applyProtection="0"/>
    <xf numFmtId="0" fontId="17" fillId="34" borderId="97" applyNumberFormat="0" applyFont="0" applyAlignment="0" applyProtection="0"/>
    <xf numFmtId="0" fontId="32" fillId="20" borderId="96" applyNumberFormat="0" applyAlignment="0" applyProtection="0"/>
    <xf numFmtId="0" fontId="39" fillId="20" borderId="98" applyNumberFormat="0" applyAlignment="0" applyProtection="0"/>
    <xf numFmtId="0" fontId="17" fillId="34" borderId="97" applyNumberFormat="0" applyFont="0" applyAlignment="0" applyProtection="0"/>
    <xf numFmtId="0" fontId="32" fillId="20" borderId="96" applyNumberFormat="0" applyAlignment="0" applyProtection="0"/>
    <xf numFmtId="0" fontId="39" fillId="20" borderId="98" applyNumberFormat="0" applyAlignment="0" applyProtection="0"/>
    <xf numFmtId="0" fontId="39" fillId="20" borderId="98" applyNumberFormat="0" applyAlignment="0" applyProtection="0"/>
    <xf numFmtId="0" fontId="36" fillId="7" borderId="96" applyNumberFormat="0" applyAlignment="0" applyProtection="0"/>
    <xf numFmtId="0" fontId="39" fillId="20" borderId="98" applyNumberFormat="0" applyAlignment="0" applyProtection="0"/>
    <xf numFmtId="0" fontId="36" fillId="7" borderId="96" applyNumberFormat="0" applyAlignment="0" applyProtection="0"/>
    <xf numFmtId="0" fontId="36" fillId="7" borderId="96" applyNumberFormat="0" applyAlignment="0" applyProtection="0"/>
    <xf numFmtId="0" fontId="17" fillId="34" borderId="97" applyNumberFormat="0" applyFont="0" applyAlignment="0" applyProtection="0"/>
    <xf numFmtId="0" fontId="17" fillId="34" borderId="97" applyNumberFormat="0" applyFont="0" applyAlignment="0" applyProtection="0"/>
    <xf numFmtId="0" fontId="39" fillId="20" borderId="98" applyNumberFormat="0" applyAlignment="0" applyProtection="0"/>
    <xf numFmtId="0" fontId="36" fillId="7" borderId="96" applyNumberFormat="0" applyAlignment="0" applyProtection="0"/>
    <xf numFmtId="0" fontId="45" fillId="0" borderId="95" applyNumberFormat="0" applyFill="0" applyAlignment="0" applyProtection="0"/>
    <xf numFmtId="0" fontId="17" fillId="34" borderId="97" applyNumberFormat="0" applyFont="0" applyAlignment="0" applyProtection="0"/>
    <xf numFmtId="0" fontId="36" fillId="7" borderId="96" applyNumberFormat="0" applyAlignment="0" applyProtection="0"/>
    <xf numFmtId="0" fontId="17" fillId="34" borderId="97" applyNumberFormat="0" applyFont="0" applyAlignment="0" applyProtection="0"/>
    <xf numFmtId="0" fontId="32" fillId="20" borderId="96" applyNumberFormat="0" applyAlignment="0" applyProtection="0"/>
    <xf numFmtId="0" fontId="32" fillId="20" borderId="96" applyNumberFormat="0" applyAlignment="0" applyProtection="0"/>
    <xf numFmtId="0" fontId="32" fillId="20" borderId="96" applyNumberFormat="0" applyAlignment="0" applyProtection="0"/>
    <xf numFmtId="0" fontId="17" fillId="34" borderId="97" applyNumberFormat="0" applyFont="0" applyAlignment="0" applyProtection="0"/>
    <xf numFmtId="0" fontId="39" fillId="20" borderId="98" applyNumberFormat="0" applyAlignment="0" applyProtection="0"/>
    <xf numFmtId="0" fontId="39" fillId="20" borderId="98" applyNumberFormat="0" applyAlignment="0" applyProtection="0"/>
    <xf numFmtId="0" fontId="36" fillId="7" borderId="96" applyNumberFormat="0" applyAlignment="0" applyProtection="0"/>
    <xf numFmtId="0" fontId="39" fillId="20" borderId="98" applyNumberFormat="0" applyAlignment="0" applyProtection="0"/>
    <xf numFmtId="0" fontId="17" fillId="34" borderId="97" applyNumberFormat="0" applyFont="0" applyAlignment="0" applyProtection="0"/>
    <xf numFmtId="0" fontId="17" fillId="34" borderId="97" applyNumberFormat="0" applyFont="0" applyAlignment="0" applyProtection="0"/>
    <xf numFmtId="0" fontId="17" fillId="34" borderId="97" applyNumberFormat="0" applyFont="0" applyAlignment="0" applyProtection="0"/>
    <xf numFmtId="0" fontId="32" fillId="20" borderId="96" applyNumberFormat="0" applyAlignment="0" applyProtection="0"/>
    <xf numFmtId="0" fontId="45" fillId="0" borderId="95" applyNumberFormat="0" applyFill="0" applyAlignment="0" applyProtection="0"/>
    <xf numFmtId="0" fontId="17" fillId="34" borderId="97" applyNumberFormat="0" applyFont="0" applyAlignment="0" applyProtection="0"/>
    <xf numFmtId="0" fontId="36" fillId="7" borderId="96" applyNumberFormat="0" applyAlignment="0" applyProtection="0"/>
    <xf numFmtId="0" fontId="39" fillId="20" borderId="98" applyNumberFormat="0" applyAlignment="0" applyProtection="0"/>
    <xf numFmtId="0" fontId="17" fillId="34" borderId="97" applyNumberFormat="0" applyFont="0" applyAlignment="0" applyProtection="0"/>
    <xf numFmtId="0" fontId="17" fillId="34" borderId="97" applyNumberFormat="0" applyFont="0" applyAlignment="0" applyProtection="0"/>
    <xf numFmtId="0" fontId="36" fillId="7" borderId="96" applyNumberFormat="0" applyAlignment="0" applyProtection="0"/>
    <xf numFmtId="0" fontId="17" fillId="34" borderId="97" applyNumberFormat="0" applyFont="0" applyAlignment="0" applyProtection="0"/>
    <xf numFmtId="0" fontId="36" fillId="7" borderId="96" applyNumberFormat="0" applyAlignment="0" applyProtection="0"/>
    <xf numFmtId="0" fontId="17" fillId="34" borderId="97" applyNumberFormat="0" applyFont="0" applyAlignment="0" applyProtection="0"/>
    <xf numFmtId="0" fontId="32" fillId="20" borderId="96" applyNumberFormat="0" applyAlignment="0" applyProtection="0"/>
    <xf numFmtId="0" fontId="39" fillId="20" borderId="98" applyNumberFormat="0" applyAlignment="0" applyProtection="0"/>
    <xf numFmtId="0" fontId="32" fillId="20" borderId="96" applyNumberFormat="0" applyAlignment="0" applyProtection="0"/>
    <xf numFmtId="0" fontId="45" fillId="0" borderId="95" applyNumberFormat="0" applyFill="0" applyAlignment="0" applyProtection="0"/>
    <xf numFmtId="0" fontId="39" fillId="20" borderId="98" applyNumberFormat="0" applyAlignment="0" applyProtection="0"/>
    <xf numFmtId="0" fontId="36" fillId="7" borderId="96" applyNumberFormat="0" applyAlignment="0" applyProtection="0"/>
    <xf numFmtId="0" fontId="32" fillId="20" borderId="96" applyNumberFormat="0" applyAlignment="0" applyProtection="0"/>
    <xf numFmtId="0" fontId="17" fillId="34" borderId="97" applyNumberFormat="0" applyFont="0" applyAlignment="0" applyProtection="0"/>
    <xf numFmtId="0" fontId="32" fillId="20" borderId="96" applyNumberFormat="0" applyAlignment="0" applyProtection="0"/>
    <xf numFmtId="0" fontId="36" fillId="7" borderId="96" applyNumberFormat="0" applyAlignment="0" applyProtection="0"/>
    <xf numFmtId="0" fontId="39" fillId="20" borderId="98" applyNumberFormat="0" applyAlignment="0" applyProtection="0"/>
    <xf numFmtId="0" fontId="32" fillId="20" borderId="96" applyNumberFormat="0" applyAlignment="0" applyProtection="0"/>
    <xf numFmtId="0" fontId="39" fillId="20" borderId="98" applyNumberFormat="0" applyAlignment="0" applyProtection="0"/>
    <xf numFmtId="0" fontId="32" fillId="20" borderId="96" applyNumberFormat="0" applyAlignment="0" applyProtection="0"/>
    <xf numFmtId="0" fontId="32" fillId="20" borderId="96" applyNumberFormat="0" applyAlignment="0" applyProtection="0"/>
    <xf numFmtId="0" fontId="36" fillId="7" borderId="96" applyNumberFormat="0" applyAlignment="0" applyProtection="0"/>
    <xf numFmtId="0" fontId="17" fillId="34" borderId="97" applyNumberFormat="0" applyFont="0" applyAlignment="0" applyProtection="0"/>
    <xf numFmtId="0" fontId="17" fillId="34" borderId="97" applyNumberFormat="0" applyFont="0" applyAlignment="0" applyProtection="0"/>
    <xf numFmtId="0" fontId="45" fillId="0" borderId="95" applyNumberFormat="0" applyFill="0" applyAlignment="0" applyProtection="0"/>
    <xf numFmtId="0" fontId="36" fillId="7" borderId="96" applyNumberFormat="0" applyAlignment="0" applyProtection="0"/>
    <xf numFmtId="0" fontId="36" fillId="7" borderId="96" applyNumberFormat="0" applyAlignment="0" applyProtection="0"/>
    <xf numFmtId="0" fontId="36" fillId="7" borderId="96" applyNumberFormat="0" applyAlignment="0" applyProtection="0"/>
    <xf numFmtId="0" fontId="17" fillId="34" borderId="97" applyNumberFormat="0" applyFont="0" applyAlignment="0" applyProtection="0"/>
    <xf numFmtId="0" fontId="45" fillId="0" borderId="95" applyNumberFormat="0" applyFill="0" applyAlignment="0" applyProtection="0"/>
    <xf numFmtId="0" fontId="17" fillId="34" borderId="97" applyNumberFormat="0" applyFont="0" applyAlignment="0" applyProtection="0"/>
    <xf numFmtId="0" fontId="17" fillId="34" borderId="97" applyNumberFormat="0" applyFont="0" applyAlignment="0" applyProtection="0"/>
    <xf numFmtId="0" fontId="32" fillId="20" borderId="96" applyNumberFormat="0" applyAlignment="0" applyProtection="0"/>
    <xf numFmtId="0" fontId="32" fillId="20" borderId="96" applyNumberFormat="0" applyAlignment="0" applyProtection="0"/>
    <xf numFmtId="0" fontId="17" fillId="34" borderId="97" applyNumberFormat="0" applyFont="0" applyAlignment="0" applyProtection="0"/>
    <xf numFmtId="0" fontId="39" fillId="20" borderId="98" applyNumberFormat="0" applyAlignment="0" applyProtection="0"/>
    <xf numFmtId="0" fontId="17" fillId="34" borderId="97" applyNumberFormat="0" applyFont="0" applyAlignment="0" applyProtection="0"/>
    <xf numFmtId="0" fontId="39" fillId="20" borderId="98" applyNumberFormat="0" applyAlignment="0" applyProtection="0"/>
    <xf numFmtId="0" fontId="17" fillId="34" borderId="97" applyNumberFormat="0" applyFont="0" applyAlignment="0" applyProtection="0"/>
    <xf numFmtId="0" fontId="39" fillId="20" borderId="98" applyNumberFormat="0" applyAlignment="0" applyProtection="0"/>
    <xf numFmtId="0" fontId="32" fillId="20" borderId="96" applyNumberFormat="0" applyAlignment="0" applyProtection="0"/>
    <xf numFmtId="0" fontId="45" fillId="0" borderId="95" applyNumberFormat="0" applyFill="0" applyAlignment="0" applyProtection="0"/>
    <xf numFmtId="0" fontId="17" fillId="34" borderId="97" applyNumberFormat="0" applyFont="0" applyAlignment="0" applyProtection="0"/>
    <xf numFmtId="0" fontId="45" fillId="0" borderId="95" applyNumberFormat="0" applyFill="0" applyAlignment="0" applyProtection="0"/>
    <xf numFmtId="0" fontId="17" fillId="34" borderId="97" applyNumberFormat="0" applyFont="0" applyAlignment="0" applyProtection="0"/>
    <xf numFmtId="0" fontId="32" fillId="20" borderId="96" applyNumberFormat="0" applyAlignment="0" applyProtection="0"/>
    <xf numFmtId="0" fontId="17" fillId="34" borderId="97" applyNumberFormat="0" applyFont="0" applyAlignment="0" applyProtection="0"/>
    <xf numFmtId="0" fontId="39" fillId="20" borderId="98" applyNumberFormat="0" applyAlignment="0" applyProtection="0"/>
    <xf numFmtId="0" fontId="17" fillId="34" borderId="97" applyNumberFormat="0" applyFont="0" applyAlignment="0" applyProtection="0"/>
    <xf numFmtId="0" fontId="32" fillId="20" borderId="96" applyNumberFormat="0" applyAlignment="0" applyProtection="0"/>
    <xf numFmtId="0" fontId="17" fillId="34" borderId="97" applyNumberFormat="0" applyFont="0" applyAlignment="0" applyProtection="0"/>
    <xf numFmtId="0" fontId="32" fillId="20" borderId="96" applyNumberFormat="0" applyAlignment="0" applyProtection="0"/>
    <xf numFmtId="0" fontId="17" fillId="34" borderId="97" applyNumberFormat="0" applyFont="0" applyAlignment="0" applyProtection="0"/>
    <xf numFmtId="0" fontId="32" fillId="20" borderId="96" applyNumberFormat="0" applyAlignment="0" applyProtection="0"/>
    <xf numFmtId="0" fontId="36" fillId="7" borderId="96" applyNumberFormat="0" applyAlignment="0" applyProtection="0"/>
    <xf numFmtId="0" fontId="36" fillId="7" borderId="96" applyNumberFormat="0" applyAlignment="0" applyProtection="0"/>
    <xf numFmtId="0" fontId="39" fillId="20" borderId="98" applyNumberFormat="0" applyAlignment="0" applyProtection="0"/>
    <xf numFmtId="0" fontId="39" fillId="20" borderId="98" applyNumberFormat="0" applyAlignment="0" applyProtection="0"/>
    <xf numFmtId="0" fontId="39" fillId="20" borderId="98" applyNumberFormat="0" applyAlignment="0" applyProtection="0"/>
    <xf numFmtId="0" fontId="17" fillId="34" borderId="97" applyNumberFormat="0" applyFont="0" applyAlignment="0" applyProtection="0"/>
    <xf numFmtId="0" fontId="32" fillId="20" borderId="96" applyNumberFormat="0" applyAlignment="0" applyProtection="0"/>
    <xf numFmtId="0" fontId="17" fillId="34" borderId="97" applyNumberFormat="0" applyFont="0" applyAlignment="0" applyProtection="0"/>
    <xf numFmtId="0" fontId="17" fillId="34" borderId="97" applyNumberFormat="0" applyFont="0" applyAlignment="0" applyProtection="0"/>
    <xf numFmtId="0" fontId="17" fillId="34" borderId="97" applyNumberFormat="0" applyFont="0" applyAlignment="0" applyProtection="0"/>
    <xf numFmtId="0" fontId="17" fillId="34" borderId="97" applyNumberFormat="0" applyFont="0" applyAlignment="0" applyProtection="0"/>
    <xf numFmtId="0" fontId="17" fillId="34" borderId="97" applyNumberFormat="0" applyFont="0" applyAlignment="0" applyProtection="0"/>
    <xf numFmtId="0" fontId="17" fillId="34" borderId="97" applyNumberFormat="0" applyFont="0" applyAlignment="0" applyProtection="0"/>
    <xf numFmtId="0" fontId="17" fillId="34" borderId="97" applyNumberFormat="0" applyFont="0" applyAlignment="0" applyProtection="0"/>
    <xf numFmtId="0" fontId="32" fillId="20" borderId="96" applyNumberFormat="0" applyAlignment="0" applyProtection="0"/>
    <xf numFmtId="0" fontId="39" fillId="20" borderId="98" applyNumberFormat="0" applyAlignment="0" applyProtection="0"/>
    <xf numFmtId="0" fontId="36" fillId="7" borderId="96" applyNumberFormat="0" applyAlignment="0" applyProtection="0"/>
    <xf numFmtId="0" fontId="36" fillId="7" borderId="96" applyNumberFormat="0" applyAlignment="0" applyProtection="0"/>
    <xf numFmtId="0" fontId="39" fillId="20" borderId="98" applyNumberFormat="0" applyAlignment="0" applyProtection="0"/>
    <xf numFmtId="0" fontId="39" fillId="20" borderId="98" applyNumberFormat="0" applyAlignment="0" applyProtection="0"/>
    <xf numFmtId="0" fontId="32" fillId="20" borderId="96" applyNumberFormat="0" applyAlignment="0" applyProtection="0"/>
    <xf numFmtId="0" fontId="39" fillId="20" borderId="98" applyNumberFormat="0" applyAlignment="0" applyProtection="0"/>
    <xf numFmtId="0" fontId="17" fillId="34" borderId="97" applyNumberFormat="0" applyFont="0" applyAlignment="0" applyProtection="0"/>
    <xf numFmtId="0" fontId="36" fillId="7" borderId="96" applyNumberFormat="0" applyAlignment="0" applyProtection="0"/>
    <xf numFmtId="0" fontId="17" fillId="34" borderId="97" applyNumberFormat="0" applyFont="0" applyAlignment="0" applyProtection="0"/>
    <xf numFmtId="0" fontId="32" fillId="20" borderId="96" applyNumberFormat="0" applyAlignment="0" applyProtection="0"/>
    <xf numFmtId="0" fontId="36" fillId="7" borderId="96" applyNumberFormat="0" applyAlignment="0" applyProtection="0"/>
    <xf numFmtId="0" fontId="17" fillId="34" borderId="97" applyNumberFormat="0" applyFont="0" applyAlignment="0" applyProtection="0"/>
    <xf numFmtId="0" fontId="17" fillId="34" borderId="97" applyNumberFormat="0" applyFont="0" applyAlignment="0" applyProtection="0"/>
    <xf numFmtId="0" fontId="17" fillId="34" borderId="97" applyNumberFormat="0" applyFont="0" applyAlignment="0" applyProtection="0"/>
    <xf numFmtId="0" fontId="39" fillId="20" borderId="98" applyNumberFormat="0" applyAlignment="0" applyProtection="0"/>
    <xf numFmtId="0" fontId="39" fillId="20" borderId="98" applyNumberFormat="0" applyAlignment="0" applyProtection="0"/>
    <xf numFmtId="0" fontId="32" fillId="20" borderId="96" applyNumberFormat="0" applyAlignment="0" applyProtection="0"/>
    <xf numFmtId="0" fontId="39" fillId="20" borderId="98" applyNumberFormat="0" applyAlignment="0" applyProtection="0"/>
    <xf numFmtId="0" fontId="17" fillId="34" borderId="97" applyNumberFormat="0" applyFont="0" applyAlignment="0" applyProtection="0"/>
    <xf numFmtId="0" fontId="36" fillId="7" borderId="96" applyNumberFormat="0" applyAlignment="0" applyProtection="0"/>
    <xf numFmtId="0" fontId="17" fillId="34" borderId="97" applyNumberFormat="0" applyFont="0" applyAlignment="0" applyProtection="0"/>
    <xf numFmtId="0" fontId="39" fillId="20" borderId="98" applyNumberFormat="0" applyAlignment="0" applyProtection="0"/>
    <xf numFmtId="0" fontId="36" fillId="7" borderId="96" applyNumberFormat="0" applyAlignment="0" applyProtection="0"/>
    <xf numFmtId="0" fontId="39" fillId="20" borderId="98" applyNumberFormat="0" applyAlignment="0" applyProtection="0"/>
    <xf numFmtId="0" fontId="45" fillId="0" borderId="95" applyNumberFormat="0" applyFill="0" applyAlignment="0" applyProtection="0"/>
    <xf numFmtId="0" fontId="36" fillId="7" borderId="96" applyNumberFormat="0" applyAlignment="0" applyProtection="0"/>
    <xf numFmtId="0" fontId="17" fillId="34" borderId="97" applyNumberFormat="0" applyFont="0" applyAlignment="0" applyProtection="0"/>
    <xf numFmtId="0" fontId="32" fillId="20" borderId="96" applyNumberFormat="0" applyAlignment="0" applyProtection="0"/>
    <xf numFmtId="0" fontId="17" fillId="34" borderId="97" applyNumberFormat="0" applyFont="0" applyAlignment="0" applyProtection="0"/>
    <xf numFmtId="0" fontId="17" fillId="34" borderId="97" applyNumberFormat="0" applyFont="0" applyAlignment="0" applyProtection="0"/>
    <xf numFmtId="0" fontId="32" fillId="20" borderId="96" applyNumberFormat="0" applyAlignment="0" applyProtection="0"/>
    <xf numFmtId="0" fontId="39" fillId="20" borderId="98" applyNumberFormat="0" applyAlignment="0" applyProtection="0"/>
    <xf numFmtId="0" fontId="36" fillId="7" borderId="96" applyNumberFormat="0" applyAlignment="0" applyProtection="0"/>
    <xf numFmtId="0" fontId="36" fillId="7" borderId="96" applyNumberFormat="0" applyAlignment="0" applyProtection="0"/>
    <xf numFmtId="0" fontId="17" fillId="34" borderId="97" applyNumberFormat="0" applyFont="0" applyAlignment="0" applyProtection="0"/>
    <xf numFmtId="0" fontId="17" fillId="34" borderId="97" applyNumberFormat="0" applyFont="0" applyAlignment="0" applyProtection="0"/>
    <xf numFmtId="0" fontId="39" fillId="20" borderId="98" applyNumberFormat="0" applyAlignment="0" applyProtection="0"/>
    <xf numFmtId="0" fontId="32" fillId="20" borderId="96" applyNumberFormat="0" applyAlignment="0" applyProtection="0"/>
    <xf numFmtId="0" fontId="36" fillId="7" borderId="96" applyNumberFormat="0" applyAlignment="0" applyProtection="0"/>
    <xf numFmtId="0" fontId="39" fillId="20" borderId="98" applyNumberFormat="0" applyAlignment="0" applyProtection="0"/>
    <xf numFmtId="0" fontId="36" fillId="7" borderId="96" applyNumberFormat="0" applyAlignment="0" applyProtection="0"/>
    <xf numFmtId="0" fontId="39" fillId="20" borderId="98" applyNumberFormat="0" applyAlignment="0" applyProtection="0"/>
    <xf numFmtId="0" fontId="32" fillId="20" borderId="96" applyNumberFormat="0" applyAlignment="0" applyProtection="0"/>
    <xf numFmtId="0" fontId="32" fillId="20" borderId="96" applyNumberFormat="0" applyAlignment="0" applyProtection="0"/>
    <xf numFmtId="0" fontId="36" fillId="7" borderId="96" applyNumberFormat="0" applyAlignment="0" applyProtection="0"/>
    <xf numFmtId="0" fontId="45" fillId="0" borderId="95" applyNumberFormat="0" applyFill="0" applyAlignment="0" applyProtection="0"/>
    <xf numFmtId="0" fontId="17" fillId="34" borderId="97" applyNumberFormat="0" applyFont="0" applyAlignment="0" applyProtection="0"/>
    <xf numFmtId="0" fontId="39" fillId="20" borderId="98" applyNumberFormat="0" applyAlignment="0" applyProtection="0"/>
    <xf numFmtId="0" fontId="36" fillId="7" borderId="96" applyNumberFormat="0" applyAlignment="0" applyProtection="0"/>
    <xf numFmtId="0" fontId="17" fillId="34" borderId="97" applyNumberFormat="0" applyFont="0" applyAlignment="0" applyProtection="0"/>
    <xf numFmtId="0" fontId="17" fillId="34" borderId="97" applyNumberFormat="0" applyFont="0" applyAlignment="0" applyProtection="0"/>
    <xf numFmtId="0" fontId="39" fillId="20" borderId="98" applyNumberFormat="0" applyAlignment="0" applyProtection="0"/>
    <xf numFmtId="0" fontId="17" fillId="34" borderId="97" applyNumberFormat="0" applyFont="0" applyAlignment="0" applyProtection="0"/>
    <xf numFmtId="0" fontId="17" fillId="34" borderId="97" applyNumberFormat="0" applyFont="0" applyAlignment="0" applyProtection="0"/>
    <xf numFmtId="0" fontId="17" fillId="34" borderId="97" applyNumberFormat="0" applyFont="0" applyAlignment="0" applyProtection="0"/>
    <xf numFmtId="0" fontId="17" fillId="34" borderId="97" applyNumberFormat="0" applyFont="0" applyAlignment="0" applyProtection="0"/>
    <xf numFmtId="0" fontId="17" fillId="34" borderId="97" applyNumberFormat="0" applyFont="0" applyAlignment="0" applyProtection="0"/>
    <xf numFmtId="0" fontId="17" fillId="34" borderId="97" applyNumberFormat="0" applyFont="0" applyAlignment="0" applyProtection="0"/>
    <xf numFmtId="0" fontId="17" fillId="34" borderId="97" applyNumberFormat="0" applyFont="0" applyAlignment="0" applyProtection="0"/>
    <xf numFmtId="0" fontId="39" fillId="20" borderId="98" applyNumberFormat="0" applyAlignment="0" applyProtection="0"/>
    <xf numFmtId="0" fontId="17" fillId="34" borderId="97" applyNumberFormat="0" applyFont="0" applyAlignment="0" applyProtection="0"/>
    <xf numFmtId="0" fontId="17" fillId="34" borderId="97" applyNumberFormat="0" applyFont="0" applyAlignment="0" applyProtection="0"/>
    <xf numFmtId="0" fontId="17" fillId="34" borderId="97" applyNumberFormat="0" applyFont="0" applyAlignment="0" applyProtection="0"/>
    <xf numFmtId="0" fontId="17" fillId="34" borderId="97" applyNumberFormat="0" applyFont="0" applyAlignment="0" applyProtection="0"/>
    <xf numFmtId="0" fontId="39" fillId="20" borderId="98" applyNumberFormat="0" applyAlignment="0" applyProtection="0"/>
    <xf numFmtId="0" fontId="39" fillId="20" borderId="98" applyNumberFormat="0" applyAlignment="0" applyProtection="0"/>
    <xf numFmtId="0" fontId="32" fillId="20" borderId="96" applyNumberFormat="0" applyAlignment="0" applyProtection="0"/>
    <xf numFmtId="0" fontId="17" fillId="34" borderId="97" applyNumberFormat="0" applyFont="0" applyAlignment="0" applyProtection="0"/>
    <xf numFmtId="0" fontId="32" fillId="20" borderId="96" applyNumberFormat="0" applyAlignment="0" applyProtection="0"/>
    <xf numFmtId="0" fontId="17" fillId="34" borderId="97" applyNumberFormat="0" applyFont="0" applyAlignment="0" applyProtection="0"/>
    <xf numFmtId="0" fontId="45" fillId="0" borderId="95" applyNumberFormat="0" applyFill="0" applyAlignment="0" applyProtection="0"/>
    <xf numFmtId="0" fontId="36" fillId="7" borderId="96" applyNumberFormat="0" applyAlignment="0" applyProtection="0"/>
    <xf numFmtId="0" fontId="32" fillId="20" borderId="96" applyNumberFormat="0" applyAlignment="0" applyProtection="0"/>
    <xf numFmtId="0" fontId="32" fillId="20" borderId="96" applyNumberFormat="0" applyAlignment="0" applyProtection="0"/>
    <xf numFmtId="0" fontId="17" fillId="34" borderId="97" applyNumberFormat="0" applyFont="0" applyAlignment="0" applyProtection="0"/>
    <xf numFmtId="0" fontId="17" fillId="34" borderId="97" applyNumberFormat="0" applyFont="0" applyAlignment="0" applyProtection="0"/>
    <xf numFmtId="0" fontId="17" fillId="34" borderId="97" applyNumberFormat="0" applyFont="0" applyAlignment="0" applyProtection="0"/>
    <xf numFmtId="0" fontId="17" fillId="34" borderId="97" applyNumberFormat="0" applyFont="0" applyAlignment="0" applyProtection="0"/>
    <xf numFmtId="0" fontId="17" fillId="34" borderId="97" applyNumberFormat="0" applyFont="0" applyAlignment="0" applyProtection="0"/>
    <xf numFmtId="0" fontId="17" fillId="34" borderId="97" applyNumberFormat="0" applyFont="0" applyAlignment="0" applyProtection="0"/>
    <xf numFmtId="0" fontId="45" fillId="0" borderId="95" applyNumberFormat="0" applyFill="0" applyAlignment="0" applyProtection="0"/>
    <xf numFmtId="0" fontId="45" fillId="0" borderId="95" applyNumberFormat="0" applyFill="0" applyAlignment="0" applyProtection="0"/>
    <xf numFmtId="0" fontId="17" fillId="34" borderId="97" applyNumberFormat="0" applyFont="0" applyAlignment="0" applyProtection="0"/>
    <xf numFmtId="0" fontId="45" fillId="0" borderId="95" applyNumberFormat="0" applyFill="0" applyAlignment="0" applyProtection="0"/>
    <xf numFmtId="0" fontId="36" fillId="7" borderId="96" applyNumberFormat="0" applyAlignment="0" applyProtection="0"/>
    <xf numFmtId="0" fontId="39" fillId="20" borderId="98" applyNumberFormat="0" applyAlignment="0" applyProtection="0"/>
    <xf numFmtId="0" fontId="17" fillId="34" borderId="97" applyNumberFormat="0" applyFont="0" applyAlignment="0" applyProtection="0"/>
    <xf numFmtId="0" fontId="32" fillId="20" borderId="96" applyNumberFormat="0" applyAlignment="0" applyProtection="0"/>
    <xf numFmtId="0" fontId="32" fillId="20" borderId="96" applyNumberFormat="0" applyAlignment="0" applyProtection="0"/>
    <xf numFmtId="0" fontId="32" fillId="20" borderId="96" applyNumberFormat="0" applyAlignment="0" applyProtection="0"/>
    <xf numFmtId="0" fontId="17" fillId="34" borderId="97" applyNumberFormat="0" applyFont="0" applyAlignment="0" applyProtection="0"/>
    <xf numFmtId="0" fontId="17" fillId="34" borderId="97" applyNumberFormat="0" applyFont="0" applyAlignment="0" applyProtection="0"/>
    <xf numFmtId="0" fontId="36" fillId="7" borderId="96" applyNumberFormat="0" applyAlignment="0" applyProtection="0"/>
    <xf numFmtId="0" fontId="39" fillId="20" borderId="98" applyNumberFormat="0" applyAlignment="0" applyProtection="0"/>
    <xf numFmtId="0" fontId="45" fillId="0" borderId="95" applyNumberFormat="0" applyFill="0" applyAlignment="0" applyProtection="0"/>
    <xf numFmtId="0" fontId="17" fillId="34" borderId="97" applyNumberFormat="0" applyFont="0" applyAlignment="0" applyProtection="0"/>
    <xf numFmtId="0" fontId="17" fillId="34" borderId="97" applyNumberFormat="0" applyFont="0" applyAlignment="0" applyProtection="0"/>
    <xf numFmtId="0" fontId="17" fillId="34" borderId="97" applyNumberFormat="0" applyFont="0" applyAlignment="0" applyProtection="0"/>
    <xf numFmtId="0" fontId="17" fillId="34" borderId="97" applyNumberFormat="0" applyFont="0" applyAlignment="0" applyProtection="0"/>
    <xf numFmtId="0" fontId="17" fillId="34" borderId="97" applyNumberFormat="0" applyFont="0" applyAlignment="0" applyProtection="0"/>
    <xf numFmtId="0" fontId="17" fillId="34" borderId="97" applyNumberFormat="0" applyFont="0" applyAlignment="0" applyProtection="0"/>
    <xf numFmtId="0" fontId="45" fillId="0" borderId="95" applyNumberFormat="0" applyFill="0" applyAlignment="0" applyProtection="0"/>
    <xf numFmtId="0" fontId="17" fillId="34" borderId="97" applyNumberFormat="0" applyFont="0" applyAlignment="0" applyProtection="0"/>
    <xf numFmtId="0" fontId="17" fillId="34" borderId="97" applyNumberFormat="0" applyFont="0" applyAlignment="0" applyProtection="0"/>
    <xf numFmtId="0" fontId="17" fillId="34" borderId="97" applyNumberFormat="0" applyFont="0" applyAlignment="0" applyProtection="0"/>
    <xf numFmtId="0" fontId="17" fillId="34" borderId="97" applyNumberFormat="0" applyFont="0" applyAlignment="0" applyProtection="0"/>
    <xf numFmtId="0" fontId="17" fillId="34" borderId="97" applyNumberFormat="0" applyFont="0" applyAlignment="0" applyProtection="0"/>
    <xf numFmtId="0" fontId="17" fillId="34" borderId="97" applyNumberFormat="0" applyFont="0" applyAlignment="0" applyProtection="0"/>
    <xf numFmtId="0" fontId="17" fillId="34" borderId="97" applyNumberFormat="0" applyFont="0" applyAlignment="0" applyProtection="0"/>
    <xf numFmtId="0" fontId="17" fillId="34" borderId="97" applyNumberFormat="0" applyFont="0" applyAlignment="0" applyProtection="0"/>
    <xf numFmtId="0" fontId="39" fillId="20" borderId="98" applyNumberFormat="0" applyAlignment="0" applyProtection="0"/>
    <xf numFmtId="0" fontId="17" fillId="34" borderId="97" applyNumberFormat="0" applyFont="0" applyAlignment="0" applyProtection="0"/>
    <xf numFmtId="0" fontId="17" fillId="34" borderId="97" applyNumberFormat="0" applyFont="0" applyAlignment="0" applyProtection="0"/>
    <xf numFmtId="0" fontId="17" fillId="34" borderId="97" applyNumberFormat="0" applyFont="0" applyAlignment="0" applyProtection="0"/>
    <xf numFmtId="0" fontId="17" fillId="34" borderId="97" applyNumberFormat="0" applyFont="0" applyAlignment="0" applyProtection="0"/>
    <xf numFmtId="0" fontId="17" fillId="34" borderId="97" applyNumberFormat="0" applyFont="0" applyAlignment="0" applyProtection="0"/>
    <xf numFmtId="0" fontId="17" fillId="34" borderId="97" applyNumberFormat="0" applyFont="0" applyAlignment="0" applyProtection="0"/>
    <xf numFmtId="0" fontId="32" fillId="20" borderId="96" applyNumberFormat="0" applyAlignment="0" applyProtection="0"/>
    <xf numFmtId="0" fontId="36" fillId="7" borderId="96" applyNumberFormat="0" applyAlignment="0" applyProtection="0"/>
    <xf numFmtId="0" fontId="17" fillId="34" borderId="97" applyNumberFormat="0" applyFont="0" applyAlignment="0" applyProtection="0"/>
    <xf numFmtId="0" fontId="17" fillId="34" borderId="97" applyNumberFormat="0" applyFont="0" applyAlignment="0" applyProtection="0"/>
    <xf numFmtId="0" fontId="17" fillId="34" borderId="97" applyNumberFormat="0" applyFont="0" applyAlignment="0" applyProtection="0"/>
    <xf numFmtId="0" fontId="17" fillId="34" borderId="97" applyNumberFormat="0" applyFont="0" applyAlignment="0" applyProtection="0"/>
    <xf numFmtId="0" fontId="17" fillId="34" borderId="97" applyNumberFormat="0" applyFont="0" applyAlignment="0" applyProtection="0"/>
    <xf numFmtId="0" fontId="17" fillId="34" borderId="97" applyNumberFormat="0" applyFont="0" applyAlignment="0" applyProtection="0"/>
    <xf numFmtId="0" fontId="36" fillId="7" borderId="96" applyNumberFormat="0" applyAlignment="0" applyProtection="0"/>
    <xf numFmtId="0" fontId="32" fillId="20" borderId="96" applyNumberFormat="0" applyAlignment="0" applyProtection="0"/>
    <xf numFmtId="0" fontId="17" fillId="34" borderId="97" applyNumberFormat="0" applyFont="0" applyAlignment="0" applyProtection="0"/>
    <xf numFmtId="0" fontId="17" fillId="34" borderId="97" applyNumberFormat="0" applyFont="0" applyAlignment="0" applyProtection="0"/>
    <xf numFmtId="0" fontId="17" fillId="34" borderId="97" applyNumberFormat="0" applyFont="0" applyAlignment="0" applyProtection="0"/>
    <xf numFmtId="0" fontId="17" fillId="34" borderId="97" applyNumberFormat="0" applyFont="0" applyAlignment="0" applyProtection="0"/>
    <xf numFmtId="0" fontId="17" fillId="34" borderId="97" applyNumberFormat="0" applyFont="0" applyAlignment="0" applyProtection="0"/>
    <xf numFmtId="0" fontId="17" fillId="34" borderId="97" applyNumberFormat="0" applyFont="0" applyAlignment="0" applyProtection="0"/>
    <xf numFmtId="0" fontId="45" fillId="0" borderId="95" applyNumberFormat="0" applyFill="0" applyAlignment="0" applyProtection="0"/>
    <xf numFmtId="0" fontId="32" fillId="20" borderId="96" applyNumberFormat="0" applyAlignment="0" applyProtection="0"/>
    <xf numFmtId="0" fontId="17" fillId="34" borderId="97" applyNumberFormat="0" applyFont="0" applyAlignment="0" applyProtection="0"/>
    <xf numFmtId="0" fontId="39" fillId="20" borderId="98" applyNumberFormat="0" applyAlignment="0" applyProtection="0"/>
    <xf numFmtId="0" fontId="39" fillId="20" borderId="98" applyNumberFormat="0" applyAlignment="0" applyProtection="0"/>
    <xf numFmtId="0" fontId="36" fillId="7" borderId="96" applyNumberFormat="0" applyAlignment="0" applyProtection="0"/>
    <xf numFmtId="0" fontId="17" fillId="34" borderId="97" applyNumberFormat="0" applyFont="0" applyAlignment="0" applyProtection="0"/>
    <xf numFmtId="0" fontId="17" fillId="34" borderId="97" applyNumberFormat="0" applyFont="0" applyAlignment="0" applyProtection="0"/>
    <xf numFmtId="0" fontId="17" fillId="34" borderId="97" applyNumberFormat="0" applyFont="0" applyAlignment="0" applyProtection="0"/>
    <xf numFmtId="0" fontId="17" fillId="34" borderId="97" applyNumberFormat="0" applyFont="0" applyAlignment="0" applyProtection="0"/>
    <xf numFmtId="0" fontId="17" fillId="34" borderId="97" applyNumberFormat="0" applyFont="0" applyAlignment="0" applyProtection="0"/>
    <xf numFmtId="0" fontId="17" fillId="34" borderId="97" applyNumberFormat="0" applyFont="0" applyAlignment="0" applyProtection="0"/>
    <xf numFmtId="0" fontId="17" fillId="34" borderId="97" applyNumberFormat="0" applyFont="0" applyAlignment="0" applyProtection="0"/>
    <xf numFmtId="167" fontId="26" fillId="0" borderId="0" applyFont="0" applyFill="0" applyBorder="0" applyAlignment="0" applyProtection="0"/>
    <xf numFmtId="167" fontId="26" fillId="0" borderId="0" applyFont="0" applyFill="0" applyBorder="0" applyAlignment="0" applyProtection="0"/>
    <xf numFmtId="167" fontId="26" fillId="0" borderId="0" applyFont="0" applyFill="0" applyBorder="0" applyAlignment="0" applyProtection="0"/>
    <xf numFmtId="9" fontId="78" fillId="0" borderId="0" applyFont="0" applyFill="0" applyBorder="0" applyAlignment="0" applyProtection="0"/>
    <xf numFmtId="0" fontId="32" fillId="20" borderId="96" applyNumberFormat="0" applyAlignment="0" applyProtection="0"/>
    <xf numFmtId="0" fontId="32" fillId="20" borderId="96" applyNumberFormat="0" applyAlignment="0" applyProtection="0"/>
    <xf numFmtId="0" fontId="32" fillId="20" borderId="96" applyNumberFormat="0" applyAlignment="0" applyProtection="0"/>
    <xf numFmtId="0" fontId="32" fillId="20" borderId="96" applyNumberFormat="0" applyAlignment="0" applyProtection="0"/>
    <xf numFmtId="0" fontId="32" fillId="20" borderId="96" applyNumberFormat="0" applyAlignment="0" applyProtection="0"/>
    <xf numFmtId="0" fontId="32" fillId="20" borderId="96" applyNumberFormat="0" applyAlignment="0" applyProtection="0"/>
    <xf numFmtId="0" fontId="36" fillId="7" borderId="96" applyNumberFormat="0" applyAlignment="0" applyProtection="0"/>
    <xf numFmtId="0" fontId="36" fillId="7" borderId="96" applyNumberFormat="0" applyAlignment="0" applyProtection="0"/>
    <xf numFmtId="0" fontId="36" fillId="7" borderId="96" applyNumberFormat="0" applyAlignment="0" applyProtection="0"/>
    <xf numFmtId="0" fontId="36" fillId="7" borderId="96" applyNumberFormat="0" applyAlignment="0" applyProtection="0"/>
    <xf numFmtId="0" fontId="36" fillId="7" borderId="96" applyNumberFormat="0" applyAlignment="0" applyProtection="0"/>
    <xf numFmtId="0" fontId="36" fillId="7" borderId="96" applyNumberFormat="0" applyAlignment="0" applyProtection="0"/>
    <xf numFmtId="0" fontId="17" fillId="34" borderId="97" applyNumberFormat="0" applyFont="0" applyAlignment="0" applyProtection="0"/>
    <xf numFmtId="0" fontId="39" fillId="20" borderId="98" applyNumberFormat="0" applyAlignment="0" applyProtection="0"/>
    <xf numFmtId="0" fontId="39" fillId="20" borderId="98" applyNumberFormat="0" applyAlignment="0" applyProtection="0"/>
    <xf numFmtId="0" fontId="39" fillId="20" borderId="98" applyNumberFormat="0" applyAlignment="0" applyProtection="0"/>
    <xf numFmtId="0" fontId="39" fillId="20" borderId="98" applyNumberFormat="0" applyAlignment="0" applyProtection="0"/>
    <xf numFmtId="0" fontId="39" fillId="20" borderId="98" applyNumberFormat="0" applyAlignment="0" applyProtection="0"/>
    <xf numFmtId="0" fontId="39" fillId="20" borderId="98" applyNumberFormat="0" applyAlignment="0" applyProtection="0"/>
    <xf numFmtId="0" fontId="45" fillId="0" borderId="95" applyNumberFormat="0" applyFill="0" applyAlignment="0" applyProtection="0"/>
    <xf numFmtId="0" fontId="45" fillId="0" borderId="95" applyNumberFormat="0" applyFill="0" applyAlignment="0" applyProtection="0"/>
    <xf numFmtId="0" fontId="45" fillId="0" borderId="95" applyNumberFormat="0" applyFill="0" applyAlignment="0" applyProtection="0"/>
    <xf numFmtId="173" fontId="17" fillId="0" borderId="0" applyFont="0" applyFill="0" applyBorder="0" applyAlignment="0" applyProtection="0"/>
    <xf numFmtId="0" fontId="57" fillId="0" borderId="0"/>
    <xf numFmtId="167" fontId="10" fillId="0" borderId="0" applyFont="0" applyFill="0" applyBorder="0" applyAlignment="0" applyProtection="0"/>
    <xf numFmtId="0" fontId="10" fillId="0" borderId="0"/>
    <xf numFmtId="0" fontId="10" fillId="0" borderId="0"/>
    <xf numFmtId="172" fontId="10" fillId="0" borderId="0" applyFont="0" applyFill="0" applyBorder="0" applyAlignment="0" applyProtection="0"/>
    <xf numFmtId="0" fontId="17" fillId="0" borderId="0"/>
    <xf numFmtId="43" fontId="17" fillId="0" borderId="0" applyFont="0" applyFill="0" applyBorder="0" applyAlignment="0" applyProtection="0"/>
    <xf numFmtId="172" fontId="10" fillId="0" borderId="0" applyFont="0" applyFill="0" applyBorder="0" applyAlignment="0" applyProtection="0"/>
    <xf numFmtId="43" fontId="17" fillId="0" borderId="0" applyFont="0" applyFill="0" applyBorder="0" applyAlignment="0" applyProtection="0"/>
    <xf numFmtId="173" fontId="17" fillId="0" borderId="0" applyFont="0" applyFill="0" applyBorder="0" applyAlignment="0" applyProtection="0"/>
    <xf numFmtId="167" fontId="57" fillId="0" borderId="0" applyFont="0" applyFill="0" applyBorder="0" applyAlignment="0" applyProtection="0"/>
    <xf numFmtId="167" fontId="57" fillId="0" borderId="0" applyFont="0" applyFill="0" applyBorder="0" applyAlignment="0" applyProtection="0"/>
    <xf numFmtId="167" fontId="17" fillId="0" borderId="0" applyFont="0" applyFill="0" applyBorder="0" applyAlignment="0" applyProtection="0"/>
    <xf numFmtId="167" fontId="10" fillId="0" borderId="0" applyFont="0" applyFill="0" applyBorder="0" applyAlignment="0" applyProtection="0"/>
    <xf numFmtId="167" fontId="10" fillId="0" borderId="0" applyFont="0" applyFill="0" applyBorder="0" applyAlignment="0" applyProtection="0"/>
    <xf numFmtId="167" fontId="10" fillId="0" borderId="0" applyFont="0" applyFill="0" applyBorder="0" applyAlignment="0" applyProtection="0"/>
    <xf numFmtId="173" fontId="17" fillId="0" borderId="0" applyFont="0" applyFill="0" applyBorder="0" applyAlignment="0" applyProtection="0"/>
    <xf numFmtId="173" fontId="17" fillId="0" borderId="0" applyFont="0" applyFill="0" applyBorder="0" applyAlignment="0" applyProtection="0"/>
    <xf numFmtId="0" fontId="10" fillId="0" borderId="0"/>
    <xf numFmtId="0" fontId="10" fillId="0" borderId="0"/>
    <xf numFmtId="0" fontId="17" fillId="0" borderId="0"/>
    <xf numFmtId="0" fontId="17" fillId="0" borderId="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5" fillId="0" borderId="6" applyNumberFormat="0" applyFill="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43" fontId="17"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81" fontId="17" fillId="0" borderId="0" applyFont="0" applyFill="0" applyBorder="0" applyAlignment="0" applyProtection="0"/>
    <xf numFmtId="181" fontId="17"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76" fontId="17"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80" fontId="17"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80" fontId="17"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82" fontId="17" fillId="0" borderId="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172" fontId="26" fillId="0" borderId="0" applyFont="0" applyFill="0" applyBorder="0" applyAlignment="0" applyProtection="0"/>
    <xf numFmtId="43" fontId="17" fillId="0" borderId="0" applyFont="0" applyFill="0" applyBorder="0" applyAlignment="0" applyProtection="0"/>
    <xf numFmtId="181" fontId="17" fillId="0" borderId="0" applyFont="0" applyFill="0" applyBorder="0" applyAlignment="0" applyProtection="0"/>
    <xf numFmtId="172" fontId="26"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181" fontId="17" fillId="0" borderId="0" applyFont="0" applyFill="0" applyBorder="0" applyAlignment="0" applyProtection="0"/>
    <xf numFmtId="181" fontId="17" fillId="0" borderId="0" applyFont="0" applyFill="0" applyBorder="0" applyAlignment="0" applyProtection="0"/>
    <xf numFmtId="181"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181" fontId="17"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81"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175" fontId="17" fillId="0" borderId="0" applyFill="0" applyBorder="0" applyAlignment="0" applyProtection="0"/>
    <xf numFmtId="172" fontId="17" fillId="0" borderId="0" applyFont="0" applyFill="0" applyBorder="0" applyAlignment="0" applyProtection="0"/>
    <xf numFmtId="172" fontId="17" fillId="0" borderId="0" applyFont="0" applyFill="0" applyBorder="0" applyAlignment="0" applyProtection="0"/>
    <xf numFmtId="173" fontId="17" fillId="0" borderId="0" applyFont="0" applyFill="0" applyBorder="0" applyAlignment="0" applyProtection="0"/>
    <xf numFmtId="167" fontId="26" fillId="0" borderId="0" applyFont="0" applyFill="0" applyBorder="0" applyAlignment="0" applyProtection="0"/>
    <xf numFmtId="167" fontId="26" fillId="0" borderId="0" applyFont="0" applyFill="0" applyBorder="0" applyAlignment="0" applyProtection="0"/>
    <xf numFmtId="167" fontId="26" fillId="0" borderId="0" applyFont="0" applyFill="0" applyBorder="0" applyAlignment="0" applyProtection="0"/>
    <xf numFmtId="167" fontId="26" fillId="0" borderId="0" applyFont="0" applyFill="0" applyBorder="0" applyAlignment="0" applyProtection="0"/>
    <xf numFmtId="167" fontId="26" fillId="0" borderId="0" applyFont="0" applyFill="0" applyBorder="0" applyAlignment="0" applyProtection="0"/>
    <xf numFmtId="167" fontId="26" fillId="0" borderId="0" applyFont="0" applyFill="0" applyBorder="0" applyAlignment="0" applyProtection="0"/>
    <xf numFmtId="167" fontId="26" fillId="0" borderId="0" applyFont="0" applyFill="0" applyBorder="0" applyAlignment="0" applyProtection="0"/>
    <xf numFmtId="167" fontId="26" fillId="0" borderId="0" applyFont="0" applyFill="0" applyBorder="0" applyAlignment="0" applyProtection="0"/>
    <xf numFmtId="167" fontId="26" fillId="0" borderId="0" applyFont="0" applyFill="0" applyBorder="0" applyAlignment="0" applyProtection="0"/>
    <xf numFmtId="167" fontId="26" fillId="0" borderId="0" applyFont="0" applyFill="0" applyBorder="0" applyAlignment="0" applyProtection="0"/>
    <xf numFmtId="167" fontId="26" fillId="0" borderId="0" applyFont="0" applyFill="0" applyBorder="0" applyAlignment="0" applyProtection="0"/>
    <xf numFmtId="167" fontId="26" fillId="0" borderId="0" applyFont="0" applyFill="0" applyBorder="0" applyAlignment="0" applyProtection="0"/>
    <xf numFmtId="173" fontId="17" fillId="0" borderId="0" applyFont="0" applyFill="0" applyBorder="0" applyAlignment="0" applyProtection="0"/>
    <xf numFmtId="173" fontId="17" fillId="0" borderId="0" applyFont="0" applyFill="0" applyBorder="0" applyAlignment="0" applyProtection="0"/>
    <xf numFmtId="173" fontId="17" fillId="0" borderId="0" applyFont="0" applyFill="0" applyBorder="0" applyAlignment="0" applyProtection="0"/>
    <xf numFmtId="173" fontId="17" fillId="0" borderId="0" applyFont="0" applyFill="0" applyBorder="0" applyAlignment="0" applyProtection="0"/>
    <xf numFmtId="167" fontId="17" fillId="0" borderId="0" applyFont="0" applyFill="0" applyBorder="0" applyAlignment="0" applyProtection="0"/>
    <xf numFmtId="167" fontId="17" fillId="0" borderId="0" applyFont="0" applyFill="0" applyBorder="0" applyAlignment="0" applyProtection="0"/>
    <xf numFmtId="167" fontId="26" fillId="0" borderId="0" applyFont="0" applyFill="0" applyBorder="0" applyAlignment="0" applyProtection="0"/>
    <xf numFmtId="167" fontId="26" fillId="0" borderId="0" applyFont="0" applyFill="0" applyBorder="0" applyAlignment="0" applyProtection="0"/>
    <xf numFmtId="167" fontId="26" fillId="0" borderId="0" applyFont="0" applyFill="0" applyBorder="0" applyAlignment="0" applyProtection="0"/>
    <xf numFmtId="178" fontId="17" fillId="0" borderId="0" applyFont="0" applyFill="0" applyBorder="0" applyAlignment="0" applyProtection="0"/>
    <xf numFmtId="167" fontId="26" fillId="0" borderId="0" applyFont="0" applyFill="0" applyBorder="0" applyAlignment="0" applyProtection="0"/>
    <xf numFmtId="167" fontId="26" fillId="0" borderId="0" applyFont="0" applyFill="0" applyBorder="0" applyAlignment="0" applyProtection="0"/>
    <xf numFmtId="167" fontId="26" fillId="0" borderId="0" applyFont="0" applyFill="0" applyBorder="0" applyAlignment="0" applyProtection="0"/>
    <xf numFmtId="167" fontId="26" fillId="0" borderId="0" applyFont="0" applyFill="0" applyBorder="0" applyAlignment="0" applyProtection="0"/>
    <xf numFmtId="167" fontId="26" fillId="0" borderId="0" applyFont="0" applyFill="0" applyBorder="0" applyAlignment="0" applyProtection="0"/>
    <xf numFmtId="167" fontId="26" fillId="0" borderId="0" applyFont="0" applyFill="0" applyBorder="0" applyAlignment="0" applyProtection="0"/>
    <xf numFmtId="167" fontId="26" fillId="0" borderId="0" applyFont="0" applyFill="0" applyBorder="0" applyAlignment="0" applyProtection="0"/>
    <xf numFmtId="167" fontId="26" fillId="0" borderId="0" applyFont="0" applyFill="0" applyBorder="0" applyAlignment="0" applyProtection="0"/>
    <xf numFmtId="167" fontId="26" fillId="0" borderId="0" applyFont="0" applyFill="0" applyBorder="0" applyAlignment="0" applyProtection="0"/>
    <xf numFmtId="167" fontId="26" fillId="0" borderId="0" applyFont="0" applyFill="0" applyBorder="0" applyAlignment="0" applyProtection="0"/>
    <xf numFmtId="167" fontId="26" fillId="0" borderId="0" applyFont="0" applyFill="0" applyBorder="0" applyAlignment="0" applyProtection="0"/>
    <xf numFmtId="167" fontId="26" fillId="0" borderId="0" applyFont="0" applyFill="0" applyBorder="0" applyAlignment="0" applyProtection="0"/>
    <xf numFmtId="174" fontId="17" fillId="0" borderId="0" applyFont="0" applyFill="0" applyBorder="0" applyAlignment="0" applyProtection="0"/>
    <xf numFmtId="167" fontId="26" fillId="0" borderId="0" applyFont="0" applyFill="0" applyBorder="0" applyAlignment="0" applyProtection="0"/>
    <xf numFmtId="167" fontId="26" fillId="0" borderId="0" applyFont="0" applyFill="0" applyBorder="0" applyAlignment="0" applyProtection="0"/>
    <xf numFmtId="167" fontId="26" fillId="0" borderId="0" applyFont="0" applyFill="0" applyBorder="0" applyAlignment="0" applyProtection="0"/>
    <xf numFmtId="167" fontId="26" fillId="0" borderId="0" applyFont="0" applyFill="0" applyBorder="0" applyAlignment="0" applyProtection="0"/>
    <xf numFmtId="167" fontId="26" fillId="0" borderId="0" applyFont="0" applyFill="0" applyBorder="0" applyAlignment="0" applyProtection="0"/>
    <xf numFmtId="167" fontId="26" fillId="0" borderId="0" applyFont="0" applyFill="0" applyBorder="0" applyAlignment="0" applyProtection="0"/>
    <xf numFmtId="167" fontId="26" fillId="0" borderId="0" applyFont="0" applyFill="0" applyBorder="0" applyAlignment="0" applyProtection="0"/>
    <xf numFmtId="167" fontId="26" fillId="0" borderId="0" applyFont="0" applyFill="0" applyBorder="0" applyAlignment="0" applyProtection="0"/>
    <xf numFmtId="167" fontId="26" fillId="0" borderId="0" applyFont="0" applyFill="0" applyBorder="0" applyAlignment="0" applyProtection="0"/>
    <xf numFmtId="167" fontId="26" fillId="0" borderId="0" applyFont="0" applyFill="0" applyBorder="0" applyAlignment="0" applyProtection="0"/>
    <xf numFmtId="167" fontId="26" fillId="0" borderId="0" applyFont="0" applyFill="0" applyBorder="0" applyAlignment="0" applyProtection="0"/>
    <xf numFmtId="167" fontId="26" fillId="0" borderId="0" applyFont="0" applyFill="0" applyBorder="0" applyAlignment="0" applyProtection="0"/>
    <xf numFmtId="167" fontId="26" fillId="0" borderId="0" applyFont="0" applyFill="0" applyBorder="0" applyAlignment="0" applyProtection="0"/>
    <xf numFmtId="167" fontId="26" fillId="0" borderId="0" applyFont="0" applyFill="0" applyBorder="0" applyAlignment="0" applyProtection="0"/>
    <xf numFmtId="167" fontId="26" fillId="0" borderId="0" applyFont="0" applyFill="0" applyBorder="0" applyAlignment="0" applyProtection="0"/>
    <xf numFmtId="167" fontId="26" fillId="0" borderId="0" applyFont="0" applyFill="0" applyBorder="0" applyAlignment="0" applyProtection="0"/>
    <xf numFmtId="167" fontId="26" fillId="0" borderId="0" applyFont="0" applyFill="0" applyBorder="0" applyAlignment="0" applyProtection="0"/>
    <xf numFmtId="167" fontId="26" fillId="0" borderId="0" applyFont="0" applyFill="0" applyBorder="0" applyAlignment="0" applyProtection="0"/>
    <xf numFmtId="167" fontId="26" fillId="0" borderId="0" applyFont="0" applyFill="0" applyBorder="0" applyAlignment="0" applyProtection="0"/>
    <xf numFmtId="167" fontId="26" fillId="0" borderId="0" applyFont="0" applyFill="0" applyBorder="0" applyAlignment="0" applyProtection="0"/>
    <xf numFmtId="167" fontId="26" fillId="0" borderId="0" applyFont="0" applyFill="0" applyBorder="0" applyAlignment="0" applyProtection="0"/>
    <xf numFmtId="167" fontId="26" fillId="0" borderId="0" applyFont="0" applyFill="0" applyBorder="0" applyAlignment="0" applyProtection="0"/>
    <xf numFmtId="167" fontId="26" fillId="0" borderId="0" applyFont="0" applyFill="0" applyBorder="0" applyAlignment="0" applyProtection="0"/>
    <xf numFmtId="167" fontId="26" fillId="0" borderId="0" applyFont="0" applyFill="0" applyBorder="0" applyAlignment="0" applyProtection="0"/>
    <xf numFmtId="44" fontId="17" fillId="0" borderId="0" applyFont="0" applyFill="0" applyBorder="0" applyAlignment="0" applyProtection="0"/>
    <xf numFmtId="167" fontId="26" fillId="0" borderId="0" applyFont="0" applyFill="0" applyBorder="0" applyAlignment="0" applyProtection="0"/>
    <xf numFmtId="167" fontId="26" fillId="0" borderId="0" applyFont="0" applyFill="0" applyBorder="0" applyAlignment="0" applyProtection="0"/>
    <xf numFmtId="167" fontId="26" fillId="0" borderId="0" applyFont="0" applyFill="0" applyBorder="0" applyAlignment="0" applyProtection="0"/>
    <xf numFmtId="167" fontId="26" fillId="0" borderId="0" applyFont="0" applyFill="0" applyBorder="0" applyAlignment="0" applyProtection="0"/>
    <xf numFmtId="167" fontId="26" fillId="0" borderId="0" applyFont="0" applyFill="0" applyBorder="0" applyAlignment="0" applyProtection="0"/>
    <xf numFmtId="167" fontId="26" fillId="0" borderId="0" applyFont="0" applyFill="0" applyBorder="0" applyAlignment="0" applyProtection="0"/>
    <xf numFmtId="167" fontId="26" fillId="0" borderId="0" applyFont="0" applyFill="0" applyBorder="0" applyAlignment="0" applyProtection="0"/>
    <xf numFmtId="167" fontId="26" fillId="0" borderId="0" applyFont="0" applyFill="0" applyBorder="0" applyAlignment="0" applyProtection="0"/>
    <xf numFmtId="167" fontId="26" fillId="0" borderId="0" applyFont="0" applyFill="0" applyBorder="0" applyAlignment="0" applyProtection="0"/>
    <xf numFmtId="167" fontId="26" fillId="0" borderId="0" applyFont="0" applyFill="0" applyBorder="0" applyAlignment="0" applyProtection="0"/>
    <xf numFmtId="167" fontId="26" fillId="0" borderId="0" applyFont="0" applyFill="0" applyBorder="0" applyAlignment="0" applyProtection="0"/>
    <xf numFmtId="167" fontId="26" fillId="0" borderId="0" applyFont="0" applyFill="0" applyBorder="0" applyAlignment="0" applyProtection="0"/>
    <xf numFmtId="167" fontId="26" fillId="0" borderId="0" applyFont="0" applyFill="0" applyBorder="0" applyAlignment="0" applyProtection="0"/>
    <xf numFmtId="167" fontId="26" fillId="0" borderId="0" applyFont="0" applyFill="0" applyBorder="0" applyAlignment="0" applyProtection="0"/>
    <xf numFmtId="167" fontId="26" fillId="0" borderId="0" applyFont="0" applyFill="0" applyBorder="0" applyAlignment="0" applyProtection="0"/>
    <xf numFmtId="167" fontId="26" fillId="0" borderId="0" applyFont="0" applyFill="0" applyBorder="0" applyAlignment="0" applyProtection="0"/>
    <xf numFmtId="167" fontId="26" fillId="0" borderId="0" applyFont="0" applyFill="0" applyBorder="0" applyAlignment="0" applyProtection="0"/>
    <xf numFmtId="167" fontId="26" fillId="0" borderId="0" applyFont="0" applyFill="0" applyBorder="0" applyAlignment="0" applyProtection="0"/>
    <xf numFmtId="167" fontId="26" fillId="0" borderId="0" applyFont="0" applyFill="0" applyBorder="0" applyAlignment="0" applyProtection="0"/>
    <xf numFmtId="167" fontId="26" fillId="0" borderId="0" applyFont="0" applyFill="0" applyBorder="0" applyAlignment="0" applyProtection="0"/>
    <xf numFmtId="167" fontId="26" fillId="0" borderId="0" applyFont="0" applyFill="0" applyBorder="0" applyAlignment="0" applyProtection="0"/>
    <xf numFmtId="167" fontId="26" fillId="0" borderId="0" applyFont="0" applyFill="0" applyBorder="0" applyAlignment="0" applyProtection="0"/>
    <xf numFmtId="167" fontId="26" fillId="0" borderId="0" applyFont="0" applyFill="0" applyBorder="0" applyAlignment="0" applyProtection="0"/>
    <xf numFmtId="174" fontId="17" fillId="0" borderId="0" applyFont="0" applyFill="0" applyBorder="0" applyAlignment="0" applyProtection="0"/>
    <xf numFmtId="167" fontId="26" fillId="0" borderId="0" applyFont="0" applyFill="0" applyBorder="0" applyAlignment="0" applyProtection="0"/>
    <xf numFmtId="167" fontId="26" fillId="0" borderId="0" applyFont="0" applyFill="0" applyBorder="0" applyAlignment="0" applyProtection="0"/>
    <xf numFmtId="167" fontId="26" fillId="0" borderId="0" applyFont="0" applyFill="0" applyBorder="0" applyAlignment="0" applyProtection="0"/>
    <xf numFmtId="167" fontId="26" fillId="0" borderId="0" applyFont="0" applyFill="0" applyBorder="0" applyAlignment="0" applyProtection="0"/>
    <xf numFmtId="167" fontId="26" fillId="0" borderId="0" applyFont="0" applyFill="0" applyBorder="0" applyAlignment="0" applyProtection="0"/>
    <xf numFmtId="167" fontId="26" fillId="0" borderId="0" applyFont="0" applyFill="0" applyBorder="0" applyAlignment="0" applyProtection="0"/>
    <xf numFmtId="167" fontId="26" fillId="0" borderId="0" applyFont="0" applyFill="0" applyBorder="0" applyAlignment="0" applyProtection="0"/>
    <xf numFmtId="167" fontId="26" fillId="0" borderId="0" applyFont="0" applyFill="0" applyBorder="0" applyAlignment="0" applyProtection="0"/>
    <xf numFmtId="167" fontId="26" fillId="0" borderId="0" applyFont="0" applyFill="0" applyBorder="0" applyAlignment="0" applyProtection="0"/>
    <xf numFmtId="167" fontId="26" fillId="0" borderId="0" applyFont="0" applyFill="0" applyBorder="0" applyAlignment="0" applyProtection="0"/>
    <xf numFmtId="167" fontId="26" fillId="0" borderId="0" applyFont="0" applyFill="0" applyBorder="0" applyAlignment="0" applyProtection="0"/>
    <xf numFmtId="167" fontId="26" fillId="0" borderId="0" applyFont="0" applyFill="0" applyBorder="0" applyAlignment="0" applyProtection="0"/>
    <xf numFmtId="167" fontId="26" fillId="0" borderId="0" applyFont="0" applyFill="0" applyBorder="0" applyAlignment="0" applyProtection="0"/>
    <xf numFmtId="167" fontId="26" fillId="0" borderId="0" applyFont="0" applyFill="0" applyBorder="0" applyAlignment="0" applyProtection="0"/>
    <xf numFmtId="167" fontId="26" fillId="0" borderId="0" applyFont="0" applyFill="0" applyBorder="0" applyAlignment="0" applyProtection="0"/>
    <xf numFmtId="167" fontId="26" fillId="0" borderId="0" applyFont="0" applyFill="0" applyBorder="0" applyAlignment="0" applyProtection="0"/>
    <xf numFmtId="167" fontId="26" fillId="0" borderId="0" applyFont="0" applyFill="0" applyBorder="0" applyAlignment="0" applyProtection="0"/>
    <xf numFmtId="167" fontId="26" fillId="0" borderId="0" applyFont="0" applyFill="0" applyBorder="0" applyAlignment="0" applyProtection="0"/>
    <xf numFmtId="167" fontId="26" fillId="0" borderId="0" applyFont="0" applyFill="0" applyBorder="0" applyAlignment="0" applyProtection="0"/>
    <xf numFmtId="167" fontId="26" fillId="0" borderId="0" applyFont="0" applyFill="0" applyBorder="0" applyAlignment="0" applyProtection="0"/>
    <xf numFmtId="167" fontId="26" fillId="0" borderId="0" applyFont="0" applyFill="0" applyBorder="0" applyAlignment="0" applyProtection="0"/>
    <xf numFmtId="167" fontId="26" fillId="0" borderId="0" applyFont="0" applyFill="0" applyBorder="0" applyAlignment="0" applyProtection="0"/>
    <xf numFmtId="167" fontId="26" fillId="0" borderId="0" applyFont="0" applyFill="0" applyBorder="0" applyAlignment="0" applyProtection="0"/>
    <xf numFmtId="167" fontId="26" fillId="0" borderId="0" applyFont="0" applyFill="0" applyBorder="0" applyAlignment="0" applyProtection="0"/>
    <xf numFmtId="167" fontId="26" fillId="0" borderId="0" applyFont="0" applyFill="0" applyBorder="0" applyAlignment="0" applyProtection="0"/>
    <xf numFmtId="167" fontId="26" fillId="0" borderId="0" applyFont="0" applyFill="0" applyBorder="0" applyAlignment="0" applyProtection="0"/>
    <xf numFmtId="167" fontId="26" fillId="0" borderId="0" applyFont="0" applyFill="0" applyBorder="0" applyAlignment="0" applyProtection="0"/>
    <xf numFmtId="167" fontId="26" fillId="0" borderId="0" applyFont="0" applyFill="0" applyBorder="0" applyAlignment="0" applyProtection="0"/>
    <xf numFmtId="167" fontId="26" fillId="0" borderId="0" applyFont="0" applyFill="0" applyBorder="0" applyAlignment="0" applyProtection="0"/>
    <xf numFmtId="167" fontId="26" fillId="0" borderId="0" applyFont="0" applyFill="0" applyBorder="0" applyAlignment="0" applyProtection="0"/>
    <xf numFmtId="167" fontId="26" fillId="0" borderId="0" applyFont="0" applyFill="0" applyBorder="0" applyAlignment="0" applyProtection="0"/>
    <xf numFmtId="167" fontId="26" fillId="0" borderId="0" applyFont="0" applyFill="0" applyBorder="0" applyAlignment="0" applyProtection="0"/>
    <xf numFmtId="173" fontId="17" fillId="0" borderId="0" applyFont="0" applyFill="0" applyBorder="0" applyAlignment="0" applyProtection="0"/>
    <xf numFmtId="167" fontId="17" fillId="0" borderId="0" applyFont="0" applyFill="0" applyBorder="0" applyAlignment="0" applyProtection="0"/>
    <xf numFmtId="167" fontId="26" fillId="0" borderId="0" applyFont="0" applyFill="0" applyBorder="0" applyAlignment="0" applyProtection="0"/>
    <xf numFmtId="167" fontId="26" fillId="0" borderId="0" applyFont="0" applyFill="0" applyBorder="0" applyAlignment="0" applyProtection="0"/>
    <xf numFmtId="167" fontId="26" fillId="0" borderId="0" applyFont="0" applyFill="0" applyBorder="0" applyAlignment="0" applyProtection="0"/>
    <xf numFmtId="167" fontId="17" fillId="0" borderId="0" applyFont="0" applyFill="0" applyBorder="0" applyAlignment="0" applyProtection="0"/>
    <xf numFmtId="184" fontId="17" fillId="0" borderId="0" applyFont="0" applyFill="0" applyBorder="0" applyAlignment="0" applyProtection="0"/>
    <xf numFmtId="167" fontId="26" fillId="0" borderId="0" applyFont="0" applyFill="0" applyBorder="0" applyAlignment="0" applyProtection="0"/>
    <xf numFmtId="167" fontId="26" fillId="0" borderId="0" applyFont="0" applyFill="0" applyBorder="0" applyAlignment="0" applyProtection="0"/>
    <xf numFmtId="167" fontId="26" fillId="0" borderId="0" applyFont="0" applyFill="0" applyBorder="0" applyAlignment="0" applyProtection="0"/>
    <xf numFmtId="167" fontId="26" fillId="0" borderId="0" applyFont="0" applyFill="0" applyBorder="0" applyAlignment="0" applyProtection="0"/>
    <xf numFmtId="167" fontId="17" fillId="0" borderId="0" applyFont="0" applyFill="0" applyBorder="0" applyAlignment="0" applyProtection="0"/>
    <xf numFmtId="167" fontId="26" fillId="0" borderId="0" applyFont="0" applyFill="0" applyBorder="0" applyAlignment="0" applyProtection="0"/>
    <xf numFmtId="167" fontId="26" fillId="0" borderId="0" applyFont="0" applyFill="0" applyBorder="0" applyAlignment="0" applyProtection="0"/>
    <xf numFmtId="167" fontId="17" fillId="0" borderId="0" applyFont="0" applyFill="0" applyBorder="0" applyAlignment="0" applyProtection="0"/>
    <xf numFmtId="167" fontId="17" fillId="0" borderId="0" applyFont="0" applyFill="0" applyBorder="0" applyAlignment="0" applyProtection="0"/>
    <xf numFmtId="167" fontId="26" fillId="0" borderId="0" applyFont="0" applyFill="0" applyBorder="0" applyAlignment="0" applyProtection="0"/>
    <xf numFmtId="167" fontId="17" fillId="0" borderId="0" applyFont="0" applyFill="0" applyBorder="0" applyAlignment="0" applyProtection="0"/>
    <xf numFmtId="167" fontId="17" fillId="0" borderId="0" applyFont="0" applyFill="0" applyBorder="0" applyAlignment="0" applyProtection="0"/>
    <xf numFmtId="184" fontId="17" fillId="0" borderId="0" applyFont="0" applyFill="0" applyBorder="0" applyAlignment="0" applyProtection="0"/>
    <xf numFmtId="167" fontId="17" fillId="0" borderId="0" applyFont="0" applyFill="0" applyBorder="0" applyAlignment="0" applyProtection="0"/>
    <xf numFmtId="167" fontId="26" fillId="0" borderId="0" applyFont="0" applyFill="0" applyBorder="0" applyAlignment="0" applyProtection="0"/>
    <xf numFmtId="174" fontId="17" fillId="0" borderId="0" applyFont="0" applyFill="0" applyBorder="0" applyAlignment="0" applyProtection="0"/>
    <xf numFmtId="167" fontId="17" fillId="0" borderId="0" applyFont="0" applyFill="0" applyBorder="0" applyAlignment="0" applyProtection="0"/>
    <xf numFmtId="167" fontId="26" fillId="0" borderId="0" applyFont="0" applyFill="0" applyBorder="0" applyAlignment="0" applyProtection="0"/>
    <xf numFmtId="167" fontId="26" fillId="0" borderId="0" applyFont="0" applyFill="0" applyBorder="0" applyAlignment="0" applyProtection="0"/>
    <xf numFmtId="167" fontId="26" fillId="0" borderId="0" applyFont="0" applyFill="0" applyBorder="0" applyAlignment="0" applyProtection="0"/>
    <xf numFmtId="167" fontId="26" fillId="0" borderId="0" applyFont="0" applyFill="0" applyBorder="0" applyAlignment="0" applyProtection="0"/>
    <xf numFmtId="167" fontId="26" fillId="0" borderId="0" applyFont="0" applyFill="0" applyBorder="0" applyAlignment="0" applyProtection="0"/>
    <xf numFmtId="173" fontId="17" fillId="0" borderId="0" applyFont="0" applyFill="0" applyBorder="0" applyAlignment="0" applyProtection="0"/>
    <xf numFmtId="167" fontId="17" fillId="0" borderId="0" applyFont="0" applyFill="0" applyBorder="0" applyAlignment="0" applyProtection="0"/>
    <xf numFmtId="190" fontId="28" fillId="0" borderId="0" applyFont="0" applyFill="0" applyBorder="0" applyAlignment="0" applyProtection="0"/>
    <xf numFmtId="167" fontId="17" fillId="0" borderId="0" applyFont="0" applyFill="0" applyBorder="0" applyAlignment="0" applyProtection="0"/>
    <xf numFmtId="173" fontId="17" fillId="0" borderId="0" applyFont="0" applyFill="0" applyBorder="0" applyAlignment="0" applyProtection="0"/>
    <xf numFmtId="191" fontId="17" fillId="0" borderId="0"/>
    <xf numFmtId="0" fontId="17" fillId="0" borderId="0"/>
    <xf numFmtId="0" fontId="17" fillId="0" borderId="0"/>
    <xf numFmtId="0" fontId="10" fillId="0" borderId="0"/>
    <xf numFmtId="0" fontId="10" fillId="0" borderId="0"/>
    <xf numFmtId="0" fontId="10" fillId="0" borderId="0"/>
    <xf numFmtId="0" fontId="10" fillId="0" borderId="0"/>
    <xf numFmtId="0" fontId="17" fillId="0" borderId="0"/>
    <xf numFmtId="0" fontId="10" fillId="0" borderId="0"/>
    <xf numFmtId="0" fontId="10" fillId="0" borderId="0"/>
    <xf numFmtId="0" fontId="10" fillId="0" borderId="0"/>
    <xf numFmtId="37" fontId="29" fillId="0" borderId="0" applyBorder="0"/>
    <xf numFmtId="0" fontId="17" fillId="0" borderId="0"/>
    <xf numFmtId="0" fontId="10" fillId="0" borderId="0"/>
    <xf numFmtId="0" fontId="10" fillId="0" borderId="0"/>
    <xf numFmtId="0" fontId="10" fillId="0" borderId="0"/>
    <xf numFmtId="0" fontId="26" fillId="0" borderId="0"/>
    <xf numFmtId="0" fontId="10" fillId="0" borderId="0"/>
    <xf numFmtId="0" fontId="57" fillId="0" borderId="0"/>
    <xf numFmtId="0" fontId="17" fillId="0" borderId="0" applyBorder="0"/>
    <xf numFmtId="0" fontId="17" fillId="0" borderId="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9" fontId="17" fillId="0" borderId="0" applyFont="0" applyFill="0" applyBorder="0" applyAlignment="0" applyProtection="0"/>
    <xf numFmtId="9" fontId="17" fillId="0" borderId="0" applyFont="0" applyFill="0" applyBorder="0" applyAlignment="0" applyProtection="0"/>
    <xf numFmtId="9" fontId="17" fillId="0" borderId="0" applyFont="0" applyFill="0" applyBorder="0" applyAlignment="0" applyProtection="0"/>
    <xf numFmtId="9" fontId="17" fillId="0" borderId="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17" fillId="0" borderId="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17" fillId="0" borderId="0" applyFont="0" applyFill="0" applyBorder="0" applyAlignment="0" applyProtection="0"/>
    <xf numFmtId="9" fontId="17" fillId="0" borderId="0" applyFont="0" applyFill="0" applyBorder="0" applyAlignment="0" applyProtection="0"/>
    <xf numFmtId="9" fontId="17" fillId="0" borderId="0" applyFont="0" applyFill="0" applyBorder="0" applyAlignment="0" applyProtection="0"/>
    <xf numFmtId="9" fontId="17" fillId="0" borderId="0" applyFont="0" applyFill="0" applyBorder="0" applyAlignment="0" applyProtection="0"/>
    <xf numFmtId="9" fontId="17" fillId="0" borderId="0" applyFont="0" applyFill="0" applyBorder="0" applyAlignment="0" applyProtection="0"/>
    <xf numFmtId="9" fontId="17" fillId="0" borderId="0" applyFont="0" applyFill="0" applyBorder="0" applyAlignment="0" applyProtection="0"/>
    <xf numFmtId="9" fontId="17" fillId="0" borderId="0" applyFont="0" applyFill="0" applyBorder="0" applyAlignment="0" applyProtection="0"/>
    <xf numFmtId="9" fontId="26" fillId="0" borderId="0" applyFont="0" applyFill="0" applyBorder="0" applyAlignment="0" applyProtection="0"/>
    <xf numFmtId="9" fontId="28" fillId="0" borderId="0" applyFont="0" applyFill="0" applyBorder="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5" fillId="0" borderId="6"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167" fontId="26" fillId="0" borderId="0" applyFont="0" applyFill="0" applyBorder="0" applyAlignment="0" applyProtection="0"/>
    <xf numFmtId="167" fontId="26" fillId="0" borderId="0" applyFont="0" applyFill="0" applyBorder="0" applyAlignment="0" applyProtection="0"/>
    <xf numFmtId="167" fontId="26" fillId="0" borderId="0" applyFont="0" applyFill="0" applyBorder="0" applyAlignment="0" applyProtection="0"/>
    <xf numFmtId="167" fontId="26" fillId="0" borderId="0" applyFont="0" applyFill="0" applyBorder="0" applyAlignment="0" applyProtection="0"/>
    <xf numFmtId="167" fontId="26" fillId="0" borderId="0" applyFont="0" applyFill="0" applyBorder="0" applyAlignment="0" applyProtection="0"/>
    <xf numFmtId="167" fontId="10" fillId="0" borderId="0" applyFont="0" applyFill="0" applyBorder="0" applyAlignment="0" applyProtection="0"/>
    <xf numFmtId="167" fontId="26" fillId="0" borderId="0" applyFont="0" applyFill="0" applyBorder="0" applyAlignment="0" applyProtection="0"/>
    <xf numFmtId="0" fontId="32" fillId="20" borderId="99" applyNumberFormat="0" applyAlignment="0" applyProtection="0"/>
    <xf numFmtId="0" fontId="35" fillId="0" borderId="6" applyNumberFormat="0" applyFill="0" applyAlignment="0" applyProtection="0"/>
    <xf numFmtId="0" fontId="36" fillId="7" borderId="99" applyNumberFormat="0" applyAlignment="0" applyProtection="0"/>
    <xf numFmtId="0" fontId="17" fillId="34" borderId="100" applyNumberFormat="0" applyFont="0" applyAlignment="0" applyProtection="0"/>
    <xf numFmtId="0" fontId="39" fillId="20" borderId="101" applyNumberFormat="0" applyAlignment="0" applyProtection="0"/>
    <xf numFmtId="167" fontId="10" fillId="0" borderId="0" applyFont="0" applyFill="0" applyBorder="0" applyAlignment="0" applyProtection="0"/>
    <xf numFmtId="0" fontId="45" fillId="0" borderId="95" applyNumberFormat="0" applyFill="0" applyAlignment="0" applyProtection="0"/>
    <xf numFmtId="0" fontId="45" fillId="0" borderId="95" applyNumberFormat="0" applyFill="0" applyAlignment="0" applyProtection="0"/>
    <xf numFmtId="0" fontId="45" fillId="0" borderId="95" applyNumberFormat="0" applyFill="0" applyAlignment="0" applyProtection="0"/>
    <xf numFmtId="0" fontId="45" fillId="0" borderId="95" applyNumberFormat="0" applyFill="0" applyAlignment="0" applyProtection="0"/>
    <xf numFmtId="0" fontId="45" fillId="0" borderId="95" applyNumberFormat="0" applyFill="0" applyAlignment="0" applyProtection="0"/>
    <xf numFmtId="167" fontId="26" fillId="0" borderId="0" applyFont="0" applyFill="0" applyBorder="0" applyAlignment="0" applyProtection="0"/>
    <xf numFmtId="0" fontId="45" fillId="0" borderId="95" applyNumberFormat="0" applyFill="0" applyAlignment="0" applyProtection="0"/>
    <xf numFmtId="167" fontId="78" fillId="0" borderId="0" applyFont="0" applyFill="0" applyBorder="0" applyAlignment="0" applyProtection="0"/>
    <xf numFmtId="0" fontId="45" fillId="0" borderId="95" applyNumberFormat="0" applyFill="0" applyAlignment="0" applyProtection="0"/>
    <xf numFmtId="0" fontId="45" fillId="0" borderId="95" applyNumberFormat="0" applyFill="0" applyAlignment="0" applyProtection="0"/>
    <xf numFmtId="167" fontId="26" fillId="0" borderId="0" applyFont="0" applyFill="0" applyBorder="0" applyAlignment="0" applyProtection="0"/>
    <xf numFmtId="167" fontId="26" fillId="0" borderId="0" applyFont="0" applyFill="0" applyBorder="0" applyAlignment="0" applyProtection="0"/>
    <xf numFmtId="0" fontId="45" fillId="0" borderId="95" applyNumberFormat="0" applyFill="0" applyAlignment="0" applyProtection="0"/>
    <xf numFmtId="167" fontId="26" fillId="0" borderId="0" applyFont="0" applyFill="0" applyBorder="0" applyAlignment="0" applyProtection="0"/>
    <xf numFmtId="167" fontId="26" fillId="0" borderId="0" applyFont="0" applyFill="0" applyBorder="0" applyAlignment="0" applyProtection="0"/>
    <xf numFmtId="167" fontId="26" fillId="0" borderId="0" applyFont="0" applyFill="0" applyBorder="0" applyAlignment="0" applyProtection="0"/>
    <xf numFmtId="167" fontId="26" fillId="0" borderId="0" applyFont="0" applyFill="0" applyBorder="0" applyAlignment="0" applyProtection="0"/>
    <xf numFmtId="0" fontId="45" fillId="0" borderId="95" applyNumberFormat="0" applyFill="0" applyAlignment="0" applyProtection="0"/>
    <xf numFmtId="0" fontId="45" fillId="0" borderId="95" applyNumberFormat="0" applyFill="0" applyAlignment="0" applyProtection="0"/>
    <xf numFmtId="0" fontId="45" fillId="0" borderId="95" applyNumberFormat="0" applyFill="0" applyAlignment="0" applyProtection="0"/>
    <xf numFmtId="0" fontId="45" fillId="0" borderId="95" applyNumberFormat="0" applyFill="0" applyAlignment="0" applyProtection="0"/>
    <xf numFmtId="0" fontId="45" fillId="0" borderId="95" applyNumberFormat="0" applyFill="0" applyAlignment="0" applyProtection="0"/>
    <xf numFmtId="0" fontId="45" fillId="0" borderId="95" applyNumberFormat="0" applyFill="0" applyAlignment="0" applyProtection="0"/>
    <xf numFmtId="0" fontId="45" fillId="0" borderId="95" applyNumberFormat="0" applyFill="0" applyAlignment="0" applyProtection="0"/>
    <xf numFmtId="0" fontId="45" fillId="0" borderId="95" applyNumberFormat="0" applyFill="0" applyAlignment="0" applyProtection="0"/>
    <xf numFmtId="0" fontId="45" fillId="0" borderId="95" applyNumberFormat="0" applyFill="0" applyAlignment="0" applyProtection="0"/>
    <xf numFmtId="0" fontId="45" fillId="0" borderId="95" applyNumberFormat="0" applyFill="0" applyAlignment="0" applyProtection="0"/>
    <xf numFmtId="0" fontId="45" fillId="0" borderId="95" applyNumberFormat="0" applyFill="0" applyAlignment="0" applyProtection="0"/>
    <xf numFmtId="0" fontId="45" fillId="0" borderId="95" applyNumberFormat="0" applyFill="0" applyAlignment="0" applyProtection="0"/>
    <xf numFmtId="0" fontId="45" fillId="0" borderId="95" applyNumberFormat="0" applyFill="0" applyAlignment="0" applyProtection="0"/>
    <xf numFmtId="0" fontId="45" fillId="0" borderId="95" applyNumberFormat="0" applyFill="0" applyAlignment="0" applyProtection="0"/>
    <xf numFmtId="0" fontId="45" fillId="0" borderId="95" applyNumberFormat="0" applyFill="0" applyAlignment="0" applyProtection="0"/>
    <xf numFmtId="0" fontId="45" fillId="0" borderId="95" applyNumberFormat="0" applyFill="0" applyAlignment="0" applyProtection="0"/>
    <xf numFmtId="0" fontId="45" fillId="0" borderId="95" applyNumberFormat="0" applyFill="0" applyAlignment="0" applyProtection="0"/>
    <xf numFmtId="0" fontId="45" fillId="0" borderId="95" applyNumberFormat="0" applyFill="0" applyAlignment="0" applyProtection="0"/>
    <xf numFmtId="167" fontId="26" fillId="0" borderId="0" applyFont="0" applyFill="0" applyBorder="0" applyAlignment="0" applyProtection="0"/>
    <xf numFmtId="167" fontId="26" fillId="0" borderId="0" applyFont="0" applyFill="0" applyBorder="0" applyAlignment="0" applyProtection="0"/>
    <xf numFmtId="167" fontId="26" fillId="0" borderId="0" applyFont="0" applyFill="0" applyBorder="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17" fillId="34" borderId="100" applyNumberFormat="0" applyFon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167" fontId="10" fillId="0" borderId="0" applyFont="0" applyFill="0" applyBorder="0" applyAlignment="0" applyProtection="0"/>
    <xf numFmtId="0" fontId="32" fillId="20" borderId="99" applyNumberFormat="0" applyAlignment="0" applyProtection="0"/>
    <xf numFmtId="0" fontId="36" fillId="7" borderId="99" applyNumberFormat="0" applyAlignment="0" applyProtection="0"/>
    <xf numFmtId="167" fontId="26" fillId="0" borderId="0" applyFont="0" applyFill="0" applyBorder="0" applyAlignment="0" applyProtection="0"/>
    <xf numFmtId="167" fontId="26" fillId="0" borderId="0" applyFont="0" applyFill="0" applyBorder="0" applyAlignment="0" applyProtection="0"/>
    <xf numFmtId="167" fontId="26" fillId="0" borderId="0" applyFont="0" applyFill="0" applyBorder="0" applyAlignment="0" applyProtection="0"/>
    <xf numFmtId="167" fontId="26" fillId="0" borderId="0" applyFont="0" applyFill="0" applyBorder="0" applyAlignment="0" applyProtection="0"/>
    <xf numFmtId="167" fontId="26" fillId="0" borderId="0" applyFont="0" applyFill="0" applyBorder="0" applyAlignment="0" applyProtection="0"/>
    <xf numFmtId="0" fontId="17" fillId="34" borderId="100" applyNumberFormat="0" applyFont="0" applyAlignment="0" applyProtection="0"/>
    <xf numFmtId="0" fontId="39" fillId="20" borderId="101" applyNumberFormat="0" applyAlignment="0" applyProtection="0"/>
    <xf numFmtId="167" fontId="10" fillId="0" borderId="0" applyFont="0" applyFill="0" applyBorder="0" applyAlignment="0" applyProtection="0"/>
    <xf numFmtId="167" fontId="26" fillId="0" borderId="0" applyFont="0" applyFill="0" applyBorder="0" applyAlignment="0" applyProtection="0"/>
    <xf numFmtId="0" fontId="32" fillId="20" borderId="99" applyNumberFormat="0" applyAlignment="0" applyProtection="0"/>
    <xf numFmtId="0" fontId="36" fillId="7" borderId="99" applyNumberFormat="0" applyAlignment="0" applyProtection="0"/>
    <xf numFmtId="0" fontId="17" fillId="34" borderId="100" applyNumberFormat="0" applyFont="0" applyAlignment="0" applyProtection="0"/>
    <xf numFmtId="0" fontId="39" fillId="20" borderId="101" applyNumberFormat="0" applyAlignment="0" applyProtection="0"/>
    <xf numFmtId="0" fontId="17" fillId="34" borderId="100" applyNumberFormat="0" applyFont="0" applyAlignment="0" applyProtection="0"/>
    <xf numFmtId="0" fontId="32" fillId="20" borderId="99" applyNumberFormat="0" applyAlignment="0" applyProtection="0"/>
    <xf numFmtId="0" fontId="17" fillId="34" borderId="100" applyNumberFormat="0" applyFont="0" applyAlignment="0" applyProtection="0"/>
    <xf numFmtId="0" fontId="39" fillId="20" borderId="101" applyNumberFormat="0" applyAlignment="0" applyProtection="0"/>
    <xf numFmtId="167" fontId="10" fillId="0" borderId="0" applyFont="0" applyFill="0" applyBorder="0" applyAlignment="0" applyProtection="0"/>
    <xf numFmtId="0" fontId="17" fillId="34" borderId="100" applyNumberFormat="0" applyFont="0" applyAlignment="0" applyProtection="0"/>
    <xf numFmtId="0" fontId="36" fillId="7" borderId="99" applyNumberFormat="0" applyAlignment="0" applyProtection="0"/>
    <xf numFmtId="0" fontId="45" fillId="0" borderId="102" applyNumberFormat="0" applyFill="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45" fillId="0" borderId="102" applyNumberFormat="0" applyFill="0" applyAlignment="0" applyProtection="0"/>
    <xf numFmtId="0" fontId="39" fillId="20" borderId="101" applyNumberFormat="0" applyAlignment="0" applyProtection="0"/>
    <xf numFmtId="0" fontId="32" fillId="20" borderId="99" applyNumberFormat="0" applyAlignment="0" applyProtection="0"/>
    <xf numFmtId="0" fontId="17" fillId="34" borderId="100" applyNumberFormat="0" applyFont="0" applyAlignment="0" applyProtection="0"/>
    <xf numFmtId="0" fontId="36" fillId="7" borderId="99" applyNumberFormat="0" applyAlignment="0" applyProtection="0"/>
    <xf numFmtId="0" fontId="17" fillId="34" borderId="100" applyNumberFormat="0" applyFont="0" applyAlignment="0" applyProtection="0"/>
    <xf numFmtId="0" fontId="36" fillId="7" borderId="99" applyNumberFormat="0" applyAlignment="0" applyProtection="0"/>
    <xf numFmtId="0" fontId="17" fillId="34" borderId="100" applyNumberFormat="0" applyFont="0" applyAlignment="0" applyProtection="0"/>
    <xf numFmtId="0" fontId="36" fillId="7"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9" fillId="20" borderId="101" applyNumberFormat="0" applyAlignment="0" applyProtection="0"/>
    <xf numFmtId="0" fontId="17" fillId="34" borderId="100" applyNumberFormat="0" applyFont="0" applyAlignment="0" applyProtection="0"/>
    <xf numFmtId="0" fontId="45" fillId="0" borderId="102" applyNumberFormat="0" applyFill="0" applyAlignment="0" applyProtection="0"/>
    <xf numFmtId="0" fontId="32" fillId="20" borderId="99" applyNumberFormat="0" applyAlignment="0" applyProtection="0"/>
    <xf numFmtId="0" fontId="17" fillId="34" borderId="100" applyNumberFormat="0" applyFont="0" applyAlignment="0" applyProtection="0"/>
    <xf numFmtId="0" fontId="36" fillId="7" borderId="99" applyNumberFormat="0" applyAlignment="0" applyProtection="0"/>
    <xf numFmtId="0" fontId="17" fillId="34" borderId="100" applyNumberFormat="0" applyFont="0" applyAlignment="0" applyProtection="0"/>
    <xf numFmtId="0" fontId="45" fillId="0" borderId="102" applyNumberFormat="0" applyFill="0" applyAlignment="0" applyProtection="0"/>
    <xf numFmtId="0" fontId="36" fillId="7" borderId="99" applyNumberFormat="0" applyAlignment="0" applyProtection="0"/>
    <xf numFmtId="0" fontId="39" fillId="20" borderId="101" applyNumberFormat="0" applyAlignment="0" applyProtection="0"/>
    <xf numFmtId="0" fontId="39" fillId="20" borderId="101" applyNumberFormat="0" applyAlignment="0" applyProtection="0"/>
    <xf numFmtId="0" fontId="36" fillId="7" borderId="99" applyNumberFormat="0" applyAlignment="0" applyProtection="0"/>
    <xf numFmtId="0" fontId="32" fillId="20" borderId="99" applyNumberFormat="0" applyAlignment="0" applyProtection="0"/>
    <xf numFmtId="0" fontId="36" fillId="7" borderId="99" applyNumberFormat="0" applyAlignment="0" applyProtection="0"/>
    <xf numFmtId="0" fontId="39" fillId="20" borderId="101" applyNumberFormat="0" applyAlignment="0" applyProtection="0"/>
    <xf numFmtId="0" fontId="17" fillId="34" borderId="100" applyNumberFormat="0" applyFon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2" fillId="20" borderId="99" applyNumberFormat="0" applyAlignment="0" applyProtection="0"/>
    <xf numFmtId="0" fontId="17" fillId="34" borderId="100" applyNumberFormat="0" applyFont="0" applyAlignment="0" applyProtection="0"/>
    <xf numFmtId="0" fontId="39" fillId="20" borderId="101" applyNumberFormat="0" applyAlignment="0" applyProtection="0"/>
    <xf numFmtId="0" fontId="36" fillId="7" borderId="99" applyNumberFormat="0" applyAlignment="0" applyProtection="0"/>
    <xf numFmtId="0" fontId="32" fillId="20" borderId="99" applyNumberFormat="0" applyAlignment="0" applyProtection="0"/>
    <xf numFmtId="0" fontId="17" fillId="34" borderId="100" applyNumberFormat="0" applyFont="0" applyAlignment="0" applyProtection="0"/>
    <xf numFmtId="0" fontId="17" fillId="34" borderId="100" applyNumberFormat="0" applyFont="0" applyAlignment="0" applyProtection="0"/>
    <xf numFmtId="0" fontId="39" fillId="20" borderId="101" applyNumberFormat="0" applyAlignment="0" applyProtection="0"/>
    <xf numFmtId="0" fontId="17" fillId="34" borderId="100" applyNumberFormat="0" applyFont="0" applyAlignment="0" applyProtection="0"/>
    <xf numFmtId="0" fontId="36" fillId="7" borderId="99" applyNumberFormat="0" applyAlignment="0" applyProtection="0"/>
    <xf numFmtId="0" fontId="45" fillId="0" borderId="102" applyNumberFormat="0" applyFill="0" applyAlignment="0" applyProtection="0"/>
    <xf numFmtId="0" fontId="45" fillId="0" borderId="102" applyNumberFormat="0" applyFill="0" applyAlignment="0" applyProtection="0"/>
    <xf numFmtId="0" fontId="32" fillId="20" borderId="99" applyNumberFormat="0" applyAlignment="0" applyProtection="0"/>
    <xf numFmtId="0" fontId="36" fillId="7" borderId="99" applyNumberFormat="0" applyAlignment="0" applyProtection="0"/>
    <xf numFmtId="167" fontId="26" fillId="0" borderId="0" applyFont="0" applyFill="0" applyBorder="0" applyAlignment="0" applyProtection="0"/>
    <xf numFmtId="0" fontId="17" fillId="34" borderId="100" applyNumberFormat="0" applyFont="0" applyAlignment="0" applyProtection="0"/>
    <xf numFmtId="0" fontId="39" fillId="20" borderId="101" applyNumberFormat="0" applyAlignment="0" applyProtection="0"/>
    <xf numFmtId="0" fontId="45" fillId="0" borderId="102" applyNumberFormat="0" applyFill="0" applyAlignment="0" applyProtection="0"/>
    <xf numFmtId="0" fontId="39" fillId="20" borderId="101" applyNumberFormat="0" applyAlignment="0" applyProtection="0"/>
    <xf numFmtId="0" fontId="32" fillId="20" borderId="99" applyNumberFormat="0" applyAlignment="0" applyProtection="0"/>
    <xf numFmtId="0" fontId="36" fillId="7" borderId="99" applyNumberFormat="0" applyAlignment="0" applyProtection="0"/>
    <xf numFmtId="0" fontId="17" fillId="34" borderId="100" applyNumberFormat="0" applyFont="0" applyAlignment="0" applyProtection="0"/>
    <xf numFmtId="0" fontId="39" fillId="20" borderId="101" applyNumberFormat="0" applyAlignment="0" applyProtection="0"/>
    <xf numFmtId="0" fontId="32" fillId="20" borderId="99" applyNumberFormat="0" applyAlignment="0" applyProtection="0"/>
    <xf numFmtId="0" fontId="36" fillId="7" borderId="99" applyNumberFormat="0" applyAlignment="0" applyProtection="0"/>
    <xf numFmtId="0" fontId="17" fillId="34" borderId="100" applyNumberFormat="0" applyFont="0" applyAlignment="0" applyProtection="0"/>
    <xf numFmtId="0" fontId="39" fillId="20" borderId="101" applyNumberFormat="0" applyAlignment="0" applyProtection="0"/>
    <xf numFmtId="0" fontId="45" fillId="0" borderId="102" applyNumberFormat="0" applyFill="0" applyAlignment="0" applyProtection="0"/>
    <xf numFmtId="0" fontId="39" fillId="20" borderId="101" applyNumberFormat="0" applyAlignment="0" applyProtection="0"/>
    <xf numFmtId="0" fontId="45" fillId="0" borderId="102" applyNumberFormat="0" applyFill="0" applyAlignment="0" applyProtection="0"/>
    <xf numFmtId="0" fontId="36" fillId="7" borderId="99" applyNumberFormat="0" applyAlignment="0" applyProtection="0"/>
    <xf numFmtId="0" fontId="32" fillId="20" borderId="99" applyNumberFormat="0" applyAlignment="0" applyProtection="0"/>
    <xf numFmtId="167" fontId="78" fillId="0" borderId="0" applyFont="0" applyFill="0" applyBorder="0" applyAlignment="0" applyProtection="0"/>
    <xf numFmtId="0" fontId="17" fillId="34" borderId="100" applyNumberFormat="0" applyFont="0" applyAlignment="0" applyProtection="0"/>
    <xf numFmtId="0" fontId="17" fillId="34" borderId="100" applyNumberFormat="0" applyFont="0" applyAlignment="0" applyProtection="0"/>
    <xf numFmtId="0" fontId="36" fillId="7" borderId="99" applyNumberFormat="0" applyAlignment="0" applyProtection="0"/>
    <xf numFmtId="0" fontId="39" fillId="20" borderId="101" applyNumberFormat="0" applyAlignment="0" applyProtection="0"/>
    <xf numFmtId="0" fontId="32" fillId="20" borderId="99" applyNumberFormat="0" applyAlignment="0" applyProtection="0"/>
    <xf numFmtId="0" fontId="39" fillId="20" borderId="101" applyNumberFormat="0" applyAlignment="0" applyProtection="0"/>
    <xf numFmtId="0" fontId="17" fillId="34" borderId="100" applyNumberFormat="0" applyFont="0" applyAlignment="0" applyProtection="0"/>
    <xf numFmtId="0" fontId="17" fillId="34" borderId="100" applyNumberFormat="0" applyFont="0" applyAlignment="0" applyProtection="0"/>
    <xf numFmtId="0" fontId="36" fillId="7" borderId="99" applyNumberForma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32" fillId="20" borderId="99" applyNumberFormat="0" applyAlignment="0" applyProtection="0"/>
    <xf numFmtId="0" fontId="32" fillId="20" borderId="99" applyNumberFormat="0" applyAlignment="0" applyProtection="0"/>
    <xf numFmtId="0" fontId="17" fillId="34" borderId="100" applyNumberFormat="0" applyFont="0" applyAlignment="0" applyProtection="0"/>
    <xf numFmtId="0" fontId="45" fillId="0" borderId="102" applyNumberFormat="0" applyFill="0" applyAlignment="0" applyProtection="0"/>
    <xf numFmtId="0" fontId="36" fillId="7" borderId="99" applyNumberFormat="0" applyAlignment="0" applyProtection="0"/>
    <xf numFmtId="0" fontId="36" fillId="7" borderId="99" applyNumberFormat="0" applyAlignment="0" applyProtection="0"/>
    <xf numFmtId="0" fontId="32" fillId="20" borderId="99" applyNumberFormat="0" applyAlignment="0" applyProtection="0"/>
    <xf numFmtId="0" fontId="39" fillId="20" borderId="101" applyNumberFormat="0" applyAlignment="0" applyProtection="0"/>
    <xf numFmtId="0" fontId="17" fillId="34" borderId="100" applyNumberFormat="0" applyFont="0" applyAlignment="0" applyProtection="0"/>
    <xf numFmtId="0" fontId="36" fillId="7" borderId="99" applyNumberFormat="0" applyAlignment="0" applyProtection="0"/>
    <xf numFmtId="0" fontId="45" fillId="0" borderId="102" applyNumberFormat="0" applyFill="0" applyAlignment="0" applyProtection="0"/>
    <xf numFmtId="0" fontId="17" fillId="34" borderId="100" applyNumberFormat="0" applyFont="0" applyAlignment="0" applyProtection="0"/>
    <xf numFmtId="0" fontId="39" fillId="20" borderId="101" applyNumberFormat="0" applyAlignment="0" applyProtection="0"/>
    <xf numFmtId="0" fontId="39" fillId="20" borderId="101" applyNumberFormat="0" applyAlignment="0" applyProtection="0"/>
    <xf numFmtId="0" fontId="32" fillId="20" borderId="99" applyNumberFormat="0" applyAlignment="0" applyProtection="0"/>
    <xf numFmtId="167" fontId="26" fillId="0" borderId="0" applyFont="0" applyFill="0" applyBorder="0" applyAlignment="0" applyProtection="0"/>
    <xf numFmtId="167" fontId="26" fillId="0" borderId="0" applyFont="0" applyFill="0" applyBorder="0" applyAlignment="0" applyProtection="0"/>
    <xf numFmtId="0" fontId="45" fillId="0" borderId="102" applyNumberFormat="0" applyFill="0" applyAlignment="0" applyProtection="0"/>
    <xf numFmtId="167" fontId="26" fillId="0" borderId="0" applyFont="0" applyFill="0" applyBorder="0" applyAlignment="0" applyProtection="0"/>
    <xf numFmtId="167" fontId="26" fillId="0" borderId="0" applyFont="0" applyFill="0" applyBorder="0" applyAlignment="0" applyProtection="0"/>
    <xf numFmtId="167" fontId="26" fillId="0" borderId="0" applyFont="0" applyFill="0" applyBorder="0" applyAlignment="0" applyProtection="0"/>
    <xf numFmtId="167" fontId="26" fillId="0" borderId="0" applyFont="0" applyFill="0" applyBorder="0" applyAlignment="0" applyProtection="0"/>
    <xf numFmtId="0" fontId="45" fillId="0" borderId="102" applyNumberFormat="0" applyFill="0" applyAlignment="0" applyProtection="0"/>
    <xf numFmtId="0" fontId="36" fillId="7" borderId="99" applyNumberFormat="0" applyAlignment="0" applyProtection="0"/>
    <xf numFmtId="0" fontId="17" fillId="34" borderId="100" applyNumberFormat="0" applyFont="0" applyAlignment="0" applyProtection="0"/>
    <xf numFmtId="0" fontId="32" fillId="20" borderId="99" applyNumberFormat="0" applyAlignment="0" applyProtection="0"/>
    <xf numFmtId="0" fontId="17" fillId="34" borderId="100" applyNumberFormat="0" applyFont="0" applyAlignment="0" applyProtection="0"/>
    <xf numFmtId="0" fontId="36" fillId="7" borderId="99" applyNumberForma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39" fillId="20" borderId="101" applyNumberFormat="0" applyAlignment="0" applyProtection="0"/>
    <xf numFmtId="0" fontId="45" fillId="0" borderId="102" applyNumberFormat="0" applyFill="0" applyAlignment="0" applyProtection="0"/>
    <xf numFmtId="0" fontId="32" fillId="20" borderId="99" applyNumberFormat="0" applyAlignment="0" applyProtection="0"/>
    <xf numFmtId="0" fontId="32" fillId="20" borderId="99" applyNumberFormat="0" applyAlignment="0" applyProtection="0"/>
    <xf numFmtId="0" fontId="36" fillId="7" borderId="99" applyNumberFormat="0" applyAlignment="0" applyProtection="0"/>
    <xf numFmtId="0" fontId="17" fillId="34" borderId="100" applyNumberFormat="0" applyFont="0" applyAlignment="0" applyProtection="0"/>
    <xf numFmtId="0" fontId="39" fillId="20" borderId="101" applyNumberFormat="0" applyAlignment="0" applyProtection="0"/>
    <xf numFmtId="0" fontId="32" fillId="20" borderId="99" applyNumberFormat="0" applyAlignment="0" applyProtection="0"/>
    <xf numFmtId="0" fontId="36" fillId="7" borderId="99" applyNumberFormat="0" applyAlignment="0" applyProtection="0"/>
    <xf numFmtId="0" fontId="17" fillId="34" borderId="100" applyNumberFormat="0" applyFont="0" applyAlignment="0" applyProtection="0"/>
    <xf numFmtId="0" fontId="39" fillId="20" borderId="101" applyNumberFormat="0" applyAlignment="0" applyProtection="0"/>
    <xf numFmtId="0" fontId="45" fillId="0" borderId="102" applyNumberFormat="0" applyFill="0" applyAlignment="0" applyProtection="0"/>
    <xf numFmtId="0" fontId="17" fillId="34" borderId="100" applyNumberFormat="0" applyFont="0" applyAlignment="0" applyProtection="0"/>
    <xf numFmtId="0" fontId="45" fillId="0" borderId="102" applyNumberFormat="0" applyFill="0" applyAlignment="0" applyProtection="0"/>
    <xf numFmtId="0" fontId="17" fillId="34" borderId="100" applyNumberFormat="0" applyFont="0" applyAlignment="0" applyProtection="0"/>
    <xf numFmtId="0" fontId="32" fillId="20" borderId="99" applyNumberFormat="0" applyAlignment="0" applyProtection="0"/>
    <xf numFmtId="0" fontId="36" fillId="7" borderId="99" applyNumberFormat="0" applyAlignment="0" applyProtection="0"/>
    <xf numFmtId="0" fontId="32" fillId="20" borderId="99" applyNumberFormat="0" applyAlignment="0" applyProtection="0"/>
    <xf numFmtId="0" fontId="17" fillId="34" borderId="100" applyNumberFormat="0" applyFont="0" applyAlignment="0" applyProtection="0"/>
    <xf numFmtId="0" fontId="32" fillId="20" borderId="99" applyNumberFormat="0" applyAlignment="0" applyProtection="0"/>
    <xf numFmtId="0" fontId="39" fillId="20" borderId="101" applyNumberFormat="0" applyAlignment="0" applyProtection="0"/>
    <xf numFmtId="0" fontId="17" fillId="34" borderId="100" applyNumberFormat="0" applyFont="0" applyAlignment="0" applyProtection="0"/>
    <xf numFmtId="0" fontId="32" fillId="20" borderId="99" applyNumberFormat="0" applyAlignment="0" applyProtection="0"/>
    <xf numFmtId="0" fontId="39" fillId="20" borderId="101" applyNumberFormat="0" applyAlignment="0" applyProtection="0"/>
    <xf numFmtId="0" fontId="39" fillId="20" borderId="101" applyNumberFormat="0" applyAlignment="0" applyProtection="0"/>
    <xf numFmtId="0" fontId="36" fillId="7" borderId="99" applyNumberFormat="0" applyAlignment="0" applyProtection="0"/>
    <xf numFmtId="0" fontId="39" fillId="20" borderId="101" applyNumberFormat="0" applyAlignment="0" applyProtection="0"/>
    <xf numFmtId="0" fontId="36" fillId="7" borderId="99" applyNumberFormat="0" applyAlignment="0" applyProtection="0"/>
    <xf numFmtId="0" fontId="36" fillId="7" borderId="99" applyNumberFormat="0" applyAlignment="0" applyProtection="0"/>
    <xf numFmtId="0" fontId="17" fillId="34" borderId="100" applyNumberFormat="0" applyFont="0" applyAlignment="0" applyProtection="0"/>
    <xf numFmtId="0" fontId="17" fillId="34" borderId="100" applyNumberFormat="0" applyFont="0" applyAlignment="0" applyProtection="0"/>
    <xf numFmtId="0" fontId="39" fillId="20" borderId="101" applyNumberFormat="0" applyAlignment="0" applyProtection="0"/>
    <xf numFmtId="0" fontId="36" fillId="7" borderId="99" applyNumberFormat="0" applyAlignment="0" applyProtection="0"/>
    <xf numFmtId="0" fontId="45" fillId="0" borderId="102" applyNumberFormat="0" applyFill="0" applyAlignment="0" applyProtection="0"/>
    <xf numFmtId="0" fontId="17" fillId="34" borderId="100" applyNumberFormat="0" applyFont="0" applyAlignment="0" applyProtection="0"/>
    <xf numFmtId="0" fontId="36" fillId="7" borderId="99" applyNumberFormat="0" applyAlignment="0" applyProtection="0"/>
    <xf numFmtId="0" fontId="17" fillId="34" borderId="100" applyNumberFormat="0" applyFon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17" fillId="34" borderId="100" applyNumberFormat="0" applyFont="0" applyAlignment="0" applyProtection="0"/>
    <xf numFmtId="0" fontId="39" fillId="20" borderId="101" applyNumberFormat="0" applyAlignment="0" applyProtection="0"/>
    <xf numFmtId="0" fontId="39" fillId="20" borderId="101" applyNumberFormat="0" applyAlignment="0" applyProtection="0"/>
    <xf numFmtId="0" fontId="36" fillId="7" borderId="99" applyNumberFormat="0" applyAlignment="0" applyProtection="0"/>
    <xf numFmtId="0" fontId="39" fillId="20" borderId="101" applyNumberForma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32" fillId="20" borderId="99" applyNumberFormat="0" applyAlignment="0" applyProtection="0"/>
    <xf numFmtId="0" fontId="45" fillId="0" borderId="102" applyNumberFormat="0" applyFill="0" applyAlignment="0" applyProtection="0"/>
    <xf numFmtId="0" fontId="17" fillId="34" borderId="100" applyNumberFormat="0" applyFont="0" applyAlignment="0" applyProtection="0"/>
    <xf numFmtId="0" fontId="36" fillId="7" borderId="99" applyNumberFormat="0" applyAlignment="0" applyProtection="0"/>
    <xf numFmtId="0" fontId="39" fillId="20" borderId="101" applyNumberFormat="0" applyAlignment="0" applyProtection="0"/>
    <xf numFmtId="0" fontId="17" fillId="34" borderId="100" applyNumberFormat="0" applyFont="0" applyAlignment="0" applyProtection="0"/>
    <xf numFmtId="0" fontId="17" fillId="34" borderId="100" applyNumberFormat="0" applyFont="0" applyAlignment="0" applyProtection="0"/>
    <xf numFmtId="0" fontId="36" fillId="7" borderId="99" applyNumberFormat="0" applyAlignment="0" applyProtection="0"/>
    <xf numFmtId="0" fontId="17" fillId="34" borderId="100" applyNumberFormat="0" applyFont="0" applyAlignment="0" applyProtection="0"/>
    <xf numFmtId="0" fontId="36" fillId="7" borderId="99" applyNumberFormat="0" applyAlignment="0" applyProtection="0"/>
    <xf numFmtId="0" fontId="17" fillId="34" borderId="100" applyNumberFormat="0" applyFont="0" applyAlignment="0" applyProtection="0"/>
    <xf numFmtId="0" fontId="32" fillId="20" borderId="99" applyNumberFormat="0" applyAlignment="0" applyProtection="0"/>
    <xf numFmtId="0" fontId="39" fillId="20" borderId="101" applyNumberFormat="0" applyAlignment="0" applyProtection="0"/>
    <xf numFmtId="0" fontId="32" fillId="20" borderId="99" applyNumberFormat="0" applyAlignment="0" applyProtection="0"/>
    <xf numFmtId="0" fontId="45" fillId="0" borderId="102" applyNumberFormat="0" applyFill="0" applyAlignment="0" applyProtection="0"/>
    <xf numFmtId="0" fontId="39" fillId="20" borderId="101" applyNumberFormat="0" applyAlignment="0" applyProtection="0"/>
    <xf numFmtId="0" fontId="36" fillId="7" borderId="99" applyNumberFormat="0" applyAlignment="0" applyProtection="0"/>
    <xf numFmtId="0" fontId="32" fillId="20" borderId="99" applyNumberFormat="0" applyAlignment="0" applyProtection="0"/>
    <xf numFmtId="0" fontId="17" fillId="34" borderId="100" applyNumberFormat="0" applyFont="0" applyAlignment="0" applyProtection="0"/>
    <xf numFmtId="0" fontId="32" fillId="20" borderId="99" applyNumberFormat="0" applyAlignment="0" applyProtection="0"/>
    <xf numFmtId="0" fontId="36" fillId="7" borderId="99" applyNumberFormat="0" applyAlignment="0" applyProtection="0"/>
    <xf numFmtId="0" fontId="39" fillId="20" borderId="101" applyNumberFormat="0" applyAlignment="0" applyProtection="0"/>
    <xf numFmtId="0" fontId="32" fillId="20" borderId="99" applyNumberFormat="0" applyAlignment="0" applyProtection="0"/>
    <xf numFmtId="0" fontId="39" fillId="20" borderId="101" applyNumberFormat="0" applyAlignment="0" applyProtection="0"/>
    <xf numFmtId="0" fontId="32" fillId="20" borderId="99" applyNumberFormat="0" applyAlignment="0" applyProtection="0"/>
    <xf numFmtId="0" fontId="32" fillId="20" borderId="99" applyNumberFormat="0" applyAlignment="0" applyProtection="0"/>
    <xf numFmtId="0" fontId="36" fillId="7" borderId="99" applyNumberFormat="0" applyAlignment="0" applyProtection="0"/>
    <xf numFmtId="0" fontId="17" fillId="34" borderId="100" applyNumberFormat="0" applyFont="0" applyAlignment="0" applyProtection="0"/>
    <xf numFmtId="0" fontId="17" fillId="34" borderId="100" applyNumberFormat="0" applyFont="0" applyAlignment="0" applyProtection="0"/>
    <xf numFmtId="0" fontId="45" fillId="0" borderId="102" applyNumberFormat="0" applyFill="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17" fillId="34" borderId="100" applyNumberFormat="0" applyFont="0" applyAlignment="0" applyProtection="0"/>
    <xf numFmtId="0" fontId="45" fillId="0" borderId="102" applyNumberFormat="0" applyFill="0" applyAlignment="0" applyProtection="0"/>
    <xf numFmtId="0" fontId="17" fillId="34" borderId="100" applyNumberFormat="0" applyFont="0" applyAlignment="0" applyProtection="0"/>
    <xf numFmtId="0" fontId="17" fillId="34" borderId="100" applyNumberFormat="0" applyFont="0" applyAlignment="0" applyProtection="0"/>
    <xf numFmtId="0" fontId="32" fillId="20" borderId="99" applyNumberFormat="0" applyAlignment="0" applyProtection="0"/>
    <xf numFmtId="0" fontId="32" fillId="20" borderId="99" applyNumberFormat="0" applyAlignment="0" applyProtection="0"/>
    <xf numFmtId="0" fontId="17" fillId="34" borderId="100" applyNumberFormat="0" applyFont="0" applyAlignment="0" applyProtection="0"/>
    <xf numFmtId="0" fontId="39" fillId="20" borderId="101" applyNumberFormat="0" applyAlignment="0" applyProtection="0"/>
    <xf numFmtId="0" fontId="17" fillId="34" borderId="100" applyNumberFormat="0" applyFont="0" applyAlignment="0" applyProtection="0"/>
    <xf numFmtId="0" fontId="39" fillId="20" borderId="101" applyNumberFormat="0" applyAlignment="0" applyProtection="0"/>
    <xf numFmtId="0" fontId="17" fillId="34" borderId="100" applyNumberFormat="0" applyFont="0" applyAlignment="0" applyProtection="0"/>
    <xf numFmtId="0" fontId="39" fillId="20" borderId="101" applyNumberFormat="0" applyAlignment="0" applyProtection="0"/>
    <xf numFmtId="0" fontId="32" fillId="20" borderId="99" applyNumberFormat="0" applyAlignment="0" applyProtection="0"/>
    <xf numFmtId="0" fontId="45" fillId="0" borderId="102" applyNumberFormat="0" applyFill="0" applyAlignment="0" applyProtection="0"/>
    <xf numFmtId="0" fontId="17" fillId="34" borderId="100" applyNumberFormat="0" applyFont="0" applyAlignment="0" applyProtection="0"/>
    <xf numFmtId="0" fontId="45" fillId="0" borderId="102" applyNumberFormat="0" applyFill="0" applyAlignment="0" applyProtection="0"/>
    <xf numFmtId="0" fontId="17" fillId="34" borderId="100" applyNumberFormat="0" applyFont="0" applyAlignment="0" applyProtection="0"/>
    <xf numFmtId="0" fontId="32" fillId="20" borderId="99" applyNumberFormat="0" applyAlignment="0" applyProtection="0"/>
    <xf numFmtId="0" fontId="17" fillId="34" borderId="100" applyNumberFormat="0" applyFont="0" applyAlignment="0" applyProtection="0"/>
    <xf numFmtId="0" fontId="39" fillId="20" borderId="101" applyNumberFormat="0" applyAlignment="0" applyProtection="0"/>
    <xf numFmtId="0" fontId="17" fillId="34" borderId="100" applyNumberFormat="0" applyFont="0" applyAlignment="0" applyProtection="0"/>
    <xf numFmtId="0" fontId="32" fillId="20" borderId="99" applyNumberFormat="0" applyAlignment="0" applyProtection="0"/>
    <xf numFmtId="0" fontId="17" fillId="34" borderId="100" applyNumberFormat="0" applyFont="0" applyAlignment="0" applyProtection="0"/>
    <xf numFmtId="0" fontId="32" fillId="20" borderId="99" applyNumberFormat="0" applyAlignment="0" applyProtection="0"/>
    <xf numFmtId="0" fontId="17" fillId="34" borderId="100" applyNumberFormat="0" applyFont="0" applyAlignment="0" applyProtection="0"/>
    <xf numFmtId="0" fontId="32" fillId="20" borderId="99" applyNumberFormat="0" applyAlignment="0" applyProtection="0"/>
    <xf numFmtId="0" fontId="36" fillId="7" borderId="99" applyNumberFormat="0" applyAlignment="0" applyProtection="0"/>
    <xf numFmtId="0" fontId="36" fillId="7" borderId="99"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17" fillId="34" borderId="100" applyNumberFormat="0" applyFont="0" applyAlignment="0" applyProtection="0"/>
    <xf numFmtId="0" fontId="32" fillId="20" borderId="99" applyNumberForma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32" fillId="20" borderId="99" applyNumberFormat="0" applyAlignment="0" applyProtection="0"/>
    <xf numFmtId="0" fontId="39" fillId="20" borderId="101" applyNumberFormat="0" applyAlignment="0" applyProtection="0"/>
    <xf numFmtId="0" fontId="36" fillId="7" borderId="99" applyNumberFormat="0" applyAlignment="0" applyProtection="0"/>
    <xf numFmtId="0" fontId="36" fillId="7" borderId="99" applyNumberFormat="0" applyAlignment="0" applyProtection="0"/>
    <xf numFmtId="0" fontId="39" fillId="20" borderId="101" applyNumberFormat="0" applyAlignment="0" applyProtection="0"/>
    <xf numFmtId="0" fontId="39" fillId="20" borderId="101" applyNumberFormat="0" applyAlignment="0" applyProtection="0"/>
    <xf numFmtId="0" fontId="32" fillId="20" borderId="99" applyNumberFormat="0" applyAlignment="0" applyProtection="0"/>
    <xf numFmtId="0" fontId="39" fillId="20" borderId="101" applyNumberFormat="0" applyAlignment="0" applyProtection="0"/>
    <xf numFmtId="0" fontId="17" fillId="34" borderId="100" applyNumberFormat="0" applyFont="0" applyAlignment="0" applyProtection="0"/>
    <xf numFmtId="0" fontId="36" fillId="7" borderId="99" applyNumberFormat="0" applyAlignment="0" applyProtection="0"/>
    <xf numFmtId="0" fontId="17" fillId="34" borderId="100" applyNumberFormat="0" applyFont="0" applyAlignment="0" applyProtection="0"/>
    <xf numFmtId="0" fontId="32" fillId="20" borderId="99" applyNumberFormat="0" applyAlignment="0" applyProtection="0"/>
    <xf numFmtId="0" fontId="36" fillId="7" borderId="99" applyNumberForma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39" fillId="20" borderId="101" applyNumberFormat="0" applyAlignment="0" applyProtection="0"/>
    <xf numFmtId="0" fontId="39" fillId="20" borderId="101" applyNumberFormat="0" applyAlignment="0" applyProtection="0"/>
    <xf numFmtId="0" fontId="32" fillId="20" borderId="99" applyNumberFormat="0" applyAlignment="0" applyProtection="0"/>
    <xf numFmtId="0" fontId="39" fillId="20" borderId="101" applyNumberFormat="0" applyAlignment="0" applyProtection="0"/>
    <xf numFmtId="0" fontId="17" fillId="34" borderId="100" applyNumberFormat="0" applyFont="0" applyAlignment="0" applyProtection="0"/>
    <xf numFmtId="0" fontId="36" fillId="7" borderId="99" applyNumberFormat="0" applyAlignment="0" applyProtection="0"/>
    <xf numFmtId="0" fontId="17" fillId="34" borderId="100" applyNumberFormat="0" applyFont="0" applyAlignment="0" applyProtection="0"/>
    <xf numFmtId="0" fontId="39" fillId="20" borderId="101" applyNumberFormat="0" applyAlignment="0" applyProtection="0"/>
    <xf numFmtId="0" fontId="36" fillId="7" borderId="99" applyNumberFormat="0" applyAlignment="0" applyProtection="0"/>
    <xf numFmtId="0" fontId="39" fillId="20" borderId="101" applyNumberFormat="0" applyAlignment="0" applyProtection="0"/>
    <xf numFmtId="0" fontId="45" fillId="0" borderId="102" applyNumberFormat="0" applyFill="0" applyAlignment="0" applyProtection="0"/>
    <xf numFmtId="0" fontId="36" fillId="7" borderId="99" applyNumberFormat="0" applyAlignment="0" applyProtection="0"/>
    <xf numFmtId="0" fontId="17" fillId="34" borderId="100" applyNumberFormat="0" applyFont="0" applyAlignment="0" applyProtection="0"/>
    <xf numFmtId="0" fontId="32" fillId="20" borderId="99" applyNumberFormat="0" applyAlignment="0" applyProtection="0"/>
    <xf numFmtId="0" fontId="17" fillId="34" borderId="100" applyNumberFormat="0" applyFont="0" applyAlignment="0" applyProtection="0"/>
    <xf numFmtId="0" fontId="17" fillId="34" borderId="100" applyNumberFormat="0" applyFont="0" applyAlignment="0" applyProtection="0"/>
    <xf numFmtId="0" fontId="32" fillId="20" borderId="99" applyNumberFormat="0" applyAlignment="0" applyProtection="0"/>
    <xf numFmtId="0" fontId="39" fillId="20" borderId="101" applyNumberFormat="0" applyAlignment="0" applyProtection="0"/>
    <xf numFmtId="0" fontId="36" fillId="7" borderId="99" applyNumberFormat="0" applyAlignment="0" applyProtection="0"/>
    <xf numFmtId="0" fontId="36" fillId="7" borderId="99" applyNumberFormat="0" applyAlignment="0" applyProtection="0"/>
    <xf numFmtId="0" fontId="17" fillId="34" borderId="100" applyNumberFormat="0" applyFont="0" applyAlignment="0" applyProtection="0"/>
    <xf numFmtId="0" fontId="17" fillId="34" borderId="100" applyNumberFormat="0" applyFont="0" applyAlignment="0" applyProtection="0"/>
    <xf numFmtId="0" fontId="39" fillId="20" borderId="101" applyNumberFormat="0" applyAlignment="0" applyProtection="0"/>
    <xf numFmtId="0" fontId="32" fillId="20" borderId="99" applyNumberFormat="0" applyAlignment="0" applyProtection="0"/>
    <xf numFmtId="0" fontId="36" fillId="7" borderId="99" applyNumberFormat="0" applyAlignment="0" applyProtection="0"/>
    <xf numFmtId="0" fontId="39" fillId="20" borderId="101" applyNumberFormat="0" applyAlignment="0" applyProtection="0"/>
    <xf numFmtId="0" fontId="36" fillId="7" borderId="99" applyNumberFormat="0" applyAlignment="0" applyProtection="0"/>
    <xf numFmtId="0" fontId="39" fillId="20" borderId="101" applyNumberFormat="0" applyAlignment="0" applyProtection="0"/>
    <xf numFmtId="0" fontId="32" fillId="20" borderId="99" applyNumberFormat="0" applyAlignment="0" applyProtection="0"/>
    <xf numFmtId="0" fontId="32" fillId="20" borderId="99" applyNumberFormat="0" applyAlignment="0" applyProtection="0"/>
    <xf numFmtId="0" fontId="36" fillId="7" borderId="99" applyNumberFormat="0" applyAlignment="0" applyProtection="0"/>
    <xf numFmtId="0" fontId="45" fillId="0" borderId="102" applyNumberFormat="0" applyFill="0" applyAlignment="0" applyProtection="0"/>
    <xf numFmtId="0" fontId="17" fillId="34" borderId="100" applyNumberFormat="0" applyFont="0" applyAlignment="0" applyProtection="0"/>
    <xf numFmtId="0" fontId="39" fillId="20" borderId="101" applyNumberFormat="0" applyAlignment="0" applyProtection="0"/>
    <xf numFmtId="0" fontId="36" fillId="7" borderId="99" applyNumberFormat="0" applyAlignment="0" applyProtection="0"/>
    <xf numFmtId="0" fontId="17" fillId="34" borderId="100" applyNumberFormat="0" applyFont="0" applyAlignment="0" applyProtection="0"/>
    <xf numFmtId="0" fontId="17" fillId="34" borderId="100" applyNumberFormat="0" applyFont="0" applyAlignment="0" applyProtection="0"/>
    <xf numFmtId="0" fontId="39" fillId="20" borderId="101" applyNumberForma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39" fillId="20" borderId="101" applyNumberForma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39" fillId="20" borderId="101" applyNumberFormat="0" applyAlignment="0" applyProtection="0"/>
    <xf numFmtId="0" fontId="39" fillId="20" borderId="101" applyNumberFormat="0" applyAlignment="0" applyProtection="0"/>
    <xf numFmtId="0" fontId="32" fillId="20" borderId="99" applyNumberFormat="0" applyAlignment="0" applyProtection="0"/>
    <xf numFmtId="0" fontId="17" fillId="34" borderId="100" applyNumberFormat="0" applyFont="0" applyAlignment="0" applyProtection="0"/>
    <xf numFmtId="0" fontId="32" fillId="20" borderId="99" applyNumberFormat="0" applyAlignment="0" applyProtection="0"/>
    <xf numFmtId="0" fontId="17" fillId="34" borderId="100" applyNumberFormat="0" applyFont="0" applyAlignment="0" applyProtection="0"/>
    <xf numFmtId="0" fontId="45" fillId="0" borderId="102" applyNumberFormat="0" applyFill="0" applyAlignment="0" applyProtection="0"/>
    <xf numFmtId="0" fontId="36" fillId="7" borderId="99" applyNumberFormat="0" applyAlignment="0" applyProtection="0"/>
    <xf numFmtId="0" fontId="32" fillId="20" borderId="99" applyNumberFormat="0" applyAlignment="0" applyProtection="0"/>
    <xf numFmtId="0" fontId="32" fillId="20" borderId="99" applyNumberForma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45" fillId="0" borderId="102" applyNumberFormat="0" applyFill="0" applyAlignment="0" applyProtection="0"/>
    <xf numFmtId="0" fontId="45" fillId="0" borderId="102" applyNumberFormat="0" applyFill="0" applyAlignment="0" applyProtection="0"/>
    <xf numFmtId="0" fontId="17" fillId="34" borderId="100" applyNumberFormat="0" applyFont="0" applyAlignment="0" applyProtection="0"/>
    <xf numFmtId="0" fontId="45" fillId="0" borderId="102" applyNumberFormat="0" applyFill="0" applyAlignment="0" applyProtection="0"/>
    <xf numFmtId="0" fontId="36" fillId="7" borderId="99" applyNumberFormat="0" applyAlignment="0" applyProtection="0"/>
    <xf numFmtId="0" fontId="39" fillId="20" borderId="101" applyNumberFormat="0" applyAlignment="0" applyProtection="0"/>
    <xf numFmtId="0" fontId="17" fillId="34" borderId="100" applyNumberFormat="0" applyFon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17" fillId="34" borderId="100" applyNumberFormat="0" applyFont="0" applyAlignment="0" applyProtection="0"/>
    <xf numFmtId="0" fontId="17" fillId="34" borderId="100" applyNumberFormat="0" applyFont="0" applyAlignment="0" applyProtection="0"/>
    <xf numFmtId="0" fontId="36" fillId="7" borderId="99" applyNumberFormat="0" applyAlignment="0" applyProtection="0"/>
    <xf numFmtId="0" fontId="39" fillId="20" borderId="101" applyNumberFormat="0" applyAlignment="0" applyProtection="0"/>
    <xf numFmtId="0" fontId="45" fillId="0" borderId="102" applyNumberFormat="0" applyFill="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45" fillId="0" borderId="102" applyNumberFormat="0" applyFill="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39" fillId="20" borderId="101" applyNumberForma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32" fillId="20" borderId="99" applyNumberFormat="0" applyAlignment="0" applyProtection="0"/>
    <xf numFmtId="0" fontId="36" fillId="7" borderId="99" applyNumberForma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36" fillId="7" borderId="99" applyNumberFormat="0" applyAlignment="0" applyProtection="0"/>
    <xf numFmtId="0" fontId="32" fillId="20" borderId="99" applyNumberForma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45" fillId="0" borderId="102" applyNumberFormat="0" applyFill="0" applyAlignment="0" applyProtection="0"/>
    <xf numFmtId="0" fontId="32" fillId="20" borderId="99" applyNumberFormat="0" applyAlignment="0" applyProtection="0"/>
    <xf numFmtId="0" fontId="17" fillId="34" borderId="100" applyNumberFormat="0" applyFont="0" applyAlignment="0" applyProtection="0"/>
    <xf numFmtId="0" fontId="39" fillId="20" borderId="101" applyNumberFormat="0" applyAlignment="0" applyProtection="0"/>
    <xf numFmtId="0" fontId="39" fillId="20" borderId="101" applyNumberFormat="0" applyAlignment="0" applyProtection="0"/>
    <xf numFmtId="0" fontId="36" fillId="7" borderId="99" applyNumberForma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167" fontId="26" fillId="0" borderId="0" applyFont="0" applyFill="0" applyBorder="0" applyAlignment="0" applyProtection="0"/>
    <xf numFmtId="167" fontId="26" fillId="0" borderId="0" applyFont="0" applyFill="0" applyBorder="0" applyAlignment="0" applyProtection="0"/>
    <xf numFmtId="167" fontId="26" fillId="0" borderId="0" applyFont="0" applyFill="0" applyBorder="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17" fillId="34" borderId="100" applyNumberFormat="0" applyFon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32" fillId="20" borderId="99" applyNumberFormat="0" applyAlignment="0" applyProtection="0"/>
    <xf numFmtId="0" fontId="36" fillId="7" borderId="99" applyNumberFormat="0" applyAlignment="0" applyProtection="0"/>
    <xf numFmtId="167" fontId="26" fillId="0" borderId="0" applyFont="0" applyFill="0" applyBorder="0" applyAlignment="0" applyProtection="0"/>
    <xf numFmtId="167" fontId="26" fillId="0" borderId="0" applyFont="0" applyFill="0" applyBorder="0" applyAlignment="0" applyProtection="0"/>
    <xf numFmtId="167" fontId="26" fillId="0" borderId="0" applyFont="0" applyFill="0" applyBorder="0" applyAlignment="0" applyProtection="0"/>
    <xf numFmtId="167" fontId="26" fillId="0" borderId="0" applyFont="0" applyFill="0" applyBorder="0" applyAlignment="0" applyProtection="0"/>
    <xf numFmtId="167" fontId="26" fillId="0" borderId="0" applyFont="0" applyFill="0" applyBorder="0" applyAlignment="0" applyProtection="0"/>
    <xf numFmtId="0" fontId="17" fillId="34" borderId="100" applyNumberFormat="0" applyFont="0" applyAlignment="0" applyProtection="0"/>
    <xf numFmtId="0" fontId="39" fillId="20" borderId="101" applyNumberFormat="0" applyAlignment="0" applyProtection="0"/>
    <xf numFmtId="167" fontId="10" fillId="0" borderId="0" applyFont="0" applyFill="0" applyBorder="0" applyAlignment="0" applyProtection="0"/>
    <xf numFmtId="167" fontId="26" fillId="0" borderId="0" applyFont="0" applyFill="0" applyBorder="0" applyAlignment="0" applyProtection="0"/>
    <xf numFmtId="0" fontId="32" fillId="20" borderId="99" applyNumberFormat="0" applyAlignment="0" applyProtection="0"/>
    <xf numFmtId="0" fontId="36" fillId="7" borderId="99" applyNumberFormat="0" applyAlignment="0" applyProtection="0"/>
    <xf numFmtId="0" fontId="17" fillId="34" borderId="100" applyNumberFormat="0" applyFont="0" applyAlignment="0" applyProtection="0"/>
    <xf numFmtId="0" fontId="39" fillId="20" borderId="101" applyNumberFormat="0" applyAlignment="0" applyProtection="0"/>
    <xf numFmtId="0" fontId="17" fillId="34" borderId="100" applyNumberFormat="0" applyFont="0" applyAlignment="0" applyProtection="0"/>
    <xf numFmtId="0" fontId="32" fillId="20" borderId="99" applyNumberFormat="0" applyAlignment="0" applyProtection="0"/>
    <xf numFmtId="0" fontId="17" fillId="34" borderId="100" applyNumberFormat="0" applyFont="0" applyAlignment="0" applyProtection="0"/>
    <xf numFmtId="0" fontId="39" fillId="20" borderId="101" applyNumberFormat="0" applyAlignment="0" applyProtection="0"/>
    <xf numFmtId="167" fontId="10" fillId="0" borderId="0" applyFont="0" applyFill="0" applyBorder="0" applyAlignment="0" applyProtection="0"/>
    <xf numFmtId="0" fontId="17" fillId="34" borderId="100" applyNumberFormat="0" applyFont="0" applyAlignment="0" applyProtection="0"/>
    <xf numFmtId="0" fontId="36" fillId="7" borderId="99" applyNumberFormat="0" applyAlignment="0" applyProtection="0"/>
    <xf numFmtId="0" fontId="45" fillId="0" borderId="102" applyNumberFormat="0" applyFill="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45" fillId="0" borderId="102" applyNumberFormat="0" applyFill="0" applyAlignment="0" applyProtection="0"/>
    <xf numFmtId="0" fontId="39" fillId="20" borderId="101" applyNumberFormat="0" applyAlignment="0" applyProtection="0"/>
    <xf numFmtId="0" fontId="32" fillId="20" borderId="99" applyNumberFormat="0" applyAlignment="0" applyProtection="0"/>
    <xf numFmtId="0" fontId="17" fillId="34" borderId="100" applyNumberFormat="0" applyFont="0" applyAlignment="0" applyProtection="0"/>
    <xf numFmtId="0" fontId="36" fillId="7" borderId="99" applyNumberFormat="0" applyAlignment="0" applyProtection="0"/>
    <xf numFmtId="0" fontId="17" fillId="34" borderId="100" applyNumberFormat="0" applyFont="0" applyAlignment="0" applyProtection="0"/>
    <xf numFmtId="0" fontId="36" fillId="7" borderId="99" applyNumberFormat="0" applyAlignment="0" applyProtection="0"/>
    <xf numFmtId="0" fontId="17" fillId="34" borderId="100" applyNumberFormat="0" applyFont="0" applyAlignment="0" applyProtection="0"/>
    <xf numFmtId="0" fontId="36" fillId="7"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9" fillId="20" borderId="101" applyNumberFormat="0" applyAlignment="0" applyProtection="0"/>
    <xf numFmtId="0" fontId="17" fillId="34" borderId="100" applyNumberFormat="0" applyFont="0" applyAlignment="0" applyProtection="0"/>
    <xf numFmtId="0" fontId="45" fillId="0" borderId="102" applyNumberFormat="0" applyFill="0" applyAlignment="0" applyProtection="0"/>
    <xf numFmtId="0" fontId="32" fillId="20" borderId="99" applyNumberFormat="0" applyAlignment="0" applyProtection="0"/>
    <xf numFmtId="0" fontId="17" fillId="34" borderId="100" applyNumberFormat="0" applyFont="0" applyAlignment="0" applyProtection="0"/>
    <xf numFmtId="0" fontId="36" fillId="7" borderId="99" applyNumberFormat="0" applyAlignment="0" applyProtection="0"/>
    <xf numFmtId="0" fontId="17" fillId="34" borderId="100" applyNumberFormat="0" applyFont="0" applyAlignment="0" applyProtection="0"/>
    <xf numFmtId="0" fontId="45" fillId="0" borderId="102" applyNumberFormat="0" applyFill="0" applyAlignment="0" applyProtection="0"/>
    <xf numFmtId="0" fontId="36" fillId="7" borderId="99" applyNumberFormat="0" applyAlignment="0" applyProtection="0"/>
    <xf numFmtId="0" fontId="39" fillId="20" borderId="101" applyNumberFormat="0" applyAlignment="0" applyProtection="0"/>
    <xf numFmtId="0" fontId="39" fillId="20" borderId="101" applyNumberFormat="0" applyAlignment="0" applyProtection="0"/>
    <xf numFmtId="0" fontId="36" fillId="7" borderId="99" applyNumberFormat="0" applyAlignment="0" applyProtection="0"/>
    <xf numFmtId="0" fontId="32" fillId="20" borderId="99" applyNumberFormat="0" applyAlignment="0" applyProtection="0"/>
    <xf numFmtId="0" fontId="36" fillId="7" borderId="99" applyNumberFormat="0" applyAlignment="0" applyProtection="0"/>
    <xf numFmtId="0" fontId="39" fillId="20" borderId="101" applyNumberFormat="0" applyAlignment="0" applyProtection="0"/>
    <xf numFmtId="0" fontId="17" fillId="34" borderId="100" applyNumberFormat="0" applyFon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2" fillId="20" borderId="99" applyNumberFormat="0" applyAlignment="0" applyProtection="0"/>
    <xf numFmtId="0" fontId="17" fillId="34" borderId="100" applyNumberFormat="0" applyFont="0" applyAlignment="0" applyProtection="0"/>
    <xf numFmtId="0" fontId="39" fillId="20" borderId="101" applyNumberFormat="0" applyAlignment="0" applyProtection="0"/>
    <xf numFmtId="0" fontId="36" fillId="7" borderId="99" applyNumberFormat="0" applyAlignment="0" applyProtection="0"/>
    <xf numFmtId="0" fontId="32" fillId="20" borderId="99" applyNumberFormat="0" applyAlignment="0" applyProtection="0"/>
    <xf numFmtId="0" fontId="17" fillId="34" borderId="100" applyNumberFormat="0" applyFont="0" applyAlignment="0" applyProtection="0"/>
    <xf numFmtId="0" fontId="17" fillId="34" borderId="100" applyNumberFormat="0" applyFont="0" applyAlignment="0" applyProtection="0"/>
    <xf numFmtId="0" fontId="39" fillId="20" borderId="101" applyNumberFormat="0" applyAlignment="0" applyProtection="0"/>
    <xf numFmtId="0" fontId="17" fillId="34" borderId="100" applyNumberFormat="0" applyFont="0" applyAlignment="0" applyProtection="0"/>
    <xf numFmtId="0" fontId="36" fillId="7" borderId="99" applyNumberFormat="0" applyAlignment="0" applyProtection="0"/>
    <xf numFmtId="0" fontId="45" fillId="0" borderId="102" applyNumberFormat="0" applyFill="0" applyAlignment="0" applyProtection="0"/>
    <xf numFmtId="0" fontId="32" fillId="20" borderId="99" applyNumberFormat="0" applyAlignment="0" applyProtection="0"/>
    <xf numFmtId="0" fontId="36" fillId="7" borderId="99" applyNumberFormat="0" applyAlignment="0" applyProtection="0"/>
    <xf numFmtId="167" fontId="26" fillId="0" borderId="0" applyFont="0" applyFill="0" applyBorder="0" applyAlignment="0" applyProtection="0"/>
    <xf numFmtId="0" fontId="17" fillId="34" borderId="100" applyNumberFormat="0" applyFont="0" applyAlignment="0" applyProtection="0"/>
    <xf numFmtId="0" fontId="39" fillId="20" borderId="101" applyNumberFormat="0" applyAlignment="0" applyProtection="0"/>
    <xf numFmtId="0" fontId="39" fillId="20" borderId="101" applyNumberFormat="0" applyAlignment="0" applyProtection="0"/>
    <xf numFmtId="0" fontId="32" fillId="20" borderId="99" applyNumberFormat="0" applyAlignment="0" applyProtection="0"/>
    <xf numFmtId="0" fontId="36" fillId="7" borderId="99" applyNumberFormat="0" applyAlignment="0" applyProtection="0"/>
    <xf numFmtId="0" fontId="17" fillId="34" borderId="100" applyNumberFormat="0" applyFont="0" applyAlignment="0" applyProtection="0"/>
    <xf numFmtId="0" fontId="39" fillId="20" borderId="101" applyNumberFormat="0" applyAlignment="0" applyProtection="0"/>
    <xf numFmtId="0" fontId="32" fillId="20" borderId="99" applyNumberFormat="0" applyAlignment="0" applyProtection="0"/>
    <xf numFmtId="0" fontId="36" fillId="7" borderId="99" applyNumberFormat="0" applyAlignment="0" applyProtection="0"/>
    <xf numFmtId="0" fontId="17" fillId="34" borderId="100" applyNumberFormat="0" applyFont="0" applyAlignment="0" applyProtection="0"/>
    <xf numFmtId="0" fontId="39" fillId="20" borderId="101" applyNumberFormat="0" applyAlignment="0" applyProtection="0"/>
    <xf numFmtId="0" fontId="39" fillId="20" borderId="101" applyNumberFormat="0" applyAlignment="0" applyProtection="0"/>
    <xf numFmtId="0" fontId="45" fillId="0" borderId="102" applyNumberFormat="0" applyFill="0" applyAlignment="0" applyProtection="0"/>
    <xf numFmtId="0" fontId="36" fillId="7" borderId="99" applyNumberFormat="0" applyAlignment="0" applyProtection="0"/>
    <xf numFmtId="0" fontId="32" fillId="20" borderId="99" applyNumberFormat="0" applyAlignment="0" applyProtection="0"/>
    <xf numFmtId="167" fontId="78" fillId="0" borderId="0" applyFont="0" applyFill="0" applyBorder="0" applyAlignment="0" applyProtection="0"/>
    <xf numFmtId="0" fontId="17" fillId="34" borderId="100" applyNumberFormat="0" applyFont="0" applyAlignment="0" applyProtection="0"/>
    <xf numFmtId="0" fontId="17" fillId="34" borderId="100" applyNumberFormat="0" applyFont="0" applyAlignment="0" applyProtection="0"/>
    <xf numFmtId="0" fontId="36" fillId="7" borderId="99" applyNumberFormat="0" applyAlignment="0" applyProtection="0"/>
    <xf numFmtId="0" fontId="39" fillId="20" borderId="101" applyNumberFormat="0" applyAlignment="0" applyProtection="0"/>
    <xf numFmtId="0" fontId="32" fillId="20" borderId="99" applyNumberFormat="0" applyAlignment="0" applyProtection="0"/>
    <xf numFmtId="0" fontId="39" fillId="20" borderId="101" applyNumberFormat="0" applyAlignment="0" applyProtection="0"/>
    <xf numFmtId="0" fontId="17" fillId="34" borderId="100" applyNumberFormat="0" applyFont="0" applyAlignment="0" applyProtection="0"/>
    <xf numFmtId="0" fontId="17" fillId="34" borderId="100" applyNumberFormat="0" applyFont="0" applyAlignment="0" applyProtection="0"/>
    <xf numFmtId="0" fontId="36" fillId="7" borderId="99" applyNumberForma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32" fillId="20" borderId="99" applyNumberFormat="0" applyAlignment="0" applyProtection="0"/>
    <xf numFmtId="0" fontId="32" fillId="20" borderId="99" applyNumberFormat="0" applyAlignment="0" applyProtection="0"/>
    <xf numFmtId="0" fontId="17" fillId="34" borderId="100" applyNumberFormat="0" applyFont="0" applyAlignment="0" applyProtection="0"/>
    <xf numFmtId="0" fontId="45" fillId="0" borderId="102" applyNumberFormat="0" applyFill="0" applyAlignment="0" applyProtection="0"/>
    <xf numFmtId="0" fontId="36" fillId="7" borderId="99" applyNumberFormat="0" applyAlignment="0" applyProtection="0"/>
    <xf numFmtId="0" fontId="36" fillId="7" borderId="99" applyNumberFormat="0" applyAlignment="0" applyProtection="0"/>
    <xf numFmtId="0" fontId="32" fillId="20" borderId="99" applyNumberFormat="0" applyAlignment="0" applyProtection="0"/>
    <xf numFmtId="0" fontId="39" fillId="20" borderId="101" applyNumberFormat="0" applyAlignment="0" applyProtection="0"/>
    <xf numFmtId="0" fontId="17" fillId="34" borderId="100" applyNumberFormat="0" applyFont="0" applyAlignment="0" applyProtection="0"/>
    <xf numFmtId="0" fontId="36" fillId="7" borderId="99" applyNumberFormat="0" applyAlignment="0" applyProtection="0"/>
    <xf numFmtId="0" fontId="45" fillId="0" borderId="102" applyNumberFormat="0" applyFill="0" applyAlignment="0" applyProtection="0"/>
    <xf numFmtId="0" fontId="17" fillId="34" borderId="100" applyNumberFormat="0" applyFont="0" applyAlignment="0" applyProtection="0"/>
    <xf numFmtId="0" fontId="39" fillId="20" borderId="101" applyNumberFormat="0" applyAlignment="0" applyProtection="0"/>
    <xf numFmtId="0" fontId="39" fillId="20" borderId="101" applyNumberFormat="0" applyAlignment="0" applyProtection="0"/>
    <xf numFmtId="0" fontId="32" fillId="20" borderId="99" applyNumberFormat="0" applyAlignment="0" applyProtection="0"/>
    <xf numFmtId="167" fontId="26" fillId="0" borderId="0" applyFont="0" applyFill="0" applyBorder="0" applyAlignment="0" applyProtection="0"/>
    <xf numFmtId="167" fontId="26" fillId="0" borderId="0" applyFont="0" applyFill="0" applyBorder="0" applyAlignment="0" applyProtection="0"/>
    <xf numFmtId="0" fontId="45" fillId="0" borderId="102" applyNumberFormat="0" applyFill="0" applyAlignment="0" applyProtection="0"/>
    <xf numFmtId="167" fontId="26" fillId="0" borderId="0" applyFont="0" applyFill="0" applyBorder="0" applyAlignment="0" applyProtection="0"/>
    <xf numFmtId="167" fontId="26" fillId="0" borderId="0" applyFont="0" applyFill="0" applyBorder="0" applyAlignment="0" applyProtection="0"/>
    <xf numFmtId="167" fontId="26" fillId="0" borderId="0" applyFont="0" applyFill="0" applyBorder="0" applyAlignment="0" applyProtection="0"/>
    <xf numFmtId="167" fontId="26" fillId="0" borderId="0" applyFont="0" applyFill="0" applyBorder="0" applyAlignment="0" applyProtection="0"/>
    <xf numFmtId="0" fontId="45" fillId="0" borderId="102" applyNumberFormat="0" applyFill="0" applyAlignment="0" applyProtection="0"/>
    <xf numFmtId="0" fontId="36" fillId="7" borderId="99" applyNumberFormat="0" applyAlignment="0" applyProtection="0"/>
    <xf numFmtId="0" fontId="17" fillId="34" borderId="100" applyNumberFormat="0" applyFont="0" applyAlignment="0" applyProtection="0"/>
    <xf numFmtId="0" fontId="32" fillId="20" borderId="99" applyNumberFormat="0" applyAlignment="0" applyProtection="0"/>
    <xf numFmtId="0" fontId="17" fillId="34" borderId="100" applyNumberFormat="0" applyFont="0" applyAlignment="0" applyProtection="0"/>
    <xf numFmtId="0" fontId="36" fillId="7" borderId="99" applyNumberForma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39" fillId="20" borderId="101" applyNumberFormat="0" applyAlignment="0" applyProtection="0"/>
    <xf numFmtId="0" fontId="32" fillId="20" borderId="99" applyNumberFormat="0" applyAlignment="0" applyProtection="0"/>
    <xf numFmtId="0" fontId="32" fillId="20" borderId="99" applyNumberFormat="0" applyAlignment="0" applyProtection="0"/>
    <xf numFmtId="0" fontId="36" fillId="7" borderId="99" applyNumberFormat="0" applyAlignment="0" applyProtection="0"/>
    <xf numFmtId="0" fontId="17" fillId="34" borderId="100" applyNumberFormat="0" applyFont="0" applyAlignment="0" applyProtection="0"/>
    <xf numFmtId="0" fontId="39" fillId="20" borderId="101" applyNumberFormat="0" applyAlignment="0" applyProtection="0"/>
    <xf numFmtId="0" fontId="32" fillId="20" borderId="99" applyNumberFormat="0" applyAlignment="0" applyProtection="0"/>
    <xf numFmtId="0" fontId="36" fillId="7" borderId="99" applyNumberFormat="0" applyAlignment="0" applyProtection="0"/>
    <xf numFmtId="0" fontId="17" fillId="34" borderId="100" applyNumberFormat="0" applyFont="0" applyAlignment="0" applyProtection="0"/>
    <xf numFmtId="0" fontId="39" fillId="20" borderId="101" applyNumberFormat="0" applyAlignment="0" applyProtection="0"/>
    <xf numFmtId="0" fontId="17" fillId="34" borderId="100" applyNumberFormat="0" applyFont="0" applyAlignment="0" applyProtection="0"/>
    <xf numFmtId="0" fontId="45" fillId="0" borderId="102" applyNumberFormat="0" applyFill="0" applyAlignment="0" applyProtection="0"/>
    <xf numFmtId="0" fontId="17" fillId="34" borderId="100" applyNumberFormat="0" applyFont="0" applyAlignment="0" applyProtection="0"/>
    <xf numFmtId="0" fontId="32" fillId="20" borderId="99" applyNumberFormat="0" applyAlignment="0" applyProtection="0"/>
    <xf numFmtId="0" fontId="36" fillId="7" borderId="99" applyNumberFormat="0" applyAlignment="0" applyProtection="0"/>
    <xf numFmtId="0" fontId="32" fillId="20" borderId="99" applyNumberFormat="0" applyAlignment="0" applyProtection="0"/>
    <xf numFmtId="0" fontId="17" fillId="34" borderId="100" applyNumberFormat="0" applyFont="0" applyAlignment="0" applyProtection="0"/>
    <xf numFmtId="0" fontId="32" fillId="20" borderId="99" applyNumberFormat="0" applyAlignment="0" applyProtection="0"/>
    <xf numFmtId="0" fontId="39" fillId="20" borderId="101" applyNumberFormat="0" applyAlignment="0" applyProtection="0"/>
    <xf numFmtId="0" fontId="17" fillId="34" borderId="100" applyNumberFormat="0" applyFont="0" applyAlignment="0" applyProtection="0"/>
    <xf numFmtId="0" fontId="32" fillId="20" borderId="99" applyNumberFormat="0" applyAlignment="0" applyProtection="0"/>
    <xf numFmtId="0" fontId="39" fillId="20" borderId="101" applyNumberFormat="0" applyAlignment="0" applyProtection="0"/>
    <xf numFmtId="0" fontId="39" fillId="20" borderId="101" applyNumberFormat="0" applyAlignment="0" applyProtection="0"/>
    <xf numFmtId="0" fontId="36" fillId="7" borderId="99" applyNumberFormat="0" applyAlignment="0" applyProtection="0"/>
    <xf numFmtId="0" fontId="39" fillId="20" borderId="101" applyNumberFormat="0" applyAlignment="0" applyProtection="0"/>
    <xf numFmtId="0" fontId="36" fillId="7" borderId="99" applyNumberFormat="0" applyAlignment="0" applyProtection="0"/>
    <xf numFmtId="0" fontId="36" fillId="7" borderId="99" applyNumberFormat="0" applyAlignment="0" applyProtection="0"/>
    <xf numFmtId="0" fontId="17" fillId="34" borderId="100" applyNumberFormat="0" applyFont="0" applyAlignment="0" applyProtection="0"/>
    <xf numFmtId="0" fontId="17" fillId="34" borderId="100" applyNumberFormat="0" applyFont="0" applyAlignment="0" applyProtection="0"/>
    <xf numFmtId="0" fontId="39" fillId="20" borderId="101" applyNumberFormat="0" applyAlignment="0" applyProtection="0"/>
    <xf numFmtId="0" fontId="36" fillId="7" borderId="99" applyNumberFormat="0" applyAlignment="0" applyProtection="0"/>
    <xf numFmtId="0" fontId="45" fillId="0" borderId="102" applyNumberFormat="0" applyFill="0" applyAlignment="0" applyProtection="0"/>
    <xf numFmtId="0" fontId="17" fillId="34" borderId="100" applyNumberFormat="0" applyFont="0" applyAlignment="0" applyProtection="0"/>
    <xf numFmtId="0" fontId="36" fillId="7" borderId="99" applyNumberFormat="0" applyAlignment="0" applyProtection="0"/>
    <xf numFmtId="0" fontId="17" fillId="34" borderId="100" applyNumberFormat="0" applyFon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17" fillId="34" borderId="100" applyNumberFormat="0" applyFont="0" applyAlignment="0" applyProtection="0"/>
    <xf numFmtId="0" fontId="39" fillId="20" borderId="101" applyNumberFormat="0" applyAlignment="0" applyProtection="0"/>
    <xf numFmtId="0" fontId="39" fillId="20" borderId="101" applyNumberFormat="0" applyAlignment="0" applyProtection="0"/>
    <xf numFmtId="0" fontId="36" fillId="7" borderId="99" applyNumberFormat="0" applyAlignment="0" applyProtection="0"/>
    <xf numFmtId="0" fontId="39" fillId="20" borderId="101" applyNumberForma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32" fillId="20" borderId="99" applyNumberFormat="0" applyAlignment="0" applyProtection="0"/>
    <xf numFmtId="0" fontId="45" fillId="0" borderId="102" applyNumberFormat="0" applyFill="0" applyAlignment="0" applyProtection="0"/>
    <xf numFmtId="0" fontId="17" fillId="34" borderId="100" applyNumberFormat="0" applyFont="0" applyAlignment="0" applyProtection="0"/>
    <xf numFmtId="0" fontId="36" fillId="7" borderId="99" applyNumberFormat="0" applyAlignment="0" applyProtection="0"/>
    <xf numFmtId="0" fontId="39" fillId="20" borderId="101" applyNumberFormat="0" applyAlignment="0" applyProtection="0"/>
    <xf numFmtId="0" fontId="17" fillId="34" borderId="100" applyNumberFormat="0" applyFont="0" applyAlignment="0" applyProtection="0"/>
    <xf numFmtId="0" fontId="17" fillId="34" borderId="100" applyNumberFormat="0" applyFont="0" applyAlignment="0" applyProtection="0"/>
    <xf numFmtId="0" fontId="36" fillId="7" borderId="99" applyNumberFormat="0" applyAlignment="0" applyProtection="0"/>
    <xf numFmtId="0" fontId="17" fillId="34" borderId="100" applyNumberFormat="0" applyFont="0" applyAlignment="0" applyProtection="0"/>
    <xf numFmtId="0" fontId="36" fillId="7" borderId="99" applyNumberFormat="0" applyAlignment="0" applyProtection="0"/>
    <xf numFmtId="0" fontId="17" fillId="34" borderId="100" applyNumberFormat="0" applyFont="0" applyAlignment="0" applyProtection="0"/>
    <xf numFmtId="0" fontId="32" fillId="20" borderId="99" applyNumberFormat="0" applyAlignment="0" applyProtection="0"/>
    <xf numFmtId="0" fontId="39" fillId="20" borderId="101" applyNumberFormat="0" applyAlignment="0" applyProtection="0"/>
    <xf numFmtId="0" fontId="32" fillId="20" borderId="99" applyNumberFormat="0" applyAlignment="0" applyProtection="0"/>
    <xf numFmtId="0" fontId="45" fillId="0" borderId="102" applyNumberFormat="0" applyFill="0" applyAlignment="0" applyProtection="0"/>
    <xf numFmtId="0" fontId="39" fillId="20" borderId="101" applyNumberFormat="0" applyAlignment="0" applyProtection="0"/>
    <xf numFmtId="0" fontId="36" fillId="7" borderId="99" applyNumberFormat="0" applyAlignment="0" applyProtection="0"/>
    <xf numFmtId="0" fontId="32" fillId="20" borderId="99" applyNumberFormat="0" applyAlignment="0" applyProtection="0"/>
    <xf numFmtId="0" fontId="17" fillId="34" borderId="100" applyNumberFormat="0" applyFont="0" applyAlignment="0" applyProtection="0"/>
    <xf numFmtId="0" fontId="32" fillId="20" borderId="99" applyNumberFormat="0" applyAlignment="0" applyProtection="0"/>
    <xf numFmtId="0" fontId="36" fillId="7" borderId="99" applyNumberFormat="0" applyAlignment="0" applyProtection="0"/>
    <xf numFmtId="0" fontId="39" fillId="20" borderId="101" applyNumberFormat="0" applyAlignment="0" applyProtection="0"/>
    <xf numFmtId="0" fontId="32" fillId="20" borderId="99" applyNumberFormat="0" applyAlignment="0" applyProtection="0"/>
    <xf numFmtId="0" fontId="39" fillId="20" borderId="101" applyNumberFormat="0" applyAlignment="0" applyProtection="0"/>
    <xf numFmtId="0" fontId="32" fillId="20" borderId="99" applyNumberFormat="0" applyAlignment="0" applyProtection="0"/>
    <xf numFmtId="0" fontId="32" fillId="20" borderId="99" applyNumberFormat="0" applyAlignment="0" applyProtection="0"/>
    <xf numFmtId="0" fontId="36" fillId="7" borderId="99" applyNumberFormat="0" applyAlignment="0" applyProtection="0"/>
    <xf numFmtId="0" fontId="17" fillId="34" borderId="100" applyNumberFormat="0" applyFont="0" applyAlignment="0" applyProtection="0"/>
    <xf numFmtId="0" fontId="17" fillId="34" borderId="100" applyNumberFormat="0" applyFont="0" applyAlignment="0" applyProtection="0"/>
    <xf numFmtId="0" fontId="45" fillId="0" borderId="102" applyNumberFormat="0" applyFill="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17" fillId="34" borderId="100" applyNumberFormat="0" applyFont="0" applyAlignment="0" applyProtection="0"/>
    <xf numFmtId="0" fontId="45" fillId="0" borderId="102" applyNumberFormat="0" applyFill="0" applyAlignment="0" applyProtection="0"/>
    <xf numFmtId="0" fontId="17" fillId="34" borderId="100" applyNumberFormat="0" applyFont="0" applyAlignment="0" applyProtection="0"/>
    <xf numFmtId="0" fontId="17" fillId="34" borderId="100" applyNumberFormat="0" applyFont="0" applyAlignment="0" applyProtection="0"/>
    <xf numFmtId="0" fontId="32" fillId="20" borderId="99" applyNumberFormat="0" applyAlignment="0" applyProtection="0"/>
    <xf numFmtId="0" fontId="32" fillId="20" borderId="99" applyNumberFormat="0" applyAlignment="0" applyProtection="0"/>
    <xf numFmtId="0" fontId="17" fillId="34" borderId="100" applyNumberFormat="0" applyFont="0" applyAlignment="0" applyProtection="0"/>
    <xf numFmtId="0" fontId="39" fillId="20" borderId="101" applyNumberFormat="0" applyAlignment="0" applyProtection="0"/>
    <xf numFmtId="0" fontId="17" fillId="34" borderId="100" applyNumberFormat="0" applyFont="0" applyAlignment="0" applyProtection="0"/>
    <xf numFmtId="0" fontId="39" fillId="20" borderId="101" applyNumberFormat="0" applyAlignment="0" applyProtection="0"/>
    <xf numFmtId="0" fontId="17" fillId="34" borderId="100" applyNumberFormat="0" applyFont="0" applyAlignment="0" applyProtection="0"/>
    <xf numFmtId="0" fontId="39" fillId="20" borderId="101" applyNumberFormat="0" applyAlignment="0" applyProtection="0"/>
    <xf numFmtId="0" fontId="32" fillId="20" borderId="99" applyNumberFormat="0" applyAlignment="0" applyProtection="0"/>
    <xf numFmtId="0" fontId="45" fillId="0" borderId="102" applyNumberFormat="0" applyFill="0" applyAlignment="0" applyProtection="0"/>
    <xf numFmtId="0" fontId="17" fillId="34" borderId="100" applyNumberFormat="0" applyFont="0" applyAlignment="0" applyProtection="0"/>
    <xf numFmtId="0" fontId="45" fillId="0" borderId="102" applyNumberFormat="0" applyFill="0" applyAlignment="0" applyProtection="0"/>
    <xf numFmtId="0" fontId="17" fillId="34" borderId="100" applyNumberFormat="0" applyFont="0" applyAlignment="0" applyProtection="0"/>
    <xf numFmtId="0" fontId="32" fillId="20" borderId="99" applyNumberFormat="0" applyAlignment="0" applyProtection="0"/>
    <xf numFmtId="0" fontId="17" fillId="34" borderId="100" applyNumberFormat="0" applyFont="0" applyAlignment="0" applyProtection="0"/>
    <xf numFmtId="0" fontId="39" fillId="20" borderId="101" applyNumberFormat="0" applyAlignment="0" applyProtection="0"/>
    <xf numFmtId="0" fontId="17" fillId="34" borderId="100" applyNumberFormat="0" applyFont="0" applyAlignment="0" applyProtection="0"/>
    <xf numFmtId="0" fontId="32" fillId="20" borderId="99" applyNumberFormat="0" applyAlignment="0" applyProtection="0"/>
    <xf numFmtId="0" fontId="17" fillId="34" borderId="100" applyNumberFormat="0" applyFont="0" applyAlignment="0" applyProtection="0"/>
    <xf numFmtId="0" fontId="32" fillId="20" borderId="99" applyNumberFormat="0" applyAlignment="0" applyProtection="0"/>
    <xf numFmtId="0" fontId="17" fillId="34" borderId="100" applyNumberFormat="0" applyFont="0" applyAlignment="0" applyProtection="0"/>
    <xf numFmtId="0" fontId="32" fillId="20" borderId="99" applyNumberFormat="0" applyAlignment="0" applyProtection="0"/>
    <xf numFmtId="0" fontId="36" fillId="7" borderId="99" applyNumberFormat="0" applyAlignment="0" applyProtection="0"/>
    <xf numFmtId="0" fontId="36" fillId="7" borderId="99"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17" fillId="34" borderId="100" applyNumberFormat="0" applyFont="0" applyAlignment="0" applyProtection="0"/>
    <xf numFmtId="0" fontId="32" fillId="20" borderId="99" applyNumberForma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32" fillId="20" borderId="99" applyNumberFormat="0" applyAlignment="0" applyProtection="0"/>
    <xf numFmtId="0" fontId="39" fillId="20" borderId="101" applyNumberFormat="0" applyAlignment="0" applyProtection="0"/>
    <xf numFmtId="0" fontId="36" fillId="7" borderId="99" applyNumberFormat="0" applyAlignment="0" applyProtection="0"/>
    <xf numFmtId="0" fontId="36" fillId="7" borderId="99" applyNumberFormat="0" applyAlignment="0" applyProtection="0"/>
    <xf numFmtId="0" fontId="39" fillId="20" borderId="101" applyNumberFormat="0" applyAlignment="0" applyProtection="0"/>
    <xf numFmtId="0" fontId="39" fillId="20" borderId="101" applyNumberFormat="0" applyAlignment="0" applyProtection="0"/>
    <xf numFmtId="0" fontId="32" fillId="20" borderId="99" applyNumberFormat="0" applyAlignment="0" applyProtection="0"/>
    <xf numFmtId="0" fontId="39" fillId="20" borderId="101" applyNumberFormat="0" applyAlignment="0" applyProtection="0"/>
    <xf numFmtId="0" fontId="17" fillId="34" borderId="100" applyNumberFormat="0" applyFont="0" applyAlignment="0" applyProtection="0"/>
    <xf numFmtId="0" fontId="36" fillId="7" borderId="99" applyNumberFormat="0" applyAlignment="0" applyProtection="0"/>
    <xf numFmtId="0" fontId="17" fillId="34" borderId="100" applyNumberFormat="0" applyFont="0" applyAlignment="0" applyProtection="0"/>
    <xf numFmtId="0" fontId="32" fillId="20" borderId="99" applyNumberFormat="0" applyAlignment="0" applyProtection="0"/>
    <xf numFmtId="0" fontId="36" fillId="7" borderId="99" applyNumberForma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39" fillId="20" borderId="101" applyNumberFormat="0" applyAlignment="0" applyProtection="0"/>
    <xf numFmtId="0" fontId="39" fillId="20" borderId="101" applyNumberFormat="0" applyAlignment="0" applyProtection="0"/>
    <xf numFmtId="0" fontId="32" fillId="20" borderId="99" applyNumberFormat="0" applyAlignment="0" applyProtection="0"/>
    <xf numFmtId="0" fontId="39" fillId="20" borderId="101" applyNumberFormat="0" applyAlignment="0" applyProtection="0"/>
    <xf numFmtId="0" fontId="17" fillId="34" borderId="100" applyNumberFormat="0" applyFont="0" applyAlignment="0" applyProtection="0"/>
    <xf numFmtId="0" fontId="36" fillId="7" borderId="99" applyNumberFormat="0" applyAlignment="0" applyProtection="0"/>
    <xf numFmtId="0" fontId="17" fillId="34" borderId="100" applyNumberFormat="0" applyFont="0" applyAlignment="0" applyProtection="0"/>
    <xf numFmtId="0" fontId="39" fillId="20" borderId="101" applyNumberFormat="0" applyAlignment="0" applyProtection="0"/>
    <xf numFmtId="0" fontId="36" fillId="7" borderId="99" applyNumberFormat="0" applyAlignment="0" applyProtection="0"/>
    <xf numFmtId="0" fontId="39" fillId="20" borderId="101" applyNumberFormat="0" applyAlignment="0" applyProtection="0"/>
    <xf numFmtId="0" fontId="45" fillId="0" borderId="102" applyNumberFormat="0" applyFill="0" applyAlignment="0" applyProtection="0"/>
    <xf numFmtId="0" fontId="36" fillId="7" borderId="99" applyNumberFormat="0" applyAlignment="0" applyProtection="0"/>
    <xf numFmtId="0" fontId="17" fillId="34" borderId="100" applyNumberFormat="0" applyFont="0" applyAlignment="0" applyProtection="0"/>
    <xf numFmtId="0" fontId="32" fillId="20" borderId="99" applyNumberFormat="0" applyAlignment="0" applyProtection="0"/>
    <xf numFmtId="0" fontId="17" fillId="34" borderId="100" applyNumberFormat="0" applyFont="0" applyAlignment="0" applyProtection="0"/>
    <xf numFmtId="0" fontId="17" fillId="34" borderId="100" applyNumberFormat="0" applyFont="0" applyAlignment="0" applyProtection="0"/>
    <xf numFmtId="0" fontId="32" fillId="20" borderId="99" applyNumberFormat="0" applyAlignment="0" applyProtection="0"/>
    <xf numFmtId="0" fontId="39" fillId="20" borderId="101" applyNumberFormat="0" applyAlignment="0" applyProtection="0"/>
    <xf numFmtId="0" fontId="36" fillId="7" borderId="99" applyNumberFormat="0" applyAlignment="0" applyProtection="0"/>
    <xf numFmtId="0" fontId="36" fillId="7" borderId="99" applyNumberFormat="0" applyAlignment="0" applyProtection="0"/>
    <xf numFmtId="0" fontId="17" fillId="34" borderId="100" applyNumberFormat="0" applyFont="0" applyAlignment="0" applyProtection="0"/>
    <xf numFmtId="0" fontId="17" fillId="34" borderId="100" applyNumberFormat="0" applyFont="0" applyAlignment="0" applyProtection="0"/>
    <xf numFmtId="0" fontId="39" fillId="20" borderId="101" applyNumberFormat="0" applyAlignment="0" applyProtection="0"/>
    <xf numFmtId="0" fontId="32" fillId="20" borderId="99" applyNumberFormat="0" applyAlignment="0" applyProtection="0"/>
    <xf numFmtId="0" fontId="36" fillId="7" borderId="99" applyNumberFormat="0" applyAlignment="0" applyProtection="0"/>
    <xf numFmtId="0" fontId="39" fillId="20" borderId="101" applyNumberFormat="0" applyAlignment="0" applyProtection="0"/>
    <xf numFmtId="0" fontId="36" fillId="7" borderId="99" applyNumberFormat="0" applyAlignment="0" applyProtection="0"/>
    <xf numFmtId="0" fontId="39" fillId="20" borderId="101" applyNumberFormat="0" applyAlignment="0" applyProtection="0"/>
    <xf numFmtId="0" fontId="32" fillId="20" borderId="99" applyNumberFormat="0" applyAlignment="0" applyProtection="0"/>
    <xf numFmtId="0" fontId="32" fillId="20" borderId="99" applyNumberFormat="0" applyAlignment="0" applyProtection="0"/>
    <xf numFmtId="0" fontId="36" fillId="7" borderId="99" applyNumberFormat="0" applyAlignment="0" applyProtection="0"/>
    <xf numFmtId="0" fontId="45" fillId="0" borderId="102" applyNumberFormat="0" applyFill="0" applyAlignment="0" applyProtection="0"/>
    <xf numFmtId="0" fontId="17" fillId="34" borderId="100" applyNumberFormat="0" applyFont="0" applyAlignment="0" applyProtection="0"/>
    <xf numFmtId="0" fontId="39" fillId="20" borderId="101" applyNumberFormat="0" applyAlignment="0" applyProtection="0"/>
    <xf numFmtId="0" fontId="36" fillId="7" borderId="99" applyNumberFormat="0" applyAlignment="0" applyProtection="0"/>
    <xf numFmtId="0" fontId="17" fillId="34" borderId="100" applyNumberFormat="0" applyFont="0" applyAlignment="0" applyProtection="0"/>
    <xf numFmtId="0" fontId="17" fillId="34" borderId="100" applyNumberFormat="0" applyFont="0" applyAlignment="0" applyProtection="0"/>
    <xf numFmtId="0" fontId="39" fillId="20" borderId="101" applyNumberForma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39" fillId="20" borderId="101" applyNumberForma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39" fillId="20" borderId="101" applyNumberFormat="0" applyAlignment="0" applyProtection="0"/>
    <xf numFmtId="0" fontId="39" fillId="20" borderId="101" applyNumberFormat="0" applyAlignment="0" applyProtection="0"/>
    <xf numFmtId="0" fontId="32" fillId="20" borderId="99" applyNumberFormat="0" applyAlignment="0" applyProtection="0"/>
    <xf numFmtId="0" fontId="17" fillId="34" borderId="100" applyNumberFormat="0" applyFont="0" applyAlignment="0" applyProtection="0"/>
    <xf numFmtId="0" fontId="32" fillId="20" borderId="99" applyNumberFormat="0" applyAlignment="0" applyProtection="0"/>
    <xf numFmtId="0" fontId="17" fillId="34" borderId="100" applyNumberFormat="0" applyFont="0" applyAlignment="0" applyProtection="0"/>
    <xf numFmtId="0" fontId="45" fillId="0" borderId="102" applyNumberFormat="0" applyFill="0" applyAlignment="0" applyProtection="0"/>
    <xf numFmtId="0" fontId="36" fillId="7" borderId="99" applyNumberFormat="0" applyAlignment="0" applyProtection="0"/>
    <xf numFmtId="0" fontId="32" fillId="20" borderId="99" applyNumberFormat="0" applyAlignment="0" applyProtection="0"/>
    <xf numFmtId="0" fontId="32" fillId="20" borderId="99" applyNumberForma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45" fillId="0" borderId="102" applyNumberFormat="0" applyFill="0" applyAlignment="0" applyProtection="0"/>
    <xf numFmtId="0" fontId="45" fillId="0" borderId="102" applyNumberFormat="0" applyFill="0" applyAlignment="0" applyProtection="0"/>
    <xf numFmtId="0" fontId="17" fillId="34" borderId="100" applyNumberFormat="0" applyFont="0" applyAlignment="0" applyProtection="0"/>
    <xf numFmtId="0" fontId="45" fillId="0" borderId="102" applyNumberFormat="0" applyFill="0" applyAlignment="0" applyProtection="0"/>
    <xf numFmtId="0" fontId="36" fillId="7" borderId="99" applyNumberFormat="0" applyAlignment="0" applyProtection="0"/>
    <xf numFmtId="0" fontId="39" fillId="20" borderId="101" applyNumberFormat="0" applyAlignment="0" applyProtection="0"/>
    <xf numFmtId="0" fontId="17" fillId="34" borderId="100" applyNumberFormat="0" applyFon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17" fillId="34" borderId="100" applyNumberFormat="0" applyFont="0" applyAlignment="0" applyProtection="0"/>
    <xf numFmtId="0" fontId="17" fillId="34" borderId="100" applyNumberFormat="0" applyFont="0" applyAlignment="0" applyProtection="0"/>
    <xf numFmtId="0" fontId="36" fillId="7" borderId="99" applyNumberFormat="0" applyAlignment="0" applyProtection="0"/>
    <xf numFmtId="0" fontId="39" fillId="20" borderId="101" applyNumberFormat="0" applyAlignment="0" applyProtection="0"/>
    <xf numFmtId="0" fontId="45" fillId="0" borderId="102" applyNumberFormat="0" applyFill="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45" fillId="0" borderId="102" applyNumberFormat="0" applyFill="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39" fillId="20" borderId="101" applyNumberForma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32" fillId="20" borderId="99" applyNumberFormat="0" applyAlignment="0" applyProtection="0"/>
    <xf numFmtId="0" fontId="36" fillId="7" borderId="99" applyNumberForma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36" fillId="7" borderId="99" applyNumberFormat="0" applyAlignment="0" applyProtection="0"/>
    <xf numFmtId="0" fontId="32" fillId="20" borderId="99" applyNumberForma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45" fillId="0" borderId="102" applyNumberFormat="0" applyFill="0" applyAlignment="0" applyProtection="0"/>
    <xf numFmtId="0" fontId="32" fillId="20" borderId="99" applyNumberFormat="0" applyAlignment="0" applyProtection="0"/>
    <xf numFmtId="0" fontId="17" fillId="34" borderId="100" applyNumberFormat="0" applyFont="0" applyAlignment="0" applyProtection="0"/>
    <xf numFmtId="0" fontId="39" fillId="20" borderId="101" applyNumberFormat="0" applyAlignment="0" applyProtection="0"/>
    <xf numFmtId="0" fontId="39" fillId="20" borderId="101" applyNumberFormat="0" applyAlignment="0" applyProtection="0"/>
    <xf numFmtId="0" fontId="36" fillId="7" borderId="99" applyNumberForma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167" fontId="26" fillId="0" borderId="0" applyFont="0" applyFill="0" applyBorder="0" applyAlignment="0" applyProtection="0"/>
    <xf numFmtId="167" fontId="26" fillId="0" borderId="0" applyFont="0" applyFill="0" applyBorder="0" applyAlignment="0" applyProtection="0"/>
    <xf numFmtId="167" fontId="26" fillId="0" borderId="0" applyFont="0" applyFill="0" applyBorder="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17" fillId="34" borderId="100" applyNumberFormat="0" applyFon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167" fontId="10" fillId="0" borderId="0" applyFont="0" applyFill="0" applyBorder="0" applyAlignment="0" applyProtection="0"/>
    <xf numFmtId="0" fontId="17" fillId="0" borderId="0"/>
    <xf numFmtId="43" fontId="17" fillId="0" borderId="0" applyFont="0" applyFill="0" applyBorder="0" applyAlignment="0" applyProtection="0"/>
    <xf numFmtId="173" fontId="17" fillId="0" borderId="0" applyFont="0" applyFill="0" applyBorder="0" applyAlignment="0" applyProtection="0"/>
    <xf numFmtId="167" fontId="57" fillId="0" borderId="0" applyFont="0" applyFill="0" applyBorder="0" applyAlignment="0" applyProtection="0"/>
    <xf numFmtId="167" fontId="57" fillId="0" borderId="0" applyFont="0" applyFill="0" applyBorder="0" applyAlignment="0" applyProtection="0"/>
    <xf numFmtId="167" fontId="17" fillId="0" borderId="0" applyFont="0" applyFill="0" applyBorder="0" applyAlignment="0" applyProtection="0"/>
    <xf numFmtId="167" fontId="17" fillId="0" borderId="0" applyFont="0" applyFill="0" applyBorder="0" applyAlignment="0" applyProtection="0"/>
    <xf numFmtId="167" fontId="10" fillId="0" borderId="0" applyFont="0" applyFill="0" applyBorder="0" applyAlignment="0" applyProtection="0"/>
    <xf numFmtId="167" fontId="10" fillId="0" borderId="0" applyFont="0" applyFill="0" applyBorder="0" applyAlignment="0" applyProtection="0"/>
    <xf numFmtId="167" fontId="10" fillId="0" borderId="0" applyFont="0" applyFill="0" applyBorder="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5" fillId="0" borderId="6" applyNumberFormat="0" applyFill="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183" fontId="17" fillId="0" borderId="0" applyFont="0" applyFill="0" applyBorder="0" applyAlignment="0" applyProtection="0"/>
    <xf numFmtId="41" fontId="17"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26" fillId="0" borderId="0" applyFont="0" applyFill="0" applyBorder="0" applyAlignment="0" applyProtection="0"/>
    <xf numFmtId="43" fontId="10"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200" fontId="26" fillId="0" borderId="0" applyBorder="0" applyProtection="0"/>
    <xf numFmtId="43" fontId="17" fillId="0" borderId="0" applyFont="0" applyFill="0" applyBorder="0" applyAlignment="0" applyProtection="0"/>
    <xf numFmtId="175" fontId="17" fillId="0" borderId="0" applyFont="0" applyFill="0" applyBorder="0" applyAlignment="0" applyProtection="0"/>
    <xf numFmtId="180" fontId="17" fillId="0" borderId="0" applyFont="0" applyFill="0" applyBorder="0" applyAlignment="0" applyProtection="0"/>
    <xf numFmtId="43" fontId="26" fillId="0" borderId="0" applyFont="0" applyFill="0" applyBorder="0" applyAlignment="0" applyProtection="0"/>
    <xf numFmtId="43" fontId="10" fillId="0" borderId="0" applyFont="0" applyFill="0" applyBorder="0" applyAlignment="0" applyProtection="0"/>
    <xf numFmtId="43" fontId="26"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21" fillId="0" borderId="0" applyFont="0" applyFill="0" applyBorder="0" applyAlignment="0" applyProtection="0"/>
    <xf numFmtId="43" fontId="26" fillId="0" borderId="0" applyFont="0" applyFill="0" applyBorder="0" applyAlignment="0" applyProtection="0"/>
    <xf numFmtId="43" fontId="10" fillId="0" borderId="0" applyFont="0" applyFill="0" applyBorder="0" applyAlignment="0" applyProtection="0"/>
    <xf numFmtId="181" fontId="17" fillId="0" borderId="0" applyFont="0" applyFill="0" applyBorder="0" applyAlignment="0" applyProtection="0"/>
    <xf numFmtId="43" fontId="17"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26" fillId="0" borderId="0" applyFont="0" applyFill="0" applyBorder="0" applyAlignment="0" applyProtection="0"/>
    <xf numFmtId="43" fontId="10" fillId="0" borderId="0" applyFont="0" applyFill="0" applyBorder="0" applyAlignment="0" applyProtection="0"/>
    <xf numFmtId="165" fontId="17"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78" fillId="0" borderId="0" applyFont="0" applyFill="0" applyBorder="0" applyAlignment="0" applyProtection="0"/>
    <xf numFmtId="43" fontId="78" fillId="0" borderId="0" applyFont="0" applyFill="0" applyBorder="0" applyAlignment="0" applyProtection="0"/>
    <xf numFmtId="43" fontId="78" fillId="0" borderId="0" applyFont="0" applyFill="0" applyBorder="0" applyAlignment="0" applyProtection="0"/>
    <xf numFmtId="172" fontId="10" fillId="0" borderId="0" applyFont="0" applyFill="0" applyBorder="0" applyAlignment="0" applyProtection="0"/>
    <xf numFmtId="172" fontId="10" fillId="0" borderId="0" applyFont="0" applyFill="0" applyBorder="0" applyAlignment="0" applyProtection="0"/>
    <xf numFmtId="43" fontId="25" fillId="0" borderId="0" applyFont="0" applyFill="0" applyBorder="0" applyAlignment="0" applyProtection="0"/>
    <xf numFmtId="172" fontId="10" fillId="0" borderId="0" applyFont="0" applyFill="0" applyBorder="0" applyAlignment="0" applyProtection="0"/>
    <xf numFmtId="172" fontId="10" fillId="0" borderId="0" applyFont="0" applyFill="0" applyBorder="0" applyAlignment="0" applyProtection="0"/>
    <xf numFmtId="169" fontId="57" fillId="0" borderId="0" applyFont="0" applyFill="0" applyBorder="0" applyAlignment="0" applyProtection="0"/>
    <xf numFmtId="167" fontId="26" fillId="0" borderId="0" applyFont="0" applyFill="0" applyBorder="0" applyAlignment="0" applyProtection="0"/>
    <xf numFmtId="167" fontId="26" fillId="0" borderId="0" applyFont="0" applyFill="0" applyBorder="0" applyAlignment="0" applyProtection="0"/>
    <xf numFmtId="173" fontId="17" fillId="0" borderId="0" applyFont="0" applyFill="0" applyBorder="0" applyAlignment="0" applyProtection="0"/>
    <xf numFmtId="173" fontId="17" fillId="0" borderId="0" applyFont="0" applyFill="0" applyBorder="0" applyAlignment="0" applyProtection="0"/>
    <xf numFmtId="167" fontId="10" fillId="0" borderId="0" applyFont="0" applyFill="0" applyBorder="0" applyAlignment="0" applyProtection="0"/>
    <xf numFmtId="195" fontId="17" fillId="0" borderId="0" applyFont="0" applyFill="0" applyBorder="0" applyAlignment="0" applyProtection="0"/>
    <xf numFmtId="44" fontId="17" fillId="0" borderId="0" applyFont="0" applyFill="0" applyBorder="0" applyAlignment="0" applyProtection="0"/>
    <xf numFmtId="167" fontId="26" fillId="0" borderId="0" applyFont="0" applyFill="0" applyBorder="0" applyAlignment="0" applyProtection="0"/>
    <xf numFmtId="167" fontId="26" fillId="0" borderId="0" applyFont="0" applyFill="0" applyBorder="0" applyAlignment="0" applyProtection="0"/>
    <xf numFmtId="167" fontId="26" fillId="0" borderId="0" applyFont="0" applyFill="0" applyBorder="0" applyAlignment="0" applyProtection="0"/>
    <xf numFmtId="167" fontId="26" fillId="0" borderId="0" applyFont="0" applyFill="0" applyBorder="0" applyAlignment="0" applyProtection="0"/>
    <xf numFmtId="167" fontId="17" fillId="0" borderId="0" applyFont="0" applyFill="0" applyBorder="0" applyAlignment="0" applyProtection="0"/>
    <xf numFmtId="167" fontId="17" fillId="0" borderId="0" applyFont="0" applyFill="0" applyBorder="0" applyAlignment="0" applyProtection="0"/>
    <xf numFmtId="167" fontId="17" fillId="0" borderId="0" applyFont="0" applyFill="0" applyBorder="0" applyAlignment="0" applyProtection="0"/>
    <xf numFmtId="184" fontId="17" fillId="0" borderId="0" applyFont="0" applyFill="0" applyBorder="0" applyAlignment="0" applyProtection="0"/>
    <xf numFmtId="167" fontId="17" fillId="0" borderId="0" applyFont="0" applyFill="0" applyBorder="0" applyAlignment="0" applyProtection="0"/>
    <xf numFmtId="184" fontId="17" fillId="0" borderId="0" applyFont="0" applyFill="0" applyBorder="0" applyAlignment="0" applyProtection="0"/>
    <xf numFmtId="173" fontId="17" fillId="0" borderId="0" applyFont="0" applyFill="0" applyBorder="0" applyAlignment="0" applyProtection="0"/>
    <xf numFmtId="0" fontId="17" fillId="0" borderId="0"/>
    <xf numFmtId="0" fontId="61" fillId="0" borderId="0"/>
    <xf numFmtId="185" fontId="17" fillId="0" borderId="0"/>
    <xf numFmtId="0" fontId="10" fillId="0" borderId="0"/>
    <xf numFmtId="0" fontId="10" fillId="0" borderId="0"/>
    <xf numFmtId="0" fontId="10" fillId="0" borderId="0"/>
    <xf numFmtId="0" fontId="10" fillId="0" borderId="0"/>
    <xf numFmtId="0" fontId="26" fillId="0" borderId="0"/>
    <xf numFmtId="0" fontId="57" fillId="0" borderId="0"/>
    <xf numFmtId="185" fontId="17" fillId="0" borderId="0"/>
    <xf numFmtId="185" fontId="17" fillId="0" borderId="0"/>
    <xf numFmtId="0" fontId="10" fillId="0" borderId="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9" fontId="26" fillId="0" borderId="0" applyFont="0" applyFill="0" applyBorder="0" applyAlignment="0" applyProtection="0"/>
    <xf numFmtId="9" fontId="26" fillId="0" borderId="0" applyFont="0" applyFill="0" applyBorder="0" applyAlignment="0" applyProtection="0"/>
    <xf numFmtId="9" fontId="10" fillId="0" borderId="0" applyFont="0" applyFill="0" applyBorder="0" applyAlignment="0" applyProtection="0"/>
    <xf numFmtId="9" fontId="26" fillId="0" borderId="0" applyBorder="0" applyProtection="0"/>
    <xf numFmtId="9" fontId="10" fillId="0" borderId="0" applyFont="0" applyFill="0" applyBorder="0" applyAlignment="0" applyProtection="0"/>
    <xf numFmtId="9" fontId="10" fillId="0" borderId="0" applyFont="0" applyFill="0" applyBorder="0" applyAlignment="0" applyProtection="0"/>
    <xf numFmtId="9" fontId="26" fillId="0" borderId="0" applyFont="0" applyFill="0" applyBorder="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5" fillId="0" borderId="6"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17" fillId="0" borderId="0"/>
    <xf numFmtId="0" fontId="19" fillId="77" borderId="18" applyFont="0" applyFill="0" applyBorder="0" applyAlignment="0">
      <alignment horizontal="left"/>
    </xf>
    <xf numFmtId="0" fontId="19" fillId="77" borderId="18" applyFont="0" applyFill="0" applyBorder="0" applyAlignment="0">
      <alignment horizontal="left"/>
    </xf>
    <xf numFmtId="0" fontId="19" fillId="77" borderId="18" applyFont="0" applyFill="0" applyBorder="0" applyAlignment="0">
      <alignment horizontal="left"/>
    </xf>
    <xf numFmtId="0" fontId="19" fillId="77" borderId="18" applyFont="0" applyFill="0" applyBorder="0" applyAlignment="0">
      <alignment horizontal="left"/>
    </xf>
    <xf numFmtId="185" fontId="10" fillId="54" borderId="0" applyNumberFormat="0" applyBorder="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185" fontId="10" fillId="58" borderId="0" applyNumberFormat="0" applyBorder="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185" fontId="10" fillId="62" borderId="0" applyNumberFormat="0" applyBorder="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185" fontId="10" fillId="66" borderId="0" applyNumberFormat="0" applyBorder="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185" fontId="10" fillId="70" borderId="0" applyNumberFormat="0" applyBorder="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185" fontId="10" fillId="74" borderId="0" applyNumberFormat="0" applyBorder="0" applyAlignment="0" applyProtection="0"/>
    <xf numFmtId="0" fontId="39" fillId="20" borderId="8" applyNumberFormat="0" applyAlignment="0" applyProtection="0"/>
    <xf numFmtId="0" fontId="26" fillId="2" borderId="0" applyNumberFormat="0" applyBorder="0" applyAlignment="0" applyProtection="0"/>
    <xf numFmtId="0" fontId="26" fillId="3" borderId="0" applyNumberFormat="0" applyBorder="0" applyAlignment="0" applyProtection="0"/>
    <xf numFmtId="0" fontId="26" fillId="4" borderId="0" applyNumberFormat="0" applyBorder="0" applyAlignment="0" applyProtection="0"/>
    <xf numFmtId="0" fontId="26" fillId="5" borderId="0" applyNumberFormat="0" applyBorder="0" applyAlignment="0" applyProtection="0"/>
    <xf numFmtId="0" fontId="26" fillId="6" borderId="0" applyNumberFormat="0" applyBorder="0" applyAlignment="0" applyProtection="0"/>
    <xf numFmtId="0" fontId="26" fillId="7" borderId="0" applyNumberFormat="0" applyBorder="0" applyAlignment="0" applyProtection="0"/>
    <xf numFmtId="0" fontId="39" fillId="20" borderId="8" applyNumberFormat="0" applyAlignment="0" applyProtection="0"/>
    <xf numFmtId="185" fontId="26" fillId="2" borderId="0" applyNumberFormat="0" applyBorder="0" applyAlignment="0" applyProtection="0"/>
    <xf numFmtId="0" fontId="39" fillId="20" borderId="8" applyNumberFormat="0" applyAlignment="0" applyProtection="0"/>
    <xf numFmtId="185" fontId="10" fillId="54" borderId="0" applyNumberFormat="0" applyBorder="0" applyAlignment="0" applyProtection="0"/>
    <xf numFmtId="0" fontId="10" fillId="54" borderId="0" applyNumberFormat="0" applyBorder="0" applyAlignment="0" applyProtection="0"/>
    <xf numFmtId="0" fontId="39" fillId="20" borderId="8" applyNumberFormat="0" applyAlignment="0" applyProtection="0"/>
    <xf numFmtId="185" fontId="26" fillId="3" borderId="0" applyNumberFormat="0" applyBorder="0" applyAlignment="0" applyProtection="0"/>
    <xf numFmtId="0" fontId="39" fillId="20" borderId="8" applyNumberFormat="0" applyAlignment="0" applyProtection="0"/>
    <xf numFmtId="185" fontId="10" fillId="58" borderId="0" applyNumberFormat="0" applyBorder="0" applyAlignment="0" applyProtection="0"/>
    <xf numFmtId="0" fontId="10" fillId="58" borderId="0" applyNumberFormat="0" applyBorder="0" applyAlignment="0" applyProtection="0"/>
    <xf numFmtId="0" fontId="39" fillId="20" borderId="8" applyNumberFormat="0" applyAlignment="0" applyProtection="0"/>
    <xf numFmtId="185" fontId="26" fillId="4" borderId="0" applyNumberFormat="0" applyBorder="0" applyAlignment="0" applyProtection="0"/>
    <xf numFmtId="0" fontId="39" fillId="20" borderId="8" applyNumberFormat="0" applyAlignment="0" applyProtection="0"/>
    <xf numFmtId="185" fontId="10" fillId="62" borderId="0" applyNumberFormat="0" applyBorder="0" applyAlignment="0" applyProtection="0"/>
    <xf numFmtId="0" fontId="10" fillId="62" borderId="0" applyNumberFormat="0" applyBorder="0" applyAlignment="0" applyProtection="0"/>
    <xf numFmtId="0" fontId="39" fillId="20" borderId="8" applyNumberFormat="0" applyAlignment="0" applyProtection="0"/>
    <xf numFmtId="185" fontId="26" fillId="5" borderId="0" applyNumberFormat="0" applyBorder="0" applyAlignment="0" applyProtection="0"/>
    <xf numFmtId="0" fontId="39" fillId="20" borderId="8" applyNumberFormat="0" applyAlignment="0" applyProtection="0"/>
    <xf numFmtId="185" fontId="10" fillId="66" borderId="0" applyNumberFormat="0" applyBorder="0" applyAlignment="0" applyProtection="0"/>
    <xf numFmtId="0" fontId="10" fillId="66" borderId="0" applyNumberFormat="0" applyBorder="0" applyAlignment="0" applyProtection="0"/>
    <xf numFmtId="0" fontId="39" fillId="20" borderId="8" applyNumberFormat="0" applyAlignment="0" applyProtection="0"/>
    <xf numFmtId="185" fontId="26" fillId="6" borderId="0" applyNumberFormat="0" applyBorder="0" applyAlignment="0" applyProtection="0"/>
    <xf numFmtId="0" fontId="39" fillId="20" borderId="8" applyNumberFormat="0" applyAlignment="0" applyProtection="0"/>
    <xf numFmtId="185" fontId="10" fillId="70" borderId="0" applyNumberFormat="0" applyBorder="0" applyAlignment="0" applyProtection="0"/>
    <xf numFmtId="0" fontId="10" fillId="70" borderId="0" applyNumberFormat="0" applyBorder="0" applyAlignment="0" applyProtection="0"/>
    <xf numFmtId="0" fontId="39" fillId="20" borderId="8" applyNumberFormat="0" applyAlignment="0" applyProtection="0"/>
    <xf numFmtId="185" fontId="26" fillId="7" borderId="0" applyNumberFormat="0" applyBorder="0" applyAlignment="0" applyProtection="0"/>
    <xf numFmtId="0" fontId="39" fillId="20" borderId="8" applyNumberFormat="0" applyAlignment="0" applyProtection="0"/>
    <xf numFmtId="185" fontId="10" fillId="74" borderId="0" applyNumberFormat="0" applyBorder="0" applyAlignment="0" applyProtection="0"/>
    <xf numFmtId="0" fontId="10" fillId="74" borderId="0" applyNumberFormat="0" applyBorder="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185" fontId="10" fillId="55" borderId="0" applyNumberFormat="0" applyBorder="0" applyAlignment="0" applyProtection="0"/>
    <xf numFmtId="0" fontId="39" fillId="20" borderId="8" applyNumberFormat="0" applyAlignment="0" applyProtection="0"/>
    <xf numFmtId="185" fontId="10" fillId="59" borderId="0" applyNumberFormat="0" applyBorder="0" applyAlignment="0" applyProtection="0"/>
    <xf numFmtId="185" fontId="10" fillId="63" borderId="0" applyNumberFormat="0" applyBorder="0" applyAlignment="0" applyProtection="0"/>
    <xf numFmtId="0" fontId="19" fillId="77" borderId="18" applyFont="0" applyFill="0" applyBorder="0" applyAlignment="0">
      <alignment horizontal="left"/>
    </xf>
    <xf numFmtId="185" fontId="10" fillId="67" borderId="0" applyNumberFormat="0" applyBorder="0" applyAlignment="0" applyProtection="0"/>
    <xf numFmtId="185" fontId="10" fillId="71" borderId="0" applyNumberFormat="0" applyBorder="0" applyAlignment="0" applyProtection="0"/>
    <xf numFmtId="185" fontId="10" fillId="75" borderId="0" applyNumberFormat="0" applyBorder="0" applyAlignment="0" applyProtection="0"/>
    <xf numFmtId="0" fontId="26" fillId="8" borderId="0" applyNumberFormat="0" applyBorder="0" applyAlignment="0" applyProtection="0"/>
    <xf numFmtId="0" fontId="26" fillId="9" borderId="0" applyNumberFormat="0" applyBorder="0" applyAlignment="0" applyProtection="0"/>
    <xf numFmtId="0" fontId="26" fillId="10" borderId="0" applyNumberFormat="0" applyBorder="0" applyAlignment="0" applyProtection="0"/>
    <xf numFmtId="0" fontId="26" fillId="5" borderId="0" applyNumberFormat="0" applyBorder="0" applyAlignment="0" applyProtection="0"/>
    <xf numFmtId="0" fontId="26" fillId="8" borderId="0" applyNumberFormat="0" applyBorder="0" applyAlignment="0" applyProtection="0"/>
    <xf numFmtId="0" fontId="26" fillId="11" borderId="0" applyNumberFormat="0" applyBorder="0" applyAlignment="0" applyProtection="0"/>
    <xf numFmtId="185" fontId="26" fillId="8" borderId="0" applyNumberFormat="0" applyBorder="0" applyAlignment="0" applyProtection="0"/>
    <xf numFmtId="185" fontId="10" fillId="55" borderId="0" applyNumberFormat="0" applyBorder="0" applyAlignment="0" applyProtection="0"/>
    <xf numFmtId="0" fontId="10" fillId="55" borderId="0" applyNumberFormat="0" applyBorder="0" applyAlignment="0" applyProtection="0"/>
    <xf numFmtId="185" fontId="26" fillId="9" borderId="0" applyNumberFormat="0" applyBorder="0" applyAlignment="0" applyProtection="0"/>
    <xf numFmtId="185" fontId="10" fillId="59" borderId="0" applyNumberFormat="0" applyBorder="0" applyAlignment="0" applyProtection="0"/>
    <xf numFmtId="0" fontId="10" fillId="59" borderId="0" applyNumberFormat="0" applyBorder="0" applyAlignment="0" applyProtection="0"/>
    <xf numFmtId="185" fontId="26" fillId="10" borderId="0" applyNumberFormat="0" applyBorder="0" applyAlignment="0" applyProtection="0"/>
    <xf numFmtId="185" fontId="10" fillId="63" borderId="0" applyNumberFormat="0" applyBorder="0" applyAlignment="0" applyProtection="0"/>
    <xf numFmtId="0" fontId="10" fillId="63" borderId="0" applyNumberFormat="0" applyBorder="0" applyAlignment="0" applyProtection="0"/>
    <xf numFmtId="185" fontId="26" fillId="5" borderId="0" applyNumberFormat="0" applyBorder="0" applyAlignment="0" applyProtection="0"/>
    <xf numFmtId="185" fontId="10" fillId="67" borderId="0" applyNumberFormat="0" applyBorder="0" applyAlignment="0" applyProtection="0"/>
    <xf numFmtId="0" fontId="10" fillId="67" borderId="0" applyNumberFormat="0" applyBorder="0" applyAlignment="0" applyProtection="0"/>
    <xf numFmtId="185" fontId="26" fillId="8" borderId="0" applyNumberFormat="0" applyBorder="0" applyAlignment="0" applyProtection="0"/>
    <xf numFmtId="185" fontId="10" fillId="71" borderId="0" applyNumberFormat="0" applyBorder="0" applyAlignment="0" applyProtection="0"/>
    <xf numFmtId="0" fontId="10" fillId="71" borderId="0" applyNumberFormat="0" applyBorder="0" applyAlignment="0" applyProtection="0"/>
    <xf numFmtId="185" fontId="26" fillId="11" borderId="0" applyNumberFormat="0" applyBorder="0" applyAlignment="0" applyProtection="0"/>
    <xf numFmtId="185" fontId="10" fillId="75" borderId="0" applyNumberFormat="0" applyBorder="0" applyAlignment="0" applyProtection="0"/>
    <xf numFmtId="0" fontId="10" fillId="75" borderId="0" applyNumberFormat="0" applyBorder="0" applyAlignment="0" applyProtection="0"/>
    <xf numFmtId="185" fontId="77" fillId="56" borderId="0" applyNumberFormat="0" applyBorder="0" applyAlignment="0" applyProtection="0"/>
    <xf numFmtId="0" fontId="30" fillId="12" borderId="0" applyNumberFormat="0" applyBorder="0" applyAlignment="0" applyProtection="0"/>
    <xf numFmtId="0" fontId="92" fillId="12" borderId="0" applyNumberFormat="0" applyBorder="0" applyAlignment="0" applyProtection="0"/>
    <xf numFmtId="185" fontId="77" fillId="60" borderId="0" applyNumberFormat="0" applyBorder="0" applyAlignment="0" applyProtection="0"/>
    <xf numFmtId="0" fontId="30" fillId="9" borderId="0" applyNumberFormat="0" applyBorder="0" applyAlignment="0" applyProtection="0"/>
    <xf numFmtId="0" fontId="92" fillId="9" borderId="0" applyNumberFormat="0" applyBorder="0" applyAlignment="0" applyProtection="0"/>
    <xf numFmtId="185" fontId="77" fillId="64" borderId="0" applyNumberFormat="0" applyBorder="0" applyAlignment="0" applyProtection="0"/>
    <xf numFmtId="0" fontId="30" fillId="10" borderId="0" applyNumberFormat="0" applyBorder="0" applyAlignment="0" applyProtection="0"/>
    <xf numFmtId="0" fontId="92" fillId="10" borderId="0" applyNumberFormat="0" applyBorder="0" applyAlignment="0" applyProtection="0"/>
    <xf numFmtId="185" fontId="77" fillId="68" borderId="0" applyNumberFormat="0" applyBorder="0" applyAlignment="0" applyProtection="0"/>
    <xf numFmtId="0" fontId="30" fillId="13" borderId="0" applyNumberFormat="0" applyBorder="0" applyAlignment="0" applyProtection="0"/>
    <xf numFmtId="0" fontId="92" fillId="13" borderId="0" applyNumberFormat="0" applyBorder="0" applyAlignment="0" applyProtection="0"/>
    <xf numFmtId="185" fontId="77" fillId="72" borderId="0" applyNumberFormat="0" applyBorder="0" applyAlignment="0" applyProtection="0"/>
    <xf numFmtId="0" fontId="30" fillId="14" borderId="0" applyNumberFormat="0" applyBorder="0" applyAlignment="0" applyProtection="0"/>
    <xf numFmtId="0" fontId="92" fillId="14" borderId="0" applyNumberFormat="0" applyBorder="0" applyAlignment="0" applyProtection="0"/>
    <xf numFmtId="185" fontId="77" fillId="76" borderId="0" applyNumberFormat="0" applyBorder="0" applyAlignment="0" applyProtection="0"/>
    <xf numFmtId="0" fontId="30" fillId="15" borderId="0" applyNumberFormat="0" applyBorder="0" applyAlignment="0" applyProtection="0"/>
    <xf numFmtId="0" fontId="92" fillId="15" borderId="0" applyNumberFormat="0" applyBorder="0" applyAlignment="0" applyProtection="0"/>
    <xf numFmtId="0" fontId="30" fillId="12" borderId="0" applyNumberFormat="0" applyBorder="0" applyAlignment="0" applyProtection="0"/>
    <xf numFmtId="0" fontId="30" fillId="9" borderId="0" applyNumberFormat="0" applyBorder="0" applyAlignment="0" applyProtection="0"/>
    <xf numFmtId="0" fontId="30" fillId="10" borderId="0" applyNumberFormat="0" applyBorder="0" applyAlignment="0" applyProtection="0"/>
    <xf numFmtId="0" fontId="30" fillId="13" borderId="0" applyNumberFormat="0" applyBorder="0" applyAlignment="0" applyProtection="0"/>
    <xf numFmtId="0" fontId="30" fillId="14" borderId="0" applyNumberFormat="0" applyBorder="0" applyAlignment="0" applyProtection="0"/>
    <xf numFmtId="0" fontId="30" fillId="15" borderId="0" applyNumberFormat="0" applyBorder="0" applyAlignment="0" applyProtection="0"/>
    <xf numFmtId="185" fontId="30" fillId="12" borderId="0" applyNumberFormat="0" applyBorder="0" applyAlignment="0" applyProtection="0"/>
    <xf numFmtId="0" fontId="77" fillId="56" borderId="0" applyNumberFormat="0" applyBorder="0" applyAlignment="0" applyProtection="0"/>
    <xf numFmtId="185" fontId="30" fillId="9" borderId="0" applyNumberFormat="0" applyBorder="0" applyAlignment="0" applyProtection="0"/>
    <xf numFmtId="0" fontId="77" fillId="60" borderId="0" applyNumberFormat="0" applyBorder="0" applyAlignment="0" applyProtection="0"/>
    <xf numFmtId="185" fontId="30" fillId="10" borderId="0" applyNumberFormat="0" applyBorder="0" applyAlignment="0" applyProtection="0"/>
    <xf numFmtId="0" fontId="77" fillId="64" borderId="0" applyNumberFormat="0" applyBorder="0" applyAlignment="0" applyProtection="0"/>
    <xf numFmtId="185" fontId="30" fillId="13" borderId="0" applyNumberFormat="0" applyBorder="0" applyAlignment="0" applyProtection="0"/>
    <xf numFmtId="0" fontId="77" fillId="68" borderId="0" applyNumberFormat="0" applyBorder="0" applyAlignment="0" applyProtection="0"/>
    <xf numFmtId="185" fontId="30" fillId="14" borderId="0" applyNumberFormat="0" applyBorder="0" applyAlignment="0" applyProtection="0"/>
    <xf numFmtId="0" fontId="77" fillId="72" borderId="0" applyNumberFormat="0" applyBorder="0" applyAlignment="0" applyProtection="0"/>
    <xf numFmtId="185" fontId="30" fillId="15" borderId="0" applyNumberFormat="0" applyBorder="0" applyAlignment="0" applyProtection="0"/>
    <xf numFmtId="0" fontId="77" fillId="76" borderId="0" applyNumberFormat="0" applyBorder="0" applyAlignment="0" applyProtection="0"/>
    <xf numFmtId="0" fontId="30" fillId="16" borderId="0" applyNumberFormat="0" applyBorder="0" applyAlignment="0" applyProtection="0"/>
    <xf numFmtId="185" fontId="77" fillId="53" borderId="0" applyNumberFormat="0" applyBorder="0" applyAlignment="0" applyProtection="0"/>
    <xf numFmtId="0" fontId="30" fillId="17" borderId="0" applyNumberFormat="0" applyBorder="0" applyAlignment="0" applyProtection="0"/>
    <xf numFmtId="185" fontId="77" fillId="57" borderId="0" applyNumberFormat="0" applyBorder="0" applyAlignment="0" applyProtection="0"/>
    <xf numFmtId="0" fontId="30" fillId="18" borderId="0" applyNumberFormat="0" applyBorder="0" applyAlignment="0" applyProtection="0"/>
    <xf numFmtId="185" fontId="77" fillId="61" borderId="0" applyNumberFormat="0" applyBorder="0" applyAlignment="0" applyProtection="0"/>
    <xf numFmtId="0" fontId="30" fillId="13" borderId="0" applyNumberFormat="0" applyBorder="0" applyAlignment="0" applyProtection="0"/>
    <xf numFmtId="185" fontId="77" fillId="65" borderId="0" applyNumberFormat="0" applyBorder="0" applyAlignment="0" applyProtection="0"/>
    <xf numFmtId="0" fontId="30" fillId="14" borderId="0" applyNumberFormat="0" applyBorder="0" applyAlignment="0" applyProtection="0"/>
    <xf numFmtId="185" fontId="77" fillId="69" borderId="0" applyNumberFormat="0" applyBorder="0" applyAlignment="0" applyProtection="0"/>
    <xf numFmtId="0" fontId="30" fillId="19" borderId="0" applyNumberFormat="0" applyBorder="0" applyAlignment="0" applyProtection="0"/>
    <xf numFmtId="185" fontId="77" fillId="73" borderId="0" applyNumberFormat="0" applyBorder="0" applyAlignment="0" applyProtection="0"/>
    <xf numFmtId="0" fontId="37" fillId="3" borderId="0" applyNumberFormat="0" applyBorder="0" applyAlignment="0" applyProtection="0"/>
    <xf numFmtId="185" fontId="67" fillId="47" borderId="0" applyNumberFormat="0" applyBorder="0" applyAlignment="0" applyProtection="0"/>
    <xf numFmtId="185" fontId="31" fillId="4" borderId="0" applyNumberFormat="0" applyBorder="0" applyAlignment="0" applyProtection="0"/>
    <xf numFmtId="185" fontId="66" fillId="46" borderId="0" applyNumberFormat="0" applyBorder="0" applyAlignment="0" applyProtection="0"/>
    <xf numFmtId="0" fontId="66" fillId="46" borderId="0" applyNumberFormat="0" applyBorder="0" applyAlignment="0" applyProtection="0"/>
    <xf numFmtId="0" fontId="31" fillId="4" borderId="0" applyNumberFormat="0" applyBorder="0" applyAlignment="0" applyProtection="0"/>
    <xf numFmtId="0" fontId="93" fillId="20" borderId="99" applyNumberFormat="0" applyAlignment="0" applyProtection="0"/>
    <xf numFmtId="0" fontId="93" fillId="20" borderId="99" applyNumberFormat="0" applyAlignment="0" applyProtection="0"/>
    <xf numFmtId="0" fontId="93" fillId="20" borderId="99" applyNumberFormat="0" applyAlignment="0" applyProtection="0"/>
    <xf numFmtId="0" fontId="93" fillId="20" borderId="99" applyNumberFormat="0" applyAlignment="0" applyProtection="0"/>
    <xf numFmtId="0" fontId="93" fillId="20" borderId="99" applyNumberFormat="0" applyAlignment="0" applyProtection="0"/>
    <xf numFmtId="0" fontId="93" fillId="20" borderId="99" applyNumberFormat="0" applyAlignment="0" applyProtection="0"/>
    <xf numFmtId="0" fontId="93" fillId="20" borderId="99" applyNumberFormat="0" applyAlignment="0" applyProtection="0"/>
    <xf numFmtId="0" fontId="93" fillId="20" borderId="99" applyNumberFormat="0" applyAlignment="0" applyProtection="0"/>
    <xf numFmtId="0" fontId="93" fillId="20" borderId="99" applyNumberFormat="0" applyAlignment="0" applyProtection="0"/>
    <xf numFmtId="0" fontId="93" fillId="20" borderId="99" applyNumberFormat="0" applyAlignment="0" applyProtection="0"/>
    <xf numFmtId="0" fontId="93" fillId="20" borderId="99" applyNumberFormat="0" applyAlignment="0" applyProtection="0"/>
    <xf numFmtId="0" fontId="93" fillId="20" borderId="99" applyNumberFormat="0" applyAlignment="0" applyProtection="0"/>
    <xf numFmtId="0" fontId="93" fillId="20" borderId="99" applyNumberFormat="0" applyAlignment="0" applyProtection="0"/>
    <xf numFmtId="0" fontId="93" fillId="20" borderId="99" applyNumberFormat="0" applyAlignment="0" applyProtection="0"/>
    <xf numFmtId="0" fontId="93" fillId="20" borderId="99" applyNumberFormat="0" applyAlignment="0" applyProtection="0"/>
    <xf numFmtId="0" fontId="93" fillId="20" borderId="99" applyNumberFormat="0" applyAlignment="0" applyProtection="0"/>
    <xf numFmtId="0" fontId="93" fillId="20" borderId="99" applyNumberFormat="0" applyAlignment="0" applyProtection="0"/>
    <xf numFmtId="0" fontId="93" fillId="20" borderId="99" applyNumberFormat="0" applyAlignment="0" applyProtection="0"/>
    <xf numFmtId="0" fontId="93" fillId="20" borderId="99" applyNumberFormat="0" applyAlignment="0" applyProtection="0"/>
    <xf numFmtId="0" fontId="93" fillId="20" borderId="99" applyNumberFormat="0" applyAlignment="0" applyProtection="0"/>
    <xf numFmtId="0" fontId="93" fillId="20" borderId="99" applyNumberFormat="0" applyAlignment="0" applyProtection="0"/>
    <xf numFmtId="0" fontId="93" fillId="20" borderId="99" applyNumberFormat="0" applyAlignment="0" applyProtection="0"/>
    <xf numFmtId="0" fontId="93" fillId="20" borderId="99" applyNumberFormat="0" applyAlignment="0" applyProtection="0"/>
    <xf numFmtId="0" fontId="93" fillId="20" borderId="99" applyNumberFormat="0" applyAlignment="0" applyProtection="0"/>
    <xf numFmtId="0" fontId="93" fillId="20" borderId="99" applyNumberFormat="0" applyAlignment="0" applyProtection="0"/>
    <xf numFmtId="0" fontId="93" fillId="20" borderId="99" applyNumberFormat="0" applyAlignment="0" applyProtection="0"/>
    <xf numFmtId="0" fontId="93" fillId="20" borderId="99" applyNumberFormat="0" applyAlignment="0" applyProtection="0"/>
    <xf numFmtId="0" fontId="93" fillId="20" borderId="99" applyNumberFormat="0" applyAlignment="0" applyProtection="0"/>
    <xf numFmtId="0" fontId="93" fillId="20" borderId="99" applyNumberFormat="0" applyAlignment="0" applyProtection="0"/>
    <xf numFmtId="0" fontId="93" fillId="20" borderId="99" applyNumberFormat="0" applyAlignment="0" applyProtection="0"/>
    <xf numFmtId="0" fontId="93" fillId="20" borderId="99" applyNumberFormat="0" applyAlignment="0" applyProtection="0"/>
    <xf numFmtId="0" fontId="93" fillId="20" borderId="99" applyNumberFormat="0" applyAlignment="0" applyProtection="0"/>
    <xf numFmtId="0" fontId="93" fillId="20" borderId="99" applyNumberFormat="0" applyAlignment="0" applyProtection="0"/>
    <xf numFmtId="0" fontId="93" fillId="20" borderId="99" applyNumberFormat="0" applyAlignment="0" applyProtection="0"/>
    <xf numFmtId="0" fontId="93" fillId="20" borderId="99" applyNumberFormat="0" applyAlignment="0" applyProtection="0"/>
    <xf numFmtId="0" fontId="93" fillId="20" borderId="99" applyNumberFormat="0" applyAlignment="0" applyProtection="0"/>
    <xf numFmtId="0" fontId="93" fillId="20" borderId="99" applyNumberFormat="0" applyAlignment="0" applyProtection="0"/>
    <xf numFmtId="0" fontId="93" fillId="20" borderId="99" applyNumberFormat="0" applyAlignment="0" applyProtection="0"/>
    <xf numFmtId="0" fontId="93" fillId="20" borderId="99" applyNumberFormat="0" applyAlignment="0" applyProtection="0"/>
    <xf numFmtId="0" fontId="93" fillId="20" borderId="99" applyNumberFormat="0" applyAlignment="0" applyProtection="0"/>
    <xf numFmtId="0" fontId="93" fillId="20" borderId="99" applyNumberFormat="0" applyAlignment="0" applyProtection="0"/>
    <xf numFmtId="0" fontId="93" fillId="20" borderId="99" applyNumberFormat="0" applyAlignment="0" applyProtection="0"/>
    <xf numFmtId="0" fontId="93" fillId="20" borderId="99" applyNumberFormat="0" applyAlignment="0" applyProtection="0"/>
    <xf numFmtId="0" fontId="93" fillId="20" borderId="99" applyNumberFormat="0" applyAlignment="0" applyProtection="0"/>
    <xf numFmtId="0" fontId="93" fillId="20" borderId="99" applyNumberFormat="0" applyAlignment="0" applyProtection="0"/>
    <xf numFmtId="0" fontId="93" fillId="20" borderId="99" applyNumberFormat="0" applyAlignment="0" applyProtection="0"/>
    <xf numFmtId="0" fontId="93" fillId="20" borderId="99" applyNumberFormat="0" applyAlignment="0" applyProtection="0"/>
    <xf numFmtId="0" fontId="32" fillId="20" borderId="99" applyNumberFormat="0" applyAlignment="0" applyProtection="0"/>
    <xf numFmtId="185" fontId="71" fillId="50" borderId="83" applyNumberFormat="0" applyAlignment="0" applyProtection="0"/>
    <xf numFmtId="0" fontId="93" fillId="20" borderId="99" applyNumberFormat="0" applyAlignment="0" applyProtection="0"/>
    <xf numFmtId="0" fontId="93" fillId="20" borderId="99" applyNumberFormat="0" applyAlignment="0" applyProtection="0"/>
    <xf numFmtId="0" fontId="93" fillId="20" borderId="99" applyNumberFormat="0" applyAlignment="0" applyProtection="0"/>
    <xf numFmtId="0" fontId="93" fillId="20" borderId="99" applyNumberFormat="0" applyAlignment="0" applyProtection="0"/>
    <xf numFmtId="185" fontId="32" fillId="20" borderId="99" applyNumberFormat="0" applyAlignment="0" applyProtection="0"/>
    <xf numFmtId="185" fontId="71" fillId="50" borderId="83" applyNumberFormat="0" applyAlignment="0" applyProtection="0"/>
    <xf numFmtId="0" fontId="71" fillId="50" borderId="83" applyNumberFormat="0" applyAlignment="0" applyProtection="0"/>
    <xf numFmtId="185" fontId="33" fillId="21" borderId="2" applyNumberFormat="0" applyAlignment="0" applyProtection="0"/>
    <xf numFmtId="185" fontId="73" fillId="51" borderId="86" applyNumberFormat="0" applyAlignment="0" applyProtection="0"/>
    <xf numFmtId="0" fontId="73" fillId="51" borderId="86" applyNumberFormat="0" applyAlignment="0" applyProtection="0"/>
    <xf numFmtId="185" fontId="34" fillId="0" borderId="3" applyNumberFormat="0" applyFill="0" applyAlignment="0" applyProtection="0"/>
    <xf numFmtId="185" fontId="34" fillId="0" borderId="3" applyNumberFormat="0" applyFill="0" applyAlignment="0" applyProtection="0"/>
    <xf numFmtId="185" fontId="72" fillId="0" borderId="85" applyNumberFormat="0" applyFill="0" applyAlignment="0" applyProtection="0"/>
    <xf numFmtId="0" fontId="72" fillId="0" borderId="85" applyNumberFormat="0" applyFill="0" applyAlignment="0" applyProtection="0"/>
    <xf numFmtId="0" fontId="34" fillId="0" borderId="3" applyNumberFormat="0" applyFill="0" applyAlignment="0" applyProtection="0"/>
    <xf numFmtId="172" fontId="26" fillId="0" borderId="0" applyFont="0" applyFill="0" applyBorder="0" applyAlignment="0" applyProtection="0"/>
    <xf numFmtId="172" fontId="46" fillId="0" borderId="0" applyFont="0" applyFill="0" applyBorder="0" applyAlignment="0" applyProtection="0"/>
    <xf numFmtId="167" fontId="26" fillId="0" borderId="0" applyFont="0" applyFill="0" applyBorder="0" applyAlignment="0" applyProtection="0"/>
    <xf numFmtId="167" fontId="26" fillId="0" borderId="0" applyFont="0" applyFill="0" applyBorder="0" applyAlignment="0" applyProtection="0"/>
    <xf numFmtId="167" fontId="26" fillId="0" borderId="0" applyFont="0" applyFill="0" applyBorder="0" applyAlignment="0" applyProtection="0"/>
    <xf numFmtId="167" fontId="26" fillId="0" borderId="0" applyFont="0" applyFill="0" applyBorder="0" applyAlignment="0" applyProtection="0"/>
    <xf numFmtId="167" fontId="26" fillId="0" borderId="0" applyFont="0" applyFill="0" applyBorder="0" applyAlignment="0" applyProtection="0"/>
    <xf numFmtId="167" fontId="26" fillId="0" borderId="0" applyFont="0" applyFill="0" applyBorder="0" applyAlignment="0" applyProtection="0"/>
    <xf numFmtId="167" fontId="26" fillId="0" borderId="0" applyFont="0" applyFill="0" applyBorder="0" applyAlignment="0" applyProtection="0"/>
    <xf numFmtId="167" fontId="26" fillId="0" borderId="0" applyFont="0" applyFill="0" applyBorder="0" applyAlignment="0" applyProtection="0"/>
    <xf numFmtId="167" fontId="26" fillId="0" borderId="0" applyFont="0" applyFill="0" applyBorder="0" applyAlignment="0" applyProtection="0"/>
    <xf numFmtId="167" fontId="26" fillId="0" borderId="0" applyFont="0" applyFill="0" applyBorder="0" applyAlignment="0" applyProtection="0"/>
    <xf numFmtId="167" fontId="26" fillId="0" borderId="0" applyFont="0" applyFill="0" applyBorder="0" applyAlignment="0" applyProtection="0"/>
    <xf numFmtId="167" fontId="26" fillId="0" borderId="0" applyFont="0" applyFill="0" applyBorder="0" applyAlignment="0" applyProtection="0"/>
    <xf numFmtId="167" fontId="26" fillId="0" borderId="0" applyFont="0" applyFill="0" applyBorder="0" applyAlignment="0" applyProtection="0"/>
    <xf numFmtId="167" fontId="26" fillId="0" borderId="0" applyFont="0" applyFill="0" applyBorder="0" applyAlignment="0" applyProtection="0"/>
    <xf numFmtId="167" fontId="26" fillId="0" borderId="0" applyFont="0" applyFill="0" applyBorder="0" applyAlignment="0" applyProtection="0"/>
    <xf numFmtId="167" fontId="26" fillId="0" borderId="0" applyFont="0" applyFill="0" applyBorder="0" applyAlignment="0" applyProtection="0"/>
    <xf numFmtId="167" fontId="26" fillId="0" borderId="0" applyFont="0" applyFill="0" applyBorder="0" applyAlignment="0" applyProtection="0"/>
    <xf numFmtId="167" fontId="26" fillId="0" borderId="0" applyFont="0" applyFill="0" applyBorder="0" applyAlignment="0" applyProtection="0"/>
    <xf numFmtId="167" fontId="26" fillId="0" borderId="0" applyFont="0" applyFill="0" applyBorder="0" applyAlignment="0" applyProtection="0"/>
    <xf numFmtId="167" fontId="26" fillId="0" borderId="0" applyFont="0" applyFill="0" applyBorder="0" applyAlignment="0" applyProtection="0"/>
    <xf numFmtId="167" fontId="26" fillId="0" borderId="0" applyFont="0" applyFill="0" applyBorder="0" applyAlignment="0" applyProtection="0"/>
    <xf numFmtId="167" fontId="26" fillId="0" borderId="0" applyFont="0" applyFill="0" applyBorder="0" applyAlignment="0" applyProtection="0"/>
    <xf numFmtId="167" fontId="26" fillId="0" borderId="0" applyFont="0" applyFill="0" applyBorder="0" applyAlignment="0" applyProtection="0"/>
    <xf numFmtId="167" fontId="26" fillId="0" borderId="0" applyFont="0" applyFill="0" applyBorder="0" applyAlignment="0" applyProtection="0"/>
    <xf numFmtId="167" fontId="26" fillId="0" borderId="0" applyFont="0" applyFill="0" applyBorder="0" applyAlignment="0" applyProtection="0"/>
    <xf numFmtId="167" fontId="26" fillId="0" borderId="0" applyFont="0" applyFill="0" applyBorder="0" applyAlignment="0" applyProtection="0"/>
    <xf numFmtId="167" fontId="26" fillId="0" borderId="0" applyFont="0" applyFill="0" applyBorder="0" applyAlignment="0" applyProtection="0"/>
    <xf numFmtId="167" fontId="26" fillId="0" borderId="0" applyFont="0" applyFill="0" applyBorder="0" applyAlignment="0" applyProtection="0"/>
    <xf numFmtId="167" fontId="26" fillId="0" borderId="0" applyFont="0" applyFill="0" applyBorder="0" applyAlignment="0" applyProtection="0"/>
    <xf numFmtId="167" fontId="26" fillId="0" borderId="0" applyFont="0" applyFill="0" applyBorder="0" applyAlignment="0" applyProtection="0"/>
    <xf numFmtId="167" fontId="26" fillId="0" borderId="0" applyFont="0" applyFill="0" applyBorder="0" applyAlignment="0" applyProtection="0"/>
    <xf numFmtId="167" fontId="26" fillId="0" borderId="0" applyFont="0" applyFill="0" applyBorder="0" applyAlignment="0" applyProtection="0"/>
    <xf numFmtId="167" fontId="26" fillId="0" borderId="0" applyFont="0" applyFill="0" applyBorder="0" applyAlignment="0" applyProtection="0"/>
    <xf numFmtId="167" fontId="26" fillId="0" borderId="0" applyFont="0" applyFill="0" applyBorder="0" applyAlignment="0" applyProtection="0"/>
    <xf numFmtId="167" fontId="26" fillId="0" borderId="0" applyFont="0" applyFill="0" applyBorder="0" applyAlignment="0" applyProtection="0"/>
    <xf numFmtId="167" fontId="26" fillId="0" borderId="0" applyFont="0" applyFill="0" applyBorder="0" applyAlignment="0" applyProtection="0"/>
    <xf numFmtId="167" fontId="26" fillId="0" borderId="0" applyFont="0" applyFill="0" applyBorder="0" applyAlignment="0" applyProtection="0"/>
    <xf numFmtId="167" fontId="26" fillId="0" borderId="0" applyFont="0" applyFill="0" applyBorder="0" applyAlignment="0" applyProtection="0"/>
    <xf numFmtId="167" fontId="26" fillId="0" borderId="0" applyFont="0" applyFill="0" applyBorder="0" applyAlignment="0" applyProtection="0"/>
    <xf numFmtId="167" fontId="26" fillId="0" borderId="0" applyFont="0" applyFill="0" applyBorder="0" applyAlignment="0" applyProtection="0"/>
    <xf numFmtId="167" fontId="26" fillId="0" borderId="0" applyFont="0" applyFill="0" applyBorder="0" applyAlignment="0" applyProtection="0"/>
    <xf numFmtId="167" fontId="26" fillId="0" borderId="0" applyFont="0" applyFill="0" applyBorder="0" applyAlignment="0" applyProtection="0"/>
    <xf numFmtId="167" fontId="26" fillId="0" borderId="0" applyFont="0" applyFill="0" applyBorder="0" applyAlignment="0" applyProtection="0"/>
    <xf numFmtId="167" fontId="26" fillId="0" borderId="0" applyFont="0" applyFill="0" applyBorder="0" applyAlignment="0" applyProtection="0"/>
    <xf numFmtId="167" fontId="26" fillId="0" borderId="0" applyFont="0" applyFill="0" applyBorder="0" applyAlignment="0" applyProtection="0"/>
    <xf numFmtId="167" fontId="26" fillId="0" borderId="0" applyFont="0" applyFill="0" applyBorder="0" applyAlignment="0" applyProtection="0"/>
    <xf numFmtId="167" fontId="26" fillId="0" borderId="0" applyFont="0" applyFill="0" applyBorder="0" applyAlignment="0" applyProtection="0"/>
    <xf numFmtId="167" fontId="26" fillId="0" borderId="0" applyFont="0" applyFill="0" applyBorder="0" applyAlignment="0" applyProtection="0"/>
    <xf numFmtId="167" fontId="26" fillId="0" borderId="0" applyFont="0" applyFill="0" applyBorder="0" applyAlignment="0" applyProtection="0"/>
    <xf numFmtId="167" fontId="26" fillId="0" borderId="0" applyFont="0" applyFill="0" applyBorder="0" applyAlignment="0" applyProtection="0"/>
    <xf numFmtId="167" fontId="26" fillId="0" borderId="0" applyFont="0" applyFill="0" applyBorder="0" applyAlignment="0" applyProtection="0"/>
    <xf numFmtId="167" fontId="26" fillId="0" borderId="0" applyFont="0" applyFill="0" applyBorder="0" applyAlignment="0" applyProtection="0"/>
    <xf numFmtId="167" fontId="26" fillId="0" borderId="0" applyFont="0" applyFill="0" applyBorder="0" applyAlignment="0" applyProtection="0"/>
    <xf numFmtId="167" fontId="26" fillId="0" borderId="0" applyFont="0" applyFill="0" applyBorder="0" applyAlignment="0" applyProtection="0"/>
    <xf numFmtId="167" fontId="26" fillId="0" borderId="0" applyFont="0" applyFill="0" applyBorder="0" applyAlignment="0" applyProtection="0"/>
    <xf numFmtId="167" fontId="26" fillId="0" borderId="0" applyFont="0" applyFill="0" applyBorder="0" applyAlignment="0" applyProtection="0"/>
    <xf numFmtId="167" fontId="26" fillId="0" borderId="0" applyFont="0" applyFill="0" applyBorder="0" applyAlignment="0" applyProtection="0"/>
    <xf numFmtId="167" fontId="26" fillId="0" borderId="0" applyFont="0" applyFill="0" applyBorder="0" applyAlignment="0" applyProtection="0"/>
    <xf numFmtId="167" fontId="26" fillId="0" borderId="0" applyFont="0" applyFill="0" applyBorder="0" applyAlignment="0" applyProtection="0"/>
    <xf numFmtId="167" fontId="26" fillId="0" borderId="0" applyFont="0" applyFill="0" applyBorder="0" applyAlignment="0" applyProtection="0"/>
    <xf numFmtId="167" fontId="26" fillId="0" borderId="0" applyFont="0" applyFill="0" applyBorder="0" applyAlignment="0" applyProtection="0"/>
    <xf numFmtId="167" fontId="26" fillId="0" borderId="0" applyFont="0" applyFill="0" applyBorder="0" applyAlignment="0" applyProtection="0"/>
    <xf numFmtId="167" fontId="26" fillId="0" borderId="0" applyFont="0" applyFill="0" applyBorder="0" applyAlignment="0" applyProtection="0"/>
    <xf numFmtId="167" fontId="26" fillId="0" borderId="0" applyFont="0" applyFill="0" applyBorder="0" applyAlignment="0" applyProtection="0"/>
    <xf numFmtId="167" fontId="26" fillId="0" borderId="0" applyFont="0" applyFill="0" applyBorder="0" applyAlignment="0" applyProtection="0"/>
    <xf numFmtId="167" fontId="26" fillId="0" borderId="0" applyFont="0" applyFill="0" applyBorder="0" applyAlignment="0" applyProtection="0"/>
    <xf numFmtId="167" fontId="26" fillId="0" borderId="0" applyFont="0" applyFill="0" applyBorder="0" applyAlignment="0" applyProtection="0"/>
    <xf numFmtId="167" fontId="26" fillId="0" borderId="0" applyFont="0" applyFill="0" applyBorder="0" applyAlignment="0" applyProtection="0"/>
    <xf numFmtId="167" fontId="26" fillId="0" borderId="0" applyFont="0" applyFill="0" applyBorder="0" applyAlignment="0" applyProtection="0"/>
    <xf numFmtId="167" fontId="26" fillId="0" borderId="0" applyFont="0" applyFill="0" applyBorder="0" applyAlignment="0" applyProtection="0"/>
    <xf numFmtId="167" fontId="26" fillId="0" borderId="0" applyFont="0" applyFill="0" applyBorder="0" applyAlignment="0" applyProtection="0"/>
    <xf numFmtId="167" fontId="26" fillId="0" borderId="0" applyFont="0" applyFill="0" applyBorder="0" applyAlignment="0" applyProtection="0"/>
    <xf numFmtId="167" fontId="26" fillId="0" borderId="0" applyFont="0" applyFill="0" applyBorder="0" applyAlignment="0" applyProtection="0"/>
    <xf numFmtId="167" fontId="26" fillId="0" borderId="0" applyFont="0" applyFill="0" applyBorder="0" applyAlignment="0" applyProtection="0"/>
    <xf numFmtId="167" fontId="26" fillId="0" borderId="0" applyFont="0" applyFill="0" applyBorder="0" applyAlignment="0" applyProtection="0"/>
    <xf numFmtId="167" fontId="26" fillId="0" borderId="0" applyFont="0" applyFill="0" applyBorder="0" applyAlignment="0" applyProtection="0"/>
    <xf numFmtId="167" fontId="26" fillId="0" borderId="0" applyFont="0" applyFill="0" applyBorder="0" applyAlignment="0" applyProtection="0"/>
    <xf numFmtId="167" fontId="26" fillId="0" borderId="0" applyFont="0" applyFill="0" applyBorder="0" applyAlignment="0" applyProtection="0"/>
    <xf numFmtId="167" fontId="26" fillId="0" borderId="0" applyFont="0" applyFill="0" applyBorder="0" applyAlignment="0" applyProtection="0"/>
    <xf numFmtId="167" fontId="26" fillId="0" borderId="0" applyFont="0" applyFill="0" applyBorder="0" applyAlignment="0" applyProtection="0"/>
    <xf numFmtId="167" fontId="26" fillId="0" borderId="0" applyFont="0" applyFill="0" applyBorder="0" applyAlignment="0" applyProtection="0"/>
    <xf numFmtId="167" fontId="26" fillId="0" borderId="0" applyFont="0" applyFill="0" applyBorder="0" applyAlignment="0" applyProtection="0"/>
    <xf numFmtId="167" fontId="26" fillId="0" borderId="0" applyFont="0" applyFill="0" applyBorder="0" applyAlignment="0" applyProtection="0"/>
    <xf numFmtId="167" fontId="26" fillId="0" borderId="0" applyFont="0" applyFill="0" applyBorder="0" applyAlignment="0" applyProtection="0"/>
    <xf numFmtId="167" fontId="26" fillId="0" borderId="0" applyFont="0" applyFill="0" applyBorder="0" applyAlignment="0" applyProtection="0"/>
    <xf numFmtId="167" fontId="26" fillId="0" borderId="0" applyFont="0" applyFill="0" applyBorder="0" applyAlignment="0" applyProtection="0"/>
    <xf numFmtId="167" fontId="26" fillId="0" borderId="0" applyFont="0" applyFill="0" applyBorder="0" applyAlignment="0" applyProtection="0"/>
    <xf numFmtId="167" fontId="26" fillId="0" borderId="0" applyFont="0" applyFill="0" applyBorder="0" applyAlignment="0" applyProtection="0"/>
    <xf numFmtId="167" fontId="26" fillId="0" borderId="0" applyFont="0" applyFill="0" applyBorder="0" applyAlignment="0" applyProtection="0"/>
    <xf numFmtId="167" fontId="26" fillId="0" borderId="0" applyFont="0" applyFill="0" applyBorder="0" applyAlignment="0" applyProtection="0"/>
    <xf numFmtId="167" fontId="26" fillId="0" borderId="0" applyFont="0" applyFill="0" applyBorder="0" applyAlignment="0" applyProtection="0"/>
    <xf numFmtId="167" fontId="26" fillId="0" borderId="0" applyFont="0" applyFill="0" applyBorder="0" applyAlignment="0" applyProtection="0"/>
    <xf numFmtId="167" fontId="26" fillId="0" borderId="0" applyFont="0" applyFill="0" applyBorder="0" applyAlignment="0" applyProtection="0"/>
    <xf numFmtId="167" fontId="26" fillId="0" borderId="0" applyFont="0" applyFill="0" applyBorder="0" applyAlignment="0" applyProtection="0"/>
    <xf numFmtId="167" fontId="26" fillId="0" borderId="0" applyFont="0" applyFill="0" applyBorder="0" applyAlignment="0" applyProtection="0"/>
    <xf numFmtId="167" fontId="26" fillId="0" borderId="0" applyFont="0" applyFill="0" applyBorder="0" applyAlignment="0" applyProtection="0"/>
    <xf numFmtId="167" fontId="26" fillId="0" borderId="0" applyFont="0" applyFill="0" applyBorder="0" applyAlignment="0" applyProtection="0"/>
    <xf numFmtId="167" fontId="26" fillId="0" borderId="0" applyFont="0" applyFill="0" applyBorder="0" applyAlignment="0" applyProtection="0"/>
    <xf numFmtId="167" fontId="26" fillId="0" borderId="0" applyFont="0" applyFill="0" applyBorder="0" applyAlignment="0" applyProtection="0"/>
    <xf numFmtId="167" fontId="26" fillId="0" borderId="0" applyFont="0" applyFill="0" applyBorder="0" applyAlignment="0" applyProtection="0"/>
    <xf numFmtId="167" fontId="26" fillId="0" borderId="0" applyFont="0" applyFill="0" applyBorder="0" applyAlignment="0" applyProtection="0"/>
    <xf numFmtId="167" fontId="26" fillId="0" borderId="0" applyFont="0" applyFill="0" applyBorder="0" applyAlignment="0" applyProtection="0"/>
    <xf numFmtId="167" fontId="26" fillId="0" borderId="0" applyFont="0" applyFill="0" applyBorder="0" applyAlignment="0" applyProtection="0"/>
    <xf numFmtId="167" fontId="26" fillId="0" borderId="0" applyFont="0" applyFill="0" applyBorder="0" applyAlignment="0" applyProtection="0"/>
    <xf numFmtId="167" fontId="26" fillId="0" borderId="0" applyFont="0" applyFill="0" applyBorder="0" applyAlignment="0" applyProtection="0"/>
    <xf numFmtId="167" fontId="26" fillId="0" borderId="0" applyFont="0" applyFill="0" applyBorder="0" applyAlignment="0" applyProtection="0"/>
    <xf numFmtId="167" fontId="26" fillId="0" borderId="0" applyFont="0" applyFill="0" applyBorder="0" applyAlignment="0" applyProtection="0"/>
    <xf numFmtId="167" fontId="26" fillId="0" borderId="0" applyFont="0" applyFill="0" applyBorder="0" applyAlignment="0" applyProtection="0"/>
    <xf numFmtId="167" fontId="26" fillId="0" borderId="0" applyFont="0" applyFill="0" applyBorder="0" applyAlignment="0" applyProtection="0"/>
    <xf numFmtId="167" fontId="26" fillId="0" borderId="0" applyFont="0" applyFill="0" applyBorder="0" applyAlignment="0" applyProtection="0"/>
    <xf numFmtId="167" fontId="26" fillId="0" borderId="0" applyFont="0" applyFill="0" applyBorder="0" applyAlignment="0" applyProtection="0"/>
    <xf numFmtId="167" fontId="26" fillId="0" borderId="0" applyFont="0" applyFill="0" applyBorder="0" applyAlignment="0" applyProtection="0"/>
    <xf numFmtId="185" fontId="63" fillId="0" borderId="80" applyNumberFormat="0" applyFill="0" applyAlignment="0" applyProtection="0"/>
    <xf numFmtId="0" fontId="94" fillId="0" borderId="4" applyNumberFormat="0" applyFill="0" applyAlignment="0" applyProtection="0"/>
    <xf numFmtId="185" fontId="35" fillId="0" borderId="0" applyNumberFormat="0" applyFill="0" applyBorder="0" applyAlignment="0" applyProtection="0"/>
    <xf numFmtId="185" fontId="65" fillId="0" borderId="0" applyNumberFormat="0" applyFill="0" applyBorder="0" applyAlignment="0" applyProtection="0"/>
    <xf numFmtId="0" fontId="65" fillId="0" borderId="0" applyNumberFormat="0" applyFill="0" applyBorder="0" applyAlignment="0" applyProtection="0"/>
    <xf numFmtId="185" fontId="42" fillId="0" borderId="0" applyNumberFormat="0" applyFill="0" applyBorder="0" applyAlignment="0" applyProtection="0"/>
    <xf numFmtId="185" fontId="30" fillId="16" borderId="0" applyNumberFormat="0" applyBorder="0" applyAlignment="0" applyProtection="0"/>
    <xf numFmtId="185" fontId="77" fillId="53" borderId="0" applyNumberFormat="0" applyBorder="0" applyAlignment="0" applyProtection="0"/>
    <xf numFmtId="0" fontId="77" fillId="53" borderId="0" applyNumberFormat="0" applyBorder="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185" fontId="30" fillId="17" borderId="0" applyNumberFormat="0" applyBorder="0" applyAlignment="0" applyProtection="0"/>
    <xf numFmtId="0" fontId="39" fillId="20" borderId="8" applyNumberFormat="0" applyAlignment="0" applyProtection="0"/>
    <xf numFmtId="185" fontId="77" fillId="57" borderId="0" applyNumberFormat="0" applyBorder="0" applyAlignment="0" applyProtection="0"/>
    <xf numFmtId="0" fontId="39" fillId="20" borderId="8" applyNumberFormat="0" applyAlignment="0" applyProtection="0"/>
    <xf numFmtId="0" fontId="77" fillId="57" borderId="0" applyNumberFormat="0" applyBorder="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185" fontId="30" fillId="18" borderId="0" applyNumberFormat="0" applyBorder="0" applyAlignment="0" applyProtection="0"/>
    <xf numFmtId="0" fontId="39" fillId="20" borderId="8" applyNumberFormat="0" applyAlignment="0" applyProtection="0"/>
    <xf numFmtId="185" fontId="77" fillId="61" borderId="0" applyNumberFormat="0" applyBorder="0" applyAlignment="0" applyProtection="0"/>
    <xf numFmtId="0" fontId="39" fillId="20" borderId="8" applyNumberFormat="0" applyAlignment="0" applyProtection="0"/>
    <xf numFmtId="0" fontId="77" fillId="61" borderId="0" applyNumberFormat="0" applyBorder="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185" fontId="30" fillId="13" borderId="0" applyNumberFormat="0" applyBorder="0" applyAlignment="0" applyProtection="0"/>
    <xf numFmtId="0" fontId="39" fillId="20" borderId="8" applyNumberFormat="0" applyAlignment="0" applyProtection="0"/>
    <xf numFmtId="185" fontId="77" fillId="65" borderId="0" applyNumberFormat="0" applyBorder="0" applyAlignment="0" applyProtection="0"/>
    <xf numFmtId="0" fontId="39" fillId="20" borderId="8" applyNumberFormat="0" applyAlignment="0" applyProtection="0"/>
    <xf numFmtId="0" fontId="77" fillId="65" borderId="0" applyNumberFormat="0" applyBorder="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185" fontId="30" fillId="14" borderId="0" applyNumberFormat="0" applyBorder="0" applyAlignment="0" applyProtection="0"/>
    <xf numFmtId="0" fontId="39" fillId="20" borderId="8" applyNumberFormat="0" applyAlignment="0" applyProtection="0"/>
    <xf numFmtId="185" fontId="77" fillId="69" borderId="0" applyNumberFormat="0" applyBorder="0" applyAlignment="0" applyProtection="0"/>
    <xf numFmtId="0" fontId="39" fillId="20" borderId="8" applyNumberFormat="0" applyAlignment="0" applyProtection="0"/>
    <xf numFmtId="0" fontId="77" fillId="69" borderId="0" applyNumberFormat="0" applyBorder="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185" fontId="30" fillId="19" borderId="0" applyNumberFormat="0" applyBorder="0" applyAlignment="0" applyProtection="0"/>
    <xf numFmtId="0" fontId="39" fillId="20" borderId="8" applyNumberFormat="0" applyAlignment="0" applyProtection="0"/>
    <xf numFmtId="185" fontId="77" fillId="73" borderId="0" applyNumberFormat="0" applyBorder="0" applyAlignment="0" applyProtection="0"/>
    <xf numFmtId="0" fontId="39" fillId="20" borderId="8" applyNumberFormat="0" applyAlignment="0" applyProtection="0"/>
    <xf numFmtId="0" fontId="77" fillId="73" borderId="0" applyNumberFormat="0" applyBorder="0" applyAlignment="0" applyProtection="0"/>
    <xf numFmtId="0" fontId="39" fillId="20" borderId="8" applyNumberFormat="0" applyAlignment="0" applyProtection="0"/>
    <xf numFmtId="0" fontId="39" fillId="20" borderId="8"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185" fontId="36" fillId="7" borderId="99"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185"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185" fontId="69" fillId="49" borderId="83" applyNumberFormat="0" applyAlignment="0" applyProtection="0"/>
    <xf numFmtId="0" fontId="69" fillId="49" borderId="83"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44" fontId="17" fillId="0" borderId="0" applyFont="0" applyFill="0" applyBorder="0" applyAlignment="0" applyProtection="0"/>
    <xf numFmtId="0" fontId="39" fillId="20" borderId="8" applyNumberFormat="0" applyAlignment="0" applyProtection="0"/>
    <xf numFmtId="0" fontId="39" fillId="20" borderId="8" applyNumberFormat="0" applyAlignment="0" applyProtection="0"/>
    <xf numFmtId="0" fontId="41" fillId="0" borderId="0" applyNumberFormat="0" applyFill="0" applyBorder="0" applyAlignment="0" applyProtection="0"/>
    <xf numFmtId="185" fontId="75" fillId="0" borderId="0" applyNumberFormat="0" applyFill="0" applyBorder="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43" fillId="0" borderId="4" applyNumberFormat="0" applyFill="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44" fillId="0" borderId="5" applyNumberFormat="0" applyFill="0" applyAlignment="0" applyProtection="0"/>
    <xf numFmtId="0" fontId="39" fillId="20" borderId="8" applyNumberFormat="0" applyAlignment="0" applyProtection="0"/>
    <xf numFmtId="185" fontId="64" fillId="0" borderId="81" applyNumberFormat="0" applyFill="0" applyAlignment="0" applyProtection="0"/>
    <xf numFmtId="0" fontId="39" fillId="20" borderId="8" applyNumberFormat="0" applyAlignment="0" applyProtection="0"/>
    <xf numFmtId="0" fontId="39" fillId="20" borderId="8" applyNumberFormat="0" applyAlignment="0" applyProtection="0"/>
    <xf numFmtId="185" fontId="65" fillId="0" borderId="82" applyNumberFormat="0" applyFill="0" applyAlignment="0" applyProtection="0"/>
    <xf numFmtId="0" fontId="39" fillId="20" borderId="8" applyNumberFormat="0" applyAlignment="0" applyProtection="0"/>
    <xf numFmtId="0" fontId="39" fillId="20" borderId="8" applyNumberFormat="0" applyAlignment="0" applyProtection="0"/>
    <xf numFmtId="185" fontId="84" fillId="0" borderId="0" applyNumberFormat="0" applyFill="0" applyBorder="0" applyAlignment="0" applyProtection="0"/>
    <xf numFmtId="0" fontId="100" fillId="0" borderId="0" applyNumberFormat="0" applyFill="0" applyBorder="0" applyAlignment="0" applyProtection="0">
      <alignment vertical="top"/>
      <protection locked="0"/>
    </xf>
    <xf numFmtId="0" fontId="39" fillId="20" borderId="8" applyNumberFormat="0" applyAlignment="0" applyProtection="0"/>
    <xf numFmtId="185" fontId="37" fillId="3" borderId="0" applyNumberFormat="0" applyBorder="0" applyAlignment="0" applyProtection="0"/>
    <xf numFmtId="185" fontId="67" fillId="47" borderId="0" applyNumberFormat="0" applyBorder="0" applyAlignment="0" applyProtection="0"/>
    <xf numFmtId="0" fontId="67" fillId="47" borderId="0" applyNumberFormat="0" applyBorder="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19" fillId="77" borderId="93" applyFont="0" applyFill="0" applyBorder="0" applyAlignment="0">
      <alignment horizontal="left"/>
    </xf>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39" fillId="20" borderId="8" applyNumberFormat="0" applyAlignment="0" applyProtection="0"/>
    <xf numFmtId="43" fontId="17" fillId="0" borderId="0" applyFont="0" applyFill="0" applyBorder="0" applyAlignment="0" applyProtection="0"/>
    <xf numFmtId="0" fontId="39" fillId="20" borderId="8" applyNumberFormat="0" applyAlignment="0" applyProtection="0"/>
    <xf numFmtId="41" fontId="17" fillId="0" borderId="0" applyFont="0" applyFill="0" applyBorder="0" applyAlignment="0" applyProtection="0"/>
    <xf numFmtId="171" fontId="26" fillId="0" borderId="0" applyFont="0" applyFill="0" applyBorder="0" applyAlignment="0" applyProtection="0"/>
    <xf numFmtId="0" fontId="39" fillId="20" borderId="8" applyNumberFormat="0" applyAlignment="0" applyProtection="0"/>
    <xf numFmtId="0" fontId="39" fillId="20" borderId="8" applyNumberFormat="0" applyAlignment="0" applyProtection="0"/>
    <xf numFmtId="175" fontId="17" fillId="0" borderId="0" applyFont="0" applyFill="0" applyBorder="0" applyAlignment="0" applyProtection="0"/>
    <xf numFmtId="172" fontId="26" fillId="0" borderId="0" applyFont="0" applyFill="0" applyBorder="0" applyAlignment="0" applyProtection="0"/>
    <xf numFmtId="0" fontId="39" fillId="20" borderId="8" applyNumberFormat="0" applyAlignment="0" applyProtection="0"/>
    <xf numFmtId="172" fontId="26" fillId="0" borderId="0" applyFont="0" applyFill="0" applyBorder="0" applyAlignment="0" applyProtection="0"/>
    <xf numFmtId="0" fontId="39" fillId="20" borderId="8" applyNumberFormat="0" applyAlignment="0" applyProtection="0"/>
    <xf numFmtId="172" fontId="26" fillId="0" borderId="0" applyFont="0" applyFill="0" applyBorder="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43" fontId="17" fillId="0" borderId="0" applyFont="0" applyFill="0" applyBorder="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172" fontId="46" fillId="0" borderId="0" applyFont="0" applyFill="0" applyBorder="0" applyAlignment="0" applyProtection="0"/>
    <xf numFmtId="0" fontId="39" fillId="20" borderId="8" applyNumberFormat="0" applyAlignment="0" applyProtection="0"/>
    <xf numFmtId="0" fontId="39" fillId="20" borderId="8" applyNumberFormat="0" applyAlignment="0" applyProtection="0"/>
    <xf numFmtId="172" fontId="26" fillId="0" borderId="0" applyFont="0" applyFill="0" applyBorder="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175" fontId="17" fillId="0" borderId="0" applyFont="0" applyFill="0" applyBorder="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175" fontId="17" fillId="0" borderId="0" applyFont="0" applyFill="0" applyBorder="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43" fontId="17" fillId="0" borderId="0" applyFont="0" applyFill="0" applyBorder="0" applyAlignment="0" applyProtection="0"/>
    <xf numFmtId="0" fontId="39" fillId="20" borderId="8" applyNumberFormat="0" applyAlignment="0" applyProtection="0"/>
    <xf numFmtId="172" fontId="26" fillId="0" borderId="0" applyFont="0" applyFill="0" applyBorder="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175" fontId="17" fillId="0" borderId="0" applyFont="0" applyFill="0" applyBorder="0" applyAlignment="0" applyProtection="0"/>
    <xf numFmtId="175" fontId="17" fillId="0" borderId="0" applyFont="0" applyFill="0" applyBorder="0" applyAlignment="0" applyProtection="0"/>
    <xf numFmtId="175" fontId="17" fillId="0" borderId="0" applyFont="0" applyFill="0" applyBorder="0" applyAlignment="0" applyProtection="0"/>
    <xf numFmtId="175" fontId="17" fillId="0" borderId="0" applyFont="0" applyFill="0" applyBorder="0" applyAlignment="0" applyProtection="0"/>
    <xf numFmtId="175" fontId="17" fillId="0" borderId="0" applyFont="0" applyFill="0" applyBorder="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175" fontId="17" fillId="0" borderId="0" applyFont="0" applyFill="0" applyBorder="0" applyAlignment="0" applyProtection="0"/>
    <xf numFmtId="175" fontId="17" fillId="0" borderId="0" applyFont="0" applyFill="0" applyBorder="0" applyAlignment="0" applyProtection="0"/>
    <xf numFmtId="175" fontId="17" fillId="0" borderId="0" applyFont="0" applyFill="0" applyBorder="0" applyAlignment="0" applyProtection="0"/>
    <xf numFmtId="175" fontId="17" fillId="0" borderId="0" applyFont="0" applyFill="0" applyBorder="0" applyAlignment="0" applyProtection="0"/>
    <xf numFmtId="175" fontId="17" fillId="0" borderId="0" applyFont="0" applyFill="0" applyBorder="0" applyAlignment="0" applyProtection="0"/>
    <xf numFmtId="175" fontId="17" fillId="0" borderId="0" applyFont="0" applyFill="0" applyBorder="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189" fontId="17" fillId="0" borderId="0" applyFill="0" applyBorder="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175" fontId="17" fillId="0" borderId="0" applyFont="0" applyFill="0" applyBorder="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172" fontId="26" fillId="0" borderId="0" applyFont="0" applyFill="0" applyBorder="0" applyAlignment="0" applyProtection="0"/>
    <xf numFmtId="0" fontId="39" fillId="20" borderId="8" applyNumberFormat="0" applyAlignment="0" applyProtection="0"/>
    <xf numFmtId="175" fontId="28" fillId="0" borderId="0" applyFont="0" applyFill="0" applyBorder="0" applyAlignment="0" applyProtection="0"/>
    <xf numFmtId="172" fontId="25" fillId="0" borderId="0" applyFont="0" applyFill="0" applyBorder="0" applyAlignment="0" applyProtection="0"/>
    <xf numFmtId="0" fontId="39" fillId="20" borderId="8" applyNumberFormat="0" applyAlignment="0" applyProtection="0"/>
    <xf numFmtId="172" fontId="26" fillId="0" borderId="0" applyFont="0" applyFill="0" applyBorder="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173" fontId="17" fillId="0" borderId="0" applyFont="0" applyFill="0" applyBorder="0" applyAlignment="0" applyProtection="0"/>
    <xf numFmtId="0" fontId="39" fillId="20" borderId="8" applyNumberFormat="0" applyAlignment="0" applyProtection="0"/>
    <xf numFmtId="0" fontId="39" fillId="20" borderId="8" applyNumberFormat="0" applyAlignment="0" applyProtection="0"/>
    <xf numFmtId="167" fontId="26" fillId="0" borderId="0" applyFont="0" applyFill="0" applyBorder="0" applyAlignment="0" applyProtection="0"/>
    <xf numFmtId="0" fontId="39" fillId="20" borderId="8" applyNumberFormat="0" applyAlignment="0" applyProtection="0"/>
    <xf numFmtId="167" fontId="26" fillId="0" borderId="0" applyFont="0" applyFill="0" applyBorder="0" applyAlignment="0" applyProtection="0"/>
    <xf numFmtId="0" fontId="39" fillId="20" borderId="8" applyNumberFormat="0" applyAlignment="0" applyProtection="0"/>
    <xf numFmtId="173" fontId="17" fillId="0" borderId="0" applyFont="0" applyFill="0" applyBorder="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167" fontId="26" fillId="0" borderId="0" applyFont="0" applyFill="0" applyBorder="0" applyAlignment="0" applyProtection="0"/>
    <xf numFmtId="167" fontId="26" fillId="0" borderId="0" applyFont="0" applyFill="0" applyBorder="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167" fontId="26" fillId="0" borderId="0" applyFont="0" applyFill="0" applyBorder="0" applyAlignment="0" applyProtection="0"/>
    <xf numFmtId="0" fontId="39" fillId="20" borderId="8" applyNumberFormat="0" applyAlignment="0" applyProtection="0"/>
    <xf numFmtId="0" fontId="39" fillId="20" borderId="8" applyNumberFormat="0" applyAlignment="0" applyProtection="0"/>
    <xf numFmtId="167" fontId="26" fillId="0" borderId="0" applyFont="0" applyFill="0" applyBorder="0" applyAlignment="0" applyProtection="0"/>
    <xf numFmtId="167" fontId="26" fillId="0" borderId="0" applyFont="0" applyFill="0" applyBorder="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167" fontId="26" fillId="0" borderId="0" applyFont="0" applyFill="0" applyBorder="0" applyAlignment="0" applyProtection="0"/>
    <xf numFmtId="0" fontId="39" fillId="20" borderId="8" applyNumberFormat="0" applyAlignment="0" applyProtection="0"/>
    <xf numFmtId="167" fontId="26" fillId="0" borderId="0" applyFont="0" applyFill="0" applyBorder="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167" fontId="26" fillId="0" borderId="0" applyFont="0" applyFill="0" applyBorder="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167" fontId="26" fillId="0" borderId="0" applyFont="0" applyFill="0" applyBorder="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174" fontId="17" fillId="0" borderId="0" applyFont="0" applyFill="0" applyBorder="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167" fontId="26" fillId="0" borderId="0" applyFont="0" applyFill="0" applyBorder="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167" fontId="26" fillId="0" borderId="0" applyFont="0" applyFill="0" applyBorder="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167" fontId="26" fillId="0" borderId="0" applyFont="0" applyFill="0" applyBorder="0" applyAlignment="0" applyProtection="0"/>
    <xf numFmtId="0" fontId="39" fillId="20" borderId="8" applyNumberFormat="0" applyAlignment="0" applyProtection="0"/>
    <xf numFmtId="167" fontId="26" fillId="0" borderId="0" applyFont="0" applyFill="0" applyBorder="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167" fontId="26" fillId="0" borderId="0" applyFont="0" applyFill="0" applyBorder="0" applyAlignment="0" applyProtection="0"/>
    <xf numFmtId="167" fontId="26" fillId="0" borderId="0" applyFont="0" applyFill="0" applyBorder="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173" fontId="17" fillId="0" borderId="0" applyFont="0" applyFill="0" applyBorder="0" applyAlignment="0" applyProtection="0"/>
    <xf numFmtId="167" fontId="26" fillId="0" borderId="0" applyFont="0" applyFill="0" applyBorder="0" applyAlignment="0" applyProtection="0"/>
    <xf numFmtId="0" fontId="39" fillId="20" borderId="8" applyNumberFormat="0" applyAlignment="0" applyProtection="0"/>
    <xf numFmtId="167" fontId="26" fillId="0" borderId="0" applyFont="0" applyFill="0" applyBorder="0" applyAlignment="0" applyProtection="0"/>
    <xf numFmtId="0" fontId="39" fillId="20" borderId="8" applyNumberFormat="0" applyAlignment="0" applyProtection="0"/>
    <xf numFmtId="167" fontId="26" fillId="0" borderId="0" applyFont="0" applyFill="0" applyBorder="0" applyAlignment="0" applyProtection="0"/>
    <xf numFmtId="167" fontId="26" fillId="0" borderId="0" applyFont="0" applyFill="0" applyBorder="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167" fontId="26" fillId="0" borderId="0" applyFont="0" applyFill="0" applyBorder="0" applyAlignment="0" applyProtection="0"/>
    <xf numFmtId="167" fontId="26" fillId="0" borderId="0" applyFont="0" applyFill="0" applyBorder="0" applyAlignment="0" applyProtection="0"/>
    <xf numFmtId="0" fontId="39" fillId="20" borderId="8" applyNumberFormat="0" applyAlignment="0" applyProtection="0"/>
    <xf numFmtId="0" fontId="39" fillId="20" borderId="8" applyNumberFormat="0" applyAlignment="0" applyProtection="0"/>
    <xf numFmtId="167" fontId="26" fillId="0" borderId="0" applyFont="0" applyFill="0" applyBorder="0" applyAlignment="0" applyProtection="0"/>
    <xf numFmtId="0" fontId="39" fillId="20" borderId="8" applyNumberFormat="0" applyAlignment="0" applyProtection="0"/>
    <xf numFmtId="167" fontId="26" fillId="0" borderId="0" applyFont="0" applyFill="0" applyBorder="0" applyAlignment="0" applyProtection="0"/>
    <xf numFmtId="0" fontId="39" fillId="20" borderId="8" applyNumberFormat="0" applyAlignment="0" applyProtection="0"/>
    <xf numFmtId="167" fontId="26" fillId="0" borderId="0" applyFont="0" applyFill="0" applyBorder="0" applyAlignment="0" applyProtection="0"/>
    <xf numFmtId="0" fontId="39" fillId="20" borderId="8" applyNumberFormat="0" applyAlignment="0" applyProtection="0"/>
    <xf numFmtId="167" fontId="26" fillId="0" borderId="0" applyFont="0" applyFill="0" applyBorder="0" applyAlignment="0" applyProtection="0"/>
    <xf numFmtId="0" fontId="39" fillId="20" borderId="8" applyNumberFormat="0" applyAlignment="0" applyProtection="0"/>
    <xf numFmtId="0" fontId="39" fillId="20" borderId="8" applyNumberFormat="0" applyAlignment="0" applyProtection="0"/>
    <xf numFmtId="167" fontId="26" fillId="0" borderId="0" applyFont="0" applyFill="0" applyBorder="0" applyAlignment="0" applyProtection="0"/>
    <xf numFmtId="167" fontId="26" fillId="0" borderId="0" applyFont="0" applyFill="0" applyBorder="0" applyAlignment="0" applyProtection="0"/>
    <xf numFmtId="167" fontId="26" fillId="0" borderId="0" applyFont="0" applyFill="0" applyBorder="0" applyAlignment="0" applyProtection="0"/>
    <xf numFmtId="167" fontId="26" fillId="0" borderId="0" applyFont="0" applyFill="0" applyBorder="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167" fontId="26" fillId="0" borderId="0" applyFont="0" applyFill="0" applyBorder="0" applyAlignment="0" applyProtection="0"/>
    <xf numFmtId="0" fontId="39" fillId="20" borderId="8" applyNumberFormat="0" applyAlignment="0" applyProtection="0"/>
    <xf numFmtId="167" fontId="26" fillId="0" borderId="0" applyFont="0" applyFill="0" applyBorder="0" applyAlignment="0" applyProtection="0"/>
    <xf numFmtId="167" fontId="26" fillId="0" borderId="0" applyFont="0" applyFill="0" applyBorder="0" applyAlignment="0" applyProtection="0"/>
    <xf numFmtId="167" fontId="26" fillId="0" borderId="0" applyFont="0" applyFill="0" applyBorder="0" applyAlignment="0" applyProtection="0"/>
    <xf numFmtId="167" fontId="26" fillId="0" borderId="0" applyFont="0" applyFill="0" applyBorder="0" applyAlignment="0" applyProtection="0"/>
    <xf numFmtId="0" fontId="39" fillId="20" borderId="8" applyNumberFormat="0" applyAlignment="0" applyProtection="0"/>
    <xf numFmtId="167" fontId="26" fillId="0" borderId="0" applyFont="0" applyFill="0" applyBorder="0" applyAlignment="0" applyProtection="0"/>
    <xf numFmtId="0" fontId="39" fillId="20" borderId="8" applyNumberFormat="0" applyAlignment="0" applyProtection="0"/>
    <xf numFmtId="0" fontId="39" fillId="20" borderId="8" applyNumberFormat="0" applyAlignment="0" applyProtection="0"/>
    <xf numFmtId="171" fontId="17" fillId="0" borderId="0" applyFont="0" applyFill="0" applyBorder="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167" fontId="26" fillId="0" borderId="0" applyFont="0" applyFill="0" applyBorder="0" applyAlignment="0" applyProtection="0"/>
    <xf numFmtId="167" fontId="26" fillId="0" borderId="0" applyFont="0" applyFill="0" applyBorder="0" applyAlignment="0" applyProtection="0"/>
    <xf numFmtId="167" fontId="26" fillId="0" borderId="0" applyFont="0" applyFill="0" applyBorder="0" applyAlignment="0" applyProtection="0"/>
    <xf numFmtId="167" fontId="26" fillId="0" borderId="0" applyFont="0" applyFill="0" applyBorder="0" applyAlignment="0" applyProtection="0"/>
    <xf numFmtId="0" fontId="39" fillId="20" borderId="8" applyNumberFormat="0" applyAlignment="0" applyProtection="0"/>
    <xf numFmtId="167" fontId="26" fillId="0" borderId="0" applyFont="0" applyFill="0" applyBorder="0" applyAlignment="0" applyProtection="0"/>
    <xf numFmtId="0" fontId="39" fillId="20" borderId="8" applyNumberFormat="0" applyAlignment="0" applyProtection="0"/>
    <xf numFmtId="167" fontId="26" fillId="0" borderId="0" applyFont="0" applyFill="0" applyBorder="0" applyAlignment="0" applyProtection="0"/>
    <xf numFmtId="167" fontId="26" fillId="0" borderId="0" applyFont="0" applyFill="0" applyBorder="0" applyAlignment="0" applyProtection="0"/>
    <xf numFmtId="167" fontId="26" fillId="0" borderId="0" applyFont="0" applyFill="0" applyBorder="0" applyAlignment="0" applyProtection="0"/>
    <xf numFmtId="0" fontId="39" fillId="20" borderId="8" applyNumberFormat="0" applyAlignment="0" applyProtection="0"/>
    <xf numFmtId="0" fontId="39" fillId="20" borderId="8" applyNumberFormat="0" applyAlignment="0" applyProtection="0"/>
    <xf numFmtId="173" fontId="17" fillId="0" borderId="0" applyFont="0" applyFill="0" applyBorder="0" applyAlignment="0" applyProtection="0"/>
    <xf numFmtId="167" fontId="26" fillId="0" borderId="0" applyFont="0" applyFill="0" applyBorder="0" applyAlignment="0" applyProtection="0"/>
    <xf numFmtId="0" fontId="39" fillId="20" borderId="8" applyNumberFormat="0" applyAlignment="0" applyProtection="0"/>
    <xf numFmtId="167" fontId="26" fillId="0" borderId="0" applyFont="0" applyFill="0" applyBorder="0" applyAlignment="0" applyProtection="0"/>
    <xf numFmtId="167" fontId="26" fillId="0" borderId="0" applyFont="0" applyFill="0" applyBorder="0" applyAlignment="0" applyProtection="0"/>
    <xf numFmtId="167" fontId="26" fillId="0" borderId="0" applyFont="0" applyFill="0" applyBorder="0" applyAlignment="0" applyProtection="0"/>
    <xf numFmtId="0" fontId="39" fillId="20" borderId="8" applyNumberFormat="0" applyAlignment="0" applyProtection="0"/>
    <xf numFmtId="0" fontId="39" fillId="20" borderId="8" applyNumberFormat="0" applyAlignment="0" applyProtection="0"/>
    <xf numFmtId="173" fontId="17" fillId="0" borderId="0" applyFont="0" applyFill="0" applyBorder="0" applyAlignment="0" applyProtection="0"/>
    <xf numFmtId="167" fontId="26" fillId="0" borderId="0" applyFont="0" applyFill="0" applyBorder="0" applyAlignment="0" applyProtection="0"/>
    <xf numFmtId="167" fontId="26" fillId="0" borderId="0" applyFont="0" applyFill="0" applyBorder="0" applyAlignment="0" applyProtection="0"/>
    <xf numFmtId="167" fontId="26" fillId="0" borderId="0" applyFont="0" applyFill="0" applyBorder="0" applyAlignment="0" applyProtection="0"/>
    <xf numFmtId="167" fontId="26" fillId="0" borderId="0" applyFont="0" applyFill="0" applyBorder="0" applyAlignment="0" applyProtection="0"/>
    <xf numFmtId="0" fontId="39" fillId="20" borderId="8" applyNumberFormat="0" applyAlignment="0" applyProtection="0"/>
    <xf numFmtId="173" fontId="17" fillId="0" borderId="0" applyFont="0" applyFill="0" applyBorder="0" applyAlignment="0" applyProtection="0"/>
    <xf numFmtId="167" fontId="26" fillId="0" borderId="0" applyFont="0" applyFill="0" applyBorder="0" applyAlignment="0" applyProtection="0"/>
    <xf numFmtId="0" fontId="39" fillId="20" borderId="8" applyNumberFormat="0" applyAlignment="0" applyProtection="0"/>
    <xf numFmtId="0" fontId="38" fillId="33" borderId="0" applyNumberFormat="0" applyBorder="0" applyAlignment="0" applyProtection="0"/>
    <xf numFmtId="185" fontId="68" fillId="48" borderId="0" applyNumberFormat="0" applyBorder="0" applyAlignment="0" applyProtection="0"/>
    <xf numFmtId="0" fontId="38" fillId="33" borderId="0" applyNumberFormat="0" applyBorder="0" applyAlignment="0" applyProtection="0"/>
    <xf numFmtId="0" fontId="68" fillId="48" borderId="0" applyNumberFormat="0" applyBorder="0" applyAlignment="0" applyProtection="0"/>
    <xf numFmtId="0" fontId="39" fillId="20" borderId="8" applyNumberFormat="0" applyAlignment="0" applyProtection="0"/>
    <xf numFmtId="0" fontId="87" fillId="0" borderId="0"/>
    <xf numFmtId="0" fontId="21"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39" fillId="20" borderId="8" applyNumberFormat="0" applyAlignment="0" applyProtection="0"/>
    <xf numFmtId="0" fontId="39" fillId="20" borderId="8" applyNumberFormat="0" applyAlignment="0" applyProtection="0"/>
    <xf numFmtId="0" fontId="10" fillId="0" borderId="0"/>
    <xf numFmtId="185" fontId="10" fillId="0" borderId="0"/>
    <xf numFmtId="185"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39" fillId="20" borderId="8" applyNumberFormat="0" applyAlignment="0" applyProtection="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39" fillId="20" borderId="8" applyNumberFormat="0" applyAlignment="0" applyProtection="0"/>
    <xf numFmtId="0" fontId="57" fillId="0" borderId="0"/>
    <xf numFmtId="0" fontId="10" fillId="0" borderId="0"/>
    <xf numFmtId="0" fontId="10" fillId="0" borderId="0"/>
    <xf numFmtId="0" fontId="10" fillId="0" borderId="0"/>
    <xf numFmtId="0" fontId="10" fillId="0" borderId="0"/>
    <xf numFmtId="0" fontId="17" fillId="0" borderId="0"/>
    <xf numFmtId="0" fontId="10" fillId="0" borderId="0"/>
    <xf numFmtId="0" fontId="10" fillId="0" borderId="0"/>
    <xf numFmtId="0" fontId="17" fillId="0" borderId="0"/>
    <xf numFmtId="0" fontId="10" fillId="0" borderId="0"/>
    <xf numFmtId="185" fontId="10" fillId="0" borderId="0"/>
    <xf numFmtId="0" fontId="39" fillId="20" borderId="8" applyNumberFormat="0" applyAlignment="0" applyProtection="0"/>
    <xf numFmtId="0" fontId="10" fillId="0" borderId="0"/>
    <xf numFmtId="0" fontId="10" fillId="0" borderId="0"/>
    <xf numFmtId="0" fontId="10" fillId="0" borderId="0"/>
    <xf numFmtId="0" fontId="57" fillId="0" borderId="0"/>
    <xf numFmtId="0" fontId="10" fillId="0" borderId="0"/>
    <xf numFmtId="0" fontId="17" fillId="0" borderId="0"/>
    <xf numFmtId="0" fontId="10" fillId="0" borderId="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10" fillId="0" borderId="0"/>
    <xf numFmtId="185" fontId="101" fillId="0" borderId="0"/>
    <xf numFmtId="0" fontId="10" fillId="0" borderId="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87" fillId="0" borderId="0"/>
    <xf numFmtId="0" fontId="17" fillId="0" borderId="0"/>
    <xf numFmtId="0" fontId="39" fillId="20" borderId="8" applyNumberFormat="0" applyAlignment="0" applyProtection="0"/>
    <xf numFmtId="0" fontId="91" fillId="0" borderId="0"/>
    <xf numFmtId="0" fontId="87" fillId="0" borderId="0"/>
    <xf numFmtId="0" fontId="91" fillId="0" borderId="0"/>
    <xf numFmtId="0" fontId="39" fillId="20" borderId="8" applyNumberFormat="0" applyAlignment="0" applyProtection="0"/>
    <xf numFmtId="0" fontId="39" fillId="20" borderId="8" applyNumberFormat="0" applyAlignment="0" applyProtection="0"/>
    <xf numFmtId="0" fontId="87" fillId="0" borderId="0"/>
    <xf numFmtId="0" fontId="39" fillId="20" borderId="8" applyNumberFormat="0" applyAlignment="0" applyProtection="0"/>
    <xf numFmtId="185" fontId="91" fillId="0" borderId="0"/>
    <xf numFmtId="0" fontId="39" fillId="20" borderId="8" applyNumberFormat="0" applyAlignment="0" applyProtection="0"/>
    <xf numFmtId="0" fontId="39" fillId="20" borderId="8" applyNumberFormat="0" applyAlignment="0" applyProtection="0"/>
    <xf numFmtId="0" fontId="87" fillId="0" borderId="0"/>
    <xf numFmtId="0" fontId="39" fillId="20" borderId="8" applyNumberFormat="0" applyAlignment="0" applyProtection="0"/>
    <xf numFmtId="0" fontId="39" fillId="20" borderId="8" applyNumberFormat="0" applyAlignment="0" applyProtection="0"/>
    <xf numFmtId="0" fontId="17" fillId="0" borderId="0"/>
    <xf numFmtId="185" fontId="91" fillId="0" borderId="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87" fillId="0" borderId="0"/>
    <xf numFmtId="0" fontId="39" fillId="20" borderId="8" applyNumberFormat="0" applyAlignment="0" applyProtection="0"/>
    <xf numFmtId="185" fontId="17" fillId="0" borderId="0"/>
    <xf numFmtId="0" fontId="39" fillId="20" borderId="8" applyNumberFormat="0" applyAlignment="0" applyProtection="0"/>
    <xf numFmtId="0" fontId="39" fillId="20" borderId="8" applyNumberFormat="0" applyAlignment="0" applyProtection="0"/>
    <xf numFmtId="0" fontId="87" fillId="0" borderId="0"/>
    <xf numFmtId="0" fontId="39" fillId="20" borderId="8" applyNumberFormat="0" applyAlignment="0" applyProtection="0"/>
    <xf numFmtId="185" fontId="17" fillId="0" borderId="0"/>
    <xf numFmtId="0" fontId="39" fillId="20" borderId="8" applyNumberFormat="0" applyAlignment="0" applyProtection="0"/>
    <xf numFmtId="0" fontId="10" fillId="0" borderId="0"/>
    <xf numFmtId="185" fontId="26" fillId="0" borderId="0"/>
    <xf numFmtId="0" fontId="39" fillId="20" borderId="8" applyNumberFormat="0" applyAlignment="0" applyProtection="0"/>
    <xf numFmtId="0" fontId="17" fillId="0" borderId="0"/>
    <xf numFmtId="0" fontId="17" fillId="34" borderId="7" applyNumberFormat="0" applyFont="0" applyAlignment="0" applyProtection="0"/>
    <xf numFmtId="0" fontId="57" fillId="0" borderId="0"/>
    <xf numFmtId="185" fontId="101" fillId="0" borderId="0"/>
    <xf numFmtId="0" fontId="87" fillId="0" borderId="0"/>
    <xf numFmtId="0" fontId="21" fillId="0" borderId="0"/>
    <xf numFmtId="0" fontId="17" fillId="34" borderId="7" applyNumberFormat="0" applyFont="0" applyAlignment="0" applyProtection="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0" fillId="0" borderId="0"/>
    <xf numFmtId="0" fontId="10" fillId="0" borderId="0"/>
    <xf numFmtId="0" fontId="17" fillId="0" borderId="0"/>
    <xf numFmtId="0" fontId="17" fillId="0" borderId="0"/>
    <xf numFmtId="0" fontId="17" fillId="34" borderId="7" applyNumberFormat="0" applyFont="0" applyAlignment="0" applyProtection="0"/>
    <xf numFmtId="185" fontId="17" fillId="0" borderId="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0" fillId="0" borderId="0"/>
    <xf numFmtId="185" fontId="17"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7" fillId="34" borderId="7" applyNumberFormat="0" applyFont="0" applyAlignment="0" applyProtection="0"/>
    <xf numFmtId="0" fontId="39" fillId="20" borderId="8" applyNumberFormat="0" applyAlignment="0" applyProtection="0"/>
    <xf numFmtId="185" fontId="17" fillId="0" borderId="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185" fontId="26" fillId="34" borderId="7" applyNumberFormat="0" applyFont="0" applyAlignment="0" applyProtection="0"/>
    <xf numFmtId="0" fontId="17" fillId="34" borderId="7" applyNumberFormat="0" applyFont="0" applyAlignment="0" applyProtection="0"/>
    <xf numFmtId="0" fontId="10" fillId="0" borderId="0"/>
    <xf numFmtId="0" fontId="39" fillId="20" borderId="8" applyNumberFormat="0" applyAlignment="0" applyProtection="0"/>
    <xf numFmtId="0" fontId="17" fillId="0" borderId="0"/>
    <xf numFmtId="185" fontId="26" fillId="34" borderId="7" applyNumberFormat="0" applyFont="0" applyAlignment="0" applyProtection="0"/>
    <xf numFmtId="0" fontId="17" fillId="34" borderId="7" applyNumberFormat="0" applyFont="0" applyAlignment="0" applyProtection="0"/>
    <xf numFmtId="0" fontId="17" fillId="0" borderId="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185" fontId="17" fillId="0" borderId="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21" fillId="0" borderId="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87" fillId="0" borderId="0"/>
    <xf numFmtId="0" fontId="78" fillId="0" borderId="0"/>
    <xf numFmtId="185" fontId="17" fillId="0" borderId="0"/>
    <xf numFmtId="0" fontId="87" fillId="0" borderId="0"/>
    <xf numFmtId="0" fontId="17" fillId="34" borderId="7" applyNumberFormat="0" applyFont="0" applyAlignment="0" applyProtection="0"/>
    <xf numFmtId="185" fontId="17" fillId="0" borderId="0"/>
    <xf numFmtId="0" fontId="87" fillId="0" borderId="0"/>
    <xf numFmtId="0" fontId="17" fillId="0" borderId="0"/>
    <xf numFmtId="185" fontId="17" fillId="0" borderId="0"/>
    <xf numFmtId="0" fontId="87" fillId="0" borderId="0"/>
    <xf numFmtId="0" fontId="57" fillId="0" borderId="0"/>
    <xf numFmtId="0" fontId="26" fillId="0" borderId="0"/>
    <xf numFmtId="185" fontId="17"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7" fillId="34" borderId="7" applyNumberFormat="0" applyFont="0" applyAlignment="0" applyProtection="0"/>
    <xf numFmtId="0" fontId="17" fillId="34" borderId="7" applyNumberFormat="0" applyFont="0" applyAlignment="0" applyProtection="0"/>
    <xf numFmtId="0" fontId="21" fillId="0" borderId="0"/>
    <xf numFmtId="185" fontId="26" fillId="0" borderId="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26" fillId="0" borderId="0"/>
    <xf numFmtId="0" fontId="21" fillId="0" borderId="0"/>
    <xf numFmtId="0" fontId="10" fillId="0" borderId="0"/>
    <xf numFmtId="185" fontId="17" fillId="0" borderId="0"/>
    <xf numFmtId="0" fontId="10" fillId="0" borderId="0"/>
    <xf numFmtId="0" fontId="10" fillId="0" borderId="0"/>
    <xf numFmtId="0" fontId="10" fillId="0" borderId="0"/>
    <xf numFmtId="0" fontId="10" fillId="0" borderId="0"/>
    <xf numFmtId="0" fontId="10" fillId="0" borderId="0"/>
    <xf numFmtId="185" fontId="10" fillId="0" borderId="0"/>
    <xf numFmtId="185" fontId="10" fillId="0" borderId="0"/>
    <xf numFmtId="0" fontId="10" fillId="0" borderId="0"/>
    <xf numFmtId="0" fontId="10" fillId="0" borderId="0"/>
    <xf numFmtId="0" fontId="10" fillId="0" borderId="0"/>
    <xf numFmtId="0" fontId="17" fillId="34" borderId="7" applyNumberFormat="0" applyFont="0" applyAlignment="0" applyProtection="0"/>
    <xf numFmtId="0" fontId="78" fillId="0" borderId="0"/>
    <xf numFmtId="185" fontId="78" fillId="0" borderId="0"/>
    <xf numFmtId="0" fontId="26" fillId="0" borderId="0"/>
    <xf numFmtId="185" fontId="78"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7" fillId="34" borderId="7" applyNumberFormat="0" applyFont="0" applyAlignment="0" applyProtection="0"/>
    <xf numFmtId="0" fontId="17" fillId="34" borderId="7" applyNumberFormat="0" applyFont="0" applyAlignment="0" applyProtection="0"/>
    <xf numFmtId="0" fontId="87" fillId="0" borderId="0"/>
    <xf numFmtId="0" fontId="91" fillId="0" borderId="0"/>
    <xf numFmtId="185" fontId="91" fillId="0" borderId="0"/>
    <xf numFmtId="0" fontId="87" fillId="0" borderId="0"/>
    <xf numFmtId="0" fontId="87" fillId="0" borderId="0"/>
    <xf numFmtId="185" fontId="91"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7" fillId="34" borderId="7" applyNumberFormat="0" applyFont="0" applyAlignment="0" applyProtection="0"/>
    <xf numFmtId="0" fontId="17" fillId="34" borderId="7" applyNumberFormat="0" applyFont="0" applyAlignment="0" applyProtection="0"/>
    <xf numFmtId="0" fontId="87" fillId="0" borderId="0"/>
    <xf numFmtId="0" fontId="87" fillId="0" borderId="0"/>
    <xf numFmtId="0" fontId="87"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39" fillId="20" borderId="8" applyNumberFormat="0" applyAlignment="0" applyProtection="0"/>
    <xf numFmtId="0" fontId="26" fillId="34" borderId="7" applyNumberFormat="0" applyFont="0" applyAlignment="0" applyProtection="0"/>
    <xf numFmtId="0" fontId="17" fillId="34" borderId="7" applyNumberFormat="0" applyFont="0" applyAlignment="0" applyProtection="0"/>
    <xf numFmtId="0" fontId="17" fillId="0" borderId="0"/>
    <xf numFmtId="0" fontId="17" fillId="0" borderId="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26" fillId="52" borderId="8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185" fontId="26" fillId="34" borderId="100" applyNumberFormat="0" applyFont="0" applyAlignment="0" applyProtection="0"/>
    <xf numFmtId="0" fontId="17" fillId="34" borderId="7" applyNumberFormat="0" applyFont="0" applyAlignment="0" applyProtection="0"/>
    <xf numFmtId="0" fontId="26" fillId="52" borderId="87" applyNumberFormat="0" applyFont="0" applyAlignment="0" applyProtection="0"/>
    <xf numFmtId="185" fontId="26"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185" fontId="26" fillId="52" borderId="87" applyNumberFormat="0" applyFont="0" applyAlignment="0" applyProtection="0"/>
    <xf numFmtId="0" fontId="26"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39" fillId="20" borderId="8" applyNumberFormat="0" applyAlignment="0" applyProtection="0"/>
    <xf numFmtId="0" fontId="96" fillId="20" borderId="8" applyNumberFormat="0" applyAlignment="0" applyProtection="0"/>
    <xf numFmtId="0" fontId="96" fillId="20" borderId="8" applyNumberFormat="0" applyAlignment="0" applyProtection="0"/>
    <xf numFmtId="0" fontId="96" fillId="20" borderId="8" applyNumberFormat="0" applyAlignment="0" applyProtection="0"/>
    <xf numFmtId="0" fontId="96" fillId="20" borderId="8" applyNumberFormat="0" applyAlignment="0" applyProtection="0"/>
    <xf numFmtId="0" fontId="96" fillId="20" borderId="8" applyNumberFormat="0" applyAlignment="0" applyProtection="0"/>
    <xf numFmtId="0" fontId="96" fillId="20" borderId="8" applyNumberFormat="0" applyAlignment="0" applyProtection="0"/>
    <xf numFmtId="0" fontId="96" fillId="20" borderId="8" applyNumberFormat="0" applyAlignment="0" applyProtection="0"/>
    <xf numFmtId="0" fontId="96" fillId="20" borderId="101" applyNumberFormat="0" applyAlignment="0" applyProtection="0"/>
    <xf numFmtId="0" fontId="96" fillId="20" borderId="101" applyNumberFormat="0" applyAlignment="0" applyProtection="0"/>
    <xf numFmtId="0" fontId="96" fillId="20" borderId="101" applyNumberFormat="0" applyAlignment="0" applyProtection="0"/>
    <xf numFmtId="0" fontId="96" fillId="20" borderId="101" applyNumberFormat="0" applyAlignment="0" applyProtection="0"/>
    <xf numFmtId="0" fontId="96" fillId="20" borderId="101" applyNumberFormat="0" applyAlignment="0" applyProtection="0"/>
    <xf numFmtId="0" fontId="96" fillId="20" borderId="101" applyNumberFormat="0" applyAlignment="0" applyProtection="0"/>
    <xf numFmtId="0" fontId="96" fillId="20" borderId="101" applyNumberFormat="0" applyAlignment="0" applyProtection="0"/>
    <xf numFmtId="0" fontId="96" fillId="20" borderId="101" applyNumberFormat="0" applyAlignment="0" applyProtection="0"/>
    <xf numFmtId="0" fontId="96" fillId="20" borderId="101" applyNumberFormat="0" applyAlignment="0" applyProtection="0"/>
    <xf numFmtId="0" fontId="96" fillId="20" borderId="101" applyNumberFormat="0" applyAlignment="0" applyProtection="0"/>
    <xf numFmtId="0" fontId="96" fillId="20" borderId="8" applyNumberFormat="0" applyAlignment="0" applyProtection="0"/>
    <xf numFmtId="0" fontId="96" fillId="20" borderId="8" applyNumberFormat="0" applyAlignment="0" applyProtection="0"/>
    <xf numFmtId="0" fontId="96" fillId="20" borderId="8" applyNumberFormat="0" applyAlignment="0" applyProtection="0"/>
    <xf numFmtId="0" fontId="39" fillId="20" borderId="8" applyNumberFormat="0" applyAlignment="0" applyProtection="0"/>
    <xf numFmtId="0" fontId="96" fillId="20" borderId="101" applyNumberFormat="0" applyAlignment="0" applyProtection="0"/>
    <xf numFmtId="0" fontId="96" fillId="20" borderId="101" applyNumberFormat="0" applyAlignment="0" applyProtection="0"/>
    <xf numFmtId="0" fontId="96" fillId="20" borderId="101" applyNumberFormat="0" applyAlignment="0" applyProtection="0"/>
    <xf numFmtId="0" fontId="96" fillId="20" borderId="101" applyNumberFormat="0" applyAlignment="0" applyProtection="0"/>
    <xf numFmtId="0" fontId="96" fillId="20" borderId="101" applyNumberFormat="0" applyAlignment="0" applyProtection="0"/>
    <xf numFmtId="0" fontId="96" fillId="20" borderId="101" applyNumberFormat="0" applyAlignment="0" applyProtection="0"/>
    <xf numFmtId="0" fontId="96" fillId="20" borderId="101" applyNumberFormat="0" applyAlignment="0" applyProtection="0"/>
    <xf numFmtId="0" fontId="96" fillId="20" borderId="101" applyNumberFormat="0" applyAlignment="0" applyProtection="0"/>
    <xf numFmtId="0" fontId="96" fillId="20" borderId="101" applyNumberFormat="0" applyAlignment="0" applyProtection="0"/>
    <xf numFmtId="0" fontId="96" fillId="20" borderId="101" applyNumberFormat="0" applyAlignment="0" applyProtection="0"/>
    <xf numFmtId="0" fontId="96" fillId="20" borderId="101" applyNumberFormat="0" applyAlignment="0" applyProtection="0"/>
    <xf numFmtId="0" fontId="39" fillId="20" borderId="8" applyNumberFormat="0" applyAlignment="0" applyProtection="0"/>
    <xf numFmtId="0" fontId="39" fillId="20" borderId="8" applyNumberFormat="0" applyAlignment="0" applyProtection="0"/>
    <xf numFmtId="0" fontId="96" fillId="20" borderId="101" applyNumberFormat="0" applyAlignment="0" applyProtection="0"/>
    <xf numFmtId="0" fontId="96" fillId="20" borderId="101" applyNumberFormat="0" applyAlignment="0" applyProtection="0"/>
    <xf numFmtId="0" fontId="96" fillId="20" borderId="101" applyNumberFormat="0" applyAlignment="0" applyProtection="0"/>
    <xf numFmtId="0" fontId="96" fillId="20" borderId="101" applyNumberFormat="0" applyAlignment="0" applyProtection="0"/>
    <xf numFmtId="0" fontId="96" fillId="20" borderId="101" applyNumberFormat="0" applyAlignment="0" applyProtection="0"/>
    <xf numFmtId="0" fontId="96" fillId="20" borderId="101" applyNumberFormat="0" applyAlignment="0" applyProtection="0"/>
    <xf numFmtId="0" fontId="96" fillId="20" borderId="101" applyNumberFormat="0" applyAlignment="0" applyProtection="0"/>
    <xf numFmtId="0" fontId="96" fillId="20" borderId="101" applyNumberFormat="0" applyAlignment="0" applyProtection="0"/>
    <xf numFmtId="0" fontId="96" fillId="20" borderId="101" applyNumberFormat="0" applyAlignment="0" applyProtection="0"/>
    <xf numFmtId="0" fontId="96" fillId="20" borderId="101" applyNumberFormat="0" applyAlignment="0" applyProtection="0"/>
    <xf numFmtId="0" fontId="96" fillId="20" borderId="101" applyNumberFormat="0" applyAlignment="0" applyProtection="0"/>
    <xf numFmtId="0" fontId="39" fillId="20" borderId="8" applyNumberFormat="0" applyAlignment="0" applyProtection="0"/>
    <xf numFmtId="0" fontId="96" fillId="20" borderId="8" applyNumberFormat="0" applyAlignment="0" applyProtection="0"/>
    <xf numFmtId="0" fontId="96" fillId="20" borderId="101" applyNumberFormat="0" applyAlignment="0" applyProtection="0"/>
    <xf numFmtId="0" fontId="96" fillId="20" borderId="101" applyNumberFormat="0" applyAlignment="0" applyProtection="0"/>
    <xf numFmtId="0" fontId="96" fillId="20" borderId="101" applyNumberFormat="0" applyAlignment="0" applyProtection="0"/>
    <xf numFmtId="0" fontId="96" fillId="20" borderId="101" applyNumberFormat="0" applyAlignment="0" applyProtection="0"/>
    <xf numFmtId="0" fontId="96" fillId="20" borderId="101" applyNumberFormat="0" applyAlignment="0" applyProtection="0"/>
    <xf numFmtId="0" fontId="96" fillId="20" borderId="101" applyNumberFormat="0" applyAlignment="0" applyProtection="0"/>
    <xf numFmtId="0" fontId="96" fillId="20" borderId="101" applyNumberFormat="0" applyAlignment="0" applyProtection="0"/>
    <xf numFmtId="0" fontId="96" fillId="20" borderId="101" applyNumberFormat="0" applyAlignment="0" applyProtection="0"/>
    <xf numFmtId="0" fontId="96" fillId="20" borderId="101" applyNumberFormat="0" applyAlignment="0" applyProtection="0"/>
    <xf numFmtId="0" fontId="96" fillId="20" borderId="101" applyNumberFormat="0" applyAlignment="0" applyProtection="0"/>
    <xf numFmtId="0" fontId="96" fillId="20" borderId="101" applyNumberFormat="0" applyAlignment="0" applyProtection="0"/>
    <xf numFmtId="0" fontId="96" fillId="20" borderId="8" applyNumberFormat="0" applyAlignment="0" applyProtection="0"/>
    <xf numFmtId="0" fontId="96" fillId="20" borderId="101" applyNumberFormat="0" applyAlignment="0" applyProtection="0"/>
    <xf numFmtId="0" fontId="96" fillId="20" borderId="101" applyNumberFormat="0" applyAlignment="0" applyProtection="0"/>
    <xf numFmtId="0" fontId="96" fillId="20" borderId="101" applyNumberFormat="0" applyAlignment="0" applyProtection="0"/>
    <xf numFmtId="0" fontId="96" fillId="20" borderId="101" applyNumberFormat="0" applyAlignment="0" applyProtection="0"/>
    <xf numFmtId="0" fontId="39" fillId="20" borderId="101" applyNumberFormat="0" applyAlignment="0" applyProtection="0"/>
    <xf numFmtId="185" fontId="70" fillId="50" borderId="84" applyNumberFormat="0" applyAlignment="0" applyProtection="0"/>
    <xf numFmtId="0" fontId="96" fillId="20" borderId="101" applyNumberFormat="0" applyAlignment="0" applyProtection="0"/>
    <xf numFmtId="0" fontId="96" fillId="20" borderId="101" applyNumberFormat="0" applyAlignment="0" applyProtection="0"/>
    <xf numFmtId="0" fontId="96" fillId="20" borderId="101" applyNumberFormat="0" applyAlignment="0" applyProtection="0"/>
    <xf numFmtId="0" fontId="96" fillId="20" borderId="101" applyNumberFormat="0" applyAlignment="0" applyProtection="0"/>
    <xf numFmtId="0" fontId="96" fillId="20" borderId="8" applyNumberFormat="0" applyAlignment="0" applyProtection="0"/>
    <xf numFmtId="0" fontId="96" fillId="20" borderId="8" applyNumberFormat="0" applyAlignment="0" applyProtection="0"/>
    <xf numFmtId="0" fontId="96" fillId="20" borderId="8" applyNumberFormat="0" applyAlignment="0" applyProtection="0"/>
    <xf numFmtId="0" fontId="96" fillId="20" borderId="8" applyNumberFormat="0" applyAlignment="0" applyProtection="0"/>
    <xf numFmtId="0" fontId="96" fillId="20" borderId="8" applyNumberFormat="0" applyAlignment="0" applyProtection="0"/>
    <xf numFmtId="0" fontId="96" fillId="20" borderId="8" applyNumberFormat="0" applyAlignment="0" applyProtection="0"/>
    <xf numFmtId="0" fontId="96" fillId="20" borderId="8" applyNumberFormat="0" applyAlignment="0" applyProtection="0"/>
    <xf numFmtId="0" fontId="96" fillId="20" borderId="8" applyNumberFormat="0" applyAlignment="0" applyProtection="0"/>
    <xf numFmtId="0" fontId="96" fillId="20" borderId="8" applyNumberFormat="0" applyAlignment="0" applyProtection="0"/>
    <xf numFmtId="0" fontId="39" fillId="20" borderId="8" applyNumberFormat="0" applyAlignment="0" applyProtection="0"/>
    <xf numFmtId="0" fontId="39" fillId="20" borderId="8" applyNumberFormat="0" applyAlignment="0" applyProtection="0"/>
    <xf numFmtId="9" fontId="17" fillId="0" borderId="0" applyFont="0" applyFill="0" applyBorder="0" applyAlignment="0" applyProtection="0"/>
    <xf numFmtId="9" fontId="17" fillId="0" borderId="0" applyFont="0" applyFill="0" applyBorder="0" applyAlignment="0" applyProtection="0"/>
    <xf numFmtId="0" fontId="96" fillId="20" borderId="8" applyNumberFormat="0" applyAlignment="0" applyProtection="0"/>
    <xf numFmtId="0" fontId="96" fillId="20" borderId="8" applyNumberFormat="0" applyAlignment="0" applyProtection="0"/>
    <xf numFmtId="0" fontId="96" fillId="20" borderId="8" applyNumberFormat="0" applyAlignment="0" applyProtection="0"/>
    <xf numFmtId="0" fontId="96" fillId="20" borderId="8" applyNumberFormat="0" applyAlignment="0" applyProtection="0"/>
    <xf numFmtId="0" fontId="96" fillId="20" borderId="8" applyNumberFormat="0" applyAlignment="0" applyProtection="0"/>
    <xf numFmtId="0" fontId="96" fillId="20" borderId="8" applyNumberFormat="0" applyAlignment="0" applyProtection="0"/>
    <xf numFmtId="0" fontId="96" fillId="20" borderId="8" applyNumberFormat="0" applyAlignment="0" applyProtection="0"/>
    <xf numFmtId="0" fontId="96" fillId="20" borderId="8" applyNumberFormat="0" applyAlignment="0" applyProtection="0"/>
    <xf numFmtId="0" fontId="96" fillId="20" borderId="8" applyNumberFormat="0" applyAlignment="0" applyProtection="0"/>
    <xf numFmtId="9" fontId="17" fillId="0" borderId="0" applyFont="0" applyFill="0" applyBorder="0" applyAlignment="0" applyProtection="0"/>
    <xf numFmtId="9" fontId="26" fillId="0" borderId="0" applyFont="0" applyFill="0" applyBorder="0" applyAlignment="0" applyProtection="0"/>
    <xf numFmtId="0" fontId="96" fillId="20" borderId="8" applyNumberFormat="0" applyAlignment="0" applyProtection="0"/>
    <xf numFmtId="0" fontId="39" fillId="20" borderId="8" applyNumberFormat="0" applyAlignment="0" applyProtection="0"/>
    <xf numFmtId="0" fontId="39" fillId="20" borderId="8" applyNumberFormat="0" applyAlignment="0" applyProtection="0"/>
    <xf numFmtId="9" fontId="26" fillId="0" borderId="0" applyFont="0" applyFill="0" applyBorder="0" applyAlignment="0" applyProtection="0"/>
    <xf numFmtId="9" fontId="17" fillId="0" borderId="0" applyFont="0" applyFill="0" applyBorder="0" applyAlignment="0" applyProtection="0"/>
    <xf numFmtId="0" fontId="96" fillId="20" borderId="8" applyNumberFormat="0" applyAlignment="0" applyProtection="0"/>
    <xf numFmtId="9" fontId="17" fillId="0" borderId="0" applyFont="0" applyFill="0" applyBorder="0" applyAlignment="0" applyProtection="0"/>
    <xf numFmtId="0" fontId="96" fillId="20" borderId="8" applyNumberFormat="0" applyAlignment="0" applyProtection="0"/>
    <xf numFmtId="0" fontId="96" fillId="20" borderId="8" applyNumberFormat="0" applyAlignment="0" applyProtection="0"/>
    <xf numFmtId="9" fontId="26" fillId="0" borderId="0" applyFont="0" applyFill="0" applyBorder="0" applyAlignment="0" applyProtection="0"/>
    <xf numFmtId="0" fontId="96" fillId="20" borderId="8" applyNumberFormat="0" applyAlignment="0" applyProtection="0"/>
    <xf numFmtId="0" fontId="96" fillId="20" borderId="8" applyNumberFormat="0" applyAlignment="0" applyProtection="0"/>
    <xf numFmtId="0" fontId="96" fillId="20" borderId="8" applyNumberFormat="0" applyAlignment="0" applyProtection="0"/>
    <xf numFmtId="0" fontId="96" fillId="20" borderId="8" applyNumberFormat="0" applyAlignment="0" applyProtection="0"/>
    <xf numFmtId="0" fontId="96" fillId="20" borderId="8" applyNumberFormat="0" applyAlignment="0" applyProtection="0"/>
    <xf numFmtId="0" fontId="96" fillId="20" borderId="8" applyNumberFormat="0" applyAlignment="0" applyProtection="0"/>
    <xf numFmtId="0" fontId="96" fillId="20" borderId="8" applyNumberFormat="0" applyAlignment="0" applyProtection="0"/>
    <xf numFmtId="0" fontId="96" fillId="20" borderId="8" applyNumberFormat="0" applyAlignment="0" applyProtection="0"/>
    <xf numFmtId="0" fontId="39" fillId="20" borderId="8" applyNumberFormat="0" applyAlignment="0" applyProtection="0"/>
    <xf numFmtId="0" fontId="96" fillId="20" borderId="8" applyNumberFormat="0" applyAlignment="0" applyProtection="0"/>
    <xf numFmtId="9" fontId="26" fillId="0" borderId="0" applyFont="0" applyFill="0" applyBorder="0" applyAlignment="0" applyProtection="0"/>
    <xf numFmtId="0" fontId="96" fillId="20" borderId="8" applyNumberFormat="0" applyAlignment="0" applyProtection="0"/>
    <xf numFmtId="0" fontId="96" fillId="20" borderId="8" applyNumberFormat="0" applyAlignment="0" applyProtection="0"/>
    <xf numFmtId="0" fontId="96" fillId="20" borderId="8" applyNumberFormat="0" applyAlignment="0" applyProtection="0"/>
    <xf numFmtId="0" fontId="39" fillId="20" borderId="8" applyNumberFormat="0" applyAlignment="0" applyProtection="0"/>
    <xf numFmtId="0" fontId="39" fillId="20" borderId="8" applyNumberFormat="0" applyAlignment="0" applyProtection="0"/>
    <xf numFmtId="0" fontId="96" fillId="20" borderId="8" applyNumberFormat="0" applyAlignment="0" applyProtection="0"/>
    <xf numFmtId="0" fontId="96" fillId="20" borderId="8" applyNumberFormat="0" applyAlignment="0" applyProtection="0"/>
    <xf numFmtId="0" fontId="96" fillId="20" borderId="8" applyNumberFormat="0" applyAlignment="0" applyProtection="0"/>
    <xf numFmtId="0" fontId="96" fillId="20" borderId="8" applyNumberFormat="0" applyAlignment="0" applyProtection="0"/>
    <xf numFmtId="9" fontId="17" fillId="0" borderId="0" applyFont="0" applyFill="0" applyBorder="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185" fontId="39" fillId="20" borderId="101" applyNumberFormat="0" applyAlignment="0" applyProtection="0"/>
    <xf numFmtId="185" fontId="70" fillId="50" borderId="84" applyNumberFormat="0" applyAlignment="0" applyProtection="0"/>
    <xf numFmtId="0" fontId="70" fillId="50" borderId="84" applyNumberFormat="0" applyAlignment="0" applyProtection="0"/>
    <xf numFmtId="0" fontId="97" fillId="0" borderId="0"/>
    <xf numFmtId="0" fontId="98" fillId="0" borderId="0"/>
    <xf numFmtId="0" fontId="98" fillId="0" borderId="0"/>
    <xf numFmtId="0" fontId="98" fillId="0" borderId="0"/>
    <xf numFmtId="0" fontId="99" fillId="0" borderId="0"/>
    <xf numFmtId="0" fontId="97" fillId="0" borderId="0"/>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39" fillId="20" borderId="8" applyNumberFormat="0" applyAlignment="0" applyProtection="0"/>
    <xf numFmtId="185" fontId="40" fillId="0" borderId="0" applyNumberFormat="0" applyFill="0" applyBorder="0" applyAlignment="0" applyProtection="0"/>
    <xf numFmtId="185" fontId="74" fillId="0" borderId="0" applyNumberFormat="0" applyFill="0" applyBorder="0" applyAlignment="0" applyProtection="0"/>
    <xf numFmtId="0" fontId="74" fillId="0" borderId="0" applyNumberFormat="0" applyFill="0" applyBorder="0" applyAlignment="0" applyProtection="0"/>
    <xf numFmtId="0" fontId="39" fillId="20" borderId="8" applyNumberFormat="0" applyAlignment="0" applyProtection="0"/>
    <xf numFmtId="185" fontId="41" fillId="0" borderId="0" applyNumberFormat="0" applyFill="0" applyBorder="0" applyAlignment="0" applyProtection="0"/>
    <xf numFmtId="185" fontId="75" fillId="0" borderId="0" applyNumberFormat="0" applyFill="0" applyBorder="0" applyAlignment="0" applyProtection="0"/>
    <xf numFmtId="0" fontId="75" fillId="0" borderId="0" applyNumberFormat="0" applyFill="0" applyBorder="0" applyAlignment="0" applyProtection="0"/>
    <xf numFmtId="0" fontId="39" fillId="20" borderId="8" applyNumberFormat="0" applyAlignment="0" applyProtection="0"/>
    <xf numFmtId="185" fontId="102" fillId="0" borderId="0" applyNumberFormat="0" applyFill="0" applyBorder="0" applyAlignment="0" applyProtection="0"/>
    <xf numFmtId="0" fontId="39" fillId="20" borderId="8" applyNumberFormat="0" applyAlignment="0" applyProtection="0"/>
    <xf numFmtId="185" fontId="43" fillId="0" borderId="4" applyNumberFormat="0" applyFill="0" applyAlignment="0" applyProtection="0"/>
    <xf numFmtId="0" fontId="39" fillId="20" borderId="8" applyNumberFormat="0" applyAlignment="0" applyProtection="0"/>
    <xf numFmtId="185" fontId="44" fillId="0" borderId="5" applyNumberFormat="0" applyFill="0" applyAlignment="0" applyProtection="0"/>
    <xf numFmtId="185" fontId="64" fillId="0" borderId="81" applyNumberFormat="0" applyFill="0" applyAlignment="0" applyProtection="0"/>
    <xf numFmtId="0" fontId="64" fillId="0" borderId="81" applyNumberFormat="0" applyFill="0" applyAlignment="0" applyProtection="0"/>
    <xf numFmtId="0" fontId="39" fillId="20" borderId="8" applyNumberFormat="0" applyAlignment="0" applyProtection="0"/>
    <xf numFmtId="185" fontId="35" fillId="0" borderId="6" applyNumberFormat="0" applyFill="0" applyAlignment="0" applyProtection="0"/>
    <xf numFmtId="185" fontId="65" fillId="0" borderId="82" applyNumberFormat="0" applyFill="0" applyAlignment="0" applyProtection="0"/>
    <xf numFmtId="0" fontId="65" fillId="0" borderId="82" applyNumberFormat="0" applyFill="0" applyAlignment="0" applyProtection="0"/>
    <xf numFmtId="0" fontId="39" fillId="20" borderId="8" applyNumberFormat="0" applyAlignment="0" applyProtection="0"/>
    <xf numFmtId="185" fontId="42" fillId="0" borderId="0" applyNumberFormat="0" applyFill="0" applyBorder="0" applyAlignment="0" applyProtection="0"/>
    <xf numFmtId="0" fontId="102" fillId="0" borderId="0" applyNumberFormat="0" applyFill="0" applyBorder="0" applyAlignment="0" applyProtection="0"/>
    <xf numFmtId="0" fontId="39" fillId="20" borderId="8" applyNumberFormat="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185" fontId="76" fillId="0" borderId="88" applyNumberFormat="0" applyFill="0" applyAlignment="0" applyProtection="0"/>
    <xf numFmtId="0" fontId="76" fillId="0" borderId="88" applyNumberFormat="0" applyFill="0" applyAlignment="0" applyProtection="0"/>
    <xf numFmtId="185" fontId="76" fillId="0" borderId="88"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44" fontId="17" fillId="0" borderId="0" applyFont="0" applyFill="0" applyBorder="0" applyAlignment="0" applyProtection="0"/>
    <xf numFmtId="0" fontId="36" fillId="7" borderId="1" applyNumberFormat="0" applyAlignment="0" applyProtection="0"/>
    <xf numFmtId="0" fontId="23" fillId="35" borderId="0" applyFont="0" applyFill="0" applyAlignment="0">
      <alignment horizontal="left"/>
    </xf>
    <xf numFmtId="0" fontId="39" fillId="20" borderId="8" applyNumberFormat="0" applyAlignment="0" applyProtection="0"/>
    <xf numFmtId="0" fontId="96" fillId="20" borderId="8" applyNumberFormat="0" applyAlignment="0" applyProtection="0"/>
    <xf numFmtId="0" fontId="17" fillId="0" borderId="0"/>
    <xf numFmtId="0" fontId="10" fillId="0" borderId="0"/>
    <xf numFmtId="172" fontId="26" fillId="0" borderId="0" applyFont="0" applyFill="0" applyBorder="0" applyAlignment="0" applyProtection="0"/>
    <xf numFmtId="9" fontId="10" fillId="0" borderId="0" applyFont="0" applyFill="0" applyBorder="0" applyAlignment="0" applyProtection="0"/>
    <xf numFmtId="169" fontId="17" fillId="0" borderId="0" applyFont="0" applyFill="0" applyBorder="0" applyAlignment="0" applyProtection="0"/>
    <xf numFmtId="0" fontId="39" fillId="20" borderId="8" applyNumberFormat="0" applyAlignment="0" applyProtection="0"/>
    <xf numFmtId="0" fontId="19" fillId="77" borderId="18" applyFont="0" applyFill="0" applyBorder="0" applyAlignment="0">
      <alignment horizontal="left"/>
    </xf>
    <xf numFmtId="0" fontId="19" fillId="77" borderId="18" applyFont="0" applyFill="0" applyBorder="0" applyAlignment="0">
      <alignment horizontal="left"/>
    </xf>
    <xf numFmtId="0" fontId="19" fillId="77" borderId="18" applyFont="0" applyFill="0" applyBorder="0" applyAlignment="0">
      <alignment horizontal="left"/>
    </xf>
    <xf numFmtId="0" fontId="19" fillId="77" borderId="18" applyFont="0" applyFill="0" applyBorder="0" applyAlignment="0">
      <alignment horizontal="left"/>
    </xf>
    <xf numFmtId="0" fontId="19" fillId="77" borderId="18" applyFont="0" applyFill="0" applyBorder="0" applyAlignment="0">
      <alignment horizontal="left"/>
    </xf>
    <xf numFmtId="0" fontId="19" fillId="77" borderId="18" applyFont="0" applyFill="0" applyBorder="0" applyAlignment="0">
      <alignment horizontal="left"/>
    </xf>
    <xf numFmtId="0" fontId="19" fillId="77" borderId="18" applyFont="0" applyFill="0" applyBorder="0" applyAlignment="0">
      <alignment horizontal="left"/>
    </xf>
    <xf numFmtId="0" fontId="19" fillId="77" borderId="18" applyFont="0" applyFill="0" applyBorder="0" applyAlignment="0">
      <alignment horizontal="left"/>
    </xf>
    <xf numFmtId="0" fontId="19" fillId="77" borderId="18" applyFont="0" applyFill="0" applyBorder="0" applyAlignment="0">
      <alignment horizontal="left"/>
    </xf>
    <xf numFmtId="0" fontId="19" fillId="77" borderId="18" applyFont="0" applyFill="0" applyBorder="0" applyAlignment="0">
      <alignment horizontal="left"/>
    </xf>
    <xf numFmtId="0" fontId="19" fillId="77" borderId="18" applyFont="0" applyFill="0" applyBorder="0" applyAlignment="0">
      <alignment horizontal="left"/>
    </xf>
    <xf numFmtId="0" fontId="19" fillId="77" borderId="18" applyFont="0" applyFill="0" applyBorder="0" applyAlignment="0">
      <alignment horizontal="left"/>
    </xf>
    <xf numFmtId="0" fontId="19" fillId="77" borderId="18" applyFont="0" applyFill="0" applyBorder="0" applyAlignment="0">
      <alignment horizontal="left"/>
    </xf>
    <xf numFmtId="0" fontId="19" fillId="77" borderId="18" applyFont="0" applyFill="0" applyBorder="0" applyAlignment="0">
      <alignment horizontal="left"/>
    </xf>
    <xf numFmtId="0" fontId="19" fillId="77" borderId="18" applyFont="0" applyFill="0" applyBorder="0" applyAlignment="0">
      <alignment horizontal="left"/>
    </xf>
    <xf numFmtId="0" fontId="19" fillId="77" borderId="18" applyFont="0" applyFill="0" applyBorder="0" applyAlignment="0">
      <alignment horizontal="left"/>
    </xf>
    <xf numFmtId="0" fontId="19" fillId="77" borderId="18" applyFont="0" applyFill="0" applyBorder="0" applyAlignment="0">
      <alignment horizontal="left"/>
    </xf>
    <xf numFmtId="0" fontId="19" fillId="77" borderId="18" applyFont="0" applyFill="0" applyBorder="0" applyAlignment="0">
      <alignment horizontal="left"/>
    </xf>
    <xf numFmtId="0" fontId="19" fillId="77" borderId="18" applyFont="0" applyFill="0" applyBorder="0" applyAlignment="0">
      <alignment horizontal="left"/>
    </xf>
    <xf numFmtId="0" fontId="19" fillId="77" borderId="18" applyFont="0" applyFill="0" applyBorder="0" applyAlignment="0">
      <alignment horizontal="left"/>
    </xf>
    <xf numFmtId="0" fontId="19" fillId="77" borderId="18" applyFont="0" applyFill="0" applyBorder="0" applyAlignment="0">
      <alignment horizontal="left"/>
    </xf>
    <xf numFmtId="0" fontId="19" fillId="77" borderId="18" applyFont="0" applyFill="0" applyBorder="0" applyAlignment="0">
      <alignment horizontal="left"/>
    </xf>
    <xf numFmtId="0" fontId="19" fillId="77" borderId="18" applyFont="0" applyFill="0" applyBorder="0" applyAlignment="0">
      <alignment horizontal="left"/>
    </xf>
    <xf numFmtId="0" fontId="19" fillId="77" borderId="18" applyFont="0" applyFill="0" applyBorder="0" applyAlignment="0">
      <alignment horizontal="left"/>
    </xf>
    <xf numFmtId="0" fontId="19" fillId="77" borderId="18" applyFont="0" applyFill="0" applyBorder="0" applyAlignment="0">
      <alignment horizontal="left"/>
    </xf>
    <xf numFmtId="0" fontId="19" fillId="77" borderId="18" applyFont="0" applyFill="0" applyBorder="0" applyAlignment="0">
      <alignment horizontal="left"/>
    </xf>
    <xf numFmtId="0" fontId="19" fillId="77" borderId="18" applyFont="0" applyFill="0" applyBorder="0" applyAlignment="0">
      <alignment horizontal="left"/>
    </xf>
    <xf numFmtId="0" fontId="19" fillId="77" borderId="18" applyFont="0" applyFill="0" applyBorder="0" applyAlignment="0">
      <alignment horizontal="left"/>
    </xf>
    <xf numFmtId="0" fontId="19" fillId="77" borderId="18" applyFont="0" applyFill="0" applyBorder="0" applyAlignment="0">
      <alignment horizontal="left"/>
    </xf>
    <xf numFmtId="0" fontId="19" fillId="77" borderId="18" applyFont="0" applyFill="0" applyBorder="0" applyAlignment="0">
      <alignment horizontal="left"/>
    </xf>
    <xf numFmtId="0" fontId="19" fillId="77" borderId="18" applyFont="0" applyFill="0" applyBorder="0" applyAlignment="0">
      <alignment horizontal="left"/>
    </xf>
    <xf numFmtId="0" fontId="19" fillId="77" borderId="18" applyFont="0" applyFill="0" applyBorder="0" applyAlignment="0">
      <alignment horizontal="left"/>
    </xf>
    <xf numFmtId="0" fontId="19" fillId="77" borderId="18" applyFont="0" applyFill="0" applyBorder="0" applyAlignment="0">
      <alignment horizontal="left"/>
    </xf>
    <xf numFmtId="0" fontId="19" fillId="77" borderId="18" applyFont="0" applyFill="0" applyBorder="0" applyAlignment="0">
      <alignment horizontal="left"/>
    </xf>
    <xf numFmtId="0" fontId="19" fillId="77" borderId="18" applyFont="0" applyFill="0" applyBorder="0" applyAlignment="0">
      <alignment horizontal="left"/>
    </xf>
    <xf numFmtId="0" fontId="19" fillId="77" borderId="18" applyFont="0" applyFill="0" applyBorder="0" applyAlignment="0">
      <alignment horizontal="left"/>
    </xf>
    <xf numFmtId="0" fontId="19" fillId="77" borderId="18" applyFont="0" applyFill="0" applyBorder="0" applyAlignment="0">
      <alignment horizontal="left"/>
    </xf>
    <xf numFmtId="0" fontId="19" fillId="77" borderId="18" applyFont="0" applyFill="0" applyBorder="0" applyAlignment="0">
      <alignment horizontal="left"/>
    </xf>
    <xf numFmtId="0" fontId="19" fillId="77" borderId="18" applyFont="0" applyFill="0" applyBorder="0" applyAlignment="0">
      <alignment horizontal="left"/>
    </xf>
    <xf numFmtId="0" fontId="19" fillId="77" borderId="18" applyFont="0" applyFill="0" applyBorder="0" applyAlignment="0">
      <alignment horizontal="left"/>
    </xf>
    <xf numFmtId="0" fontId="19" fillId="77" borderId="18" applyFont="0" applyFill="0" applyBorder="0" applyAlignment="0">
      <alignment horizontal="left"/>
    </xf>
    <xf numFmtId="0" fontId="19" fillId="77" borderId="18" applyFont="0" applyFill="0" applyBorder="0" applyAlignment="0">
      <alignment horizontal="left"/>
    </xf>
    <xf numFmtId="0" fontId="19" fillId="77" borderId="18" applyFont="0" applyFill="0" applyBorder="0" applyAlignment="0">
      <alignment horizontal="left"/>
    </xf>
    <xf numFmtId="0" fontId="19" fillId="77" borderId="18" applyFont="0" applyFill="0" applyBorder="0" applyAlignment="0">
      <alignment horizontal="left"/>
    </xf>
    <xf numFmtId="0" fontId="19" fillId="77" borderId="18" applyFont="0" applyFill="0" applyBorder="0" applyAlignment="0">
      <alignment horizontal="left"/>
    </xf>
    <xf numFmtId="0" fontId="19" fillId="77" borderId="18" applyFont="0" applyFill="0" applyBorder="0" applyAlignment="0">
      <alignment horizontal="left"/>
    </xf>
    <xf numFmtId="0" fontId="19" fillId="77" borderId="18" applyFont="0" applyFill="0" applyBorder="0" applyAlignment="0">
      <alignment horizontal="left"/>
    </xf>
    <xf numFmtId="0" fontId="19" fillId="77" borderId="18" applyFont="0" applyFill="0" applyBorder="0" applyAlignment="0">
      <alignment horizontal="left"/>
    </xf>
    <xf numFmtId="0" fontId="19" fillId="77" borderId="18" applyFont="0" applyFill="0" applyBorder="0" applyAlignment="0">
      <alignment horizontal="left"/>
    </xf>
    <xf numFmtId="0" fontId="19" fillId="77" borderId="18" applyFont="0" applyFill="0" applyBorder="0" applyAlignment="0">
      <alignment horizontal="left"/>
    </xf>
    <xf numFmtId="0" fontId="19" fillId="77" borderId="18" applyFont="0" applyFill="0" applyBorder="0" applyAlignment="0">
      <alignment horizontal="left"/>
    </xf>
    <xf numFmtId="0" fontId="19" fillId="77" borderId="18" applyFont="0" applyFill="0" applyBorder="0" applyAlignment="0">
      <alignment horizontal="left"/>
    </xf>
    <xf numFmtId="0" fontId="19" fillId="77" borderId="18" applyFont="0" applyFill="0" applyBorder="0" applyAlignment="0">
      <alignment horizontal="left"/>
    </xf>
    <xf numFmtId="0" fontId="19" fillId="77" borderId="18" applyFont="0" applyFill="0" applyBorder="0" applyAlignment="0">
      <alignment horizontal="left"/>
    </xf>
    <xf numFmtId="0" fontId="19" fillId="77" borderId="18" applyFont="0" applyFill="0" applyBorder="0" applyAlignment="0">
      <alignment horizontal="left"/>
    </xf>
    <xf numFmtId="0" fontId="39" fillId="20" borderId="8" applyNumberFormat="0" applyAlignment="0" applyProtection="0"/>
    <xf numFmtId="43" fontId="17" fillId="0" borderId="0" applyFont="0" applyFill="0" applyBorder="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19" fillId="77" borderId="18" applyFont="0" applyFill="0" applyBorder="0" applyAlignment="0">
      <alignment horizontal="left"/>
    </xf>
    <xf numFmtId="0" fontId="39" fillId="20" borderId="8" applyNumberFormat="0" applyAlignment="0" applyProtection="0"/>
    <xf numFmtId="173" fontId="17" fillId="0" borderId="0" applyFont="0" applyFill="0" applyBorder="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43" fontId="17" fillId="0" borderId="0" applyFont="0" applyFill="0" applyBorder="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173" fontId="17" fillId="0" borderId="0" applyFont="0" applyFill="0" applyBorder="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43" fontId="17" fillId="0" borderId="0" applyFont="0" applyFill="0" applyBorder="0" applyAlignment="0" applyProtection="0"/>
    <xf numFmtId="0" fontId="39" fillId="20" borderId="8" applyNumberFormat="0" applyAlignment="0" applyProtection="0"/>
    <xf numFmtId="0" fontId="19" fillId="77" borderId="18" applyFont="0" applyFill="0" applyBorder="0" applyAlignment="0">
      <alignment horizontal="left"/>
    </xf>
    <xf numFmtId="0" fontId="19" fillId="77" borderId="18" applyFont="0" applyFill="0" applyBorder="0" applyAlignment="0">
      <alignment horizontal="left"/>
    </xf>
    <xf numFmtId="0" fontId="19" fillId="77" borderId="18" applyFont="0" applyFill="0" applyBorder="0" applyAlignment="0">
      <alignment horizontal="left"/>
    </xf>
    <xf numFmtId="0" fontId="19" fillId="77" borderId="18" applyFont="0" applyFill="0" applyBorder="0" applyAlignment="0">
      <alignment horizontal="left"/>
    </xf>
    <xf numFmtId="0" fontId="19" fillId="77" borderId="18" applyFont="0" applyFill="0" applyBorder="0" applyAlignment="0">
      <alignment horizontal="left"/>
    </xf>
    <xf numFmtId="0" fontId="19" fillId="77" borderId="18" applyFont="0" applyFill="0" applyBorder="0" applyAlignment="0">
      <alignment horizontal="left"/>
    </xf>
    <xf numFmtId="0" fontId="19" fillId="77" borderId="18" applyFont="0" applyFill="0" applyBorder="0" applyAlignment="0">
      <alignment horizontal="left"/>
    </xf>
    <xf numFmtId="0" fontId="19" fillId="77" borderId="18" applyFont="0" applyFill="0" applyBorder="0" applyAlignment="0">
      <alignment horizontal="left"/>
    </xf>
    <xf numFmtId="0" fontId="19" fillId="77" borderId="18" applyFont="0" applyFill="0" applyBorder="0" applyAlignment="0">
      <alignment horizontal="left"/>
    </xf>
    <xf numFmtId="0" fontId="19" fillId="77" borderId="18" applyFont="0" applyFill="0" applyBorder="0" applyAlignment="0">
      <alignment horizontal="left"/>
    </xf>
    <xf numFmtId="0" fontId="19" fillId="77" borderId="18" applyFont="0" applyFill="0" applyBorder="0" applyAlignment="0">
      <alignment horizontal="left"/>
    </xf>
    <xf numFmtId="0" fontId="19" fillId="77" borderId="18" applyFont="0" applyFill="0" applyBorder="0" applyAlignment="0">
      <alignment horizontal="left"/>
    </xf>
    <xf numFmtId="0" fontId="19" fillId="77" borderId="18" applyFont="0" applyFill="0" applyBorder="0" applyAlignment="0">
      <alignment horizontal="left"/>
    </xf>
    <xf numFmtId="0" fontId="19" fillId="77" borderId="18" applyFont="0" applyFill="0" applyBorder="0" applyAlignment="0">
      <alignment horizontal="left"/>
    </xf>
    <xf numFmtId="0" fontId="19" fillId="77" borderId="18" applyFont="0" applyFill="0" applyBorder="0" applyAlignment="0">
      <alignment horizontal="left"/>
    </xf>
    <xf numFmtId="0" fontId="19" fillId="77" borderId="18" applyFont="0" applyFill="0" applyBorder="0" applyAlignment="0">
      <alignment horizontal="left"/>
    </xf>
    <xf numFmtId="0" fontId="19" fillId="77" borderId="18" applyFont="0" applyFill="0" applyBorder="0" applyAlignment="0">
      <alignment horizontal="left"/>
    </xf>
    <xf numFmtId="0" fontId="19" fillId="77" borderId="18" applyFont="0" applyFill="0" applyBorder="0" applyAlignment="0">
      <alignment horizontal="left"/>
    </xf>
    <xf numFmtId="0" fontId="19" fillId="77" borderId="18" applyFont="0" applyFill="0" applyBorder="0" applyAlignment="0">
      <alignment horizontal="left"/>
    </xf>
    <xf numFmtId="0" fontId="19" fillId="77" borderId="18" applyFont="0" applyFill="0" applyBorder="0" applyAlignment="0">
      <alignment horizontal="left"/>
    </xf>
    <xf numFmtId="0" fontId="19" fillId="77" borderId="18" applyFont="0" applyFill="0" applyBorder="0" applyAlignment="0">
      <alignment horizontal="left"/>
    </xf>
    <xf numFmtId="0" fontId="19" fillId="77" borderId="18" applyFont="0" applyFill="0" applyBorder="0" applyAlignment="0">
      <alignment horizontal="left"/>
    </xf>
    <xf numFmtId="0" fontId="19" fillId="77" borderId="18" applyFont="0" applyFill="0" applyBorder="0" applyAlignment="0">
      <alignment horizontal="left"/>
    </xf>
    <xf numFmtId="0" fontId="19" fillId="77" borderId="18" applyFont="0" applyFill="0" applyBorder="0" applyAlignment="0">
      <alignment horizontal="left"/>
    </xf>
    <xf numFmtId="0" fontId="19" fillId="77" borderId="18" applyFont="0" applyFill="0" applyBorder="0" applyAlignment="0">
      <alignment horizontal="left"/>
    </xf>
    <xf numFmtId="0" fontId="19" fillId="77" borderId="18" applyFont="0" applyFill="0" applyBorder="0" applyAlignment="0">
      <alignment horizontal="left"/>
    </xf>
    <xf numFmtId="0" fontId="19" fillId="77" borderId="18" applyFont="0" applyFill="0" applyBorder="0" applyAlignment="0">
      <alignment horizontal="left"/>
    </xf>
    <xf numFmtId="0" fontId="19" fillId="77" borderId="18" applyFont="0" applyFill="0" applyBorder="0" applyAlignment="0">
      <alignment horizontal="left"/>
    </xf>
    <xf numFmtId="0" fontId="19" fillId="77" borderId="18" applyFont="0" applyFill="0" applyBorder="0" applyAlignment="0">
      <alignment horizontal="left"/>
    </xf>
    <xf numFmtId="0" fontId="19" fillId="77" borderId="18" applyFont="0" applyFill="0" applyBorder="0" applyAlignment="0">
      <alignment horizontal="left"/>
    </xf>
    <xf numFmtId="0" fontId="19" fillId="77" borderId="18" applyFont="0" applyFill="0" applyBorder="0" applyAlignment="0">
      <alignment horizontal="left"/>
    </xf>
    <xf numFmtId="0" fontId="19" fillId="77" borderId="18" applyFont="0" applyFill="0" applyBorder="0" applyAlignment="0">
      <alignment horizontal="left"/>
    </xf>
    <xf numFmtId="0" fontId="19" fillId="77" borderId="18" applyFont="0" applyFill="0" applyBorder="0" applyAlignment="0">
      <alignment horizontal="left"/>
    </xf>
    <xf numFmtId="0" fontId="19" fillId="77" borderId="18" applyFont="0" applyFill="0" applyBorder="0" applyAlignment="0">
      <alignment horizontal="left"/>
    </xf>
    <xf numFmtId="0" fontId="19" fillId="77" borderId="18" applyFont="0" applyFill="0" applyBorder="0" applyAlignment="0">
      <alignment horizontal="left"/>
    </xf>
    <xf numFmtId="0" fontId="19" fillId="77" borderId="18" applyFont="0" applyFill="0" applyBorder="0" applyAlignment="0">
      <alignment horizontal="left"/>
    </xf>
    <xf numFmtId="0" fontId="19" fillId="77" borderId="18" applyFont="0" applyFill="0" applyBorder="0" applyAlignment="0">
      <alignment horizontal="left"/>
    </xf>
    <xf numFmtId="0" fontId="19" fillId="77" borderId="18" applyFont="0" applyFill="0" applyBorder="0" applyAlignment="0">
      <alignment horizontal="left"/>
    </xf>
    <xf numFmtId="0" fontId="19" fillId="77" borderId="18" applyFont="0" applyFill="0" applyBorder="0" applyAlignment="0">
      <alignment horizontal="left"/>
    </xf>
    <xf numFmtId="0" fontId="19" fillId="77" borderId="18" applyFont="0" applyFill="0" applyBorder="0" applyAlignment="0">
      <alignment horizontal="left"/>
    </xf>
    <xf numFmtId="0" fontId="19" fillId="77" borderId="18" applyFont="0" applyFill="0" applyBorder="0" applyAlignment="0">
      <alignment horizontal="left"/>
    </xf>
    <xf numFmtId="0" fontId="19" fillId="77" borderId="18" applyFont="0" applyFill="0" applyBorder="0" applyAlignment="0">
      <alignment horizontal="left"/>
    </xf>
    <xf numFmtId="0" fontId="19" fillId="77" borderId="18" applyFont="0" applyFill="0" applyBorder="0" applyAlignment="0">
      <alignment horizontal="left"/>
    </xf>
    <xf numFmtId="0" fontId="19" fillId="77" borderId="18" applyFont="0" applyFill="0" applyBorder="0" applyAlignment="0">
      <alignment horizontal="left"/>
    </xf>
    <xf numFmtId="0" fontId="19" fillId="77" borderId="18" applyFont="0" applyFill="0" applyBorder="0" applyAlignment="0">
      <alignment horizontal="left"/>
    </xf>
    <xf numFmtId="0" fontId="19" fillId="77" borderId="18" applyFont="0" applyFill="0" applyBorder="0" applyAlignment="0">
      <alignment horizontal="left"/>
    </xf>
    <xf numFmtId="0" fontId="19" fillId="77" borderId="18" applyFont="0" applyFill="0" applyBorder="0" applyAlignment="0">
      <alignment horizontal="left"/>
    </xf>
    <xf numFmtId="0" fontId="19" fillId="77" borderId="18" applyFont="0" applyFill="0" applyBorder="0" applyAlignment="0">
      <alignment horizontal="left"/>
    </xf>
    <xf numFmtId="0" fontId="19" fillId="77" borderId="18" applyFont="0" applyFill="0" applyBorder="0" applyAlignment="0">
      <alignment horizontal="left"/>
    </xf>
    <xf numFmtId="0" fontId="19" fillId="77" borderId="18" applyFont="0" applyFill="0" applyBorder="0" applyAlignment="0">
      <alignment horizontal="left"/>
    </xf>
    <xf numFmtId="0" fontId="19" fillId="77" borderId="18" applyFont="0" applyFill="0" applyBorder="0" applyAlignment="0">
      <alignment horizontal="left"/>
    </xf>
    <xf numFmtId="0" fontId="19" fillId="77" borderId="18" applyFont="0" applyFill="0" applyBorder="0" applyAlignment="0">
      <alignment horizontal="left"/>
    </xf>
    <xf numFmtId="0" fontId="19" fillId="77" borderId="18" applyFont="0" applyFill="0" applyBorder="0" applyAlignment="0">
      <alignment horizontal="left"/>
    </xf>
    <xf numFmtId="0" fontId="19" fillId="77" borderId="18" applyFont="0" applyFill="0" applyBorder="0" applyAlignment="0">
      <alignment horizontal="left"/>
    </xf>
    <xf numFmtId="0" fontId="19" fillId="77" borderId="18" applyFont="0" applyFill="0" applyBorder="0" applyAlignment="0">
      <alignment horizontal="left"/>
    </xf>
    <xf numFmtId="0" fontId="19" fillId="77" borderId="18" applyFont="0" applyFill="0" applyBorder="0" applyAlignment="0">
      <alignment horizontal="left"/>
    </xf>
    <xf numFmtId="0" fontId="19" fillId="77" borderId="18" applyFont="0" applyFill="0" applyBorder="0" applyAlignment="0">
      <alignment horizontal="left"/>
    </xf>
    <xf numFmtId="0" fontId="19" fillId="77" borderId="18" applyFont="0" applyFill="0" applyBorder="0" applyAlignment="0">
      <alignment horizontal="left"/>
    </xf>
    <xf numFmtId="0" fontId="19" fillId="77" borderId="18" applyFont="0" applyFill="0" applyBorder="0" applyAlignment="0">
      <alignment horizontal="left"/>
    </xf>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19" fillId="77" borderId="18" applyFont="0" applyFill="0" applyBorder="0" applyAlignment="0">
      <alignment horizontal="left"/>
    </xf>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9" fillId="20" borderId="8" applyNumberFormat="0" applyAlignment="0" applyProtection="0"/>
    <xf numFmtId="0" fontId="39" fillId="20" borderId="8"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185"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185"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173" fontId="17" fillId="0" borderId="0" applyFont="0" applyFill="0" applyBorder="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185"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93" fillId="20" borderId="1" applyNumberFormat="0" applyAlignment="0" applyProtection="0"/>
    <xf numFmtId="0" fontId="93" fillId="20" borderId="1" applyNumberFormat="0" applyAlignment="0" applyProtection="0"/>
    <xf numFmtId="0" fontId="93" fillId="20" borderId="1" applyNumberFormat="0" applyAlignment="0" applyProtection="0"/>
    <xf numFmtId="0" fontId="93" fillId="20" borderId="1" applyNumberFormat="0" applyAlignment="0" applyProtection="0"/>
    <xf numFmtId="0" fontId="39" fillId="20" borderId="8" applyNumberFormat="0" applyAlignment="0" applyProtection="0"/>
    <xf numFmtId="0" fontId="32" fillId="20" borderId="1" applyNumberFormat="0" applyAlignment="0" applyProtection="0"/>
    <xf numFmtId="0" fontId="93" fillId="20" borderId="1" applyNumberFormat="0" applyAlignment="0" applyProtection="0"/>
    <xf numFmtId="0" fontId="93" fillId="20" borderId="1" applyNumberFormat="0" applyAlignment="0" applyProtection="0"/>
    <xf numFmtId="0" fontId="93" fillId="20" borderId="1" applyNumberFormat="0" applyAlignment="0" applyProtection="0"/>
    <xf numFmtId="0" fontId="93" fillId="20" borderId="1" applyNumberFormat="0" applyAlignment="0" applyProtection="0"/>
    <xf numFmtId="0" fontId="32" fillId="20" borderId="1" applyNumberFormat="0" applyAlignment="0" applyProtection="0"/>
    <xf numFmtId="0" fontId="93" fillId="20" borderId="1" applyNumberFormat="0" applyAlignment="0" applyProtection="0"/>
    <xf numFmtId="0" fontId="93" fillId="20" borderId="1" applyNumberFormat="0" applyAlignment="0" applyProtection="0"/>
    <xf numFmtId="0" fontId="93" fillId="20" borderId="1" applyNumberFormat="0" applyAlignment="0" applyProtection="0"/>
    <xf numFmtId="0" fontId="93" fillId="20" borderId="1" applyNumberFormat="0" applyAlignment="0" applyProtection="0"/>
    <xf numFmtId="0" fontId="93" fillId="20" borderId="1" applyNumberFormat="0" applyAlignment="0" applyProtection="0"/>
    <xf numFmtId="0" fontId="93" fillId="20" borderId="1" applyNumberFormat="0" applyAlignment="0" applyProtection="0"/>
    <xf numFmtId="0" fontId="93" fillId="20" borderId="1" applyNumberFormat="0" applyAlignment="0" applyProtection="0"/>
    <xf numFmtId="0" fontId="93" fillId="20" borderId="1" applyNumberFormat="0" applyAlignment="0" applyProtection="0"/>
    <xf numFmtId="0" fontId="93" fillId="20" borderId="1" applyNumberFormat="0" applyAlignment="0" applyProtection="0"/>
    <xf numFmtId="0" fontId="93" fillId="20" borderId="1" applyNumberFormat="0" applyAlignment="0" applyProtection="0"/>
    <xf numFmtId="0" fontId="93" fillId="20" borderId="1" applyNumberFormat="0" applyAlignment="0" applyProtection="0"/>
    <xf numFmtId="0" fontId="32" fillId="20" borderId="1" applyNumberFormat="0" applyAlignment="0" applyProtection="0"/>
    <xf numFmtId="0" fontId="32" fillId="20" borderId="1" applyNumberFormat="0" applyAlignment="0" applyProtection="0"/>
    <xf numFmtId="0" fontId="93" fillId="20" borderId="1" applyNumberFormat="0" applyAlignment="0" applyProtection="0"/>
    <xf numFmtId="0" fontId="93" fillId="20" borderId="1" applyNumberFormat="0" applyAlignment="0" applyProtection="0"/>
    <xf numFmtId="0" fontId="93" fillId="20" borderId="1" applyNumberFormat="0" applyAlignment="0" applyProtection="0"/>
    <xf numFmtId="0" fontId="93" fillId="20" borderId="1" applyNumberFormat="0" applyAlignment="0" applyProtection="0"/>
    <xf numFmtId="0" fontId="93" fillId="20" borderId="1" applyNumberFormat="0" applyAlignment="0" applyProtection="0"/>
    <xf numFmtId="0" fontId="93" fillId="20" borderId="1" applyNumberFormat="0" applyAlignment="0" applyProtection="0"/>
    <xf numFmtId="0" fontId="93" fillId="20" borderId="1" applyNumberFormat="0" applyAlignment="0" applyProtection="0"/>
    <xf numFmtId="0" fontId="93" fillId="20" borderId="1" applyNumberFormat="0" applyAlignment="0" applyProtection="0"/>
    <xf numFmtId="0" fontId="93" fillId="20" borderId="1" applyNumberFormat="0" applyAlignment="0" applyProtection="0"/>
    <xf numFmtId="0" fontId="93" fillId="20" borderId="1" applyNumberFormat="0" applyAlignment="0" applyProtection="0"/>
    <xf numFmtId="0" fontId="93" fillId="20" borderId="1" applyNumberFormat="0" applyAlignment="0" applyProtection="0"/>
    <xf numFmtId="0" fontId="32" fillId="20" borderId="1" applyNumberFormat="0" applyAlignment="0" applyProtection="0"/>
    <xf numFmtId="0" fontId="32" fillId="20" borderId="1" applyNumberFormat="0" applyAlignment="0" applyProtection="0"/>
    <xf numFmtId="0" fontId="93" fillId="20" borderId="1" applyNumberFormat="0" applyAlignment="0" applyProtection="0"/>
    <xf numFmtId="0" fontId="93" fillId="20" borderId="1" applyNumberFormat="0" applyAlignment="0" applyProtection="0"/>
    <xf numFmtId="0" fontId="93" fillId="20" borderId="1" applyNumberFormat="0" applyAlignment="0" applyProtection="0"/>
    <xf numFmtId="0" fontId="93" fillId="20" borderId="1" applyNumberFormat="0" applyAlignment="0" applyProtection="0"/>
    <xf numFmtId="0" fontId="93" fillId="20" borderId="1" applyNumberFormat="0" applyAlignment="0" applyProtection="0"/>
    <xf numFmtId="0" fontId="93" fillId="20" borderId="1" applyNumberFormat="0" applyAlignment="0" applyProtection="0"/>
    <xf numFmtId="0" fontId="93" fillId="20" borderId="1" applyNumberFormat="0" applyAlignment="0" applyProtection="0"/>
    <xf numFmtId="0" fontId="93" fillId="20" borderId="1" applyNumberFormat="0" applyAlignment="0" applyProtection="0"/>
    <xf numFmtId="0" fontId="93" fillId="20" borderId="1" applyNumberFormat="0" applyAlignment="0" applyProtection="0"/>
    <xf numFmtId="0" fontId="93" fillId="20" borderId="1" applyNumberFormat="0" applyAlignment="0" applyProtection="0"/>
    <xf numFmtId="0" fontId="93"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93" fillId="20" borderId="1" applyNumberFormat="0" applyAlignment="0" applyProtection="0"/>
    <xf numFmtId="0" fontId="93" fillId="20" borderId="1" applyNumberFormat="0" applyAlignment="0" applyProtection="0"/>
    <xf numFmtId="0" fontId="93" fillId="20" borderId="1" applyNumberFormat="0" applyAlignment="0" applyProtection="0"/>
    <xf numFmtId="0" fontId="93" fillId="20" borderId="1" applyNumberFormat="0" applyAlignment="0" applyProtection="0"/>
    <xf numFmtId="0" fontId="93" fillId="20" borderId="1" applyNumberFormat="0" applyAlignment="0" applyProtection="0"/>
    <xf numFmtId="0" fontId="93" fillId="20" borderId="1" applyNumberFormat="0" applyAlignment="0" applyProtection="0"/>
    <xf numFmtId="0" fontId="93" fillId="20" borderId="1" applyNumberFormat="0" applyAlignment="0" applyProtection="0"/>
    <xf numFmtId="0" fontId="93" fillId="20" borderId="1" applyNumberFormat="0" applyAlignment="0" applyProtection="0"/>
    <xf numFmtId="0" fontId="32" fillId="20" borderId="1"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93" fillId="20" borderId="1" applyNumberFormat="0" applyAlignment="0" applyProtection="0"/>
    <xf numFmtId="0" fontId="93" fillId="20" borderId="1"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185"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185" fontId="35" fillId="0" borderId="6" applyNumberFormat="0" applyFill="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32" fillId="20" borderId="1" applyNumberForma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57" fillId="0" borderId="0"/>
    <xf numFmtId="0" fontId="17" fillId="34" borderId="7" applyNumberFormat="0" applyFont="0" applyAlignment="0" applyProtection="0"/>
    <xf numFmtId="0" fontId="39" fillId="20" borderId="8" applyNumberFormat="0" applyAlignment="0" applyProtection="0"/>
    <xf numFmtId="0" fontId="39" fillId="20" borderId="8" applyNumberFormat="0" applyAlignment="0" applyProtection="0"/>
    <xf numFmtId="0" fontId="45" fillId="0" borderId="9" applyNumberFormat="0" applyFill="0" applyAlignment="0" applyProtection="0"/>
    <xf numFmtId="0" fontId="39" fillId="20" borderId="8" applyNumberFormat="0" applyAlignment="0" applyProtection="0"/>
    <xf numFmtId="0" fontId="39" fillId="20" borderId="8" applyNumberFormat="0" applyAlignment="0" applyProtection="0"/>
    <xf numFmtId="0" fontId="45" fillId="0" borderId="9" applyNumberFormat="0" applyFill="0" applyAlignment="0" applyProtection="0"/>
    <xf numFmtId="0" fontId="45" fillId="0" borderId="9" applyNumberFormat="0" applyFill="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45" fillId="0" borderId="9" applyNumberFormat="0" applyFill="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35" fillId="0" borderId="6" applyNumberFormat="0" applyFill="0" applyAlignment="0" applyProtection="0"/>
    <xf numFmtId="0" fontId="35" fillId="0" borderId="6" applyNumberFormat="0" applyFill="0" applyAlignment="0" applyProtection="0"/>
    <xf numFmtId="0" fontId="35" fillId="0" borderId="6" applyNumberFormat="0" applyFill="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0" fontId="17" fillId="34" borderId="7" applyNumberFormat="0" applyFont="0" applyAlignment="0" applyProtection="0"/>
    <xf numFmtId="0" fontId="17" fillId="34" borderId="7" applyNumberFormat="0" applyFont="0" applyAlignment="0" applyProtection="0"/>
    <xf numFmtId="43" fontId="26" fillId="0" borderId="0" applyFont="0" applyFill="0" applyBorder="0" applyAlignment="0" applyProtection="0"/>
    <xf numFmtId="0" fontId="17" fillId="34" borderId="7" applyNumberFormat="0" applyFont="0" applyAlignment="0" applyProtection="0"/>
    <xf numFmtId="172" fontId="10"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0" fontId="17" fillId="34" borderId="7" applyNumberFormat="0" applyFont="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0" fontId="17" fillId="34" borderId="7" applyNumberFormat="0" applyFont="0" applyAlignment="0" applyProtection="0"/>
    <xf numFmtId="43" fontId="26" fillId="0" borderId="0" applyFont="0" applyFill="0" applyBorder="0" applyAlignment="0" applyProtection="0"/>
    <xf numFmtId="0" fontId="17" fillId="34" borderId="7" applyNumberFormat="0" applyFont="0" applyAlignment="0" applyProtection="0"/>
    <xf numFmtId="172" fontId="10"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0" fontId="17" fillId="34" borderId="7" applyNumberFormat="0" applyFont="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0" fontId="17" fillId="34" borderId="7" applyNumberFormat="0" applyFont="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0" fontId="17" fillId="34" borderId="7" applyNumberFormat="0" applyFont="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0" fontId="17" fillId="34" borderId="7" applyNumberFormat="0" applyFont="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172" fontId="10"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0" fontId="17" fillId="34" borderId="7" applyNumberFormat="0" applyFont="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43" fontId="26" fillId="0" borderId="0" applyFont="0" applyFill="0" applyBorder="0" applyAlignment="0" applyProtection="0"/>
    <xf numFmtId="43" fontId="26" fillId="0" borderId="0" applyFont="0" applyFill="0" applyBorder="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43" fontId="26" fillId="0" borderId="0" applyFont="0" applyFill="0" applyBorder="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0" fontId="17" fillId="34" borderId="7" applyNumberFormat="0" applyFont="0" applyAlignment="0" applyProtection="0"/>
    <xf numFmtId="176" fontId="17" fillId="0" borderId="0" applyFont="0" applyFill="0" applyBorder="0" applyAlignment="0" applyProtection="0"/>
    <xf numFmtId="0" fontId="17" fillId="34" borderId="7" applyNumberFormat="0" applyFont="0" applyAlignment="0" applyProtection="0"/>
    <xf numFmtId="176" fontId="17" fillId="0" borderId="0" applyFont="0" applyFill="0" applyBorder="0" applyAlignment="0" applyProtection="0"/>
    <xf numFmtId="0" fontId="17" fillId="34" borderId="7" applyNumberFormat="0" applyFont="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0" fontId="17" fillId="34" borderId="7" applyNumberFormat="0" applyFont="0" applyAlignment="0" applyProtection="0"/>
    <xf numFmtId="0" fontId="17" fillId="34" borderId="7" applyNumberFormat="0" applyFont="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0" fontId="17" fillId="34" borderId="7" applyNumberFormat="0" applyFont="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0" fontId="17" fillId="34" borderId="7" applyNumberFormat="0" applyFont="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0" fontId="17" fillId="34" borderId="7" applyNumberFormat="0" applyFont="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172" fontId="57" fillId="0" borderId="0" applyFont="0" applyFill="0" applyBorder="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172" fontId="10" fillId="0" borderId="0" applyFont="0" applyFill="0" applyBorder="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172" fontId="10"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181" fontId="17" fillId="0" borderId="0" applyFont="0" applyFill="0" applyBorder="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181" fontId="17" fillId="0" borderId="0" applyFont="0" applyFill="0" applyBorder="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43" fontId="17" fillId="0" borderId="0" applyFont="0" applyFill="0" applyBorder="0" applyAlignment="0" applyProtection="0"/>
    <xf numFmtId="43" fontId="17" fillId="0" borderId="0" applyFont="0" applyFill="0" applyBorder="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167" fontId="10" fillId="0" borderId="0" applyFont="0" applyFill="0" applyBorder="0" applyAlignment="0" applyProtection="0"/>
    <xf numFmtId="0" fontId="17" fillId="34" borderId="7" applyNumberFormat="0" applyFont="0" applyAlignment="0" applyProtection="0"/>
    <xf numFmtId="0" fontId="17" fillId="34" borderId="7" applyNumberFormat="0" applyFont="0" applyAlignment="0" applyProtection="0"/>
    <xf numFmtId="167" fontId="57" fillId="0" borderId="0" applyFont="0" applyFill="0" applyBorder="0" applyAlignment="0" applyProtection="0"/>
    <xf numFmtId="167" fontId="57" fillId="0" borderId="0" applyFont="0" applyFill="0" applyBorder="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167" fontId="10" fillId="0" borderId="0" applyFont="0" applyFill="0" applyBorder="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167" fontId="10" fillId="0" borderId="0" applyFont="0" applyFill="0" applyBorder="0" applyAlignment="0" applyProtection="0"/>
    <xf numFmtId="0" fontId="17" fillId="34" borderId="7" applyNumberFormat="0" applyFont="0" applyAlignment="0" applyProtection="0"/>
    <xf numFmtId="0" fontId="26" fillId="0" borderId="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167" fontId="10" fillId="0" borderId="0" applyFont="0" applyFill="0" applyBorder="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167" fontId="10" fillId="0" borderId="0" applyFont="0" applyFill="0" applyBorder="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167" fontId="10" fillId="0" borderId="0" applyFont="0" applyFill="0" applyBorder="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167" fontId="10" fillId="0" borderId="0" applyFont="0" applyFill="0" applyBorder="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167" fontId="26" fillId="0" borderId="0" applyFont="0" applyFill="0" applyBorder="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173" fontId="17" fillId="0" borderId="0" applyFont="0" applyFill="0" applyBorder="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167" fontId="78" fillId="0" borderId="0" applyFont="0" applyFill="0" applyBorder="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61" fillId="0" borderId="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0" borderId="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0" fillId="0" borderId="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0" fillId="0" borderId="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93" fillId="20" borderId="1" applyNumberFormat="0" applyAlignment="0" applyProtection="0"/>
    <xf numFmtId="0" fontId="93" fillId="20" borderId="1" applyNumberFormat="0" applyAlignment="0" applyProtection="0"/>
    <xf numFmtId="0" fontId="93" fillId="20" borderId="1" applyNumberFormat="0" applyAlignment="0" applyProtection="0"/>
    <xf numFmtId="0" fontId="93" fillId="20" borderId="1" applyNumberFormat="0" applyAlignment="0" applyProtection="0"/>
    <xf numFmtId="0" fontId="93" fillId="20" borderId="1" applyNumberFormat="0" applyAlignment="0" applyProtection="0"/>
    <xf numFmtId="0" fontId="93" fillId="20" borderId="1" applyNumberFormat="0" applyAlignment="0" applyProtection="0"/>
    <xf numFmtId="0" fontId="93" fillId="20" borderId="1" applyNumberFormat="0" applyAlignment="0" applyProtection="0"/>
    <xf numFmtId="0" fontId="93" fillId="20" borderId="1" applyNumberFormat="0" applyAlignment="0" applyProtection="0"/>
    <xf numFmtId="0" fontId="93" fillId="20" borderId="1" applyNumberFormat="0" applyAlignment="0" applyProtection="0"/>
    <xf numFmtId="0" fontId="93" fillId="20" borderId="1" applyNumberFormat="0" applyAlignment="0" applyProtection="0"/>
    <xf numFmtId="0" fontId="93" fillId="20" borderId="1" applyNumberFormat="0" applyAlignment="0" applyProtection="0"/>
    <xf numFmtId="0" fontId="93" fillId="20" borderId="1" applyNumberFormat="0" applyAlignment="0" applyProtection="0"/>
    <xf numFmtId="0" fontId="93" fillId="20" borderId="1" applyNumberFormat="0" applyAlignment="0" applyProtection="0"/>
    <xf numFmtId="0" fontId="93" fillId="20" borderId="1" applyNumberFormat="0" applyAlignment="0" applyProtection="0"/>
    <xf numFmtId="0" fontId="93" fillId="20" borderId="1" applyNumberFormat="0" applyAlignment="0" applyProtection="0"/>
    <xf numFmtId="0" fontId="93" fillId="20" borderId="1" applyNumberFormat="0" applyAlignment="0" applyProtection="0"/>
    <xf numFmtId="0" fontId="93" fillId="20" borderId="1" applyNumberFormat="0" applyAlignment="0" applyProtection="0"/>
    <xf numFmtId="0" fontId="93" fillId="20" borderId="1" applyNumberFormat="0" applyAlignment="0" applyProtection="0"/>
    <xf numFmtId="0" fontId="93" fillId="20" borderId="1" applyNumberFormat="0" applyAlignment="0" applyProtection="0"/>
    <xf numFmtId="0" fontId="93" fillId="20" borderId="1" applyNumberFormat="0" applyAlignment="0" applyProtection="0"/>
    <xf numFmtId="0" fontId="93" fillId="20" borderId="1" applyNumberFormat="0" applyAlignment="0" applyProtection="0"/>
    <xf numFmtId="0" fontId="93" fillId="20" borderId="1" applyNumberFormat="0" applyAlignment="0" applyProtection="0"/>
    <xf numFmtId="0" fontId="93" fillId="20" borderId="1" applyNumberFormat="0" applyAlignment="0" applyProtection="0"/>
    <xf numFmtId="0" fontId="93" fillId="20" borderId="1" applyNumberFormat="0" applyAlignment="0" applyProtection="0"/>
    <xf numFmtId="0" fontId="93" fillId="20" borderId="1" applyNumberFormat="0" applyAlignment="0" applyProtection="0"/>
    <xf numFmtId="0" fontId="93" fillId="20" borderId="1" applyNumberFormat="0" applyAlignment="0" applyProtection="0"/>
    <xf numFmtId="0" fontId="93" fillId="20" borderId="1" applyNumberFormat="0" applyAlignment="0" applyProtection="0"/>
    <xf numFmtId="0" fontId="93" fillId="20" borderId="1" applyNumberFormat="0" applyAlignment="0" applyProtection="0"/>
    <xf numFmtId="0" fontId="93" fillId="20" borderId="1" applyNumberFormat="0" applyAlignment="0" applyProtection="0"/>
    <xf numFmtId="0" fontId="93" fillId="20" borderId="1" applyNumberFormat="0" applyAlignment="0" applyProtection="0"/>
    <xf numFmtId="0" fontId="93" fillId="20" borderId="1" applyNumberFormat="0" applyAlignment="0" applyProtection="0"/>
    <xf numFmtId="0" fontId="93" fillId="20" borderId="1" applyNumberFormat="0" applyAlignment="0" applyProtection="0"/>
    <xf numFmtId="0" fontId="93" fillId="20" borderId="1" applyNumberFormat="0" applyAlignment="0" applyProtection="0"/>
    <xf numFmtId="0" fontId="93" fillId="20" borderId="1" applyNumberFormat="0" applyAlignment="0" applyProtection="0"/>
    <xf numFmtId="0" fontId="93" fillId="20" borderId="1" applyNumberFormat="0" applyAlignment="0" applyProtection="0"/>
    <xf numFmtId="0" fontId="93" fillId="20" borderId="1" applyNumberFormat="0" applyAlignment="0" applyProtection="0"/>
    <xf numFmtId="0" fontId="93" fillId="20" borderId="1" applyNumberFormat="0" applyAlignment="0" applyProtection="0"/>
    <xf numFmtId="0" fontId="93" fillId="20" borderId="1" applyNumberFormat="0" applyAlignment="0" applyProtection="0"/>
    <xf numFmtId="0" fontId="93" fillId="20" borderId="1" applyNumberFormat="0" applyAlignment="0" applyProtection="0"/>
    <xf numFmtId="0" fontId="93" fillId="20" borderId="1" applyNumberFormat="0" applyAlignment="0" applyProtection="0"/>
    <xf numFmtId="0" fontId="93" fillId="20" borderId="1" applyNumberFormat="0" applyAlignment="0" applyProtection="0"/>
    <xf numFmtId="0" fontId="93" fillId="20" borderId="1" applyNumberFormat="0" applyAlignment="0" applyProtection="0"/>
    <xf numFmtId="0" fontId="93" fillId="20" borderId="1" applyNumberFormat="0" applyAlignment="0" applyProtection="0"/>
    <xf numFmtId="0" fontId="32" fillId="20" borderId="1" applyNumberFormat="0" applyAlignment="0" applyProtection="0"/>
    <xf numFmtId="0" fontId="93" fillId="20" borderId="1" applyNumberFormat="0" applyAlignment="0" applyProtection="0"/>
    <xf numFmtId="0" fontId="93" fillId="20" borderId="1" applyNumberFormat="0" applyAlignment="0" applyProtection="0"/>
    <xf numFmtId="0" fontId="93" fillId="20" borderId="1" applyNumberFormat="0" applyAlignment="0" applyProtection="0"/>
    <xf numFmtId="185" fontId="32" fillId="20"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185" fontId="36" fillId="7" borderId="1" applyNumberFormat="0" applyAlignment="0" applyProtection="0"/>
    <xf numFmtId="185"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19" fillId="77" borderId="18" applyFont="0" applyFill="0" applyBorder="0" applyAlignment="0">
      <alignment horizontal="left"/>
    </xf>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43" fontId="17" fillId="0" borderId="0" applyFont="0" applyFill="0" applyBorder="0" applyAlignment="0" applyProtection="0"/>
    <xf numFmtId="173" fontId="17" fillId="0" borderId="0" applyFont="0" applyFill="0" applyBorder="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9" fontId="10" fillId="0" borderId="0" applyFont="0" applyFill="0" applyBorder="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9" fontId="10" fillId="0" borderId="0" applyFont="0" applyFill="0" applyBorder="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9" fontId="17" fillId="0" borderId="0" applyFont="0" applyFill="0" applyBorder="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9" fontId="10" fillId="0" borderId="0" applyFont="0" applyFill="0" applyBorder="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5" fillId="0" borderId="6" applyNumberFormat="0" applyFill="0" applyAlignment="0" applyProtection="0"/>
    <xf numFmtId="0" fontId="35" fillId="0" borderId="6" applyNumberFormat="0" applyFill="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93" fillId="20" borderId="1" applyNumberFormat="0" applyAlignment="0" applyProtection="0"/>
    <xf numFmtId="0" fontId="93" fillId="20" borderId="1" applyNumberFormat="0" applyAlignment="0" applyProtection="0"/>
    <xf numFmtId="0" fontId="93" fillId="20" borderId="1" applyNumberFormat="0" applyAlignment="0" applyProtection="0"/>
    <xf numFmtId="44" fontId="61" fillId="0" borderId="0" applyFont="0" applyFill="0" applyBorder="0" applyAlignment="0" applyProtection="0"/>
    <xf numFmtId="0" fontId="95" fillId="0" borderId="79"/>
    <xf numFmtId="0" fontId="95" fillId="0" borderId="79"/>
    <xf numFmtId="0" fontId="95" fillId="0" borderId="79"/>
    <xf numFmtId="0" fontId="93" fillId="20" borderId="1" applyNumberFormat="0" applyAlignment="0" applyProtection="0"/>
    <xf numFmtId="0" fontId="93" fillId="20" borderId="1" applyNumberFormat="0" applyAlignment="0" applyProtection="0"/>
    <xf numFmtId="44" fontId="61" fillId="0" borderId="0" applyFont="0" applyFill="0" applyBorder="0" applyAlignment="0" applyProtection="0"/>
    <xf numFmtId="0" fontId="17" fillId="34" borderId="7" applyNumberFormat="0" applyFont="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44" fontId="61" fillId="0" borderId="0" applyFont="0" applyFill="0" applyBorder="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44" fontId="61" fillId="0" borderId="0" applyFont="0" applyFill="0" applyBorder="0" applyAlignment="0" applyProtection="0"/>
    <xf numFmtId="0" fontId="17" fillId="34" borderId="7" applyNumberFormat="0" applyFont="0" applyAlignment="0" applyProtection="0"/>
    <xf numFmtId="0" fontId="17" fillId="0" borderId="0" applyBorder="0"/>
    <xf numFmtId="0" fontId="17" fillId="0" borderId="0" applyBorder="0"/>
    <xf numFmtId="0" fontId="78" fillId="0" borderId="0"/>
    <xf numFmtId="0" fontId="17" fillId="0" borderId="0" applyBorder="0"/>
    <xf numFmtId="0" fontId="103" fillId="0" borderId="0"/>
    <xf numFmtId="174" fontId="17" fillId="0" borderId="0" applyFont="0" applyFill="0" applyBorder="0" applyAlignment="0" applyProtection="0"/>
    <xf numFmtId="174" fontId="17" fillId="0" borderId="0" applyFont="0" applyFill="0" applyBorder="0" applyAlignment="0" applyProtection="0"/>
    <xf numFmtId="201" fontId="17" fillId="0" borderId="0" applyFont="0" applyFill="0" applyBorder="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185" fontId="17" fillId="0" borderId="0" applyFont="0" applyFill="0" applyBorder="0" applyAlignment="0" applyProtection="0"/>
    <xf numFmtId="185" fontId="26" fillId="34" borderId="7" applyNumberFormat="0" applyFont="0" applyAlignment="0" applyProtection="0"/>
    <xf numFmtId="185" fontId="26"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26"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96" fillId="20" borderId="8" applyNumberFormat="0" applyAlignment="0" applyProtection="0"/>
    <xf numFmtId="0" fontId="96" fillId="20" borderId="8" applyNumberFormat="0" applyAlignment="0" applyProtection="0"/>
    <xf numFmtId="0" fontId="96" fillId="20" borderId="8" applyNumberFormat="0" applyAlignment="0" applyProtection="0"/>
    <xf numFmtId="0" fontId="96" fillId="20" borderId="8" applyNumberFormat="0" applyAlignment="0" applyProtection="0"/>
    <xf numFmtId="0" fontId="96" fillId="20" borderId="8" applyNumberFormat="0" applyAlignment="0" applyProtection="0"/>
    <xf numFmtId="0" fontId="96" fillId="20" borderId="8" applyNumberFormat="0" applyAlignment="0" applyProtection="0"/>
    <xf numFmtId="0" fontId="96" fillId="20" borderId="8" applyNumberFormat="0" applyAlignment="0" applyProtection="0"/>
    <xf numFmtId="0" fontId="96" fillId="20" borderId="8" applyNumberFormat="0" applyAlignment="0" applyProtection="0"/>
    <xf numFmtId="0" fontId="96" fillId="20" borderId="8" applyNumberFormat="0" applyAlignment="0" applyProtection="0"/>
    <xf numFmtId="0" fontId="96" fillId="20" borderId="8" applyNumberFormat="0" applyAlignment="0" applyProtection="0"/>
    <xf numFmtId="0" fontId="96" fillId="20" borderId="8" applyNumberFormat="0" applyAlignment="0" applyProtection="0"/>
    <xf numFmtId="0" fontId="96" fillId="20" borderId="8" applyNumberFormat="0" applyAlignment="0" applyProtection="0"/>
    <xf numFmtId="0" fontId="96" fillId="20" borderId="8" applyNumberFormat="0" applyAlignment="0" applyProtection="0"/>
    <xf numFmtId="0" fontId="96" fillId="20" borderId="8" applyNumberFormat="0" applyAlignment="0" applyProtection="0"/>
    <xf numFmtId="0" fontId="96" fillId="20" borderId="8" applyNumberFormat="0" applyAlignment="0" applyProtection="0"/>
    <xf numFmtId="0" fontId="96" fillId="20" borderId="8" applyNumberFormat="0" applyAlignment="0" applyProtection="0"/>
    <xf numFmtId="0" fontId="96" fillId="20" borderId="8" applyNumberFormat="0" applyAlignment="0" applyProtection="0"/>
    <xf numFmtId="0" fontId="96" fillId="20" borderId="8" applyNumberFormat="0" applyAlignment="0" applyProtection="0"/>
    <xf numFmtId="0" fontId="96" fillId="20" borderId="8" applyNumberFormat="0" applyAlignment="0" applyProtection="0"/>
    <xf numFmtId="0" fontId="96" fillId="20" borderId="8" applyNumberFormat="0" applyAlignment="0" applyProtection="0"/>
    <xf numFmtId="0" fontId="96" fillId="20" borderId="8" applyNumberFormat="0" applyAlignment="0" applyProtection="0"/>
    <xf numFmtId="0" fontId="96" fillId="20" borderId="8" applyNumberFormat="0" applyAlignment="0" applyProtection="0"/>
    <xf numFmtId="0" fontId="96" fillId="20" borderId="8" applyNumberFormat="0" applyAlignment="0" applyProtection="0"/>
    <xf numFmtId="0" fontId="96" fillId="20" borderId="8" applyNumberFormat="0" applyAlignment="0" applyProtection="0"/>
    <xf numFmtId="0" fontId="96" fillId="20" borderId="8" applyNumberFormat="0" applyAlignment="0" applyProtection="0"/>
    <xf numFmtId="0" fontId="96" fillId="20" borderId="8" applyNumberFormat="0" applyAlignment="0" applyProtection="0"/>
    <xf numFmtId="0" fontId="96" fillId="20" borderId="8" applyNumberFormat="0" applyAlignment="0" applyProtection="0"/>
    <xf numFmtId="0" fontId="96" fillId="20" borderId="8" applyNumberFormat="0" applyAlignment="0" applyProtection="0"/>
    <xf numFmtId="0" fontId="96" fillId="20" borderId="8" applyNumberFormat="0" applyAlignment="0" applyProtection="0"/>
    <xf numFmtId="0" fontId="96" fillId="20" borderId="8" applyNumberFormat="0" applyAlignment="0" applyProtection="0"/>
    <xf numFmtId="0" fontId="96" fillId="20" borderId="8" applyNumberFormat="0" applyAlignment="0" applyProtection="0"/>
    <xf numFmtId="0" fontId="96" fillId="20" borderId="8" applyNumberFormat="0" applyAlignment="0" applyProtection="0"/>
    <xf numFmtId="0" fontId="96" fillId="20" borderId="8" applyNumberFormat="0" applyAlignment="0" applyProtection="0"/>
    <xf numFmtId="0" fontId="96" fillId="20" borderId="8" applyNumberFormat="0" applyAlignment="0" applyProtection="0"/>
    <xf numFmtId="0" fontId="96" fillId="20" borderId="8" applyNumberFormat="0" applyAlignment="0" applyProtection="0"/>
    <xf numFmtId="0" fontId="96" fillId="20" borderId="8" applyNumberFormat="0" applyAlignment="0" applyProtection="0"/>
    <xf numFmtId="0" fontId="96" fillId="20" borderId="8" applyNumberFormat="0" applyAlignment="0" applyProtection="0"/>
    <xf numFmtId="0" fontId="96" fillId="20" borderId="8" applyNumberFormat="0" applyAlignment="0" applyProtection="0"/>
    <xf numFmtId="0" fontId="96" fillId="20" borderId="8" applyNumberFormat="0" applyAlignment="0" applyProtection="0"/>
    <xf numFmtId="0" fontId="96" fillId="20" borderId="8" applyNumberFormat="0" applyAlignment="0" applyProtection="0"/>
    <xf numFmtId="0" fontId="96" fillId="20" borderId="8" applyNumberFormat="0" applyAlignment="0" applyProtection="0"/>
    <xf numFmtId="0" fontId="96" fillId="20" borderId="8" applyNumberFormat="0" applyAlignment="0" applyProtection="0"/>
    <xf numFmtId="0" fontId="96" fillId="20" borderId="8" applyNumberFormat="0" applyAlignment="0" applyProtection="0"/>
    <xf numFmtId="0" fontId="96" fillId="20" borderId="8" applyNumberFormat="0" applyAlignment="0" applyProtection="0"/>
    <xf numFmtId="0" fontId="96" fillId="20" borderId="8" applyNumberFormat="0" applyAlignment="0" applyProtection="0"/>
    <xf numFmtId="0" fontId="96" fillId="20" borderId="8" applyNumberFormat="0" applyAlignment="0" applyProtection="0"/>
    <xf numFmtId="0" fontId="96" fillId="20" borderId="8" applyNumberFormat="0" applyAlignment="0" applyProtection="0"/>
    <xf numFmtId="0" fontId="39" fillId="20" borderId="8" applyNumberFormat="0" applyAlignment="0" applyProtection="0"/>
    <xf numFmtId="0" fontId="96" fillId="20" borderId="8" applyNumberFormat="0" applyAlignment="0" applyProtection="0"/>
    <xf numFmtId="0" fontId="96" fillId="20" borderId="8" applyNumberFormat="0" applyAlignment="0" applyProtection="0"/>
    <xf numFmtId="0" fontId="96" fillId="20" borderId="8" applyNumberFormat="0" applyAlignment="0" applyProtection="0"/>
    <xf numFmtId="0" fontId="96" fillId="20" borderId="8" applyNumberFormat="0" applyAlignment="0" applyProtection="0"/>
    <xf numFmtId="185" fontId="39" fillId="20" borderId="8" applyNumberFormat="0" applyAlignment="0" applyProtection="0"/>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173" fontId="57" fillId="0" borderId="0" applyFont="0" applyFill="0" applyBorder="0" applyAlignment="0" applyProtection="0"/>
    <xf numFmtId="43" fontId="57" fillId="0" borderId="0" applyFont="0" applyFill="0" applyBorder="0" applyAlignment="0" applyProtection="0"/>
    <xf numFmtId="44" fontId="57" fillId="0" borderId="0" applyFont="0" applyFill="0" applyBorder="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5" fillId="0" borderId="6" applyNumberFormat="0" applyFill="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172" fontId="78" fillId="0" borderId="0" applyFont="0" applyFill="0" applyBorder="0" applyAlignment="0" applyProtection="0"/>
    <xf numFmtId="167" fontId="10" fillId="0" borderId="0" applyFont="0" applyFill="0" applyBorder="0" applyAlignment="0" applyProtection="0"/>
    <xf numFmtId="167" fontId="26" fillId="0" borderId="0" applyFont="0" applyFill="0" applyBorder="0" applyAlignment="0" applyProtection="0"/>
    <xf numFmtId="167" fontId="10" fillId="0" borderId="0" applyFont="0" applyFill="0" applyBorder="0" applyAlignment="0" applyProtection="0"/>
    <xf numFmtId="167" fontId="10" fillId="0" borderId="0" applyFont="0" applyFill="0" applyBorder="0" applyAlignment="0" applyProtection="0"/>
    <xf numFmtId="167" fontId="10" fillId="0" borderId="0" applyFont="0" applyFill="0" applyBorder="0" applyAlignment="0" applyProtection="0"/>
    <xf numFmtId="0" fontId="78" fillId="0" borderId="0"/>
    <xf numFmtId="0" fontId="57" fillId="0" borderId="0"/>
    <xf numFmtId="0" fontId="78" fillId="0" borderId="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9" fontId="78" fillId="0" borderId="0" applyFont="0" applyFill="0" applyBorder="0" applyAlignment="0" applyProtection="0"/>
    <xf numFmtId="9" fontId="78" fillId="0" borderId="0" applyFont="0" applyFill="0" applyBorder="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172" fontId="10" fillId="0" borderId="0" applyFont="0" applyFill="0" applyBorder="0" applyAlignment="0" applyProtection="0"/>
    <xf numFmtId="0" fontId="101" fillId="0" borderId="0"/>
    <xf numFmtId="0" fontId="93" fillId="20" borderId="89" applyNumberFormat="0" applyAlignment="0" applyProtection="0"/>
    <xf numFmtId="0" fontId="32" fillId="20" borderId="89" applyNumberFormat="0" applyAlignment="0" applyProtection="0"/>
    <xf numFmtId="0" fontId="93"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93" fillId="20" borderId="89" applyNumberFormat="0" applyAlignment="0" applyProtection="0"/>
    <xf numFmtId="0" fontId="93" fillId="20" borderId="89" applyNumberFormat="0" applyAlignment="0" applyProtection="0"/>
    <xf numFmtId="0" fontId="32" fillId="20" borderId="89" applyNumberFormat="0" applyAlignment="0" applyProtection="0"/>
    <xf numFmtId="0" fontId="93"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93" fillId="20" borderId="89" applyNumberFormat="0" applyAlignment="0" applyProtection="0"/>
    <xf numFmtId="0" fontId="93" fillId="20" borderId="89" applyNumberFormat="0" applyAlignment="0" applyProtection="0"/>
    <xf numFmtId="0" fontId="32" fillId="20" borderId="89" applyNumberFormat="0" applyAlignment="0" applyProtection="0"/>
    <xf numFmtId="0" fontId="93"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93" fillId="20" borderId="89" applyNumberFormat="0" applyAlignment="0" applyProtection="0"/>
    <xf numFmtId="0" fontId="93" fillId="20" borderId="89" applyNumberFormat="0" applyAlignment="0" applyProtection="0"/>
    <xf numFmtId="0" fontId="32" fillId="20" borderId="89" applyNumberFormat="0" applyAlignment="0" applyProtection="0"/>
    <xf numFmtId="0" fontId="93"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93" fillId="20" borderId="89" applyNumberFormat="0" applyAlignment="0" applyProtection="0"/>
    <xf numFmtId="0" fontId="93" fillId="20" borderId="89" applyNumberFormat="0" applyAlignment="0" applyProtection="0"/>
    <xf numFmtId="0" fontId="32" fillId="20" borderId="89" applyNumberFormat="0" applyAlignment="0" applyProtection="0"/>
    <xf numFmtId="0" fontId="93"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93" fillId="20" borderId="89" applyNumberFormat="0" applyAlignment="0" applyProtection="0"/>
    <xf numFmtId="0" fontId="93" fillId="20" borderId="89" applyNumberFormat="0" applyAlignment="0" applyProtection="0"/>
    <xf numFmtId="0" fontId="32" fillId="20" borderId="89" applyNumberFormat="0" applyAlignment="0" applyProtection="0"/>
    <xf numFmtId="0" fontId="93"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93" fillId="20" borderId="89" applyNumberFormat="0" applyAlignment="0" applyProtection="0"/>
    <xf numFmtId="0" fontId="93" fillId="20" borderId="89" applyNumberFormat="0" applyAlignment="0" applyProtection="0"/>
    <xf numFmtId="0" fontId="32" fillId="20" borderId="89" applyNumberFormat="0" applyAlignment="0" applyProtection="0"/>
    <xf numFmtId="0" fontId="93"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93" fillId="20" borderId="89" applyNumberFormat="0" applyAlignment="0" applyProtection="0"/>
    <xf numFmtId="0" fontId="93" fillId="20" borderId="89" applyNumberFormat="0" applyAlignment="0" applyProtection="0"/>
    <xf numFmtId="0" fontId="32" fillId="20" borderId="89" applyNumberFormat="0" applyAlignment="0" applyProtection="0"/>
    <xf numFmtId="0" fontId="93"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93" fillId="20" borderId="89" applyNumberFormat="0" applyAlignment="0" applyProtection="0"/>
    <xf numFmtId="0" fontId="93" fillId="20" borderId="89" applyNumberFormat="0" applyAlignment="0" applyProtection="0"/>
    <xf numFmtId="0" fontId="32" fillId="20" borderId="89" applyNumberFormat="0" applyAlignment="0" applyProtection="0"/>
    <xf numFmtId="0" fontId="93"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93"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93" fillId="20" borderId="89" applyNumberFormat="0" applyAlignment="0" applyProtection="0"/>
    <xf numFmtId="0" fontId="93" fillId="20" borderId="89" applyNumberFormat="0" applyAlignment="0" applyProtection="0"/>
    <xf numFmtId="0" fontId="32" fillId="20" borderId="89" applyNumberFormat="0" applyAlignment="0" applyProtection="0"/>
    <xf numFmtId="0" fontId="93"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93" fillId="20" borderId="89" applyNumberFormat="0" applyAlignment="0" applyProtection="0"/>
    <xf numFmtId="0" fontId="32" fillId="20" borderId="89" applyNumberFormat="0" applyAlignment="0" applyProtection="0"/>
    <xf numFmtId="0" fontId="93"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93"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93" fillId="20" borderId="89" applyNumberFormat="0" applyAlignment="0" applyProtection="0"/>
    <xf numFmtId="0" fontId="93" fillId="20" borderId="89" applyNumberFormat="0" applyAlignment="0" applyProtection="0"/>
    <xf numFmtId="0" fontId="32" fillId="20" borderId="89" applyNumberFormat="0" applyAlignment="0" applyProtection="0"/>
    <xf numFmtId="0" fontId="93"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93" fillId="20" borderId="89" applyNumberFormat="0" applyAlignment="0" applyProtection="0"/>
    <xf numFmtId="0" fontId="93" fillId="20" borderId="89" applyNumberFormat="0" applyAlignment="0" applyProtection="0"/>
    <xf numFmtId="0" fontId="32" fillId="20" borderId="89" applyNumberFormat="0" applyAlignment="0" applyProtection="0"/>
    <xf numFmtId="0" fontId="93"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93" fillId="20" borderId="89" applyNumberFormat="0" applyAlignment="0" applyProtection="0"/>
    <xf numFmtId="0" fontId="93" fillId="20" borderId="89" applyNumberFormat="0" applyAlignment="0" applyProtection="0"/>
    <xf numFmtId="0" fontId="32" fillId="20" borderId="89" applyNumberFormat="0" applyAlignment="0" applyProtection="0"/>
    <xf numFmtId="0" fontId="93"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93" fillId="20" borderId="89" applyNumberFormat="0" applyAlignment="0" applyProtection="0"/>
    <xf numFmtId="0" fontId="93" fillId="20" borderId="89" applyNumberFormat="0" applyAlignment="0" applyProtection="0"/>
    <xf numFmtId="0" fontId="32" fillId="20" borderId="89" applyNumberFormat="0" applyAlignment="0" applyProtection="0"/>
    <xf numFmtId="0" fontId="93"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93" fillId="20" borderId="89" applyNumberFormat="0" applyAlignment="0" applyProtection="0"/>
    <xf numFmtId="0" fontId="93" fillId="20" borderId="89" applyNumberFormat="0" applyAlignment="0" applyProtection="0"/>
    <xf numFmtId="0" fontId="32" fillId="20" borderId="89" applyNumberFormat="0" applyAlignment="0" applyProtection="0"/>
    <xf numFmtId="0" fontId="93"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93" fillId="20" borderId="89" applyNumberFormat="0" applyAlignment="0" applyProtection="0"/>
    <xf numFmtId="0" fontId="93" fillId="20" borderId="89" applyNumberFormat="0" applyAlignment="0" applyProtection="0"/>
    <xf numFmtId="0" fontId="93" fillId="20" borderId="89" applyNumberFormat="0" applyAlignment="0" applyProtection="0"/>
    <xf numFmtId="0" fontId="93" fillId="20" borderId="89" applyNumberFormat="0" applyAlignment="0" applyProtection="0"/>
    <xf numFmtId="0" fontId="93" fillId="20" borderId="89" applyNumberFormat="0" applyAlignment="0" applyProtection="0"/>
    <xf numFmtId="0" fontId="93" fillId="20" borderId="89" applyNumberFormat="0" applyAlignment="0" applyProtection="0"/>
    <xf numFmtId="0" fontId="93" fillId="20" borderId="89" applyNumberFormat="0" applyAlignment="0" applyProtection="0"/>
    <xf numFmtId="0" fontId="93" fillId="20" borderId="89" applyNumberFormat="0" applyAlignment="0" applyProtection="0"/>
    <xf numFmtId="0" fontId="93" fillId="20" borderId="89" applyNumberFormat="0" applyAlignment="0" applyProtection="0"/>
    <xf numFmtId="0" fontId="93" fillId="20" borderId="89" applyNumberFormat="0" applyAlignment="0" applyProtection="0"/>
    <xf numFmtId="0" fontId="93" fillId="20" borderId="89" applyNumberFormat="0" applyAlignment="0" applyProtection="0"/>
    <xf numFmtId="0" fontId="93" fillId="20" borderId="89" applyNumberFormat="0" applyAlignment="0" applyProtection="0"/>
    <xf numFmtId="0" fontId="93" fillId="20" borderId="89" applyNumberFormat="0" applyAlignment="0" applyProtection="0"/>
    <xf numFmtId="0" fontId="93" fillId="20" borderId="89" applyNumberFormat="0" applyAlignment="0" applyProtection="0"/>
    <xf numFmtId="0" fontId="93"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93" fillId="20" borderId="89" applyNumberFormat="0" applyAlignment="0" applyProtection="0"/>
    <xf numFmtId="0" fontId="93" fillId="20" borderId="89" applyNumberFormat="0" applyAlignment="0" applyProtection="0"/>
    <xf numFmtId="0" fontId="32" fillId="20" borderId="89" applyNumberFormat="0" applyAlignment="0" applyProtection="0"/>
    <xf numFmtId="0" fontId="93"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93" fillId="20" borderId="89" applyNumberFormat="0" applyAlignment="0" applyProtection="0"/>
    <xf numFmtId="0" fontId="93" fillId="20" borderId="89" applyNumberFormat="0" applyAlignment="0" applyProtection="0"/>
    <xf numFmtId="0" fontId="93" fillId="20" borderId="89" applyNumberFormat="0" applyAlignment="0" applyProtection="0"/>
    <xf numFmtId="0" fontId="93" fillId="20" borderId="89" applyNumberFormat="0" applyAlignment="0" applyProtection="0"/>
    <xf numFmtId="0" fontId="93" fillId="20" borderId="89" applyNumberFormat="0" applyAlignment="0" applyProtection="0"/>
    <xf numFmtId="0" fontId="93" fillId="20" borderId="89" applyNumberFormat="0" applyAlignment="0" applyProtection="0"/>
    <xf numFmtId="0" fontId="93" fillId="20" borderId="89" applyNumberFormat="0" applyAlignment="0" applyProtection="0"/>
    <xf numFmtId="0" fontId="93" fillId="20" borderId="89" applyNumberFormat="0" applyAlignment="0" applyProtection="0"/>
    <xf numFmtId="0" fontId="93" fillId="20" borderId="89" applyNumberFormat="0" applyAlignment="0" applyProtection="0"/>
    <xf numFmtId="0" fontId="93" fillId="20" borderId="89" applyNumberFormat="0" applyAlignment="0" applyProtection="0"/>
    <xf numFmtId="0" fontId="93" fillId="20" borderId="89" applyNumberFormat="0" applyAlignment="0" applyProtection="0"/>
    <xf numFmtId="0" fontId="93" fillId="20" borderId="89" applyNumberFormat="0" applyAlignment="0" applyProtection="0"/>
    <xf numFmtId="0" fontId="93" fillId="20" borderId="89" applyNumberFormat="0" applyAlignment="0" applyProtection="0"/>
    <xf numFmtId="0" fontId="93" fillId="20" borderId="89" applyNumberFormat="0" applyAlignment="0" applyProtection="0"/>
    <xf numFmtId="0" fontId="93" fillId="20" borderId="89" applyNumberFormat="0" applyAlignment="0" applyProtection="0"/>
    <xf numFmtId="0" fontId="93" fillId="20" borderId="89" applyNumberFormat="0" applyAlignment="0" applyProtection="0"/>
    <xf numFmtId="0" fontId="93" fillId="20" borderId="89" applyNumberFormat="0" applyAlignment="0" applyProtection="0"/>
    <xf numFmtId="0" fontId="93" fillId="20" borderId="89" applyNumberFormat="0" applyAlignment="0" applyProtection="0"/>
    <xf numFmtId="0" fontId="93" fillId="20" borderId="89" applyNumberFormat="0" applyAlignment="0" applyProtection="0"/>
    <xf numFmtId="0" fontId="93" fillId="20" borderId="89" applyNumberFormat="0" applyAlignment="0" applyProtection="0"/>
    <xf numFmtId="0" fontId="93" fillId="20" borderId="89" applyNumberFormat="0" applyAlignment="0" applyProtection="0"/>
    <xf numFmtId="0" fontId="93" fillId="20" borderId="89" applyNumberFormat="0" applyAlignment="0" applyProtection="0"/>
    <xf numFmtId="0" fontId="93" fillId="20" borderId="89" applyNumberFormat="0" applyAlignment="0" applyProtection="0"/>
    <xf numFmtId="0" fontId="93" fillId="20" borderId="89" applyNumberFormat="0" applyAlignment="0" applyProtection="0"/>
    <xf numFmtId="0" fontId="93" fillId="20" borderId="89" applyNumberFormat="0" applyAlignment="0" applyProtection="0"/>
    <xf numFmtId="0" fontId="93" fillId="20" borderId="89" applyNumberFormat="0" applyAlignment="0" applyProtection="0"/>
    <xf numFmtId="0" fontId="93" fillId="20" borderId="89" applyNumberFormat="0" applyAlignment="0" applyProtection="0"/>
    <xf numFmtId="0" fontId="93" fillId="20" borderId="89" applyNumberFormat="0" applyAlignment="0" applyProtection="0"/>
    <xf numFmtId="0" fontId="93" fillId="20" borderId="89" applyNumberFormat="0" applyAlignment="0" applyProtection="0"/>
    <xf numFmtId="0" fontId="93"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93" fillId="20" borderId="89" applyNumberFormat="0" applyAlignment="0" applyProtection="0"/>
    <xf numFmtId="0" fontId="93" fillId="20" borderId="89" applyNumberFormat="0" applyAlignment="0" applyProtection="0"/>
    <xf numFmtId="0" fontId="32" fillId="20" borderId="89" applyNumberFormat="0" applyAlignment="0" applyProtection="0"/>
    <xf numFmtId="0" fontId="93"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93" fillId="20" borderId="89" applyNumberFormat="0" applyAlignment="0" applyProtection="0"/>
    <xf numFmtId="0" fontId="93" fillId="20" borderId="89" applyNumberFormat="0" applyAlignment="0" applyProtection="0"/>
    <xf numFmtId="0" fontId="93" fillId="20" borderId="89" applyNumberFormat="0" applyAlignment="0" applyProtection="0"/>
    <xf numFmtId="0" fontId="93" fillId="20" borderId="89" applyNumberFormat="0" applyAlignment="0" applyProtection="0"/>
    <xf numFmtId="0" fontId="93" fillId="20" borderId="89" applyNumberFormat="0" applyAlignment="0" applyProtection="0"/>
    <xf numFmtId="0" fontId="93" fillId="20" borderId="89" applyNumberFormat="0" applyAlignment="0" applyProtection="0"/>
    <xf numFmtId="0" fontId="93" fillId="20" borderId="89" applyNumberFormat="0" applyAlignment="0" applyProtection="0"/>
    <xf numFmtId="0" fontId="93" fillId="20" borderId="89" applyNumberFormat="0" applyAlignment="0" applyProtection="0"/>
    <xf numFmtId="0" fontId="93" fillId="20" borderId="89" applyNumberFormat="0" applyAlignment="0" applyProtection="0"/>
    <xf numFmtId="0" fontId="93" fillId="20" borderId="89" applyNumberFormat="0" applyAlignment="0" applyProtection="0"/>
    <xf numFmtId="0" fontId="93" fillId="20" borderId="89" applyNumberFormat="0" applyAlignment="0" applyProtection="0"/>
    <xf numFmtId="0" fontId="93" fillId="20" borderId="89" applyNumberFormat="0" applyAlignment="0" applyProtection="0"/>
    <xf numFmtId="0" fontId="93" fillId="20" borderId="89" applyNumberFormat="0" applyAlignment="0" applyProtection="0"/>
    <xf numFmtId="0" fontId="93" fillId="20" borderId="89" applyNumberFormat="0" applyAlignment="0" applyProtection="0"/>
    <xf numFmtId="0" fontId="93" fillId="20" borderId="89" applyNumberFormat="0" applyAlignment="0" applyProtection="0"/>
    <xf numFmtId="0" fontId="93" fillId="20" borderId="89" applyNumberFormat="0" applyAlignment="0" applyProtection="0"/>
    <xf numFmtId="0" fontId="93" fillId="20" borderId="89" applyNumberFormat="0" applyAlignment="0" applyProtection="0"/>
    <xf numFmtId="0" fontId="93" fillId="20" borderId="89" applyNumberFormat="0" applyAlignment="0" applyProtection="0"/>
    <xf numFmtId="0" fontId="93" fillId="20" borderId="89" applyNumberFormat="0" applyAlignment="0" applyProtection="0"/>
    <xf numFmtId="0" fontId="93" fillId="20" borderId="89" applyNumberFormat="0" applyAlignment="0" applyProtection="0"/>
    <xf numFmtId="0" fontId="93" fillId="20" borderId="89" applyNumberFormat="0" applyAlignment="0" applyProtection="0"/>
    <xf numFmtId="0" fontId="93" fillId="20" borderId="89" applyNumberFormat="0" applyAlignment="0" applyProtection="0"/>
    <xf numFmtId="0" fontId="93" fillId="20" borderId="89" applyNumberFormat="0" applyAlignment="0" applyProtection="0"/>
    <xf numFmtId="0" fontId="93" fillId="20" borderId="89" applyNumberFormat="0" applyAlignment="0" applyProtection="0"/>
    <xf numFmtId="0" fontId="93" fillId="20" borderId="89" applyNumberFormat="0" applyAlignment="0" applyProtection="0"/>
    <xf numFmtId="0" fontId="93" fillId="20" borderId="89" applyNumberFormat="0" applyAlignment="0" applyProtection="0"/>
    <xf numFmtId="0" fontId="93" fillId="20" borderId="89" applyNumberFormat="0" applyAlignment="0" applyProtection="0"/>
    <xf numFmtId="0" fontId="93" fillId="20" borderId="89" applyNumberFormat="0" applyAlignment="0" applyProtection="0"/>
    <xf numFmtId="0" fontId="93" fillId="20" borderId="89" applyNumberFormat="0" applyAlignment="0" applyProtection="0"/>
    <xf numFmtId="0" fontId="93"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93" fillId="20" borderId="89" applyNumberFormat="0" applyAlignment="0" applyProtection="0"/>
    <xf numFmtId="0" fontId="93" fillId="20" borderId="89" applyNumberFormat="0" applyAlignment="0" applyProtection="0"/>
    <xf numFmtId="0" fontId="32" fillId="20" borderId="89" applyNumberFormat="0" applyAlignment="0" applyProtection="0"/>
    <xf numFmtId="0" fontId="93"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93" fillId="20" borderId="89" applyNumberFormat="0" applyAlignment="0" applyProtection="0"/>
    <xf numFmtId="0" fontId="93" fillId="20" borderId="89" applyNumberFormat="0" applyAlignment="0" applyProtection="0"/>
    <xf numFmtId="0" fontId="93" fillId="20" borderId="89" applyNumberFormat="0" applyAlignment="0" applyProtection="0"/>
    <xf numFmtId="0" fontId="93" fillId="20" borderId="89" applyNumberFormat="0" applyAlignment="0" applyProtection="0"/>
    <xf numFmtId="0" fontId="93" fillId="20" borderId="89" applyNumberFormat="0" applyAlignment="0" applyProtection="0"/>
    <xf numFmtId="0" fontId="93" fillId="20" borderId="89" applyNumberFormat="0" applyAlignment="0" applyProtection="0"/>
    <xf numFmtId="0" fontId="93" fillId="20" borderId="89" applyNumberFormat="0" applyAlignment="0" applyProtection="0"/>
    <xf numFmtId="0" fontId="93" fillId="20" borderId="89" applyNumberFormat="0" applyAlignment="0" applyProtection="0"/>
    <xf numFmtId="0" fontId="93"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93" fillId="20" borderId="89" applyNumberFormat="0" applyAlignment="0" applyProtection="0"/>
    <xf numFmtId="0" fontId="32" fillId="20" borderId="89" applyNumberFormat="0" applyAlignment="0" applyProtection="0"/>
    <xf numFmtId="0" fontId="93"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93" fillId="20" borderId="89" applyNumberFormat="0" applyAlignment="0" applyProtection="0"/>
    <xf numFmtId="0" fontId="93" fillId="20" borderId="89" applyNumberFormat="0" applyAlignment="0" applyProtection="0"/>
    <xf numFmtId="0" fontId="32" fillId="20" borderId="89" applyNumberFormat="0" applyAlignment="0" applyProtection="0"/>
    <xf numFmtId="0" fontId="93"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93" fillId="20" borderId="89" applyNumberFormat="0" applyAlignment="0" applyProtection="0"/>
    <xf numFmtId="0" fontId="93" fillId="20" borderId="89" applyNumberFormat="0" applyAlignment="0" applyProtection="0"/>
    <xf numFmtId="0" fontId="32" fillId="20" borderId="89" applyNumberFormat="0" applyAlignment="0" applyProtection="0"/>
    <xf numFmtId="0" fontId="93"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93" fillId="20" borderId="89" applyNumberFormat="0" applyAlignment="0" applyProtection="0"/>
    <xf numFmtId="0" fontId="93" fillId="20" borderId="89" applyNumberFormat="0" applyAlignment="0" applyProtection="0"/>
    <xf numFmtId="0" fontId="32" fillId="20" borderId="89" applyNumberFormat="0" applyAlignment="0" applyProtection="0"/>
    <xf numFmtId="0" fontId="93"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93"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185" fontId="32" fillId="20" borderId="89" applyNumberFormat="0" applyAlignment="0" applyProtection="0"/>
    <xf numFmtId="0" fontId="32" fillId="20" borderId="89" applyNumberFormat="0" applyAlignment="0" applyProtection="0"/>
    <xf numFmtId="185"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185"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185" fontId="36" fillId="7" borderId="89" applyNumberFormat="0" applyAlignment="0" applyProtection="0"/>
    <xf numFmtId="185" fontId="36" fillId="7" borderId="89" applyNumberFormat="0" applyAlignment="0" applyProtection="0"/>
    <xf numFmtId="0" fontId="36" fillId="7" borderId="89" applyNumberFormat="0" applyAlignment="0" applyProtection="0"/>
    <xf numFmtId="185"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185" fontId="36" fillId="7" borderId="89" applyNumberFormat="0" applyAlignment="0" applyProtection="0"/>
    <xf numFmtId="0" fontId="36" fillId="7" borderId="89" applyNumberFormat="0" applyAlignment="0" applyProtection="0"/>
    <xf numFmtId="185"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185"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5" fillId="0" borderId="6" applyNumberFormat="0" applyFill="0" applyAlignment="0" applyProtection="0"/>
    <xf numFmtId="0" fontId="35" fillId="0" borderId="6" applyNumberFormat="0" applyFill="0" applyAlignment="0" applyProtection="0"/>
    <xf numFmtId="0" fontId="35" fillId="0" borderId="6" applyNumberFormat="0" applyFill="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7" fillId="0" borderId="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185" fontId="26" fillId="34" borderId="105" applyNumberFormat="0" applyFont="0" applyAlignment="0" applyProtection="0"/>
    <xf numFmtId="185" fontId="26" fillId="34" borderId="105" applyNumberFormat="0" applyFont="0" applyAlignment="0" applyProtection="0"/>
    <xf numFmtId="0" fontId="17" fillId="34" borderId="105" applyNumberFormat="0" applyFont="0" applyAlignment="0" applyProtection="0"/>
    <xf numFmtId="185" fontId="26"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185" fontId="26" fillId="34" borderId="105" applyNumberFormat="0" applyFont="0" applyAlignment="0" applyProtection="0"/>
    <xf numFmtId="0" fontId="17" fillId="34" borderId="105" applyNumberFormat="0" applyFont="0" applyAlignment="0" applyProtection="0"/>
    <xf numFmtId="185" fontId="26"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185" fontId="26"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26" fillId="34" borderId="105" applyNumberFormat="0" applyFont="0" applyAlignment="0" applyProtection="0"/>
    <xf numFmtId="0" fontId="26" fillId="34" borderId="105" applyNumberFormat="0" applyFont="0" applyAlignment="0" applyProtection="0"/>
    <xf numFmtId="0" fontId="26"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96" fillId="20" borderId="106" applyNumberFormat="0" applyAlignment="0" applyProtection="0"/>
    <xf numFmtId="0" fontId="39" fillId="20" borderId="106" applyNumberFormat="0" applyAlignment="0" applyProtection="0"/>
    <xf numFmtId="0" fontId="96"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96" fillId="20" borderId="106" applyNumberFormat="0" applyAlignment="0" applyProtection="0"/>
    <xf numFmtId="0" fontId="96" fillId="20" borderId="106" applyNumberFormat="0" applyAlignment="0" applyProtection="0"/>
    <xf numFmtId="0" fontId="39" fillId="20" borderId="106" applyNumberFormat="0" applyAlignment="0" applyProtection="0"/>
    <xf numFmtId="0" fontId="96"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96" fillId="20" borderId="106" applyNumberFormat="0" applyAlignment="0" applyProtection="0"/>
    <xf numFmtId="0" fontId="96" fillId="20" borderId="106" applyNumberFormat="0" applyAlignment="0" applyProtection="0"/>
    <xf numFmtId="0" fontId="39" fillId="20" borderId="106" applyNumberFormat="0" applyAlignment="0" applyProtection="0"/>
    <xf numFmtId="0" fontId="96"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96" fillId="20" borderId="106" applyNumberFormat="0" applyAlignment="0" applyProtection="0"/>
    <xf numFmtId="0" fontId="96" fillId="20" borderId="106" applyNumberFormat="0" applyAlignment="0" applyProtection="0"/>
    <xf numFmtId="0" fontId="39" fillId="20" borderId="106" applyNumberFormat="0" applyAlignment="0" applyProtection="0"/>
    <xf numFmtId="0" fontId="96"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96" fillId="20" borderId="106" applyNumberFormat="0" applyAlignment="0" applyProtection="0"/>
    <xf numFmtId="0" fontId="96" fillId="20" borderId="106" applyNumberFormat="0" applyAlignment="0" applyProtection="0"/>
    <xf numFmtId="0" fontId="39" fillId="20" borderId="106" applyNumberFormat="0" applyAlignment="0" applyProtection="0"/>
    <xf numFmtId="0" fontId="96"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96" fillId="20" borderId="106" applyNumberFormat="0" applyAlignment="0" applyProtection="0"/>
    <xf numFmtId="0" fontId="96" fillId="20" borderId="106" applyNumberFormat="0" applyAlignment="0" applyProtection="0"/>
    <xf numFmtId="0" fontId="39" fillId="20" borderId="106" applyNumberFormat="0" applyAlignment="0" applyProtection="0"/>
    <xf numFmtId="0" fontId="96"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96" fillId="20" borderId="106" applyNumberFormat="0" applyAlignment="0" applyProtection="0"/>
    <xf numFmtId="0" fontId="96" fillId="20" borderId="106" applyNumberFormat="0" applyAlignment="0" applyProtection="0"/>
    <xf numFmtId="0" fontId="39" fillId="20" borderId="106" applyNumberFormat="0" applyAlignment="0" applyProtection="0"/>
    <xf numFmtId="0" fontId="96"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96" fillId="20" borderId="106" applyNumberFormat="0" applyAlignment="0" applyProtection="0"/>
    <xf numFmtId="0" fontId="96" fillId="20" borderId="106" applyNumberFormat="0" applyAlignment="0" applyProtection="0"/>
    <xf numFmtId="0" fontId="39" fillId="20" borderId="106" applyNumberFormat="0" applyAlignment="0" applyProtection="0"/>
    <xf numFmtId="0" fontId="96"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96" fillId="20" borderId="106" applyNumberFormat="0" applyAlignment="0" applyProtection="0"/>
    <xf numFmtId="0" fontId="96" fillId="20" borderId="106" applyNumberFormat="0" applyAlignment="0" applyProtection="0"/>
    <xf numFmtId="0" fontId="39" fillId="20" borderId="106" applyNumberFormat="0" applyAlignment="0" applyProtection="0"/>
    <xf numFmtId="0" fontId="96"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96"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96" fillId="20" borderId="106" applyNumberFormat="0" applyAlignment="0" applyProtection="0"/>
    <xf numFmtId="0" fontId="96" fillId="20" borderId="106" applyNumberFormat="0" applyAlignment="0" applyProtection="0"/>
    <xf numFmtId="0" fontId="39" fillId="20" borderId="106" applyNumberFormat="0" applyAlignment="0" applyProtection="0"/>
    <xf numFmtId="0" fontId="96"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96" fillId="20" borderId="106" applyNumberFormat="0" applyAlignment="0" applyProtection="0"/>
    <xf numFmtId="0" fontId="39" fillId="20" borderId="106" applyNumberFormat="0" applyAlignment="0" applyProtection="0"/>
    <xf numFmtId="0" fontId="96"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96"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96" fillId="20" borderId="106" applyNumberFormat="0" applyAlignment="0" applyProtection="0"/>
    <xf numFmtId="0" fontId="96" fillId="20" borderId="106" applyNumberFormat="0" applyAlignment="0" applyProtection="0"/>
    <xf numFmtId="0" fontId="39" fillId="20" borderId="106" applyNumberFormat="0" applyAlignment="0" applyProtection="0"/>
    <xf numFmtId="0" fontId="96"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96" fillId="20" borderId="106" applyNumberFormat="0" applyAlignment="0" applyProtection="0"/>
    <xf numFmtId="0" fontId="96" fillId="20" borderId="106" applyNumberFormat="0" applyAlignment="0" applyProtection="0"/>
    <xf numFmtId="0" fontId="39" fillId="20" borderId="106" applyNumberFormat="0" applyAlignment="0" applyProtection="0"/>
    <xf numFmtId="0" fontId="96"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96" fillId="20" borderId="106" applyNumberFormat="0" applyAlignment="0" applyProtection="0"/>
    <xf numFmtId="0" fontId="96" fillId="20" borderId="106" applyNumberFormat="0" applyAlignment="0" applyProtection="0"/>
    <xf numFmtId="0" fontId="39" fillId="20" borderId="106" applyNumberFormat="0" applyAlignment="0" applyProtection="0"/>
    <xf numFmtId="0" fontId="96"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96" fillId="20" borderId="106" applyNumberFormat="0" applyAlignment="0" applyProtection="0"/>
    <xf numFmtId="0" fontId="96" fillId="20" borderId="106" applyNumberFormat="0" applyAlignment="0" applyProtection="0"/>
    <xf numFmtId="0" fontId="39" fillId="20" borderId="106" applyNumberFormat="0" applyAlignment="0" applyProtection="0"/>
    <xf numFmtId="0" fontId="96"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96" fillId="20" borderId="106" applyNumberFormat="0" applyAlignment="0" applyProtection="0"/>
    <xf numFmtId="0" fontId="96" fillId="20" borderId="106" applyNumberFormat="0" applyAlignment="0" applyProtection="0"/>
    <xf numFmtId="0" fontId="39" fillId="20" borderId="106" applyNumberFormat="0" applyAlignment="0" applyProtection="0"/>
    <xf numFmtId="0" fontId="96"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96" fillId="20" borderId="106" applyNumberFormat="0" applyAlignment="0" applyProtection="0"/>
    <xf numFmtId="0" fontId="96" fillId="20" borderId="106" applyNumberFormat="0" applyAlignment="0" applyProtection="0"/>
    <xf numFmtId="0" fontId="96" fillId="20" borderId="106" applyNumberFormat="0" applyAlignment="0" applyProtection="0"/>
    <xf numFmtId="0" fontId="96" fillId="20" borderId="106" applyNumberFormat="0" applyAlignment="0" applyProtection="0"/>
    <xf numFmtId="0" fontId="96" fillId="20" borderId="106" applyNumberFormat="0" applyAlignment="0" applyProtection="0"/>
    <xf numFmtId="0" fontId="96" fillId="20" borderId="106" applyNumberFormat="0" applyAlignment="0" applyProtection="0"/>
    <xf numFmtId="0" fontId="96" fillId="20" borderId="106" applyNumberFormat="0" applyAlignment="0" applyProtection="0"/>
    <xf numFmtId="0" fontId="96" fillId="20" borderId="106" applyNumberFormat="0" applyAlignment="0" applyProtection="0"/>
    <xf numFmtId="0" fontId="96" fillId="20" borderId="106" applyNumberFormat="0" applyAlignment="0" applyProtection="0"/>
    <xf numFmtId="0" fontId="96" fillId="20" borderId="106" applyNumberFormat="0" applyAlignment="0" applyProtection="0"/>
    <xf numFmtId="0" fontId="96" fillId="20" borderId="106" applyNumberFormat="0" applyAlignment="0" applyProtection="0"/>
    <xf numFmtId="0" fontId="96" fillId="20" borderId="106" applyNumberFormat="0" applyAlignment="0" applyProtection="0"/>
    <xf numFmtId="0" fontId="96" fillId="20" borderId="106" applyNumberFormat="0" applyAlignment="0" applyProtection="0"/>
    <xf numFmtId="0" fontId="96" fillId="20" borderId="106" applyNumberFormat="0" applyAlignment="0" applyProtection="0"/>
    <xf numFmtId="0" fontId="96"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96" fillId="20" borderId="106" applyNumberFormat="0" applyAlignment="0" applyProtection="0"/>
    <xf numFmtId="0" fontId="96" fillId="20" borderId="106" applyNumberFormat="0" applyAlignment="0" applyProtection="0"/>
    <xf numFmtId="0" fontId="39" fillId="20" borderId="106" applyNumberFormat="0" applyAlignment="0" applyProtection="0"/>
    <xf numFmtId="0" fontId="96"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96" fillId="20" borderId="106" applyNumberFormat="0" applyAlignment="0" applyProtection="0"/>
    <xf numFmtId="0" fontId="96" fillId="20" borderId="106" applyNumberFormat="0" applyAlignment="0" applyProtection="0"/>
    <xf numFmtId="0" fontId="96" fillId="20" borderId="106" applyNumberFormat="0" applyAlignment="0" applyProtection="0"/>
    <xf numFmtId="0" fontId="96" fillId="20" borderId="106" applyNumberFormat="0" applyAlignment="0" applyProtection="0"/>
    <xf numFmtId="0" fontId="96" fillId="20" borderId="106" applyNumberFormat="0" applyAlignment="0" applyProtection="0"/>
    <xf numFmtId="0" fontId="96" fillId="20" borderId="106" applyNumberFormat="0" applyAlignment="0" applyProtection="0"/>
    <xf numFmtId="0" fontId="96" fillId="20" borderId="106" applyNumberFormat="0" applyAlignment="0" applyProtection="0"/>
    <xf numFmtId="0" fontId="96" fillId="20" borderId="106" applyNumberFormat="0" applyAlignment="0" applyProtection="0"/>
    <xf numFmtId="0" fontId="96" fillId="20" borderId="106" applyNumberFormat="0" applyAlignment="0" applyProtection="0"/>
    <xf numFmtId="0" fontId="96" fillId="20" borderId="106" applyNumberFormat="0" applyAlignment="0" applyProtection="0"/>
    <xf numFmtId="0" fontId="96" fillId="20" borderId="106" applyNumberFormat="0" applyAlignment="0" applyProtection="0"/>
    <xf numFmtId="0" fontId="96" fillId="20" borderId="106" applyNumberFormat="0" applyAlignment="0" applyProtection="0"/>
    <xf numFmtId="0" fontId="96" fillId="20" borderId="106" applyNumberFormat="0" applyAlignment="0" applyProtection="0"/>
    <xf numFmtId="0" fontId="96" fillId="20" borderId="106" applyNumberFormat="0" applyAlignment="0" applyProtection="0"/>
    <xf numFmtId="0" fontId="96" fillId="20" borderId="106" applyNumberFormat="0" applyAlignment="0" applyProtection="0"/>
    <xf numFmtId="0" fontId="96" fillId="20" borderId="106" applyNumberFormat="0" applyAlignment="0" applyProtection="0"/>
    <xf numFmtId="0" fontId="96" fillId="20" borderId="106" applyNumberFormat="0" applyAlignment="0" applyProtection="0"/>
    <xf numFmtId="0" fontId="96" fillId="20" borderId="106" applyNumberFormat="0" applyAlignment="0" applyProtection="0"/>
    <xf numFmtId="0" fontId="96" fillId="20" borderId="106" applyNumberFormat="0" applyAlignment="0" applyProtection="0"/>
    <xf numFmtId="0" fontId="96" fillId="20" borderId="106" applyNumberFormat="0" applyAlignment="0" applyProtection="0"/>
    <xf numFmtId="0" fontId="96" fillId="20" borderId="106" applyNumberFormat="0" applyAlignment="0" applyProtection="0"/>
    <xf numFmtId="0" fontId="96" fillId="20" borderId="106" applyNumberFormat="0" applyAlignment="0" applyProtection="0"/>
    <xf numFmtId="0" fontId="96" fillId="20" borderId="106" applyNumberFormat="0" applyAlignment="0" applyProtection="0"/>
    <xf numFmtId="0" fontId="96" fillId="20" borderId="106" applyNumberFormat="0" applyAlignment="0" applyProtection="0"/>
    <xf numFmtId="0" fontId="96" fillId="20" borderId="106" applyNumberFormat="0" applyAlignment="0" applyProtection="0"/>
    <xf numFmtId="0" fontId="96" fillId="20" borderId="106" applyNumberFormat="0" applyAlignment="0" applyProtection="0"/>
    <xf numFmtId="0" fontId="96" fillId="20" borderId="106" applyNumberFormat="0" applyAlignment="0" applyProtection="0"/>
    <xf numFmtId="0" fontId="96" fillId="20" borderId="106" applyNumberFormat="0" applyAlignment="0" applyProtection="0"/>
    <xf numFmtId="0" fontId="96" fillId="20" borderId="106" applyNumberFormat="0" applyAlignment="0" applyProtection="0"/>
    <xf numFmtId="0" fontId="96"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96" fillId="20" borderId="106" applyNumberFormat="0" applyAlignment="0" applyProtection="0"/>
    <xf numFmtId="0" fontId="96" fillId="20" borderId="106" applyNumberFormat="0" applyAlignment="0" applyProtection="0"/>
    <xf numFmtId="0" fontId="39" fillId="20" borderId="106" applyNumberFormat="0" applyAlignment="0" applyProtection="0"/>
    <xf numFmtId="0" fontId="96"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96" fillId="20" borderId="106" applyNumberFormat="0" applyAlignment="0" applyProtection="0"/>
    <xf numFmtId="0" fontId="96" fillId="20" borderId="106" applyNumberFormat="0" applyAlignment="0" applyProtection="0"/>
    <xf numFmtId="0" fontId="96" fillId="20" borderId="106" applyNumberFormat="0" applyAlignment="0" applyProtection="0"/>
    <xf numFmtId="0" fontId="96" fillId="20" borderId="106" applyNumberFormat="0" applyAlignment="0" applyProtection="0"/>
    <xf numFmtId="0" fontId="96" fillId="20" borderId="106" applyNumberFormat="0" applyAlignment="0" applyProtection="0"/>
    <xf numFmtId="0" fontId="96" fillId="20" borderId="106" applyNumberFormat="0" applyAlignment="0" applyProtection="0"/>
    <xf numFmtId="0" fontId="96" fillId="20" borderId="106" applyNumberFormat="0" applyAlignment="0" applyProtection="0"/>
    <xf numFmtId="0" fontId="96" fillId="20" borderId="106" applyNumberFormat="0" applyAlignment="0" applyProtection="0"/>
    <xf numFmtId="0" fontId="96" fillId="20" borderId="106" applyNumberFormat="0" applyAlignment="0" applyProtection="0"/>
    <xf numFmtId="0" fontId="96" fillId="20" borderId="106" applyNumberFormat="0" applyAlignment="0" applyProtection="0"/>
    <xf numFmtId="0" fontId="96" fillId="20" borderId="106" applyNumberFormat="0" applyAlignment="0" applyProtection="0"/>
    <xf numFmtId="0" fontId="96" fillId="20" borderId="106" applyNumberFormat="0" applyAlignment="0" applyProtection="0"/>
    <xf numFmtId="0" fontId="96" fillId="20" borderId="106" applyNumberFormat="0" applyAlignment="0" applyProtection="0"/>
    <xf numFmtId="0" fontId="96" fillId="20" borderId="106" applyNumberFormat="0" applyAlignment="0" applyProtection="0"/>
    <xf numFmtId="0" fontId="96" fillId="20" borderId="106" applyNumberFormat="0" applyAlignment="0" applyProtection="0"/>
    <xf numFmtId="0" fontId="96" fillId="20" borderId="106" applyNumberFormat="0" applyAlignment="0" applyProtection="0"/>
    <xf numFmtId="0" fontId="96" fillId="20" borderId="106" applyNumberFormat="0" applyAlignment="0" applyProtection="0"/>
    <xf numFmtId="0" fontId="96" fillId="20" borderId="106" applyNumberFormat="0" applyAlignment="0" applyProtection="0"/>
    <xf numFmtId="0" fontId="96" fillId="20" borderId="106" applyNumberFormat="0" applyAlignment="0" applyProtection="0"/>
    <xf numFmtId="0" fontId="96" fillId="20" borderId="106" applyNumberFormat="0" applyAlignment="0" applyProtection="0"/>
    <xf numFmtId="0" fontId="96" fillId="20" borderId="106" applyNumberFormat="0" applyAlignment="0" applyProtection="0"/>
    <xf numFmtId="0" fontId="96" fillId="20" borderId="106" applyNumberFormat="0" applyAlignment="0" applyProtection="0"/>
    <xf numFmtId="0" fontId="96" fillId="20" borderId="106" applyNumberFormat="0" applyAlignment="0" applyProtection="0"/>
    <xf numFmtId="0" fontId="96" fillId="20" borderId="106" applyNumberFormat="0" applyAlignment="0" applyProtection="0"/>
    <xf numFmtId="0" fontId="96" fillId="20" borderId="106" applyNumberFormat="0" applyAlignment="0" applyProtection="0"/>
    <xf numFmtId="0" fontId="96" fillId="20" borderId="106" applyNumberFormat="0" applyAlignment="0" applyProtection="0"/>
    <xf numFmtId="0" fontId="96" fillId="20" borderId="106" applyNumberFormat="0" applyAlignment="0" applyProtection="0"/>
    <xf numFmtId="0" fontId="96" fillId="20" borderId="106" applyNumberFormat="0" applyAlignment="0" applyProtection="0"/>
    <xf numFmtId="0" fontId="96" fillId="20" borderId="106" applyNumberFormat="0" applyAlignment="0" applyProtection="0"/>
    <xf numFmtId="0" fontId="96"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96" fillId="20" borderId="106" applyNumberFormat="0" applyAlignment="0" applyProtection="0"/>
    <xf numFmtId="0" fontId="96" fillId="20" borderId="106" applyNumberFormat="0" applyAlignment="0" applyProtection="0"/>
    <xf numFmtId="0" fontId="39" fillId="20" borderId="106" applyNumberFormat="0" applyAlignment="0" applyProtection="0"/>
    <xf numFmtId="0" fontId="96"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96" fillId="20" borderId="106" applyNumberFormat="0" applyAlignment="0" applyProtection="0"/>
    <xf numFmtId="0" fontId="96" fillId="20" borderId="106" applyNumberFormat="0" applyAlignment="0" applyProtection="0"/>
    <xf numFmtId="0" fontId="96" fillId="20" borderId="106" applyNumberFormat="0" applyAlignment="0" applyProtection="0"/>
    <xf numFmtId="0" fontId="96" fillId="20" borderId="106" applyNumberFormat="0" applyAlignment="0" applyProtection="0"/>
    <xf numFmtId="0" fontId="96" fillId="20" borderId="106" applyNumberFormat="0" applyAlignment="0" applyProtection="0"/>
    <xf numFmtId="0" fontId="96" fillId="20" borderId="106" applyNumberFormat="0" applyAlignment="0" applyProtection="0"/>
    <xf numFmtId="0" fontId="96" fillId="20" borderId="106" applyNumberFormat="0" applyAlignment="0" applyProtection="0"/>
    <xf numFmtId="0" fontId="96" fillId="20" borderId="106" applyNumberFormat="0" applyAlignment="0" applyProtection="0"/>
    <xf numFmtId="0" fontId="96"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96" fillId="20" borderId="106" applyNumberFormat="0" applyAlignment="0" applyProtection="0"/>
    <xf numFmtId="0" fontId="39" fillId="20" borderId="106" applyNumberFormat="0" applyAlignment="0" applyProtection="0"/>
    <xf numFmtId="0" fontId="96"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96" fillId="20" borderId="106" applyNumberFormat="0" applyAlignment="0" applyProtection="0"/>
    <xf numFmtId="0" fontId="96" fillId="20" borderId="106" applyNumberFormat="0" applyAlignment="0" applyProtection="0"/>
    <xf numFmtId="0" fontId="39" fillId="20" borderId="106" applyNumberFormat="0" applyAlignment="0" applyProtection="0"/>
    <xf numFmtId="0" fontId="96"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96" fillId="20" borderId="106" applyNumberFormat="0" applyAlignment="0" applyProtection="0"/>
    <xf numFmtId="0" fontId="96" fillId="20" borderId="106" applyNumberFormat="0" applyAlignment="0" applyProtection="0"/>
    <xf numFmtId="0" fontId="39" fillId="20" borderId="106" applyNumberFormat="0" applyAlignment="0" applyProtection="0"/>
    <xf numFmtId="0" fontId="96"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96" fillId="20" borderId="106" applyNumberFormat="0" applyAlignment="0" applyProtection="0"/>
    <xf numFmtId="0" fontId="96" fillId="20" borderId="106" applyNumberFormat="0" applyAlignment="0" applyProtection="0"/>
    <xf numFmtId="0" fontId="39" fillId="20" borderId="106" applyNumberFormat="0" applyAlignment="0" applyProtection="0"/>
    <xf numFmtId="0" fontId="96"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96"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185" fontId="39" fillId="20" borderId="106" applyNumberFormat="0" applyAlignment="0" applyProtection="0"/>
    <xf numFmtId="0" fontId="39" fillId="20" borderId="106" applyNumberFormat="0" applyAlignment="0" applyProtection="0"/>
    <xf numFmtId="185"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185"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185" fontId="35" fillId="0" borderId="6" applyNumberFormat="0" applyFill="0" applyAlignment="0" applyProtection="0"/>
    <xf numFmtId="0" fontId="35" fillId="0" borderId="6" applyNumberFormat="0" applyFill="0" applyAlignment="0" applyProtection="0"/>
    <xf numFmtId="0" fontId="35" fillId="0" borderId="6"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104" fillId="0" borderId="0"/>
    <xf numFmtId="0" fontId="9" fillId="0" borderId="0"/>
    <xf numFmtId="168" fontId="9" fillId="0" borderId="0" applyFont="0" applyFill="0" applyBorder="0" applyAlignment="0" applyProtection="0"/>
    <xf numFmtId="9" fontId="9" fillId="0" borderId="0" applyFont="0" applyFill="0" applyBorder="0" applyAlignment="0" applyProtection="0"/>
    <xf numFmtId="168" fontId="17" fillId="0" borderId="0" applyFont="0" applyFill="0" applyBorder="0" applyAlignment="0" applyProtection="0"/>
    <xf numFmtId="167" fontId="9" fillId="0" borderId="0" applyFont="0" applyFill="0" applyBorder="0" applyAlignment="0" applyProtection="0"/>
    <xf numFmtId="168" fontId="57" fillId="0" borderId="0" applyFont="0" applyFill="0" applyBorder="0" applyAlignment="0" applyProtection="0"/>
    <xf numFmtId="0" fontId="105" fillId="0" borderId="0" applyNumberFormat="0" applyFill="0" applyBorder="0" applyAlignment="0" applyProtection="0"/>
    <xf numFmtId="0" fontId="63" fillId="0" borderId="80" applyNumberFormat="0" applyFill="0" applyAlignment="0" applyProtection="0"/>
    <xf numFmtId="0" fontId="64" fillId="0" borderId="81" applyNumberFormat="0" applyFill="0" applyAlignment="0" applyProtection="0"/>
    <xf numFmtId="0" fontId="65" fillId="0" borderId="82" applyNumberFormat="0" applyFill="0" applyAlignment="0" applyProtection="0"/>
    <xf numFmtId="0" fontId="65" fillId="0" borderId="0" applyNumberFormat="0" applyFill="0" applyBorder="0" applyAlignment="0" applyProtection="0"/>
    <xf numFmtId="0" fontId="66" fillId="46" borderId="0" applyNumberFormat="0" applyBorder="0" applyAlignment="0" applyProtection="0"/>
    <xf numFmtId="0" fontId="67" fillId="47" borderId="0" applyNumberFormat="0" applyBorder="0" applyAlignment="0" applyProtection="0"/>
    <xf numFmtId="0" fontId="69" fillId="49" borderId="83" applyNumberFormat="0" applyAlignment="0" applyProtection="0"/>
    <xf numFmtId="0" fontId="70" fillId="50" borderId="84" applyNumberFormat="0" applyAlignment="0" applyProtection="0"/>
    <xf numFmtId="0" fontId="71" fillId="50" borderId="83" applyNumberFormat="0" applyAlignment="0" applyProtection="0"/>
    <xf numFmtId="0" fontId="72" fillId="0" borderId="85" applyNumberFormat="0" applyFill="0" applyAlignment="0" applyProtection="0"/>
    <xf numFmtId="0" fontId="73" fillId="51" borderId="86" applyNumberFormat="0" applyAlignment="0" applyProtection="0"/>
    <xf numFmtId="0" fontId="74" fillId="0" borderId="0" applyNumberFormat="0" applyFill="0" applyBorder="0" applyAlignment="0" applyProtection="0"/>
    <xf numFmtId="0" fontId="75" fillId="0" borderId="0" applyNumberFormat="0" applyFill="0" applyBorder="0" applyAlignment="0" applyProtection="0"/>
    <xf numFmtId="0" fontId="76" fillId="0" borderId="88" applyNumberFormat="0" applyFill="0" applyAlignment="0" applyProtection="0"/>
    <xf numFmtId="0" fontId="77" fillId="53" borderId="0" applyNumberFormat="0" applyBorder="0" applyAlignment="0" applyProtection="0"/>
    <xf numFmtId="0" fontId="8" fillId="54" borderId="0" applyNumberFormat="0" applyBorder="0" applyAlignment="0" applyProtection="0"/>
    <xf numFmtId="0" fontId="8" fillId="55" borderId="0" applyNumberFormat="0" applyBorder="0" applyAlignment="0" applyProtection="0"/>
    <xf numFmtId="0" fontId="77" fillId="57" borderId="0" applyNumberFormat="0" applyBorder="0" applyAlignment="0" applyProtection="0"/>
    <xf numFmtId="0" fontId="8" fillId="58" borderId="0" applyNumberFormat="0" applyBorder="0" applyAlignment="0" applyProtection="0"/>
    <xf numFmtId="0" fontId="8" fillId="59" borderId="0" applyNumberFormat="0" applyBorder="0" applyAlignment="0" applyProtection="0"/>
    <xf numFmtId="0" fontId="77" fillId="61" borderId="0" applyNumberFormat="0" applyBorder="0" applyAlignment="0" applyProtection="0"/>
    <xf numFmtId="0" fontId="8" fillId="62" borderId="0" applyNumberFormat="0" applyBorder="0" applyAlignment="0" applyProtection="0"/>
    <xf numFmtId="0" fontId="8" fillId="63" borderId="0" applyNumberFormat="0" applyBorder="0" applyAlignment="0" applyProtection="0"/>
    <xf numFmtId="0" fontId="77" fillId="65" borderId="0" applyNumberFormat="0" applyBorder="0" applyAlignment="0" applyProtection="0"/>
    <xf numFmtId="0" fontId="8" fillId="66" borderId="0" applyNumberFormat="0" applyBorder="0" applyAlignment="0" applyProtection="0"/>
    <xf numFmtId="0" fontId="8" fillId="67" borderId="0" applyNumberFormat="0" applyBorder="0" applyAlignment="0" applyProtection="0"/>
    <xf numFmtId="0" fontId="77" fillId="69" borderId="0" applyNumberFormat="0" applyBorder="0" applyAlignment="0" applyProtection="0"/>
    <xf numFmtId="0" fontId="8" fillId="70" borderId="0" applyNumberFormat="0" applyBorder="0" applyAlignment="0" applyProtection="0"/>
    <xf numFmtId="0" fontId="8" fillId="71" borderId="0" applyNumberFormat="0" applyBorder="0" applyAlignment="0" applyProtection="0"/>
    <xf numFmtId="0" fontId="77" fillId="73" borderId="0" applyNumberFormat="0" applyBorder="0" applyAlignment="0" applyProtection="0"/>
    <xf numFmtId="0" fontId="8" fillId="74" borderId="0" applyNumberFormat="0" applyBorder="0" applyAlignment="0" applyProtection="0"/>
    <xf numFmtId="0" fontId="8" fillId="75" borderId="0" applyNumberFormat="0" applyBorder="0" applyAlignment="0" applyProtection="0"/>
    <xf numFmtId="0" fontId="8" fillId="0" borderId="0"/>
    <xf numFmtId="0" fontId="106" fillId="48" borderId="0" applyNumberFormat="0" applyBorder="0" applyAlignment="0" applyProtection="0"/>
    <xf numFmtId="0" fontId="8" fillId="52" borderId="87" applyNumberFormat="0" applyFont="0" applyAlignment="0" applyProtection="0"/>
    <xf numFmtId="0" fontId="8" fillId="56" borderId="0" applyNumberFormat="0" applyBorder="0" applyAlignment="0" applyProtection="0"/>
    <xf numFmtId="0" fontId="8" fillId="60" borderId="0" applyNumberFormat="0" applyBorder="0" applyAlignment="0" applyProtection="0"/>
    <xf numFmtId="0" fontId="8" fillId="64" borderId="0" applyNumberFormat="0" applyBorder="0" applyAlignment="0" applyProtection="0"/>
    <xf numFmtId="0" fontId="8" fillId="68" borderId="0" applyNumberFormat="0" applyBorder="0" applyAlignment="0" applyProtection="0"/>
    <xf numFmtId="0" fontId="8" fillId="72" borderId="0" applyNumberFormat="0" applyBorder="0" applyAlignment="0" applyProtection="0"/>
    <xf numFmtId="0" fontId="8" fillId="76" borderId="0" applyNumberFormat="0" applyBorder="0" applyAlignment="0" applyProtection="0"/>
    <xf numFmtId="170" fontId="8" fillId="0" borderId="0" applyFont="0" applyFill="0" applyBorder="0" applyAlignment="0" applyProtection="0"/>
    <xf numFmtId="0" fontId="8" fillId="0" borderId="0"/>
    <xf numFmtId="0" fontId="8" fillId="0" borderId="0"/>
    <xf numFmtId="0" fontId="8" fillId="0" borderId="0"/>
    <xf numFmtId="0" fontId="7" fillId="0" borderId="0"/>
    <xf numFmtId="0" fontId="7" fillId="0" borderId="0"/>
    <xf numFmtId="170" fontId="7" fillId="0" borderId="0" applyFont="0" applyFill="0" applyBorder="0" applyAlignment="0" applyProtection="0"/>
    <xf numFmtId="43" fontId="7" fillId="0" borderId="0" applyFont="0" applyFill="0" applyBorder="0" applyAlignment="0" applyProtection="0"/>
    <xf numFmtId="0" fontId="6" fillId="0" borderId="0"/>
    <xf numFmtId="9" fontId="6" fillId="0" borderId="0" applyFont="0" applyFill="0" applyBorder="0" applyAlignment="0" applyProtection="0"/>
    <xf numFmtId="168" fontId="6" fillId="0" borderId="0" applyFont="0" applyFill="0" applyBorder="0" applyAlignment="0" applyProtection="0"/>
    <xf numFmtId="167" fontId="6" fillId="0" borderId="0" applyFont="0" applyFill="0" applyBorder="0" applyAlignment="0" applyProtection="0"/>
    <xf numFmtId="43" fontId="104" fillId="0" borderId="0" applyFont="0" applyFill="0" applyBorder="0" applyAlignment="0" applyProtection="0"/>
    <xf numFmtId="0" fontId="5" fillId="0" borderId="0"/>
    <xf numFmtId="9" fontId="5" fillId="0" borderId="0" applyFont="0" applyFill="0" applyBorder="0" applyAlignment="0" applyProtection="0"/>
    <xf numFmtId="167" fontId="5" fillId="0" borderId="0" applyFont="0" applyFill="0" applyBorder="0" applyAlignment="0" applyProtection="0"/>
    <xf numFmtId="0" fontId="4" fillId="0" borderId="0"/>
    <xf numFmtId="9" fontId="4" fillId="0" borderId="0" applyFont="0" applyFill="0" applyBorder="0" applyAlignment="0" applyProtection="0"/>
    <xf numFmtId="0" fontId="3" fillId="0" borderId="0"/>
    <xf numFmtId="167" fontId="3" fillId="0" borderId="0" applyFont="0" applyFill="0" applyBorder="0" applyAlignment="0" applyProtection="0"/>
    <xf numFmtId="0" fontId="3" fillId="0" borderId="0"/>
    <xf numFmtId="168" fontId="3" fillId="0" borderId="0" applyFont="0" applyFill="0" applyBorder="0" applyAlignment="0" applyProtection="0"/>
    <xf numFmtId="0" fontId="17" fillId="0" borderId="0"/>
    <xf numFmtId="204" fontId="17" fillId="0" borderId="0" applyFont="0" applyFill="0" applyBorder="0" applyAlignment="0" applyProtection="0"/>
    <xf numFmtId="9" fontId="3" fillId="0" borderId="0" applyFont="0" applyFill="0" applyBorder="0" applyAlignment="0" applyProtection="0"/>
    <xf numFmtId="0" fontId="2" fillId="0" borderId="0"/>
    <xf numFmtId="173" fontId="17" fillId="0" borderId="0" applyFont="0" applyFill="0" applyBorder="0" applyAlignment="0" applyProtection="0"/>
    <xf numFmtId="185" fontId="1" fillId="54" borderId="0" applyNumberFormat="0" applyBorder="0" applyAlignment="0" applyProtection="0"/>
    <xf numFmtId="185" fontId="1" fillId="58" borderId="0" applyNumberFormat="0" applyBorder="0" applyAlignment="0" applyProtection="0"/>
    <xf numFmtId="185" fontId="1" fillId="62" borderId="0" applyNumberFormat="0" applyBorder="0" applyAlignment="0" applyProtection="0"/>
    <xf numFmtId="185" fontId="1" fillId="66" borderId="0" applyNumberFormat="0" applyBorder="0" applyAlignment="0" applyProtection="0"/>
    <xf numFmtId="185" fontId="1" fillId="70" borderId="0" applyNumberFormat="0" applyBorder="0" applyAlignment="0" applyProtection="0"/>
    <xf numFmtId="185" fontId="1" fillId="74" borderId="0" applyNumberFormat="0" applyBorder="0" applyAlignment="0" applyProtection="0"/>
    <xf numFmtId="185" fontId="1" fillId="54" borderId="0" applyNumberFormat="0" applyBorder="0" applyAlignment="0" applyProtection="0"/>
    <xf numFmtId="0" fontId="1" fillId="54" borderId="0" applyNumberFormat="0" applyBorder="0" applyAlignment="0" applyProtection="0"/>
    <xf numFmtId="185" fontId="1" fillId="58" borderId="0" applyNumberFormat="0" applyBorder="0" applyAlignment="0" applyProtection="0"/>
    <xf numFmtId="0" fontId="1" fillId="58" borderId="0" applyNumberFormat="0" applyBorder="0" applyAlignment="0" applyProtection="0"/>
    <xf numFmtId="185" fontId="1" fillId="62" borderId="0" applyNumberFormat="0" applyBorder="0" applyAlignment="0" applyProtection="0"/>
    <xf numFmtId="0" fontId="1" fillId="62" borderId="0" applyNumberFormat="0" applyBorder="0" applyAlignment="0" applyProtection="0"/>
    <xf numFmtId="185" fontId="1" fillId="66" borderId="0" applyNumberFormat="0" applyBorder="0" applyAlignment="0" applyProtection="0"/>
    <xf numFmtId="0" fontId="1" fillId="66" borderId="0" applyNumberFormat="0" applyBorder="0" applyAlignment="0" applyProtection="0"/>
    <xf numFmtId="185" fontId="1" fillId="70" borderId="0" applyNumberFormat="0" applyBorder="0" applyAlignment="0" applyProtection="0"/>
    <xf numFmtId="0" fontId="1" fillId="70" borderId="0" applyNumberFormat="0" applyBorder="0" applyAlignment="0" applyProtection="0"/>
    <xf numFmtId="185" fontId="1" fillId="74" borderId="0" applyNumberFormat="0" applyBorder="0" applyAlignment="0" applyProtection="0"/>
    <xf numFmtId="0" fontId="1" fillId="74" borderId="0" applyNumberFormat="0" applyBorder="0" applyAlignment="0" applyProtection="0"/>
    <xf numFmtId="185" fontId="1" fillId="55" borderId="0" applyNumberFormat="0" applyBorder="0" applyAlignment="0" applyProtection="0"/>
    <xf numFmtId="185" fontId="1" fillId="59" borderId="0" applyNumberFormat="0" applyBorder="0" applyAlignment="0" applyProtection="0"/>
    <xf numFmtId="185" fontId="1" fillId="63" borderId="0" applyNumberFormat="0" applyBorder="0" applyAlignment="0" applyProtection="0"/>
    <xf numFmtId="185" fontId="1" fillId="67" borderId="0" applyNumberFormat="0" applyBorder="0" applyAlignment="0" applyProtection="0"/>
    <xf numFmtId="185" fontId="1" fillId="71" borderId="0" applyNumberFormat="0" applyBorder="0" applyAlignment="0" applyProtection="0"/>
    <xf numFmtId="185" fontId="1" fillId="75" borderId="0" applyNumberFormat="0" applyBorder="0" applyAlignment="0" applyProtection="0"/>
    <xf numFmtId="185" fontId="1" fillId="55" borderId="0" applyNumberFormat="0" applyBorder="0" applyAlignment="0" applyProtection="0"/>
    <xf numFmtId="0" fontId="1" fillId="55" borderId="0" applyNumberFormat="0" applyBorder="0" applyAlignment="0" applyProtection="0"/>
    <xf numFmtId="185" fontId="1" fillId="59" borderId="0" applyNumberFormat="0" applyBorder="0" applyAlignment="0" applyProtection="0"/>
    <xf numFmtId="0" fontId="1" fillId="59" borderId="0" applyNumberFormat="0" applyBorder="0" applyAlignment="0" applyProtection="0"/>
    <xf numFmtId="185" fontId="1" fillId="63" borderId="0" applyNumberFormat="0" applyBorder="0" applyAlignment="0" applyProtection="0"/>
    <xf numFmtId="0" fontId="1" fillId="63" borderId="0" applyNumberFormat="0" applyBorder="0" applyAlignment="0" applyProtection="0"/>
    <xf numFmtId="185" fontId="1" fillId="67" borderId="0" applyNumberFormat="0" applyBorder="0" applyAlignment="0" applyProtection="0"/>
    <xf numFmtId="0" fontId="1" fillId="67" borderId="0" applyNumberFormat="0" applyBorder="0" applyAlignment="0" applyProtection="0"/>
    <xf numFmtId="185" fontId="1" fillId="71" borderId="0" applyNumberFormat="0" applyBorder="0" applyAlignment="0" applyProtection="0"/>
    <xf numFmtId="0" fontId="1" fillId="71" borderId="0" applyNumberFormat="0" applyBorder="0" applyAlignment="0" applyProtection="0"/>
    <xf numFmtId="185" fontId="1" fillId="75" borderId="0" applyNumberFormat="0" applyBorder="0" applyAlignment="0" applyProtection="0"/>
    <xf numFmtId="0" fontId="1" fillId="75" borderId="0" applyNumberFormat="0" applyBorder="0" applyAlignment="0" applyProtection="0"/>
    <xf numFmtId="0" fontId="32" fillId="20" borderId="124" applyNumberFormat="0" applyAlignment="0" applyProtection="0"/>
    <xf numFmtId="0" fontId="93" fillId="20" borderId="124" applyNumberFormat="0" applyAlignment="0" applyProtection="0"/>
    <xf numFmtId="0" fontId="93" fillId="20" borderId="124" applyNumberFormat="0" applyAlignment="0" applyProtection="0"/>
    <xf numFmtId="0" fontId="93" fillId="20" borderId="124" applyNumberFormat="0" applyAlignment="0" applyProtection="0"/>
    <xf numFmtId="0" fontId="93" fillId="20" borderId="124" applyNumberFormat="0" applyAlignment="0" applyProtection="0"/>
    <xf numFmtId="0" fontId="93" fillId="20" borderId="124" applyNumberFormat="0" applyAlignment="0" applyProtection="0"/>
    <xf numFmtId="0" fontId="93" fillId="20" borderId="124" applyNumberFormat="0" applyAlignment="0" applyProtection="0"/>
    <xf numFmtId="0" fontId="93" fillId="20" borderId="124" applyNumberFormat="0" applyAlignment="0" applyProtection="0"/>
    <xf numFmtId="0" fontId="93" fillId="20" borderId="124" applyNumberFormat="0" applyAlignment="0" applyProtection="0"/>
    <xf numFmtId="0" fontId="93" fillId="20" borderId="124" applyNumberFormat="0" applyAlignment="0" applyProtection="0"/>
    <xf numFmtId="0" fontId="93" fillId="20" borderId="124" applyNumberFormat="0" applyAlignment="0" applyProtection="0"/>
    <xf numFmtId="0" fontId="32" fillId="20" borderId="124" applyNumberFormat="0" applyAlignment="0" applyProtection="0"/>
    <xf numFmtId="0" fontId="32" fillId="20" borderId="124" applyNumberFormat="0" applyAlignment="0" applyProtection="0"/>
    <xf numFmtId="0" fontId="32" fillId="20" borderId="124" applyNumberFormat="0" applyAlignment="0" applyProtection="0"/>
    <xf numFmtId="0" fontId="32" fillId="20" borderId="124" applyNumberFormat="0" applyAlignment="0" applyProtection="0"/>
    <xf numFmtId="0" fontId="93" fillId="20" borderId="124" applyNumberFormat="0" applyAlignment="0" applyProtection="0"/>
    <xf numFmtId="0" fontId="93" fillId="20" borderId="124" applyNumberFormat="0" applyAlignment="0" applyProtection="0"/>
    <xf numFmtId="0" fontId="93" fillId="20" borderId="124" applyNumberFormat="0" applyAlignment="0" applyProtection="0"/>
    <xf numFmtId="0" fontId="93" fillId="20" borderId="124" applyNumberFormat="0" applyAlignment="0" applyProtection="0"/>
    <xf numFmtId="0" fontId="93" fillId="20" borderId="124" applyNumberFormat="0" applyAlignment="0" applyProtection="0"/>
    <xf numFmtId="0" fontId="93" fillId="20" borderId="124" applyNumberFormat="0" applyAlignment="0" applyProtection="0"/>
    <xf numFmtId="0" fontId="93" fillId="20" borderId="124" applyNumberFormat="0" applyAlignment="0" applyProtection="0"/>
    <xf numFmtId="0" fontId="93" fillId="20" borderId="124" applyNumberFormat="0" applyAlignment="0" applyProtection="0"/>
    <xf numFmtId="0" fontId="93" fillId="20" borderId="124" applyNumberFormat="0" applyAlignment="0" applyProtection="0"/>
    <xf numFmtId="0" fontId="93" fillId="20" borderId="124" applyNumberFormat="0" applyAlignment="0" applyProtection="0"/>
    <xf numFmtId="0" fontId="93" fillId="20" borderId="124" applyNumberFormat="0" applyAlignment="0" applyProtection="0"/>
    <xf numFmtId="0" fontId="32" fillId="20" borderId="124" applyNumberFormat="0" applyAlignment="0" applyProtection="0"/>
    <xf numFmtId="0" fontId="32" fillId="20" borderId="124" applyNumberFormat="0" applyAlignment="0" applyProtection="0"/>
    <xf numFmtId="0" fontId="93" fillId="20" borderId="124" applyNumberFormat="0" applyAlignment="0" applyProtection="0"/>
    <xf numFmtId="0" fontId="93" fillId="20" borderId="124" applyNumberFormat="0" applyAlignment="0" applyProtection="0"/>
    <xf numFmtId="0" fontId="93" fillId="20" borderId="124" applyNumberFormat="0" applyAlignment="0" applyProtection="0"/>
    <xf numFmtId="0" fontId="93" fillId="20" borderId="124" applyNumberFormat="0" applyAlignment="0" applyProtection="0"/>
    <xf numFmtId="0" fontId="93" fillId="20" borderId="124" applyNumberFormat="0" applyAlignment="0" applyProtection="0"/>
    <xf numFmtId="0" fontId="93" fillId="20" borderId="124" applyNumberFormat="0" applyAlignment="0" applyProtection="0"/>
    <xf numFmtId="0" fontId="93" fillId="20" borderId="124" applyNumberFormat="0" applyAlignment="0" applyProtection="0"/>
    <xf numFmtId="0" fontId="93" fillId="20" borderId="124" applyNumberFormat="0" applyAlignment="0" applyProtection="0"/>
    <xf numFmtId="0" fontId="93" fillId="20" borderId="124" applyNumberFormat="0" applyAlignment="0" applyProtection="0"/>
    <xf numFmtId="0" fontId="93" fillId="20" borderId="124" applyNumberFormat="0" applyAlignment="0" applyProtection="0"/>
    <xf numFmtId="0" fontId="93" fillId="20" borderId="124" applyNumberFormat="0" applyAlignment="0" applyProtection="0"/>
    <xf numFmtId="0" fontId="32" fillId="20" borderId="124" applyNumberFormat="0" applyAlignment="0" applyProtection="0"/>
    <xf numFmtId="0" fontId="32" fillId="20" borderId="124" applyNumberFormat="0" applyAlignment="0" applyProtection="0"/>
    <xf numFmtId="0" fontId="93" fillId="20" borderId="124" applyNumberFormat="0" applyAlignment="0" applyProtection="0"/>
    <xf numFmtId="0" fontId="93" fillId="20" borderId="124" applyNumberFormat="0" applyAlignment="0" applyProtection="0"/>
    <xf numFmtId="0" fontId="93" fillId="20" borderId="124" applyNumberFormat="0" applyAlignment="0" applyProtection="0"/>
    <xf numFmtId="0" fontId="93" fillId="20" borderId="124" applyNumberFormat="0" applyAlignment="0" applyProtection="0"/>
    <xf numFmtId="0" fontId="93" fillId="20" borderId="124" applyNumberFormat="0" applyAlignment="0" applyProtection="0"/>
    <xf numFmtId="0" fontId="93" fillId="20" borderId="124" applyNumberFormat="0" applyAlignment="0" applyProtection="0"/>
    <xf numFmtId="0" fontId="93" fillId="20" borderId="124" applyNumberFormat="0" applyAlignment="0" applyProtection="0"/>
    <xf numFmtId="0" fontId="93" fillId="20" borderId="124" applyNumberFormat="0" applyAlignment="0" applyProtection="0"/>
    <xf numFmtId="0" fontId="93" fillId="20" borderId="124" applyNumberFormat="0" applyAlignment="0" applyProtection="0"/>
    <xf numFmtId="0" fontId="93" fillId="20" borderId="124" applyNumberFormat="0" applyAlignment="0" applyProtection="0"/>
    <xf numFmtId="0" fontId="93" fillId="20" borderId="124" applyNumberFormat="0" applyAlignment="0" applyProtection="0"/>
    <xf numFmtId="0" fontId="32" fillId="20" borderId="124" applyNumberFormat="0" applyAlignment="0" applyProtection="0"/>
    <xf numFmtId="0" fontId="93" fillId="20" borderId="124" applyNumberFormat="0" applyAlignment="0" applyProtection="0"/>
    <xf numFmtId="0" fontId="93" fillId="20" borderId="124" applyNumberFormat="0" applyAlignment="0" applyProtection="0"/>
    <xf numFmtId="0" fontId="93" fillId="20" borderId="124" applyNumberFormat="0" applyAlignment="0" applyProtection="0"/>
    <xf numFmtId="0" fontId="93" fillId="20" borderId="124" applyNumberFormat="0" applyAlignment="0" applyProtection="0"/>
    <xf numFmtId="0" fontId="32" fillId="20" borderId="124" applyNumberFormat="0" applyAlignment="0" applyProtection="0"/>
    <xf numFmtId="0" fontId="93" fillId="20" borderId="124" applyNumberFormat="0" applyAlignment="0" applyProtection="0"/>
    <xf numFmtId="0" fontId="93" fillId="20" borderId="124" applyNumberFormat="0" applyAlignment="0" applyProtection="0"/>
    <xf numFmtId="0" fontId="93" fillId="20" borderId="124" applyNumberFormat="0" applyAlignment="0" applyProtection="0"/>
    <xf numFmtId="0" fontId="93" fillId="20" borderId="124" applyNumberFormat="0" applyAlignment="0" applyProtection="0"/>
    <xf numFmtId="0" fontId="32" fillId="20" borderId="124" applyNumberFormat="0" applyAlignment="0" applyProtection="0"/>
    <xf numFmtId="0" fontId="32" fillId="20" borderId="124" applyNumberFormat="0" applyAlignment="0" applyProtection="0"/>
    <xf numFmtId="0" fontId="32" fillId="20" borderId="124" applyNumberFormat="0" applyAlignment="0" applyProtection="0"/>
    <xf numFmtId="0" fontId="32" fillId="20" borderId="124" applyNumberFormat="0" applyAlignment="0" applyProtection="0"/>
    <xf numFmtId="0" fontId="32" fillId="20" borderId="124" applyNumberFormat="0" applyAlignment="0" applyProtection="0"/>
    <xf numFmtId="0" fontId="32" fillId="20" borderId="124" applyNumberFormat="0" applyAlignment="0" applyProtection="0"/>
    <xf numFmtId="0" fontId="32" fillId="20" borderId="124" applyNumberFormat="0" applyAlignment="0" applyProtection="0"/>
    <xf numFmtId="0" fontId="32" fillId="20" borderId="124" applyNumberFormat="0" applyAlignment="0" applyProtection="0"/>
    <xf numFmtId="0" fontId="32" fillId="20" borderId="124" applyNumberFormat="0" applyAlignment="0" applyProtection="0"/>
    <xf numFmtId="0" fontId="32" fillId="20" borderId="124" applyNumberFormat="0" applyAlignment="0" applyProtection="0"/>
    <xf numFmtId="185" fontId="32" fillId="20" borderId="124" applyNumberFormat="0" applyAlignment="0" applyProtection="0"/>
    <xf numFmtId="0" fontId="34" fillId="0" borderId="125" applyNumberFormat="0" applyFill="0" applyAlignment="0" applyProtection="0"/>
    <xf numFmtId="185" fontId="34" fillId="0" borderId="125" applyNumberFormat="0" applyFill="0" applyAlignment="0" applyProtection="0"/>
    <xf numFmtId="172" fontId="46" fillId="0" borderId="0" applyFont="0" applyFill="0" applyBorder="0" applyAlignment="0" applyProtection="0"/>
    <xf numFmtId="172" fontId="26" fillId="0" borderId="0" applyFont="0" applyFill="0" applyBorder="0" applyAlignment="0" applyProtection="0"/>
    <xf numFmtId="167" fontId="26" fillId="0" borderId="0" applyFont="0" applyFill="0" applyBorder="0" applyAlignment="0" applyProtection="0"/>
    <xf numFmtId="167" fontId="26" fillId="0" borderId="0" applyFont="0" applyFill="0" applyBorder="0" applyAlignment="0" applyProtection="0"/>
    <xf numFmtId="167" fontId="26" fillId="0" borderId="0" applyFont="0" applyFill="0" applyBorder="0" applyAlignment="0" applyProtection="0"/>
    <xf numFmtId="167" fontId="26" fillId="0" borderId="0" applyFont="0" applyFill="0" applyBorder="0" applyAlignment="0" applyProtection="0"/>
    <xf numFmtId="167" fontId="26" fillId="0" borderId="0" applyFont="0" applyFill="0" applyBorder="0" applyAlignment="0" applyProtection="0"/>
    <xf numFmtId="167" fontId="26" fillId="0" borderId="0" applyFont="0" applyFill="0" applyBorder="0" applyAlignment="0" applyProtection="0"/>
    <xf numFmtId="167" fontId="26" fillId="0" borderId="0" applyFont="0" applyFill="0" applyBorder="0" applyAlignment="0" applyProtection="0"/>
    <xf numFmtId="167" fontId="26" fillId="0" borderId="0" applyFont="0" applyFill="0" applyBorder="0" applyAlignment="0" applyProtection="0"/>
    <xf numFmtId="167" fontId="26" fillId="0" borderId="0" applyFont="0" applyFill="0" applyBorder="0" applyAlignment="0" applyProtection="0"/>
    <xf numFmtId="167" fontId="26" fillId="0" borderId="0" applyFont="0" applyFill="0" applyBorder="0" applyAlignment="0" applyProtection="0"/>
    <xf numFmtId="167" fontId="26" fillId="0" borderId="0" applyFont="0" applyFill="0" applyBorder="0" applyAlignment="0" applyProtection="0"/>
    <xf numFmtId="167" fontId="26" fillId="0" borderId="0" applyFont="0" applyFill="0" applyBorder="0" applyAlignment="0" applyProtection="0"/>
    <xf numFmtId="167" fontId="26" fillId="0" borderId="0" applyFont="0" applyFill="0" applyBorder="0" applyAlignment="0" applyProtection="0"/>
    <xf numFmtId="167" fontId="26" fillId="0" borderId="0" applyFont="0" applyFill="0" applyBorder="0" applyAlignment="0" applyProtection="0"/>
    <xf numFmtId="167" fontId="26" fillId="0" borderId="0" applyFont="0" applyFill="0" applyBorder="0" applyAlignment="0" applyProtection="0"/>
    <xf numFmtId="167" fontId="26" fillId="0" borderId="0" applyFont="0" applyFill="0" applyBorder="0" applyAlignment="0" applyProtection="0"/>
    <xf numFmtId="167" fontId="26" fillId="0" borderId="0" applyFont="0" applyFill="0" applyBorder="0" applyAlignment="0" applyProtection="0"/>
    <xf numFmtId="167" fontId="26" fillId="0" borderId="0" applyFont="0" applyFill="0" applyBorder="0" applyAlignment="0" applyProtection="0"/>
    <xf numFmtId="167" fontId="26" fillId="0" borderId="0" applyFont="0" applyFill="0" applyBorder="0" applyAlignment="0" applyProtection="0"/>
    <xf numFmtId="167" fontId="26" fillId="0" borderId="0" applyFont="0" applyFill="0" applyBorder="0" applyAlignment="0" applyProtection="0"/>
    <xf numFmtId="167" fontId="26" fillId="0" borderId="0" applyFont="0" applyFill="0" applyBorder="0" applyAlignment="0" applyProtection="0"/>
    <xf numFmtId="167" fontId="26" fillId="0" borderId="0" applyFont="0" applyFill="0" applyBorder="0" applyAlignment="0" applyProtection="0"/>
    <xf numFmtId="167" fontId="26" fillId="0" borderId="0" applyFont="0" applyFill="0" applyBorder="0" applyAlignment="0" applyProtection="0"/>
    <xf numFmtId="167" fontId="26" fillId="0" borderId="0" applyFont="0" applyFill="0" applyBorder="0" applyAlignment="0" applyProtection="0"/>
    <xf numFmtId="167" fontId="26" fillId="0" borderId="0" applyFont="0" applyFill="0" applyBorder="0" applyAlignment="0" applyProtection="0"/>
    <xf numFmtId="167" fontId="26" fillId="0" borderId="0" applyFont="0" applyFill="0" applyBorder="0" applyAlignment="0" applyProtection="0"/>
    <xf numFmtId="167" fontId="26" fillId="0" borderId="0" applyFont="0" applyFill="0" applyBorder="0" applyAlignment="0" applyProtection="0"/>
    <xf numFmtId="167" fontId="26" fillId="0" borderId="0" applyFont="0" applyFill="0" applyBorder="0" applyAlignment="0" applyProtection="0"/>
    <xf numFmtId="167" fontId="26" fillId="0" borderId="0" applyFont="0" applyFill="0" applyBorder="0" applyAlignment="0" applyProtection="0"/>
    <xf numFmtId="167" fontId="26" fillId="0" borderId="0" applyFont="0" applyFill="0" applyBorder="0" applyAlignment="0" applyProtection="0"/>
    <xf numFmtId="167" fontId="26" fillId="0" borderId="0" applyFont="0" applyFill="0" applyBorder="0" applyAlignment="0" applyProtection="0"/>
    <xf numFmtId="167" fontId="26" fillId="0" borderId="0" applyFont="0" applyFill="0" applyBorder="0" applyAlignment="0" applyProtection="0"/>
    <xf numFmtId="167" fontId="26" fillId="0" borderId="0" applyFont="0" applyFill="0" applyBorder="0" applyAlignment="0" applyProtection="0"/>
    <xf numFmtId="167" fontId="26" fillId="0" borderId="0" applyFont="0" applyFill="0" applyBorder="0" applyAlignment="0" applyProtection="0"/>
    <xf numFmtId="167" fontId="26" fillId="0" borderId="0" applyFont="0" applyFill="0" applyBorder="0" applyAlignment="0" applyProtection="0"/>
    <xf numFmtId="167" fontId="26" fillId="0" borderId="0" applyFont="0" applyFill="0" applyBorder="0" applyAlignment="0" applyProtection="0"/>
    <xf numFmtId="167" fontId="26" fillId="0" borderId="0" applyFont="0" applyFill="0" applyBorder="0" applyAlignment="0" applyProtection="0"/>
    <xf numFmtId="167" fontId="26" fillId="0" borderId="0" applyFont="0" applyFill="0" applyBorder="0" applyAlignment="0" applyProtection="0"/>
    <xf numFmtId="167" fontId="26" fillId="0" borderId="0" applyFont="0" applyFill="0" applyBorder="0" applyAlignment="0" applyProtection="0"/>
    <xf numFmtId="167" fontId="26" fillId="0" borderId="0" applyFont="0" applyFill="0" applyBorder="0" applyAlignment="0" applyProtection="0"/>
    <xf numFmtId="167" fontId="26" fillId="0" borderId="0" applyFont="0" applyFill="0" applyBorder="0" applyAlignment="0" applyProtection="0"/>
    <xf numFmtId="167" fontId="26" fillId="0" borderId="0" applyFont="0" applyFill="0" applyBorder="0" applyAlignment="0" applyProtection="0"/>
    <xf numFmtId="167" fontId="26" fillId="0" borderId="0" applyFont="0" applyFill="0" applyBorder="0" applyAlignment="0" applyProtection="0"/>
    <xf numFmtId="167" fontId="26" fillId="0" borderId="0" applyFont="0" applyFill="0" applyBorder="0" applyAlignment="0" applyProtection="0"/>
    <xf numFmtId="167" fontId="26" fillId="0" borderId="0" applyFont="0" applyFill="0" applyBorder="0" applyAlignment="0" applyProtection="0"/>
    <xf numFmtId="167" fontId="26" fillId="0" borderId="0" applyFont="0" applyFill="0" applyBorder="0" applyAlignment="0" applyProtection="0"/>
    <xf numFmtId="167" fontId="26" fillId="0" borderId="0" applyFont="0" applyFill="0" applyBorder="0" applyAlignment="0" applyProtection="0"/>
    <xf numFmtId="167" fontId="26" fillId="0" borderId="0" applyFont="0" applyFill="0" applyBorder="0" applyAlignment="0" applyProtection="0"/>
    <xf numFmtId="167" fontId="26" fillId="0" borderId="0" applyFont="0" applyFill="0" applyBorder="0" applyAlignment="0" applyProtection="0"/>
    <xf numFmtId="167" fontId="26" fillId="0" borderId="0" applyFont="0" applyFill="0" applyBorder="0" applyAlignment="0" applyProtection="0"/>
    <xf numFmtId="167" fontId="26" fillId="0" borderId="0" applyFont="0" applyFill="0" applyBorder="0" applyAlignment="0" applyProtection="0"/>
    <xf numFmtId="167" fontId="26" fillId="0" borderId="0" applyFont="0" applyFill="0" applyBorder="0" applyAlignment="0" applyProtection="0"/>
    <xf numFmtId="167" fontId="26" fillId="0" borderId="0" applyFont="0" applyFill="0" applyBorder="0" applyAlignment="0" applyProtection="0"/>
    <xf numFmtId="167" fontId="26" fillId="0" borderId="0" applyFont="0" applyFill="0" applyBorder="0" applyAlignment="0" applyProtection="0"/>
    <xf numFmtId="167" fontId="26" fillId="0" borderId="0" applyFont="0" applyFill="0" applyBorder="0" applyAlignment="0" applyProtection="0"/>
    <xf numFmtId="167" fontId="26" fillId="0" borderId="0" applyFont="0" applyFill="0" applyBorder="0" applyAlignment="0" applyProtection="0"/>
    <xf numFmtId="167" fontId="26" fillId="0" borderId="0" applyFont="0" applyFill="0" applyBorder="0" applyAlignment="0" applyProtection="0"/>
    <xf numFmtId="167" fontId="26" fillId="0" borderId="0" applyFont="0" applyFill="0" applyBorder="0" applyAlignment="0" applyProtection="0"/>
    <xf numFmtId="167" fontId="26" fillId="0" borderId="0" applyFont="0" applyFill="0" applyBorder="0" applyAlignment="0" applyProtection="0"/>
    <xf numFmtId="167" fontId="26" fillId="0" borderId="0" applyFont="0" applyFill="0" applyBorder="0" applyAlignment="0" applyProtection="0"/>
    <xf numFmtId="167" fontId="26" fillId="0" borderId="0" applyFont="0" applyFill="0" applyBorder="0" applyAlignment="0" applyProtection="0"/>
    <xf numFmtId="167" fontId="26" fillId="0" borderId="0" applyFont="0" applyFill="0" applyBorder="0" applyAlignment="0" applyProtection="0"/>
    <xf numFmtId="167" fontId="26" fillId="0" borderId="0" applyFont="0" applyFill="0" applyBorder="0" applyAlignment="0" applyProtection="0"/>
    <xf numFmtId="167" fontId="26" fillId="0" borderId="0" applyFont="0" applyFill="0" applyBorder="0" applyAlignment="0" applyProtection="0"/>
    <xf numFmtId="167" fontId="26" fillId="0" borderId="0" applyFont="0" applyFill="0" applyBorder="0" applyAlignment="0" applyProtection="0"/>
    <xf numFmtId="167" fontId="26" fillId="0" borderId="0" applyFont="0" applyFill="0" applyBorder="0" applyAlignment="0" applyProtection="0"/>
    <xf numFmtId="167" fontId="26" fillId="0" borderId="0" applyFont="0" applyFill="0" applyBorder="0" applyAlignment="0" applyProtection="0"/>
    <xf numFmtId="167" fontId="26" fillId="0" borderId="0" applyFont="0" applyFill="0" applyBorder="0" applyAlignment="0" applyProtection="0"/>
    <xf numFmtId="167" fontId="26" fillId="0" borderId="0" applyFont="0" applyFill="0" applyBorder="0" applyAlignment="0" applyProtection="0"/>
    <xf numFmtId="167" fontId="26" fillId="0" borderId="0" applyFont="0" applyFill="0" applyBorder="0" applyAlignment="0" applyProtection="0"/>
    <xf numFmtId="167" fontId="26" fillId="0" borderId="0" applyFont="0" applyFill="0" applyBorder="0" applyAlignment="0" applyProtection="0"/>
    <xf numFmtId="167" fontId="26" fillId="0" borderId="0" applyFont="0" applyFill="0" applyBorder="0" applyAlignment="0" applyProtection="0"/>
    <xf numFmtId="167" fontId="26" fillId="0" borderId="0" applyFont="0" applyFill="0" applyBorder="0" applyAlignment="0" applyProtection="0"/>
    <xf numFmtId="167" fontId="26" fillId="0" borderId="0" applyFont="0" applyFill="0" applyBorder="0" applyAlignment="0" applyProtection="0"/>
    <xf numFmtId="167" fontId="26" fillId="0" borderId="0" applyFont="0" applyFill="0" applyBorder="0" applyAlignment="0" applyProtection="0"/>
    <xf numFmtId="167" fontId="26" fillId="0" borderId="0" applyFont="0" applyFill="0" applyBorder="0" applyAlignment="0" applyProtection="0"/>
    <xf numFmtId="167" fontId="26" fillId="0" borderId="0" applyFont="0" applyFill="0" applyBorder="0" applyAlignment="0" applyProtection="0"/>
    <xf numFmtId="167" fontId="26" fillId="0" borderId="0" applyFont="0" applyFill="0" applyBorder="0" applyAlignment="0" applyProtection="0"/>
    <xf numFmtId="167" fontId="26" fillId="0" borderId="0" applyFont="0" applyFill="0" applyBorder="0" applyAlignment="0" applyProtection="0"/>
    <xf numFmtId="167" fontId="26" fillId="0" borderId="0" applyFont="0" applyFill="0" applyBorder="0" applyAlignment="0" applyProtection="0"/>
    <xf numFmtId="167" fontId="26" fillId="0" borderId="0" applyFont="0" applyFill="0" applyBorder="0" applyAlignment="0" applyProtection="0"/>
    <xf numFmtId="167" fontId="26" fillId="0" borderId="0" applyFont="0" applyFill="0" applyBorder="0" applyAlignment="0" applyProtection="0"/>
    <xf numFmtId="167" fontId="26" fillId="0" borderId="0" applyFont="0" applyFill="0" applyBorder="0" applyAlignment="0" applyProtection="0"/>
    <xf numFmtId="167" fontId="26" fillId="0" borderId="0" applyFont="0" applyFill="0" applyBorder="0" applyAlignment="0" applyProtection="0"/>
    <xf numFmtId="167" fontId="26" fillId="0" borderId="0" applyFont="0" applyFill="0" applyBorder="0" applyAlignment="0" applyProtection="0"/>
    <xf numFmtId="167" fontId="26" fillId="0" borderId="0" applyFont="0" applyFill="0" applyBorder="0" applyAlignment="0" applyProtection="0"/>
    <xf numFmtId="167" fontId="26" fillId="0" borderId="0" applyFont="0" applyFill="0" applyBorder="0" applyAlignment="0" applyProtection="0"/>
    <xf numFmtId="167" fontId="26" fillId="0" borderId="0" applyFont="0" applyFill="0" applyBorder="0" applyAlignment="0" applyProtection="0"/>
    <xf numFmtId="167" fontId="26" fillId="0" borderId="0" applyFont="0" applyFill="0" applyBorder="0" applyAlignment="0" applyProtection="0"/>
    <xf numFmtId="167" fontId="26" fillId="0" borderId="0" applyFont="0" applyFill="0" applyBorder="0" applyAlignment="0" applyProtection="0"/>
    <xf numFmtId="167" fontId="26" fillId="0" borderId="0" applyFont="0" applyFill="0" applyBorder="0" applyAlignment="0" applyProtection="0"/>
    <xf numFmtId="167" fontId="26" fillId="0" borderId="0" applyFont="0" applyFill="0" applyBorder="0" applyAlignment="0" applyProtection="0"/>
    <xf numFmtId="167" fontId="26" fillId="0" borderId="0" applyFont="0" applyFill="0" applyBorder="0" applyAlignment="0" applyProtection="0"/>
    <xf numFmtId="167" fontId="26" fillId="0" borderId="0" applyFont="0" applyFill="0" applyBorder="0" applyAlignment="0" applyProtection="0"/>
    <xf numFmtId="167" fontId="26" fillId="0" borderId="0" applyFont="0" applyFill="0" applyBorder="0" applyAlignment="0" applyProtection="0"/>
    <xf numFmtId="167" fontId="26" fillId="0" borderId="0" applyFont="0" applyFill="0" applyBorder="0" applyAlignment="0" applyProtection="0"/>
    <xf numFmtId="167" fontId="26" fillId="0" borderId="0" applyFont="0" applyFill="0" applyBorder="0" applyAlignment="0" applyProtection="0"/>
    <xf numFmtId="167" fontId="26" fillId="0" borderId="0" applyFont="0" applyFill="0" applyBorder="0" applyAlignment="0" applyProtection="0"/>
    <xf numFmtId="167" fontId="26" fillId="0" borderId="0" applyFont="0" applyFill="0" applyBorder="0" applyAlignment="0" applyProtection="0"/>
    <xf numFmtId="167" fontId="26" fillId="0" borderId="0" applyFont="0" applyFill="0" applyBorder="0" applyAlignment="0" applyProtection="0"/>
    <xf numFmtId="167" fontId="26" fillId="0" borderId="0" applyFont="0" applyFill="0" applyBorder="0" applyAlignment="0" applyProtection="0"/>
    <xf numFmtId="167" fontId="26" fillId="0" borderId="0" applyFont="0" applyFill="0" applyBorder="0" applyAlignment="0" applyProtection="0"/>
    <xf numFmtId="167" fontId="26" fillId="0" borderId="0" applyFont="0" applyFill="0" applyBorder="0" applyAlignment="0" applyProtection="0"/>
    <xf numFmtId="167" fontId="26" fillId="0" borderId="0" applyFont="0" applyFill="0" applyBorder="0" applyAlignment="0" applyProtection="0"/>
    <xf numFmtId="167" fontId="26" fillId="0" borderId="0" applyFont="0" applyFill="0" applyBorder="0" applyAlignment="0" applyProtection="0"/>
    <xf numFmtId="167" fontId="26" fillId="0" borderId="0" applyFont="0" applyFill="0" applyBorder="0" applyAlignment="0" applyProtection="0"/>
    <xf numFmtId="167" fontId="26" fillId="0" borderId="0" applyFont="0" applyFill="0" applyBorder="0" applyAlignment="0" applyProtection="0"/>
    <xf numFmtId="167" fontId="26" fillId="0" borderId="0" applyFont="0" applyFill="0" applyBorder="0" applyAlignment="0" applyProtection="0"/>
    <xf numFmtId="167" fontId="26" fillId="0" borderId="0" applyFont="0" applyFill="0" applyBorder="0" applyAlignment="0" applyProtection="0"/>
    <xf numFmtId="167" fontId="26" fillId="0" borderId="0" applyFont="0" applyFill="0" applyBorder="0" applyAlignment="0" applyProtection="0"/>
    <xf numFmtId="167" fontId="26" fillId="0" borderId="0" applyFont="0" applyFill="0" applyBorder="0" applyAlignment="0" applyProtection="0"/>
    <xf numFmtId="167" fontId="26" fillId="0" borderId="0" applyFont="0" applyFill="0" applyBorder="0" applyAlignment="0" applyProtection="0"/>
    <xf numFmtId="0" fontId="36" fillId="7" borderId="124" applyNumberFormat="0" applyAlignment="0" applyProtection="0"/>
    <xf numFmtId="0" fontId="36" fillId="7" borderId="124" applyNumberFormat="0" applyAlignment="0" applyProtection="0"/>
    <xf numFmtId="0" fontId="36" fillId="7" borderId="124" applyNumberFormat="0" applyAlignment="0" applyProtection="0"/>
    <xf numFmtId="0" fontId="36" fillId="7" borderId="124" applyNumberFormat="0" applyAlignment="0" applyProtection="0"/>
    <xf numFmtId="0" fontId="36" fillId="7" borderId="124" applyNumberFormat="0" applyAlignment="0" applyProtection="0"/>
    <xf numFmtId="0" fontId="36" fillId="7" borderId="124" applyNumberFormat="0" applyAlignment="0" applyProtection="0"/>
    <xf numFmtId="0" fontId="36" fillId="7" borderId="124" applyNumberFormat="0" applyAlignment="0" applyProtection="0"/>
    <xf numFmtId="0" fontId="36" fillId="7" borderId="124" applyNumberFormat="0" applyAlignment="0" applyProtection="0"/>
    <xf numFmtId="0" fontId="36" fillId="7" borderId="124" applyNumberFormat="0" applyAlignment="0" applyProtection="0"/>
    <xf numFmtId="0" fontId="36" fillId="7" borderId="124" applyNumberFormat="0" applyAlignment="0" applyProtection="0"/>
    <xf numFmtId="0" fontId="36" fillId="7" borderId="124" applyNumberFormat="0" applyAlignment="0" applyProtection="0"/>
    <xf numFmtId="0" fontId="36" fillId="7" borderId="124" applyNumberFormat="0" applyAlignment="0" applyProtection="0"/>
    <xf numFmtId="0" fontId="36" fillId="7" borderId="124" applyNumberFormat="0" applyAlignment="0" applyProtection="0"/>
    <xf numFmtId="0" fontId="36" fillId="7" borderId="124" applyNumberFormat="0" applyAlignment="0" applyProtection="0"/>
    <xf numFmtId="0" fontId="36" fillId="7" borderId="124" applyNumberFormat="0" applyAlignment="0" applyProtection="0"/>
    <xf numFmtId="0" fontId="36" fillId="7" borderId="124" applyNumberFormat="0" applyAlignment="0" applyProtection="0"/>
    <xf numFmtId="0" fontId="36" fillId="7" borderId="124" applyNumberFormat="0" applyAlignment="0" applyProtection="0"/>
    <xf numFmtId="185" fontId="36" fillId="7" borderId="124" applyNumberFormat="0" applyAlignment="0" applyProtection="0"/>
    <xf numFmtId="0" fontId="36" fillId="7" borderId="124" applyNumberFormat="0" applyAlignment="0" applyProtection="0"/>
    <xf numFmtId="0" fontId="36" fillId="7" borderId="124" applyNumberFormat="0" applyAlignment="0" applyProtection="0"/>
    <xf numFmtId="0" fontId="36" fillId="7" borderId="124" applyNumberFormat="0" applyAlignment="0" applyProtection="0"/>
    <xf numFmtId="185" fontId="36" fillId="7" borderId="124" applyNumberFormat="0" applyAlignment="0" applyProtection="0"/>
    <xf numFmtId="0" fontId="36" fillId="7" borderId="124" applyNumberFormat="0" applyAlignment="0" applyProtection="0"/>
    <xf numFmtId="0" fontId="36" fillId="7" borderId="124" applyNumberFormat="0" applyAlignment="0" applyProtection="0"/>
    <xf numFmtId="0" fontId="36" fillId="7" borderId="124" applyNumberFormat="0" applyAlignment="0" applyProtection="0"/>
    <xf numFmtId="0" fontId="36" fillId="7" borderId="124" applyNumberFormat="0" applyAlignment="0" applyProtection="0"/>
    <xf numFmtId="0" fontId="36" fillId="7" borderId="124" applyNumberFormat="0" applyAlignment="0" applyProtection="0"/>
    <xf numFmtId="0" fontId="36" fillId="7" borderId="124" applyNumberFormat="0" applyAlignment="0" applyProtection="0"/>
    <xf numFmtId="0" fontId="36" fillId="7" borderId="124" applyNumberFormat="0" applyAlignment="0" applyProtection="0"/>
    <xf numFmtId="0" fontId="36" fillId="7" borderId="124" applyNumberFormat="0" applyAlignment="0" applyProtection="0"/>
    <xf numFmtId="0" fontId="36" fillId="7" borderId="124" applyNumberFormat="0" applyAlignment="0" applyProtection="0"/>
    <xf numFmtId="0" fontId="36" fillId="7" borderId="124" applyNumberFormat="0" applyAlignment="0" applyProtection="0"/>
    <xf numFmtId="0" fontId="36" fillId="7" borderId="124" applyNumberFormat="0" applyAlignment="0" applyProtection="0"/>
    <xf numFmtId="0" fontId="36" fillId="7" borderId="124" applyNumberFormat="0" applyAlignment="0" applyProtection="0"/>
    <xf numFmtId="0" fontId="36" fillId="7" borderId="124" applyNumberFormat="0" applyAlignment="0" applyProtection="0"/>
    <xf numFmtId="0" fontId="36" fillId="7" borderId="124" applyNumberFormat="0" applyAlignment="0" applyProtection="0"/>
    <xf numFmtId="0" fontId="36" fillId="7" borderId="124" applyNumberFormat="0" applyAlignment="0" applyProtection="0"/>
    <xf numFmtId="0" fontId="36" fillId="7" borderId="124" applyNumberFormat="0" applyAlignment="0" applyProtection="0"/>
    <xf numFmtId="0" fontId="36" fillId="7" borderId="124" applyNumberFormat="0" applyAlignment="0" applyProtection="0"/>
    <xf numFmtId="0" fontId="36" fillId="7" borderId="124" applyNumberFormat="0" applyAlignment="0" applyProtection="0"/>
    <xf numFmtId="0" fontId="36" fillId="7" borderId="124" applyNumberFormat="0" applyAlignment="0" applyProtection="0"/>
    <xf numFmtId="0" fontId="36" fillId="7" borderId="124" applyNumberFormat="0" applyAlignment="0" applyProtection="0"/>
    <xf numFmtId="0" fontId="36" fillId="7" borderId="124" applyNumberFormat="0" applyAlignment="0" applyProtection="0"/>
    <xf numFmtId="0" fontId="36" fillId="7" borderId="124" applyNumberFormat="0" applyAlignment="0" applyProtection="0"/>
    <xf numFmtId="0" fontId="36" fillId="7" borderId="124" applyNumberFormat="0" applyAlignment="0" applyProtection="0"/>
    <xf numFmtId="0" fontId="36" fillId="7" borderId="124" applyNumberFormat="0" applyAlignment="0" applyProtection="0"/>
    <xf numFmtId="0" fontId="36" fillId="7" borderId="124" applyNumberFormat="0" applyAlignment="0" applyProtection="0"/>
    <xf numFmtId="0" fontId="36" fillId="7" borderId="124" applyNumberFormat="0" applyAlignment="0" applyProtection="0"/>
    <xf numFmtId="0" fontId="36" fillId="7" borderId="124" applyNumberFormat="0" applyAlignment="0" applyProtection="0"/>
    <xf numFmtId="0" fontId="36" fillId="7" borderId="124" applyNumberFormat="0" applyAlignment="0" applyProtection="0"/>
    <xf numFmtId="0" fontId="36" fillId="7" borderId="124" applyNumberFormat="0" applyAlignment="0" applyProtection="0"/>
    <xf numFmtId="0" fontId="36" fillId="7" borderId="124" applyNumberFormat="0" applyAlignment="0" applyProtection="0"/>
    <xf numFmtId="0" fontId="36" fillId="7" borderId="124" applyNumberFormat="0" applyAlignment="0" applyProtection="0"/>
    <xf numFmtId="0" fontId="36" fillId="7" borderId="124" applyNumberFormat="0" applyAlignment="0" applyProtection="0"/>
    <xf numFmtId="0" fontId="36" fillId="7" borderId="124" applyNumberFormat="0" applyAlignment="0" applyProtection="0"/>
    <xf numFmtId="0" fontId="36" fillId="7" borderId="124" applyNumberFormat="0" applyAlignment="0" applyProtection="0"/>
    <xf numFmtId="0" fontId="36" fillId="7" borderId="124" applyNumberFormat="0" applyAlignment="0" applyProtection="0"/>
    <xf numFmtId="0" fontId="36" fillId="7" borderId="124" applyNumberFormat="0" applyAlignment="0" applyProtection="0"/>
    <xf numFmtId="0" fontId="36" fillId="7" borderId="124" applyNumberFormat="0" applyAlignment="0" applyProtection="0"/>
    <xf numFmtId="0" fontId="36" fillId="7" borderId="124" applyNumberFormat="0" applyAlignment="0" applyProtection="0"/>
    <xf numFmtId="0" fontId="36" fillId="7" borderId="124" applyNumberFormat="0" applyAlignment="0" applyProtection="0"/>
    <xf numFmtId="0" fontId="36" fillId="7" borderId="124" applyNumberFormat="0" applyAlignment="0" applyProtection="0"/>
    <xf numFmtId="44" fontId="17" fillId="0" borderId="0" applyFont="0" applyFill="0" applyBorder="0" applyAlignment="0" applyProtection="0"/>
    <xf numFmtId="0" fontId="36" fillId="7" borderId="124" applyNumberFormat="0" applyAlignment="0" applyProtection="0"/>
    <xf numFmtId="0" fontId="36" fillId="7" borderId="124" applyNumberFormat="0" applyAlignment="0" applyProtection="0"/>
    <xf numFmtId="0" fontId="36" fillId="7" borderId="124" applyNumberFormat="0" applyAlignment="0" applyProtection="0"/>
    <xf numFmtId="0" fontId="36" fillId="7" borderId="124" applyNumberFormat="0" applyAlignment="0" applyProtection="0"/>
    <xf numFmtId="0" fontId="36" fillId="7" borderId="124" applyNumberFormat="0" applyAlignment="0" applyProtection="0"/>
    <xf numFmtId="0" fontId="36" fillId="7" borderId="124" applyNumberFormat="0" applyAlignment="0" applyProtection="0"/>
    <xf numFmtId="0" fontId="36" fillId="7" borderId="124" applyNumberFormat="0" applyAlignment="0" applyProtection="0"/>
    <xf numFmtId="0" fontId="36" fillId="7" borderId="124" applyNumberFormat="0" applyAlignment="0" applyProtection="0"/>
    <xf numFmtId="0" fontId="36" fillId="7" borderId="124" applyNumberFormat="0" applyAlignment="0" applyProtection="0"/>
    <xf numFmtId="0" fontId="36" fillId="7" borderId="124" applyNumberFormat="0" applyAlignment="0" applyProtection="0"/>
    <xf numFmtId="0" fontId="19" fillId="77" borderId="18" applyFont="0" applyFill="0" applyBorder="0" applyAlignment="0">
      <alignment horizontal="left"/>
    </xf>
    <xf numFmtId="0" fontId="95" fillId="0" borderId="126"/>
    <xf numFmtId="0" fontId="95" fillId="0" borderId="126"/>
    <xf numFmtId="0" fontId="95" fillId="0" borderId="126"/>
    <xf numFmtId="0" fontId="95" fillId="0" borderId="126"/>
    <xf numFmtId="0" fontId="95" fillId="0" borderId="126"/>
    <xf numFmtId="0" fontId="95" fillId="0" borderId="126"/>
    <xf numFmtId="0" fontId="95" fillId="0" borderId="126"/>
    <xf numFmtId="0" fontId="95" fillId="0" borderId="126"/>
    <xf numFmtId="0" fontId="95" fillId="0" borderId="126"/>
    <xf numFmtId="0" fontId="95" fillId="0" borderId="126"/>
    <xf numFmtId="0" fontId="95" fillId="0" borderId="126"/>
    <xf numFmtId="0" fontId="95" fillId="0" borderId="126"/>
    <xf numFmtId="0" fontId="95" fillId="0" borderId="126"/>
    <xf numFmtId="0" fontId="95" fillId="0" borderId="126"/>
    <xf numFmtId="0" fontId="95" fillId="0" borderId="126"/>
    <xf numFmtId="0" fontId="95" fillId="0" borderId="126"/>
    <xf numFmtId="0" fontId="95" fillId="0" borderId="126"/>
    <xf numFmtId="0" fontId="95" fillId="0" borderId="126"/>
    <xf numFmtId="0" fontId="95" fillId="0" borderId="126"/>
    <xf numFmtId="0" fontId="95" fillId="0" borderId="126"/>
    <xf numFmtId="0" fontId="95" fillId="0" borderId="126"/>
    <xf numFmtId="0" fontId="95" fillId="0" borderId="126"/>
    <xf numFmtId="0" fontId="95" fillId="0" borderId="126"/>
    <xf numFmtId="0" fontId="95" fillId="0" borderId="126"/>
    <xf numFmtId="0" fontId="95" fillId="0" borderId="126"/>
    <xf numFmtId="0" fontId="95" fillId="0" borderId="126"/>
    <xf numFmtId="0" fontId="95" fillId="0" borderId="126"/>
    <xf numFmtId="0" fontId="95" fillId="0" borderId="126"/>
    <xf numFmtId="0" fontId="95" fillId="0" borderId="126"/>
    <xf numFmtId="0" fontId="95" fillId="0" borderId="126"/>
    <xf numFmtId="0" fontId="95" fillId="0" borderId="126"/>
    <xf numFmtId="0" fontId="95" fillId="0" borderId="126"/>
    <xf numFmtId="0" fontId="95" fillId="0" borderId="126"/>
    <xf numFmtId="0" fontId="95" fillId="0" borderId="126"/>
    <xf numFmtId="0" fontId="95" fillId="0" borderId="126"/>
    <xf numFmtId="0" fontId="95" fillId="0" borderId="126"/>
    <xf numFmtId="0" fontId="95" fillId="0" borderId="126"/>
    <xf numFmtId="0" fontId="95" fillId="0" borderId="126"/>
    <xf numFmtId="0" fontId="95" fillId="0" borderId="126"/>
    <xf numFmtId="0" fontId="95" fillId="0" borderId="126"/>
    <xf numFmtId="0" fontId="95" fillId="0" borderId="126"/>
    <xf numFmtId="0" fontId="95" fillId="0" borderId="126"/>
    <xf numFmtId="0" fontId="95" fillId="0" borderId="126"/>
    <xf numFmtId="0" fontId="95" fillId="0" borderId="126"/>
    <xf numFmtId="0" fontId="95" fillId="0" borderId="126"/>
    <xf numFmtId="0" fontId="95" fillId="0" borderId="126"/>
    <xf numFmtId="0" fontId="95" fillId="0" borderId="126"/>
    <xf numFmtId="0" fontId="95" fillId="0" borderId="126"/>
    <xf numFmtId="0" fontId="95" fillId="0" borderId="126"/>
    <xf numFmtId="0" fontId="95" fillId="0" borderId="126"/>
    <xf numFmtId="0" fontId="95" fillId="0" borderId="126"/>
    <xf numFmtId="0" fontId="95" fillId="0" borderId="126"/>
    <xf numFmtId="0" fontId="34" fillId="0" borderId="125" applyNumberFormat="0" applyFill="0" applyAlignment="0" applyProtection="0"/>
    <xf numFmtId="172" fontId="17" fillId="0" borderId="0" applyFont="0" applyFill="0" applyBorder="0" applyAlignment="0" applyProtection="0"/>
    <xf numFmtId="171" fontId="17" fillId="0" borderId="0" applyFont="0" applyFill="0" applyBorder="0" applyAlignment="0" applyProtection="0"/>
    <xf numFmtId="171" fontId="17"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72" fontId="17" fillId="0" borderId="0" applyFont="0" applyFill="0" applyBorder="0" applyAlignment="0" applyProtection="0"/>
    <xf numFmtId="172" fontId="17" fillId="0" borderId="0" applyFont="0" applyFill="0" applyBorder="0" applyAlignment="0" applyProtection="0"/>
    <xf numFmtId="172" fontId="17"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72" fontId="46"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75" fontId="17"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72" fontId="17" fillId="0" borderId="0" applyFont="0" applyFill="0" applyBorder="0" applyAlignment="0" applyProtection="0"/>
    <xf numFmtId="172" fontId="17" fillId="0" borderId="0" applyFont="0" applyFill="0" applyBorder="0" applyAlignment="0" applyProtection="0"/>
    <xf numFmtId="172" fontId="17" fillId="0" borderId="0" applyFont="0" applyFill="0" applyBorder="0" applyAlignment="0" applyProtection="0"/>
    <xf numFmtId="172" fontId="17" fillId="0" borderId="0" applyFont="0" applyFill="0" applyBorder="0" applyAlignment="0" applyProtection="0"/>
    <xf numFmtId="172" fontId="17" fillId="0" borderId="0" applyFont="0" applyFill="0" applyBorder="0" applyAlignment="0" applyProtection="0"/>
    <xf numFmtId="172" fontId="21" fillId="0" borderId="0" applyFont="0" applyFill="0" applyBorder="0" applyAlignment="0" applyProtection="0"/>
    <xf numFmtId="172" fontId="21" fillId="0" borderId="0" applyFont="0" applyFill="0" applyBorder="0" applyAlignment="0" applyProtection="0"/>
    <xf numFmtId="172" fontId="17" fillId="0" borderId="0" applyFont="0" applyFill="0" applyBorder="0" applyAlignment="0" applyProtection="0"/>
    <xf numFmtId="172" fontId="17" fillId="0" borderId="0" applyFont="0" applyFill="0" applyBorder="0" applyAlignment="0" applyProtection="0"/>
    <xf numFmtId="172" fontId="26" fillId="0" borderId="0" applyFont="0" applyFill="0" applyBorder="0" applyAlignment="0" applyProtection="0"/>
    <xf numFmtId="172" fontId="17" fillId="0" borderId="0" applyFont="0" applyFill="0" applyBorder="0" applyAlignment="0" applyProtection="0"/>
    <xf numFmtId="172" fontId="17" fillId="0" borderId="0" applyFont="0" applyFill="0" applyBorder="0" applyAlignment="0" applyProtection="0"/>
    <xf numFmtId="172" fontId="17" fillId="0" borderId="0" applyFont="0" applyFill="0" applyBorder="0" applyAlignment="0" applyProtection="0"/>
    <xf numFmtId="172" fontId="17" fillId="0" borderId="0" applyFont="0" applyFill="0" applyBorder="0" applyAlignment="0" applyProtection="0"/>
    <xf numFmtId="172" fontId="17" fillId="0" borderId="0" applyFont="0" applyFill="0" applyBorder="0" applyAlignment="0" applyProtection="0"/>
    <xf numFmtId="172" fontId="17" fillId="0" borderId="0" applyFont="0" applyFill="0" applyBorder="0" applyAlignment="0" applyProtection="0"/>
    <xf numFmtId="172" fontId="17" fillId="0" borderId="0" applyFont="0" applyFill="0" applyBorder="0" applyAlignment="0" applyProtection="0"/>
    <xf numFmtId="172" fontId="17" fillId="0" borderId="0" applyFont="0" applyFill="0" applyBorder="0" applyAlignment="0" applyProtection="0"/>
    <xf numFmtId="172" fontId="17" fillId="0" borderId="0" applyFont="0" applyFill="0" applyBorder="0" applyAlignment="0" applyProtection="0"/>
    <xf numFmtId="172" fontId="17" fillId="0" borderId="0" applyFont="0" applyFill="0" applyBorder="0" applyAlignment="0" applyProtection="0"/>
    <xf numFmtId="172" fontId="17" fillId="0" borderId="0" applyFont="0" applyFill="0" applyBorder="0" applyAlignment="0" applyProtection="0"/>
    <xf numFmtId="172" fontId="17" fillId="0" borderId="0" applyFont="0" applyFill="0" applyBorder="0" applyAlignment="0" applyProtection="0"/>
    <xf numFmtId="172" fontId="26" fillId="0" borderId="0" applyFont="0" applyFill="0" applyBorder="0" applyAlignment="0" applyProtection="0"/>
    <xf numFmtId="172" fontId="25" fillId="0" borderId="0" applyFont="0" applyFill="0" applyBorder="0" applyAlignment="0" applyProtection="0"/>
    <xf numFmtId="172" fontId="26" fillId="0" borderId="0" applyFont="0" applyFill="0" applyBorder="0" applyAlignment="0" applyProtection="0"/>
    <xf numFmtId="166" fontId="26" fillId="0" borderId="0" applyFont="0" applyFill="0" applyBorder="0" applyAlignment="0" applyProtection="0"/>
    <xf numFmtId="167" fontId="26" fillId="0" borderId="0" applyFont="0" applyFill="0" applyBorder="0" applyAlignment="0" applyProtection="0"/>
    <xf numFmtId="167" fontId="26" fillId="0" borderId="0" applyFont="0" applyFill="0" applyBorder="0" applyAlignment="0" applyProtection="0"/>
    <xf numFmtId="167" fontId="26" fillId="0" borderId="0" applyFont="0" applyFill="0" applyBorder="0" applyAlignment="0" applyProtection="0"/>
    <xf numFmtId="167" fontId="26" fillId="0" borderId="0" applyFont="0" applyFill="0" applyBorder="0" applyAlignment="0" applyProtection="0"/>
    <xf numFmtId="167" fontId="26" fillId="0" borderId="0" applyFont="0" applyFill="0" applyBorder="0" applyAlignment="0" applyProtection="0"/>
    <xf numFmtId="167" fontId="26" fillId="0" borderId="0" applyFont="0" applyFill="0" applyBorder="0" applyAlignment="0" applyProtection="0"/>
    <xf numFmtId="44" fontId="17" fillId="0" borderId="0" applyFont="0" applyFill="0" applyBorder="0" applyAlignment="0" applyProtection="0"/>
    <xf numFmtId="167" fontId="26" fillId="0" borderId="0" applyFont="0" applyFill="0" applyBorder="0" applyAlignment="0" applyProtection="0"/>
    <xf numFmtId="167" fontId="26" fillId="0" borderId="0" applyFont="0" applyFill="0" applyBorder="0" applyAlignment="0" applyProtection="0"/>
    <xf numFmtId="167" fontId="26" fillId="0" borderId="0" applyFont="0" applyFill="0" applyBorder="0" applyAlignment="0" applyProtection="0"/>
    <xf numFmtId="44" fontId="17" fillId="0" borderId="0" applyFont="0" applyFill="0" applyBorder="0" applyAlignment="0" applyProtection="0"/>
    <xf numFmtId="167" fontId="26" fillId="0" borderId="0" applyFont="0" applyFill="0" applyBorder="0" applyAlignment="0" applyProtection="0"/>
    <xf numFmtId="167" fontId="26" fillId="0" borderId="0" applyFont="0" applyFill="0" applyBorder="0" applyAlignment="0" applyProtection="0"/>
    <xf numFmtId="167" fontId="26" fillId="0" borderId="0" applyFont="0" applyFill="0" applyBorder="0" applyAlignment="0" applyProtection="0"/>
    <xf numFmtId="167" fontId="26" fillId="0" borderId="0" applyFont="0" applyFill="0" applyBorder="0" applyAlignment="0" applyProtection="0"/>
    <xf numFmtId="167" fontId="26" fillId="0" borderId="0" applyFont="0" applyFill="0" applyBorder="0" applyAlignment="0" applyProtection="0"/>
    <xf numFmtId="167" fontId="26" fillId="0" borderId="0" applyFont="0" applyFill="0" applyBorder="0" applyAlignment="0" applyProtection="0"/>
    <xf numFmtId="167" fontId="26" fillId="0" borderId="0" applyFont="0" applyFill="0" applyBorder="0" applyAlignment="0" applyProtection="0"/>
    <xf numFmtId="167" fontId="26" fillId="0" borderId="0" applyFont="0" applyFill="0" applyBorder="0" applyAlignment="0" applyProtection="0"/>
    <xf numFmtId="167" fontId="26" fillId="0" borderId="0" applyFont="0" applyFill="0" applyBorder="0" applyAlignment="0" applyProtection="0"/>
    <xf numFmtId="167" fontId="26" fillId="0" borderId="0" applyFont="0" applyFill="0" applyBorder="0" applyAlignment="0" applyProtection="0"/>
    <xf numFmtId="167" fontId="26" fillId="0" borderId="0" applyFont="0" applyFill="0" applyBorder="0" applyAlignment="0" applyProtection="0"/>
    <xf numFmtId="167" fontId="26" fillId="0" borderId="0" applyFont="0" applyFill="0" applyBorder="0" applyAlignment="0" applyProtection="0"/>
    <xf numFmtId="167" fontId="26" fillId="0" borderId="0" applyFont="0" applyFill="0" applyBorder="0" applyAlignment="0" applyProtection="0"/>
    <xf numFmtId="167" fontId="26" fillId="0" borderId="0" applyFont="0" applyFill="0" applyBorder="0" applyAlignment="0" applyProtection="0"/>
    <xf numFmtId="167" fontId="26" fillId="0" borderId="0" applyFont="0" applyFill="0" applyBorder="0" applyAlignment="0" applyProtection="0"/>
    <xf numFmtId="167" fontId="26" fillId="0" borderId="0" applyFont="0" applyFill="0" applyBorder="0" applyAlignment="0" applyProtection="0"/>
    <xf numFmtId="167" fontId="26" fillId="0" borderId="0" applyFont="0" applyFill="0" applyBorder="0" applyAlignment="0" applyProtection="0"/>
    <xf numFmtId="167" fontId="26" fillId="0" borderId="0" applyFont="0" applyFill="0" applyBorder="0" applyAlignment="0" applyProtection="0"/>
    <xf numFmtId="167" fontId="26" fillId="0" borderId="0" applyFont="0" applyFill="0" applyBorder="0" applyAlignment="0" applyProtection="0"/>
    <xf numFmtId="167" fontId="26" fillId="0" borderId="0" applyFont="0" applyFill="0" applyBorder="0" applyAlignment="0" applyProtection="0"/>
    <xf numFmtId="167" fontId="26" fillId="0" borderId="0" applyFont="0" applyFill="0" applyBorder="0" applyAlignment="0" applyProtection="0"/>
    <xf numFmtId="167" fontId="26" fillId="0" borderId="0" applyFont="0" applyFill="0" applyBorder="0" applyAlignment="0" applyProtection="0"/>
    <xf numFmtId="167" fontId="26" fillId="0" borderId="0" applyFont="0" applyFill="0" applyBorder="0" applyAlignment="0" applyProtection="0"/>
    <xf numFmtId="167" fontId="26" fillId="0" borderId="0" applyFont="0" applyFill="0" applyBorder="0" applyAlignment="0" applyProtection="0"/>
    <xf numFmtId="167" fontId="26" fillId="0" borderId="0" applyFont="0" applyFill="0" applyBorder="0" applyAlignment="0" applyProtection="0"/>
    <xf numFmtId="167" fontId="26" fillId="0" borderId="0" applyFont="0" applyFill="0" applyBorder="0" applyAlignment="0" applyProtection="0"/>
    <xf numFmtId="171" fontId="17" fillId="0" borderId="0" applyFont="0" applyFill="0" applyBorder="0" applyAlignment="0" applyProtection="0"/>
    <xf numFmtId="167" fontId="26" fillId="0" borderId="0" applyFont="0" applyFill="0" applyBorder="0" applyAlignment="0" applyProtection="0"/>
    <xf numFmtId="167" fontId="26" fillId="0" borderId="0" applyFont="0" applyFill="0" applyBorder="0" applyAlignment="0" applyProtection="0"/>
    <xf numFmtId="167" fontId="26" fillId="0" borderId="0" applyFont="0" applyFill="0" applyBorder="0" applyAlignment="0" applyProtection="0"/>
    <xf numFmtId="167" fontId="26" fillId="0" borderId="0" applyFont="0" applyFill="0" applyBorder="0" applyAlignment="0" applyProtection="0"/>
    <xf numFmtId="167" fontId="26" fillId="0" borderId="0" applyFont="0" applyFill="0" applyBorder="0" applyAlignment="0" applyProtection="0"/>
    <xf numFmtId="167" fontId="26" fillId="0" borderId="0" applyFont="0" applyFill="0" applyBorder="0" applyAlignment="0" applyProtection="0"/>
    <xf numFmtId="167" fontId="26" fillId="0" borderId="0" applyFont="0" applyFill="0" applyBorder="0" applyAlignment="0" applyProtection="0"/>
    <xf numFmtId="167" fontId="26" fillId="0" borderId="0" applyFont="0" applyFill="0" applyBorder="0" applyAlignment="0" applyProtection="0"/>
    <xf numFmtId="167" fontId="26" fillId="0" borderId="0" applyFont="0" applyFill="0" applyBorder="0" applyAlignment="0" applyProtection="0"/>
    <xf numFmtId="167" fontId="26" fillId="0" borderId="0" applyFont="0" applyFill="0" applyBorder="0" applyAlignment="0" applyProtection="0"/>
    <xf numFmtId="167" fontId="26" fillId="0" borderId="0" applyFont="0" applyFill="0" applyBorder="0" applyAlignment="0" applyProtection="0"/>
    <xf numFmtId="167" fontId="26" fillId="0" borderId="0" applyFont="0" applyFill="0" applyBorder="0" applyAlignment="0" applyProtection="0"/>
    <xf numFmtId="167" fontId="26" fillId="0" borderId="0" applyFont="0" applyFill="0" applyBorder="0" applyAlignment="0" applyProtection="0"/>
    <xf numFmtId="167" fontId="26" fillId="0" borderId="0" applyFont="0" applyFill="0" applyBorder="0" applyAlignment="0" applyProtection="0"/>
    <xf numFmtId="167" fontId="26" fillId="0" borderId="0" applyFont="0" applyFill="0" applyBorder="0" applyAlignment="0" applyProtection="0"/>
    <xf numFmtId="0" fontId="1" fillId="0" borderId="0"/>
    <xf numFmtId="0" fontId="5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85" fontId="1" fillId="0" borderId="0"/>
    <xf numFmtId="185"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7" fillId="0" borderId="0"/>
    <xf numFmtId="0" fontId="1" fillId="0" borderId="0"/>
    <xf numFmtId="0" fontId="1" fillId="0" borderId="0"/>
    <xf numFmtId="185"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57" fillId="0" borderId="0"/>
    <xf numFmtId="0" fontId="1" fillId="0" borderId="0"/>
    <xf numFmtId="0" fontId="1" fillId="0" borderId="0"/>
    <xf numFmtId="0" fontId="1" fillId="0" borderId="0"/>
    <xf numFmtId="0" fontId="1" fillId="0" borderId="0"/>
    <xf numFmtId="0" fontId="1" fillId="0" borderId="0"/>
    <xf numFmtId="185" fontId="26"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85" fontId="1" fillId="0" borderId="0"/>
    <xf numFmtId="185" fontId="1" fillId="0" borderId="0"/>
    <xf numFmtId="0" fontId="1" fillId="0" borderId="0"/>
    <xf numFmtId="0" fontId="1" fillId="0" borderId="0"/>
    <xf numFmtId="0" fontId="1" fillId="0" borderId="0"/>
    <xf numFmtId="0" fontId="5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7" fillId="0" borderId="0"/>
    <xf numFmtId="0" fontId="91" fillId="0" borderId="0"/>
    <xf numFmtId="0" fontId="116" fillId="0" borderId="0" applyNumberFormat="0" applyFill="0" applyBorder="0" applyProtection="0">
      <alignment vertical="top" wrapText="1"/>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5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7" fillId="34" borderId="127" applyNumberFormat="0" applyFont="0" applyAlignment="0" applyProtection="0"/>
    <xf numFmtId="0" fontId="17" fillId="34" borderId="127" applyNumberFormat="0" applyFont="0" applyAlignment="0" applyProtection="0"/>
    <xf numFmtId="0" fontId="17" fillId="34" borderId="127" applyNumberFormat="0" applyFont="0" applyAlignment="0" applyProtection="0"/>
    <xf numFmtId="0" fontId="17" fillId="34" borderId="127" applyNumberFormat="0" applyFont="0" applyAlignment="0" applyProtection="0"/>
    <xf numFmtId="0" fontId="17" fillId="34" borderId="127" applyNumberFormat="0" applyFont="0" applyAlignment="0" applyProtection="0"/>
    <xf numFmtId="0" fontId="17" fillId="34" borderId="127" applyNumberFormat="0" applyFont="0" applyAlignment="0" applyProtection="0"/>
    <xf numFmtId="0" fontId="17" fillId="34" borderId="127" applyNumberFormat="0" applyFont="0" applyAlignment="0" applyProtection="0"/>
    <xf numFmtId="0" fontId="17" fillId="34" borderId="127" applyNumberFormat="0" applyFont="0" applyAlignment="0" applyProtection="0"/>
    <xf numFmtId="0" fontId="17" fillId="34" borderId="127" applyNumberFormat="0" applyFont="0" applyAlignment="0" applyProtection="0"/>
    <xf numFmtId="0" fontId="17" fillId="34" borderId="127" applyNumberFormat="0" applyFont="0" applyAlignment="0" applyProtection="0"/>
    <xf numFmtId="0" fontId="17" fillId="34" borderId="127" applyNumberFormat="0" applyFont="0" applyAlignment="0" applyProtection="0"/>
    <xf numFmtId="0" fontId="17" fillId="34" borderId="127" applyNumberFormat="0" applyFont="0" applyAlignment="0" applyProtection="0"/>
    <xf numFmtId="0" fontId="17" fillId="34" borderId="127" applyNumberFormat="0" applyFont="0" applyAlignment="0" applyProtection="0"/>
    <xf numFmtId="0" fontId="17" fillId="34" borderId="127" applyNumberFormat="0" applyFont="0" applyAlignment="0" applyProtection="0"/>
    <xf numFmtId="0" fontId="17" fillId="34" borderId="127" applyNumberFormat="0" applyFont="0" applyAlignment="0" applyProtection="0"/>
    <xf numFmtId="185" fontId="26" fillId="34" borderId="127" applyNumberFormat="0" applyFont="0" applyAlignment="0" applyProtection="0"/>
    <xf numFmtId="0" fontId="17" fillId="34" borderId="127" applyNumberFormat="0" applyFont="0" applyAlignment="0" applyProtection="0"/>
    <xf numFmtId="185" fontId="26" fillId="34" borderId="127" applyNumberFormat="0" applyFont="0" applyAlignment="0" applyProtection="0"/>
    <xf numFmtId="0" fontId="17" fillId="34" borderId="127" applyNumberFormat="0" applyFont="0" applyAlignment="0" applyProtection="0"/>
    <xf numFmtId="0" fontId="17" fillId="34" borderId="127" applyNumberFormat="0" applyFont="0" applyAlignment="0" applyProtection="0"/>
    <xf numFmtId="0" fontId="17" fillId="34" borderId="127" applyNumberFormat="0" applyFont="0" applyAlignment="0" applyProtection="0"/>
    <xf numFmtId="0" fontId="17" fillId="34" borderId="127" applyNumberFormat="0" applyFont="0" applyAlignment="0" applyProtection="0"/>
    <xf numFmtId="0" fontId="17" fillId="34" borderId="127" applyNumberFormat="0" applyFont="0" applyAlignment="0" applyProtection="0"/>
    <xf numFmtId="0" fontId="17" fillId="34" borderId="127" applyNumberFormat="0" applyFont="0" applyAlignment="0" applyProtection="0"/>
    <xf numFmtId="0" fontId="17" fillId="34" borderId="127" applyNumberFormat="0" applyFont="0" applyAlignment="0" applyProtection="0"/>
    <xf numFmtId="0" fontId="17" fillId="34" borderId="127" applyNumberFormat="0" applyFont="0" applyAlignment="0" applyProtection="0"/>
    <xf numFmtId="0" fontId="17" fillId="34" borderId="127" applyNumberFormat="0" applyFont="0" applyAlignment="0" applyProtection="0"/>
    <xf numFmtId="0" fontId="17" fillId="34" borderId="127" applyNumberFormat="0" applyFont="0" applyAlignment="0" applyProtection="0"/>
    <xf numFmtId="0" fontId="17" fillId="34" borderId="127" applyNumberFormat="0" applyFont="0" applyAlignment="0" applyProtection="0"/>
    <xf numFmtId="0" fontId="17" fillId="34" borderId="127" applyNumberFormat="0" applyFont="0" applyAlignment="0" applyProtection="0"/>
    <xf numFmtId="0" fontId="17" fillId="34" borderId="127" applyNumberFormat="0" applyFont="0" applyAlignment="0" applyProtection="0"/>
    <xf numFmtId="0" fontId="17" fillId="34" borderId="127" applyNumberFormat="0" applyFont="0" applyAlignment="0" applyProtection="0"/>
    <xf numFmtId="0" fontId="17" fillId="34" borderId="127" applyNumberFormat="0" applyFont="0" applyAlignment="0" applyProtection="0"/>
    <xf numFmtId="0" fontId="17" fillId="34" borderId="127" applyNumberFormat="0" applyFont="0" applyAlignment="0" applyProtection="0"/>
    <xf numFmtId="0" fontId="17" fillId="34" borderId="127" applyNumberFormat="0" applyFont="0" applyAlignment="0" applyProtection="0"/>
    <xf numFmtId="0" fontId="17" fillId="34" borderId="127" applyNumberFormat="0" applyFont="0" applyAlignment="0" applyProtection="0"/>
    <xf numFmtId="0" fontId="17" fillId="34" borderId="127" applyNumberFormat="0" applyFont="0" applyAlignment="0" applyProtection="0"/>
    <xf numFmtId="0" fontId="17" fillId="34" borderId="127" applyNumberFormat="0" applyFont="0" applyAlignment="0" applyProtection="0"/>
    <xf numFmtId="0" fontId="17" fillId="34" borderId="127" applyNumberFormat="0" applyFont="0" applyAlignment="0" applyProtection="0"/>
    <xf numFmtId="0" fontId="17" fillId="34" borderId="127" applyNumberFormat="0" applyFont="0" applyAlignment="0" applyProtection="0"/>
    <xf numFmtId="0" fontId="17" fillId="34" borderId="127" applyNumberFormat="0" applyFont="0" applyAlignment="0" applyProtection="0"/>
    <xf numFmtId="0" fontId="17" fillId="34" borderId="127" applyNumberFormat="0" applyFont="0" applyAlignment="0" applyProtection="0"/>
    <xf numFmtId="0" fontId="17" fillId="34" borderId="127" applyNumberFormat="0" applyFont="0" applyAlignment="0" applyProtection="0"/>
    <xf numFmtId="0" fontId="17" fillId="34" borderId="127" applyNumberFormat="0" applyFont="0" applyAlignment="0" applyProtection="0"/>
    <xf numFmtId="0" fontId="17" fillId="34" borderId="127" applyNumberFormat="0" applyFont="0" applyAlignment="0" applyProtection="0"/>
    <xf numFmtId="0" fontId="17" fillId="34" borderId="127" applyNumberFormat="0" applyFont="0" applyAlignment="0" applyProtection="0"/>
    <xf numFmtId="0" fontId="17" fillId="34" borderId="127" applyNumberFormat="0" applyFont="0" applyAlignment="0" applyProtection="0"/>
    <xf numFmtId="0" fontId="17" fillId="34" borderId="127" applyNumberFormat="0" applyFont="0" applyAlignment="0" applyProtection="0"/>
    <xf numFmtId="0" fontId="17" fillId="34" borderId="127" applyNumberFormat="0" applyFont="0" applyAlignment="0" applyProtection="0"/>
    <xf numFmtId="0" fontId="17" fillId="34" borderId="127" applyNumberFormat="0" applyFont="0" applyAlignment="0" applyProtection="0"/>
    <xf numFmtId="0" fontId="17" fillId="34" borderId="127" applyNumberFormat="0" applyFont="0" applyAlignment="0" applyProtection="0"/>
    <xf numFmtId="0" fontId="17" fillId="34" borderId="127" applyNumberFormat="0" applyFont="0" applyAlignment="0" applyProtection="0"/>
    <xf numFmtId="0" fontId="17" fillId="34" borderId="127" applyNumberFormat="0" applyFont="0" applyAlignment="0" applyProtection="0"/>
    <xf numFmtId="0" fontId="17" fillId="34" borderId="127" applyNumberFormat="0" applyFont="0" applyAlignment="0" applyProtection="0"/>
    <xf numFmtId="0" fontId="17" fillId="34" borderId="127" applyNumberFormat="0" applyFont="0" applyAlignment="0" applyProtection="0"/>
    <xf numFmtId="0" fontId="26" fillId="34" borderId="127" applyNumberFormat="0" applyFont="0" applyAlignment="0" applyProtection="0"/>
    <xf numFmtId="0" fontId="17" fillId="34" borderId="127" applyNumberFormat="0" applyFont="0" applyAlignment="0" applyProtection="0"/>
    <xf numFmtId="0" fontId="17" fillId="34" borderId="127" applyNumberFormat="0" applyFont="0" applyAlignment="0" applyProtection="0"/>
    <xf numFmtId="0" fontId="17" fillId="34" borderId="127" applyNumberFormat="0" applyFont="0" applyAlignment="0" applyProtection="0"/>
    <xf numFmtId="0" fontId="17" fillId="34" borderId="127" applyNumberFormat="0" applyFont="0" applyAlignment="0" applyProtection="0"/>
    <xf numFmtId="0" fontId="17" fillId="34" borderId="127" applyNumberFormat="0" applyFont="0" applyAlignment="0" applyProtection="0"/>
    <xf numFmtId="0" fontId="17" fillId="34" borderId="127" applyNumberFormat="0" applyFont="0" applyAlignment="0" applyProtection="0"/>
    <xf numFmtId="0" fontId="17" fillId="34" borderId="127" applyNumberFormat="0" applyFont="0" applyAlignment="0" applyProtection="0"/>
    <xf numFmtId="0" fontId="17" fillId="34" borderId="127" applyNumberFormat="0" applyFont="0" applyAlignment="0" applyProtection="0"/>
    <xf numFmtId="0" fontId="17" fillId="34" borderId="127" applyNumberFormat="0" applyFont="0" applyAlignment="0" applyProtection="0"/>
    <xf numFmtId="0" fontId="17" fillId="34" borderId="127" applyNumberFormat="0" applyFont="0" applyAlignment="0" applyProtection="0"/>
    <xf numFmtId="0" fontId="17" fillId="34" borderId="127" applyNumberFormat="0" applyFont="0" applyAlignment="0" applyProtection="0"/>
    <xf numFmtId="0" fontId="17" fillId="34" borderId="127" applyNumberFormat="0" applyFont="0" applyAlignment="0" applyProtection="0"/>
    <xf numFmtId="0" fontId="17" fillId="34" borderId="127" applyNumberFormat="0" applyFont="0" applyAlignment="0" applyProtection="0"/>
    <xf numFmtId="0" fontId="17" fillId="34" borderId="127" applyNumberFormat="0" applyFont="0" applyAlignment="0" applyProtection="0"/>
    <xf numFmtId="0" fontId="39" fillId="20" borderId="128" applyNumberFormat="0" applyAlignment="0" applyProtection="0"/>
    <xf numFmtId="0" fontId="96" fillId="20" borderId="128" applyNumberFormat="0" applyAlignment="0" applyProtection="0"/>
    <xf numFmtId="0" fontId="96" fillId="20" borderId="128" applyNumberFormat="0" applyAlignment="0" applyProtection="0"/>
    <xf numFmtId="0" fontId="96" fillId="20" borderId="128" applyNumberFormat="0" applyAlignment="0" applyProtection="0"/>
    <xf numFmtId="0" fontId="96" fillId="20" borderId="128" applyNumberFormat="0" applyAlignment="0" applyProtection="0"/>
    <xf numFmtId="0" fontId="96" fillId="20" borderId="128" applyNumberFormat="0" applyAlignment="0" applyProtection="0"/>
    <xf numFmtId="0" fontId="96" fillId="20" borderId="128" applyNumberFormat="0" applyAlignment="0" applyProtection="0"/>
    <xf numFmtId="0" fontId="96" fillId="20" borderId="128" applyNumberFormat="0" applyAlignment="0" applyProtection="0"/>
    <xf numFmtId="0" fontId="96" fillId="20" borderId="128" applyNumberFormat="0" applyAlignment="0" applyProtection="0"/>
    <xf numFmtId="0" fontId="96" fillId="20" borderId="128" applyNumberFormat="0" applyAlignment="0" applyProtection="0"/>
    <xf numFmtId="0" fontId="96" fillId="20" borderId="128" applyNumberFormat="0" applyAlignment="0" applyProtection="0"/>
    <xf numFmtId="0" fontId="39" fillId="20" borderId="128" applyNumberFormat="0" applyAlignment="0" applyProtection="0"/>
    <xf numFmtId="0" fontId="39" fillId="20" borderId="128" applyNumberFormat="0" applyAlignment="0" applyProtection="0"/>
    <xf numFmtId="0" fontId="39" fillId="20" borderId="128" applyNumberFormat="0" applyAlignment="0" applyProtection="0"/>
    <xf numFmtId="0" fontId="39" fillId="20" borderId="128" applyNumberFormat="0" applyAlignment="0" applyProtection="0"/>
    <xf numFmtId="0" fontId="96" fillId="20" borderId="128" applyNumberFormat="0" applyAlignment="0" applyProtection="0"/>
    <xf numFmtId="0" fontId="96" fillId="20" borderId="128" applyNumberFormat="0" applyAlignment="0" applyProtection="0"/>
    <xf numFmtId="0" fontId="96" fillId="20" borderId="128" applyNumberFormat="0" applyAlignment="0" applyProtection="0"/>
    <xf numFmtId="0" fontId="96" fillId="20" borderId="128" applyNumberFormat="0" applyAlignment="0" applyProtection="0"/>
    <xf numFmtId="0" fontId="96" fillId="20" borderId="128" applyNumberFormat="0" applyAlignment="0" applyProtection="0"/>
    <xf numFmtId="0" fontId="96" fillId="20" borderId="128" applyNumberFormat="0" applyAlignment="0" applyProtection="0"/>
    <xf numFmtId="0" fontId="96" fillId="20" borderId="128" applyNumberFormat="0" applyAlignment="0" applyProtection="0"/>
    <xf numFmtId="0" fontId="96" fillId="20" borderId="128" applyNumberFormat="0" applyAlignment="0" applyProtection="0"/>
    <xf numFmtId="0" fontId="96" fillId="20" borderId="128" applyNumberFormat="0" applyAlignment="0" applyProtection="0"/>
    <xf numFmtId="0" fontId="96" fillId="20" borderId="128" applyNumberFormat="0" applyAlignment="0" applyProtection="0"/>
    <xf numFmtId="0" fontId="96" fillId="20" borderId="128" applyNumberFormat="0" applyAlignment="0" applyProtection="0"/>
    <xf numFmtId="0" fontId="39" fillId="20" borderId="128" applyNumberFormat="0" applyAlignment="0" applyProtection="0"/>
    <xf numFmtId="0" fontId="39" fillId="20" borderId="128" applyNumberFormat="0" applyAlignment="0" applyProtection="0"/>
    <xf numFmtId="0" fontId="96" fillId="20" borderId="128" applyNumberFormat="0" applyAlignment="0" applyProtection="0"/>
    <xf numFmtId="0" fontId="96" fillId="20" borderId="128" applyNumberFormat="0" applyAlignment="0" applyProtection="0"/>
    <xf numFmtId="0" fontId="96" fillId="20" borderId="128" applyNumberFormat="0" applyAlignment="0" applyProtection="0"/>
    <xf numFmtId="0" fontId="96" fillId="20" borderId="128" applyNumberFormat="0" applyAlignment="0" applyProtection="0"/>
    <xf numFmtId="0" fontId="96" fillId="20" borderId="128" applyNumberFormat="0" applyAlignment="0" applyProtection="0"/>
    <xf numFmtId="0" fontId="96" fillId="20" borderId="128" applyNumberFormat="0" applyAlignment="0" applyProtection="0"/>
    <xf numFmtId="0" fontId="96" fillId="20" borderId="128" applyNumberFormat="0" applyAlignment="0" applyProtection="0"/>
    <xf numFmtId="0" fontId="96" fillId="20" borderId="128" applyNumberFormat="0" applyAlignment="0" applyProtection="0"/>
    <xf numFmtId="0" fontId="96" fillId="20" borderId="128" applyNumberFormat="0" applyAlignment="0" applyProtection="0"/>
    <xf numFmtId="0" fontId="96" fillId="20" borderId="128" applyNumberFormat="0" applyAlignment="0" applyProtection="0"/>
    <xf numFmtId="0" fontId="96" fillId="20" borderId="128" applyNumberFormat="0" applyAlignment="0" applyProtection="0"/>
    <xf numFmtId="0" fontId="39" fillId="20" borderId="128" applyNumberFormat="0" applyAlignment="0" applyProtection="0"/>
    <xf numFmtId="0" fontId="39" fillId="20" borderId="128" applyNumberFormat="0" applyAlignment="0" applyProtection="0"/>
    <xf numFmtId="0" fontId="96" fillId="20" borderId="128" applyNumberFormat="0" applyAlignment="0" applyProtection="0"/>
    <xf numFmtId="0" fontId="96" fillId="20" borderId="128" applyNumberFormat="0" applyAlignment="0" applyProtection="0"/>
    <xf numFmtId="0" fontId="96" fillId="20" borderId="128" applyNumberFormat="0" applyAlignment="0" applyProtection="0"/>
    <xf numFmtId="0" fontId="96" fillId="20" borderId="128" applyNumberFormat="0" applyAlignment="0" applyProtection="0"/>
    <xf numFmtId="0" fontId="96" fillId="20" borderId="128" applyNumberFormat="0" applyAlignment="0" applyProtection="0"/>
    <xf numFmtId="0" fontId="96" fillId="20" borderId="128" applyNumberFormat="0" applyAlignment="0" applyProtection="0"/>
    <xf numFmtId="0" fontId="96" fillId="20" borderId="128" applyNumberFormat="0" applyAlignment="0" applyProtection="0"/>
    <xf numFmtId="0" fontId="96" fillId="20" borderId="128" applyNumberFormat="0" applyAlignment="0" applyProtection="0"/>
    <xf numFmtId="0" fontId="96" fillId="20" borderId="128" applyNumberFormat="0" applyAlignment="0" applyProtection="0"/>
    <xf numFmtId="0" fontId="96" fillId="20" borderId="128" applyNumberFormat="0" applyAlignment="0" applyProtection="0"/>
    <xf numFmtId="0" fontId="96" fillId="20" borderId="128" applyNumberFormat="0" applyAlignment="0" applyProtection="0"/>
    <xf numFmtId="0" fontId="39" fillId="20" borderId="128" applyNumberFormat="0" applyAlignment="0" applyProtection="0"/>
    <xf numFmtId="0" fontId="96" fillId="20" borderId="128" applyNumberFormat="0" applyAlignment="0" applyProtection="0"/>
    <xf numFmtId="0" fontId="96" fillId="20" borderId="128" applyNumberFormat="0" applyAlignment="0" applyProtection="0"/>
    <xf numFmtId="0" fontId="96" fillId="20" borderId="128" applyNumberFormat="0" applyAlignment="0" applyProtection="0"/>
    <xf numFmtId="0" fontId="96" fillId="20" borderId="128" applyNumberFormat="0" applyAlignment="0" applyProtection="0"/>
    <xf numFmtId="0" fontId="39" fillId="20" borderId="128" applyNumberFormat="0" applyAlignment="0" applyProtection="0"/>
    <xf numFmtId="0" fontId="96" fillId="20" borderId="128" applyNumberFormat="0" applyAlignment="0" applyProtection="0"/>
    <xf numFmtId="0" fontId="96" fillId="20" borderId="128" applyNumberFormat="0" applyAlignment="0" applyProtection="0"/>
    <xf numFmtId="0" fontId="96" fillId="20" borderId="128" applyNumberFormat="0" applyAlignment="0" applyProtection="0"/>
    <xf numFmtId="0" fontId="96" fillId="20" borderId="128" applyNumberFormat="0" applyAlignment="0" applyProtection="0"/>
    <xf numFmtId="9" fontId="17"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17" fillId="0" borderId="0" applyFont="0" applyFill="0" applyBorder="0" applyAlignment="0" applyProtection="0"/>
    <xf numFmtId="0" fontId="39" fillId="20" borderId="128" applyNumberFormat="0" applyAlignment="0" applyProtection="0"/>
    <xf numFmtId="0" fontId="39" fillId="20" borderId="128" applyNumberFormat="0" applyAlignment="0" applyProtection="0"/>
    <xf numFmtId="0" fontId="39" fillId="20" borderId="128" applyNumberFormat="0" applyAlignment="0" applyProtection="0"/>
    <xf numFmtId="0" fontId="39" fillId="20" borderId="128" applyNumberFormat="0" applyAlignment="0" applyProtection="0"/>
    <xf numFmtId="0" fontId="39" fillId="20" borderId="128" applyNumberFormat="0" applyAlignment="0" applyProtection="0"/>
    <xf numFmtId="0" fontId="39" fillId="20" borderId="128" applyNumberFormat="0" applyAlignment="0" applyProtection="0"/>
    <xf numFmtId="0" fontId="39" fillId="20" borderId="128" applyNumberFormat="0" applyAlignment="0" applyProtection="0"/>
    <xf numFmtId="0" fontId="39" fillId="20" borderId="128" applyNumberFormat="0" applyAlignment="0" applyProtection="0"/>
    <xf numFmtId="0" fontId="39" fillId="20" borderId="128" applyNumberFormat="0" applyAlignment="0" applyProtection="0"/>
    <xf numFmtId="0" fontId="39" fillId="20" borderId="128" applyNumberFormat="0" applyAlignment="0" applyProtection="0"/>
    <xf numFmtId="185" fontId="39" fillId="20" borderId="128" applyNumberFormat="0" applyAlignment="0" applyProtection="0"/>
    <xf numFmtId="0" fontId="95" fillId="0" borderId="126"/>
    <xf numFmtId="0" fontId="95" fillId="0" borderId="126"/>
    <xf numFmtId="0" fontId="95" fillId="0" borderId="126"/>
    <xf numFmtId="0" fontId="95" fillId="0" borderId="126"/>
    <xf numFmtId="0" fontId="95" fillId="0" borderId="126"/>
    <xf numFmtId="0" fontId="95" fillId="0" borderId="126"/>
    <xf numFmtId="0" fontId="95" fillId="0" borderId="126"/>
    <xf numFmtId="0" fontId="95" fillId="0" borderId="126"/>
    <xf numFmtId="0" fontId="95" fillId="0" borderId="126"/>
    <xf numFmtId="0" fontId="95" fillId="0" borderId="126"/>
    <xf numFmtId="0" fontId="95" fillId="0" borderId="126"/>
    <xf numFmtId="0" fontId="95" fillId="0" borderId="126"/>
    <xf numFmtId="0" fontId="95" fillId="0" borderId="126"/>
    <xf numFmtId="0" fontId="95" fillId="0" borderId="126"/>
    <xf numFmtId="0" fontId="95" fillId="0" borderId="126"/>
    <xf numFmtId="0" fontId="95" fillId="0" borderId="126"/>
    <xf numFmtId="0" fontId="95" fillId="0" borderId="126"/>
    <xf numFmtId="0" fontId="95" fillId="0" borderId="126"/>
    <xf numFmtId="0" fontId="95" fillId="0" borderId="126"/>
    <xf numFmtId="0" fontId="95" fillId="0" borderId="126"/>
    <xf numFmtId="0" fontId="95" fillId="0" borderId="126"/>
    <xf numFmtId="0" fontId="95" fillId="0" borderId="126"/>
    <xf numFmtId="0" fontId="95" fillId="0" borderId="126"/>
    <xf numFmtId="0" fontId="95" fillId="0" borderId="126"/>
    <xf numFmtId="0" fontId="95" fillId="0" borderId="126"/>
    <xf numFmtId="0" fontId="95" fillId="0" borderId="126"/>
    <xf numFmtId="0" fontId="95" fillId="0" borderId="126"/>
    <xf numFmtId="0" fontId="95" fillId="0" borderId="126"/>
    <xf numFmtId="0" fontId="95" fillId="0" borderId="126"/>
    <xf numFmtId="0" fontId="95" fillId="0" borderId="126"/>
    <xf numFmtId="0" fontId="95" fillId="0" borderId="126"/>
    <xf numFmtId="0" fontId="95" fillId="0" borderId="126"/>
    <xf numFmtId="0" fontId="95" fillId="0" borderId="126"/>
    <xf numFmtId="0" fontId="95" fillId="0" borderId="126"/>
    <xf numFmtId="0" fontId="95" fillId="0" borderId="126"/>
    <xf numFmtId="0" fontId="95" fillId="0" borderId="126"/>
    <xf numFmtId="0" fontId="95" fillId="0" borderId="126"/>
    <xf numFmtId="0" fontId="95" fillId="0" borderId="126"/>
    <xf numFmtId="0" fontId="95" fillId="0" borderId="126"/>
    <xf numFmtId="0" fontId="95" fillId="0" borderId="126"/>
    <xf numFmtId="0" fontId="95" fillId="0" borderId="126"/>
    <xf numFmtId="0" fontId="95" fillId="0" borderId="126"/>
    <xf numFmtId="0" fontId="95" fillId="0" borderId="126"/>
    <xf numFmtId="0" fontId="95" fillId="0" borderId="126"/>
    <xf numFmtId="0" fontId="95" fillId="0" borderId="126"/>
    <xf numFmtId="0" fontId="95" fillId="0" borderId="126"/>
    <xf numFmtId="0" fontId="95" fillId="0" borderId="126"/>
    <xf numFmtId="0" fontId="95" fillId="0" borderId="126"/>
    <xf numFmtId="0" fontId="95" fillId="0" borderId="126"/>
    <xf numFmtId="0" fontId="95" fillId="0" borderId="126"/>
    <xf numFmtId="0" fontId="95" fillId="0" borderId="126"/>
    <xf numFmtId="0" fontId="95" fillId="0" borderId="126"/>
    <xf numFmtId="0" fontId="45" fillId="0" borderId="129" applyNumberFormat="0" applyFill="0" applyAlignment="0" applyProtection="0"/>
    <xf numFmtId="0" fontId="45" fillId="0" borderId="129" applyNumberFormat="0" applyFill="0" applyAlignment="0" applyProtection="0"/>
    <xf numFmtId="0" fontId="45" fillId="0" borderId="129" applyNumberFormat="0" applyFill="0" applyAlignment="0" applyProtection="0"/>
    <xf numFmtId="0" fontId="45" fillId="0" borderId="129" applyNumberFormat="0" applyFill="0" applyAlignment="0" applyProtection="0"/>
    <xf numFmtId="0" fontId="45" fillId="0" borderId="129" applyNumberFormat="0" applyFill="0" applyAlignment="0" applyProtection="0"/>
    <xf numFmtId="0" fontId="45" fillId="0" borderId="129" applyNumberFormat="0" applyFill="0" applyAlignment="0" applyProtection="0"/>
    <xf numFmtId="0" fontId="45" fillId="0" borderId="129" applyNumberFormat="0" applyFill="0" applyAlignment="0" applyProtection="0"/>
    <xf numFmtId="0" fontId="45" fillId="0" borderId="129" applyNumberFormat="0" applyFill="0" applyAlignment="0" applyProtection="0"/>
    <xf numFmtId="0" fontId="45" fillId="0" borderId="129" applyNumberFormat="0" applyFill="0" applyAlignment="0" applyProtection="0"/>
    <xf numFmtId="0" fontId="45" fillId="0" borderId="129" applyNumberFormat="0" applyFill="0" applyAlignment="0" applyProtection="0"/>
    <xf numFmtId="0" fontId="45" fillId="0" borderId="129" applyNumberFormat="0" applyFill="0" applyAlignment="0" applyProtection="0"/>
    <xf numFmtId="0" fontId="45" fillId="0" borderId="129" applyNumberFormat="0" applyFill="0" applyAlignment="0" applyProtection="0"/>
    <xf numFmtId="0" fontId="45" fillId="0" borderId="129" applyNumberFormat="0" applyFill="0" applyAlignment="0" applyProtection="0"/>
    <xf numFmtId="0" fontId="45" fillId="0" borderId="129" applyNumberFormat="0" applyFill="0" applyAlignment="0" applyProtection="0"/>
    <xf numFmtId="0" fontId="45" fillId="0" borderId="129" applyNumberFormat="0" applyFill="0" applyAlignment="0" applyProtection="0"/>
    <xf numFmtId="0" fontId="45" fillId="0" borderId="129" applyNumberFormat="0" applyFill="0" applyAlignment="0" applyProtection="0"/>
    <xf numFmtId="0" fontId="45" fillId="0" borderId="129" applyNumberFormat="0" applyFill="0" applyAlignment="0" applyProtection="0"/>
    <xf numFmtId="0" fontId="45" fillId="0" borderId="129" applyNumberFormat="0" applyFill="0" applyAlignment="0" applyProtection="0"/>
    <xf numFmtId="0" fontId="45" fillId="0" borderId="129" applyNumberFormat="0" applyFill="0" applyAlignment="0" applyProtection="0"/>
    <xf numFmtId="0" fontId="45" fillId="0" borderId="129" applyNumberFormat="0" applyFill="0" applyAlignment="0" applyProtection="0"/>
    <xf numFmtId="0" fontId="45" fillId="0" borderId="129" applyNumberFormat="0" applyFill="0" applyAlignment="0" applyProtection="0"/>
    <xf numFmtId="0" fontId="45" fillId="0" borderId="129" applyNumberFormat="0" applyFill="0" applyAlignment="0" applyProtection="0"/>
    <xf numFmtId="0" fontId="45" fillId="0" borderId="129" applyNumberFormat="0" applyFill="0" applyAlignment="0" applyProtection="0"/>
    <xf numFmtId="0" fontId="45" fillId="0" borderId="129" applyNumberFormat="0" applyFill="0" applyAlignment="0" applyProtection="0"/>
    <xf numFmtId="0" fontId="45" fillId="0" borderId="129" applyNumberFormat="0" applyFill="0" applyAlignment="0" applyProtection="0"/>
    <xf numFmtId="0" fontId="45" fillId="0" borderId="129" applyNumberFormat="0" applyFill="0" applyAlignment="0" applyProtection="0"/>
    <xf numFmtId="0" fontId="45" fillId="0" borderId="129" applyNumberFormat="0" applyFill="0" applyAlignment="0" applyProtection="0"/>
    <xf numFmtId="0" fontId="45" fillId="0" borderId="129" applyNumberFormat="0" applyFill="0" applyAlignment="0" applyProtection="0"/>
    <xf numFmtId="0" fontId="45" fillId="0" borderId="129" applyNumberFormat="0" applyFill="0" applyAlignment="0" applyProtection="0"/>
    <xf numFmtId="0" fontId="45" fillId="0" borderId="129" applyNumberFormat="0" applyFill="0" applyAlignment="0" applyProtection="0"/>
    <xf numFmtId="0" fontId="45" fillId="0" borderId="129" applyNumberFormat="0" applyFill="0" applyAlignment="0" applyProtection="0"/>
    <xf numFmtId="0" fontId="45" fillId="0" borderId="129" applyNumberFormat="0" applyFill="0" applyAlignment="0" applyProtection="0"/>
    <xf numFmtId="0" fontId="45" fillId="0" borderId="129" applyNumberFormat="0" applyFill="0" applyAlignment="0" applyProtection="0"/>
    <xf numFmtId="0" fontId="45" fillId="0" borderId="129" applyNumberFormat="0" applyFill="0" applyAlignment="0" applyProtection="0"/>
    <xf numFmtId="0" fontId="45" fillId="0" borderId="129" applyNumberFormat="0" applyFill="0" applyAlignment="0" applyProtection="0"/>
    <xf numFmtId="0" fontId="45" fillId="0" borderId="129" applyNumberFormat="0" applyFill="0" applyAlignment="0" applyProtection="0"/>
    <xf numFmtId="0" fontId="45" fillId="0" borderId="129" applyNumberFormat="0" applyFill="0" applyAlignment="0" applyProtection="0"/>
    <xf numFmtId="0" fontId="45" fillId="0" borderId="129" applyNumberFormat="0" applyFill="0" applyAlignment="0" applyProtection="0"/>
    <xf numFmtId="0" fontId="45" fillId="0" borderId="129" applyNumberFormat="0" applyFill="0" applyAlignment="0" applyProtection="0"/>
    <xf numFmtId="0" fontId="45" fillId="0" borderId="129" applyNumberFormat="0" applyFill="0" applyAlignment="0" applyProtection="0"/>
    <xf numFmtId="0" fontId="45" fillId="0" borderId="129" applyNumberFormat="0" applyFill="0" applyAlignment="0" applyProtection="0"/>
    <xf numFmtId="0" fontId="45" fillId="0" borderId="129" applyNumberFormat="0" applyFill="0" applyAlignment="0" applyProtection="0"/>
    <xf numFmtId="0" fontId="45" fillId="0" borderId="129" applyNumberFormat="0" applyFill="0" applyAlignment="0" applyProtection="0"/>
    <xf numFmtId="0" fontId="45" fillId="0" borderId="129" applyNumberFormat="0" applyFill="0" applyAlignment="0" applyProtection="0"/>
    <xf numFmtId="0" fontId="45" fillId="0" borderId="129" applyNumberFormat="0" applyFill="0" applyAlignment="0" applyProtection="0"/>
    <xf numFmtId="0" fontId="45" fillId="0" borderId="129" applyNumberFormat="0" applyFill="0" applyAlignment="0" applyProtection="0"/>
    <xf numFmtId="0" fontId="45" fillId="0" borderId="129" applyNumberFormat="0" applyFill="0" applyAlignment="0" applyProtection="0"/>
    <xf numFmtId="0" fontId="45" fillId="0" borderId="129" applyNumberFormat="0" applyFill="0" applyAlignment="0" applyProtection="0"/>
    <xf numFmtId="0" fontId="45" fillId="0" borderId="129" applyNumberFormat="0" applyFill="0" applyAlignment="0" applyProtection="0"/>
    <xf numFmtId="0" fontId="45" fillId="0" borderId="129" applyNumberFormat="0" applyFill="0" applyAlignment="0" applyProtection="0"/>
    <xf numFmtId="0" fontId="45" fillId="0" borderId="129" applyNumberFormat="0" applyFill="0" applyAlignment="0" applyProtection="0"/>
    <xf numFmtId="0" fontId="45" fillId="0" borderId="129" applyNumberFormat="0" applyFill="0" applyAlignment="0" applyProtection="0"/>
    <xf numFmtId="0" fontId="45" fillId="0" borderId="129" applyNumberFormat="0" applyFill="0" applyAlignment="0" applyProtection="0"/>
    <xf numFmtId="0" fontId="45" fillId="0" borderId="129" applyNumberFormat="0" applyFill="0" applyAlignment="0" applyProtection="0"/>
    <xf numFmtId="0" fontId="45" fillId="0" borderId="129" applyNumberFormat="0" applyFill="0" applyAlignment="0" applyProtection="0"/>
    <xf numFmtId="0" fontId="45" fillId="0" borderId="129" applyNumberFormat="0" applyFill="0" applyAlignment="0" applyProtection="0"/>
    <xf numFmtId="0" fontId="45" fillId="0" borderId="129" applyNumberFormat="0" applyFill="0" applyAlignment="0" applyProtection="0"/>
    <xf numFmtId="0" fontId="45" fillId="0" borderId="129" applyNumberFormat="0" applyFill="0" applyAlignment="0" applyProtection="0"/>
    <xf numFmtId="0" fontId="45" fillId="0" borderId="129" applyNumberFormat="0" applyFill="0" applyAlignment="0" applyProtection="0"/>
    <xf numFmtId="0" fontId="45" fillId="0" borderId="129" applyNumberFormat="0" applyFill="0" applyAlignment="0" applyProtection="0"/>
    <xf numFmtId="44" fontId="17" fillId="0" borderId="0" applyFont="0" applyFill="0" applyBorder="0" applyAlignment="0" applyProtection="0"/>
    <xf numFmtId="172" fontId="17"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72" fontId="17" fillId="0" borderId="0" applyFont="0" applyFill="0" applyBorder="0" applyAlignment="0" applyProtection="0"/>
    <xf numFmtId="172" fontId="25"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72" fontId="17" fillId="0" borderId="0" applyFont="0" applyFill="0" applyBorder="0" applyAlignment="0" applyProtection="0"/>
    <xf numFmtId="172" fontId="17" fillId="0" borderId="0" applyFont="0" applyFill="0" applyBorder="0" applyAlignment="0" applyProtection="0"/>
    <xf numFmtId="172" fontId="17" fillId="0" borderId="0" applyFont="0" applyFill="0" applyBorder="0" applyAlignment="0" applyProtection="0"/>
    <xf numFmtId="172" fontId="26" fillId="0" borderId="0" applyFont="0" applyFill="0" applyBorder="0" applyAlignment="0" applyProtection="0"/>
    <xf numFmtId="172" fontId="17" fillId="0" borderId="0" applyFont="0" applyFill="0" applyBorder="0" applyAlignment="0" applyProtection="0"/>
    <xf numFmtId="172" fontId="17" fillId="0" borderId="0" applyFont="0" applyFill="0" applyBorder="0" applyAlignment="0" applyProtection="0"/>
    <xf numFmtId="172" fontId="17" fillId="0" borderId="0" applyFont="0" applyFill="0" applyBorder="0" applyAlignment="0" applyProtection="0"/>
    <xf numFmtId="172" fontId="17" fillId="0" borderId="0" applyFont="0" applyFill="0" applyBorder="0" applyAlignment="0" applyProtection="0"/>
    <xf numFmtId="172" fontId="17" fillId="0" borderId="0" applyFont="0" applyFill="0" applyBorder="0" applyAlignment="0" applyProtection="0"/>
    <xf numFmtId="172" fontId="17"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72" fontId="17" fillId="0" borderId="0" applyFont="0" applyFill="0" applyBorder="0" applyAlignment="0" applyProtection="0"/>
    <xf numFmtId="172" fontId="17" fillId="0" borderId="0" applyFont="0" applyFill="0" applyBorder="0" applyAlignment="0" applyProtection="0"/>
    <xf numFmtId="172" fontId="17" fillId="0" borderId="0" applyFont="0" applyFill="0" applyBorder="0" applyAlignment="0" applyProtection="0"/>
    <xf numFmtId="172" fontId="17" fillId="0" borderId="0" applyFont="0" applyFill="0" applyBorder="0" applyAlignment="0" applyProtection="0"/>
    <xf numFmtId="172" fontId="17" fillId="0" borderId="0" applyFont="0" applyFill="0" applyBorder="0" applyAlignment="0" applyProtection="0"/>
    <xf numFmtId="172" fontId="17" fillId="0" borderId="0" applyFont="0" applyFill="0" applyBorder="0" applyAlignment="0" applyProtection="0"/>
    <xf numFmtId="0" fontId="17" fillId="0" borderId="0"/>
    <xf numFmtId="9" fontId="26" fillId="0" borderId="0" applyFont="0" applyFill="0" applyBorder="0" applyAlignment="0" applyProtection="0"/>
    <xf numFmtId="167" fontId="26" fillId="0" borderId="0" applyFont="0" applyFill="0" applyBorder="0" applyAlignment="0" applyProtection="0"/>
    <xf numFmtId="185" fontId="1" fillId="0" borderId="0"/>
    <xf numFmtId="172" fontId="17" fillId="0" borderId="0" applyFont="0" applyFill="0" applyBorder="0" applyAlignment="0" applyProtection="0"/>
    <xf numFmtId="9" fontId="17" fillId="0" borderId="0" applyFont="0" applyFill="0" applyBorder="0" applyAlignment="0" applyProtection="0"/>
    <xf numFmtId="0" fontId="17" fillId="0" borderId="0"/>
    <xf numFmtId="0" fontId="17" fillId="0" borderId="0"/>
    <xf numFmtId="0" fontId="1" fillId="0" borderId="0"/>
    <xf numFmtId="0" fontId="17" fillId="0" borderId="0"/>
    <xf numFmtId="0" fontId="57" fillId="0" borderId="0"/>
    <xf numFmtId="173" fontId="17" fillId="0" borderId="0" applyFont="0" applyFill="0" applyBorder="0" applyAlignment="0" applyProtection="0"/>
    <xf numFmtId="174" fontId="17" fillId="0" borderId="0" applyFont="0" applyFill="0" applyBorder="0" applyAlignment="0" applyProtection="0"/>
    <xf numFmtId="204" fontId="17" fillId="0" borderId="0" applyFont="0" applyFill="0" applyBorder="0" applyAlignment="0" applyProtection="0"/>
    <xf numFmtId="0" fontId="121" fillId="0" borderId="0"/>
    <xf numFmtId="170" fontId="125" fillId="0" borderId="0" applyFont="0" applyFill="0" applyBorder="0" applyAlignment="0" applyProtection="0"/>
    <xf numFmtId="9" fontId="125" fillId="0" borderId="0" applyFont="0" applyFill="0" applyBorder="0" applyAlignment="0" applyProtection="0"/>
  </cellStyleXfs>
  <cellXfs count="713">
    <xf numFmtId="0" fontId="0" fillId="0" borderId="0" xfId="0"/>
    <xf numFmtId="0" fontId="17" fillId="0" borderId="0" xfId="624" applyAlignment="1">
      <alignment horizontal="center" vertical="center"/>
    </xf>
    <xf numFmtId="0" fontId="17" fillId="0" borderId="0" xfId="624" applyAlignment="1">
      <alignment horizontal="justify" vertical="center" wrapText="1"/>
    </xf>
    <xf numFmtId="0" fontId="17" fillId="0" borderId="0" xfId="624" applyAlignment="1">
      <alignment vertical="center"/>
    </xf>
    <xf numFmtId="0" fontId="17" fillId="0" borderId="0" xfId="624" applyAlignment="1">
      <alignment vertical="center" wrapText="1"/>
    </xf>
    <xf numFmtId="0" fontId="59" fillId="41" borderId="32" xfId="624" applyFont="1" applyFill="1" applyBorder="1" applyAlignment="1">
      <alignment horizontal="center" vertical="center" wrapText="1"/>
    </xf>
    <xf numFmtId="0" fontId="59" fillId="41" borderId="62" xfId="624" applyFont="1" applyFill="1" applyBorder="1" applyAlignment="1">
      <alignment horizontal="center" vertical="center" wrapText="1"/>
    </xf>
    <xf numFmtId="0" fontId="59" fillId="41" borderId="39" xfId="624" applyFont="1" applyFill="1" applyBorder="1" applyAlignment="1">
      <alignment horizontal="center" vertical="center" wrapText="1"/>
    </xf>
    <xf numFmtId="0" fontId="59" fillId="41" borderId="48" xfId="624" applyFont="1" applyFill="1" applyBorder="1" applyAlignment="1">
      <alignment horizontal="center" vertical="center" wrapText="1"/>
    </xf>
    <xf numFmtId="0" fontId="17" fillId="0" borderId="0" xfId="624" applyAlignment="1">
      <alignment horizontal="center" vertical="center" wrapText="1"/>
    </xf>
    <xf numFmtId="0" fontId="17" fillId="43" borderId="0" xfId="624" applyFill="1" applyAlignment="1">
      <alignment horizontal="center" vertical="center" wrapText="1"/>
    </xf>
    <xf numFmtId="0" fontId="17" fillId="0" borderId="34" xfId="624" applyBorder="1" applyAlignment="1">
      <alignment horizontal="center" vertical="center"/>
    </xf>
    <xf numFmtId="0" fontId="17" fillId="0" borderId="34" xfId="624" applyBorder="1" applyAlignment="1">
      <alignment horizontal="center" vertical="center" wrapText="1"/>
    </xf>
    <xf numFmtId="0" fontId="19" fillId="0" borderId="34" xfId="624" applyFont="1" applyBorder="1" applyAlignment="1">
      <alignment horizontal="justify" vertical="top" wrapText="1"/>
    </xf>
    <xf numFmtId="0" fontId="19" fillId="0" borderId="34" xfId="624" applyFont="1" applyBorder="1" applyAlignment="1">
      <alignment horizontal="center" vertical="center" wrapText="1"/>
    </xf>
    <xf numFmtId="0" fontId="19" fillId="0" borderId="14" xfId="624" applyFont="1" applyBorder="1" applyAlignment="1">
      <alignment horizontal="justify" vertical="center" wrapText="1"/>
    </xf>
    <xf numFmtId="0" fontId="17" fillId="0" borderId="75" xfId="624" applyBorder="1" applyAlignment="1">
      <alignment vertical="center" wrapText="1"/>
    </xf>
    <xf numFmtId="0" fontId="17" fillId="0" borderId="10" xfId="624" applyBorder="1" applyAlignment="1">
      <alignment horizontal="center" vertical="center"/>
    </xf>
    <xf numFmtId="0" fontId="17" fillId="0" borderId="10" xfId="624" applyBorder="1" applyAlignment="1">
      <alignment horizontal="center" vertical="center" wrapText="1"/>
    </xf>
    <xf numFmtId="0" fontId="19" fillId="0" borderId="10" xfId="624" applyFont="1" applyBorder="1" applyAlignment="1">
      <alignment horizontal="justify" vertical="top" wrapText="1"/>
    </xf>
    <xf numFmtId="0" fontId="19" fillId="0" borderId="10" xfId="624" applyFont="1" applyBorder="1" applyAlignment="1">
      <alignment horizontal="center" vertical="center" wrapText="1"/>
    </xf>
    <xf numFmtId="0" fontId="19" fillId="0" borderId="18" xfId="624" applyFont="1" applyBorder="1" applyAlignment="1">
      <alignment horizontal="justify" vertical="center" wrapText="1"/>
    </xf>
    <xf numFmtId="0" fontId="17" fillId="0" borderId="77" xfId="624" applyBorder="1" applyAlignment="1">
      <alignment horizontal="center" vertical="center"/>
    </xf>
    <xf numFmtId="0" fontId="17" fillId="0" borderId="17" xfId="624" applyBorder="1" applyAlignment="1">
      <alignment horizontal="center" vertical="center"/>
    </xf>
    <xf numFmtId="0" fontId="17" fillId="0" borderId="17" xfId="624" applyBorder="1" applyAlignment="1">
      <alignment horizontal="center" vertical="center" wrapText="1"/>
    </xf>
    <xf numFmtId="0" fontId="17" fillId="0" borderId="25" xfId="624" applyBorder="1" applyAlignment="1">
      <alignment horizontal="center" vertical="center"/>
    </xf>
    <xf numFmtId="0" fontId="17" fillId="0" borderId="11" xfId="624" applyBorder="1" applyAlignment="1">
      <alignment horizontal="center" vertical="center"/>
    </xf>
    <xf numFmtId="0" fontId="17" fillId="0" borderId="16" xfId="624" applyBorder="1" applyAlignment="1">
      <alignment horizontal="center" vertical="center"/>
    </xf>
    <xf numFmtId="0" fontId="17" fillId="0" borderId="16" xfId="624" applyBorder="1" applyAlignment="1">
      <alignment horizontal="center" vertical="center" wrapText="1"/>
    </xf>
    <xf numFmtId="0" fontId="19" fillId="0" borderId="23" xfId="624" applyFont="1" applyBorder="1" applyAlignment="1">
      <alignment horizontal="center" vertical="center" wrapText="1"/>
    </xf>
    <xf numFmtId="0" fontId="19" fillId="0" borderId="12" xfId="624" applyFont="1" applyBorder="1" applyAlignment="1">
      <alignment horizontal="justify" vertical="center" wrapText="1"/>
    </xf>
    <xf numFmtId="0" fontId="17" fillId="0" borderId="58" xfId="624" applyBorder="1" applyAlignment="1">
      <alignment horizontal="center" vertical="center"/>
    </xf>
    <xf numFmtId="0" fontId="17" fillId="0" borderId="24" xfId="624" applyBorder="1" applyAlignment="1">
      <alignment horizontal="center" vertical="center"/>
    </xf>
    <xf numFmtId="0" fontId="17" fillId="0" borderId="11" xfId="624" applyBorder="1" applyAlignment="1">
      <alignment horizontal="center" vertical="center" wrapText="1"/>
    </xf>
    <xf numFmtId="0" fontId="17" fillId="0" borderId="47" xfId="624" applyBorder="1" applyAlignment="1">
      <alignment horizontal="center" vertical="center" wrapText="1"/>
    </xf>
    <xf numFmtId="0" fontId="19" fillId="0" borderId="18" xfId="624" applyFont="1" applyBorder="1" applyAlignment="1">
      <alignment horizontal="center" vertical="center" wrapText="1"/>
    </xf>
    <xf numFmtId="0" fontId="17" fillId="0" borderId="15" xfId="624" applyBorder="1" applyAlignment="1">
      <alignment horizontal="center" vertical="center" wrapText="1"/>
    </xf>
    <xf numFmtId="0" fontId="17" fillId="0" borderId="58" xfId="624" applyBorder="1" applyAlignment="1">
      <alignment horizontal="center" vertical="center" wrapText="1"/>
    </xf>
    <xf numFmtId="0" fontId="19" fillId="0" borderId="28" xfId="624" applyFont="1" applyBorder="1" applyAlignment="1">
      <alignment horizontal="center" vertical="center" wrapText="1"/>
    </xf>
    <xf numFmtId="0" fontId="19" fillId="0" borderId="49" xfId="624" applyFont="1" applyBorder="1" applyAlignment="1">
      <alignment horizontal="justify" vertical="center" wrapText="1"/>
    </xf>
    <xf numFmtId="0" fontId="17" fillId="0" borderId="15" xfId="624" applyBorder="1" applyAlignment="1">
      <alignment horizontal="center" vertical="center"/>
    </xf>
    <xf numFmtId="0" fontId="19" fillId="0" borderId="66" xfId="624" applyFont="1" applyBorder="1" applyAlignment="1">
      <alignment horizontal="center" vertical="center" wrapText="1"/>
    </xf>
    <xf numFmtId="0" fontId="19" fillId="0" borderId="64" xfId="624" applyFont="1" applyBorder="1" applyAlignment="1">
      <alignment horizontal="justify" vertical="center" wrapText="1"/>
    </xf>
    <xf numFmtId="0" fontId="17" fillId="0" borderId="56" xfId="624" applyBorder="1" applyAlignment="1">
      <alignment horizontal="center" vertical="center"/>
    </xf>
    <xf numFmtId="0" fontId="19" fillId="0" borderId="35" xfId="624" applyFont="1" applyBorder="1" applyAlignment="1">
      <alignment horizontal="center" vertical="center" wrapText="1"/>
    </xf>
    <xf numFmtId="0" fontId="19" fillId="0" borderId="13" xfId="624" applyFont="1" applyBorder="1" applyAlignment="1">
      <alignment horizontal="justify" vertical="center" wrapText="1"/>
    </xf>
    <xf numFmtId="0" fontId="17" fillId="0" borderId="76" xfId="624" applyBorder="1" applyAlignment="1">
      <alignment vertical="center" wrapText="1"/>
    </xf>
    <xf numFmtId="0" fontId="19" fillId="0" borderId="34" xfId="624" applyFont="1" applyBorder="1" applyAlignment="1">
      <alignment horizontal="justify" vertical="center" wrapText="1"/>
    </xf>
    <xf numFmtId="0" fontId="19" fillId="0" borderId="10" xfId="624" applyFont="1" applyBorder="1" applyAlignment="1">
      <alignment horizontal="justify" vertical="center" wrapText="1"/>
    </xf>
    <xf numFmtId="0" fontId="17" fillId="0" borderId="55" xfId="624" applyBorder="1" applyAlignment="1">
      <alignment horizontal="center" vertical="center"/>
    </xf>
    <xf numFmtId="0" fontId="17" fillId="0" borderId="23" xfId="624" applyBorder="1" applyAlignment="1">
      <alignment horizontal="center" vertical="center"/>
    </xf>
    <xf numFmtId="0" fontId="19" fillId="0" borderId="23" xfId="624" applyFont="1" applyBorder="1" applyAlignment="1">
      <alignment horizontal="justify" vertical="top" wrapText="1"/>
    </xf>
    <xf numFmtId="0" fontId="19" fillId="0" borderId="23" xfId="624" applyFont="1" applyBorder="1" applyAlignment="1">
      <alignment horizontal="justify" vertical="center" wrapText="1"/>
    </xf>
    <xf numFmtId="0" fontId="19" fillId="0" borderId="61" xfId="624" applyFont="1" applyBorder="1" applyAlignment="1">
      <alignment horizontal="justify" vertical="center" wrapText="1"/>
    </xf>
    <xf numFmtId="0" fontId="19" fillId="0" borderId="43" xfId="624" applyFont="1" applyBorder="1" applyAlignment="1">
      <alignment horizontal="justify" vertical="center" wrapText="1"/>
    </xf>
    <xf numFmtId="0" fontId="17" fillId="0" borderId="23" xfId="624" applyBorder="1" applyAlignment="1">
      <alignment horizontal="center" vertical="center" wrapText="1"/>
    </xf>
    <xf numFmtId="0" fontId="19" fillId="0" borderId="52" xfId="624" applyFont="1" applyBorder="1" applyAlignment="1">
      <alignment horizontal="justify" vertical="center" wrapText="1"/>
    </xf>
    <xf numFmtId="0" fontId="19" fillId="0" borderId="53" xfId="624" applyFont="1" applyBorder="1" applyAlignment="1">
      <alignment horizontal="justify" vertical="center" wrapText="1"/>
    </xf>
    <xf numFmtId="0" fontId="19" fillId="0" borderId="46" xfId="624" applyFont="1" applyBorder="1" applyAlignment="1">
      <alignment horizontal="justify" vertical="center" wrapText="1"/>
    </xf>
    <xf numFmtId="0" fontId="17" fillId="0" borderId="10" xfId="624" applyBorder="1" applyAlignment="1">
      <alignment horizontal="justify" vertical="center"/>
    </xf>
    <xf numFmtId="0" fontId="17" fillId="0" borderId="47" xfId="624" applyBorder="1" applyAlignment="1">
      <alignment horizontal="center" vertical="center"/>
    </xf>
    <xf numFmtId="0" fontId="19" fillId="0" borderId="26" xfId="624" applyFont="1" applyBorder="1" applyAlignment="1">
      <alignment horizontal="justify" vertical="top" wrapText="1"/>
    </xf>
    <xf numFmtId="0" fontId="19" fillId="0" borderId="26" xfId="624" applyFont="1" applyBorder="1" applyAlignment="1">
      <alignment horizontal="center" vertical="center" wrapText="1"/>
    </xf>
    <xf numFmtId="0" fontId="17" fillId="0" borderId="33" xfId="624" applyBorder="1" applyAlignment="1">
      <alignment horizontal="center" vertical="center"/>
    </xf>
    <xf numFmtId="0" fontId="17" fillId="0" borderId="28" xfId="624" applyBorder="1" applyAlignment="1">
      <alignment horizontal="center" vertical="center"/>
    </xf>
    <xf numFmtId="0" fontId="19" fillId="0" borderId="28" xfId="624" applyFont="1" applyBorder="1" applyAlignment="1">
      <alignment horizontal="justify" vertical="top" wrapText="1"/>
    </xf>
    <xf numFmtId="0" fontId="19" fillId="0" borderId="41" xfId="624" applyFont="1" applyBorder="1" applyAlignment="1">
      <alignment horizontal="justify" vertical="center" wrapText="1"/>
    </xf>
    <xf numFmtId="0" fontId="17" fillId="0" borderId="65" xfId="624" applyBorder="1" applyAlignment="1">
      <alignment horizontal="center" vertical="center"/>
    </xf>
    <xf numFmtId="0" fontId="17" fillId="0" borderId="28" xfId="624" applyBorder="1" applyAlignment="1">
      <alignment horizontal="center" vertical="center" wrapText="1"/>
    </xf>
    <xf numFmtId="0" fontId="17" fillId="0" borderId="23" xfId="624" applyBorder="1" applyAlignment="1">
      <alignment horizontal="justify" vertical="center"/>
    </xf>
    <xf numFmtId="0" fontId="17" fillId="0" borderId="17" xfId="624" applyBorder="1" applyAlignment="1">
      <alignment horizontal="justify" vertical="center"/>
    </xf>
    <xf numFmtId="0" fontId="17" fillId="0" borderId="68" xfId="624" applyBorder="1" applyAlignment="1">
      <alignment horizontal="center" vertical="center"/>
    </xf>
    <xf numFmtId="0" fontId="19" fillId="0" borderId="59" xfId="624" applyFont="1" applyBorder="1" applyAlignment="1">
      <alignment horizontal="justify" vertical="center" wrapText="1"/>
    </xf>
    <xf numFmtId="0" fontId="19" fillId="0" borderId="0" xfId="0" applyFont="1"/>
    <xf numFmtId="0" fontId="17" fillId="0" borderId="103" xfId="624" applyBorder="1" applyAlignment="1">
      <alignment horizontal="center" vertical="center"/>
    </xf>
    <xf numFmtId="0" fontId="19" fillId="0" borderId="103" xfId="624" applyFont="1" applyBorder="1" applyAlignment="1">
      <alignment horizontal="center" vertical="center" wrapText="1"/>
    </xf>
    <xf numFmtId="0" fontId="17" fillId="0" borderId="109" xfId="624" applyBorder="1" applyAlignment="1">
      <alignment horizontal="center" vertical="center"/>
    </xf>
    <xf numFmtId="0" fontId="19" fillId="0" borderId="103" xfId="624" applyFont="1" applyBorder="1" applyAlignment="1">
      <alignment horizontal="justify" vertical="top" wrapText="1"/>
    </xf>
    <xf numFmtId="0" fontId="108" fillId="0" borderId="0" xfId="56496" applyFont="1"/>
    <xf numFmtId="0" fontId="108" fillId="0" borderId="69" xfId="56496" applyFont="1" applyBorder="1"/>
    <xf numFmtId="0" fontId="108" fillId="0" borderId="70" xfId="56496" applyFont="1" applyBorder="1" applyAlignment="1">
      <alignment horizontal="center"/>
    </xf>
    <xf numFmtId="0" fontId="108" fillId="0" borderId="70" xfId="56496" applyFont="1" applyBorder="1" applyAlignment="1">
      <alignment horizontal="center" vertical="center"/>
    </xf>
    <xf numFmtId="0" fontId="108" fillId="0" borderId="70" xfId="56496" applyFont="1" applyBorder="1"/>
    <xf numFmtId="0" fontId="108" fillId="0" borderId="70" xfId="56496" applyFont="1" applyBorder="1" applyAlignment="1">
      <alignment horizontal="justify"/>
    </xf>
    <xf numFmtId="180" fontId="108" fillId="0" borderId="70" xfId="56496" applyNumberFormat="1" applyFont="1" applyBorder="1" applyAlignment="1">
      <alignment horizontal="right" vertical="center"/>
    </xf>
    <xf numFmtId="202" fontId="108" fillId="0" borderId="70" xfId="56497" applyNumberFormat="1" applyFont="1" applyBorder="1" applyAlignment="1">
      <alignment horizontal="right"/>
    </xf>
    <xf numFmtId="194" fontId="108" fillId="0" borderId="70" xfId="56496" applyNumberFormat="1" applyFont="1" applyBorder="1"/>
    <xf numFmtId="0" fontId="108" fillId="0" borderId="71" xfId="56496" applyFont="1" applyBorder="1"/>
    <xf numFmtId="0" fontId="108" fillId="0" borderId="72" xfId="56496" applyFont="1" applyBorder="1"/>
    <xf numFmtId="0" fontId="108" fillId="0" borderId="73" xfId="56496" applyFont="1" applyBorder="1"/>
    <xf numFmtId="0" fontId="108" fillId="38" borderId="0" xfId="56496" applyFont="1" applyFill="1"/>
    <xf numFmtId="0" fontId="108" fillId="38" borderId="72" xfId="56496" applyFont="1" applyFill="1" applyBorder="1"/>
    <xf numFmtId="0" fontId="108" fillId="38" borderId="73" xfId="56496" applyFont="1" applyFill="1" applyBorder="1"/>
    <xf numFmtId="0" fontId="110" fillId="0" borderId="0" xfId="56496" applyFont="1" applyAlignment="1">
      <alignment horizontal="center"/>
    </xf>
    <xf numFmtId="0" fontId="110" fillId="0" borderId="0" xfId="56496" applyFont="1"/>
    <xf numFmtId="0" fontId="110" fillId="0" borderId="0" xfId="56496" applyFont="1" applyAlignment="1">
      <alignment horizontal="justify"/>
    </xf>
    <xf numFmtId="202" fontId="110" fillId="0" borderId="0" xfId="56497" applyNumberFormat="1" applyFont="1" applyAlignment="1">
      <alignment horizontal="right"/>
    </xf>
    <xf numFmtId="194" fontId="110" fillId="0" borderId="0" xfId="56496" applyNumberFormat="1" applyFont="1"/>
    <xf numFmtId="0" fontId="108" fillId="0" borderId="21" xfId="626" applyFont="1" applyBorder="1" applyAlignment="1">
      <alignment horizontal="center" vertical="center"/>
    </xf>
    <xf numFmtId="0" fontId="109" fillId="0" borderId="21" xfId="626" applyFont="1" applyBorder="1" applyAlignment="1">
      <alignment horizontal="left" vertical="center"/>
    </xf>
    <xf numFmtId="0" fontId="109" fillId="0" borderId="21" xfId="626" applyFont="1" applyBorder="1" applyAlignment="1">
      <alignment horizontal="justify" vertical="center"/>
    </xf>
    <xf numFmtId="180" fontId="109" fillId="0" borderId="21" xfId="626" applyNumberFormat="1" applyFont="1" applyBorder="1" applyAlignment="1">
      <alignment horizontal="right" vertical="center"/>
    </xf>
    <xf numFmtId="202" fontId="109" fillId="0" borderId="21" xfId="56497" applyNumberFormat="1" applyFont="1" applyFill="1" applyBorder="1" applyAlignment="1">
      <alignment horizontal="right" vertical="center"/>
    </xf>
    <xf numFmtId="194" fontId="109" fillId="0" borderId="21" xfId="626" applyNumberFormat="1" applyFont="1" applyBorder="1" applyAlignment="1">
      <alignment vertical="center"/>
    </xf>
    <xf numFmtId="0" fontId="110" fillId="0" borderId="0" xfId="56496" applyFont="1" applyAlignment="1">
      <alignment horizontal="center" vertical="center"/>
    </xf>
    <xf numFmtId="177" fontId="108" fillId="0" borderId="0" xfId="608" applyNumberFormat="1" applyFont="1" applyBorder="1" applyAlignment="1">
      <alignment horizontal="center" vertical="center"/>
    </xf>
    <xf numFmtId="202" fontId="109" fillId="0" borderId="0" xfId="56497" applyNumberFormat="1" applyFont="1" applyFill="1" applyBorder="1" applyAlignment="1">
      <alignment horizontal="right" vertical="center"/>
    </xf>
    <xf numFmtId="0" fontId="111" fillId="0" borderId="0" xfId="56496" applyFont="1"/>
    <xf numFmtId="205" fontId="108" fillId="0" borderId="73" xfId="56496" applyNumberFormat="1" applyFont="1" applyBorder="1"/>
    <xf numFmtId="0" fontId="51" fillId="0" borderId="0" xfId="56496" applyFont="1"/>
    <xf numFmtId="180" fontId="110" fillId="0" borderId="0" xfId="56496" applyNumberFormat="1" applyFont="1" applyAlignment="1">
      <alignment horizontal="right" vertical="center"/>
    </xf>
    <xf numFmtId="0" fontId="112" fillId="0" borderId="0" xfId="56496" applyFont="1" applyAlignment="1">
      <alignment vertical="top"/>
    </xf>
    <xf numFmtId="0" fontId="112" fillId="0" borderId="72" xfId="56496" applyFont="1" applyBorder="1" applyAlignment="1">
      <alignment vertical="top"/>
    </xf>
    <xf numFmtId="0" fontId="112" fillId="0" borderId="73" xfId="56496" applyFont="1" applyBorder="1" applyAlignment="1">
      <alignment vertical="top"/>
    </xf>
    <xf numFmtId="0" fontId="114" fillId="0" borderId="0" xfId="56496" applyFont="1" applyAlignment="1">
      <alignment vertical="top"/>
    </xf>
    <xf numFmtId="0" fontId="78" fillId="0" borderId="117" xfId="0" applyFont="1" applyBorder="1" applyAlignment="1">
      <alignment horizontal="center" vertical="center"/>
    </xf>
    <xf numFmtId="0" fontId="78" fillId="0" borderId="118" xfId="0" applyFont="1" applyBorder="1" applyAlignment="1">
      <alignment horizontal="center" vertical="center" wrapText="1"/>
    </xf>
    <xf numFmtId="0" fontId="78" fillId="0" borderId="119" xfId="0" applyFont="1" applyBorder="1" applyAlignment="1">
      <alignment horizontal="center" vertical="center" wrapText="1"/>
    </xf>
    <xf numFmtId="0" fontId="115" fillId="0" borderId="113" xfId="0" applyFont="1" applyBorder="1" applyAlignment="1">
      <alignment horizontal="left" vertical="top" wrapText="1"/>
    </xf>
    <xf numFmtId="0" fontId="115" fillId="0" borderId="120" xfId="0" applyFont="1" applyBorder="1" applyAlignment="1">
      <alignment horizontal="center" vertical="center" wrapText="1"/>
    </xf>
    <xf numFmtId="0" fontId="115" fillId="0" borderId="113" xfId="0" applyFont="1" applyBorder="1" applyAlignment="1">
      <alignment horizontal="center" vertical="center" wrapText="1"/>
    </xf>
    <xf numFmtId="0" fontId="115" fillId="0" borderId="121" xfId="0" applyFont="1" applyBorder="1" applyAlignment="1">
      <alignment horizontal="left" vertical="center" wrapText="1"/>
    </xf>
    <xf numFmtId="0" fontId="78" fillId="0" borderId="122" xfId="0" applyFont="1" applyBorder="1" applyAlignment="1">
      <alignment horizontal="center" vertical="center"/>
    </xf>
    <xf numFmtId="0" fontId="78" fillId="0" borderId="113" xfId="0" applyFont="1" applyBorder="1" applyAlignment="1">
      <alignment horizontal="center" vertical="center"/>
    </xf>
    <xf numFmtId="0" fontId="78" fillId="0" borderId="108" xfId="0" applyFont="1" applyBorder="1" applyAlignment="1">
      <alignment horizontal="center" vertical="center" wrapText="1"/>
    </xf>
    <xf numFmtId="0" fontId="115" fillId="0" borderId="123" xfId="0" applyFont="1" applyBorder="1" applyAlignment="1">
      <alignment horizontal="left" vertical="center" wrapText="1"/>
    </xf>
    <xf numFmtId="0" fontId="108" fillId="0" borderId="0" xfId="56496" applyFont="1" applyAlignment="1">
      <alignment horizontal="center"/>
    </xf>
    <xf numFmtId="0" fontId="108" fillId="0" borderId="0" xfId="56496" applyFont="1" applyAlignment="1">
      <alignment horizontal="justify"/>
    </xf>
    <xf numFmtId="0" fontId="108" fillId="0" borderId="0" xfId="626" applyFont="1" applyAlignment="1">
      <alignment horizontal="center" vertical="center"/>
    </xf>
    <xf numFmtId="0" fontId="109" fillId="0" borderId="0" xfId="626" applyFont="1" applyAlignment="1">
      <alignment horizontal="center" vertical="center"/>
    </xf>
    <xf numFmtId="0" fontId="109" fillId="0" borderId="0" xfId="626" applyFont="1" applyAlignment="1">
      <alignment horizontal="left" vertical="center"/>
    </xf>
    <xf numFmtId="0" fontId="109" fillId="0" borderId="0" xfId="626" applyFont="1" applyAlignment="1">
      <alignment horizontal="justify" vertical="center"/>
    </xf>
    <xf numFmtId="180" fontId="109" fillId="0" borderId="0" xfId="626" applyNumberFormat="1" applyFont="1" applyAlignment="1">
      <alignment horizontal="right" vertical="center"/>
    </xf>
    <xf numFmtId="194" fontId="109" fillId="0" borderId="0" xfId="626" applyNumberFormat="1" applyFont="1" applyAlignment="1">
      <alignment vertical="center"/>
    </xf>
    <xf numFmtId="49" fontId="108" fillId="0" borderId="0" xfId="56500" applyNumberFormat="1" applyFont="1" applyAlignment="1">
      <alignment horizontal="center" vertical="center"/>
    </xf>
    <xf numFmtId="49" fontId="109" fillId="0" borderId="0" xfId="56500" applyNumberFormat="1" applyFont="1" applyAlignment="1">
      <alignment horizontal="center" vertical="center"/>
    </xf>
    <xf numFmtId="49" fontId="109" fillId="0" borderId="0" xfId="56500" applyNumberFormat="1" applyFont="1" applyAlignment="1">
      <alignment horizontal="right" vertical="center"/>
    </xf>
    <xf numFmtId="49" fontId="109" fillId="0" borderId="0" xfId="56500" applyNumberFormat="1" applyFont="1" applyAlignment="1">
      <alignment horizontal="justify" vertical="center"/>
    </xf>
    <xf numFmtId="180" fontId="109" fillId="0" borderId="0" xfId="56500" applyNumberFormat="1" applyFont="1" applyAlignment="1">
      <alignment horizontal="right" vertical="center"/>
    </xf>
    <xf numFmtId="202" fontId="109" fillId="0" borderId="0" xfId="56497" applyNumberFormat="1" applyFont="1" applyBorder="1" applyAlignment="1">
      <alignment horizontal="right" vertical="center"/>
    </xf>
    <xf numFmtId="164" fontId="109" fillId="0" borderId="0" xfId="56500" applyNumberFormat="1" applyFont="1" applyAlignment="1">
      <alignment vertical="center"/>
    </xf>
    <xf numFmtId="0" fontId="108" fillId="0" borderId="0" xfId="463" applyFont="1" applyAlignment="1">
      <alignment horizontal="center"/>
    </xf>
    <xf numFmtId="0" fontId="108" fillId="0" borderId="0" xfId="463" applyFont="1" applyAlignment="1">
      <alignment horizontal="center" vertical="center"/>
    </xf>
    <xf numFmtId="0" fontId="108" fillId="0" borderId="0" xfId="463" applyFont="1" applyAlignment="1">
      <alignment horizontal="justify"/>
    </xf>
    <xf numFmtId="180" fontId="108" fillId="0" borderId="0" xfId="463" applyNumberFormat="1" applyFont="1" applyAlignment="1">
      <alignment horizontal="right" vertical="center"/>
    </xf>
    <xf numFmtId="202" fontId="108" fillId="0" borderId="0" xfId="56497" applyNumberFormat="1" applyFont="1" applyBorder="1" applyAlignment="1">
      <alignment horizontal="right"/>
    </xf>
    <xf numFmtId="194" fontId="108" fillId="0" borderId="0" xfId="463" applyNumberFormat="1" applyFont="1"/>
    <xf numFmtId="0" fontId="112" fillId="0" borderId="133" xfId="56496" applyFont="1" applyBorder="1" applyAlignment="1">
      <alignment vertical="top"/>
    </xf>
    <xf numFmtId="0" fontId="112" fillId="0" borderId="135" xfId="56496" applyFont="1" applyBorder="1" applyAlignment="1">
      <alignment vertical="top"/>
    </xf>
    <xf numFmtId="207" fontId="107" fillId="0" borderId="48" xfId="607" applyNumberFormat="1" applyFont="1" applyBorder="1" applyAlignment="1">
      <alignment horizontal="center" vertical="center"/>
    </xf>
    <xf numFmtId="207" fontId="107" fillId="0" borderId="34" xfId="607" applyNumberFormat="1" applyFont="1" applyBorder="1" applyAlignment="1">
      <alignment horizontal="center" vertical="center"/>
    </xf>
    <xf numFmtId="207" fontId="107" fillId="0" borderId="61" xfId="607" applyNumberFormat="1" applyFont="1" applyBorder="1" applyAlignment="1">
      <alignment horizontal="center" vertical="center"/>
    </xf>
    <xf numFmtId="207" fontId="107" fillId="0" borderId="59" xfId="607" applyNumberFormat="1" applyFont="1" applyBorder="1" applyAlignment="1">
      <alignment horizontal="center" vertical="center"/>
    </xf>
    <xf numFmtId="177" fontId="109" fillId="0" borderId="140" xfId="606" applyNumberFormat="1" applyFont="1" applyFill="1" applyBorder="1" applyAlignment="1" applyProtection="1">
      <alignment horizontal="centerContinuous" vertical="top"/>
    </xf>
    <xf numFmtId="0" fontId="51" fillId="0" borderId="69" xfId="0" applyFont="1" applyBorder="1"/>
    <xf numFmtId="0" fontId="51" fillId="0" borderId="70" xfId="0" applyFont="1" applyBorder="1"/>
    <xf numFmtId="0" fontId="51" fillId="0" borderId="71" xfId="0" applyFont="1" applyBorder="1"/>
    <xf numFmtId="0" fontId="51" fillId="0" borderId="72" xfId="0" applyFont="1" applyBorder="1"/>
    <xf numFmtId="0" fontId="118" fillId="0" borderId="144" xfId="0" applyFont="1" applyBorder="1" applyAlignment="1">
      <alignment horizontal="left" vertical="center"/>
    </xf>
    <xf numFmtId="0" fontId="119" fillId="0" borderId="144" xfId="0" applyFont="1" applyBorder="1" applyAlignment="1">
      <alignment horizontal="left" vertical="center"/>
    </xf>
    <xf numFmtId="0" fontId="51" fillId="0" borderId="0" xfId="0" applyFont="1"/>
    <xf numFmtId="0" fontId="51" fillId="0" borderId="73" xfId="0" applyFont="1" applyBorder="1"/>
    <xf numFmtId="0" fontId="118" fillId="0" borderId="0" xfId="0" applyFont="1"/>
    <xf numFmtId="0" fontId="119" fillId="0" borderId="0" xfId="0" applyFont="1"/>
    <xf numFmtId="0" fontId="108" fillId="0" borderId="73" xfId="0" applyFont="1" applyBorder="1" applyAlignment="1">
      <alignment horizontal="center" wrapText="1"/>
    </xf>
    <xf numFmtId="0" fontId="24" fillId="0" borderId="0" xfId="0" applyFont="1"/>
    <xf numFmtId="0" fontId="22" fillId="0" borderId="22" xfId="0" applyFont="1" applyBorder="1" applyAlignment="1">
      <alignment horizontal="center"/>
    </xf>
    <xf numFmtId="0" fontId="122" fillId="0" borderId="73" xfId="57582" applyFont="1" applyBorder="1" applyAlignment="1">
      <alignment horizontal="center" vertical="center"/>
    </xf>
    <xf numFmtId="0" fontId="22" fillId="0" borderId="0" xfId="0" applyFont="1" applyAlignment="1">
      <alignment horizontal="center"/>
    </xf>
    <xf numFmtId="0" fontId="122" fillId="0" borderId="73" xfId="0" applyFont="1" applyBorder="1" applyAlignment="1">
      <alignment horizontal="center" vertical="center"/>
    </xf>
    <xf numFmtId="0" fontId="24" fillId="0" borderId="149" xfId="0" applyFont="1" applyBorder="1" applyAlignment="1">
      <alignment horizontal="center"/>
    </xf>
    <xf numFmtId="0" fontId="22" fillId="0" borderId="140" xfId="0" applyFont="1" applyBorder="1" applyAlignment="1">
      <alignment horizontal="center"/>
    </xf>
    <xf numFmtId="0" fontId="24" fillId="0" borderId="140" xfId="0" applyFont="1" applyBorder="1" applyAlignment="1">
      <alignment vertical="center"/>
    </xf>
    <xf numFmtId="0" fontId="24" fillId="0" borderId="147" xfId="0" applyFont="1" applyBorder="1" applyAlignment="1">
      <alignment vertical="center"/>
    </xf>
    <xf numFmtId="0" fontId="122" fillId="0" borderId="73" xfId="0" applyFont="1" applyBorder="1" applyAlignment="1">
      <alignment vertical="center"/>
    </xf>
    <xf numFmtId="0" fontId="24" fillId="0" borderId="29" xfId="0" applyFont="1" applyBorder="1" applyAlignment="1">
      <alignment horizontal="center"/>
    </xf>
    <xf numFmtId="0" fontId="24" fillId="0" borderId="22" xfId="0" applyFont="1" applyBorder="1" applyAlignment="1">
      <alignment horizontal="right" vertical="center"/>
    </xf>
    <xf numFmtId="0" fontId="24" fillId="0" borderId="26" xfId="0" applyFont="1" applyBorder="1" applyAlignment="1">
      <alignment horizontal="center" vertical="center"/>
    </xf>
    <xf numFmtId="0" fontId="24" fillId="0" borderId="46" xfId="0" applyFont="1" applyBorder="1" applyAlignment="1">
      <alignment horizontal="center" vertical="center"/>
    </xf>
    <xf numFmtId="0" fontId="24" fillId="0" borderId="42" xfId="0" applyFont="1" applyBorder="1" applyAlignment="1">
      <alignment horizontal="center"/>
    </xf>
    <xf numFmtId="0" fontId="24" fillId="0" borderId="0" xfId="0" applyFont="1" applyAlignment="1">
      <alignment horizontal="right" vertical="center"/>
    </xf>
    <xf numFmtId="1" fontId="24" fillId="0" borderId="130" xfId="0" applyNumberFormat="1" applyFont="1" applyBorder="1" applyAlignment="1">
      <alignment horizontal="center" vertical="center"/>
    </xf>
    <xf numFmtId="1" fontId="24" fillId="0" borderId="43" xfId="0" applyNumberFormat="1" applyFont="1" applyBorder="1" applyAlignment="1">
      <alignment horizontal="center" vertical="center"/>
    </xf>
    <xf numFmtId="1" fontId="122" fillId="0" borderId="73" xfId="0" applyNumberFormat="1" applyFont="1" applyBorder="1" applyAlignment="1">
      <alignment horizontal="center" vertical="center"/>
    </xf>
    <xf numFmtId="1" fontId="24" fillId="0" borderId="44" xfId="0" applyNumberFormat="1" applyFont="1" applyBorder="1" applyAlignment="1">
      <alignment horizontal="center" vertical="center"/>
    </xf>
    <xf numFmtId="0" fontId="24" fillId="0" borderId="132" xfId="0" applyFont="1" applyBorder="1" applyAlignment="1">
      <alignment horizontal="left"/>
    </xf>
    <xf numFmtId="0" fontId="24" fillId="0" borderId="37" xfId="0" applyFont="1" applyBorder="1" applyAlignment="1">
      <alignment horizontal="center"/>
    </xf>
    <xf numFmtId="0" fontId="24" fillId="0" borderId="67" xfId="0" applyFont="1" applyBorder="1" applyAlignment="1">
      <alignment horizontal="center"/>
    </xf>
    <xf numFmtId="0" fontId="122" fillId="0" borderId="73" xfId="0" applyFont="1" applyBorder="1" applyAlignment="1">
      <alignment horizontal="center"/>
    </xf>
    <xf numFmtId="0" fontId="24" fillId="0" borderId="111" xfId="0" applyFont="1" applyBorder="1"/>
    <xf numFmtId="0" fontId="24" fillId="0" borderId="38" xfId="0" applyFont="1" applyBorder="1"/>
    <xf numFmtId="0" fontId="24" fillId="0" borderId="50" xfId="0" applyFont="1" applyBorder="1"/>
    <xf numFmtId="0" fontId="24" fillId="0" borderId="29" xfId="0" applyFont="1" applyBorder="1"/>
    <xf numFmtId="0" fontId="24" fillId="0" borderId="22" xfId="0" applyFont="1" applyBorder="1"/>
    <xf numFmtId="0" fontId="24" fillId="0" borderId="36" xfId="0" applyFont="1" applyBorder="1"/>
    <xf numFmtId="0" fontId="123" fillId="0" borderId="73" xfId="0" applyFont="1" applyBorder="1" applyAlignment="1" applyProtection="1">
      <alignment horizontal="center"/>
      <protection locked="0"/>
    </xf>
    <xf numFmtId="0" fontId="24" fillId="0" borderId="42" xfId="0" applyFont="1" applyBorder="1"/>
    <xf numFmtId="0" fontId="24" fillId="0" borderId="44" xfId="0" applyFont="1" applyBorder="1"/>
    <xf numFmtId="0" fontId="22" fillId="39" borderId="74" xfId="0" applyFont="1" applyFill="1" applyBorder="1" applyAlignment="1">
      <alignment horizontal="center" vertical="center"/>
    </xf>
    <xf numFmtId="0" fontId="123" fillId="0" borderId="73" xfId="0" applyFont="1" applyBorder="1" applyAlignment="1">
      <alignment horizontal="center" vertical="center"/>
    </xf>
    <xf numFmtId="0" fontId="24" fillId="39" borderId="76" xfId="0" applyFont="1" applyFill="1" applyBorder="1" applyAlignment="1">
      <alignment horizontal="center" vertical="center"/>
    </xf>
    <xf numFmtId="4" fontId="24" fillId="39" borderId="76" xfId="0" applyNumberFormat="1" applyFont="1" applyFill="1" applyBorder="1" applyAlignment="1">
      <alignment horizontal="center" vertical="center"/>
    </xf>
    <xf numFmtId="4" fontId="51" fillId="0" borderId="73" xfId="0" applyNumberFormat="1" applyFont="1" applyBorder="1" applyAlignment="1">
      <alignment horizontal="center" vertical="center"/>
    </xf>
    <xf numFmtId="0" fontId="123" fillId="0" borderId="73" xfId="0" applyFont="1" applyBorder="1" applyAlignment="1">
      <alignment horizontal="left" vertical="center"/>
    </xf>
    <xf numFmtId="0" fontId="22" fillId="39" borderId="27" xfId="0" applyFont="1" applyFill="1" applyBorder="1" applyAlignment="1">
      <alignment horizontal="center"/>
    </xf>
    <xf numFmtId="0" fontId="22" fillId="39" borderId="26" xfId="0" applyFont="1" applyFill="1" applyBorder="1" applyAlignment="1">
      <alignment horizontal="center"/>
    </xf>
    <xf numFmtId="0" fontId="22" fillId="39" borderId="46" xfId="0" applyFont="1" applyFill="1" applyBorder="1" applyAlignment="1">
      <alignment horizontal="center"/>
    </xf>
    <xf numFmtId="0" fontId="123" fillId="0" borderId="73" xfId="0" applyFont="1" applyBorder="1" applyAlignment="1">
      <alignment horizontal="center"/>
    </xf>
    <xf numFmtId="0" fontId="24" fillId="0" borderId="141" xfId="0" applyFont="1" applyBorder="1"/>
    <xf numFmtId="175" fontId="24" fillId="0" borderId="130" xfId="678" applyFont="1" applyBorder="1"/>
    <xf numFmtId="175" fontId="24" fillId="0" borderId="43" xfId="678" applyFont="1" applyBorder="1"/>
    <xf numFmtId="175" fontId="51" fillId="0" borderId="73" xfId="678" applyFont="1" applyFill="1" applyBorder="1"/>
    <xf numFmtId="0" fontId="24" fillId="0" borderId="149" xfId="0" applyFont="1" applyBorder="1"/>
    <xf numFmtId="0" fontId="24" fillId="0" borderId="140" xfId="0" applyFont="1" applyBorder="1"/>
    <xf numFmtId="0" fontId="24" fillId="0" borderId="150" xfId="0" applyFont="1" applyBorder="1"/>
    <xf numFmtId="0" fontId="24" fillId="0" borderId="146" xfId="0" applyFont="1" applyBorder="1"/>
    <xf numFmtId="175" fontId="24" fillId="0" borderId="66" xfId="678" applyFont="1" applyBorder="1"/>
    <xf numFmtId="175" fontId="24" fillId="0" borderId="19" xfId="0" applyNumberFormat="1" applyFont="1" applyBorder="1"/>
    <xf numFmtId="175" fontId="51" fillId="0" borderId="73" xfId="0" applyNumberFormat="1" applyFont="1" applyBorder="1"/>
    <xf numFmtId="0" fontId="22" fillId="39" borderId="51" xfId="0" applyFont="1" applyFill="1" applyBorder="1" applyAlignment="1">
      <alignment horizontal="center"/>
    </xf>
    <xf numFmtId="0" fontId="24" fillId="0" borderId="141" xfId="0" applyFont="1" applyBorder="1" applyAlignment="1">
      <alignment horizontal="center"/>
    </xf>
    <xf numFmtId="2" fontId="24" fillId="0" borderId="130" xfId="0" applyNumberFormat="1" applyFont="1" applyBorder="1"/>
    <xf numFmtId="0" fontId="24" fillId="0" borderId="28" xfId="0" applyFont="1" applyBorder="1"/>
    <xf numFmtId="175" fontId="24" fillId="0" borderId="41" xfId="678" applyFont="1" applyBorder="1"/>
    <xf numFmtId="175" fontId="24" fillId="0" borderId="19" xfId="678" applyFont="1" applyBorder="1"/>
    <xf numFmtId="0" fontId="22" fillId="39" borderId="26" xfId="0" applyFont="1" applyFill="1" applyBorder="1"/>
    <xf numFmtId="2" fontId="24" fillId="0" borderId="130" xfId="0" applyNumberFormat="1" applyFont="1" applyBorder="1" applyAlignment="1">
      <alignment horizontal="center"/>
    </xf>
    <xf numFmtId="2" fontId="24" fillId="0" borderId="141" xfId="0" applyNumberFormat="1" applyFont="1" applyBorder="1" applyAlignment="1">
      <alignment horizontal="center"/>
    </xf>
    <xf numFmtId="0" fontId="24" fillId="0" borderId="66" xfId="0" applyFont="1" applyBorder="1"/>
    <xf numFmtId="0" fontId="24" fillId="0" borderId="110" xfId="0" applyFont="1" applyBorder="1"/>
    <xf numFmtId="175" fontId="24" fillId="0" borderId="59" xfId="678" applyFont="1" applyBorder="1"/>
    <xf numFmtId="0" fontId="22" fillId="39" borderId="51" xfId="0" applyFont="1" applyFill="1" applyBorder="1" applyAlignment="1">
      <alignment horizontal="center" wrapText="1"/>
    </xf>
    <xf numFmtId="0" fontId="22" fillId="39" borderId="26" xfId="0" applyFont="1" applyFill="1" applyBorder="1" applyAlignment="1">
      <alignment horizontal="center" wrapText="1"/>
    </xf>
    <xf numFmtId="0" fontId="22" fillId="39" borderId="47" xfId="0" applyFont="1" applyFill="1" applyBorder="1" applyAlignment="1">
      <alignment horizontal="center" wrapText="1"/>
    </xf>
    <xf numFmtId="0" fontId="22" fillId="39" borderId="46" xfId="0" applyFont="1" applyFill="1" applyBorder="1" applyAlignment="1">
      <alignment horizontal="center" wrapText="1"/>
    </xf>
    <xf numFmtId="0" fontId="123" fillId="0" borderId="73" xfId="0" applyFont="1" applyBorder="1" applyAlignment="1">
      <alignment horizontal="center" wrapText="1"/>
    </xf>
    <xf numFmtId="0" fontId="24" fillId="0" borderId="31" xfId="0" applyFont="1" applyBorder="1" applyAlignment="1">
      <alignment horizontal="left"/>
    </xf>
    <xf numFmtId="0" fontId="24" fillId="0" borderId="141" xfId="0" applyFont="1" applyBorder="1" applyAlignment="1">
      <alignment horizontal="left"/>
    </xf>
    <xf numFmtId="175" fontId="24" fillId="0" borderId="130" xfId="678" applyFont="1" applyBorder="1" applyAlignment="1">
      <alignment horizontal="center"/>
    </xf>
    <xf numFmtId="0" fontId="24" fillId="0" borderId="141" xfId="615" applyNumberFormat="1" applyFont="1" applyBorder="1" applyAlignment="1">
      <alignment horizontal="center"/>
    </xf>
    <xf numFmtId="172" fontId="24" fillId="0" borderId="34" xfId="0" applyNumberFormat="1" applyFont="1" applyBorder="1" applyAlignment="1">
      <alignment horizontal="center" wrapText="1"/>
    </xf>
    <xf numFmtId="175" fontId="24" fillId="0" borderId="61" xfId="678" applyFont="1" applyBorder="1" applyAlignment="1">
      <alignment horizontal="center" wrapText="1"/>
    </xf>
    <xf numFmtId="175" fontId="51" fillId="0" borderId="73" xfId="678" applyFont="1" applyFill="1" applyBorder="1" applyAlignment="1">
      <alignment horizontal="center" wrapText="1"/>
    </xf>
    <xf numFmtId="172" fontId="24" fillId="39" borderId="19" xfId="0" applyNumberFormat="1" applyFont="1" applyFill="1" applyBorder="1"/>
    <xf numFmtId="172" fontId="51" fillId="0" borderId="73" xfId="0" applyNumberFormat="1" applyFont="1" applyBorder="1"/>
    <xf numFmtId="43" fontId="24" fillId="0" borderId="141" xfId="678" applyNumberFormat="1" applyFont="1" applyBorder="1"/>
    <xf numFmtId="9" fontId="24" fillId="0" borderId="142" xfId="615" applyFont="1" applyBorder="1"/>
    <xf numFmtId="9" fontId="24" fillId="0" borderId="130" xfId="615" applyFont="1" applyBorder="1" applyAlignment="1">
      <alignment horizontal="center"/>
    </xf>
    <xf numFmtId="43" fontId="24" fillId="0" borderId="43" xfId="678" applyNumberFormat="1" applyFont="1" applyBorder="1"/>
    <xf numFmtId="43" fontId="51" fillId="0" borderId="73" xfId="678" applyNumberFormat="1" applyFont="1" applyFill="1" applyBorder="1"/>
    <xf numFmtId="43" fontId="24" fillId="0" borderId="38" xfId="678" applyNumberFormat="1" applyFont="1" applyBorder="1"/>
    <xf numFmtId="9" fontId="24" fillId="0" borderId="58" xfId="615" applyFont="1" applyBorder="1"/>
    <xf numFmtId="43" fontId="24" fillId="0" borderId="19" xfId="0" applyNumberFormat="1" applyFont="1" applyBorder="1"/>
    <xf numFmtId="43" fontId="51" fillId="0" borderId="73" xfId="0" applyNumberFormat="1" applyFont="1" applyBorder="1"/>
    <xf numFmtId="43" fontId="24" fillId="39" borderId="19" xfId="0" applyNumberFormat="1" applyFont="1" applyFill="1" applyBorder="1"/>
    <xf numFmtId="0" fontId="24" fillId="0" borderId="37" xfId="0" applyFont="1" applyBorder="1"/>
    <xf numFmtId="0" fontId="111" fillId="0" borderId="73" xfId="0" applyFont="1" applyBorder="1"/>
    <xf numFmtId="0" fontId="24" fillId="0" borderId="0" xfId="0" applyFont="1" applyAlignment="1">
      <alignment horizontal="center"/>
    </xf>
    <xf numFmtId="0" fontId="24" fillId="0" borderId="44" xfId="0" applyFont="1" applyBorder="1" applyAlignment="1">
      <alignment horizontal="center"/>
    </xf>
    <xf numFmtId="0" fontId="51" fillId="0" borderId="73" xfId="0" applyFont="1" applyBorder="1" applyAlignment="1">
      <alignment horizontal="center"/>
    </xf>
    <xf numFmtId="0" fontId="22" fillId="0" borderId="31" xfId="0" applyFont="1" applyBorder="1"/>
    <xf numFmtId="0" fontId="24" fillId="0" borderId="143" xfId="0" applyFont="1" applyBorder="1"/>
    <xf numFmtId="0" fontId="22" fillId="0" borderId="42" xfId="0" applyFont="1" applyBorder="1" applyAlignment="1">
      <alignment horizontal="left"/>
    </xf>
    <xf numFmtId="0" fontId="23" fillId="0" borderId="73" xfId="0" applyFont="1" applyBorder="1" applyAlignment="1">
      <alignment wrapText="1"/>
    </xf>
    <xf numFmtId="0" fontId="24" fillId="0" borderId="0" xfId="0" applyFont="1" applyAlignment="1">
      <alignment horizontal="left"/>
    </xf>
    <xf numFmtId="0" fontId="24" fillId="0" borderId="42" xfId="0" applyFont="1" applyBorder="1" applyAlignment="1">
      <alignment horizontal="left"/>
    </xf>
    <xf numFmtId="0" fontId="108" fillId="0" borderId="73" xfId="0" applyFont="1" applyBorder="1" applyAlignment="1">
      <alignment horizontal="right"/>
    </xf>
    <xf numFmtId="0" fontId="51" fillId="0" borderId="133" xfId="0" applyFont="1" applyBorder="1"/>
    <xf numFmtId="0" fontId="51" fillId="0" borderId="151" xfId="0" applyFont="1" applyBorder="1"/>
    <xf numFmtId="0" fontId="51" fillId="0" borderId="152" xfId="0" applyFont="1" applyBorder="1"/>
    <xf numFmtId="0" fontId="109" fillId="0" borderId="21" xfId="626" applyFont="1" applyBorder="1" applyAlignment="1">
      <alignment horizontal="center" vertical="center"/>
    </xf>
    <xf numFmtId="177" fontId="113" fillId="0" borderId="72" xfId="608" applyNumberFormat="1" applyFont="1" applyBorder="1" applyAlignment="1">
      <alignment vertical="top"/>
    </xf>
    <xf numFmtId="180" fontId="108" fillId="0" borderId="0" xfId="56496" applyNumberFormat="1" applyFont="1" applyAlignment="1">
      <alignment horizontal="right"/>
    </xf>
    <xf numFmtId="194" fontId="126" fillId="0" borderId="0" xfId="56496" applyNumberFormat="1" applyFont="1"/>
    <xf numFmtId="0" fontId="108" fillId="0" borderId="73" xfId="56496" applyFont="1" applyBorder="1" applyAlignment="1">
      <alignment horizontal="center" vertical="center"/>
    </xf>
    <xf numFmtId="0" fontId="27" fillId="38" borderId="0" xfId="56498" applyFont="1" applyFill="1" applyAlignment="1">
      <alignment horizontal="center" vertical="center"/>
    </xf>
    <xf numFmtId="0" fontId="27" fillId="38" borderId="0" xfId="56498" applyFont="1" applyFill="1" applyAlignment="1">
      <alignment horizontal="right" vertical="center"/>
    </xf>
    <xf numFmtId="0" fontId="27" fillId="38" borderId="0" xfId="56498" applyFont="1" applyFill="1" applyAlignment="1">
      <alignment horizontal="justify" vertical="center"/>
    </xf>
    <xf numFmtId="0" fontId="108" fillId="0" borderId="0" xfId="56496" applyFont="1" applyAlignment="1">
      <alignment horizontal="center" vertical="center"/>
    </xf>
    <xf numFmtId="0" fontId="112" fillId="0" borderId="0" xfId="56496" applyFont="1" applyAlignment="1">
      <alignment vertical="top" wrapText="1"/>
    </xf>
    <xf numFmtId="0" fontId="108" fillId="0" borderId="134" xfId="56496" applyFont="1" applyBorder="1" applyAlignment="1">
      <alignment horizontal="center"/>
    </xf>
    <xf numFmtId="0" fontId="108" fillId="0" borderId="134" xfId="56496" applyFont="1" applyBorder="1" applyAlignment="1">
      <alignment horizontal="center" vertical="center"/>
    </xf>
    <xf numFmtId="0" fontId="108" fillId="0" borderId="134" xfId="56496" applyFont="1" applyBorder="1"/>
    <xf numFmtId="0" fontId="108" fillId="0" borderId="134" xfId="56496" applyFont="1" applyBorder="1" applyAlignment="1">
      <alignment horizontal="justify"/>
    </xf>
    <xf numFmtId="180" fontId="108" fillId="0" borderId="134" xfId="56496" applyNumberFormat="1" applyFont="1" applyBorder="1" applyAlignment="1">
      <alignment horizontal="right" vertical="center"/>
    </xf>
    <xf numFmtId="202" fontId="108" fillId="0" borderId="134" xfId="56497" applyNumberFormat="1" applyFont="1" applyBorder="1" applyAlignment="1">
      <alignment horizontal="right"/>
    </xf>
    <xf numFmtId="194" fontId="108" fillId="0" borderId="134" xfId="56496" applyNumberFormat="1" applyFont="1" applyBorder="1"/>
    <xf numFmtId="0" fontId="108" fillId="0" borderId="133" xfId="56496" applyFont="1" applyBorder="1"/>
    <xf numFmtId="0" fontId="108" fillId="0" borderId="151" xfId="56496" applyFont="1" applyBorder="1"/>
    <xf numFmtId="0" fontId="108" fillId="0" borderId="152" xfId="56496" applyFont="1" applyBorder="1"/>
    <xf numFmtId="170" fontId="108" fillId="0" borderId="73" xfId="57583" applyFont="1" applyBorder="1"/>
    <xf numFmtId="170" fontId="108" fillId="0" borderId="72" xfId="57583" applyFont="1" applyBorder="1"/>
    <xf numFmtId="170" fontId="108" fillId="0" borderId="139" xfId="57583" applyFont="1" applyBorder="1" applyAlignment="1">
      <alignment vertical="center" wrapText="1"/>
    </xf>
    <xf numFmtId="170" fontId="27" fillId="38" borderId="0" xfId="57583" applyFont="1" applyFill="1" applyAlignment="1">
      <alignment horizontal="right" vertical="center"/>
    </xf>
    <xf numFmtId="170" fontId="49" fillId="38" borderId="0" xfId="57583" applyFont="1" applyFill="1" applyBorder="1" applyAlignment="1">
      <alignment horizontal="center" vertical="center" wrapText="1"/>
    </xf>
    <xf numFmtId="170" fontId="108" fillId="38" borderId="73" xfId="57583" applyFont="1" applyFill="1" applyBorder="1"/>
    <xf numFmtId="170" fontId="108" fillId="0" borderId="0" xfId="57583" applyFont="1"/>
    <xf numFmtId="170" fontId="109" fillId="0" borderId="0" xfId="57583" applyFont="1" applyFill="1" applyBorder="1" applyAlignment="1">
      <alignment horizontal="right" vertical="center"/>
    </xf>
    <xf numFmtId="170" fontId="109" fillId="0" borderId="0" xfId="57583" applyFont="1" applyAlignment="1">
      <alignment vertical="center"/>
    </xf>
    <xf numFmtId="170" fontId="108" fillId="0" borderId="0" xfId="57583" applyFont="1" applyBorder="1"/>
    <xf numFmtId="170" fontId="49" fillId="0" borderId="154" xfId="57583" applyFont="1" applyBorder="1" applyAlignment="1">
      <alignment vertical="center"/>
    </xf>
    <xf numFmtId="0" fontId="109" fillId="79" borderId="20" xfId="626" applyFont="1" applyFill="1" applyBorder="1" applyAlignment="1">
      <alignment horizontal="centerContinuous" vertical="center" wrapText="1"/>
    </xf>
    <xf numFmtId="0" fontId="109" fillId="79" borderId="21" xfId="626" applyFont="1" applyFill="1" applyBorder="1" applyAlignment="1">
      <alignment horizontal="centerContinuous" vertical="center" wrapText="1"/>
    </xf>
    <xf numFmtId="0" fontId="109" fillId="79" borderId="21" xfId="604" applyFont="1" applyFill="1" applyBorder="1" applyAlignment="1">
      <alignment horizontal="centerContinuous" vertical="center" wrapText="1"/>
    </xf>
    <xf numFmtId="180" fontId="109" fillId="79" borderId="21" xfId="626" applyNumberFormat="1" applyFont="1" applyFill="1" applyBorder="1" applyAlignment="1">
      <alignment horizontal="centerContinuous" vertical="center" wrapText="1"/>
    </xf>
    <xf numFmtId="202" fontId="109" fillId="79" borderId="21" xfId="56497" applyNumberFormat="1" applyFont="1" applyFill="1" applyBorder="1" applyAlignment="1">
      <alignment horizontal="centerContinuous" vertical="center" wrapText="1"/>
    </xf>
    <xf numFmtId="194" fontId="109" fillId="79" borderId="40" xfId="626" applyNumberFormat="1" applyFont="1" applyFill="1" applyBorder="1" applyAlignment="1">
      <alignment horizontal="centerContinuous" vertical="center" wrapText="1"/>
    </xf>
    <xf numFmtId="0" fontId="117" fillId="79" borderId="136" xfId="626" applyFont="1" applyFill="1" applyBorder="1" applyAlignment="1">
      <alignment horizontal="centerContinuous" vertical="center"/>
    </xf>
    <xf numFmtId="0" fontId="117" fillId="79" borderId="137" xfId="626" applyFont="1" applyFill="1" applyBorder="1" applyAlignment="1">
      <alignment horizontal="centerContinuous" vertical="center"/>
    </xf>
    <xf numFmtId="177" fontId="108" fillId="79" borderId="139" xfId="57580" applyNumberFormat="1" applyFont="1" applyFill="1" applyBorder="1" applyAlignment="1">
      <alignment vertical="center" wrapText="1"/>
    </xf>
    <xf numFmtId="177" fontId="108" fillId="79" borderId="157" xfId="57580" applyNumberFormat="1" applyFont="1" applyFill="1" applyBorder="1" applyAlignment="1">
      <alignment vertical="center" wrapText="1"/>
    </xf>
    <xf numFmtId="177" fontId="108" fillId="79" borderId="51" xfId="57580" applyNumberFormat="1" applyFont="1" applyFill="1" applyBorder="1" applyAlignment="1">
      <alignment vertical="center" wrapText="1"/>
    </xf>
    <xf numFmtId="207" fontId="107" fillId="79" borderId="47" xfId="607" applyNumberFormat="1" applyFont="1" applyFill="1" applyBorder="1" applyAlignment="1">
      <alignment horizontal="center" vertical="center"/>
    </xf>
    <xf numFmtId="203" fontId="27" fillId="79" borderId="141" xfId="56499" applyNumberFormat="1" applyFont="1" applyFill="1" applyBorder="1" applyAlignment="1">
      <alignment horizontal="center" vertical="center" wrapText="1"/>
    </xf>
    <xf numFmtId="0" fontId="27" fillId="79" borderId="141" xfId="2536" applyFont="1" applyFill="1" applyBorder="1" applyAlignment="1">
      <alignment horizontal="center" vertical="center"/>
    </xf>
    <xf numFmtId="0" fontId="27" fillId="79" borderId="141" xfId="2536" applyFont="1" applyFill="1" applyBorder="1" applyAlignment="1">
      <alignment vertical="center"/>
    </xf>
    <xf numFmtId="0" fontId="27" fillId="79" borderId="131" xfId="56498" applyFont="1" applyFill="1" applyBorder="1" applyAlignment="1">
      <alignment horizontal="center" vertical="center"/>
    </xf>
    <xf numFmtId="0" fontId="27" fillId="79" borderId="141" xfId="56498" applyFont="1" applyFill="1" applyBorder="1" applyAlignment="1">
      <alignment horizontal="left" vertical="center" wrapText="1"/>
    </xf>
    <xf numFmtId="170" fontId="108" fillId="80" borderId="17" xfId="57583" applyFont="1" applyFill="1" applyBorder="1" applyAlignment="1">
      <alignment vertical="center" wrapText="1"/>
    </xf>
    <xf numFmtId="170" fontId="108" fillId="80" borderId="34" xfId="57583" applyFont="1" applyFill="1" applyBorder="1" applyAlignment="1">
      <alignment vertical="center" wrapText="1"/>
    </xf>
    <xf numFmtId="170" fontId="109" fillId="80" borderId="34" xfId="57583" applyFont="1" applyFill="1" applyBorder="1" applyAlignment="1">
      <alignment vertical="center" wrapText="1"/>
    </xf>
    <xf numFmtId="170" fontId="108" fillId="80" borderId="139" xfId="57583" applyFont="1" applyFill="1" applyBorder="1" applyAlignment="1">
      <alignment vertical="center" wrapText="1"/>
    </xf>
    <xf numFmtId="170" fontId="108" fillId="0" borderId="158" xfId="57583" applyFont="1" applyFill="1" applyBorder="1" applyAlignment="1">
      <alignment vertical="center" wrapText="1"/>
    </xf>
    <xf numFmtId="170" fontId="108" fillId="0" borderId="38" xfId="57583" applyFont="1" applyFill="1" applyBorder="1" applyAlignment="1">
      <alignment vertical="center" wrapText="1"/>
    </xf>
    <xf numFmtId="207" fontId="107" fillId="0" borderId="58" xfId="607" applyNumberFormat="1" applyFont="1" applyBorder="1" applyAlignment="1">
      <alignment horizontal="center" vertical="center"/>
    </xf>
    <xf numFmtId="202" fontId="109" fillId="80" borderId="130" xfId="56497" applyNumberFormat="1" applyFont="1" applyFill="1" applyBorder="1" applyAlignment="1">
      <alignment horizontal="center" vertical="center"/>
    </xf>
    <xf numFmtId="0" fontId="0" fillId="0" borderId="0" xfId="0" applyAlignment="1">
      <alignment horizontal="center" vertical="center"/>
    </xf>
    <xf numFmtId="177" fontId="108" fillId="79" borderId="20" xfId="57580" applyNumberFormat="1" applyFont="1" applyFill="1" applyBorder="1" applyAlignment="1">
      <alignment vertical="center" wrapText="1"/>
    </xf>
    <xf numFmtId="170" fontId="109" fillId="79" borderId="62" xfId="57583" applyFont="1" applyFill="1" applyBorder="1" applyAlignment="1">
      <alignment vertical="center" wrapText="1"/>
    </xf>
    <xf numFmtId="177" fontId="108" fillId="80" borderId="20" xfId="57580" applyNumberFormat="1" applyFont="1" applyFill="1" applyBorder="1" applyAlignment="1">
      <alignment vertical="center" wrapText="1"/>
    </xf>
    <xf numFmtId="170" fontId="109" fillId="80" borderId="62" xfId="57583" applyFont="1" applyFill="1" applyBorder="1" applyAlignment="1">
      <alignment vertical="center" wrapText="1"/>
    </xf>
    <xf numFmtId="0" fontId="49" fillId="80" borderId="141" xfId="632" applyFont="1" applyFill="1" applyBorder="1" applyAlignment="1">
      <alignment horizontal="center" vertical="center" wrapText="1"/>
    </xf>
    <xf numFmtId="208" fontId="49" fillId="80" borderId="142" xfId="57584" applyNumberFormat="1" applyFont="1" applyFill="1" applyBorder="1" applyAlignment="1">
      <alignment horizontal="center" vertical="center"/>
    </xf>
    <xf numFmtId="193" fontId="27" fillId="0" borderId="154" xfId="615" applyNumberFormat="1" applyFont="1" applyFill="1" applyBorder="1" applyAlignment="1">
      <alignment horizontal="center" vertical="center"/>
    </xf>
    <xf numFmtId="177" fontId="108" fillId="0" borderId="140" xfId="606" applyNumberFormat="1" applyFont="1" applyFill="1" applyBorder="1" applyAlignment="1" applyProtection="1">
      <alignment horizontal="centerContinuous" vertical="top"/>
    </xf>
    <xf numFmtId="0" fontId="109" fillId="79" borderId="155" xfId="626" applyFont="1" applyFill="1" applyBorder="1" applyAlignment="1">
      <alignment horizontal="centerContinuous" vertical="center"/>
    </xf>
    <xf numFmtId="0" fontId="109" fillId="0" borderId="29" xfId="56498" applyFont="1" applyBorder="1"/>
    <xf numFmtId="0" fontId="109" fillId="0" borderId="22" xfId="56498" applyFont="1" applyBorder="1"/>
    <xf numFmtId="0" fontId="109" fillId="0" borderId="42" xfId="56498" applyFont="1" applyBorder="1"/>
    <xf numFmtId="0" fontId="109" fillId="0" borderId="0" xfId="56498" applyFont="1"/>
    <xf numFmtId="0" fontId="109" fillId="0" borderId="42" xfId="56496" applyFont="1" applyBorder="1" applyAlignment="1">
      <alignment vertical="center" wrapText="1"/>
    </xf>
    <xf numFmtId="0" fontId="109" fillId="0" borderId="0" xfId="56496" applyFont="1" applyAlignment="1">
      <alignment vertical="center" wrapText="1"/>
    </xf>
    <xf numFmtId="0" fontId="109" fillId="0" borderId="30" xfId="56496" applyFont="1" applyBorder="1" applyAlignment="1">
      <alignment vertical="center" wrapText="1"/>
    </xf>
    <xf numFmtId="0" fontId="109" fillId="0" borderId="110" xfId="56496" applyFont="1" applyBorder="1" applyAlignment="1">
      <alignment vertical="center" wrapText="1"/>
    </xf>
    <xf numFmtId="0" fontId="109" fillId="0" borderId="22" xfId="56498" applyFont="1" applyBorder="1" applyAlignment="1">
      <alignment horizontal="centerContinuous"/>
    </xf>
    <xf numFmtId="0" fontId="109" fillId="0" borderId="36" xfId="56498" applyFont="1" applyBorder="1" applyAlignment="1">
      <alignment horizontal="centerContinuous"/>
    </xf>
    <xf numFmtId="0" fontId="109" fillId="0" borderId="0" xfId="56498" applyFont="1" applyAlignment="1">
      <alignment horizontal="centerContinuous"/>
    </xf>
    <xf numFmtId="0" fontId="109" fillId="0" borderId="44" xfId="56498" applyFont="1" applyBorder="1" applyAlignment="1">
      <alignment horizontal="centerContinuous"/>
    </xf>
    <xf numFmtId="0" fontId="109" fillId="0" borderId="0" xfId="56496" applyFont="1" applyAlignment="1">
      <alignment horizontal="centerContinuous" vertical="center" wrapText="1"/>
    </xf>
    <xf numFmtId="0" fontId="109" fillId="0" borderId="44" xfId="56496" applyFont="1" applyBorder="1" applyAlignment="1">
      <alignment horizontal="centerContinuous" vertical="center" wrapText="1"/>
    </xf>
    <xf numFmtId="0" fontId="109" fillId="0" borderId="110" xfId="56496" applyFont="1" applyBorder="1" applyAlignment="1">
      <alignment horizontal="centerContinuous" vertical="center" wrapText="1"/>
    </xf>
    <xf numFmtId="209" fontId="27" fillId="79" borderId="141" xfId="56498" applyNumberFormat="1" applyFont="1" applyFill="1" applyBorder="1" applyAlignment="1">
      <alignment horizontal="center" vertical="center"/>
    </xf>
    <xf numFmtId="203" fontId="27" fillId="79" borderId="143" xfId="56499" applyNumberFormat="1" applyFont="1" applyFill="1" applyBorder="1" applyAlignment="1">
      <alignment vertical="center" wrapText="1"/>
    </xf>
    <xf numFmtId="0" fontId="109" fillId="0" borderId="161" xfId="56496" applyFont="1" applyBorder="1" applyAlignment="1">
      <alignment horizontal="centerContinuous" vertical="center" wrapText="1"/>
    </xf>
    <xf numFmtId="164" fontId="109" fillId="80" borderId="48" xfId="626" applyNumberFormat="1" applyFont="1" applyFill="1" applyBorder="1" applyAlignment="1">
      <alignment vertical="center"/>
    </xf>
    <xf numFmtId="0" fontId="109" fillId="0" borderId="145" xfId="604" applyFont="1" applyBorder="1" applyAlignment="1">
      <alignment horizontal="center" vertical="center" wrapText="1"/>
    </xf>
    <xf numFmtId="0" fontId="27" fillId="79" borderId="60" xfId="56498" applyFont="1" applyFill="1" applyBorder="1" applyAlignment="1">
      <alignment horizontal="center" vertical="center"/>
    </xf>
    <xf numFmtId="209" fontId="27" fillId="79" borderId="51" xfId="56498" applyNumberFormat="1" applyFont="1" applyFill="1" applyBorder="1" applyAlignment="1">
      <alignment horizontal="center" vertical="center"/>
    </xf>
    <xf numFmtId="203" fontId="27" fillId="79" borderId="51" xfId="56499" applyNumberFormat="1" applyFont="1" applyFill="1" applyBorder="1" applyAlignment="1">
      <alignment horizontal="center" vertical="center" wrapText="1"/>
    </xf>
    <xf numFmtId="0" fontId="27" fillId="79" borderId="51" xfId="56498" applyFont="1" applyFill="1" applyBorder="1" applyAlignment="1">
      <alignment horizontal="justify" vertical="center" wrapText="1"/>
    </xf>
    <xf numFmtId="0" fontId="27" fillId="79" borderId="51" xfId="2536" applyFont="1" applyFill="1" applyBorder="1" applyAlignment="1">
      <alignment horizontal="center" vertical="center"/>
    </xf>
    <xf numFmtId="0" fontId="27" fillId="79" borderId="51" xfId="2536" applyFont="1" applyFill="1" applyBorder="1" applyAlignment="1">
      <alignment vertical="center"/>
    </xf>
    <xf numFmtId="203" fontId="27" fillId="79" borderId="63" xfId="56499" applyNumberFormat="1" applyFont="1" applyFill="1" applyBorder="1" applyAlignment="1">
      <alignment vertical="center" wrapText="1"/>
    </xf>
    <xf numFmtId="0" fontId="108" fillId="0" borderId="72" xfId="56496" applyFont="1" applyBorder="1" applyAlignment="1">
      <alignment horizontal="center" vertical="center"/>
    </xf>
    <xf numFmtId="170" fontId="108" fillId="0" borderId="154" xfId="57583" applyFont="1" applyBorder="1" applyAlignment="1">
      <alignment vertical="center" wrapText="1"/>
    </xf>
    <xf numFmtId="170" fontId="108" fillId="0" borderId="139" xfId="57583" applyFont="1" applyFill="1" applyBorder="1" applyAlignment="1">
      <alignment vertical="center" wrapText="1"/>
    </xf>
    <xf numFmtId="170" fontId="108" fillId="0" borderId="17" xfId="57583" applyFont="1" applyFill="1" applyBorder="1" applyAlignment="1">
      <alignment vertical="center" wrapText="1"/>
    </xf>
    <xf numFmtId="170" fontId="108" fillId="0" borderId="34" xfId="57583" applyFont="1" applyFill="1" applyBorder="1" applyAlignment="1">
      <alignment vertical="center" wrapText="1"/>
    </xf>
    <xf numFmtId="0" fontId="108" fillId="0" borderId="164" xfId="56496" applyFont="1" applyBorder="1"/>
    <xf numFmtId="170" fontId="108" fillId="0" borderId="165" xfId="57583" applyFont="1" applyBorder="1" applyAlignment="1">
      <alignment vertical="center" wrapText="1"/>
    </xf>
    <xf numFmtId="170" fontId="108" fillId="80" borderId="166" xfId="57583" applyFont="1" applyFill="1" applyBorder="1" applyAlignment="1">
      <alignment vertical="center" wrapText="1"/>
    </xf>
    <xf numFmtId="164" fontId="108" fillId="0" borderId="0" xfId="56496" applyNumberFormat="1" applyFont="1"/>
    <xf numFmtId="170" fontId="108" fillId="0" borderId="73" xfId="57583" applyFont="1" applyFill="1" applyBorder="1"/>
    <xf numFmtId="170" fontId="108" fillId="0" borderId="72" xfId="57583" applyFont="1" applyFill="1" applyBorder="1"/>
    <xf numFmtId="170" fontId="109" fillId="80" borderId="39" xfId="57583" applyFont="1" applyFill="1" applyBorder="1" applyAlignment="1">
      <alignment vertical="center" wrapText="1"/>
    </xf>
    <xf numFmtId="170" fontId="108" fillId="0" borderId="0" xfId="57583" applyFont="1" applyFill="1" applyBorder="1"/>
    <xf numFmtId="202" fontId="109" fillId="80" borderId="145" xfId="56497" applyNumberFormat="1" applyFont="1" applyFill="1" applyBorder="1" applyAlignment="1">
      <alignment horizontal="center" vertical="center"/>
    </xf>
    <xf numFmtId="202" fontId="109" fillId="79" borderId="39" xfId="56497" applyNumberFormat="1" applyFont="1" applyFill="1" applyBorder="1" applyAlignment="1">
      <alignment horizontal="center" vertical="center"/>
    </xf>
    <xf numFmtId="202" fontId="109" fillId="80" borderId="34" xfId="56497" applyNumberFormat="1" applyFont="1" applyFill="1" applyBorder="1" applyAlignment="1">
      <alignment horizontal="center" vertical="center"/>
    </xf>
    <xf numFmtId="206" fontId="109" fillId="79" borderId="48" xfId="56501" applyNumberFormat="1" applyFont="1" applyFill="1" applyBorder="1" applyAlignment="1">
      <alignment horizontal="center" vertical="center"/>
    </xf>
    <xf numFmtId="3" fontId="27" fillId="79" borderId="167" xfId="632" applyNumberFormat="1" applyFont="1" applyFill="1" applyBorder="1" applyAlignment="1">
      <alignment horizontal="center" vertical="center" wrapText="1"/>
    </xf>
    <xf numFmtId="3" fontId="27" fillId="79" borderId="22" xfId="632" applyNumberFormat="1" applyFont="1" applyFill="1" applyBorder="1" applyAlignment="1">
      <alignment horizontal="center" vertical="center" wrapText="1"/>
    </xf>
    <xf numFmtId="206" fontId="27" fillId="79" borderId="36" xfId="57581" applyNumberFormat="1" applyFont="1" applyFill="1" applyBorder="1" applyAlignment="1">
      <alignment horizontal="center" vertical="center"/>
    </xf>
    <xf numFmtId="206" fontId="27" fillId="79" borderId="162" xfId="57581" applyNumberFormat="1" applyFont="1" applyFill="1" applyBorder="1" applyAlignment="1">
      <alignment horizontal="center" vertical="center"/>
    </xf>
    <xf numFmtId="193" fontId="27" fillId="79" borderId="168" xfId="615" applyNumberFormat="1" applyFont="1" applyFill="1" applyBorder="1" applyAlignment="1">
      <alignment horizontal="center" vertical="center"/>
    </xf>
    <xf numFmtId="3" fontId="27" fillId="79" borderId="110" xfId="632" applyNumberFormat="1" applyFont="1" applyFill="1" applyBorder="1" applyAlignment="1">
      <alignment horizontal="center" vertical="center"/>
    </xf>
    <xf numFmtId="208" fontId="27" fillId="79" borderId="169" xfId="57584" applyNumberFormat="1" applyFont="1" applyFill="1" applyBorder="1" applyAlignment="1">
      <alignment horizontal="center" vertical="center"/>
    </xf>
    <xf numFmtId="193" fontId="27" fillId="0" borderId="170" xfId="615" applyNumberFormat="1" applyFont="1" applyFill="1" applyBorder="1" applyAlignment="1">
      <alignment horizontal="center" vertical="center"/>
    </xf>
    <xf numFmtId="3" fontId="49" fillId="80" borderId="51" xfId="632" applyNumberFormat="1" applyFont="1" applyFill="1" applyBorder="1" applyAlignment="1">
      <alignment horizontal="center" vertical="center"/>
    </xf>
    <xf numFmtId="208" fontId="49" fillId="80" borderId="47" xfId="57584" applyNumberFormat="1" applyFont="1" applyFill="1" applyBorder="1" applyAlignment="1">
      <alignment horizontal="center" vertical="center"/>
    </xf>
    <xf numFmtId="207" fontId="107" fillId="0" borderId="46" xfId="607" applyNumberFormat="1" applyFont="1" applyBorder="1" applyAlignment="1">
      <alignment horizontal="center" vertical="center"/>
    </xf>
    <xf numFmtId="193" fontId="27" fillId="0" borderId="171" xfId="615" applyNumberFormat="1" applyFont="1" applyFill="1" applyBorder="1" applyAlignment="1">
      <alignment horizontal="center" vertical="center"/>
    </xf>
    <xf numFmtId="3" fontId="49" fillId="80" borderId="172" xfId="632" applyNumberFormat="1" applyFont="1" applyFill="1" applyBorder="1" applyAlignment="1">
      <alignment horizontal="center" vertical="center" wrapText="1"/>
    </xf>
    <xf numFmtId="208" fontId="49" fillId="80" borderId="173" xfId="57584" applyNumberFormat="1" applyFont="1" applyFill="1" applyBorder="1" applyAlignment="1">
      <alignment horizontal="center" vertical="center"/>
    </xf>
    <xf numFmtId="0" fontId="27" fillId="0" borderId="60" xfId="56496" applyFont="1" applyBorder="1" applyAlignment="1">
      <alignment horizontal="center" vertical="top"/>
    </xf>
    <xf numFmtId="0" fontId="27" fillId="0" borderId="31" xfId="56496" applyFont="1" applyBorder="1" applyAlignment="1">
      <alignment horizontal="center" vertical="top"/>
    </xf>
    <xf numFmtId="0" fontId="27" fillId="0" borderId="111" xfId="56496" applyFont="1" applyBorder="1" applyAlignment="1">
      <alignment horizontal="center" vertical="top"/>
    </xf>
    <xf numFmtId="0" fontId="127" fillId="81" borderId="114" xfId="0" applyFont="1" applyFill="1" applyBorder="1" applyAlignment="1">
      <alignment vertical="center"/>
    </xf>
    <xf numFmtId="0" fontId="127" fillId="81" borderId="115" xfId="0" applyFont="1" applyFill="1" applyBorder="1" applyAlignment="1">
      <alignment vertical="center"/>
    </xf>
    <xf numFmtId="0" fontId="127" fillId="81" borderId="115" xfId="0" applyFont="1" applyFill="1" applyBorder="1" applyAlignment="1">
      <alignment horizontal="justify" vertical="center" wrapText="1"/>
    </xf>
    <xf numFmtId="0" fontId="127" fillId="81" borderId="115" xfId="0" applyFont="1" applyFill="1" applyBorder="1" applyAlignment="1">
      <alignment horizontal="center" vertical="center"/>
    </xf>
    <xf numFmtId="0" fontId="127" fillId="81" borderId="116" xfId="0" applyFont="1" applyFill="1" applyBorder="1" applyAlignment="1">
      <alignment vertical="center"/>
    </xf>
    <xf numFmtId="0" fontId="127" fillId="0" borderId="117" xfId="0" applyFont="1" applyBorder="1" applyAlignment="1">
      <alignment horizontal="center" vertical="center"/>
    </xf>
    <xf numFmtId="0" fontId="127" fillId="0" borderId="113" xfId="0" applyFont="1" applyBorder="1" applyAlignment="1">
      <alignment horizontal="center" vertical="center"/>
    </xf>
    <xf numFmtId="49" fontId="127" fillId="0" borderId="113" xfId="0" applyNumberFormat="1" applyFont="1" applyBorder="1" applyAlignment="1">
      <alignment horizontal="justify" vertical="center" wrapText="1"/>
    </xf>
    <xf numFmtId="0" fontId="127" fillId="0" borderId="174" xfId="0" applyFont="1" applyBorder="1" applyAlignment="1">
      <alignment horizontal="center" vertical="center" wrapText="1"/>
    </xf>
    <xf numFmtId="164" fontId="127" fillId="0" borderId="113" xfId="0" applyNumberFormat="1" applyFont="1" applyBorder="1" applyAlignment="1">
      <alignment horizontal="right" vertical="center" wrapText="1"/>
    </xf>
    <xf numFmtId="164" fontId="127" fillId="0" borderId="175" xfId="0" applyNumberFormat="1" applyFont="1" applyBorder="1" applyAlignment="1">
      <alignment vertical="center" wrapText="1"/>
    </xf>
    <xf numFmtId="0" fontId="128" fillId="0" borderId="117" xfId="0" applyFont="1" applyBorder="1" applyAlignment="1">
      <alignment horizontal="center" vertical="center"/>
    </xf>
    <xf numFmtId="0" fontId="128" fillId="0" borderId="113" xfId="0" applyFont="1" applyBorder="1" applyAlignment="1">
      <alignment horizontal="center" vertical="center"/>
    </xf>
    <xf numFmtId="0" fontId="128" fillId="0" borderId="113" xfId="0" applyFont="1" applyBorder="1" applyAlignment="1">
      <alignment horizontal="justify" vertical="center" wrapText="1"/>
    </xf>
    <xf numFmtId="175" fontId="128" fillId="0" borderId="174" xfId="0" applyNumberFormat="1" applyFont="1" applyBorder="1" applyAlignment="1">
      <alignment horizontal="center" vertical="center" wrapText="1"/>
    </xf>
    <xf numFmtId="210" fontId="128" fillId="0" borderId="113" xfId="0" applyNumberFormat="1" applyFont="1" applyBorder="1" applyAlignment="1">
      <alignment horizontal="left" vertical="center" wrapText="1"/>
    </xf>
    <xf numFmtId="164" fontId="128" fillId="0" borderId="113" xfId="0" applyNumberFormat="1" applyFont="1" applyBorder="1" applyAlignment="1">
      <alignment horizontal="right" vertical="center" wrapText="1"/>
    </xf>
    <xf numFmtId="164" fontId="128" fillId="0" borderId="175" xfId="0" applyNumberFormat="1" applyFont="1" applyBorder="1" applyAlignment="1">
      <alignment vertical="center" wrapText="1"/>
    </xf>
    <xf numFmtId="0" fontId="127" fillId="0" borderId="113" xfId="0" applyFont="1" applyBorder="1" applyAlignment="1">
      <alignment horizontal="justify" vertical="center" wrapText="1"/>
    </xf>
    <xf numFmtId="0" fontId="127" fillId="0" borderId="176" xfId="0" applyFont="1" applyBorder="1" applyAlignment="1">
      <alignment horizontal="left" vertical="center"/>
    </xf>
    <xf numFmtId="0" fontId="128" fillId="0" borderId="177" xfId="0" applyFont="1" applyBorder="1" applyAlignment="1">
      <alignment horizontal="center" vertical="center"/>
    </xf>
    <xf numFmtId="0" fontId="128" fillId="0" borderId="177" xfId="0" applyFont="1" applyBorder="1" applyAlignment="1">
      <alignment horizontal="justify" vertical="center" wrapText="1"/>
    </xf>
    <xf numFmtId="0" fontId="128" fillId="0" borderId="177" xfId="0" applyFont="1" applyBorder="1" applyAlignment="1">
      <alignment horizontal="center" vertical="center" wrapText="1"/>
    </xf>
    <xf numFmtId="210" fontId="128" fillId="0" borderId="177" xfId="0" applyNumberFormat="1" applyFont="1" applyBorder="1" applyAlignment="1">
      <alignment horizontal="left" vertical="center" wrapText="1"/>
    </xf>
    <xf numFmtId="164" fontId="128" fillId="0" borderId="177" xfId="0" applyNumberFormat="1" applyFont="1" applyBorder="1" applyAlignment="1">
      <alignment horizontal="right" vertical="center" wrapText="1"/>
    </xf>
    <xf numFmtId="164" fontId="127" fillId="0" borderId="178" xfId="0" applyNumberFormat="1" applyFont="1" applyBorder="1" applyAlignment="1">
      <alignment vertical="center" wrapText="1"/>
    </xf>
    <xf numFmtId="49" fontId="127" fillId="81" borderId="115" xfId="0" applyNumberFormat="1" applyFont="1" applyFill="1" applyBorder="1" applyAlignment="1">
      <alignment horizontal="justify" vertical="center" wrapText="1"/>
    </xf>
    <xf numFmtId="175" fontId="127" fillId="0" borderId="174" xfId="0" applyNumberFormat="1" applyFont="1" applyBorder="1" applyAlignment="1">
      <alignment horizontal="center" vertical="center" wrapText="1"/>
    </xf>
    <xf numFmtId="211" fontId="128" fillId="0" borderId="113" xfId="0" applyNumberFormat="1" applyFont="1" applyBorder="1" applyAlignment="1">
      <alignment horizontal="justify" vertical="center" wrapText="1"/>
    </xf>
    <xf numFmtId="211" fontId="128" fillId="0" borderId="174" xfId="0" applyNumberFormat="1" applyFont="1" applyBorder="1" applyAlignment="1">
      <alignment horizontal="center" vertical="center" wrapText="1"/>
    </xf>
    <xf numFmtId="211" fontId="127" fillId="0" borderId="113" xfId="0" applyNumberFormat="1" applyFont="1" applyBorder="1" applyAlignment="1">
      <alignment horizontal="justify" vertical="center" wrapText="1"/>
    </xf>
    <xf numFmtId="1" fontId="128" fillId="0" borderId="117" xfId="0" applyNumberFormat="1" applyFont="1" applyBorder="1" applyAlignment="1">
      <alignment horizontal="center" vertical="center"/>
    </xf>
    <xf numFmtId="0" fontId="127" fillId="0" borderId="179" xfId="0" applyFont="1" applyBorder="1" applyAlignment="1">
      <alignment horizontal="left" vertical="center"/>
    </xf>
    <xf numFmtId="164" fontId="127" fillId="0" borderId="180" xfId="0" applyNumberFormat="1" applyFont="1" applyBorder="1" applyAlignment="1">
      <alignment vertical="center" wrapText="1"/>
    </xf>
    <xf numFmtId="214" fontId="127" fillId="82" borderId="116" xfId="0" applyNumberFormat="1" applyFont="1" applyFill="1" applyBorder="1" applyAlignment="1">
      <alignment vertical="center"/>
    </xf>
    <xf numFmtId="0" fontId="127" fillId="0" borderId="179" xfId="0" applyFont="1" applyBorder="1" applyAlignment="1">
      <alignment horizontal="right" vertical="center"/>
    </xf>
    <xf numFmtId="214" fontId="127" fillId="0" borderId="180" xfId="0" applyNumberFormat="1" applyFont="1" applyBorder="1" applyAlignment="1">
      <alignment vertical="center"/>
    </xf>
    <xf numFmtId="214" fontId="127" fillId="0" borderId="116" xfId="0" applyNumberFormat="1" applyFont="1" applyBorder="1" applyAlignment="1">
      <alignment vertical="center"/>
    </xf>
    <xf numFmtId="177" fontId="127" fillId="82" borderId="182" xfId="0" applyNumberFormat="1" applyFont="1" applyFill="1" applyBorder="1" applyAlignment="1">
      <alignment vertical="center"/>
    </xf>
    <xf numFmtId="0" fontId="127" fillId="0" borderId="177" xfId="0" applyFont="1" applyBorder="1" applyAlignment="1">
      <alignment horizontal="right" vertical="center"/>
    </xf>
    <xf numFmtId="0" fontId="127" fillId="0" borderId="108" xfId="0" applyFont="1" applyBorder="1" applyAlignment="1">
      <alignment horizontal="right" vertical="center"/>
    </xf>
    <xf numFmtId="215" fontId="128" fillId="0" borderId="123" xfId="0" applyNumberFormat="1" applyFont="1" applyBorder="1" applyAlignment="1">
      <alignment vertical="center"/>
    </xf>
    <xf numFmtId="0" fontId="128" fillId="0" borderId="177" xfId="0" applyFont="1" applyBorder="1" applyAlignment="1">
      <alignment horizontal="right" vertical="center"/>
    </xf>
    <xf numFmtId="0" fontId="128" fillId="0" borderId="108" xfId="0" applyFont="1" applyBorder="1" applyAlignment="1">
      <alignment horizontal="right" vertical="center"/>
    </xf>
    <xf numFmtId="215" fontId="112" fillId="0" borderId="123" xfId="0" applyNumberFormat="1" applyFont="1" applyBorder="1" applyAlignment="1">
      <alignment vertical="center"/>
    </xf>
    <xf numFmtId="206" fontId="127" fillId="0" borderId="182" xfId="0" applyNumberFormat="1" applyFont="1" applyBorder="1" applyAlignment="1">
      <alignment vertical="center"/>
    </xf>
    <xf numFmtId="0" fontId="128" fillId="0" borderId="119" xfId="0" applyFont="1" applyBorder="1" applyAlignment="1">
      <alignment horizontal="right" vertical="center"/>
    </xf>
    <xf numFmtId="215" fontId="112" fillId="0" borderId="180" xfId="0" applyNumberFormat="1" applyFont="1" applyBorder="1" applyAlignment="1">
      <alignment vertical="center"/>
    </xf>
    <xf numFmtId="206" fontId="127" fillId="83" borderId="186" xfId="0" applyNumberFormat="1" applyFont="1" applyFill="1" applyBorder="1" applyAlignment="1">
      <alignment horizontal="center" vertical="center"/>
    </xf>
    <xf numFmtId="206" fontId="127" fillId="83" borderId="113" xfId="0" applyNumberFormat="1" applyFont="1" applyFill="1" applyBorder="1" applyAlignment="1">
      <alignment horizontal="center" vertical="center"/>
    </xf>
    <xf numFmtId="193" fontId="127" fillId="0" borderId="123" xfId="0" applyNumberFormat="1" applyFont="1" applyBorder="1" applyAlignment="1">
      <alignment horizontal="center" vertical="center"/>
    </xf>
    <xf numFmtId="206" fontId="127" fillId="83" borderId="189" xfId="0" applyNumberFormat="1" applyFont="1" applyFill="1" applyBorder="1" applyAlignment="1">
      <alignment horizontal="center" vertical="center"/>
    </xf>
    <xf numFmtId="193" fontId="127" fillId="0" borderId="190" xfId="0" applyNumberFormat="1" applyFont="1" applyBorder="1" applyAlignment="1">
      <alignment horizontal="center" vertical="center"/>
    </xf>
    <xf numFmtId="0" fontId="0" fillId="0" borderId="72" xfId="0" applyBorder="1"/>
    <xf numFmtId="0" fontId="0" fillId="0" borderId="73" xfId="0" applyBorder="1"/>
    <xf numFmtId="0" fontId="128" fillId="0" borderId="0" xfId="0" applyFont="1" applyAlignment="1">
      <alignment horizontal="center" vertical="center"/>
    </xf>
    <xf numFmtId="0" fontId="128" fillId="0" borderId="0" xfId="0" applyFont="1" applyAlignment="1">
      <alignment horizontal="justify" vertical="center" wrapText="1"/>
    </xf>
    <xf numFmtId="0" fontId="128" fillId="0" borderId="0" xfId="0" applyFont="1" applyAlignment="1">
      <alignment horizontal="center" vertical="center" wrapText="1"/>
    </xf>
    <xf numFmtId="210" fontId="128" fillId="0" borderId="0" xfId="0" applyNumberFormat="1" applyFont="1" applyAlignment="1">
      <alignment horizontal="left" vertical="center" wrapText="1"/>
    </xf>
    <xf numFmtId="164" fontId="128" fillId="0" borderId="0" xfId="0" applyNumberFormat="1" applyFont="1" applyAlignment="1">
      <alignment horizontal="right" vertical="center" wrapText="1"/>
    </xf>
    <xf numFmtId="0" fontId="128" fillId="0" borderId="0" xfId="0" applyFont="1" applyAlignment="1">
      <alignment horizontal="right" vertical="center"/>
    </xf>
    <xf numFmtId="210" fontId="128" fillId="0" borderId="0" xfId="0" applyNumberFormat="1" applyFont="1" applyAlignment="1">
      <alignment horizontal="right" vertical="center" wrapText="1"/>
    </xf>
    <xf numFmtId="0" fontId="127" fillId="0" borderId="0" xfId="0" applyFont="1" applyAlignment="1">
      <alignment horizontal="right" vertical="center" wrapText="1"/>
    </xf>
    <xf numFmtId="0" fontId="127" fillId="0" borderId="0" xfId="0" applyFont="1" applyAlignment="1">
      <alignment horizontal="center" vertical="center" wrapText="1"/>
    </xf>
    <xf numFmtId="0" fontId="127" fillId="0" borderId="0" xfId="0" applyFont="1" applyAlignment="1">
      <alignment horizontal="justify" vertical="center" wrapText="1"/>
    </xf>
    <xf numFmtId="0" fontId="128" fillId="0" borderId="0" xfId="0" applyFont="1" applyAlignment="1">
      <alignment horizontal="right"/>
    </xf>
    <xf numFmtId="0" fontId="128" fillId="0" borderId="0" xfId="0" applyFont="1"/>
    <xf numFmtId="0" fontId="128" fillId="0" borderId="0" xfId="0" applyFont="1" applyAlignment="1">
      <alignment horizontal="center"/>
    </xf>
    <xf numFmtId="2" fontId="128" fillId="0" borderId="0" xfId="0" applyNumberFormat="1" applyFont="1"/>
    <xf numFmtId="216" fontId="128" fillId="0" borderId="0" xfId="0" applyNumberFormat="1" applyFont="1"/>
    <xf numFmtId="39" fontId="127" fillId="0" borderId="0" xfId="0" applyNumberFormat="1" applyFont="1" applyAlignment="1">
      <alignment vertical="center"/>
    </xf>
    <xf numFmtId="0" fontId="129" fillId="0" borderId="0" xfId="0" applyFont="1"/>
    <xf numFmtId="0" fontId="129" fillId="0" borderId="0" xfId="0" applyFont="1" applyAlignment="1">
      <alignment horizontal="justify" vertical="center" wrapText="1"/>
    </xf>
    <xf numFmtId="49" fontId="129" fillId="0" borderId="0" xfId="0" applyNumberFormat="1" applyFont="1" applyAlignment="1">
      <alignment horizontal="justify" vertical="center" wrapText="1"/>
    </xf>
    <xf numFmtId="0" fontId="130" fillId="0" borderId="0" xfId="0" applyFont="1"/>
    <xf numFmtId="0" fontId="130" fillId="0" borderId="0" xfId="0" applyFont="1" applyAlignment="1">
      <alignment horizontal="justify" vertical="center" wrapText="1"/>
    </xf>
    <xf numFmtId="0" fontId="131" fillId="0" borderId="0" xfId="0" applyFont="1"/>
    <xf numFmtId="0" fontId="131" fillId="0" borderId="0" xfId="0" applyFont="1" applyAlignment="1">
      <alignment horizontal="justify" vertical="center" wrapText="1"/>
    </xf>
    <xf numFmtId="0" fontId="0" fillId="0" borderId="133" xfId="0" applyBorder="1"/>
    <xf numFmtId="0" fontId="0" fillId="0" borderId="152" xfId="0" applyBorder="1"/>
    <xf numFmtId="0" fontId="109" fillId="37" borderId="20" xfId="626" applyFont="1" applyFill="1" applyBorder="1" applyAlignment="1">
      <alignment horizontal="centerContinuous" vertical="center" wrapText="1"/>
    </xf>
    <xf numFmtId="0" fontId="109" fillId="37" borderId="21" xfId="626" applyFont="1" applyFill="1" applyBorder="1" applyAlignment="1">
      <alignment horizontal="centerContinuous" vertical="center" wrapText="1"/>
    </xf>
    <xf numFmtId="0" fontId="109" fillId="37" borderId="21" xfId="604" applyFont="1" applyFill="1" applyBorder="1" applyAlignment="1">
      <alignment horizontal="centerContinuous" vertical="center" wrapText="1"/>
    </xf>
    <xf numFmtId="180" fontId="109" fillId="37" borderId="21" xfId="626" applyNumberFormat="1" applyFont="1" applyFill="1" applyBorder="1" applyAlignment="1">
      <alignment horizontal="centerContinuous" vertical="center" wrapText="1"/>
    </xf>
    <xf numFmtId="202" fontId="109" fillId="37" borderId="21" xfId="56497" applyNumberFormat="1" applyFont="1" applyFill="1" applyBorder="1" applyAlignment="1">
      <alignment horizontal="centerContinuous" vertical="center" wrapText="1"/>
    </xf>
    <xf numFmtId="0" fontId="27" fillId="37" borderId="20" xfId="626" applyFont="1" applyFill="1" applyBorder="1" applyAlignment="1">
      <alignment horizontal="centerContinuous" vertical="center"/>
    </xf>
    <xf numFmtId="0" fontId="27" fillId="37" borderId="21" xfId="626" applyFont="1" applyFill="1" applyBorder="1" applyAlignment="1">
      <alignment horizontal="centerContinuous" vertical="center"/>
    </xf>
    <xf numFmtId="0" fontId="27" fillId="37" borderId="40" xfId="626" applyFont="1" applyFill="1" applyBorder="1" applyAlignment="1">
      <alignment horizontal="centerContinuous" vertical="center"/>
    </xf>
    <xf numFmtId="194" fontId="109" fillId="37" borderId="40" xfId="626" applyNumberFormat="1" applyFont="1" applyFill="1" applyBorder="1" applyAlignment="1">
      <alignment horizontal="centerContinuous" vertical="center" wrapText="1"/>
    </xf>
    <xf numFmtId="179" fontId="127" fillId="0" borderId="113" xfId="0" applyNumberFormat="1" applyFont="1" applyBorder="1" applyAlignment="1">
      <alignment horizontal="center" vertical="center" wrapText="1"/>
    </xf>
    <xf numFmtId="179" fontId="128" fillId="0" borderId="113" xfId="0" applyNumberFormat="1" applyFont="1" applyBorder="1" applyAlignment="1">
      <alignment horizontal="center" vertical="center" wrapText="1"/>
    </xf>
    <xf numFmtId="211" fontId="127" fillId="0" borderId="174" xfId="0" applyNumberFormat="1" applyFont="1" applyBorder="1" applyAlignment="1">
      <alignment horizontal="center" vertical="center" wrapText="1"/>
    </xf>
    <xf numFmtId="212" fontId="127" fillId="0" borderId="113" xfId="0" applyNumberFormat="1" applyFont="1" applyBorder="1" applyAlignment="1">
      <alignment horizontal="center" vertical="center" wrapText="1"/>
    </xf>
    <xf numFmtId="0" fontId="127" fillId="83" borderId="194" xfId="0" applyFont="1" applyFill="1" applyBorder="1" applyAlignment="1">
      <alignment vertical="center" wrapText="1"/>
    </xf>
    <xf numFmtId="0" fontId="127" fillId="83" borderId="195" xfId="0" applyFont="1" applyFill="1" applyBorder="1" applyAlignment="1">
      <alignment horizontal="center" vertical="center" wrapText="1"/>
    </xf>
    <xf numFmtId="0" fontId="127" fillId="0" borderId="189" xfId="0" applyFont="1" applyBorder="1" applyAlignment="1">
      <alignment horizontal="center" vertical="center" wrapText="1"/>
    </xf>
    <xf numFmtId="0" fontId="127" fillId="83" borderId="194" xfId="0" applyFont="1" applyFill="1" applyBorder="1" applyAlignment="1">
      <alignment horizontal="justify" vertical="center" wrapText="1"/>
    </xf>
    <xf numFmtId="4" fontId="127" fillId="83" borderId="195" xfId="0" applyNumberFormat="1" applyFont="1" applyFill="1" applyBorder="1" applyAlignment="1">
      <alignment horizontal="center" vertical="center" wrapText="1"/>
    </xf>
    <xf numFmtId="4" fontId="127" fillId="83" borderId="196" xfId="0" applyNumberFormat="1" applyFont="1" applyFill="1" applyBorder="1" applyAlignment="1">
      <alignment horizontal="center" vertical="center" wrapText="1"/>
    </xf>
    <xf numFmtId="2" fontId="127" fillId="81" borderId="115" xfId="0" applyNumberFormat="1" applyFont="1" applyFill="1" applyBorder="1" applyAlignment="1">
      <alignment horizontal="center" vertical="center" wrapText="1"/>
    </xf>
    <xf numFmtId="179" fontId="128" fillId="0" borderId="177" xfId="0" applyNumberFormat="1" applyFont="1" applyBorder="1" applyAlignment="1">
      <alignment horizontal="center" vertical="center" wrapText="1"/>
    </xf>
    <xf numFmtId="212" fontId="128" fillId="0" borderId="113" xfId="0" applyNumberFormat="1" applyFont="1" applyBorder="1" applyAlignment="1">
      <alignment horizontal="center" vertical="center" wrapText="1"/>
    </xf>
    <xf numFmtId="179" fontId="128" fillId="0" borderId="0" xfId="0" applyNumberFormat="1" applyFont="1" applyAlignment="1">
      <alignment horizontal="center" vertical="center" wrapText="1"/>
    </xf>
    <xf numFmtId="0" fontId="129" fillId="0" borderId="0" xfId="0" applyFont="1" applyAlignment="1">
      <alignment horizontal="center" vertical="center" wrapText="1"/>
    </xf>
    <xf numFmtId="0" fontId="130" fillId="0" borderId="0" xfId="0" applyFont="1" applyAlignment="1">
      <alignment horizontal="center" vertical="center" wrapText="1"/>
    </xf>
    <xf numFmtId="0" fontId="131" fillId="0" borderId="0" xfId="0" applyFont="1" applyAlignment="1">
      <alignment horizontal="center" vertical="center" wrapText="1"/>
    </xf>
    <xf numFmtId="49" fontId="128" fillId="0" borderId="113" xfId="0" applyNumberFormat="1" applyFont="1" applyBorder="1" applyAlignment="1">
      <alignment horizontal="justify" vertical="center" wrapText="1"/>
    </xf>
    <xf numFmtId="217" fontId="128" fillId="0" borderId="113" xfId="0" applyNumberFormat="1" applyFont="1" applyBorder="1" applyAlignment="1">
      <alignment horizontal="center" vertical="center" wrapText="1"/>
    </xf>
    <xf numFmtId="1" fontId="127" fillId="0" borderId="117" xfId="0" applyNumberFormat="1" applyFont="1" applyBorder="1" applyAlignment="1">
      <alignment horizontal="center" vertical="center"/>
    </xf>
    <xf numFmtId="0" fontId="127" fillId="0" borderId="197" xfId="0" applyFont="1" applyBorder="1"/>
    <xf numFmtId="170" fontId="109" fillId="0" borderId="34" xfId="57583" applyFont="1" applyFill="1" applyBorder="1" applyAlignment="1">
      <alignment vertical="center" wrapText="1"/>
    </xf>
    <xf numFmtId="0" fontId="128" fillId="0" borderId="198" xfId="0" applyFont="1" applyBorder="1" applyAlignment="1">
      <alignment horizontal="center" vertical="center"/>
    </xf>
    <xf numFmtId="211" fontId="128" fillId="0" borderId="177" xfId="0" applyNumberFormat="1" applyFont="1" applyBorder="1" applyAlignment="1">
      <alignment horizontal="justify" vertical="center" wrapText="1"/>
    </xf>
    <xf numFmtId="211" fontId="128" fillId="0" borderId="177" xfId="0" applyNumberFormat="1" applyFont="1" applyBorder="1" applyAlignment="1">
      <alignment horizontal="center" vertical="center" wrapText="1"/>
    </xf>
    <xf numFmtId="164" fontId="128" fillId="0" borderId="199" xfId="0" applyNumberFormat="1" applyFont="1" applyBorder="1" applyAlignment="1">
      <alignment vertical="center" wrapText="1"/>
    </xf>
    <xf numFmtId="212" fontId="128" fillId="0" borderId="177" xfId="0" applyNumberFormat="1" applyFont="1" applyBorder="1" applyAlignment="1">
      <alignment horizontal="center" vertical="center" wrapText="1"/>
    </xf>
    <xf numFmtId="0" fontId="109" fillId="0" borderId="110" xfId="463" applyFont="1" applyBorder="1" applyAlignment="1">
      <alignment horizontal="centerContinuous" vertical="center"/>
    </xf>
    <xf numFmtId="218" fontId="128" fillId="0" borderId="113" xfId="0" applyNumberFormat="1" applyFont="1" applyBorder="1" applyAlignment="1">
      <alignment horizontal="right" vertical="center" wrapText="1"/>
    </xf>
    <xf numFmtId="0" fontId="0" fillId="0" borderId="151" xfId="0" applyBorder="1"/>
    <xf numFmtId="193" fontId="108" fillId="80" borderId="61" xfId="56502" applyNumberFormat="1" applyFont="1" applyFill="1" applyBorder="1" applyAlignment="1">
      <alignment horizontal="center" vertical="center"/>
    </xf>
    <xf numFmtId="193" fontId="108" fillId="80" borderId="163" xfId="56502" applyNumberFormat="1" applyFont="1" applyFill="1" applyBorder="1" applyAlignment="1">
      <alignment horizontal="center" vertical="center"/>
    </xf>
    <xf numFmtId="193" fontId="108" fillId="80" borderId="148" xfId="56502" applyNumberFormat="1" applyFont="1" applyFill="1" applyBorder="1" applyAlignment="1">
      <alignment horizontal="center" vertical="center"/>
    </xf>
    <xf numFmtId="193" fontId="109" fillId="79" borderId="48" xfId="56502" applyNumberFormat="1" applyFont="1" applyFill="1" applyBorder="1" applyAlignment="1">
      <alignment horizontal="center" vertical="center"/>
    </xf>
    <xf numFmtId="170" fontId="108" fillId="0" borderId="154" xfId="57583" applyFont="1" applyFill="1" applyBorder="1" applyAlignment="1">
      <alignment vertical="center" wrapText="1"/>
    </xf>
    <xf numFmtId="0" fontId="27" fillId="40" borderId="20" xfId="624" applyFont="1" applyFill="1" applyBorder="1" applyAlignment="1">
      <alignment horizontal="center" vertical="center" wrapText="1"/>
    </xf>
    <xf numFmtId="0" fontId="27" fillId="40" borderId="21" xfId="624" applyFont="1" applyFill="1" applyBorder="1" applyAlignment="1">
      <alignment horizontal="center" vertical="center" wrapText="1"/>
    </xf>
    <xf numFmtId="0" fontId="27" fillId="40" borderId="40" xfId="624" applyFont="1" applyFill="1" applyBorder="1" applyAlignment="1">
      <alignment horizontal="center" vertical="center" wrapText="1"/>
    </xf>
    <xf numFmtId="0" fontId="58" fillId="42" borderId="20" xfId="624" applyFont="1" applyFill="1" applyBorder="1" applyAlignment="1">
      <alignment horizontal="center" vertical="center" wrapText="1"/>
    </xf>
    <xf numFmtId="0" fontId="58" fillId="42" borderId="21" xfId="624" applyFont="1" applyFill="1" applyBorder="1" applyAlignment="1">
      <alignment horizontal="center" vertical="center" wrapText="1"/>
    </xf>
    <xf numFmtId="0" fontId="17" fillId="43" borderId="74" xfId="624" applyFill="1" applyBorder="1" applyAlignment="1">
      <alignment horizontal="center" vertical="center" wrapText="1"/>
    </xf>
    <xf numFmtId="0" fontId="17" fillId="43" borderId="75" xfId="624" applyFill="1" applyBorder="1" applyAlignment="1">
      <alignment horizontal="center" vertical="center" wrapText="1"/>
    </xf>
    <xf numFmtId="0" fontId="27" fillId="45" borderId="20" xfId="624" applyFont="1" applyFill="1" applyBorder="1" applyAlignment="1">
      <alignment horizontal="center" vertical="center" wrapText="1"/>
    </xf>
    <xf numFmtId="0" fontId="27" fillId="45" borderId="21" xfId="624" applyFont="1" applyFill="1" applyBorder="1" applyAlignment="1">
      <alignment horizontal="center" vertical="center" wrapText="1"/>
    </xf>
    <xf numFmtId="0" fontId="27" fillId="45" borderId="40" xfId="624" applyFont="1" applyFill="1" applyBorder="1" applyAlignment="1">
      <alignment horizontal="center" vertical="center" wrapText="1"/>
    </xf>
    <xf numFmtId="0" fontId="23" fillId="44" borderId="20" xfId="624" applyFont="1" applyFill="1" applyBorder="1" applyAlignment="1">
      <alignment horizontal="center" vertical="center"/>
    </xf>
    <xf numFmtId="0" fontId="23" fillId="44" borderId="21" xfId="624" applyFont="1" applyFill="1" applyBorder="1" applyAlignment="1">
      <alignment horizontal="center" vertical="center"/>
    </xf>
    <xf numFmtId="0" fontId="23" fillId="44" borderId="40" xfId="624" applyFont="1" applyFill="1" applyBorder="1" applyAlignment="1">
      <alignment horizontal="center" vertical="center"/>
    </xf>
    <xf numFmtId="0" fontId="107" fillId="78" borderId="114" xfId="0" applyFont="1" applyFill="1" applyBorder="1" applyAlignment="1">
      <alignment horizontal="center" vertical="center" wrapText="1"/>
    </xf>
    <xf numFmtId="0" fontId="17" fillId="0" borderId="115" xfId="0" applyFont="1" applyBorder="1"/>
    <xf numFmtId="0" fontId="17" fillId="0" borderId="116" xfId="0" applyFont="1" applyBorder="1"/>
    <xf numFmtId="0" fontId="27" fillId="45" borderId="22" xfId="624" applyFont="1" applyFill="1" applyBorder="1" applyAlignment="1">
      <alignment horizontal="center" vertical="center" wrapText="1"/>
    </xf>
    <xf numFmtId="194" fontId="109" fillId="38" borderId="162" xfId="626" applyNumberFormat="1" applyFont="1" applyFill="1" applyBorder="1" applyAlignment="1">
      <alignment horizontal="center" vertical="center" wrapText="1"/>
    </xf>
    <xf numFmtId="194" fontId="109" fillId="38" borderId="53" xfId="626" applyNumberFormat="1" applyFont="1" applyFill="1" applyBorder="1" applyAlignment="1">
      <alignment horizontal="center" vertical="center" wrapText="1"/>
    </xf>
    <xf numFmtId="0" fontId="109" fillId="38" borderId="24" xfId="626" applyFont="1" applyFill="1" applyBorder="1" applyAlignment="1">
      <alignment horizontal="center" vertical="center" wrapText="1"/>
    </xf>
    <xf numFmtId="0" fontId="109" fillId="38" borderId="112" xfId="626" applyFont="1" applyFill="1" applyBorder="1" applyAlignment="1">
      <alignment horizontal="center" vertical="center" wrapText="1"/>
    </xf>
    <xf numFmtId="0" fontId="109" fillId="38" borderId="26" xfId="626" applyFont="1" applyFill="1" applyBorder="1" applyAlignment="1">
      <alignment horizontal="center" vertical="center" wrapText="1"/>
    </xf>
    <xf numFmtId="0" fontId="109" fillId="38" borderId="145" xfId="626" applyFont="1" applyFill="1" applyBorder="1" applyAlignment="1">
      <alignment horizontal="center" vertical="center" wrapText="1"/>
    </xf>
    <xf numFmtId="0" fontId="109" fillId="0" borderId="26" xfId="604" applyFont="1" applyBorder="1" applyAlignment="1">
      <alignment horizontal="center" vertical="center" wrapText="1"/>
    </xf>
    <xf numFmtId="180" fontId="109" fillId="38" borderId="26" xfId="626" applyNumberFormat="1" applyFont="1" applyFill="1" applyBorder="1" applyAlignment="1">
      <alignment horizontal="right" vertical="center" wrapText="1"/>
    </xf>
    <xf numFmtId="180" fontId="109" fillId="38" borderId="145" xfId="626" applyNumberFormat="1" applyFont="1" applyFill="1" applyBorder="1" applyAlignment="1">
      <alignment horizontal="right" vertical="center" wrapText="1"/>
    </xf>
    <xf numFmtId="202" fontId="109" fillId="38" borderId="26" xfId="56497" applyNumberFormat="1" applyFont="1" applyFill="1" applyBorder="1" applyAlignment="1">
      <alignment horizontal="center" vertical="center" wrapText="1"/>
    </xf>
    <xf numFmtId="202" fontId="109" fillId="38" borderId="145" xfId="56497" applyNumberFormat="1" applyFont="1" applyFill="1" applyBorder="1" applyAlignment="1">
      <alignment horizontal="center" vertical="center" wrapText="1"/>
    </xf>
    <xf numFmtId="213" fontId="127" fillId="82" borderId="114" xfId="0" applyNumberFormat="1" applyFont="1" applyFill="1" applyBorder="1" applyAlignment="1">
      <alignment horizontal="right" vertical="center" wrapText="1"/>
    </xf>
    <xf numFmtId="0" fontId="17" fillId="0" borderId="181" xfId="0" applyFont="1" applyBorder="1"/>
    <xf numFmtId="0" fontId="127" fillId="82" borderId="114" xfId="0" applyFont="1" applyFill="1" applyBorder="1" applyAlignment="1">
      <alignment horizontal="right" vertical="center" wrapText="1"/>
    </xf>
    <xf numFmtId="0" fontId="127" fillId="0" borderId="114" xfId="0" applyFont="1" applyBorder="1" applyAlignment="1">
      <alignment horizontal="right" vertical="center" wrapText="1"/>
    </xf>
    <xf numFmtId="49" fontId="127" fillId="0" borderId="114" xfId="0" applyNumberFormat="1" applyFont="1" applyBorder="1" applyAlignment="1">
      <alignment horizontal="right" vertical="center" wrapText="1"/>
    </xf>
    <xf numFmtId="49" fontId="127" fillId="82" borderId="114" xfId="0" applyNumberFormat="1" applyFont="1" applyFill="1" applyBorder="1" applyAlignment="1">
      <alignment horizontal="right" vertical="center" wrapText="1"/>
    </xf>
    <xf numFmtId="0" fontId="17" fillId="0" borderId="115" xfId="0" applyFont="1" applyBorder="1" applyAlignment="1">
      <alignment horizontal="right"/>
    </xf>
    <xf numFmtId="0" fontId="17" fillId="0" borderId="181" xfId="0" applyFont="1" applyBorder="1" applyAlignment="1">
      <alignment horizontal="right"/>
    </xf>
    <xf numFmtId="3" fontId="127" fillId="83" borderId="183" xfId="0" applyNumberFormat="1" applyFont="1" applyFill="1" applyBorder="1" applyAlignment="1">
      <alignment horizontal="center" vertical="center" wrapText="1"/>
    </xf>
    <xf numFmtId="0" fontId="17" fillId="0" borderId="184" xfId="0" applyFont="1" applyBorder="1"/>
    <xf numFmtId="0" fontId="17" fillId="0" borderId="185" xfId="0" applyFont="1" applyBorder="1"/>
    <xf numFmtId="3" fontId="127" fillId="83" borderId="176" xfId="0" applyNumberFormat="1" applyFont="1" applyFill="1" applyBorder="1" applyAlignment="1">
      <alignment horizontal="center" vertical="center"/>
    </xf>
    <xf numFmtId="3" fontId="127" fillId="83" borderId="108" xfId="0" applyNumberFormat="1" applyFont="1" applyFill="1" applyBorder="1" applyAlignment="1">
      <alignment horizontal="center" vertical="center"/>
    </xf>
    <xf numFmtId="0" fontId="127" fillId="83" borderId="176" xfId="0" applyFont="1" applyFill="1" applyBorder="1" applyAlignment="1">
      <alignment horizontal="center" vertical="center" wrapText="1"/>
    </xf>
    <xf numFmtId="0" fontId="17" fillId="0" borderId="108" xfId="0" applyFont="1" applyBorder="1"/>
    <xf numFmtId="3" fontId="127" fillId="83" borderId="176" xfId="0" applyNumberFormat="1" applyFont="1" applyFill="1" applyBorder="1" applyAlignment="1">
      <alignment horizontal="center" vertical="center" wrapText="1"/>
    </xf>
    <xf numFmtId="3" fontId="127" fillId="83" borderId="187" xfId="0" applyNumberFormat="1" applyFont="1" applyFill="1" applyBorder="1" applyAlignment="1">
      <alignment horizontal="center" vertical="center"/>
    </xf>
    <xf numFmtId="0" fontId="17" fillId="0" borderId="188" xfId="0" applyFont="1" applyBorder="1"/>
    <xf numFmtId="0" fontId="78" fillId="83" borderId="183" xfId="0" applyFont="1" applyFill="1" applyBorder="1" applyAlignment="1">
      <alignment horizontal="left" vertical="center" wrapText="1"/>
    </xf>
    <xf numFmtId="0" fontId="17" fillId="0" borderId="191" xfId="0" applyFont="1" applyBorder="1"/>
    <xf numFmtId="0" fontId="78" fillId="0" borderId="176" xfId="0" applyFont="1" applyBorder="1" applyAlignment="1">
      <alignment horizontal="left" vertical="center" wrapText="1"/>
    </xf>
    <xf numFmtId="0" fontId="17" fillId="0" borderId="177" xfId="0" applyFont="1" applyBorder="1"/>
    <xf numFmtId="0" fontId="17" fillId="0" borderId="178" xfId="0" applyFont="1" applyBorder="1"/>
    <xf numFmtId="0" fontId="78" fillId="0" borderId="187" xfId="0" applyFont="1" applyBorder="1" applyAlignment="1">
      <alignment horizontal="left" vertical="center" wrapText="1"/>
    </xf>
    <xf numFmtId="0" fontId="17" fillId="0" borderId="192" xfId="0" applyFont="1" applyBorder="1"/>
    <xf numFmtId="0" fontId="17" fillId="0" borderId="193" xfId="0" applyFont="1" applyBorder="1"/>
    <xf numFmtId="0" fontId="17" fillId="0" borderId="176" xfId="0" applyFont="1" applyBorder="1" applyAlignment="1">
      <alignment horizontal="justify" vertical="center" wrapText="1"/>
    </xf>
    <xf numFmtId="0" fontId="17" fillId="0" borderId="177" xfId="0" applyFont="1" applyBorder="1" applyAlignment="1">
      <alignment horizontal="justify" vertical="center" wrapText="1"/>
    </xf>
    <xf numFmtId="0" fontId="17" fillId="0" borderId="178" xfId="0" applyFont="1" applyBorder="1" applyAlignment="1">
      <alignment horizontal="justify" vertical="center" wrapText="1"/>
    </xf>
    <xf numFmtId="0" fontId="109" fillId="80" borderId="20" xfId="626" applyFont="1" applyFill="1" applyBorder="1" applyAlignment="1">
      <alignment horizontal="right" vertical="center" wrapText="1"/>
    </xf>
    <xf numFmtId="0" fontId="109" fillId="80" borderId="21" xfId="626" applyFont="1" applyFill="1" applyBorder="1" applyAlignment="1">
      <alignment horizontal="right" vertical="center" wrapText="1"/>
    </xf>
    <xf numFmtId="0" fontId="109" fillId="80" borderId="62" xfId="626" applyFont="1" applyFill="1" applyBorder="1" applyAlignment="1">
      <alignment horizontal="right" vertical="center" wrapText="1"/>
    </xf>
    <xf numFmtId="0" fontId="49" fillId="0" borderId="141" xfId="56498" applyFont="1" applyBorder="1" applyAlignment="1">
      <alignment vertical="top" wrapText="1"/>
    </xf>
    <xf numFmtId="0" fontId="49" fillId="0" borderId="143" xfId="56498" applyFont="1" applyBorder="1" applyAlignment="1">
      <alignment vertical="top" wrapText="1"/>
    </xf>
    <xf numFmtId="0" fontId="49" fillId="0" borderId="38" xfId="56498" applyFont="1" applyBorder="1" applyAlignment="1">
      <alignment vertical="top" wrapText="1"/>
    </xf>
    <xf numFmtId="0" fontId="49" fillId="0" borderId="50" xfId="56498" applyFont="1" applyBorder="1" applyAlignment="1">
      <alignment vertical="top" wrapText="1"/>
    </xf>
    <xf numFmtId="0" fontId="49" fillId="38" borderId="51" xfId="56498" applyFont="1" applyFill="1" applyBorder="1" applyAlignment="1">
      <alignment vertical="top" wrapText="1"/>
    </xf>
    <xf numFmtId="0" fontId="49" fillId="38" borderId="63" xfId="56498" applyFont="1" applyFill="1" applyBorder="1" applyAlignment="1">
      <alignment vertical="top" wrapText="1"/>
    </xf>
    <xf numFmtId="177" fontId="49" fillId="0" borderId="141" xfId="608" applyNumberFormat="1" applyFont="1" applyBorder="1" applyAlignment="1">
      <alignment vertical="top" wrapText="1"/>
    </xf>
    <xf numFmtId="177" fontId="49" fillId="0" borderId="143" xfId="608" applyNumberFormat="1" applyFont="1" applyBorder="1" applyAlignment="1">
      <alignment vertical="top" wrapText="1"/>
    </xf>
    <xf numFmtId="3" fontId="109" fillId="79" borderId="32" xfId="56498" applyNumberFormat="1" applyFont="1" applyFill="1" applyBorder="1" applyAlignment="1">
      <alignment vertical="center"/>
    </xf>
    <xf numFmtId="3" fontId="109" fillId="79" borderId="39" xfId="56498" applyNumberFormat="1" applyFont="1" applyFill="1" applyBorder="1" applyAlignment="1">
      <alignment vertical="center"/>
    </xf>
    <xf numFmtId="3" fontId="109" fillId="80" borderId="77" xfId="56498" applyNumberFormat="1" applyFont="1" applyFill="1" applyBorder="1" applyAlignment="1">
      <alignment vertical="center"/>
    </xf>
    <xf numFmtId="3" fontId="109" fillId="80" borderId="34" xfId="56498" applyNumberFormat="1" applyFont="1" applyFill="1" applyBorder="1" applyAlignment="1">
      <alignment vertical="center"/>
    </xf>
    <xf numFmtId="0" fontId="109" fillId="80" borderId="25" xfId="56498" applyFont="1" applyFill="1" applyBorder="1" applyAlignment="1">
      <alignment vertical="center" wrapText="1"/>
    </xf>
    <xf numFmtId="0" fontId="109" fillId="80" borderId="130" xfId="56498" applyFont="1" applyFill="1" applyBorder="1" applyAlignment="1">
      <alignment vertical="center" wrapText="1"/>
    </xf>
    <xf numFmtId="3" fontId="109" fillId="80" borderId="112" xfId="56498" applyNumberFormat="1" applyFont="1" applyFill="1" applyBorder="1" applyAlignment="1">
      <alignment vertical="center" wrapText="1"/>
    </xf>
    <xf numFmtId="3" fontId="109" fillId="80" borderId="145" xfId="56498" applyNumberFormat="1" applyFont="1" applyFill="1" applyBorder="1" applyAlignment="1">
      <alignment vertical="center" wrapText="1"/>
    </xf>
    <xf numFmtId="0" fontId="109" fillId="80" borderId="20" xfId="626" applyFont="1" applyFill="1" applyBorder="1" applyAlignment="1">
      <alignment horizontal="right" vertical="center"/>
    </xf>
    <xf numFmtId="0" fontId="109" fillId="80" borderId="21" xfId="626" applyFont="1" applyFill="1" applyBorder="1" applyAlignment="1">
      <alignment horizontal="right" vertical="center"/>
    </xf>
    <xf numFmtId="0" fontId="109" fillId="80" borderId="62" xfId="626" applyFont="1" applyFill="1" applyBorder="1" applyAlignment="1">
      <alignment horizontal="right" vertical="center"/>
    </xf>
    <xf numFmtId="3" fontId="109" fillId="79" borderId="20" xfId="602" applyNumberFormat="1" applyFont="1" applyFill="1" applyBorder="1" applyAlignment="1">
      <alignment horizontal="center" vertical="center" wrapText="1"/>
    </xf>
    <xf numFmtId="3" fontId="109" fillId="79" borderId="21" xfId="602" applyNumberFormat="1" applyFont="1" applyFill="1" applyBorder="1" applyAlignment="1">
      <alignment horizontal="center" vertical="center" wrapText="1"/>
    </xf>
    <xf numFmtId="3" fontId="109" fillId="79" borderId="62" xfId="602" applyNumberFormat="1" applyFont="1" applyFill="1" applyBorder="1" applyAlignment="1">
      <alignment horizontal="center" vertical="center" wrapText="1"/>
    </xf>
    <xf numFmtId="173" fontId="109" fillId="80" borderId="160" xfId="57579" applyFont="1" applyFill="1" applyBorder="1" applyAlignment="1">
      <alignment horizontal="center" vertical="center" wrapText="1"/>
    </xf>
    <xf numFmtId="173" fontId="109" fillId="80" borderId="66" xfId="57579" applyFont="1" applyFill="1" applyBorder="1" applyAlignment="1">
      <alignment horizontal="center" vertical="center" wrapText="1"/>
    </xf>
    <xf numFmtId="173" fontId="109" fillId="0" borderId="153" xfId="57579" applyFont="1" applyFill="1" applyBorder="1" applyAlignment="1">
      <alignment horizontal="center" vertical="center" wrapText="1"/>
    </xf>
    <xf numFmtId="173" fontId="109" fillId="0" borderId="138" xfId="57579" applyFont="1" applyFill="1" applyBorder="1" applyAlignment="1">
      <alignment horizontal="center" vertical="center" wrapText="1"/>
    </xf>
    <xf numFmtId="173" fontId="109" fillId="80" borderId="159" xfId="57579" applyFont="1" applyFill="1" applyBorder="1" applyAlignment="1">
      <alignment horizontal="center" vertical="center" wrapText="1"/>
    </xf>
    <xf numFmtId="173" fontId="109" fillId="80" borderId="156" xfId="57579" applyFont="1" applyFill="1" applyBorder="1" applyAlignment="1">
      <alignment horizontal="center" vertical="center" wrapText="1"/>
    </xf>
    <xf numFmtId="0" fontId="24" fillId="36" borderId="130" xfId="0" applyFont="1" applyFill="1" applyBorder="1" applyAlignment="1">
      <alignment horizontal="center" vertical="center" wrapText="1"/>
    </xf>
    <xf numFmtId="0" fontId="120" fillId="0" borderId="54" xfId="236" applyFont="1" applyBorder="1" applyAlignment="1" applyProtection="1">
      <alignment horizontal="center"/>
    </xf>
    <xf numFmtId="0" fontId="120" fillId="0" borderId="56" xfId="236" applyFont="1" applyBorder="1" applyAlignment="1" applyProtection="1">
      <alignment horizontal="center"/>
    </xf>
    <xf numFmtId="0" fontId="22" fillId="0" borderId="57" xfId="0" applyFont="1" applyBorder="1" applyAlignment="1">
      <alignment horizontal="center"/>
    </xf>
    <xf numFmtId="0" fontId="22" fillId="0" borderId="22" xfId="0" applyFont="1" applyBorder="1" applyAlignment="1">
      <alignment horizontal="center"/>
    </xf>
    <xf numFmtId="0" fontId="22" fillId="0" borderId="78" xfId="0" applyFont="1" applyBorder="1" applyAlignment="1">
      <alignment horizontal="center"/>
    </xf>
    <xf numFmtId="0" fontId="24" fillId="0" borderId="57" xfId="57582" applyFont="1" applyBorder="1" applyAlignment="1">
      <alignment horizontal="center" vertical="center"/>
    </xf>
    <xf numFmtId="0" fontId="24" fillId="0" borderId="22" xfId="57582" applyFont="1" applyBorder="1" applyAlignment="1">
      <alignment horizontal="center" vertical="center"/>
    </xf>
    <xf numFmtId="0" fontId="24" fillId="0" borderId="36" xfId="57582" applyFont="1" applyBorder="1" applyAlignment="1">
      <alignment horizontal="center" vertical="center"/>
    </xf>
    <xf numFmtId="0" fontId="24" fillId="0" borderId="14" xfId="57582" applyFont="1" applyBorder="1" applyAlignment="1">
      <alignment horizontal="center" vertical="center"/>
    </xf>
    <xf numFmtId="0" fontId="24" fillId="0" borderId="37" xfId="57582" applyFont="1" applyBorder="1" applyAlignment="1">
      <alignment horizontal="center" vertical="center"/>
    </xf>
    <xf numFmtId="0" fontId="24" fillId="0" borderId="67" xfId="57582" applyFont="1" applyBorder="1" applyAlignment="1">
      <alignment horizontal="center" vertical="center"/>
    </xf>
    <xf numFmtId="0" fontId="22" fillId="0" borderId="13" xfId="0" applyFont="1" applyBorder="1" applyAlignment="1">
      <alignment horizontal="center"/>
    </xf>
    <xf numFmtId="0" fontId="22" fillId="0" borderId="0" xfId="0" applyFont="1" applyAlignment="1">
      <alignment horizontal="center"/>
    </xf>
    <xf numFmtId="0" fontId="22" fillId="0" borderId="15" xfId="0" applyFont="1" applyBorder="1" applyAlignment="1">
      <alignment horizontal="center"/>
    </xf>
    <xf numFmtId="0" fontId="24" fillId="0" borderId="145" xfId="57582" applyFont="1" applyBorder="1" applyAlignment="1">
      <alignment horizontal="center" vertical="center"/>
    </xf>
    <xf numFmtId="0" fontId="24" fillId="0" borderId="34" xfId="0" applyFont="1" applyBorder="1" applyAlignment="1">
      <alignment horizontal="center" vertical="center"/>
    </xf>
    <xf numFmtId="0" fontId="24" fillId="0" borderId="146" xfId="57582" applyFont="1" applyBorder="1" applyAlignment="1">
      <alignment horizontal="center" vertical="center"/>
    </xf>
    <xf numFmtId="0" fontId="24" fillId="0" borderId="140" xfId="57582" applyFont="1" applyBorder="1" applyAlignment="1">
      <alignment horizontal="center" vertical="center"/>
    </xf>
    <xf numFmtId="0" fontId="24" fillId="0" borderId="147" xfId="57582" applyFont="1" applyBorder="1" applyAlignment="1">
      <alignment horizontal="center" vertical="center"/>
    </xf>
    <xf numFmtId="0" fontId="24" fillId="0" borderId="14" xfId="0" applyFont="1" applyBorder="1" applyAlignment="1">
      <alignment horizontal="center" vertical="center"/>
    </xf>
    <xf numFmtId="0" fontId="24" fillId="0" borderId="37" xfId="0" applyFont="1" applyBorder="1" applyAlignment="1">
      <alignment horizontal="center" vertical="center"/>
    </xf>
    <xf numFmtId="0" fontId="24" fillId="0" borderId="67" xfId="0" applyFont="1" applyBorder="1" applyAlignment="1">
      <alignment horizontal="center" vertical="center"/>
    </xf>
    <xf numFmtId="0" fontId="22" fillId="0" borderId="13" xfId="0" applyFont="1" applyBorder="1" applyAlignment="1">
      <alignment horizontal="center" vertical="center" wrapText="1"/>
    </xf>
    <xf numFmtId="0" fontId="22" fillId="0" borderId="0" xfId="0" applyFont="1" applyAlignment="1">
      <alignment horizontal="center" vertical="center" wrapText="1"/>
    </xf>
    <xf numFmtId="0" fontId="22" fillId="0" borderId="15" xfId="0" applyFont="1" applyBorder="1" applyAlignment="1">
      <alignment horizontal="center" vertical="center" wrapText="1"/>
    </xf>
    <xf numFmtId="0" fontId="22" fillId="0" borderId="29" xfId="0" applyFont="1" applyBorder="1" applyAlignment="1">
      <alignment horizontal="left" vertical="center"/>
    </xf>
    <xf numFmtId="0" fontId="22" fillId="0" borderId="22" xfId="0" applyFont="1" applyBorder="1" applyAlignment="1">
      <alignment horizontal="left" vertical="center"/>
    </xf>
    <xf numFmtId="0" fontId="22" fillId="0" borderId="36" xfId="0" applyFont="1" applyBorder="1" applyAlignment="1">
      <alignment horizontal="left" vertical="center"/>
    </xf>
    <xf numFmtId="0" fontId="22" fillId="0" borderId="42" xfId="0" applyFont="1" applyBorder="1" applyAlignment="1">
      <alignment horizontal="left" vertical="center"/>
    </xf>
    <xf numFmtId="0" fontId="22" fillId="0" borderId="0" xfId="0" applyFont="1" applyAlignment="1">
      <alignment horizontal="left" vertical="center"/>
    </xf>
    <xf numFmtId="0" fontId="22" fillId="0" borderId="44" xfId="0" applyFont="1" applyBorder="1" applyAlignment="1">
      <alignment horizontal="left" vertical="center"/>
    </xf>
    <xf numFmtId="0" fontId="22" fillId="0" borderId="30" xfId="0" applyFont="1" applyBorder="1" applyAlignment="1">
      <alignment horizontal="left" vertical="center"/>
    </xf>
    <xf numFmtId="0" fontId="22" fillId="0" borderId="110" xfId="0" applyFont="1" applyBorder="1" applyAlignment="1">
      <alignment horizontal="left" vertical="center"/>
    </xf>
    <xf numFmtId="0" fontId="22" fillId="0" borderId="45" xfId="0" applyFont="1" applyBorder="1" applyAlignment="1">
      <alignment horizontal="left" vertical="center"/>
    </xf>
    <xf numFmtId="0" fontId="24" fillId="0" borderId="35" xfId="57582" applyFont="1" applyBorder="1" applyAlignment="1">
      <alignment horizontal="center" vertical="center"/>
    </xf>
    <xf numFmtId="0" fontId="24" fillId="0" borderId="148" xfId="57582" applyFont="1" applyBorder="1" applyAlignment="1">
      <alignment horizontal="center" vertical="center"/>
    </xf>
    <xf numFmtId="0" fontId="24" fillId="0" borderId="53" xfId="57582" applyFont="1" applyBorder="1" applyAlignment="1">
      <alignment horizontal="center" vertical="center"/>
    </xf>
    <xf numFmtId="0" fontId="22" fillId="0" borderId="42" xfId="0" applyFont="1" applyBorder="1" applyAlignment="1">
      <alignment horizontal="right" vertical="center"/>
    </xf>
    <xf numFmtId="0" fontId="22" fillId="0" borderId="0" xfId="0" applyFont="1" applyAlignment="1">
      <alignment horizontal="right" vertical="center"/>
    </xf>
    <xf numFmtId="0" fontId="22" fillId="0" borderId="29" xfId="0" applyFont="1" applyBorder="1" applyAlignment="1" applyProtection="1">
      <alignment horizontal="center"/>
      <protection locked="0"/>
    </xf>
    <xf numFmtId="0" fontId="22" fillId="0" borderId="22" xfId="0" applyFont="1" applyBorder="1" applyAlignment="1" applyProtection="1">
      <alignment horizontal="center"/>
      <protection locked="0"/>
    </xf>
    <xf numFmtId="0" fontId="22" fillId="0" borderId="36" xfId="0" applyFont="1" applyBorder="1" applyAlignment="1" applyProtection="1">
      <alignment horizontal="center"/>
      <protection locked="0"/>
    </xf>
    <xf numFmtId="0" fontId="22" fillId="39" borderId="60" xfId="0" applyFont="1" applyFill="1" applyBorder="1" applyAlignment="1">
      <alignment horizontal="center" vertical="center" wrapText="1"/>
    </xf>
    <xf numFmtId="0" fontId="22" fillId="39" borderId="51" xfId="0" applyFont="1" applyFill="1" applyBorder="1" applyAlignment="1">
      <alignment horizontal="center" vertical="center" wrapText="1"/>
    </xf>
    <xf numFmtId="0" fontId="22" fillId="39" borderId="63" xfId="0" applyFont="1" applyFill="1" applyBorder="1" applyAlignment="1">
      <alignment horizontal="center" vertical="center" wrapText="1"/>
    </xf>
    <xf numFmtId="0" fontId="22" fillId="39" borderId="60" xfId="0" applyFont="1" applyFill="1" applyBorder="1" applyAlignment="1">
      <alignment horizontal="center" vertical="center"/>
    </xf>
    <xf numFmtId="0" fontId="22" fillId="39" borderId="63" xfId="0" applyFont="1" applyFill="1" applyBorder="1" applyAlignment="1">
      <alignment horizontal="center" vertical="center"/>
    </xf>
    <xf numFmtId="0" fontId="24" fillId="39" borderId="111" xfId="0" applyFont="1" applyFill="1" applyBorder="1" applyAlignment="1">
      <alignment horizontal="center" vertical="center"/>
    </xf>
    <xf numFmtId="0" fontId="24" fillId="39" borderId="38" xfId="0" applyFont="1" applyFill="1" applyBorder="1" applyAlignment="1">
      <alignment horizontal="center" vertical="center"/>
    </xf>
    <xf numFmtId="0" fontId="24" fillId="39" borderId="50" xfId="0" applyFont="1" applyFill="1" applyBorder="1" applyAlignment="1">
      <alignment horizontal="center" vertical="center"/>
    </xf>
    <xf numFmtId="0" fontId="22" fillId="39" borderId="60" xfId="0" applyFont="1" applyFill="1" applyBorder="1" applyAlignment="1">
      <alignment horizontal="center"/>
    </xf>
    <xf numFmtId="0" fontId="24" fillId="39" borderId="51" xfId="0" applyFont="1" applyFill="1" applyBorder="1" applyAlignment="1">
      <alignment horizontal="center"/>
    </xf>
    <xf numFmtId="0" fontId="24" fillId="39" borderId="47" xfId="0" applyFont="1" applyFill="1" applyBorder="1" applyAlignment="1">
      <alignment horizontal="center"/>
    </xf>
    <xf numFmtId="0" fontId="22" fillId="39" borderId="27" xfId="0" applyFont="1" applyFill="1" applyBorder="1" applyAlignment="1">
      <alignment horizontal="center"/>
    </xf>
    <xf numFmtId="0" fontId="22" fillId="39" borderId="14" xfId="0" applyFont="1" applyFill="1" applyBorder="1" applyAlignment="1">
      <alignment horizontal="center"/>
    </xf>
    <xf numFmtId="0" fontId="22" fillId="39" borderId="17" xfId="0" applyFont="1" applyFill="1" applyBorder="1" applyAlignment="1">
      <alignment horizontal="center"/>
    </xf>
    <xf numFmtId="0" fontId="22" fillId="39" borderId="47" xfId="0" applyFont="1" applyFill="1" applyBorder="1" applyAlignment="1">
      <alignment horizontal="center"/>
    </xf>
    <xf numFmtId="0" fontId="24" fillId="0" borderId="31" xfId="0" applyFont="1" applyBorder="1"/>
    <xf numFmtId="0" fontId="24" fillId="0" borderId="141" xfId="0" applyFont="1" applyBorder="1"/>
    <xf numFmtId="0" fontId="24" fillId="0" borderId="142" xfId="0" applyFont="1" applyBorder="1"/>
    <xf numFmtId="0" fontId="24" fillId="0" borderId="93" xfId="0" applyFont="1" applyBorder="1"/>
    <xf numFmtId="0" fontId="24" fillId="0" borderId="93" xfId="0" applyFont="1" applyBorder="1" applyAlignment="1">
      <alignment horizontal="center"/>
    </xf>
    <xf numFmtId="0" fontId="24" fillId="0" borderId="142" xfId="0" applyFont="1" applyBorder="1" applyAlignment="1">
      <alignment horizontal="center"/>
    </xf>
    <xf numFmtId="0" fontId="24" fillId="0" borderId="111" xfId="0" applyFont="1" applyBorder="1"/>
    <xf numFmtId="0" fontId="24" fillId="0" borderId="38" xfId="0" applyFont="1" applyBorder="1"/>
    <xf numFmtId="0" fontId="24" fillId="0" borderId="58" xfId="0" applyFont="1" applyBorder="1"/>
    <xf numFmtId="0" fontId="24" fillId="0" borderId="49" xfId="0" applyFont="1" applyBorder="1" applyAlignment="1">
      <alignment horizontal="center"/>
    </xf>
    <xf numFmtId="0" fontId="24" fillId="0" borderId="58" xfId="0" applyFont="1" applyBorder="1" applyAlignment="1">
      <alignment horizontal="center"/>
    </xf>
    <xf numFmtId="0" fontId="24" fillId="0" borderId="49" xfId="0" applyFont="1" applyBorder="1"/>
    <xf numFmtId="2" fontId="24" fillId="0" borderId="49" xfId="0" applyNumberFormat="1" applyFont="1" applyBorder="1" applyAlignment="1">
      <alignment horizontal="center"/>
    </xf>
    <xf numFmtId="2" fontId="24" fillId="0" borderId="58" xfId="0" applyNumberFormat="1" applyFont="1" applyBorder="1" applyAlignment="1">
      <alignment horizontal="center"/>
    </xf>
    <xf numFmtId="0" fontId="22" fillId="0" borderId="20" xfId="0" applyFont="1" applyBorder="1" applyAlignment="1">
      <alignment horizontal="right"/>
    </xf>
    <xf numFmtId="0" fontId="22" fillId="0" borderId="21" xfId="0" applyFont="1" applyBorder="1" applyAlignment="1">
      <alignment horizontal="right"/>
    </xf>
    <xf numFmtId="0" fontId="22" fillId="0" borderId="40" xfId="0" applyFont="1" applyBorder="1" applyAlignment="1">
      <alignment horizontal="right"/>
    </xf>
    <xf numFmtId="0" fontId="22" fillId="39" borderId="51" xfId="0" applyFont="1" applyFill="1" applyBorder="1" applyAlignment="1">
      <alignment horizontal="center"/>
    </xf>
    <xf numFmtId="175" fontId="24" fillId="0" borderId="93" xfId="678" applyFont="1" applyBorder="1" applyAlignment="1">
      <alignment horizontal="center"/>
    </xf>
    <xf numFmtId="175" fontId="24" fillId="0" borderId="142" xfId="678" applyFont="1" applyBorder="1" applyAlignment="1">
      <alignment horizontal="center"/>
    </xf>
    <xf numFmtId="2" fontId="24" fillId="0" borderId="93" xfId="0" applyNumberFormat="1" applyFont="1" applyBorder="1" applyAlignment="1">
      <alignment horizontal="center"/>
    </xf>
    <xf numFmtId="2" fontId="24" fillId="0" borderId="142" xfId="0" applyNumberFormat="1" applyFont="1" applyBorder="1" applyAlignment="1">
      <alignment horizontal="center"/>
    </xf>
    <xf numFmtId="0" fontId="22" fillId="39" borderId="27" xfId="0" applyFont="1" applyFill="1" applyBorder="1" applyAlignment="1">
      <alignment horizontal="center" wrapText="1"/>
    </xf>
    <xf numFmtId="0" fontId="22" fillId="39" borderId="47" xfId="0" applyFont="1" applyFill="1" applyBorder="1" applyAlignment="1">
      <alignment horizontal="center" wrapText="1"/>
    </xf>
    <xf numFmtId="2" fontId="24" fillId="0" borderId="93" xfId="0" applyNumberFormat="1" applyFont="1" applyBorder="1" applyAlignment="1">
      <alignment horizontal="center" wrapText="1"/>
    </xf>
    <xf numFmtId="2" fontId="24" fillId="0" borderId="142" xfId="0" applyNumberFormat="1" applyFont="1" applyBorder="1" applyAlignment="1">
      <alignment horizontal="center" wrapText="1"/>
    </xf>
    <xf numFmtId="0" fontId="22" fillId="39" borderId="20" xfId="0" applyFont="1" applyFill="1" applyBorder="1" applyAlignment="1">
      <alignment horizontal="right"/>
    </xf>
    <xf numFmtId="0" fontId="22" fillId="39" borderId="21" xfId="0" applyFont="1" applyFill="1" applyBorder="1" applyAlignment="1">
      <alignment horizontal="right"/>
    </xf>
    <xf numFmtId="0" fontId="22" fillId="39" borderId="40" xfId="0" applyFont="1" applyFill="1" applyBorder="1" applyAlignment="1">
      <alignment horizontal="right"/>
    </xf>
    <xf numFmtId="43" fontId="24" fillId="0" borderId="93" xfId="678" applyNumberFormat="1" applyFont="1" applyBorder="1" applyAlignment="1">
      <alignment horizontal="center"/>
    </xf>
    <xf numFmtId="43" fontId="24" fillId="0" borderId="142" xfId="678" applyNumberFormat="1" applyFont="1" applyBorder="1" applyAlignment="1">
      <alignment horizontal="center"/>
    </xf>
    <xf numFmtId="0" fontId="22" fillId="0" borderId="42" xfId="0" applyFont="1" applyBorder="1" applyAlignment="1">
      <alignment wrapText="1"/>
    </xf>
    <xf numFmtId="0" fontId="22" fillId="0" borderId="0" xfId="0" applyFont="1" applyAlignment="1">
      <alignment wrapText="1"/>
    </xf>
    <xf numFmtId="0" fontId="22" fillId="0" borderId="44" xfId="0" applyFont="1" applyBorder="1" applyAlignment="1">
      <alignment wrapText="1"/>
    </xf>
    <xf numFmtId="0" fontId="24" fillId="0" borderId="0" xfId="0" applyFont="1" applyAlignment="1">
      <alignment horizontal="right"/>
    </xf>
    <xf numFmtId="0" fontId="24" fillId="0" borderId="44" xfId="0" applyFont="1" applyBorder="1" applyAlignment="1">
      <alignment horizontal="right"/>
    </xf>
    <xf numFmtId="0" fontId="24" fillId="0" borderId="110" xfId="0" applyFont="1" applyBorder="1" applyAlignment="1">
      <alignment horizontal="right"/>
    </xf>
    <xf numFmtId="0" fontId="24" fillId="0" borderId="45" xfId="0" applyFont="1" applyBorder="1" applyAlignment="1">
      <alignment horizontal="right"/>
    </xf>
    <xf numFmtId="0" fontId="24" fillId="0" borderId="30" xfId="0" applyFont="1" applyBorder="1" applyAlignment="1">
      <alignment horizontal="left"/>
    </xf>
    <xf numFmtId="0" fontId="24" fillId="0" borderId="110" xfId="0" applyFont="1" applyBorder="1" applyAlignment="1">
      <alignment horizontal="left"/>
    </xf>
    <xf numFmtId="43" fontId="24" fillId="0" borderId="49" xfId="678" applyNumberFormat="1" applyFont="1" applyBorder="1" applyAlignment="1">
      <alignment horizontal="center"/>
    </xf>
    <xf numFmtId="43" fontId="24" fillId="0" borderId="58" xfId="678" applyNumberFormat="1" applyFont="1" applyBorder="1" applyAlignment="1">
      <alignment horizontal="center"/>
    </xf>
    <xf numFmtId="0" fontId="24" fillId="0" borderId="31" xfId="0" applyFont="1" applyBorder="1" applyAlignment="1">
      <alignment horizontal="center"/>
    </xf>
    <xf numFmtId="0" fontId="24" fillId="0" borderId="141" xfId="0" applyFont="1" applyBorder="1" applyAlignment="1">
      <alignment horizontal="center"/>
    </xf>
    <xf numFmtId="0" fontId="24" fillId="0" borderId="143" xfId="0" applyFont="1" applyBorder="1" applyAlignment="1">
      <alignment horizontal="center"/>
    </xf>
    <xf numFmtId="203" fontId="110" fillId="0" borderId="0" xfId="56496" applyNumberFormat="1" applyFont="1" applyAlignment="1">
      <alignment horizontal="center" vertical="center"/>
    </xf>
  </cellXfs>
  <cellStyles count="57585">
    <cellStyle name="0,0_x000d__x000a_NA_x000d__x000a_" xfId="1168" xr:uid="{00000000-0005-0000-0000-000000000000}"/>
    <cellStyle name="20% - Accent1" xfId="1" xr:uid="{00000000-0005-0000-0000-000001000000}"/>
    <cellStyle name="20% - Accent1 2" xfId="2" xr:uid="{00000000-0005-0000-0000-000002000000}"/>
    <cellStyle name="20% - Accent1 2 2" xfId="3" xr:uid="{00000000-0005-0000-0000-000003000000}"/>
    <cellStyle name="20% - Accent1 3" xfId="4" xr:uid="{00000000-0005-0000-0000-000004000000}"/>
    <cellStyle name="20% - Accent1 4" xfId="9163" xr:uid="{00000000-0005-0000-0000-000005000000}"/>
    <cellStyle name="20% - Accent1 4 2" xfId="56505" xr:uid="{00000000-0005-0000-0000-000006000000}"/>
    <cellStyle name="20% - Accent1_Estaciones TM-21-SEP-2011" xfId="5" xr:uid="{00000000-0005-0000-0000-000007000000}"/>
    <cellStyle name="20% - Accent2" xfId="6" xr:uid="{00000000-0005-0000-0000-000008000000}"/>
    <cellStyle name="20% - Accent2 2" xfId="7" xr:uid="{00000000-0005-0000-0000-000009000000}"/>
    <cellStyle name="20% - Accent2 2 2" xfId="8" xr:uid="{00000000-0005-0000-0000-00000A000000}"/>
    <cellStyle name="20% - Accent2 3" xfId="9" xr:uid="{00000000-0005-0000-0000-00000B000000}"/>
    <cellStyle name="20% - Accent2 4" xfId="9169" xr:uid="{00000000-0005-0000-0000-00000C000000}"/>
    <cellStyle name="20% - Accent2 4 2" xfId="56506" xr:uid="{00000000-0005-0000-0000-00000D000000}"/>
    <cellStyle name="20% - Accent2_Estaciones TM-21-SEP-2011" xfId="10" xr:uid="{00000000-0005-0000-0000-00000E000000}"/>
    <cellStyle name="20% - Accent3" xfId="11" xr:uid="{00000000-0005-0000-0000-00000F000000}"/>
    <cellStyle name="20% - Accent3 2" xfId="12" xr:uid="{00000000-0005-0000-0000-000010000000}"/>
    <cellStyle name="20% - Accent3 2 2" xfId="13" xr:uid="{00000000-0005-0000-0000-000011000000}"/>
    <cellStyle name="20% - Accent3 3" xfId="14" xr:uid="{00000000-0005-0000-0000-000012000000}"/>
    <cellStyle name="20% - Accent3 4" xfId="9175" xr:uid="{00000000-0005-0000-0000-000013000000}"/>
    <cellStyle name="20% - Accent3 4 2" xfId="56507" xr:uid="{00000000-0005-0000-0000-000014000000}"/>
    <cellStyle name="20% - Accent3_Estaciones TM-21-SEP-2011" xfId="15" xr:uid="{00000000-0005-0000-0000-000015000000}"/>
    <cellStyle name="20% - Accent4" xfId="16" xr:uid="{00000000-0005-0000-0000-000016000000}"/>
    <cellStyle name="20% - Accent4 2" xfId="17" xr:uid="{00000000-0005-0000-0000-000017000000}"/>
    <cellStyle name="20% - Accent4 2 2" xfId="18" xr:uid="{00000000-0005-0000-0000-000018000000}"/>
    <cellStyle name="20% - Accent4 3" xfId="19" xr:uid="{00000000-0005-0000-0000-000019000000}"/>
    <cellStyle name="20% - Accent4 4" xfId="9181" xr:uid="{00000000-0005-0000-0000-00001A000000}"/>
    <cellStyle name="20% - Accent4 4 2" xfId="56508" xr:uid="{00000000-0005-0000-0000-00001B000000}"/>
    <cellStyle name="20% - Accent4_Estaciones TM-21-SEP-2011" xfId="20" xr:uid="{00000000-0005-0000-0000-00001C000000}"/>
    <cellStyle name="20% - Accent5" xfId="21" xr:uid="{00000000-0005-0000-0000-00001D000000}"/>
    <cellStyle name="20% - Accent5 2" xfId="22" xr:uid="{00000000-0005-0000-0000-00001E000000}"/>
    <cellStyle name="20% - Accent5 2 2" xfId="23" xr:uid="{00000000-0005-0000-0000-00001F000000}"/>
    <cellStyle name="20% - Accent5 3" xfId="24" xr:uid="{00000000-0005-0000-0000-000020000000}"/>
    <cellStyle name="20% - Accent5 4" xfId="9187" xr:uid="{00000000-0005-0000-0000-000021000000}"/>
    <cellStyle name="20% - Accent5 4 2" xfId="56509" xr:uid="{00000000-0005-0000-0000-000022000000}"/>
    <cellStyle name="20% - Accent5_Estaciones TM-21-SEP-2011" xfId="25" xr:uid="{00000000-0005-0000-0000-000023000000}"/>
    <cellStyle name="20% - Accent6" xfId="26" xr:uid="{00000000-0005-0000-0000-000024000000}"/>
    <cellStyle name="20% - Accent6 2" xfId="27" xr:uid="{00000000-0005-0000-0000-000025000000}"/>
    <cellStyle name="20% - Accent6 2 2" xfId="28" xr:uid="{00000000-0005-0000-0000-000026000000}"/>
    <cellStyle name="20% - Accent6 3" xfId="29" xr:uid="{00000000-0005-0000-0000-000027000000}"/>
    <cellStyle name="20% - Accent6 4" xfId="9193" xr:uid="{00000000-0005-0000-0000-000028000000}"/>
    <cellStyle name="20% - Accent6 4 2" xfId="56510" xr:uid="{00000000-0005-0000-0000-000029000000}"/>
    <cellStyle name="20% - Accent6_Estaciones TM-21-SEP-2011" xfId="30" xr:uid="{00000000-0005-0000-0000-00002A000000}"/>
    <cellStyle name="20% - Akzent1" xfId="9195" xr:uid="{00000000-0005-0000-0000-00002B000000}"/>
    <cellStyle name="20% - Akzent2" xfId="9196" xr:uid="{00000000-0005-0000-0000-00002C000000}"/>
    <cellStyle name="20% - Akzent3" xfId="9197" xr:uid="{00000000-0005-0000-0000-00002D000000}"/>
    <cellStyle name="20% - Akzent4" xfId="9198" xr:uid="{00000000-0005-0000-0000-00002E000000}"/>
    <cellStyle name="20% - Akzent5" xfId="9199" xr:uid="{00000000-0005-0000-0000-00002F000000}"/>
    <cellStyle name="20% - Akzent6" xfId="9200" xr:uid="{00000000-0005-0000-0000-000030000000}"/>
    <cellStyle name="20% - Énfasis1" xfId="56452" builtinId="30" customBuiltin="1"/>
    <cellStyle name="20% - Énfasis1 2" xfId="31" xr:uid="{00000000-0005-0000-0000-000032000000}"/>
    <cellStyle name="20% - Énfasis1 2 2" xfId="9202" xr:uid="{00000000-0005-0000-0000-000033000000}"/>
    <cellStyle name="20% - Énfasis1 3" xfId="32" xr:uid="{00000000-0005-0000-0000-000034000000}"/>
    <cellStyle name="20% - Énfasis1 3 2" xfId="9204" xr:uid="{00000000-0005-0000-0000-000035000000}"/>
    <cellStyle name="20% - Énfasis1 3 2 2" xfId="56511" xr:uid="{00000000-0005-0000-0000-000036000000}"/>
    <cellStyle name="20% - Énfasis1 4" xfId="9205" xr:uid="{00000000-0005-0000-0000-000037000000}"/>
    <cellStyle name="20% - Énfasis1 4 2" xfId="56512" xr:uid="{00000000-0005-0000-0000-000038000000}"/>
    <cellStyle name="20% - Énfasis2" xfId="56455" builtinId="34" customBuiltin="1"/>
    <cellStyle name="20% - Énfasis2 2" xfId="33" xr:uid="{00000000-0005-0000-0000-00003A000000}"/>
    <cellStyle name="20% - Énfasis2 2 2" xfId="9207" xr:uid="{00000000-0005-0000-0000-00003B000000}"/>
    <cellStyle name="20% - Énfasis2 3" xfId="34" xr:uid="{00000000-0005-0000-0000-00003C000000}"/>
    <cellStyle name="20% - Énfasis2 3 2" xfId="9209" xr:uid="{00000000-0005-0000-0000-00003D000000}"/>
    <cellStyle name="20% - Énfasis2 3 2 2" xfId="56513" xr:uid="{00000000-0005-0000-0000-00003E000000}"/>
    <cellStyle name="20% - Énfasis2 4" xfId="9210" xr:uid="{00000000-0005-0000-0000-00003F000000}"/>
    <cellStyle name="20% - Énfasis2 4 2" xfId="56514" xr:uid="{00000000-0005-0000-0000-000040000000}"/>
    <cellStyle name="20% - Énfasis3" xfId="56458" builtinId="38" customBuiltin="1"/>
    <cellStyle name="20% - Énfasis3 2" xfId="35" xr:uid="{00000000-0005-0000-0000-000042000000}"/>
    <cellStyle name="20% - Énfasis3 2 2" xfId="9212" xr:uid="{00000000-0005-0000-0000-000043000000}"/>
    <cellStyle name="20% - Énfasis3 3" xfId="36" xr:uid="{00000000-0005-0000-0000-000044000000}"/>
    <cellStyle name="20% - Énfasis3 3 2" xfId="9214" xr:uid="{00000000-0005-0000-0000-000045000000}"/>
    <cellStyle name="20% - Énfasis3 3 2 2" xfId="56515" xr:uid="{00000000-0005-0000-0000-000046000000}"/>
    <cellStyle name="20% - Énfasis3 4" xfId="9215" xr:uid="{00000000-0005-0000-0000-000047000000}"/>
    <cellStyle name="20% - Énfasis3 4 2" xfId="56516" xr:uid="{00000000-0005-0000-0000-000048000000}"/>
    <cellStyle name="20% - Énfasis4" xfId="56461" builtinId="42" customBuiltin="1"/>
    <cellStyle name="20% - Énfasis4 2" xfId="37" xr:uid="{00000000-0005-0000-0000-00004A000000}"/>
    <cellStyle name="20% - Énfasis4 2 2" xfId="9217" xr:uid="{00000000-0005-0000-0000-00004B000000}"/>
    <cellStyle name="20% - Énfasis4 3" xfId="38" xr:uid="{00000000-0005-0000-0000-00004C000000}"/>
    <cellStyle name="20% - Énfasis4 3 2" xfId="9219" xr:uid="{00000000-0005-0000-0000-00004D000000}"/>
    <cellStyle name="20% - Énfasis4 3 2 2" xfId="56517" xr:uid="{00000000-0005-0000-0000-00004E000000}"/>
    <cellStyle name="20% - Énfasis4 4" xfId="9220" xr:uid="{00000000-0005-0000-0000-00004F000000}"/>
    <cellStyle name="20% - Énfasis4 4 2" xfId="56518" xr:uid="{00000000-0005-0000-0000-000050000000}"/>
    <cellStyle name="20% - Énfasis5" xfId="56464" builtinId="46" customBuiltin="1"/>
    <cellStyle name="20% - Énfasis5 2" xfId="39" xr:uid="{00000000-0005-0000-0000-000052000000}"/>
    <cellStyle name="20% - Énfasis5 2 2" xfId="9222" xr:uid="{00000000-0005-0000-0000-000053000000}"/>
    <cellStyle name="20% - Énfasis5 3" xfId="40" xr:uid="{00000000-0005-0000-0000-000054000000}"/>
    <cellStyle name="20% - Énfasis5 3 2" xfId="9224" xr:uid="{00000000-0005-0000-0000-000055000000}"/>
    <cellStyle name="20% - Énfasis5 3 2 2" xfId="56519" xr:uid="{00000000-0005-0000-0000-000056000000}"/>
    <cellStyle name="20% - Énfasis5 4" xfId="9225" xr:uid="{00000000-0005-0000-0000-000057000000}"/>
    <cellStyle name="20% - Énfasis5 4 2" xfId="56520" xr:uid="{00000000-0005-0000-0000-000058000000}"/>
    <cellStyle name="20% - Énfasis6" xfId="56467" builtinId="50" customBuiltin="1"/>
    <cellStyle name="20% - Énfasis6 2" xfId="41" xr:uid="{00000000-0005-0000-0000-00005A000000}"/>
    <cellStyle name="20% - Énfasis6 2 2" xfId="9227" xr:uid="{00000000-0005-0000-0000-00005B000000}"/>
    <cellStyle name="20% - Énfasis6 3" xfId="42" xr:uid="{00000000-0005-0000-0000-00005C000000}"/>
    <cellStyle name="20% - Énfasis6 3 2" xfId="9229" xr:uid="{00000000-0005-0000-0000-00005D000000}"/>
    <cellStyle name="20% - Énfasis6 3 2 2" xfId="56521" xr:uid="{00000000-0005-0000-0000-00005E000000}"/>
    <cellStyle name="20% - Énfasis6 4" xfId="9230" xr:uid="{00000000-0005-0000-0000-00005F000000}"/>
    <cellStyle name="20% - Énfasis6 4 2" xfId="56522" xr:uid="{00000000-0005-0000-0000-000060000000}"/>
    <cellStyle name="40% - Accent1" xfId="43" xr:uid="{00000000-0005-0000-0000-000061000000}"/>
    <cellStyle name="40% - Accent1 2" xfId="44" xr:uid="{00000000-0005-0000-0000-000062000000}"/>
    <cellStyle name="40% - Accent1 2 2" xfId="45" xr:uid="{00000000-0005-0000-0000-000063000000}"/>
    <cellStyle name="40% - Accent1 3" xfId="46" xr:uid="{00000000-0005-0000-0000-000064000000}"/>
    <cellStyle name="40% - Accent1 4" xfId="9235" xr:uid="{00000000-0005-0000-0000-000065000000}"/>
    <cellStyle name="40% - Accent1 4 2" xfId="56523" xr:uid="{00000000-0005-0000-0000-000066000000}"/>
    <cellStyle name="40% - Accent1_Estaciones TM-21-SEP-2011" xfId="47" xr:uid="{00000000-0005-0000-0000-000067000000}"/>
    <cellStyle name="40% - Accent2" xfId="48" xr:uid="{00000000-0005-0000-0000-000068000000}"/>
    <cellStyle name="40% - Accent2 2" xfId="49" xr:uid="{00000000-0005-0000-0000-000069000000}"/>
    <cellStyle name="40% - Accent2 2 2" xfId="50" xr:uid="{00000000-0005-0000-0000-00006A000000}"/>
    <cellStyle name="40% - Accent2 3" xfId="51" xr:uid="{00000000-0005-0000-0000-00006B000000}"/>
    <cellStyle name="40% - Accent2 4" xfId="9237" xr:uid="{00000000-0005-0000-0000-00006C000000}"/>
    <cellStyle name="40% - Accent2 4 2" xfId="56524" xr:uid="{00000000-0005-0000-0000-00006D000000}"/>
    <cellStyle name="40% - Accent2_Estaciones TM-21-SEP-2011" xfId="52" xr:uid="{00000000-0005-0000-0000-00006E000000}"/>
    <cellStyle name="40% - Accent3" xfId="53" xr:uid="{00000000-0005-0000-0000-00006F000000}"/>
    <cellStyle name="40% - Accent3 2" xfId="54" xr:uid="{00000000-0005-0000-0000-000070000000}"/>
    <cellStyle name="40% - Accent3 2 2" xfId="55" xr:uid="{00000000-0005-0000-0000-000071000000}"/>
    <cellStyle name="40% - Accent3 3" xfId="56" xr:uid="{00000000-0005-0000-0000-000072000000}"/>
    <cellStyle name="40% - Accent3 4" xfId="9238" xr:uid="{00000000-0005-0000-0000-000073000000}"/>
    <cellStyle name="40% - Accent3 4 2" xfId="56525" xr:uid="{00000000-0005-0000-0000-000074000000}"/>
    <cellStyle name="40% - Accent3_Estaciones TM-21-SEP-2011" xfId="57" xr:uid="{00000000-0005-0000-0000-000075000000}"/>
    <cellStyle name="40% - Accent4" xfId="58" xr:uid="{00000000-0005-0000-0000-000076000000}"/>
    <cellStyle name="40% - Accent4 2" xfId="59" xr:uid="{00000000-0005-0000-0000-000077000000}"/>
    <cellStyle name="40% - Accent4 2 2" xfId="60" xr:uid="{00000000-0005-0000-0000-000078000000}"/>
    <cellStyle name="40% - Accent4 3" xfId="61" xr:uid="{00000000-0005-0000-0000-000079000000}"/>
    <cellStyle name="40% - Accent4 4" xfId="9240" xr:uid="{00000000-0005-0000-0000-00007A000000}"/>
    <cellStyle name="40% - Accent4 4 2" xfId="56526" xr:uid="{00000000-0005-0000-0000-00007B000000}"/>
    <cellStyle name="40% - Accent4_Estaciones TM-21-SEP-2011" xfId="62" xr:uid="{00000000-0005-0000-0000-00007C000000}"/>
    <cellStyle name="40% - Accent5" xfId="63" xr:uid="{00000000-0005-0000-0000-00007D000000}"/>
    <cellStyle name="40% - Accent5 2" xfId="64" xr:uid="{00000000-0005-0000-0000-00007E000000}"/>
    <cellStyle name="40% - Accent5 2 2" xfId="65" xr:uid="{00000000-0005-0000-0000-00007F000000}"/>
    <cellStyle name="40% - Accent5 3" xfId="66" xr:uid="{00000000-0005-0000-0000-000080000000}"/>
    <cellStyle name="40% - Accent5 4" xfId="9241" xr:uid="{00000000-0005-0000-0000-000081000000}"/>
    <cellStyle name="40% - Accent5 4 2" xfId="56527" xr:uid="{00000000-0005-0000-0000-000082000000}"/>
    <cellStyle name="40% - Accent5_Estaciones TM-21-SEP-2011" xfId="67" xr:uid="{00000000-0005-0000-0000-000083000000}"/>
    <cellStyle name="40% - Accent6" xfId="68" xr:uid="{00000000-0005-0000-0000-000084000000}"/>
    <cellStyle name="40% - Accent6 2" xfId="69" xr:uid="{00000000-0005-0000-0000-000085000000}"/>
    <cellStyle name="40% - Accent6 2 2" xfId="70" xr:uid="{00000000-0005-0000-0000-000086000000}"/>
    <cellStyle name="40% - Accent6 3" xfId="71" xr:uid="{00000000-0005-0000-0000-000087000000}"/>
    <cellStyle name="40% - Accent6 4" xfId="9242" xr:uid="{00000000-0005-0000-0000-000088000000}"/>
    <cellStyle name="40% - Accent6 4 2" xfId="56528" xr:uid="{00000000-0005-0000-0000-000089000000}"/>
    <cellStyle name="40% - Accent6_Estaciones TM-21-SEP-2011" xfId="72" xr:uid="{00000000-0005-0000-0000-00008A000000}"/>
    <cellStyle name="40% - Akzent1" xfId="9243" xr:uid="{00000000-0005-0000-0000-00008B000000}"/>
    <cellStyle name="40% - Akzent2" xfId="9244" xr:uid="{00000000-0005-0000-0000-00008C000000}"/>
    <cellStyle name="40% - Akzent3" xfId="9245" xr:uid="{00000000-0005-0000-0000-00008D000000}"/>
    <cellStyle name="40% - Akzent4" xfId="9246" xr:uid="{00000000-0005-0000-0000-00008E000000}"/>
    <cellStyle name="40% - Akzent5" xfId="9247" xr:uid="{00000000-0005-0000-0000-00008F000000}"/>
    <cellStyle name="40% - Akzent6" xfId="9248" xr:uid="{00000000-0005-0000-0000-000090000000}"/>
    <cellStyle name="40% - Énfasis1" xfId="56453" builtinId="31" customBuiltin="1"/>
    <cellStyle name="40% - Énfasis1 2" xfId="73" xr:uid="{00000000-0005-0000-0000-000092000000}"/>
    <cellStyle name="40% - Énfasis1 2 2" xfId="9249" xr:uid="{00000000-0005-0000-0000-000093000000}"/>
    <cellStyle name="40% - Énfasis1 3" xfId="74" xr:uid="{00000000-0005-0000-0000-000094000000}"/>
    <cellStyle name="40% - Énfasis1 3 2" xfId="9250" xr:uid="{00000000-0005-0000-0000-000095000000}"/>
    <cellStyle name="40% - Énfasis1 3 2 2" xfId="56529" xr:uid="{00000000-0005-0000-0000-000096000000}"/>
    <cellStyle name="40% - Énfasis1 4" xfId="9251" xr:uid="{00000000-0005-0000-0000-000097000000}"/>
    <cellStyle name="40% - Énfasis1 4 2" xfId="56530" xr:uid="{00000000-0005-0000-0000-000098000000}"/>
    <cellStyle name="40% - Énfasis2" xfId="56456" builtinId="35" customBuiltin="1"/>
    <cellStyle name="40% - Énfasis2 2" xfId="75" xr:uid="{00000000-0005-0000-0000-00009A000000}"/>
    <cellStyle name="40% - Énfasis2 2 2" xfId="9252" xr:uid="{00000000-0005-0000-0000-00009B000000}"/>
    <cellStyle name="40% - Énfasis2 3" xfId="76" xr:uid="{00000000-0005-0000-0000-00009C000000}"/>
    <cellStyle name="40% - Énfasis2 3 2" xfId="9253" xr:uid="{00000000-0005-0000-0000-00009D000000}"/>
    <cellStyle name="40% - Énfasis2 3 2 2" xfId="56531" xr:uid="{00000000-0005-0000-0000-00009E000000}"/>
    <cellStyle name="40% - Énfasis2 4" xfId="9254" xr:uid="{00000000-0005-0000-0000-00009F000000}"/>
    <cellStyle name="40% - Énfasis2 4 2" xfId="56532" xr:uid="{00000000-0005-0000-0000-0000A0000000}"/>
    <cellStyle name="40% - Énfasis3" xfId="56459" builtinId="39" customBuiltin="1"/>
    <cellStyle name="40% - Énfasis3 2" xfId="77" xr:uid="{00000000-0005-0000-0000-0000A2000000}"/>
    <cellStyle name="40% - Énfasis3 2 2" xfId="9255" xr:uid="{00000000-0005-0000-0000-0000A3000000}"/>
    <cellStyle name="40% - Énfasis3 3" xfId="78" xr:uid="{00000000-0005-0000-0000-0000A4000000}"/>
    <cellStyle name="40% - Énfasis3 3 2" xfId="9256" xr:uid="{00000000-0005-0000-0000-0000A5000000}"/>
    <cellStyle name="40% - Énfasis3 3 2 2" xfId="56533" xr:uid="{00000000-0005-0000-0000-0000A6000000}"/>
    <cellStyle name="40% - Énfasis3 4" xfId="9257" xr:uid="{00000000-0005-0000-0000-0000A7000000}"/>
    <cellStyle name="40% - Énfasis3 4 2" xfId="56534" xr:uid="{00000000-0005-0000-0000-0000A8000000}"/>
    <cellStyle name="40% - Énfasis4" xfId="56462" builtinId="43" customBuiltin="1"/>
    <cellStyle name="40% - Énfasis4 2" xfId="79" xr:uid="{00000000-0005-0000-0000-0000AA000000}"/>
    <cellStyle name="40% - Énfasis4 2 2" xfId="9258" xr:uid="{00000000-0005-0000-0000-0000AB000000}"/>
    <cellStyle name="40% - Énfasis4 3" xfId="80" xr:uid="{00000000-0005-0000-0000-0000AC000000}"/>
    <cellStyle name="40% - Énfasis4 3 2" xfId="9259" xr:uid="{00000000-0005-0000-0000-0000AD000000}"/>
    <cellStyle name="40% - Énfasis4 3 2 2" xfId="56535" xr:uid="{00000000-0005-0000-0000-0000AE000000}"/>
    <cellStyle name="40% - Énfasis4 4" xfId="9260" xr:uid="{00000000-0005-0000-0000-0000AF000000}"/>
    <cellStyle name="40% - Énfasis4 4 2" xfId="56536" xr:uid="{00000000-0005-0000-0000-0000B0000000}"/>
    <cellStyle name="40% - Énfasis5" xfId="56465" builtinId="47" customBuiltin="1"/>
    <cellStyle name="40% - Énfasis5 2" xfId="81" xr:uid="{00000000-0005-0000-0000-0000B2000000}"/>
    <cellStyle name="40% - Énfasis5 2 2" xfId="9261" xr:uid="{00000000-0005-0000-0000-0000B3000000}"/>
    <cellStyle name="40% - Énfasis5 3" xfId="82" xr:uid="{00000000-0005-0000-0000-0000B4000000}"/>
    <cellStyle name="40% - Énfasis5 3 2" xfId="9262" xr:uid="{00000000-0005-0000-0000-0000B5000000}"/>
    <cellStyle name="40% - Énfasis5 3 2 2" xfId="56537" xr:uid="{00000000-0005-0000-0000-0000B6000000}"/>
    <cellStyle name="40% - Énfasis5 4" xfId="9263" xr:uid="{00000000-0005-0000-0000-0000B7000000}"/>
    <cellStyle name="40% - Énfasis5 4 2" xfId="56538" xr:uid="{00000000-0005-0000-0000-0000B8000000}"/>
    <cellStyle name="40% - Énfasis6" xfId="56468" builtinId="51" customBuiltin="1"/>
    <cellStyle name="40% - Énfasis6 2" xfId="83" xr:uid="{00000000-0005-0000-0000-0000BA000000}"/>
    <cellStyle name="40% - Énfasis6 2 2" xfId="9264" xr:uid="{00000000-0005-0000-0000-0000BB000000}"/>
    <cellStyle name="40% - Énfasis6 3" xfId="84" xr:uid="{00000000-0005-0000-0000-0000BC000000}"/>
    <cellStyle name="40% - Énfasis6 3 2" xfId="9265" xr:uid="{00000000-0005-0000-0000-0000BD000000}"/>
    <cellStyle name="40% - Énfasis6 3 2 2" xfId="56539" xr:uid="{00000000-0005-0000-0000-0000BE000000}"/>
    <cellStyle name="40% - Énfasis6 4" xfId="9266" xr:uid="{00000000-0005-0000-0000-0000BF000000}"/>
    <cellStyle name="40% - Énfasis6 4 2" xfId="56540" xr:uid="{00000000-0005-0000-0000-0000C0000000}"/>
    <cellStyle name="60% - Accent1" xfId="85" xr:uid="{00000000-0005-0000-0000-0000C1000000}"/>
    <cellStyle name="60% - Accent1 2" xfId="9267" xr:uid="{00000000-0005-0000-0000-0000C2000000}"/>
    <cellStyle name="60% - Accent1 3" xfId="9268" xr:uid="{00000000-0005-0000-0000-0000C3000000}"/>
    <cellStyle name="60% - Accent1 4" xfId="9269" xr:uid="{00000000-0005-0000-0000-0000C4000000}"/>
    <cellStyle name="60% - Accent2" xfId="86" xr:uid="{00000000-0005-0000-0000-0000C5000000}"/>
    <cellStyle name="60% - Accent2 2" xfId="9270" xr:uid="{00000000-0005-0000-0000-0000C6000000}"/>
    <cellStyle name="60% - Accent2 3" xfId="9271" xr:uid="{00000000-0005-0000-0000-0000C7000000}"/>
    <cellStyle name="60% - Accent2 4" xfId="9272" xr:uid="{00000000-0005-0000-0000-0000C8000000}"/>
    <cellStyle name="60% - Accent3" xfId="87" xr:uid="{00000000-0005-0000-0000-0000C9000000}"/>
    <cellStyle name="60% - Accent3 2" xfId="9273" xr:uid="{00000000-0005-0000-0000-0000CA000000}"/>
    <cellStyle name="60% - Accent3 3" xfId="9274" xr:uid="{00000000-0005-0000-0000-0000CB000000}"/>
    <cellStyle name="60% - Accent3 4" xfId="9275" xr:uid="{00000000-0005-0000-0000-0000CC000000}"/>
    <cellStyle name="60% - Accent4" xfId="88" xr:uid="{00000000-0005-0000-0000-0000CD000000}"/>
    <cellStyle name="60% - Accent4 2" xfId="9276" xr:uid="{00000000-0005-0000-0000-0000CE000000}"/>
    <cellStyle name="60% - Accent4 3" xfId="9277" xr:uid="{00000000-0005-0000-0000-0000CF000000}"/>
    <cellStyle name="60% - Accent4 4" xfId="9278" xr:uid="{00000000-0005-0000-0000-0000D0000000}"/>
    <cellStyle name="60% - Accent5" xfId="89" xr:uid="{00000000-0005-0000-0000-0000D1000000}"/>
    <cellStyle name="60% - Accent5 2" xfId="9279" xr:uid="{00000000-0005-0000-0000-0000D2000000}"/>
    <cellStyle name="60% - Accent5 3" xfId="9280" xr:uid="{00000000-0005-0000-0000-0000D3000000}"/>
    <cellStyle name="60% - Accent5 4" xfId="9281" xr:uid="{00000000-0005-0000-0000-0000D4000000}"/>
    <cellStyle name="60% - Accent6" xfId="90" xr:uid="{00000000-0005-0000-0000-0000D5000000}"/>
    <cellStyle name="60% - Accent6 2" xfId="9282" xr:uid="{00000000-0005-0000-0000-0000D6000000}"/>
    <cellStyle name="60% - Accent6 3" xfId="9283" xr:uid="{00000000-0005-0000-0000-0000D7000000}"/>
    <cellStyle name="60% - Accent6 4" xfId="9284" xr:uid="{00000000-0005-0000-0000-0000D8000000}"/>
    <cellStyle name="60% - Akzent1" xfId="9285" xr:uid="{00000000-0005-0000-0000-0000D9000000}"/>
    <cellStyle name="60% - Akzent2" xfId="9286" xr:uid="{00000000-0005-0000-0000-0000DA000000}"/>
    <cellStyle name="60% - Akzent3" xfId="9287" xr:uid="{00000000-0005-0000-0000-0000DB000000}"/>
    <cellStyle name="60% - Akzent4" xfId="9288" xr:uid="{00000000-0005-0000-0000-0000DC000000}"/>
    <cellStyle name="60% - Akzent5" xfId="9289" xr:uid="{00000000-0005-0000-0000-0000DD000000}"/>
    <cellStyle name="60% - Akzent6" xfId="9290" xr:uid="{00000000-0005-0000-0000-0000DE000000}"/>
    <cellStyle name="60% - Énfasis1 2" xfId="91" xr:uid="{00000000-0005-0000-0000-0000DF000000}"/>
    <cellStyle name="60% - Énfasis1 2 2" xfId="9291" xr:uid="{00000000-0005-0000-0000-0000E0000000}"/>
    <cellStyle name="60% - Énfasis1 3" xfId="9292" xr:uid="{00000000-0005-0000-0000-0000E1000000}"/>
    <cellStyle name="60% - Énfasis1 4" xfId="56472" xr:uid="{00000000-0005-0000-0000-0000E2000000}"/>
    <cellStyle name="60% - Énfasis2 2" xfId="92" xr:uid="{00000000-0005-0000-0000-0000E3000000}"/>
    <cellStyle name="60% - Énfasis2 2 2" xfId="9293" xr:uid="{00000000-0005-0000-0000-0000E4000000}"/>
    <cellStyle name="60% - Énfasis2 3" xfId="9294" xr:uid="{00000000-0005-0000-0000-0000E5000000}"/>
    <cellStyle name="60% - Énfasis2 4" xfId="56473" xr:uid="{00000000-0005-0000-0000-0000E6000000}"/>
    <cellStyle name="60% - Énfasis3 2" xfId="93" xr:uid="{00000000-0005-0000-0000-0000E7000000}"/>
    <cellStyle name="60% - Énfasis3 2 2" xfId="9295" xr:uid="{00000000-0005-0000-0000-0000E8000000}"/>
    <cellStyle name="60% - Énfasis3 3" xfId="9296" xr:uid="{00000000-0005-0000-0000-0000E9000000}"/>
    <cellStyle name="60% - Énfasis3 4" xfId="56474" xr:uid="{00000000-0005-0000-0000-0000EA000000}"/>
    <cellStyle name="60% - Énfasis4 2" xfId="94" xr:uid="{00000000-0005-0000-0000-0000EB000000}"/>
    <cellStyle name="60% - Énfasis4 2 2" xfId="9297" xr:uid="{00000000-0005-0000-0000-0000EC000000}"/>
    <cellStyle name="60% - Énfasis4 3" xfId="9298" xr:uid="{00000000-0005-0000-0000-0000ED000000}"/>
    <cellStyle name="60% - Énfasis4 4" xfId="56475" xr:uid="{00000000-0005-0000-0000-0000EE000000}"/>
    <cellStyle name="60% - Énfasis5 2" xfId="95" xr:uid="{00000000-0005-0000-0000-0000EF000000}"/>
    <cellStyle name="60% - Énfasis5 2 2" xfId="9299" xr:uid="{00000000-0005-0000-0000-0000F0000000}"/>
    <cellStyle name="60% - Énfasis5 3" xfId="9300" xr:uid="{00000000-0005-0000-0000-0000F1000000}"/>
    <cellStyle name="60% - Énfasis5 4" xfId="56476" xr:uid="{00000000-0005-0000-0000-0000F2000000}"/>
    <cellStyle name="60% - Énfasis6 2" xfId="96" xr:uid="{00000000-0005-0000-0000-0000F3000000}"/>
    <cellStyle name="60% - Énfasis6 2 2" xfId="9301" xr:uid="{00000000-0005-0000-0000-0000F4000000}"/>
    <cellStyle name="60% - Énfasis6 3" xfId="9302" xr:uid="{00000000-0005-0000-0000-0000F5000000}"/>
    <cellStyle name="60% - Énfasis6 4" xfId="56477" xr:uid="{00000000-0005-0000-0000-0000F6000000}"/>
    <cellStyle name="Accent1" xfId="97" xr:uid="{00000000-0005-0000-0000-0000F7000000}"/>
    <cellStyle name="Accent1 2" xfId="9303" xr:uid="{00000000-0005-0000-0000-0000F8000000}"/>
    <cellStyle name="Accent1 3" xfId="9304" xr:uid="{00000000-0005-0000-0000-0000F9000000}"/>
    <cellStyle name="Accent2" xfId="98" xr:uid="{00000000-0005-0000-0000-0000FA000000}"/>
    <cellStyle name="Accent2 2" xfId="9305" xr:uid="{00000000-0005-0000-0000-0000FB000000}"/>
    <cellStyle name="Accent2 3" xfId="9306" xr:uid="{00000000-0005-0000-0000-0000FC000000}"/>
    <cellStyle name="Accent3" xfId="99" xr:uid="{00000000-0005-0000-0000-0000FD000000}"/>
    <cellStyle name="Accent3 2" xfId="9307" xr:uid="{00000000-0005-0000-0000-0000FE000000}"/>
    <cellStyle name="Accent3 3" xfId="9308" xr:uid="{00000000-0005-0000-0000-0000FF000000}"/>
    <cellStyle name="Accent4" xfId="100" xr:uid="{00000000-0005-0000-0000-000000010000}"/>
    <cellStyle name="Accent4 2" xfId="9309" xr:uid="{00000000-0005-0000-0000-000001010000}"/>
    <cellStyle name="Accent4 3" xfId="9310" xr:uid="{00000000-0005-0000-0000-000002010000}"/>
    <cellStyle name="Accent5" xfId="101" xr:uid="{00000000-0005-0000-0000-000003010000}"/>
    <cellStyle name="Accent5 2" xfId="9311" xr:uid="{00000000-0005-0000-0000-000004010000}"/>
    <cellStyle name="Accent5 3" xfId="9312" xr:uid="{00000000-0005-0000-0000-000005010000}"/>
    <cellStyle name="Accent6" xfId="102" xr:uid="{00000000-0005-0000-0000-000006010000}"/>
    <cellStyle name="Accent6 2" xfId="9313" xr:uid="{00000000-0005-0000-0000-000007010000}"/>
    <cellStyle name="Accent6 3" xfId="9314" xr:uid="{00000000-0005-0000-0000-000008010000}"/>
    <cellStyle name="Bad" xfId="103" xr:uid="{00000000-0005-0000-0000-000009010000}"/>
    <cellStyle name="Bad 2" xfId="9315" xr:uid="{00000000-0005-0000-0000-00000A010000}"/>
    <cellStyle name="Bad 3" xfId="9316" xr:uid="{00000000-0005-0000-0000-00000B010000}"/>
    <cellStyle name="Buena 2" xfId="104" xr:uid="{00000000-0005-0000-0000-00000D010000}"/>
    <cellStyle name="Buena 2 2" xfId="9317" xr:uid="{00000000-0005-0000-0000-00000E010000}"/>
    <cellStyle name="Bueno" xfId="56441" builtinId="26" customBuiltin="1"/>
    <cellStyle name="Bueno 2" xfId="9318" xr:uid="{00000000-0005-0000-0000-00000F010000}"/>
    <cellStyle name="Bueno 3" xfId="9319" xr:uid="{00000000-0005-0000-0000-000010010000}"/>
    <cellStyle name="Bueno 4" xfId="9320" xr:uid="{00000000-0005-0000-0000-000011010000}"/>
    <cellStyle name="Calculation" xfId="105" xr:uid="{00000000-0005-0000-0000-000012010000}"/>
    <cellStyle name="Calculation 10" xfId="1059" xr:uid="{00000000-0005-0000-0000-000013010000}"/>
    <cellStyle name="Calculation 10 10" xfId="11736" xr:uid="{00000000-0005-0000-0000-000014010000}"/>
    <cellStyle name="Calculation 10 10 2" xfId="29384" xr:uid="{00000000-0005-0000-0000-000015010000}"/>
    <cellStyle name="Calculation 10 11" xfId="18637" xr:uid="{00000000-0005-0000-0000-000016010000}"/>
    <cellStyle name="Calculation 10 11 2" xfId="29385" xr:uid="{00000000-0005-0000-0000-000017010000}"/>
    <cellStyle name="Calculation 10 12" xfId="15798" xr:uid="{00000000-0005-0000-0000-000018010000}"/>
    <cellStyle name="Calculation 10 12 2" xfId="29386" xr:uid="{00000000-0005-0000-0000-000019010000}"/>
    <cellStyle name="Calculation 10 13" xfId="19050" xr:uid="{00000000-0005-0000-0000-00001A010000}"/>
    <cellStyle name="Calculation 10 13 2" xfId="29387" xr:uid="{00000000-0005-0000-0000-00001B010000}"/>
    <cellStyle name="Calculation 10 14" xfId="29388" xr:uid="{00000000-0005-0000-0000-00001C010000}"/>
    <cellStyle name="Calculation 10 15" xfId="56542" xr:uid="{00000000-0005-0000-0000-00001D010000}"/>
    <cellStyle name="Calculation 10 2" xfId="1991" xr:uid="{00000000-0005-0000-0000-00001E010000}"/>
    <cellStyle name="Calculation 10 2 2" xfId="3450" xr:uid="{00000000-0005-0000-0000-00001F010000}"/>
    <cellStyle name="Calculation 10 2 2 2" xfId="3595" xr:uid="{00000000-0005-0000-0000-000020010000}"/>
    <cellStyle name="Calculation 10 2 2 2 2" xfId="18634" xr:uid="{00000000-0005-0000-0000-000021010000}"/>
    <cellStyle name="Calculation 10 2 2 2 2 2" xfId="29389" xr:uid="{00000000-0005-0000-0000-000022010000}"/>
    <cellStyle name="Calculation 10 2 2 2 3" xfId="29390" xr:uid="{00000000-0005-0000-0000-000023010000}"/>
    <cellStyle name="Calculation 10 2 2 3" xfId="3596" xr:uid="{00000000-0005-0000-0000-000024010000}"/>
    <cellStyle name="Calculation 10 2 2 3 2" xfId="18633" xr:uid="{00000000-0005-0000-0000-000025010000}"/>
    <cellStyle name="Calculation 10 2 2 3 2 2" xfId="29391" xr:uid="{00000000-0005-0000-0000-000026010000}"/>
    <cellStyle name="Calculation 10 2 2 3 3" xfId="29392" xr:uid="{00000000-0005-0000-0000-000027010000}"/>
    <cellStyle name="Calculation 10 2 2 4" xfId="18635" xr:uid="{00000000-0005-0000-0000-000028010000}"/>
    <cellStyle name="Calculation 10 2 2 4 2" xfId="29393" xr:uid="{00000000-0005-0000-0000-000029010000}"/>
    <cellStyle name="Calculation 10 2 2 5" xfId="19051" xr:uid="{00000000-0005-0000-0000-00002A010000}"/>
    <cellStyle name="Calculation 10 2 2 5 2" xfId="29394" xr:uid="{00000000-0005-0000-0000-00002B010000}"/>
    <cellStyle name="Calculation 10 2 2 6" xfId="19052" xr:uid="{00000000-0005-0000-0000-00002C010000}"/>
    <cellStyle name="Calculation 10 2 2 6 2" xfId="29395" xr:uid="{00000000-0005-0000-0000-00002D010000}"/>
    <cellStyle name="Calculation 10 2 2 7" xfId="19053" xr:uid="{00000000-0005-0000-0000-00002E010000}"/>
    <cellStyle name="Calculation 10 2 2 7 2" xfId="29396" xr:uid="{00000000-0005-0000-0000-00002F010000}"/>
    <cellStyle name="Calculation 10 2 2 8" xfId="29397" xr:uid="{00000000-0005-0000-0000-000030010000}"/>
    <cellStyle name="Calculation 10 2 3" xfId="3597" xr:uid="{00000000-0005-0000-0000-000031010000}"/>
    <cellStyle name="Calculation 10 2 3 2" xfId="18632" xr:uid="{00000000-0005-0000-0000-000032010000}"/>
    <cellStyle name="Calculation 10 2 3 2 2" xfId="29398" xr:uid="{00000000-0005-0000-0000-000033010000}"/>
    <cellStyle name="Calculation 10 2 3 3" xfId="29399" xr:uid="{00000000-0005-0000-0000-000034010000}"/>
    <cellStyle name="Calculation 10 2 4" xfId="3598" xr:uid="{00000000-0005-0000-0000-000035010000}"/>
    <cellStyle name="Calculation 10 2 4 2" xfId="18631" xr:uid="{00000000-0005-0000-0000-000036010000}"/>
    <cellStyle name="Calculation 10 2 4 2 2" xfId="29400" xr:uid="{00000000-0005-0000-0000-000037010000}"/>
    <cellStyle name="Calculation 10 2 4 3" xfId="29401" xr:uid="{00000000-0005-0000-0000-000038010000}"/>
    <cellStyle name="Calculation 10 2 5" xfId="18636" xr:uid="{00000000-0005-0000-0000-000039010000}"/>
    <cellStyle name="Calculation 10 2 5 2" xfId="29402" xr:uid="{00000000-0005-0000-0000-00003A010000}"/>
    <cellStyle name="Calculation 10 2 6" xfId="19054" xr:uid="{00000000-0005-0000-0000-00003B010000}"/>
    <cellStyle name="Calculation 10 2 6 2" xfId="29403" xr:uid="{00000000-0005-0000-0000-00003C010000}"/>
    <cellStyle name="Calculation 10 2 7" xfId="19055" xr:uid="{00000000-0005-0000-0000-00003D010000}"/>
    <cellStyle name="Calculation 10 2 7 2" xfId="29404" xr:uid="{00000000-0005-0000-0000-00003E010000}"/>
    <cellStyle name="Calculation 10 2 8" xfId="19056" xr:uid="{00000000-0005-0000-0000-00003F010000}"/>
    <cellStyle name="Calculation 10 2 8 2" xfId="29405" xr:uid="{00000000-0005-0000-0000-000040010000}"/>
    <cellStyle name="Calculation 10 2 9" xfId="29406" xr:uid="{00000000-0005-0000-0000-000041010000}"/>
    <cellStyle name="Calculation 10 3" xfId="1559" xr:uid="{00000000-0005-0000-0000-000042010000}"/>
    <cellStyle name="Calculation 10 3 2" xfId="3022" xr:uid="{00000000-0005-0000-0000-000043010000}"/>
    <cellStyle name="Calculation 10 3 2 2" xfId="3599" xr:uid="{00000000-0005-0000-0000-000044010000}"/>
    <cellStyle name="Calculation 10 3 2 2 2" xfId="18628" xr:uid="{00000000-0005-0000-0000-000045010000}"/>
    <cellStyle name="Calculation 10 3 2 2 2 2" xfId="29407" xr:uid="{00000000-0005-0000-0000-000046010000}"/>
    <cellStyle name="Calculation 10 3 2 2 3" xfId="29408" xr:uid="{00000000-0005-0000-0000-000047010000}"/>
    <cellStyle name="Calculation 10 3 2 3" xfId="3600" xr:uid="{00000000-0005-0000-0000-000048010000}"/>
    <cellStyle name="Calculation 10 3 2 3 2" xfId="18627" xr:uid="{00000000-0005-0000-0000-000049010000}"/>
    <cellStyle name="Calculation 10 3 2 3 2 2" xfId="29409" xr:uid="{00000000-0005-0000-0000-00004A010000}"/>
    <cellStyle name="Calculation 10 3 2 3 3" xfId="29410" xr:uid="{00000000-0005-0000-0000-00004B010000}"/>
    <cellStyle name="Calculation 10 3 2 4" xfId="18629" xr:uid="{00000000-0005-0000-0000-00004C010000}"/>
    <cellStyle name="Calculation 10 3 2 4 2" xfId="29411" xr:uid="{00000000-0005-0000-0000-00004D010000}"/>
    <cellStyle name="Calculation 10 3 2 5" xfId="19057" xr:uid="{00000000-0005-0000-0000-00004E010000}"/>
    <cellStyle name="Calculation 10 3 2 5 2" xfId="29412" xr:uid="{00000000-0005-0000-0000-00004F010000}"/>
    <cellStyle name="Calculation 10 3 2 6" xfId="19058" xr:uid="{00000000-0005-0000-0000-000050010000}"/>
    <cellStyle name="Calculation 10 3 2 6 2" xfId="29413" xr:uid="{00000000-0005-0000-0000-000051010000}"/>
    <cellStyle name="Calculation 10 3 2 7" xfId="19059" xr:uid="{00000000-0005-0000-0000-000052010000}"/>
    <cellStyle name="Calculation 10 3 2 7 2" xfId="29414" xr:uid="{00000000-0005-0000-0000-000053010000}"/>
    <cellStyle name="Calculation 10 3 2 8" xfId="29415" xr:uid="{00000000-0005-0000-0000-000054010000}"/>
    <cellStyle name="Calculation 10 3 3" xfId="3601" xr:uid="{00000000-0005-0000-0000-000055010000}"/>
    <cellStyle name="Calculation 10 3 3 2" xfId="18626" xr:uid="{00000000-0005-0000-0000-000056010000}"/>
    <cellStyle name="Calculation 10 3 3 2 2" xfId="29416" xr:uid="{00000000-0005-0000-0000-000057010000}"/>
    <cellStyle name="Calculation 10 3 3 3" xfId="29417" xr:uid="{00000000-0005-0000-0000-000058010000}"/>
    <cellStyle name="Calculation 10 3 4" xfId="3602" xr:uid="{00000000-0005-0000-0000-000059010000}"/>
    <cellStyle name="Calculation 10 3 4 2" xfId="18625" xr:uid="{00000000-0005-0000-0000-00005A010000}"/>
    <cellStyle name="Calculation 10 3 4 2 2" xfId="29418" xr:uid="{00000000-0005-0000-0000-00005B010000}"/>
    <cellStyle name="Calculation 10 3 4 3" xfId="29419" xr:uid="{00000000-0005-0000-0000-00005C010000}"/>
    <cellStyle name="Calculation 10 3 5" xfId="18630" xr:uid="{00000000-0005-0000-0000-00005D010000}"/>
    <cellStyle name="Calculation 10 3 5 2" xfId="29420" xr:uid="{00000000-0005-0000-0000-00005E010000}"/>
    <cellStyle name="Calculation 10 3 6" xfId="19060" xr:uid="{00000000-0005-0000-0000-00005F010000}"/>
    <cellStyle name="Calculation 10 3 6 2" xfId="29421" xr:uid="{00000000-0005-0000-0000-000060010000}"/>
    <cellStyle name="Calculation 10 3 7" xfId="19061" xr:uid="{00000000-0005-0000-0000-000061010000}"/>
    <cellStyle name="Calculation 10 3 7 2" xfId="29422" xr:uid="{00000000-0005-0000-0000-000062010000}"/>
    <cellStyle name="Calculation 10 3 8" xfId="19062" xr:uid="{00000000-0005-0000-0000-000063010000}"/>
    <cellStyle name="Calculation 10 3 8 2" xfId="29423" xr:uid="{00000000-0005-0000-0000-000064010000}"/>
    <cellStyle name="Calculation 10 3 9" xfId="29424" xr:uid="{00000000-0005-0000-0000-000065010000}"/>
    <cellStyle name="Calculation 10 4" xfId="3603" xr:uid="{00000000-0005-0000-0000-000066010000}"/>
    <cellStyle name="Calculation 10 4 2" xfId="18624" xr:uid="{00000000-0005-0000-0000-000067010000}"/>
    <cellStyle name="Calculation 10 4 2 2" xfId="29425" xr:uid="{00000000-0005-0000-0000-000068010000}"/>
    <cellStyle name="Calculation 10 4 3" xfId="19063" xr:uid="{00000000-0005-0000-0000-000069010000}"/>
    <cellStyle name="Calculation 10 4 3 2" xfId="29426" xr:uid="{00000000-0005-0000-0000-00006A010000}"/>
    <cellStyle name="Calculation 10 4 4" xfId="19064" xr:uid="{00000000-0005-0000-0000-00006B010000}"/>
    <cellStyle name="Calculation 10 4 4 2" xfId="29427" xr:uid="{00000000-0005-0000-0000-00006C010000}"/>
    <cellStyle name="Calculation 10 4 5" xfId="19065" xr:uid="{00000000-0005-0000-0000-00006D010000}"/>
    <cellStyle name="Calculation 10 4 5 2" xfId="29428" xr:uid="{00000000-0005-0000-0000-00006E010000}"/>
    <cellStyle name="Calculation 10 4 6" xfId="29429" xr:uid="{00000000-0005-0000-0000-00006F010000}"/>
    <cellStyle name="Calculation 10 5" xfId="3604" xr:uid="{00000000-0005-0000-0000-000070010000}"/>
    <cellStyle name="Calculation 10 5 2" xfId="18623" xr:uid="{00000000-0005-0000-0000-000071010000}"/>
    <cellStyle name="Calculation 10 5 2 2" xfId="29430" xr:uid="{00000000-0005-0000-0000-000072010000}"/>
    <cellStyle name="Calculation 10 5 3" xfId="19066" xr:uid="{00000000-0005-0000-0000-000073010000}"/>
    <cellStyle name="Calculation 10 5 3 2" xfId="29431" xr:uid="{00000000-0005-0000-0000-000074010000}"/>
    <cellStyle name="Calculation 10 5 4" xfId="19067" xr:uid="{00000000-0005-0000-0000-000075010000}"/>
    <cellStyle name="Calculation 10 5 4 2" xfId="29432" xr:uid="{00000000-0005-0000-0000-000076010000}"/>
    <cellStyle name="Calculation 10 5 5" xfId="19068" xr:uid="{00000000-0005-0000-0000-000077010000}"/>
    <cellStyle name="Calculation 10 5 5 2" xfId="29433" xr:uid="{00000000-0005-0000-0000-000078010000}"/>
    <cellStyle name="Calculation 10 5 6" xfId="29434" xr:uid="{00000000-0005-0000-0000-000079010000}"/>
    <cellStyle name="Calculation 10 6" xfId="3605" xr:uid="{00000000-0005-0000-0000-00007A010000}"/>
    <cellStyle name="Calculation 10 6 2" xfId="18622" xr:uid="{00000000-0005-0000-0000-00007B010000}"/>
    <cellStyle name="Calculation 10 6 2 2" xfId="29435" xr:uid="{00000000-0005-0000-0000-00007C010000}"/>
    <cellStyle name="Calculation 10 6 3" xfId="19069" xr:uid="{00000000-0005-0000-0000-00007D010000}"/>
    <cellStyle name="Calculation 10 6 3 2" xfId="29436" xr:uid="{00000000-0005-0000-0000-00007E010000}"/>
    <cellStyle name="Calculation 10 6 4" xfId="19070" xr:uid="{00000000-0005-0000-0000-00007F010000}"/>
    <cellStyle name="Calculation 10 6 4 2" xfId="29437" xr:uid="{00000000-0005-0000-0000-000080010000}"/>
    <cellStyle name="Calculation 10 6 5" xfId="19071" xr:uid="{00000000-0005-0000-0000-000081010000}"/>
    <cellStyle name="Calculation 10 6 5 2" xfId="29438" xr:uid="{00000000-0005-0000-0000-000082010000}"/>
    <cellStyle name="Calculation 10 6 6" xfId="29439" xr:uid="{00000000-0005-0000-0000-000083010000}"/>
    <cellStyle name="Calculation 10 7" xfId="3606" xr:uid="{00000000-0005-0000-0000-000084010000}"/>
    <cellStyle name="Calculation 10 7 2" xfId="18621" xr:uid="{00000000-0005-0000-0000-000085010000}"/>
    <cellStyle name="Calculation 10 7 2 2" xfId="29440" xr:uid="{00000000-0005-0000-0000-000086010000}"/>
    <cellStyle name="Calculation 10 7 3" xfId="19072" xr:uid="{00000000-0005-0000-0000-000087010000}"/>
    <cellStyle name="Calculation 10 7 3 2" xfId="29441" xr:uid="{00000000-0005-0000-0000-000088010000}"/>
    <cellStyle name="Calculation 10 7 4" xfId="19073" xr:uid="{00000000-0005-0000-0000-000089010000}"/>
    <cellStyle name="Calculation 10 7 4 2" xfId="29442" xr:uid="{00000000-0005-0000-0000-00008A010000}"/>
    <cellStyle name="Calculation 10 7 5" xfId="19074" xr:uid="{00000000-0005-0000-0000-00008B010000}"/>
    <cellStyle name="Calculation 10 7 5 2" xfId="29443" xr:uid="{00000000-0005-0000-0000-00008C010000}"/>
    <cellStyle name="Calculation 10 7 6" xfId="29444" xr:uid="{00000000-0005-0000-0000-00008D010000}"/>
    <cellStyle name="Calculation 10 8" xfId="3607" xr:uid="{00000000-0005-0000-0000-00008E010000}"/>
    <cellStyle name="Calculation 10 8 2" xfId="18620" xr:uid="{00000000-0005-0000-0000-00008F010000}"/>
    <cellStyle name="Calculation 10 8 2 2" xfId="29445" xr:uid="{00000000-0005-0000-0000-000090010000}"/>
    <cellStyle name="Calculation 10 8 3" xfId="29446" xr:uid="{00000000-0005-0000-0000-000091010000}"/>
    <cellStyle name="Calculation 10 9" xfId="9321" xr:uid="{00000000-0005-0000-0000-000092010000}"/>
    <cellStyle name="Calculation 10 9 2" xfId="29447" xr:uid="{00000000-0005-0000-0000-000093010000}"/>
    <cellStyle name="Calculation 11" xfId="1038" xr:uid="{00000000-0005-0000-0000-000094010000}"/>
    <cellStyle name="Calculation 11 10" xfId="11523" xr:uid="{00000000-0005-0000-0000-000095010000}"/>
    <cellStyle name="Calculation 11 10 2" xfId="29448" xr:uid="{00000000-0005-0000-0000-000096010000}"/>
    <cellStyle name="Calculation 11 11" xfId="18619" xr:uid="{00000000-0005-0000-0000-000097010000}"/>
    <cellStyle name="Calculation 11 11 2" xfId="29449" xr:uid="{00000000-0005-0000-0000-000098010000}"/>
    <cellStyle name="Calculation 11 12" xfId="15799" xr:uid="{00000000-0005-0000-0000-000099010000}"/>
    <cellStyle name="Calculation 11 12 2" xfId="29450" xr:uid="{00000000-0005-0000-0000-00009A010000}"/>
    <cellStyle name="Calculation 11 13" xfId="19075" xr:uid="{00000000-0005-0000-0000-00009B010000}"/>
    <cellStyle name="Calculation 11 13 2" xfId="29451" xr:uid="{00000000-0005-0000-0000-00009C010000}"/>
    <cellStyle name="Calculation 11 14" xfId="29452" xr:uid="{00000000-0005-0000-0000-00009D010000}"/>
    <cellStyle name="Calculation 11 15" xfId="56543" xr:uid="{00000000-0005-0000-0000-00009E010000}"/>
    <cellStyle name="Calculation 11 2" xfId="1970" xr:uid="{00000000-0005-0000-0000-00009F010000}"/>
    <cellStyle name="Calculation 11 2 2" xfId="3429" xr:uid="{00000000-0005-0000-0000-0000A0010000}"/>
    <cellStyle name="Calculation 11 2 2 2" xfId="3608" xr:uid="{00000000-0005-0000-0000-0000A1010000}"/>
    <cellStyle name="Calculation 11 2 2 2 2" xfId="18616" xr:uid="{00000000-0005-0000-0000-0000A2010000}"/>
    <cellStyle name="Calculation 11 2 2 2 2 2" xfId="29453" xr:uid="{00000000-0005-0000-0000-0000A3010000}"/>
    <cellStyle name="Calculation 11 2 2 2 3" xfId="29454" xr:uid="{00000000-0005-0000-0000-0000A4010000}"/>
    <cellStyle name="Calculation 11 2 2 3" xfId="3609" xr:uid="{00000000-0005-0000-0000-0000A5010000}"/>
    <cellStyle name="Calculation 11 2 2 3 2" xfId="18615" xr:uid="{00000000-0005-0000-0000-0000A6010000}"/>
    <cellStyle name="Calculation 11 2 2 3 2 2" xfId="29455" xr:uid="{00000000-0005-0000-0000-0000A7010000}"/>
    <cellStyle name="Calculation 11 2 2 3 3" xfId="29456" xr:uid="{00000000-0005-0000-0000-0000A8010000}"/>
    <cellStyle name="Calculation 11 2 2 4" xfId="18617" xr:uid="{00000000-0005-0000-0000-0000A9010000}"/>
    <cellStyle name="Calculation 11 2 2 4 2" xfId="29457" xr:uid="{00000000-0005-0000-0000-0000AA010000}"/>
    <cellStyle name="Calculation 11 2 2 5" xfId="19076" xr:uid="{00000000-0005-0000-0000-0000AB010000}"/>
    <cellStyle name="Calculation 11 2 2 5 2" xfId="29458" xr:uid="{00000000-0005-0000-0000-0000AC010000}"/>
    <cellStyle name="Calculation 11 2 2 6" xfId="19077" xr:uid="{00000000-0005-0000-0000-0000AD010000}"/>
    <cellStyle name="Calculation 11 2 2 6 2" xfId="29459" xr:uid="{00000000-0005-0000-0000-0000AE010000}"/>
    <cellStyle name="Calculation 11 2 2 7" xfId="19078" xr:uid="{00000000-0005-0000-0000-0000AF010000}"/>
    <cellStyle name="Calculation 11 2 2 7 2" xfId="29460" xr:uid="{00000000-0005-0000-0000-0000B0010000}"/>
    <cellStyle name="Calculation 11 2 2 8" xfId="29461" xr:uid="{00000000-0005-0000-0000-0000B1010000}"/>
    <cellStyle name="Calculation 11 2 3" xfId="3610" xr:uid="{00000000-0005-0000-0000-0000B2010000}"/>
    <cellStyle name="Calculation 11 2 3 2" xfId="18614" xr:uid="{00000000-0005-0000-0000-0000B3010000}"/>
    <cellStyle name="Calculation 11 2 3 2 2" xfId="29462" xr:uid="{00000000-0005-0000-0000-0000B4010000}"/>
    <cellStyle name="Calculation 11 2 3 3" xfId="29463" xr:uid="{00000000-0005-0000-0000-0000B5010000}"/>
    <cellStyle name="Calculation 11 2 4" xfId="3611" xr:uid="{00000000-0005-0000-0000-0000B6010000}"/>
    <cellStyle name="Calculation 11 2 4 2" xfId="18613" xr:uid="{00000000-0005-0000-0000-0000B7010000}"/>
    <cellStyle name="Calculation 11 2 4 2 2" xfId="29464" xr:uid="{00000000-0005-0000-0000-0000B8010000}"/>
    <cellStyle name="Calculation 11 2 4 3" xfId="29465" xr:uid="{00000000-0005-0000-0000-0000B9010000}"/>
    <cellStyle name="Calculation 11 2 5" xfId="18618" xr:uid="{00000000-0005-0000-0000-0000BA010000}"/>
    <cellStyle name="Calculation 11 2 5 2" xfId="29466" xr:uid="{00000000-0005-0000-0000-0000BB010000}"/>
    <cellStyle name="Calculation 11 2 6" xfId="19079" xr:uid="{00000000-0005-0000-0000-0000BC010000}"/>
    <cellStyle name="Calculation 11 2 6 2" xfId="29467" xr:uid="{00000000-0005-0000-0000-0000BD010000}"/>
    <cellStyle name="Calculation 11 2 7" xfId="19080" xr:uid="{00000000-0005-0000-0000-0000BE010000}"/>
    <cellStyle name="Calculation 11 2 7 2" xfId="29468" xr:uid="{00000000-0005-0000-0000-0000BF010000}"/>
    <cellStyle name="Calculation 11 2 8" xfId="19081" xr:uid="{00000000-0005-0000-0000-0000C0010000}"/>
    <cellStyle name="Calculation 11 2 8 2" xfId="29469" xr:uid="{00000000-0005-0000-0000-0000C1010000}"/>
    <cellStyle name="Calculation 11 2 9" xfId="29470" xr:uid="{00000000-0005-0000-0000-0000C2010000}"/>
    <cellStyle name="Calculation 11 3" xfId="1538" xr:uid="{00000000-0005-0000-0000-0000C3010000}"/>
    <cellStyle name="Calculation 11 3 2" xfId="3001" xr:uid="{00000000-0005-0000-0000-0000C4010000}"/>
    <cellStyle name="Calculation 11 3 2 2" xfId="3612" xr:uid="{00000000-0005-0000-0000-0000C5010000}"/>
    <cellStyle name="Calculation 11 3 2 2 2" xfId="18610" xr:uid="{00000000-0005-0000-0000-0000C6010000}"/>
    <cellStyle name="Calculation 11 3 2 2 2 2" xfId="29471" xr:uid="{00000000-0005-0000-0000-0000C7010000}"/>
    <cellStyle name="Calculation 11 3 2 2 3" xfId="29472" xr:uid="{00000000-0005-0000-0000-0000C8010000}"/>
    <cellStyle name="Calculation 11 3 2 3" xfId="3613" xr:uid="{00000000-0005-0000-0000-0000C9010000}"/>
    <cellStyle name="Calculation 11 3 2 3 2" xfId="18609" xr:uid="{00000000-0005-0000-0000-0000CA010000}"/>
    <cellStyle name="Calculation 11 3 2 3 2 2" xfId="29473" xr:uid="{00000000-0005-0000-0000-0000CB010000}"/>
    <cellStyle name="Calculation 11 3 2 3 3" xfId="29474" xr:uid="{00000000-0005-0000-0000-0000CC010000}"/>
    <cellStyle name="Calculation 11 3 2 4" xfId="18611" xr:uid="{00000000-0005-0000-0000-0000CD010000}"/>
    <cellStyle name="Calculation 11 3 2 4 2" xfId="29475" xr:uid="{00000000-0005-0000-0000-0000CE010000}"/>
    <cellStyle name="Calculation 11 3 2 5" xfId="19082" xr:uid="{00000000-0005-0000-0000-0000CF010000}"/>
    <cellStyle name="Calculation 11 3 2 5 2" xfId="29476" xr:uid="{00000000-0005-0000-0000-0000D0010000}"/>
    <cellStyle name="Calculation 11 3 2 6" xfId="19083" xr:uid="{00000000-0005-0000-0000-0000D1010000}"/>
    <cellStyle name="Calculation 11 3 2 6 2" xfId="29477" xr:uid="{00000000-0005-0000-0000-0000D2010000}"/>
    <cellStyle name="Calculation 11 3 2 7" xfId="19084" xr:uid="{00000000-0005-0000-0000-0000D3010000}"/>
    <cellStyle name="Calculation 11 3 2 7 2" xfId="29478" xr:uid="{00000000-0005-0000-0000-0000D4010000}"/>
    <cellStyle name="Calculation 11 3 2 8" xfId="29479" xr:uid="{00000000-0005-0000-0000-0000D5010000}"/>
    <cellStyle name="Calculation 11 3 3" xfId="3614" xr:uid="{00000000-0005-0000-0000-0000D6010000}"/>
    <cellStyle name="Calculation 11 3 3 2" xfId="18608" xr:uid="{00000000-0005-0000-0000-0000D7010000}"/>
    <cellStyle name="Calculation 11 3 3 2 2" xfId="29480" xr:uid="{00000000-0005-0000-0000-0000D8010000}"/>
    <cellStyle name="Calculation 11 3 3 3" xfId="29481" xr:uid="{00000000-0005-0000-0000-0000D9010000}"/>
    <cellStyle name="Calculation 11 3 4" xfId="3615" xr:uid="{00000000-0005-0000-0000-0000DA010000}"/>
    <cellStyle name="Calculation 11 3 4 2" xfId="18607" xr:uid="{00000000-0005-0000-0000-0000DB010000}"/>
    <cellStyle name="Calculation 11 3 4 2 2" xfId="29482" xr:uid="{00000000-0005-0000-0000-0000DC010000}"/>
    <cellStyle name="Calculation 11 3 4 3" xfId="29483" xr:uid="{00000000-0005-0000-0000-0000DD010000}"/>
    <cellStyle name="Calculation 11 3 5" xfId="18612" xr:uid="{00000000-0005-0000-0000-0000DE010000}"/>
    <cellStyle name="Calculation 11 3 5 2" xfId="29484" xr:uid="{00000000-0005-0000-0000-0000DF010000}"/>
    <cellStyle name="Calculation 11 3 6" xfId="19085" xr:uid="{00000000-0005-0000-0000-0000E0010000}"/>
    <cellStyle name="Calculation 11 3 6 2" xfId="29485" xr:uid="{00000000-0005-0000-0000-0000E1010000}"/>
    <cellStyle name="Calculation 11 3 7" xfId="19086" xr:uid="{00000000-0005-0000-0000-0000E2010000}"/>
    <cellStyle name="Calculation 11 3 7 2" xfId="29486" xr:uid="{00000000-0005-0000-0000-0000E3010000}"/>
    <cellStyle name="Calculation 11 3 8" xfId="19087" xr:uid="{00000000-0005-0000-0000-0000E4010000}"/>
    <cellStyle name="Calculation 11 3 8 2" xfId="29487" xr:uid="{00000000-0005-0000-0000-0000E5010000}"/>
    <cellStyle name="Calculation 11 3 9" xfId="29488" xr:uid="{00000000-0005-0000-0000-0000E6010000}"/>
    <cellStyle name="Calculation 11 4" xfId="3616" xr:uid="{00000000-0005-0000-0000-0000E7010000}"/>
    <cellStyle name="Calculation 11 4 2" xfId="18606" xr:uid="{00000000-0005-0000-0000-0000E8010000}"/>
    <cellStyle name="Calculation 11 4 2 2" xfId="29489" xr:uid="{00000000-0005-0000-0000-0000E9010000}"/>
    <cellStyle name="Calculation 11 4 3" xfId="19088" xr:uid="{00000000-0005-0000-0000-0000EA010000}"/>
    <cellStyle name="Calculation 11 4 3 2" xfId="29490" xr:uid="{00000000-0005-0000-0000-0000EB010000}"/>
    <cellStyle name="Calculation 11 4 4" xfId="19089" xr:uid="{00000000-0005-0000-0000-0000EC010000}"/>
    <cellStyle name="Calculation 11 4 4 2" xfId="29491" xr:uid="{00000000-0005-0000-0000-0000ED010000}"/>
    <cellStyle name="Calculation 11 4 5" xfId="19090" xr:uid="{00000000-0005-0000-0000-0000EE010000}"/>
    <cellStyle name="Calculation 11 4 5 2" xfId="29492" xr:uid="{00000000-0005-0000-0000-0000EF010000}"/>
    <cellStyle name="Calculation 11 4 6" xfId="29493" xr:uid="{00000000-0005-0000-0000-0000F0010000}"/>
    <cellStyle name="Calculation 11 5" xfId="3617" xr:uid="{00000000-0005-0000-0000-0000F1010000}"/>
    <cellStyle name="Calculation 11 5 2" xfId="18605" xr:uid="{00000000-0005-0000-0000-0000F2010000}"/>
    <cellStyle name="Calculation 11 5 2 2" xfId="29494" xr:uid="{00000000-0005-0000-0000-0000F3010000}"/>
    <cellStyle name="Calculation 11 5 3" xfId="19091" xr:uid="{00000000-0005-0000-0000-0000F4010000}"/>
    <cellStyle name="Calculation 11 5 3 2" xfId="29495" xr:uid="{00000000-0005-0000-0000-0000F5010000}"/>
    <cellStyle name="Calculation 11 5 4" xfId="19092" xr:uid="{00000000-0005-0000-0000-0000F6010000}"/>
    <cellStyle name="Calculation 11 5 4 2" xfId="29496" xr:uid="{00000000-0005-0000-0000-0000F7010000}"/>
    <cellStyle name="Calculation 11 5 5" xfId="19093" xr:uid="{00000000-0005-0000-0000-0000F8010000}"/>
    <cellStyle name="Calculation 11 5 5 2" xfId="29497" xr:uid="{00000000-0005-0000-0000-0000F9010000}"/>
    <cellStyle name="Calculation 11 5 6" xfId="29498" xr:uid="{00000000-0005-0000-0000-0000FA010000}"/>
    <cellStyle name="Calculation 11 6" xfId="3618" xr:uid="{00000000-0005-0000-0000-0000FB010000}"/>
    <cellStyle name="Calculation 11 6 2" xfId="18604" xr:uid="{00000000-0005-0000-0000-0000FC010000}"/>
    <cellStyle name="Calculation 11 6 2 2" xfId="29499" xr:uid="{00000000-0005-0000-0000-0000FD010000}"/>
    <cellStyle name="Calculation 11 6 3" xfId="19094" xr:uid="{00000000-0005-0000-0000-0000FE010000}"/>
    <cellStyle name="Calculation 11 6 3 2" xfId="29500" xr:uid="{00000000-0005-0000-0000-0000FF010000}"/>
    <cellStyle name="Calculation 11 6 4" xfId="19095" xr:uid="{00000000-0005-0000-0000-000000020000}"/>
    <cellStyle name="Calculation 11 6 4 2" xfId="29501" xr:uid="{00000000-0005-0000-0000-000001020000}"/>
    <cellStyle name="Calculation 11 6 5" xfId="19096" xr:uid="{00000000-0005-0000-0000-000002020000}"/>
    <cellStyle name="Calculation 11 6 5 2" xfId="29502" xr:uid="{00000000-0005-0000-0000-000003020000}"/>
    <cellStyle name="Calculation 11 6 6" xfId="29503" xr:uid="{00000000-0005-0000-0000-000004020000}"/>
    <cellStyle name="Calculation 11 7" xfId="3619" xr:uid="{00000000-0005-0000-0000-000005020000}"/>
    <cellStyle name="Calculation 11 7 2" xfId="18603" xr:uid="{00000000-0005-0000-0000-000006020000}"/>
    <cellStyle name="Calculation 11 7 2 2" xfId="29504" xr:uid="{00000000-0005-0000-0000-000007020000}"/>
    <cellStyle name="Calculation 11 7 3" xfId="19097" xr:uid="{00000000-0005-0000-0000-000008020000}"/>
    <cellStyle name="Calculation 11 7 3 2" xfId="29505" xr:uid="{00000000-0005-0000-0000-000009020000}"/>
    <cellStyle name="Calculation 11 7 4" xfId="19098" xr:uid="{00000000-0005-0000-0000-00000A020000}"/>
    <cellStyle name="Calculation 11 7 4 2" xfId="29506" xr:uid="{00000000-0005-0000-0000-00000B020000}"/>
    <cellStyle name="Calculation 11 7 5" xfId="19099" xr:uid="{00000000-0005-0000-0000-00000C020000}"/>
    <cellStyle name="Calculation 11 7 5 2" xfId="29507" xr:uid="{00000000-0005-0000-0000-00000D020000}"/>
    <cellStyle name="Calculation 11 7 6" xfId="29508" xr:uid="{00000000-0005-0000-0000-00000E020000}"/>
    <cellStyle name="Calculation 11 8" xfId="3620" xr:uid="{00000000-0005-0000-0000-00000F020000}"/>
    <cellStyle name="Calculation 11 8 2" xfId="18602" xr:uid="{00000000-0005-0000-0000-000010020000}"/>
    <cellStyle name="Calculation 11 8 2 2" xfId="29509" xr:uid="{00000000-0005-0000-0000-000011020000}"/>
    <cellStyle name="Calculation 11 8 3" xfId="29510" xr:uid="{00000000-0005-0000-0000-000012020000}"/>
    <cellStyle name="Calculation 11 9" xfId="9322" xr:uid="{00000000-0005-0000-0000-000013020000}"/>
    <cellStyle name="Calculation 11 9 2" xfId="29511" xr:uid="{00000000-0005-0000-0000-000014020000}"/>
    <cellStyle name="Calculation 12" xfId="1012" xr:uid="{00000000-0005-0000-0000-000015020000}"/>
    <cellStyle name="Calculation 12 10" xfId="11522" xr:uid="{00000000-0005-0000-0000-000016020000}"/>
    <cellStyle name="Calculation 12 10 2" xfId="29512" xr:uid="{00000000-0005-0000-0000-000017020000}"/>
    <cellStyle name="Calculation 12 11" xfId="18601" xr:uid="{00000000-0005-0000-0000-000018020000}"/>
    <cellStyle name="Calculation 12 11 2" xfId="29513" xr:uid="{00000000-0005-0000-0000-000019020000}"/>
    <cellStyle name="Calculation 12 12" xfId="15800" xr:uid="{00000000-0005-0000-0000-00001A020000}"/>
    <cellStyle name="Calculation 12 12 2" xfId="29514" xr:uid="{00000000-0005-0000-0000-00001B020000}"/>
    <cellStyle name="Calculation 12 13" xfId="19100" xr:uid="{00000000-0005-0000-0000-00001C020000}"/>
    <cellStyle name="Calculation 12 13 2" xfId="29515" xr:uid="{00000000-0005-0000-0000-00001D020000}"/>
    <cellStyle name="Calculation 12 14" xfId="29516" xr:uid="{00000000-0005-0000-0000-00001E020000}"/>
    <cellStyle name="Calculation 12 15" xfId="56544" xr:uid="{00000000-0005-0000-0000-00001F020000}"/>
    <cellStyle name="Calculation 12 2" xfId="1944" xr:uid="{00000000-0005-0000-0000-000020020000}"/>
    <cellStyle name="Calculation 12 2 2" xfId="3403" xr:uid="{00000000-0005-0000-0000-000021020000}"/>
    <cellStyle name="Calculation 12 2 2 2" xfId="3621" xr:uid="{00000000-0005-0000-0000-000022020000}"/>
    <cellStyle name="Calculation 12 2 2 2 2" xfId="18598" xr:uid="{00000000-0005-0000-0000-000023020000}"/>
    <cellStyle name="Calculation 12 2 2 2 2 2" xfId="29517" xr:uid="{00000000-0005-0000-0000-000024020000}"/>
    <cellStyle name="Calculation 12 2 2 2 3" xfId="29518" xr:uid="{00000000-0005-0000-0000-000025020000}"/>
    <cellStyle name="Calculation 12 2 2 3" xfId="3622" xr:uid="{00000000-0005-0000-0000-000026020000}"/>
    <cellStyle name="Calculation 12 2 2 3 2" xfId="18597" xr:uid="{00000000-0005-0000-0000-000027020000}"/>
    <cellStyle name="Calculation 12 2 2 3 2 2" xfId="29519" xr:uid="{00000000-0005-0000-0000-000028020000}"/>
    <cellStyle name="Calculation 12 2 2 3 3" xfId="29520" xr:uid="{00000000-0005-0000-0000-000029020000}"/>
    <cellStyle name="Calculation 12 2 2 4" xfId="18599" xr:uid="{00000000-0005-0000-0000-00002A020000}"/>
    <cellStyle name="Calculation 12 2 2 4 2" xfId="29521" xr:uid="{00000000-0005-0000-0000-00002B020000}"/>
    <cellStyle name="Calculation 12 2 2 5" xfId="19101" xr:uid="{00000000-0005-0000-0000-00002C020000}"/>
    <cellStyle name="Calculation 12 2 2 5 2" xfId="29522" xr:uid="{00000000-0005-0000-0000-00002D020000}"/>
    <cellStyle name="Calculation 12 2 2 6" xfId="19102" xr:uid="{00000000-0005-0000-0000-00002E020000}"/>
    <cellStyle name="Calculation 12 2 2 6 2" xfId="29523" xr:uid="{00000000-0005-0000-0000-00002F020000}"/>
    <cellStyle name="Calculation 12 2 2 7" xfId="19103" xr:uid="{00000000-0005-0000-0000-000030020000}"/>
    <cellStyle name="Calculation 12 2 2 7 2" xfId="29524" xr:uid="{00000000-0005-0000-0000-000031020000}"/>
    <cellStyle name="Calculation 12 2 2 8" xfId="29525" xr:uid="{00000000-0005-0000-0000-000032020000}"/>
    <cellStyle name="Calculation 12 2 3" xfId="3623" xr:uid="{00000000-0005-0000-0000-000033020000}"/>
    <cellStyle name="Calculation 12 2 3 2" xfId="18596" xr:uid="{00000000-0005-0000-0000-000034020000}"/>
    <cellStyle name="Calculation 12 2 3 2 2" xfId="29526" xr:uid="{00000000-0005-0000-0000-000035020000}"/>
    <cellStyle name="Calculation 12 2 3 3" xfId="29527" xr:uid="{00000000-0005-0000-0000-000036020000}"/>
    <cellStyle name="Calculation 12 2 4" xfId="3624" xr:uid="{00000000-0005-0000-0000-000037020000}"/>
    <cellStyle name="Calculation 12 2 4 2" xfId="18595" xr:uid="{00000000-0005-0000-0000-000038020000}"/>
    <cellStyle name="Calculation 12 2 4 2 2" xfId="29528" xr:uid="{00000000-0005-0000-0000-000039020000}"/>
    <cellStyle name="Calculation 12 2 4 3" xfId="29529" xr:uid="{00000000-0005-0000-0000-00003A020000}"/>
    <cellStyle name="Calculation 12 2 5" xfId="18600" xr:uid="{00000000-0005-0000-0000-00003B020000}"/>
    <cellStyle name="Calculation 12 2 5 2" xfId="29530" xr:uid="{00000000-0005-0000-0000-00003C020000}"/>
    <cellStyle name="Calculation 12 2 6" xfId="19104" xr:uid="{00000000-0005-0000-0000-00003D020000}"/>
    <cellStyle name="Calculation 12 2 6 2" xfId="29531" xr:uid="{00000000-0005-0000-0000-00003E020000}"/>
    <cellStyle name="Calculation 12 2 7" xfId="19105" xr:uid="{00000000-0005-0000-0000-00003F020000}"/>
    <cellStyle name="Calculation 12 2 7 2" xfId="29532" xr:uid="{00000000-0005-0000-0000-000040020000}"/>
    <cellStyle name="Calculation 12 2 8" xfId="19106" xr:uid="{00000000-0005-0000-0000-000041020000}"/>
    <cellStyle name="Calculation 12 2 8 2" xfId="29533" xr:uid="{00000000-0005-0000-0000-000042020000}"/>
    <cellStyle name="Calculation 12 2 9" xfId="29534" xr:uid="{00000000-0005-0000-0000-000043020000}"/>
    <cellStyle name="Calculation 12 3" xfId="1512" xr:uid="{00000000-0005-0000-0000-000044020000}"/>
    <cellStyle name="Calculation 12 3 2" xfId="2975" xr:uid="{00000000-0005-0000-0000-000045020000}"/>
    <cellStyle name="Calculation 12 3 2 2" xfId="3625" xr:uid="{00000000-0005-0000-0000-000046020000}"/>
    <cellStyle name="Calculation 12 3 2 2 2" xfId="18592" xr:uid="{00000000-0005-0000-0000-000047020000}"/>
    <cellStyle name="Calculation 12 3 2 2 2 2" xfId="29535" xr:uid="{00000000-0005-0000-0000-000048020000}"/>
    <cellStyle name="Calculation 12 3 2 2 3" xfId="29536" xr:uid="{00000000-0005-0000-0000-000049020000}"/>
    <cellStyle name="Calculation 12 3 2 3" xfId="3626" xr:uid="{00000000-0005-0000-0000-00004A020000}"/>
    <cellStyle name="Calculation 12 3 2 3 2" xfId="18591" xr:uid="{00000000-0005-0000-0000-00004B020000}"/>
    <cellStyle name="Calculation 12 3 2 3 2 2" xfId="29537" xr:uid="{00000000-0005-0000-0000-00004C020000}"/>
    <cellStyle name="Calculation 12 3 2 3 3" xfId="29538" xr:uid="{00000000-0005-0000-0000-00004D020000}"/>
    <cellStyle name="Calculation 12 3 2 4" xfId="18593" xr:uid="{00000000-0005-0000-0000-00004E020000}"/>
    <cellStyle name="Calculation 12 3 2 4 2" xfId="29539" xr:uid="{00000000-0005-0000-0000-00004F020000}"/>
    <cellStyle name="Calculation 12 3 2 5" xfId="19107" xr:uid="{00000000-0005-0000-0000-000050020000}"/>
    <cellStyle name="Calculation 12 3 2 5 2" xfId="29540" xr:uid="{00000000-0005-0000-0000-000051020000}"/>
    <cellStyle name="Calculation 12 3 2 6" xfId="19108" xr:uid="{00000000-0005-0000-0000-000052020000}"/>
    <cellStyle name="Calculation 12 3 2 6 2" xfId="29541" xr:uid="{00000000-0005-0000-0000-000053020000}"/>
    <cellStyle name="Calculation 12 3 2 7" xfId="19109" xr:uid="{00000000-0005-0000-0000-000054020000}"/>
    <cellStyle name="Calculation 12 3 2 7 2" xfId="29542" xr:uid="{00000000-0005-0000-0000-000055020000}"/>
    <cellStyle name="Calculation 12 3 2 8" xfId="29543" xr:uid="{00000000-0005-0000-0000-000056020000}"/>
    <cellStyle name="Calculation 12 3 3" xfId="3627" xr:uid="{00000000-0005-0000-0000-000057020000}"/>
    <cellStyle name="Calculation 12 3 3 2" xfId="18590" xr:uid="{00000000-0005-0000-0000-000058020000}"/>
    <cellStyle name="Calculation 12 3 3 2 2" xfId="29544" xr:uid="{00000000-0005-0000-0000-000059020000}"/>
    <cellStyle name="Calculation 12 3 3 3" xfId="29545" xr:uid="{00000000-0005-0000-0000-00005A020000}"/>
    <cellStyle name="Calculation 12 3 4" xfId="3628" xr:uid="{00000000-0005-0000-0000-00005B020000}"/>
    <cellStyle name="Calculation 12 3 4 2" xfId="18589" xr:uid="{00000000-0005-0000-0000-00005C020000}"/>
    <cellStyle name="Calculation 12 3 4 2 2" xfId="29546" xr:uid="{00000000-0005-0000-0000-00005D020000}"/>
    <cellStyle name="Calculation 12 3 4 3" xfId="29547" xr:uid="{00000000-0005-0000-0000-00005E020000}"/>
    <cellStyle name="Calculation 12 3 5" xfId="18594" xr:uid="{00000000-0005-0000-0000-00005F020000}"/>
    <cellStyle name="Calculation 12 3 5 2" xfId="29548" xr:uid="{00000000-0005-0000-0000-000060020000}"/>
    <cellStyle name="Calculation 12 3 6" xfId="19110" xr:uid="{00000000-0005-0000-0000-000061020000}"/>
    <cellStyle name="Calculation 12 3 6 2" xfId="29549" xr:uid="{00000000-0005-0000-0000-000062020000}"/>
    <cellStyle name="Calculation 12 3 7" xfId="19111" xr:uid="{00000000-0005-0000-0000-000063020000}"/>
    <cellStyle name="Calculation 12 3 7 2" xfId="29550" xr:uid="{00000000-0005-0000-0000-000064020000}"/>
    <cellStyle name="Calculation 12 3 8" xfId="19112" xr:uid="{00000000-0005-0000-0000-000065020000}"/>
    <cellStyle name="Calculation 12 3 8 2" xfId="29551" xr:uid="{00000000-0005-0000-0000-000066020000}"/>
    <cellStyle name="Calculation 12 3 9" xfId="29552" xr:uid="{00000000-0005-0000-0000-000067020000}"/>
    <cellStyle name="Calculation 12 4" xfId="3629" xr:uid="{00000000-0005-0000-0000-000068020000}"/>
    <cellStyle name="Calculation 12 4 2" xfId="18588" xr:uid="{00000000-0005-0000-0000-000069020000}"/>
    <cellStyle name="Calculation 12 4 2 2" xfId="29553" xr:uid="{00000000-0005-0000-0000-00006A020000}"/>
    <cellStyle name="Calculation 12 4 3" xfId="19113" xr:uid="{00000000-0005-0000-0000-00006B020000}"/>
    <cellStyle name="Calculation 12 4 3 2" xfId="29554" xr:uid="{00000000-0005-0000-0000-00006C020000}"/>
    <cellStyle name="Calculation 12 4 4" xfId="19114" xr:uid="{00000000-0005-0000-0000-00006D020000}"/>
    <cellStyle name="Calculation 12 4 4 2" xfId="29555" xr:uid="{00000000-0005-0000-0000-00006E020000}"/>
    <cellStyle name="Calculation 12 4 5" xfId="19115" xr:uid="{00000000-0005-0000-0000-00006F020000}"/>
    <cellStyle name="Calculation 12 4 5 2" xfId="29556" xr:uid="{00000000-0005-0000-0000-000070020000}"/>
    <cellStyle name="Calculation 12 4 6" xfId="29557" xr:uid="{00000000-0005-0000-0000-000071020000}"/>
    <cellStyle name="Calculation 12 5" xfId="3630" xr:uid="{00000000-0005-0000-0000-000072020000}"/>
    <cellStyle name="Calculation 12 5 2" xfId="18587" xr:uid="{00000000-0005-0000-0000-000073020000}"/>
    <cellStyle name="Calculation 12 5 2 2" xfId="29558" xr:uid="{00000000-0005-0000-0000-000074020000}"/>
    <cellStyle name="Calculation 12 5 3" xfId="19116" xr:uid="{00000000-0005-0000-0000-000075020000}"/>
    <cellStyle name="Calculation 12 5 3 2" xfId="29559" xr:uid="{00000000-0005-0000-0000-000076020000}"/>
    <cellStyle name="Calculation 12 5 4" xfId="19117" xr:uid="{00000000-0005-0000-0000-000077020000}"/>
    <cellStyle name="Calculation 12 5 4 2" xfId="29560" xr:uid="{00000000-0005-0000-0000-000078020000}"/>
    <cellStyle name="Calculation 12 5 5" xfId="19118" xr:uid="{00000000-0005-0000-0000-000079020000}"/>
    <cellStyle name="Calculation 12 5 5 2" xfId="29561" xr:uid="{00000000-0005-0000-0000-00007A020000}"/>
    <cellStyle name="Calculation 12 5 6" xfId="29562" xr:uid="{00000000-0005-0000-0000-00007B020000}"/>
    <cellStyle name="Calculation 12 6" xfId="3631" xr:uid="{00000000-0005-0000-0000-00007C020000}"/>
    <cellStyle name="Calculation 12 6 2" xfId="18586" xr:uid="{00000000-0005-0000-0000-00007D020000}"/>
    <cellStyle name="Calculation 12 6 2 2" xfId="29563" xr:uid="{00000000-0005-0000-0000-00007E020000}"/>
    <cellStyle name="Calculation 12 6 3" xfId="19119" xr:uid="{00000000-0005-0000-0000-00007F020000}"/>
    <cellStyle name="Calculation 12 6 3 2" xfId="29564" xr:uid="{00000000-0005-0000-0000-000080020000}"/>
    <cellStyle name="Calculation 12 6 4" xfId="19120" xr:uid="{00000000-0005-0000-0000-000081020000}"/>
    <cellStyle name="Calculation 12 6 4 2" xfId="29565" xr:uid="{00000000-0005-0000-0000-000082020000}"/>
    <cellStyle name="Calculation 12 6 5" xfId="19121" xr:uid="{00000000-0005-0000-0000-000083020000}"/>
    <cellStyle name="Calculation 12 6 5 2" xfId="29566" xr:uid="{00000000-0005-0000-0000-000084020000}"/>
    <cellStyle name="Calculation 12 6 6" xfId="29567" xr:uid="{00000000-0005-0000-0000-000085020000}"/>
    <cellStyle name="Calculation 12 7" xfId="3632" xr:uid="{00000000-0005-0000-0000-000086020000}"/>
    <cellStyle name="Calculation 12 7 2" xfId="18585" xr:uid="{00000000-0005-0000-0000-000087020000}"/>
    <cellStyle name="Calculation 12 7 2 2" xfId="29568" xr:uid="{00000000-0005-0000-0000-000088020000}"/>
    <cellStyle name="Calculation 12 7 3" xfId="19122" xr:uid="{00000000-0005-0000-0000-000089020000}"/>
    <cellStyle name="Calculation 12 7 3 2" xfId="29569" xr:uid="{00000000-0005-0000-0000-00008A020000}"/>
    <cellStyle name="Calculation 12 7 4" xfId="19123" xr:uid="{00000000-0005-0000-0000-00008B020000}"/>
    <cellStyle name="Calculation 12 7 4 2" xfId="29570" xr:uid="{00000000-0005-0000-0000-00008C020000}"/>
    <cellStyle name="Calculation 12 7 5" xfId="19124" xr:uid="{00000000-0005-0000-0000-00008D020000}"/>
    <cellStyle name="Calculation 12 7 5 2" xfId="29571" xr:uid="{00000000-0005-0000-0000-00008E020000}"/>
    <cellStyle name="Calculation 12 7 6" xfId="29572" xr:uid="{00000000-0005-0000-0000-00008F020000}"/>
    <cellStyle name="Calculation 12 8" xfId="3633" xr:uid="{00000000-0005-0000-0000-000090020000}"/>
    <cellStyle name="Calculation 12 8 2" xfId="18584" xr:uid="{00000000-0005-0000-0000-000091020000}"/>
    <cellStyle name="Calculation 12 8 2 2" xfId="29573" xr:uid="{00000000-0005-0000-0000-000092020000}"/>
    <cellStyle name="Calculation 12 8 3" xfId="29574" xr:uid="{00000000-0005-0000-0000-000093020000}"/>
    <cellStyle name="Calculation 12 9" xfId="9323" xr:uid="{00000000-0005-0000-0000-000094020000}"/>
    <cellStyle name="Calculation 12 9 2" xfId="29575" xr:uid="{00000000-0005-0000-0000-000095020000}"/>
    <cellStyle name="Calculation 13" xfId="1109" xr:uid="{00000000-0005-0000-0000-000096020000}"/>
    <cellStyle name="Calculation 13 10" xfId="11521" xr:uid="{00000000-0005-0000-0000-000097020000}"/>
    <cellStyle name="Calculation 13 10 2" xfId="29576" xr:uid="{00000000-0005-0000-0000-000098020000}"/>
    <cellStyle name="Calculation 13 11" xfId="18583" xr:uid="{00000000-0005-0000-0000-000099020000}"/>
    <cellStyle name="Calculation 13 11 2" xfId="29577" xr:uid="{00000000-0005-0000-0000-00009A020000}"/>
    <cellStyle name="Calculation 13 12" xfId="15801" xr:uid="{00000000-0005-0000-0000-00009B020000}"/>
    <cellStyle name="Calculation 13 12 2" xfId="29578" xr:uid="{00000000-0005-0000-0000-00009C020000}"/>
    <cellStyle name="Calculation 13 13" xfId="19125" xr:uid="{00000000-0005-0000-0000-00009D020000}"/>
    <cellStyle name="Calculation 13 13 2" xfId="29579" xr:uid="{00000000-0005-0000-0000-00009E020000}"/>
    <cellStyle name="Calculation 13 14" xfId="29580" xr:uid="{00000000-0005-0000-0000-00009F020000}"/>
    <cellStyle name="Calculation 13 15" xfId="56545" xr:uid="{00000000-0005-0000-0000-0000A0020000}"/>
    <cellStyle name="Calculation 13 2" xfId="2041" xr:uid="{00000000-0005-0000-0000-0000A1020000}"/>
    <cellStyle name="Calculation 13 2 2" xfId="3500" xr:uid="{00000000-0005-0000-0000-0000A2020000}"/>
    <cellStyle name="Calculation 13 2 2 2" xfId="3634" xr:uid="{00000000-0005-0000-0000-0000A3020000}"/>
    <cellStyle name="Calculation 13 2 2 2 2" xfId="18580" xr:uid="{00000000-0005-0000-0000-0000A4020000}"/>
    <cellStyle name="Calculation 13 2 2 2 2 2" xfId="29581" xr:uid="{00000000-0005-0000-0000-0000A5020000}"/>
    <cellStyle name="Calculation 13 2 2 2 3" xfId="29582" xr:uid="{00000000-0005-0000-0000-0000A6020000}"/>
    <cellStyle name="Calculation 13 2 2 3" xfId="3635" xr:uid="{00000000-0005-0000-0000-0000A7020000}"/>
    <cellStyle name="Calculation 13 2 2 3 2" xfId="18579" xr:uid="{00000000-0005-0000-0000-0000A8020000}"/>
    <cellStyle name="Calculation 13 2 2 3 2 2" xfId="29583" xr:uid="{00000000-0005-0000-0000-0000A9020000}"/>
    <cellStyle name="Calculation 13 2 2 3 3" xfId="29584" xr:uid="{00000000-0005-0000-0000-0000AA020000}"/>
    <cellStyle name="Calculation 13 2 2 4" xfId="18581" xr:uid="{00000000-0005-0000-0000-0000AB020000}"/>
    <cellStyle name="Calculation 13 2 2 4 2" xfId="29585" xr:uid="{00000000-0005-0000-0000-0000AC020000}"/>
    <cellStyle name="Calculation 13 2 2 5" xfId="19126" xr:uid="{00000000-0005-0000-0000-0000AD020000}"/>
    <cellStyle name="Calculation 13 2 2 5 2" xfId="29586" xr:uid="{00000000-0005-0000-0000-0000AE020000}"/>
    <cellStyle name="Calculation 13 2 2 6" xfId="19127" xr:uid="{00000000-0005-0000-0000-0000AF020000}"/>
    <cellStyle name="Calculation 13 2 2 6 2" xfId="29587" xr:uid="{00000000-0005-0000-0000-0000B0020000}"/>
    <cellStyle name="Calculation 13 2 2 7" xfId="19128" xr:uid="{00000000-0005-0000-0000-0000B1020000}"/>
    <cellStyle name="Calculation 13 2 2 7 2" xfId="29588" xr:uid="{00000000-0005-0000-0000-0000B2020000}"/>
    <cellStyle name="Calculation 13 2 2 8" xfId="29589" xr:uid="{00000000-0005-0000-0000-0000B3020000}"/>
    <cellStyle name="Calculation 13 2 3" xfId="3636" xr:uid="{00000000-0005-0000-0000-0000B4020000}"/>
    <cellStyle name="Calculation 13 2 3 2" xfId="18578" xr:uid="{00000000-0005-0000-0000-0000B5020000}"/>
    <cellStyle name="Calculation 13 2 3 2 2" xfId="29590" xr:uid="{00000000-0005-0000-0000-0000B6020000}"/>
    <cellStyle name="Calculation 13 2 3 3" xfId="29591" xr:uid="{00000000-0005-0000-0000-0000B7020000}"/>
    <cellStyle name="Calculation 13 2 4" xfId="3637" xr:uid="{00000000-0005-0000-0000-0000B8020000}"/>
    <cellStyle name="Calculation 13 2 4 2" xfId="18577" xr:uid="{00000000-0005-0000-0000-0000B9020000}"/>
    <cellStyle name="Calculation 13 2 4 2 2" xfId="29592" xr:uid="{00000000-0005-0000-0000-0000BA020000}"/>
    <cellStyle name="Calculation 13 2 4 3" xfId="29593" xr:uid="{00000000-0005-0000-0000-0000BB020000}"/>
    <cellStyle name="Calculation 13 2 5" xfId="18582" xr:uid="{00000000-0005-0000-0000-0000BC020000}"/>
    <cellStyle name="Calculation 13 2 5 2" xfId="29594" xr:uid="{00000000-0005-0000-0000-0000BD020000}"/>
    <cellStyle name="Calculation 13 2 6" xfId="19129" xr:uid="{00000000-0005-0000-0000-0000BE020000}"/>
    <cellStyle name="Calculation 13 2 6 2" xfId="29595" xr:uid="{00000000-0005-0000-0000-0000BF020000}"/>
    <cellStyle name="Calculation 13 2 7" xfId="19130" xr:uid="{00000000-0005-0000-0000-0000C0020000}"/>
    <cellStyle name="Calculation 13 2 7 2" xfId="29596" xr:uid="{00000000-0005-0000-0000-0000C1020000}"/>
    <cellStyle name="Calculation 13 2 8" xfId="19131" xr:uid="{00000000-0005-0000-0000-0000C2020000}"/>
    <cellStyle name="Calculation 13 2 8 2" xfId="29597" xr:uid="{00000000-0005-0000-0000-0000C3020000}"/>
    <cellStyle name="Calculation 13 2 9" xfId="29598" xr:uid="{00000000-0005-0000-0000-0000C4020000}"/>
    <cellStyle name="Calculation 13 3" xfId="1609" xr:uid="{00000000-0005-0000-0000-0000C5020000}"/>
    <cellStyle name="Calculation 13 3 2" xfId="3072" xr:uid="{00000000-0005-0000-0000-0000C6020000}"/>
    <cellStyle name="Calculation 13 3 2 2" xfId="3638" xr:uid="{00000000-0005-0000-0000-0000C7020000}"/>
    <cellStyle name="Calculation 13 3 2 2 2" xfId="18574" xr:uid="{00000000-0005-0000-0000-0000C8020000}"/>
    <cellStyle name="Calculation 13 3 2 2 2 2" xfId="29599" xr:uid="{00000000-0005-0000-0000-0000C9020000}"/>
    <cellStyle name="Calculation 13 3 2 2 3" xfId="29600" xr:uid="{00000000-0005-0000-0000-0000CA020000}"/>
    <cellStyle name="Calculation 13 3 2 3" xfId="3639" xr:uid="{00000000-0005-0000-0000-0000CB020000}"/>
    <cellStyle name="Calculation 13 3 2 3 2" xfId="18573" xr:uid="{00000000-0005-0000-0000-0000CC020000}"/>
    <cellStyle name="Calculation 13 3 2 3 2 2" xfId="29601" xr:uid="{00000000-0005-0000-0000-0000CD020000}"/>
    <cellStyle name="Calculation 13 3 2 3 3" xfId="29602" xr:uid="{00000000-0005-0000-0000-0000CE020000}"/>
    <cellStyle name="Calculation 13 3 2 4" xfId="18575" xr:uid="{00000000-0005-0000-0000-0000CF020000}"/>
    <cellStyle name="Calculation 13 3 2 4 2" xfId="29603" xr:uid="{00000000-0005-0000-0000-0000D0020000}"/>
    <cellStyle name="Calculation 13 3 2 5" xfId="19132" xr:uid="{00000000-0005-0000-0000-0000D1020000}"/>
    <cellStyle name="Calculation 13 3 2 5 2" xfId="29604" xr:uid="{00000000-0005-0000-0000-0000D2020000}"/>
    <cellStyle name="Calculation 13 3 2 6" xfId="19133" xr:uid="{00000000-0005-0000-0000-0000D3020000}"/>
    <cellStyle name="Calculation 13 3 2 6 2" xfId="29605" xr:uid="{00000000-0005-0000-0000-0000D4020000}"/>
    <cellStyle name="Calculation 13 3 2 7" xfId="19134" xr:uid="{00000000-0005-0000-0000-0000D5020000}"/>
    <cellStyle name="Calculation 13 3 2 7 2" xfId="29606" xr:uid="{00000000-0005-0000-0000-0000D6020000}"/>
    <cellStyle name="Calculation 13 3 2 8" xfId="29607" xr:uid="{00000000-0005-0000-0000-0000D7020000}"/>
    <cellStyle name="Calculation 13 3 3" xfId="3640" xr:uid="{00000000-0005-0000-0000-0000D8020000}"/>
    <cellStyle name="Calculation 13 3 3 2" xfId="18572" xr:uid="{00000000-0005-0000-0000-0000D9020000}"/>
    <cellStyle name="Calculation 13 3 3 2 2" xfId="29608" xr:uid="{00000000-0005-0000-0000-0000DA020000}"/>
    <cellStyle name="Calculation 13 3 3 3" xfId="29609" xr:uid="{00000000-0005-0000-0000-0000DB020000}"/>
    <cellStyle name="Calculation 13 3 4" xfId="3641" xr:uid="{00000000-0005-0000-0000-0000DC020000}"/>
    <cellStyle name="Calculation 13 3 4 2" xfId="18571" xr:uid="{00000000-0005-0000-0000-0000DD020000}"/>
    <cellStyle name="Calculation 13 3 4 2 2" xfId="29610" xr:uid="{00000000-0005-0000-0000-0000DE020000}"/>
    <cellStyle name="Calculation 13 3 4 3" xfId="29611" xr:uid="{00000000-0005-0000-0000-0000DF020000}"/>
    <cellStyle name="Calculation 13 3 5" xfId="18576" xr:uid="{00000000-0005-0000-0000-0000E0020000}"/>
    <cellStyle name="Calculation 13 3 5 2" xfId="29612" xr:uid="{00000000-0005-0000-0000-0000E1020000}"/>
    <cellStyle name="Calculation 13 3 6" xfId="19135" xr:uid="{00000000-0005-0000-0000-0000E2020000}"/>
    <cellStyle name="Calculation 13 3 6 2" xfId="29613" xr:uid="{00000000-0005-0000-0000-0000E3020000}"/>
    <cellStyle name="Calculation 13 3 7" xfId="19136" xr:uid="{00000000-0005-0000-0000-0000E4020000}"/>
    <cellStyle name="Calculation 13 3 7 2" xfId="29614" xr:uid="{00000000-0005-0000-0000-0000E5020000}"/>
    <cellStyle name="Calculation 13 3 8" xfId="19137" xr:uid="{00000000-0005-0000-0000-0000E6020000}"/>
    <cellStyle name="Calculation 13 3 8 2" xfId="29615" xr:uid="{00000000-0005-0000-0000-0000E7020000}"/>
    <cellStyle name="Calculation 13 3 9" xfId="29616" xr:uid="{00000000-0005-0000-0000-0000E8020000}"/>
    <cellStyle name="Calculation 13 4" xfId="3642" xr:uid="{00000000-0005-0000-0000-0000E9020000}"/>
    <cellStyle name="Calculation 13 4 2" xfId="18570" xr:uid="{00000000-0005-0000-0000-0000EA020000}"/>
    <cellStyle name="Calculation 13 4 2 2" xfId="29617" xr:uid="{00000000-0005-0000-0000-0000EB020000}"/>
    <cellStyle name="Calculation 13 4 3" xfId="19138" xr:uid="{00000000-0005-0000-0000-0000EC020000}"/>
    <cellStyle name="Calculation 13 4 3 2" xfId="29618" xr:uid="{00000000-0005-0000-0000-0000ED020000}"/>
    <cellStyle name="Calculation 13 4 4" xfId="19139" xr:uid="{00000000-0005-0000-0000-0000EE020000}"/>
    <cellStyle name="Calculation 13 4 4 2" xfId="29619" xr:uid="{00000000-0005-0000-0000-0000EF020000}"/>
    <cellStyle name="Calculation 13 4 5" xfId="19140" xr:uid="{00000000-0005-0000-0000-0000F0020000}"/>
    <cellStyle name="Calculation 13 4 5 2" xfId="29620" xr:uid="{00000000-0005-0000-0000-0000F1020000}"/>
    <cellStyle name="Calculation 13 4 6" xfId="29621" xr:uid="{00000000-0005-0000-0000-0000F2020000}"/>
    <cellStyle name="Calculation 13 5" xfId="3643" xr:uid="{00000000-0005-0000-0000-0000F3020000}"/>
    <cellStyle name="Calculation 13 5 2" xfId="18569" xr:uid="{00000000-0005-0000-0000-0000F4020000}"/>
    <cellStyle name="Calculation 13 5 2 2" xfId="29622" xr:uid="{00000000-0005-0000-0000-0000F5020000}"/>
    <cellStyle name="Calculation 13 5 3" xfId="19141" xr:uid="{00000000-0005-0000-0000-0000F6020000}"/>
    <cellStyle name="Calculation 13 5 3 2" xfId="29623" xr:uid="{00000000-0005-0000-0000-0000F7020000}"/>
    <cellStyle name="Calculation 13 5 4" xfId="19142" xr:uid="{00000000-0005-0000-0000-0000F8020000}"/>
    <cellStyle name="Calculation 13 5 4 2" xfId="29624" xr:uid="{00000000-0005-0000-0000-0000F9020000}"/>
    <cellStyle name="Calculation 13 5 5" xfId="19143" xr:uid="{00000000-0005-0000-0000-0000FA020000}"/>
    <cellStyle name="Calculation 13 5 5 2" xfId="29625" xr:uid="{00000000-0005-0000-0000-0000FB020000}"/>
    <cellStyle name="Calculation 13 5 6" xfId="29626" xr:uid="{00000000-0005-0000-0000-0000FC020000}"/>
    <cellStyle name="Calculation 13 6" xfId="3644" xr:uid="{00000000-0005-0000-0000-0000FD020000}"/>
    <cellStyle name="Calculation 13 6 2" xfId="18568" xr:uid="{00000000-0005-0000-0000-0000FE020000}"/>
    <cellStyle name="Calculation 13 6 2 2" xfId="29627" xr:uid="{00000000-0005-0000-0000-0000FF020000}"/>
    <cellStyle name="Calculation 13 6 3" xfId="19144" xr:uid="{00000000-0005-0000-0000-000000030000}"/>
    <cellStyle name="Calculation 13 6 3 2" xfId="29628" xr:uid="{00000000-0005-0000-0000-000001030000}"/>
    <cellStyle name="Calculation 13 6 4" xfId="19145" xr:uid="{00000000-0005-0000-0000-000002030000}"/>
    <cellStyle name="Calculation 13 6 4 2" xfId="29629" xr:uid="{00000000-0005-0000-0000-000003030000}"/>
    <cellStyle name="Calculation 13 6 5" xfId="19146" xr:uid="{00000000-0005-0000-0000-000004030000}"/>
    <cellStyle name="Calculation 13 6 5 2" xfId="29630" xr:uid="{00000000-0005-0000-0000-000005030000}"/>
    <cellStyle name="Calculation 13 6 6" xfId="29631" xr:uid="{00000000-0005-0000-0000-000006030000}"/>
    <cellStyle name="Calculation 13 7" xfId="3645" xr:uid="{00000000-0005-0000-0000-000007030000}"/>
    <cellStyle name="Calculation 13 7 2" xfId="18567" xr:uid="{00000000-0005-0000-0000-000008030000}"/>
    <cellStyle name="Calculation 13 7 2 2" xfId="29632" xr:uid="{00000000-0005-0000-0000-000009030000}"/>
    <cellStyle name="Calculation 13 7 3" xfId="19147" xr:uid="{00000000-0005-0000-0000-00000A030000}"/>
    <cellStyle name="Calculation 13 7 3 2" xfId="29633" xr:uid="{00000000-0005-0000-0000-00000B030000}"/>
    <cellStyle name="Calculation 13 7 4" xfId="19148" xr:uid="{00000000-0005-0000-0000-00000C030000}"/>
    <cellStyle name="Calculation 13 7 4 2" xfId="29634" xr:uid="{00000000-0005-0000-0000-00000D030000}"/>
    <cellStyle name="Calculation 13 7 5" xfId="19149" xr:uid="{00000000-0005-0000-0000-00000E030000}"/>
    <cellStyle name="Calculation 13 7 5 2" xfId="29635" xr:uid="{00000000-0005-0000-0000-00000F030000}"/>
    <cellStyle name="Calculation 13 7 6" xfId="29636" xr:uid="{00000000-0005-0000-0000-000010030000}"/>
    <cellStyle name="Calculation 13 8" xfId="3646" xr:uid="{00000000-0005-0000-0000-000011030000}"/>
    <cellStyle name="Calculation 13 8 2" xfId="18566" xr:uid="{00000000-0005-0000-0000-000012030000}"/>
    <cellStyle name="Calculation 13 8 2 2" xfId="29637" xr:uid="{00000000-0005-0000-0000-000013030000}"/>
    <cellStyle name="Calculation 13 8 3" xfId="29638" xr:uid="{00000000-0005-0000-0000-000014030000}"/>
    <cellStyle name="Calculation 13 9" xfId="9324" xr:uid="{00000000-0005-0000-0000-000015030000}"/>
    <cellStyle name="Calculation 13 9 2" xfId="29639" xr:uid="{00000000-0005-0000-0000-000016030000}"/>
    <cellStyle name="Calculation 14" xfId="985" xr:uid="{00000000-0005-0000-0000-000017030000}"/>
    <cellStyle name="Calculation 14 10" xfId="11520" xr:uid="{00000000-0005-0000-0000-000018030000}"/>
    <cellStyle name="Calculation 14 10 2" xfId="29640" xr:uid="{00000000-0005-0000-0000-000019030000}"/>
    <cellStyle name="Calculation 14 11" xfId="18565" xr:uid="{00000000-0005-0000-0000-00001A030000}"/>
    <cellStyle name="Calculation 14 11 2" xfId="29641" xr:uid="{00000000-0005-0000-0000-00001B030000}"/>
    <cellStyle name="Calculation 14 12" xfId="15802" xr:uid="{00000000-0005-0000-0000-00001C030000}"/>
    <cellStyle name="Calculation 14 12 2" xfId="29642" xr:uid="{00000000-0005-0000-0000-00001D030000}"/>
    <cellStyle name="Calculation 14 13" xfId="19150" xr:uid="{00000000-0005-0000-0000-00001E030000}"/>
    <cellStyle name="Calculation 14 13 2" xfId="29643" xr:uid="{00000000-0005-0000-0000-00001F030000}"/>
    <cellStyle name="Calculation 14 14" xfId="29644" xr:uid="{00000000-0005-0000-0000-000020030000}"/>
    <cellStyle name="Calculation 14 15" xfId="56546" xr:uid="{00000000-0005-0000-0000-000021030000}"/>
    <cellStyle name="Calculation 14 2" xfId="1917" xr:uid="{00000000-0005-0000-0000-000022030000}"/>
    <cellStyle name="Calculation 14 2 2" xfId="3376" xr:uid="{00000000-0005-0000-0000-000023030000}"/>
    <cellStyle name="Calculation 14 2 2 2" xfId="3647" xr:uid="{00000000-0005-0000-0000-000024030000}"/>
    <cellStyle name="Calculation 14 2 2 2 2" xfId="18562" xr:uid="{00000000-0005-0000-0000-000025030000}"/>
    <cellStyle name="Calculation 14 2 2 2 2 2" xfId="29645" xr:uid="{00000000-0005-0000-0000-000026030000}"/>
    <cellStyle name="Calculation 14 2 2 2 3" xfId="29646" xr:uid="{00000000-0005-0000-0000-000027030000}"/>
    <cellStyle name="Calculation 14 2 2 3" xfId="3648" xr:uid="{00000000-0005-0000-0000-000028030000}"/>
    <cellStyle name="Calculation 14 2 2 3 2" xfId="18561" xr:uid="{00000000-0005-0000-0000-000029030000}"/>
    <cellStyle name="Calculation 14 2 2 3 2 2" xfId="29647" xr:uid="{00000000-0005-0000-0000-00002A030000}"/>
    <cellStyle name="Calculation 14 2 2 3 3" xfId="29648" xr:uid="{00000000-0005-0000-0000-00002B030000}"/>
    <cellStyle name="Calculation 14 2 2 4" xfId="18563" xr:uid="{00000000-0005-0000-0000-00002C030000}"/>
    <cellStyle name="Calculation 14 2 2 4 2" xfId="29649" xr:uid="{00000000-0005-0000-0000-00002D030000}"/>
    <cellStyle name="Calculation 14 2 2 5" xfId="19151" xr:uid="{00000000-0005-0000-0000-00002E030000}"/>
    <cellStyle name="Calculation 14 2 2 5 2" xfId="29650" xr:uid="{00000000-0005-0000-0000-00002F030000}"/>
    <cellStyle name="Calculation 14 2 2 6" xfId="19152" xr:uid="{00000000-0005-0000-0000-000030030000}"/>
    <cellStyle name="Calculation 14 2 2 6 2" xfId="29651" xr:uid="{00000000-0005-0000-0000-000031030000}"/>
    <cellStyle name="Calculation 14 2 2 7" xfId="19153" xr:uid="{00000000-0005-0000-0000-000032030000}"/>
    <cellStyle name="Calculation 14 2 2 7 2" xfId="29652" xr:uid="{00000000-0005-0000-0000-000033030000}"/>
    <cellStyle name="Calculation 14 2 2 8" xfId="29653" xr:uid="{00000000-0005-0000-0000-000034030000}"/>
    <cellStyle name="Calculation 14 2 3" xfId="3649" xr:uid="{00000000-0005-0000-0000-000035030000}"/>
    <cellStyle name="Calculation 14 2 3 2" xfId="18560" xr:uid="{00000000-0005-0000-0000-000036030000}"/>
    <cellStyle name="Calculation 14 2 3 2 2" xfId="29654" xr:uid="{00000000-0005-0000-0000-000037030000}"/>
    <cellStyle name="Calculation 14 2 3 3" xfId="29655" xr:uid="{00000000-0005-0000-0000-000038030000}"/>
    <cellStyle name="Calculation 14 2 4" xfId="3650" xr:uid="{00000000-0005-0000-0000-000039030000}"/>
    <cellStyle name="Calculation 14 2 4 2" xfId="18559" xr:uid="{00000000-0005-0000-0000-00003A030000}"/>
    <cellStyle name="Calculation 14 2 4 2 2" xfId="29656" xr:uid="{00000000-0005-0000-0000-00003B030000}"/>
    <cellStyle name="Calculation 14 2 4 3" xfId="29657" xr:uid="{00000000-0005-0000-0000-00003C030000}"/>
    <cellStyle name="Calculation 14 2 5" xfId="18564" xr:uid="{00000000-0005-0000-0000-00003D030000}"/>
    <cellStyle name="Calculation 14 2 5 2" xfId="29658" xr:uid="{00000000-0005-0000-0000-00003E030000}"/>
    <cellStyle name="Calculation 14 2 6" xfId="19154" xr:uid="{00000000-0005-0000-0000-00003F030000}"/>
    <cellStyle name="Calculation 14 2 6 2" xfId="29659" xr:uid="{00000000-0005-0000-0000-000040030000}"/>
    <cellStyle name="Calculation 14 2 7" xfId="19155" xr:uid="{00000000-0005-0000-0000-000041030000}"/>
    <cellStyle name="Calculation 14 2 7 2" xfId="29660" xr:uid="{00000000-0005-0000-0000-000042030000}"/>
    <cellStyle name="Calculation 14 2 8" xfId="19156" xr:uid="{00000000-0005-0000-0000-000043030000}"/>
    <cellStyle name="Calculation 14 2 8 2" xfId="29661" xr:uid="{00000000-0005-0000-0000-000044030000}"/>
    <cellStyle name="Calculation 14 2 9" xfId="29662" xr:uid="{00000000-0005-0000-0000-000045030000}"/>
    <cellStyle name="Calculation 14 3" xfId="1485" xr:uid="{00000000-0005-0000-0000-000046030000}"/>
    <cellStyle name="Calculation 14 3 2" xfId="2948" xr:uid="{00000000-0005-0000-0000-000047030000}"/>
    <cellStyle name="Calculation 14 3 2 2" xfId="3651" xr:uid="{00000000-0005-0000-0000-000048030000}"/>
    <cellStyle name="Calculation 14 3 2 2 2" xfId="18556" xr:uid="{00000000-0005-0000-0000-000049030000}"/>
    <cellStyle name="Calculation 14 3 2 2 2 2" xfId="29663" xr:uid="{00000000-0005-0000-0000-00004A030000}"/>
    <cellStyle name="Calculation 14 3 2 2 3" xfId="29664" xr:uid="{00000000-0005-0000-0000-00004B030000}"/>
    <cellStyle name="Calculation 14 3 2 3" xfId="3652" xr:uid="{00000000-0005-0000-0000-00004C030000}"/>
    <cellStyle name="Calculation 14 3 2 3 2" xfId="18555" xr:uid="{00000000-0005-0000-0000-00004D030000}"/>
    <cellStyle name="Calculation 14 3 2 3 2 2" xfId="29665" xr:uid="{00000000-0005-0000-0000-00004E030000}"/>
    <cellStyle name="Calculation 14 3 2 3 3" xfId="29666" xr:uid="{00000000-0005-0000-0000-00004F030000}"/>
    <cellStyle name="Calculation 14 3 2 4" xfId="18557" xr:uid="{00000000-0005-0000-0000-000050030000}"/>
    <cellStyle name="Calculation 14 3 2 4 2" xfId="29667" xr:uid="{00000000-0005-0000-0000-000051030000}"/>
    <cellStyle name="Calculation 14 3 2 5" xfId="19157" xr:uid="{00000000-0005-0000-0000-000052030000}"/>
    <cellStyle name="Calculation 14 3 2 5 2" xfId="29668" xr:uid="{00000000-0005-0000-0000-000053030000}"/>
    <cellStyle name="Calculation 14 3 2 6" xfId="19158" xr:uid="{00000000-0005-0000-0000-000054030000}"/>
    <cellStyle name="Calculation 14 3 2 6 2" xfId="29669" xr:uid="{00000000-0005-0000-0000-000055030000}"/>
    <cellStyle name="Calculation 14 3 2 7" xfId="19159" xr:uid="{00000000-0005-0000-0000-000056030000}"/>
    <cellStyle name="Calculation 14 3 2 7 2" xfId="29670" xr:uid="{00000000-0005-0000-0000-000057030000}"/>
    <cellStyle name="Calculation 14 3 2 8" xfId="29671" xr:uid="{00000000-0005-0000-0000-000058030000}"/>
    <cellStyle name="Calculation 14 3 3" xfId="3653" xr:uid="{00000000-0005-0000-0000-000059030000}"/>
    <cellStyle name="Calculation 14 3 3 2" xfId="18554" xr:uid="{00000000-0005-0000-0000-00005A030000}"/>
    <cellStyle name="Calculation 14 3 3 2 2" xfId="29672" xr:uid="{00000000-0005-0000-0000-00005B030000}"/>
    <cellStyle name="Calculation 14 3 3 3" xfId="29673" xr:uid="{00000000-0005-0000-0000-00005C030000}"/>
    <cellStyle name="Calculation 14 3 4" xfId="3654" xr:uid="{00000000-0005-0000-0000-00005D030000}"/>
    <cellStyle name="Calculation 14 3 4 2" xfId="18553" xr:uid="{00000000-0005-0000-0000-00005E030000}"/>
    <cellStyle name="Calculation 14 3 4 2 2" xfId="29674" xr:uid="{00000000-0005-0000-0000-00005F030000}"/>
    <cellStyle name="Calculation 14 3 4 3" xfId="29675" xr:uid="{00000000-0005-0000-0000-000060030000}"/>
    <cellStyle name="Calculation 14 3 5" xfId="18558" xr:uid="{00000000-0005-0000-0000-000061030000}"/>
    <cellStyle name="Calculation 14 3 5 2" xfId="29676" xr:uid="{00000000-0005-0000-0000-000062030000}"/>
    <cellStyle name="Calculation 14 3 6" xfId="19160" xr:uid="{00000000-0005-0000-0000-000063030000}"/>
    <cellStyle name="Calculation 14 3 6 2" xfId="29677" xr:uid="{00000000-0005-0000-0000-000064030000}"/>
    <cellStyle name="Calculation 14 3 7" xfId="19161" xr:uid="{00000000-0005-0000-0000-000065030000}"/>
    <cellStyle name="Calculation 14 3 7 2" xfId="29678" xr:uid="{00000000-0005-0000-0000-000066030000}"/>
    <cellStyle name="Calculation 14 3 8" xfId="19162" xr:uid="{00000000-0005-0000-0000-000067030000}"/>
    <cellStyle name="Calculation 14 3 8 2" xfId="29679" xr:uid="{00000000-0005-0000-0000-000068030000}"/>
    <cellStyle name="Calculation 14 3 9" xfId="29680" xr:uid="{00000000-0005-0000-0000-000069030000}"/>
    <cellStyle name="Calculation 14 4" xfId="3655" xr:uid="{00000000-0005-0000-0000-00006A030000}"/>
    <cellStyle name="Calculation 14 4 2" xfId="18552" xr:uid="{00000000-0005-0000-0000-00006B030000}"/>
    <cellStyle name="Calculation 14 4 2 2" xfId="29681" xr:uid="{00000000-0005-0000-0000-00006C030000}"/>
    <cellStyle name="Calculation 14 4 3" xfId="19163" xr:uid="{00000000-0005-0000-0000-00006D030000}"/>
    <cellStyle name="Calculation 14 4 3 2" xfId="29682" xr:uid="{00000000-0005-0000-0000-00006E030000}"/>
    <cellStyle name="Calculation 14 4 4" xfId="19164" xr:uid="{00000000-0005-0000-0000-00006F030000}"/>
    <cellStyle name="Calculation 14 4 4 2" xfId="29683" xr:uid="{00000000-0005-0000-0000-000070030000}"/>
    <cellStyle name="Calculation 14 4 5" xfId="19165" xr:uid="{00000000-0005-0000-0000-000071030000}"/>
    <cellStyle name="Calculation 14 4 5 2" xfId="29684" xr:uid="{00000000-0005-0000-0000-000072030000}"/>
    <cellStyle name="Calculation 14 4 6" xfId="29685" xr:uid="{00000000-0005-0000-0000-000073030000}"/>
    <cellStyle name="Calculation 14 5" xfId="3656" xr:uid="{00000000-0005-0000-0000-000074030000}"/>
    <cellStyle name="Calculation 14 5 2" xfId="18551" xr:uid="{00000000-0005-0000-0000-000075030000}"/>
    <cellStyle name="Calculation 14 5 2 2" xfId="29686" xr:uid="{00000000-0005-0000-0000-000076030000}"/>
    <cellStyle name="Calculation 14 5 3" xfId="19166" xr:uid="{00000000-0005-0000-0000-000077030000}"/>
    <cellStyle name="Calculation 14 5 3 2" xfId="29687" xr:uid="{00000000-0005-0000-0000-000078030000}"/>
    <cellStyle name="Calculation 14 5 4" xfId="19167" xr:uid="{00000000-0005-0000-0000-000079030000}"/>
    <cellStyle name="Calculation 14 5 4 2" xfId="29688" xr:uid="{00000000-0005-0000-0000-00007A030000}"/>
    <cellStyle name="Calculation 14 5 5" xfId="19168" xr:uid="{00000000-0005-0000-0000-00007B030000}"/>
    <cellStyle name="Calculation 14 5 5 2" xfId="29689" xr:uid="{00000000-0005-0000-0000-00007C030000}"/>
    <cellStyle name="Calculation 14 5 6" xfId="29690" xr:uid="{00000000-0005-0000-0000-00007D030000}"/>
    <cellStyle name="Calculation 14 6" xfId="3657" xr:uid="{00000000-0005-0000-0000-00007E030000}"/>
    <cellStyle name="Calculation 14 6 2" xfId="18550" xr:uid="{00000000-0005-0000-0000-00007F030000}"/>
    <cellStyle name="Calculation 14 6 2 2" xfId="29691" xr:uid="{00000000-0005-0000-0000-000080030000}"/>
    <cellStyle name="Calculation 14 6 3" xfId="19169" xr:uid="{00000000-0005-0000-0000-000081030000}"/>
    <cellStyle name="Calculation 14 6 3 2" xfId="29692" xr:uid="{00000000-0005-0000-0000-000082030000}"/>
    <cellStyle name="Calculation 14 6 4" xfId="19170" xr:uid="{00000000-0005-0000-0000-000083030000}"/>
    <cellStyle name="Calculation 14 6 4 2" xfId="29693" xr:uid="{00000000-0005-0000-0000-000084030000}"/>
    <cellStyle name="Calculation 14 6 5" xfId="19171" xr:uid="{00000000-0005-0000-0000-000085030000}"/>
    <cellStyle name="Calculation 14 6 5 2" xfId="29694" xr:uid="{00000000-0005-0000-0000-000086030000}"/>
    <cellStyle name="Calculation 14 6 6" xfId="29695" xr:uid="{00000000-0005-0000-0000-000087030000}"/>
    <cellStyle name="Calculation 14 7" xfId="3658" xr:uid="{00000000-0005-0000-0000-000088030000}"/>
    <cellStyle name="Calculation 14 7 2" xfId="18549" xr:uid="{00000000-0005-0000-0000-000089030000}"/>
    <cellStyle name="Calculation 14 7 2 2" xfId="29696" xr:uid="{00000000-0005-0000-0000-00008A030000}"/>
    <cellStyle name="Calculation 14 7 3" xfId="19172" xr:uid="{00000000-0005-0000-0000-00008B030000}"/>
    <cellStyle name="Calculation 14 7 3 2" xfId="29697" xr:uid="{00000000-0005-0000-0000-00008C030000}"/>
    <cellStyle name="Calculation 14 7 4" xfId="19173" xr:uid="{00000000-0005-0000-0000-00008D030000}"/>
    <cellStyle name="Calculation 14 7 4 2" xfId="29698" xr:uid="{00000000-0005-0000-0000-00008E030000}"/>
    <cellStyle name="Calculation 14 7 5" xfId="19174" xr:uid="{00000000-0005-0000-0000-00008F030000}"/>
    <cellStyle name="Calculation 14 7 5 2" xfId="29699" xr:uid="{00000000-0005-0000-0000-000090030000}"/>
    <cellStyle name="Calculation 14 7 6" xfId="29700" xr:uid="{00000000-0005-0000-0000-000091030000}"/>
    <cellStyle name="Calculation 14 8" xfId="3659" xr:uid="{00000000-0005-0000-0000-000092030000}"/>
    <cellStyle name="Calculation 14 8 2" xfId="18548" xr:uid="{00000000-0005-0000-0000-000093030000}"/>
    <cellStyle name="Calculation 14 8 2 2" xfId="29701" xr:uid="{00000000-0005-0000-0000-000094030000}"/>
    <cellStyle name="Calculation 14 8 3" xfId="29702" xr:uid="{00000000-0005-0000-0000-000095030000}"/>
    <cellStyle name="Calculation 14 9" xfId="9325" xr:uid="{00000000-0005-0000-0000-000096030000}"/>
    <cellStyle name="Calculation 14 9 2" xfId="29703" xr:uid="{00000000-0005-0000-0000-000097030000}"/>
    <cellStyle name="Calculation 15" xfId="969" xr:uid="{00000000-0005-0000-0000-000098030000}"/>
    <cellStyle name="Calculation 15 10" xfId="11519" xr:uid="{00000000-0005-0000-0000-000099030000}"/>
    <cellStyle name="Calculation 15 10 2" xfId="29704" xr:uid="{00000000-0005-0000-0000-00009A030000}"/>
    <cellStyle name="Calculation 15 11" xfId="18547" xr:uid="{00000000-0005-0000-0000-00009B030000}"/>
    <cellStyle name="Calculation 15 11 2" xfId="29705" xr:uid="{00000000-0005-0000-0000-00009C030000}"/>
    <cellStyle name="Calculation 15 12" xfId="15803" xr:uid="{00000000-0005-0000-0000-00009D030000}"/>
    <cellStyle name="Calculation 15 12 2" xfId="29706" xr:uid="{00000000-0005-0000-0000-00009E030000}"/>
    <cellStyle name="Calculation 15 13" xfId="19175" xr:uid="{00000000-0005-0000-0000-00009F030000}"/>
    <cellStyle name="Calculation 15 13 2" xfId="29707" xr:uid="{00000000-0005-0000-0000-0000A0030000}"/>
    <cellStyle name="Calculation 15 14" xfId="29708" xr:uid="{00000000-0005-0000-0000-0000A1030000}"/>
    <cellStyle name="Calculation 15 15" xfId="56547" xr:uid="{00000000-0005-0000-0000-0000A2030000}"/>
    <cellStyle name="Calculation 15 2" xfId="1901" xr:uid="{00000000-0005-0000-0000-0000A3030000}"/>
    <cellStyle name="Calculation 15 2 2" xfId="3360" xr:uid="{00000000-0005-0000-0000-0000A4030000}"/>
    <cellStyle name="Calculation 15 2 2 2" xfId="3660" xr:uid="{00000000-0005-0000-0000-0000A5030000}"/>
    <cellStyle name="Calculation 15 2 2 2 2" xfId="18544" xr:uid="{00000000-0005-0000-0000-0000A6030000}"/>
    <cellStyle name="Calculation 15 2 2 2 2 2" xfId="29709" xr:uid="{00000000-0005-0000-0000-0000A7030000}"/>
    <cellStyle name="Calculation 15 2 2 2 3" xfId="29710" xr:uid="{00000000-0005-0000-0000-0000A8030000}"/>
    <cellStyle name="Calculation 15 2 2 3" xfId="3661" xr:uid="{00000000-0005-0000-0000-0000A9030000}"/>
    <cellStyle name="Calculation 15 2 2 3 2" xfId="18543" xr:uid="{00000000-0005-0000-0000-0000AA030000}"/>
    <cellStyle name="Calculation 15 2 2 3 2 2" xfId="29711" xr:uid="{00000000-0005-0000-0000-0000AB030000}"/>
    <cellStyle name="Calculation 15 2 2 3 3" xfId="29712" xr:uid="{00000000-0005-0000-0000-0000AC030000}"/>
    <cellStyle name="Calculation 15 2 2 4" xfId="18545" xr:uid="{00000000-0005-0000-0000-0000AD030000}"/>
    <cellStyle name="Calculation 15 2 2 4 2" xfId="29713" xr:uid="{00000000-0005-0000-0000-0000AE030000}"/>
    <cellStyle name="Calculation 15 2 2 5" xfId="19176" xr:uid="{00000000-0005-0000-0000-0000AF030000}"/>
    <cellStyle name="Calculation 15 2 2 5 2" xfId="29714" xr:uid="{00000000-0005-0000-0000-0000B0030000}"/>
    <cellStyle name="Calculation 15 2 2 6" xfId="19177" xr:uid="{00000000-0005-0000-0000-0000B1030000}"/>
    <cellStyle name="Calculation 15 2 2 6 2" xfId="29715" xr:uid="{00000000-0005-0000-0000-0000B2030000}"/>
    <cellStyle name="Calculation 15 2 2 7" xfId="19178" xr:uid="{00000000-0005-0000-0000-0000B3030000}"/>
    <cellStyle name="Calculation 15 2 2 7 2" xfId="29716" xr:uid="{00000000-0005-0000-0000-0000B4030000}"/>
    <cellStyle name="Calculation 15 2 2 8" xfId="29717" xr:uid="{00000000-0005-0000-0000-0000B5030000}"/>
    <cellStyle name="Calculation 15 2 3" xfId="3662" xr:uid="{00000000-0005-0000-0000-0000B6030000}"/>
    <cellStyle name="Calculation 15 2 3 2" xfId="18542" xr:uid="{00000000-0005-0000-0000-0000B7030000}"/>
    <cellStyle name="Calculation 15 2 3 2 2" xfId="29718" xr:uid="{00000000-0005-0000-0000-0000B8030000}"/>
    <cellStyle name="Calculation 15 2 3 3" xfId="29719" xr:uid="{00000000-0005-0000-0000-0000B9030000}"/>
    <cellStyle name="Calculation 15 2 4" xfId="3663" xr:uid="{00000000-0005-0000-0000-0000BA030000}"/>
    <cellStyle name="Calculation 15 2 4 2" xfId="18541" xr:uid="{00000000-0005-0000-0000-0000BB030000}"/>
    <cellStyle name="Calculation 15 2 4 2 2" xfId="29720" xr:uid="{00000000-0005-0000-0000-0000BC030000}"/>
    <cellStyle name="Calculation 15 2 4 3" xfId="29721" xr:uid="{00000000-0005-0000-0000-0000BD030000}"/>
    <cellStyle name="Calculation 15 2 5" xfId="18546" xr:uid="{00000000-0005-0000-0000-0000BE030000}"/>
    <cellStyle name="Calculation 15 2 5 2" xfId="29722" xr:uid="{00000000-0005-0000-0000-0000BF030000}"/>
    <cellStyle name="Calculation 15 2 6" xfId="19179" xr:uid="{00000000-0005-0000-0000-0000C0030000}"/>
    <cellStyle name="Calculation 15 2 6 2" xfId="29723" xr:uid="{00000000-0005-0000-0000-0000C1030000}"/>
    <cellStyle name="Calculation 15 2 7" xfId="19180" xr:uid="{00000000-0005-0000-0000-0000C2030000}"/>
    <cellStyle name="Calculation 15 2 7 2" xfId="29724" xr:uid="{00000000-0005-0000-0000-0000C3030000}"/>
    <cellStyle name="Calculation 15 2 8" xfId="19181" xr:uid="{00000000-0005-0000-0000-0000C4030000}"/>
    <cellStyle name="Calculation 15 2 8 2" xfId="29725" xr:uid="{00000000-0005-0000-0000-0000C5030000}"/>
    <cellStyle name="Calculation 15 2 9" xfId="29726" xr:uid="{00000000-0005-0000-0000-0000C6030000}"/>
    <cellStyle name="Calculation 15 3" xfId="1469" xr:uid="{00000000-0005-0000-0000-0000C7030000}"/>
    <cellStyle name="Calculation 15 3 2" xfId="2932" xr:uid="{00000000-0005-0000-0000-0000C8030000}"/>
    <cellStyle name="Calculation 15 3 2 2" xfId="3664" xr:uid="{00000000-0005-0000-0000-0000C9030000}"/>
    <cellStyle name="Calculation 15 3 2 2 2" xfId="18538" xr:uid="{00000000-0005-0000-0000-0000CA030000}"/>
    <cellStyle name="Calculation 15 3 2 2 2 2" xfId="29727" xr:uid="{00000000-0005-0000-0000-0000CB030000}"/>
    <cellStyle name="Calculation 15 3 2 2 3" xfId="29728" xr:uid="{00000000-0005-0000-0000-0000CC030000}"/>
    <cellStyle name="Calculation 15 3 2 3" xfId="3665" xr:uid="{00000000-0005-0000-0000-0000CD030000}"/>
    <cellStyle name="Calculation 15 3 2 3 2" xfId="18537" xr:uid="{00000000-0005-0000-0000-0000CE030000}"/>
    <cellStyle name="Calculation 15 3 2 3 2 2" xfId="29729" xr:uid="{00000000-0005-0000-0000-0000CF030000}"/>
    <cellStyle name="Calculation 15 3 2 3 3" xfId="29730" xr:uid="{00000000-0005-0000-0000-0000D0030000}"/>
    <cellStyle name="Calculation 15 3 2 4" xfId="18539" xr:uid="{00000000-0005-0000-0000-0000D1030000}"/>
    <cellStyle name="Calculation 15 3 2 4 2" xfId="29731" xr:uid="{00000000-0005-0000-0000-0000D2030000}"/>
    <cellStyle name="Calculation 15 3 2 5" xfId="19182" xr:uid="{00000000-0005-0000-0000-0000D3030000}"/>
    <cellStyle name="Calculation 15 3 2 5 2" xfId="29732" xr:uid="{00000000-0005-0000-0000-0000D4030000}"/>
    <cellStyle name="Calculation 15 3 2 6" xfId="19183" xr:uid="{00000000-0005-0000-0000-0000D5030000}"/>
    <cellStyle name="Calculation 15 3 2 6 2" xfId="29733" xr:uid="{00000000-0005-0000-0000-0000D6030000}"/>
    <cellStyle name="Calculation 15 3 2 7" xfId="19184" xr:uid="{00000000-0005-0000-0000-0000D7030000}"/>
    <cellStyle name="Calculation 15 3 2 7 2" xfId="29734" xr:uid="{00000000-0005-0000-0000-0000D8030000}"/>
    <cellStyle name="Calculation 15 3 2 8" xfId="29735" xr:uid="{00000000-0005-0000-0000-0000D9030000}"/>
    <cellStyle name="Calculation 15 3 3" xfId="3666" xr:uid="{00000000-0005-0000-0000-0000DA030000}"/>
    <cellStyle name="Calculation 15 3 3 2" xfId="18536" xr:uid="{00000000-0005-0000-0000-0000DB030000}"/>
    <cellStyle name="Calculation 15 3 3 2 2" xfId="29736" xr:uid="{00000000-0005-0000-0000-0000DC030000}"/>
    <cellStyle name="Calculation 15 3 3 3" xfId="29737" xr:uid="{00000000-0005-0000-0000-0000DD030000}"/>
    <cellStyle name="Calculation 15 3 4" xfId="3667" xr:uid="{00000000-0005-0000-0000-0000DE030000}"/>
    <cellStyle name="Calculation 15 3 4 2" xfId="18535" xr:uid="{00000000-0005-0000-0000-0000DF030000}"/>
    <cellStyle name="Calculation 15 3 4 2 2" xfId="29738" xr:uid="{00000000-0005-0000-0000-0000E0030000}"/>
    <cellStyle name="Calculation 15 3 4 3" xfId="29739" xr:uid="{00000000-0005-0000-0000-0000E1030000}"/>
    <cellStyle name="Calculation 15 3 5" xfId="18540" xr:uid="{00000000-0005-0000-0000-0000E2030000}"/>
    <cellStyle name="Calculation 15 3 5 2" xfId="29740" xr:uid="{00000000-0005-0000-0000-0000E3030000}"/>
    <cellStyle name="Calculation 15 3 6" xfId="19185" xr:uid="{00000000-0005-0000-0000-0000E4030000}"/>
    <cellStyle name="Calculation 15 3 6 2" xfId="29741" xr:uid="{00000000-0005-0000-0000-0000E5030000}"/>
    <cellStyle name="Calculation 15 3 7" xfId="19186" xr:uid="{00000000-0005-0000-0000-0000E6030000}"/>
    <cellStyle name="Calculation 15 3 7 2" xfId="29742" xr:uid="{00000000-0005-0000-0000-0000E7030000}"/>
    <cellStyle name="Calculation 15 3 8" xfId="19187" xr:uid="{00000000-0005-0000-0000-0000E8030000}"/>
    <cellStyle name="Calculation 15 3 8 2" xfId="29743" xr:uid="{00000000-0005-0000-0000-0000E9030000}"/>
    <cellStyle name="Calculation 15 3 9" xfId="29744" xr:uid="{00000000-0005-0000-0000-0000EA030000}"/>
    <cellStyle name="Calculation 15 4" xfId="3668" xr:uid="{00000000-0005-0000-0000-0000EB030000}"/>
    <cellStyle name="Calculation 15 4 2" xfId="18534" xr:uid="{00000000-0005-0000-0000-0000EC030000}"/>
    <cellStyle name="Calculation 15 4 2 2" xfId="29745" xr:uid="{00000000-0005-0000-0000-0000ED030000}"/>
    <cellStyle name="Calculation 15 4 3" xfId="19188" xr:uid="{00000000-0005-0000-0000-0000EE030000}"/>
    <cellStyle name="Calculation 15 4 3 2" xfId="29746" xr:uid="{00000000-0005-0000-0000-0000EF030000}"/>
    <cellStyle name="Calculation 15 4 4" xfId="19189" xr:uid="{00000000-0005-0000-0000-0000F0030000}"/>
    <cellStyle name="Calculation 15 4 4 2" xfId="29747" xr:uid="{00000000-0005-0000-0000-0000F1030000}"/>
    <cellStyle name="Calculation 15 4 5" xfId="19190" xr:uid="{00000000-0005-0000-0000-0000F2030000}"/>
    <cellStyle name="Calculation 15 4 5 2" xfId="29748" xr:uid="{00000000-0005-0000-0000-0000F3030000}"/>
    <cellStyle name="Calculation 15 4 6" xfId="29749" xr:uid="{00000000-0005-0000-0000-0000F4030000}"/>
    <cellStyle name="Calculation 15 5" xfId="3669" xr:uid="{00000000-0005-0000-0000-0000F5030000}"/>
    <cellStyle name="Calculation 15 5 2" xfId="18533" xr:uid="{00000000-0005-0000-0000-0000F6030000}"/>
    <cellStyle name="Calculation 15 5 2 2" xfId="29750" xr:uid="{00000000-0005-0000-0000-0000F7030000}"/>
    <cellStyle name="Calculation 15 5 3" xfId="19191" xr:uid="{00000000-0005-0000-0000-0000F8030000}"/>
    <cellStyle name="Calculation 15 5 3 2" xfId="29751" xr:uid="{00000000-0005-0000-0000-0000F9030000}"/>
    <cellStyle name="Calculation 15 5 4" xfId="19192" xr:uid="{00000000-0005-0000-0000-0000FA030000}"/>
    <cellStyle name="Calculation 15 5 4 2" xfId="29752" xr:uid="{00000000-0005-0000-0000-0000FB030000}"/>
    <cellStyle name="Calculation 15 5 5" xfId="19193" xr:uid="{00000000-0005-0000-0000-0000FC030000}"/>
    <cellStyle name="Calculation 15 5 5 2" xfId="29753" xr:uid="{00000000-0005-0000-0000-0000FD030000}"/>
    <cellStyle name="Calculation 15 5 6" xfId="29754" xr:uid="{00000000-0005-0000-0000-0000FE030000}"/>
    <cellStyle name="Calculation 15 6" xfId="3670" xr:uid="{00000000-0005-0000-0000-0000FF030000}"/>
    <cellStyle name="Calculation 15 6 2" xfId="18532" xr:uid="{00000000-0005-0000-0000-000000040000}"/>
    <cellStyle name="Calculation 15 6 2 2" xfId="29755" xr:uid="{00000000-0005-0000-0000-000001040000}"/>
    <cellStyle name="Calculation 15 6 3" xfId="19194" xr:uid="{00000000-0005-0000-0000-000002040000}"/>
    <cellStyle name="Calculation 15 6 3 2" xfId="29756" xr:uid="{00000000-0005-0000-0000-000003040000}"/>
    <cellStyle name="Calculation 15 6 4" xfId="19195" xr:uid="{00000000-0005-0000-0000-000004040000}"/>
    <cellStyle name="Calculation 15 6 4 2" xfId="29757" xr:uid="{00000000-0005-0000-0000-000005040000}"/>
    <cellStyle name="Calculation 15 6 5" xfId="19196" xr:uid="{00000000-0005-0000-0000-000006040000}"/>
    <cellStyle name="Calculation 15 6 5 2" xfId="29758" xr:uid="{00000000-0005-0000-0000-000007040000}"/>
    <cellStyle name="Calculation 15 6 6" xfId="29759" xr:uid="{00000000-0005-0000-0000-000008040000}"/>
    <cellStyle name="Calculation 15 7" xfId="3671" xr:uid="{00000000-0005-0000-0000-000009040000}"/>
    <cellStyle name="Calculation 15 7 2" xfId="18531" xr:uid="{00000000-0005-0000-0000-00000A040000}"/>
    <cellStyle name="Calculation 15 7 2 2" xfId="29760" xr:uid="{00000000-0005-0000-0000-00000B040000}"/>
    <cellStyle name="Calculation 15 7 3" xfId="19197" xr:uid="{00000000-0005-0000-0000-00000C040000}"/>
    <cellStyle name="Calculation 15 7 3 2" xfId="29761" xr:uid="{00000000-0005-0000-0000-00000D040000}"/>
    <cellStyle name="Calculation 15 7 4" xfId="19198" xr:uid="{00000000-0005-0000-0000-00000E040000}"/>
    <cellStyle name="Calculation 15 7 4 2" xfId="29762" xr:uid="{00000000-0005-0000-0000-00000F040000}"/>
    <cellStyle name="Calculation 15 7 5" xfId="19199" xr:uid="{00000000-0005-0000-0000-000010040000}"/>
    <cellStyle name="Calculation 15 7 5 2" xfId="29763" xr:uid="{00000000-0005-0000-0000-000011040000}"/>
    <cellStyle name="Calculation 15 7 6" xfId="29764" xr:uid="{00000000-0005-0000-0000-000012040000}"/>
    <cellStyle name="Calculation 15 8" xfId="3672" xr:uid="{00000000-0005-0000-0000-000013040000}"/>
    <cellStyle name="Calculation 15 8 2" xfId="18530" xr:uid="{00000000-0005-0000-0000-000014040000}"/>
    <cellStyle name="Calculation 15 8 2 2" xfId="29765" xr:uid="{00000000-0005-0000-0000-000015040000}"/>
    <cellStyle name="Calculation 15 8 3" xfId="29766" xr:uid="{00000000-0005-0000-0000-000016040000}"/>
    <cellStyle name="Calculation 15 9" xfId="9326" xr:uid="{00000000-0005-0000-0000-000017040000}"/>
    <cellStyle name="Calculation 15 9 2" xfId="29767" xr:uid="{00000000-0005-0000-0000-000018040000}"/>
    <cellStyle name="Calculation 16" xfId="1031" xr:uid="{00000000-0005-0000-0000-000019040000}"/>
    <cellStyle name="Calculation 16 10" xfId="11735" xr:uid="{00000000-0005-0000-0000-00001A040000}"/>
    <cellStyle name="Calculation 16 10 2" xfId="29768" xr:uid="{00000000-0005-0000-0000-00001B040000}"/>
    <cellStyle name="Calculation 16 11" xfId="18529" xr:uid="{00000000-0005-0000-0000-00001C040000}"/>
    <cellStyle name="Calculation 16 11 2" xfId="29769" xr:uid="{00000000-0005-0000-0000-00001D040000}"/>
    <cellStyle name="Calculation 16 12" xfId="15804" xr:uid="{00000000-0005-0000-0000-00001E040000}"/>
    <cellStyle name="Calculation 16 12 2" xfId="29770" xr:uid="{00000000-0005-0000-0000-00001F040000}"/>
    <cellStyle name="Calculation 16 13" xfId="19200" xr:uid="{00000000-0005-0000-0000-000020040000}"/>
    <cellStyle name="Calculation 16 13 2" xfId="29771" xr:uid="{00000000-0005-0000-0000-000021040000}"/>
    <cellStyle name="Calculation 16 14" xfId="29772" xr:uid="{00000000-0005-0000-0000-000022040000}"/>
    <cellStyle name="Calculation 16 15" xfId="56548" xr:uid="{00000000-0005-0000-0000-000023040000}"/>
    <cellStyle name="Calculation 16 2" xfId="1963" xr:uid="{00000000-0005-0000-0000-000024040000}"/>
    <cellStyle name="Calculation 16 2 2" xfId="3422" xr:uid="{00000000-0005-0000-0000-000025040000}"/>
    <cellStyle name="Calculation 16 2 2 2" xfId="3673" xr:uid="{00000000-0005-0000-0000-000026040000}"/>
    <cellStyle name="Calculation 16 2 2 2 2" xfId="18526" xr:uid="{00000000-0005-0000-0000-000027040000}"/>
    <cellStyle name="Calculation 16 2 2 2 2 2" xfId="29773" xr:uid="{00000000-0005-0000-0000-000028040000}"/>
    <cellStyle name="Calculation 16 2 2 2 3" xfId="29774" xr:uid="{00000000-0005-0000-0000-000029040000}"/>
    <cellStyle name="Calculation 16 2 2 3" xfId="3674" xr:uid="{00000000-0005-0000-0000-00002A040000}"/>
    <cellStyle name="Calculation 16 2 2 3 2" xfId="18525" xr:uid="{00000000-0005-0000-0000-00002B040000}"/>
    <cellStyle name="Calculation 16 2 2 3 2 2" xfId="29775" xr:uid="{00000000-0005-0000-0000-00002C040000}"/>
    <cellStyle name="Calculation 16 2 2 3 3" xfId="29776" xr:uid="{00000000-0005-0000-0000-00002D040000}"/>
    <cellStyle name="Calculation 16 2 2 4" xfId="18527" xr:uid="{00000000-0005-0000-0000-00002E040000}"/>
    <cellStyle name="Calculation 16 2 2 4 2" xfId="29777" xr:uid="{00000000-0005-0000-0000-00002F040000}"/>
    <cellStyle name="Calculation 16 2 2 5" xfId="19201" xr:uid="{00000000-0005-0000-0000-000030040000}"/>
    <cellStyle name="Calculation 16 2 2 5 2" xfId="29778" xr:uid="{00000000-0005-0000-0000-000031040000}"/>
    <cellStyle name="Calculation 16 2 2 6" xfId="19202" xr:uid="{00000000-0005-0000-0000-000032040000}"/>
    <cellStyle name="Calculation 16 2 2 6 2" xfId="29779" xr:uid="{00000000-0005-0000-0000-000033040000}"/>
    <cellStyle name="Calculation 16 2 2 7" xfId="19203" xr:uid="{00000000-0005-0000-0000-000034040000}"/>
    <cellStyle name="Calculation 16 2 2 7 2" xfId="29780" xr:uid="{00000000-0005-0000-0000-000035040000}"/>
    <cellStyle name="Calculation 16 2 2 8" xfId="29781" xr:uid="{00000000-0005-0000-0000-000036040000}"/>
    <cellStyle name="Calculation 16 2 3" xfId="3675" xr:uid="{00000000-0005-0000-0000-000037040000}"/>
    <cellStyle name="Calculation 16 2 3 2" xfId="18524" xr:uid="{00000000-0005-0000-0000-000038040000}"/>
    <cellStyle name="Calculation 16 2 3 2 2" xfId="29782" xr:uid="{00000000-0005-0000-0000-000039040000}"/>
    <cellStyle name="Calculation 16 2 3 3" xfId="29783" xr:uid="{00000000-0005-0000-0000-00003A040000}"/>
    <cellStyle name="Calculation 16 2 4" xfId="3676" xr:uid="{00000000-0005-0000-0000-00003B040000}"/>
    <cellStyle name="Calculation 16 2 4 2" xfId="18523" xr:uid="{00000000-0005-0000-0000-00003C040000}"/>
    <cellStyle name="Calculation 16 2 4 2 2" xfId="29784" xr:uid="{00000000-0005-0000-0000-00003D040000}"/>
    <cellStyle name="Calculation 16 2 4 3" xfId="29785" xr:uid="{00000000-0005-0000-0000-00003E040000}"/>
    <cellStyle name="Calculation 16 2 5" xfId="18528" xr:uid="{00000000-0005-0000-0000-00003F040000}"/>
    <cellStyle name="Calculation 16 2 5 2" xfId="29786" xr:uid="{00000000-0005-0000-0000-000040040000}"/>
    <cellStyle name="Calculation 16 2 6" xfId="19204" xr:uid="{00000000-0005-0000-0000-000041040000}"/>
    <cellStyle name="Calculation 16 2 6 2" xfId="29787" xr:uid="{00000000-0005-0000-0000-000042040000}"/>
    <cellStyle name="Calculation 16 2 7" xfId="19205" xr:uid="{00000000-0005-0000-0000-000043040000}"/>
    <cellStyle name="Calculation 16 2 7 2" xfId="29788" xr:uid="{00000000-0005-0000-0000-000044040000}"/>
    <cellStyle name="Calculation 16 2 8" xfId="19206" xr:uid="{00000000-0005-0000-0000-000045040000}"/>
    <cellStyle name="Calculation 16 2 8 2" xfId="29789" xr:uid="{00000000-0005-0000-0000-000046040000}"/>
    <cellStyle name="Calculation 16 2 9" xfId="29790" xr:uid="{00000000-0005-0000-0000-000047040000}"/>
    <cellStyle name="Calculation 16 3" xfId="1531" xr:uid="{00000000-0005-0000-0000-000048040000}"/>
    <cellStyle name="Calculation 16 3 2" xfId="2994" xr:uid="{00000000-0005-0000-0000-000049040000}"/>
    <cellStyle name="Calculation 16 3 2 2" xfId="3677" xr:uid="{00000000-0005-0000-0000-00004A040000}"/>
    <cellStyle name="Calculation 16 3 2 2 2" xfId="18520" xr:uid="{00000000-0005-0000-0000-00004B040000}"/>
    <cellStyle name="Calculation 16 3 2 2 2 2" xfId="29791" xr:uid="{00000000-0005-0000-0000-00004C040000}"/>
    <cellStyle name="Calculation 16 3 2 2 3" xfId="29792" xr:uid="{00000000-0005-0000-0000-00004D040000}"/>
    <cellStyle name="Calculation 16 3 2 3" xfId="3678" xr:uid="{00000000-0005-0000-0000-00004E040000}"/>
    <cellStyle name="Calculation 16 3 2 3 2" xfId="18519" xr:uid="{00000000-0005-0000-0000-00004F040000}"/>
    <cellStyle name="Calculation 16 3 2 3 2 2" xfId="29793" xr:uid="{00000000-0005-0000-0000-000050040000}"/>
    <cellStyle name="Calculation 16 3 2 3 3" xfId="29794" xr:uid="{00000000-0005-0000-0000-000051040000}"/>
    <cellStyle name="Calculation 16 3 2 4" xfId="18521" xr:uid="{00000000-0005-0000-0000-000052040000}"/>
    <cellStyle name="Calculation 16 3 2 4 2" xfId="29795" xr:uid="{00000000-0005-0000-0000-000053040000}"/>
    <cellStyle name="Calculation 16 3 2 5" xfId="19207" xr:uid="{00000000-0005-0000-0000-000054040000}"/>
    <cellStyle name="Calculation 16 3 2 5 2" xfId="29796" xr:uid="{00000000-0005-0000-0000-000055040000}"/>
    <cellStyle name="Calculation 16 3 2 6" xfId="19208" xr:uid="{00000000-0005-0000-0000-000056040000}"/>
    <cellStyle name="Calculation 16 3 2 6 2" xfId="29797" xr:uid="{00000000-0005-0000-0000-000057040000}"/>
    <cellStyle name="Calculation 16 3 2 7" xfId="19209" xr:uid="{00000000-0005-0000-0000-000058040000}"/>
    <cellStyle name="Calculation 16 3 2 7 2" xfId="29798" xr:uid="{00000000-0005-0000-0000-000059040000}"/>
    <cellStyle name="Calculation 16 3 2 8" xfId="29799" xr:uid="{00000000-0005-0000-0000-00005A040000}"/>
    <cellStyle name="Calculation 16 3 3" xfId="3679" xr:uid="{00000000-0005-0000-0000-00005B040000}"/>
    <cellStyle name="Calculation 16 3 3 2" xfId="18518" xr:uid="{00000000-0005-0000-0000-00005C040000}"/>
    <cellStyle name="Calculation 16 3 3 2 2" xfId="29800" xr:uid="{00000000-0005-0000-0000-00005D040000}"/>
    <cellStyle name="Calculation 16 3 3 3" xfId="29801" xr:uid="{00000000-0005-0000-0000-00005E040000}"/>
    <cellStyle name="Calculation 16 3 4" xfId="3680" xr:uid="{00000000-0005-0000-0000-00005F040000}"/>
    <cellStyle name="Calculation 16 3 4 2" xfId="18517" xr:uid="{00000000-0005-0000-0000-000060040000}"/>
    <cellStyle name="Calculation 16 3 4 2 2" xfId="29802" xr:uid="{00000000-0005-0000-0000-000061040000}"/>
    <cellStyle name="Calculation 16 3 4 3" xfId="29803" xr:uid="{00000000-0005-0000-0000-000062040000}"/>
    <cellStyle name="Calculation 16 3 5" xfId="18522" xr:uid="{00000000-0005-0000-0000-000063040000}"/>
    <cellStyle name="Calculation 16 3 5 2" xfId="29804" xr:uid="{00000000-0005-0000-0000-000064040000}"/>
    <cellStyle name="Calculation 16 3 6" xfId="19210" xr:uid="{00000000-0005-0000-0000-000065040000}"/>
    <cellStyle name="Calculation 16 3 6 2" xfId="29805" xr:uid="{00000000-0005-0000-0000-000066040000}"/>
    <cellStyle name="Calculation 16 3 7" xfId="19211" xr:uid="{00000000-0005-0000-0000-000067040000}"/>
    <cellStyle name="Calculation 16 3 7 2" xfId="29806" xr:uid="{00000000-0005-0000-0000-000068040000}"/>
    <cellStyle name="Calculation 16 3 8" xfId="19212" xr:uid="{00000000-0005-0000-0000-000069040000}"/>
    <cellStyle name="Calculation 16 3 8 2" xfId="29807" xr:uid="{00000000-0005-0000-0000-00006A040000}"/>
    <cellStyle name="Calculation 16 3 9" xfId="29808" xr:uid="{00000000-0005-0000-0000-00006B040000}"/>
    <cellStyle name="Calculation 16 4" xfId="3681" xr:uid="{00000000-0005-0000-0000-00006C040000}"/>
    <cellStyle name="Calculation 16 4 2" xfId="18516" xr:uid="{00000000-0005-0000-0000-00006D040000}"/>
    <cellStyle name="Calculation 16 4 2 2" xfId="29809" xr:uid="{00000000-0005-0000-0000-00006E040000}"/>
    <cellStyle name="Calculation 16 4 3" xfId="19213" xr:uid="{00000000-0005-0000-0000-00006F040000}"/>
    <cellStyle name="Calculation 16 4 3 2" xfId="29810" xr:uid="{00000000-0005-0000-0000-000070040000}"/>
    <cellStyle name="Calculation 16 4 4" xfId="19214" xr:uid="{00000000-0005-0000-0000-000071040000}"/>
    <cellStyle name="Calculation 16 4 4 2" xfId="29811" xr:uid="{00000000-0005-0000-0000-000072040000}"/>
    <cellStyle name="Calculation 16 4 5" xfId="19215" xr:uid="{00000000-0005-0000-0000-000073040000}"/>
    <cellStyle name="Calculation 16 4 5 2" xfId="29812" xr:uid="{00000000-0005-0000-0000-000074040000}"/>
    <cellStyle name="Calculation 16 4 6" xfId="29813" xr:uid="{00000000-0005-0000-0000-000075040000}"/>
    <cellStyle name="Calculation 16 5" xfId="3682" xr:uid="{00000000-0005-0000-0000-000076040000}"/>
    <cellStyle name="Calculation 16 5 2" xfId="18515" xr:uid="{00000000-0005-0000-0000-000077040000}"/>
    <cellStyle name="Calculation 16 5 2 2" xfId="29814" xr:uid="{00000000-0005-0000-0000-000078040000}"/>
    <cellStyle name="Calculation 16 5 3" xfId="19216" xr:uid="{00000000-0005-0000-0000-000079040000}"/>
    <cellStyle name="Calculation 16 5 3 2" xfId="29815" xr:uid="{00000000-0005-0000-0000-00007A040000}"/>
    <cellStyle name="Calculation 16 5 4" xfId="19217" xr:uid="{00000000-0005-0000-0000-00007B040000}"/>
    <cellStyle name="Calculation 16 5 4 2" xfId="29816" xr:uid="{00000000-0005-0000-0000-00007C040000}"/>
    <cellStyle name="Calculation 16 5 5" xfId="19218" xr:uid="{00000000-0005-0000-0000-00007D040000}"/>
    <cellStyle name="Calculation 16 5 5 2" xfId="29817" xr:uid="{00000000-0005-0000-0000-00007E040000}"/>
    <cellStyle name="Calculation 16 5 6" xfId="29818" xr:uid="{00000000-0005-0000-0000-00007F040000}"/>
    <cellStyle name="Calculation 16 6" xfId="3683" xr:uid="{00000000-0005-0000-0000-000080040000}"/>
    <cellStyle name="Calculation 16 6 2" xfId="18514" xr:uid="{00000000-0005-0000-0000-000081040000}"/>
    <cellStyle name="Calculation 16 6 2 2" xfId="29819" xr:uid="{00000000-0005-0000-0000-000082040000}"/>
    <cellStyle name="Calculation 16 6 3" xfId="19219" xr:uid="{00000000-0005-0000-0000-000083040000}"/>
    <cellStyle name="Calculation 16 6 3 2" xfId="29820" xr:uid="{00000000-0005-0000-0000-000084040000}"/>
    <cellStyle name="Calculation 16 6 4" xfId="19220" xr:uid="{00000000-0005-0000-0000-000085040000}"/>
    <cellStyle name="Calculation 16 6 4 2" xfId="29821" xr:uid="{00000000-0005-0000-0000-000086040000}"/>
    <cellStyle name="Calculation 16 6 5" xfId="19221" xr:uid="{00000000-0005-0000-0000-000087040000}"/>
    <cellStyle name="Calculation 16 6 5 2" xfId="29822" xr:uid="{00000000-0005-0000-0000-000088040000}"/>
    <cellStyle name="Calculation 16 6 6" xfId="29823" xr:uid="{00000000-0005-0000-0000-000089040000}"/>
    <cellStyle name="Calculation 16 7" xfId="3684" xr:uid="{00000000-0005-0000-0000-00008A040000}"/>
    <cellStyle name="Calculation 16 7 2" xfId="18513" xr:uid="{00000000-0005-0000-0000-00008B040000}"/>
    <cellStyle name="Calculation 16 7 2 2" xfId="29824" xr:uid="{00000000-0005-0000-0000-00008C040000}"/>
    <cellStyle name="Calculation 16 7 3" xfId="19222" xr:uid="{00000000-0005-0000-0000-00008D040000}"/>
    <cellStyle name="Calculation 16 7 3 2" xfId="29825" xr:uid="{00000000-0005-0000-0000-00008E040000}"/>
    <cellStyle name="Calculation 16 7 4" xfId="19223" xr:uid="{00000000-0005-0000-0000-00008F040000}"/>
    <cellStyle name="Calculation 16 7 4 2" xfId="29826" xr:uid="{00000000-0005-0000-0000-000090040000}"/>
    <cellStyle name="Calculation 16 7 5" xfId="19224" xr:uid="{00000000-0005-0000-0000-000091040000}"/>
    <cellStyle name="Calculation 16 7 5 2" xfId="29827" xr:uid="{00000000-0005-0000-0000-000092040000}"/>
    <cellStyle name="Calculation 16 7 6" xfId="29828" xr:uid="{00000000-0005-0000-0000-000093040000}"/>
    <cellStyle name="Calculation 16 8" xfId="3685" xr:uid="{00000000-0005-0000-0000-000094040000}"/>
    <cellStyle name="Calculation 16 8 2" xfId="18512" xr:uid="{00000000-0005-0000-0000-000095040000}"/>
    <cellStyle name="Calculation 16 8 2 2" xfId="29829" xr:uid="{00000000-0005-0000-0000-000096040000}"/>
    <cellStyle name="Calculation 16 8 3" xfId="29830" xr:uid="{00000000-0005-0000-0000-000097040000}"/>
    <cellStyle name="Calculation 16 9" xfId="9327" xr:uid="{00000000-0005-0000-0000-000098040000}"/>
    <cellStyle name="Calculation 16 9 2" xfId="29831" xr:uid="{00000000-0005-0000-0000-000099040000}"/>
    <cellStyle name="Calculation 17" xfId="744" xr:uid="{00000000-0005-0000-0000-00009A040000}"/>
    <cellStyle name="Calculation 17 10" xfId="11518" xr:uid="{00000000-0005-0000-0000-00009B040000}"/>
    <cellStyle name="Calculation 17 10 2" xfId="29832" xr:uid="{00000000-0005-0000-0000-00009C040000}"/>
    <cellStyle name="Calculation 17 11" xfId="18511" xr:uid="{00000000-0005-0000-0000-00009D040000}"/>
    <cellStyle name="Calculation 17 11 2" xfId="29833" xr:uid="{00000000-0005-0000-0000-00009E040000}"/>
    <cellStyle name="Calculation 17 12" xfId="15805" xr:uid="{00000000-0005-0000-0000-00009F040000}"/>
    <cellStyle name="Calculation 17 12 2" xfId="29834" xr:uid="{00000000-0005-0000-0000-0000A0040000}"/>
    <cellStyle name="Calculation 17 13" xfId="19225" xr:uid="{00000000-0005-0000-0000-0000A1040000}"/>
    <cellStyle name="Calculation 17 13 2" xfId="29835" xr:uid="{00000000-0005-0000-0000-0000A2040000}"/>
    <cellStyle name="Calculation 17 14" xfId="29836" xr:uid="{00000000-0005-0000-0000-0000A3040000}"/>
    <cellStyle name="Calculation 17 15" xfId="56549" xr:uid="{00000000-0005-0000-0000-0000A4040000}"/>
    <cellStyle name="Calculation 17 2" xfId="1723" xr:uid="{00000000-0005-0000-0000-0000A5040000}"/>
    <cellStyle name="Calculation 17 2 2" xfId="3186" xr:uid="{00000000-0005-0000-0000-0000A6040000}"/>
    <cellStyle name="Calculation 17 2 2 2" xfId="3686" xr:uid="{00000000-0005-0000-0000-0000A7040000}"/>
    <cellStyle name="Calculation 17 2 2 2 2" xfId="18508" xr:uid="{00000000-0005-0000-0000-0000A8040000}"/>
    <cellStyle name="Calculation 17 2 2 2 2 2" xfId="29837" xr:uid="{00000000-0005-0000-0000-0000A9040000}"/>
    <cellStyle name="Calculation 17 2 2 2 3" xfId="29838" xr:uid="{00000000-0005-0000-0000-0000AA040000}"/>
    <cellStyle name="Calculation 17 2 2 3" xfId="3687" xr:uid="{00000000-0005-0000-0000-0000AB040000}"/>
    <cellStyle name="Calculation 17 2 2 3 2" xfId="18507" xr:uid="{00000000-0005-0000-0000-0000AC040000}"/>
    <cellStyle name="Calculation 17 2 2 3 2 2" xfId="29839" xr:uid="{00000000-0005-0000-0000-0000AD040000}"/>
    <cellStyle name="Calculation 17 2 2 3 3" xfId="29840" xr:uid="{00000000-0005-0000-0000-0000AE040000}"/>
    <cellStyle name="Calculation 17 2 2 4" xfId="18509" xr:uid="{00000000-0005-0000-0000-0000AF040000}"/>
    <cellStyle name="Calculation 17 2 2 4 2" xfId="29841" xr:uid="{00000000-0005-0000-0000-0000B0040000}"/>
    <cellStyle name="Calculation 17 2 2 5" xfId="19226" xr:uid="{00000000-0005-0000-0000-0000B1040000}"/>
    <cellStyle name="Calculation 17 2 2 5 2" xfId="29842" xr:uid="{00000000-0005-0000-0000-0000B2040000}"/>
    <cellStyle name="Calculation 17 2 2 6" xfId="19227" xr:uid="{00000000-0005-0000-0000-0000B3040000}"/>
    <cellStyle name="Calculation 17 2 2 6 2" xfId="29843" xr:uid="{00000000-0005-0000-0000-0000B4040000}"/>
    <cellStyle name="Calculation 17 2 2 7" xfId="19228" xr:uid="{00000000-0005-0000-0000-0000B5040000}"/>
    <cellStyle name="Calculation 17 2 2 7 2" xfId="29844" xr:uid="{00000000-0005-0000-0000-0000B6040000}"/>
    <cellStyle name="Calculation 17 2 2 8" xfId="29845" xr:uid="{00000000-0005-0000-0000-0000B7040000}"/>
    <cellStyle name="Calculation 17 2 3" xfId="3688" xr:uid="{00000000-0005-0000-0000-0000B8040000}"/>
    <cellStyle name="Calculation 17 2 3 2" xfId="18506" xr:uid="{00000000-0005-0000-0000-0000B9040000}"/>
    <cellStyle name="Calculation 17 2 3 2 2" xfId="29846" xr:uid="{00000000-0005-0000-0000-0000BA040000}"/>
    <cellStyle name="Calculation 17 2 3 3" xfId="29847" xr:uid="{00000000-0005-0000-0000-0000BB040000}"/>
    <cellStyle name="Calculation 17 2 4" xfId="3689" xr:uid="{00000000-0005-0000-0000-0000BC040000}"/>
    <cellStyle name="Calculation 17 2 4 2" xfId="18505" xr:uid="{00000000-0005-0000-0000-0000BD040000}"/>
    <cellStyle name="Calculation 17 2 4 2 2" xfId="29848" xr:uid="{00000000-0005-0000-0000-0000BE040000}"/>
    <cellStyle name="Calculation 17 2 4 3" xfId="29849" xr:uid="{00000000-0005-0000-0000-0000BF040000}"/>
    <cellStyle name="Calculation 17 2 5" xfId="18510" xr:uid="{00000000-0005-0000-0000-0000C0040000}"/>
    <cellStyle name="Calculation 17 2 5 2" xfId="29850" xr:uid="{00000000-0005-0000-0000-0000C1040000}"/>
    <cellStyle name="Calculation 17 2 6" xfId="19229" xr:uid="{00000000-0005-0000-0000-0000C2040000}"/>
    <cellStyle name="Calculation 17 2 6 2" xfId="29851" xr:uid="{00000000-0005-0000-0000-0000C3040000}"/>
    <cellStyle name="Calculation 17 2 7" xfId="19230" xr:uid="{00000000-0005-0000-0000-0000C4040000}"/>
    <cellStyle name="Calculation 17 2 7 2" xfId="29852" xr:uid="{00000000-0005-0000-0000-0000C5040000}"/>
    <cellStyle name="Calculation 17 2 8" xfId="19231" xr:uid="{00000000-0005-0000-0000-0000C6040000}"/>
    <cellStyle name="Calculation 17 2 8 2" xfId="29853" xr:uid="{00000000-0005-0000-0000-0000C7040000}"/>
    <cellStyle name="Calculation 17 2 9" xfId="29854" xr:uid="{00000000-0005-0000-0000-0000C8040000}"/>
    <cellStyle name="Calculation 17 3" xfId="1286" xr:uid="{00000000-0005-0000-0000-0000C9040000}"/>
    <cellStyle name="Calculation 17 3 2" xfId="2753" xr:uid="{00000000-0005-0000-0000-0000CA040000}"/>
    <cellStyle name="Calculation 17 3 2 2" xfId="3690" xr:uid="{00000000-0005-0000-0000-0000CB040000}"/>
    <cellStyle name="Calculation 17 3 2 2 2" xfId="18502" xr:uid="{00000000-0005-0000-0000-0000CC040000}"/>
    <cellStyle name="Calculation 17 3 2 2 2 2" xfId="29855" xr:uid="{00000000-0005-0000-0000-0000CD040000}"/>
    <cellStyle name="Calculation 17 3 2 2 3" xfId="29856" xr:uid="{00000000-0005-0000-0000-0000CE040000}"/>
    <cellStyle name="Calculation 17 3 2 3" xfId="3691" xr:uid="{00000000-0005-0000-0000-0000CF040000}"/>
    <cellStyle name="Calculation 17 3 2 3 2" xfId="18501" xr:uid="{00000000-0005-0000-0000-0000D0040000}"/>
    <cellStyle name="Calculation 17 3 2 3 2 2" xfId="29857" xr:uid="{00000000-0005-0000-0000-0000D1040000}"/>
    <cellStyle name="Calculation 17 3 2 3 3" xfId="29858" xr:uid="{00000000-0005-0000-0000-0000D2040000}"/>
    <cellStyle name="Calculation 17 3 2 4" xfId="18503" xr:uid="{00000000-0005-0000-0000-0000D3040000}"/>
    <cellStyle name="Calculation 17 3 2 4 2" xfId="29859" xr:uid="{00000000-0005-0000-0000-0000D4040000}"/>
    <cellStyle name="Calculation 17 3 2 5" xfId="19232" xr:uid="{00000000-0005-0000-0000-0000D5040000}"/>
    <cellStyle name="Calculation 17 3 2 5 2" xfId="29860" xr:uid="{00000000-0005-0000-0000-0000D6040000}"/>
    <cellStyle name="Calculation 17 3 2 6" xfId="19233" xr:uid="{00000000-0005-0000-0000-0000D7040000}"/>
    <cellStyle name="Calculation 17 3 2 6 2" xfId="29861" xr:uid="{00000000-0005-0000-0000-0000D8040000}"/>
    <cellStyle name="Calculation 17 3 2 7" xfId="19234" xr:uid="{00000000-0005-0000-0000-0000D9040000}"/>
    <cellStyle name="Calculation 17 3 2 7 2" xfId="29862" xr:uid="{00000000-0005-0000-0000-0000DA040000}"/>
    <cellStyle name="Calculation 17 3 2 8" xfId="29863" xr:uid="{00000000-0005-0000-0000-0000DB040000}"/>
    <cellStyle name="Calculation 17 3 3" xfId="3692" xr:uid="{00000000-0005-0000-0000-0000DC040000}"/>
    <cellStyle name="Calculation 17 3 3 2" xfId="18500" xr:uid="{00000000-0005-0000-0000-0000DD040000}"/>
    <cellStyle name="Calculation 17 3 3 2 2" xfId="29864" xr:uid="{00000000-0005-0000-0000-0000DE040000}"/>
    <cellStyle name="Calculation 17 3 3 3" xfId="29865" xr:uid="{00000000-0005-0000-0000-0000DF040000}"/>
    <cellStyle name="Calculation 17 3 4" xfId="3693" xr:uid="{00000000-0005-0000-0000-0000E0040000}"/>
    <cellStyle name="Calculation 17 3 4 2" xfId="18499" xr:uid="{00000000-0005-0000-0000-0000E1040000}"/>
    <cellStyle name="Calculation 17 3 4 2 2" xfId="29866" xr:uid="{00000000-0005-0000-0000-0000E2040000}"/>
    <cellStyle name="Calculation 17 3 4 3" xfId="29867" xr:uid="{00000000-0005-0000-0000-0000E3040000}"/>
    <cellStyle name="Calculation 17 3 5" xfId="18504" xr:uid="{00000000-0005-0000-0000-0000E4040000}"/>
    <cellStyle name="Calculation 17 3 5 2" xfId="29868" xr:uid="{00000000-0005-0000-0000-0000E5040000}"/>
    <cellStyle name="Calculation 17 3 6" xfId="19235" xr:uid="{00000000-0005-0000-0000-0000E6040000}"/>
    <cellStyle name="Calculation 17 3 6 2" xfId="29869" xr:uid="{00000000-0005-0000-0000-0000E7040000}"/>
    <cellStyle name="Calculation 17 3 7" xfId="19236" xr:uid="{00000000-0005-0000-0000-0000E8040000}"/>
    <cellStyle name="Calculation 17 3 7 2" xfId="29870" xr:uid="{00000000-0005-0000-0000-0000E9040000}"/>
    <cellStyle name="Calculation 17 3 8" xfId="19237" xr:uid="{00000000-0005-0000-0000-0000EA040000}"/>
    <cellStyle name="Calculation 17 3 8 2" xfId="29871" xr:uid="{00000000-0005-0000-0000-0000EB040000}"/>
    <cellStyle name="Calculation 17 3 9" xfId="29872" xr:uid="{00000000-0005-0000-0000-0000EC040000}"/>
    <cellStyle name="Calculation 17 4" xfId="3694" xr:uid="{00000000-0005-0000-0000-0000ED040000}"/>
    <cellStyle name="Calculation 17 4 2" xfId="18498" xr:uid="{00000000-0005-0000-0000-0000EE040000}"/>
    <cellStyle name="Calculation 17 4 2 2" xfId="29873" xr:uid="{00000000-0005-0000-0000-0000EF040000}"/>
    <cellStyle name="Calculation 17 4 3" xfId="19238" xr:uid="{00000000-0005-0000-0000-0000F0040000}"/>
    <cellStyle name="Calculation 17 4 3 2" xfId="29874" xr:uid="{00000000-0005-0000-0000-0000F1040000}"/>
    <cellStyle name="Calculation 17 4 4" xfId="19239" xr:uid="{00000000-0005-0000-0000-0000F2040000}"/>
    <cellStyle name="Calculation 17 4 4 2" xfId="29875" xr:uid="{00000000-0005-0000-0000-0000F3040000}"/>
    <cellStyle name="Calculation 17 4 5" xfId="19240" xr:uid="{00000000-0005-0000-0000-0000F4040000}"/>
    <cellStyle name="Calculation 17 4 5 2" xfId="29876" xr:uid="{00000000-0005-0000-0000-0000F5040000}"/>
    <cellStyle name="Calculation 17 4 6" xfId="29877" xr:uid="{00000000-0005-0000-0000-0000F6040000}"/>
    <cellStyle name="Calculation 17 5" xfId="3695" xr:uid="{00000000-0005-0000-0000-0000F7040000}"/>
    <cellStyle name="Calculation 17 5 2" xfId="18497" xr:uid="{00000000-0005-0000-0000-0000F8040000}"/>
    <cellStyle name="Calculation 17 5 2 2" xfId="29878" xr:uid="{00000000-0005-0000-0000-0000F9040000}"/>
    <cellStyle name="Calculation 17 5 3" xfId="19241" xr:uid="{00000000-0005-0000-0000-0000FA040000}"/>
    <cellStyle name="Calculation 17 5 3 2" xfId="29879" xr:uid="{00000000-0005-0000-0000-0000FB040000}"/>
    <cellStyle name="Calculation 17 5 4" xfId="19242" xr:uid="{00000000-0005-0000-0000-0000FC040000}"/>
    <cellStyle name="Calculation 17 5 4 2" xfId="29880" xr:uid="{00000000-0005-0000-0000-0000FD040000}"/>
    <cellStyle name="Calculation 17 5 5" xfId="19243" xr:uid="{00000000-0005-0000-0000-0000FE040000}"/>
    <cellStyle name="Calculation 17 5 5 2" xfId="29881" xr:uid="{00000000-0005-0000-0000-0000FF040000}"/>
    <cellStyle name="Calculation 17 5 6" xfId="29882" xr:uid="{00000000-0005-0000-0000-000000050000}"/>
    <cellStyle name="Calculation 17 6" xfId="3696" xr:uid="{00000000-0005-0000-0000-000001050000}"/>
    <cellStyle name="Calculation 17 6 2" xfId="18496" xr:uid="{00000000-0005-0000-0000-000002050000}"/>
    <cellStyle name="Calculation 17 6 2 2" xfId="29883" xr:uid="{00000000-0005-0000-0000-000003050000}"/>
    <cellStyle name="Calculation 17 6 3" xfId="19244" xr:uid="{00000000-0005-0000-0000-000004050000}"/>
    <cellStyle name="Calculation 17 6 3 2" xfId="29884" xr:uid="{00000000-0005-0000-0000-000005050000}"/>
    <cellStyle name="Calculation 17 6 4" xfId="19245" xr:uid="{00000000-0005-0000-0000-000006050000}"/>
    <cellStyle name="Calculation 17 6 4 2" xfId="29885" xr:uid="{00000000-0005-0000-0000-000007050000}"/>
    <cellStyle name="Calculation 17 6 5" xfId="19246" xr:uid="{00000000-0005-0000-0000-000008050000}"/>
    <cellStyle name="Calculation 17 6 5 2" xfId="29886" xr:uid="{00000000-0005-0000-0000-000009050000}"/>
    <cellStyle name="Calculation 17 6 6" xfId="29887" xr:uid="{00000000-0005-0000-0000-00000A050000}"/>
    <cellStyle name="Calculation 17 7" xfId="3697" xr:uid="{00000000-0005-0000-0000-00000B050000}"/>
    <cellStyle name="Calculation 17 7 2" xfId="18495" xr:uid="{00000000-0005-0000-0000-00000C050000}"/>
    <cellStyle name="Calculation 17 7 2 2" xfId="29888" xr:uid="{00000000-0005-0000-0000-00000D050000}"/>
    <cellStyle name="Calculation 17 7 3" xfId="19247" xr:uid="{00000000-0005-0000-0000-00000E050000}"/>
    <cellStyle name="Calculation 17 7 3 2" xfId="29889" xr:uid="{00000000-0005-0000-0000-00000F050000}"/>
    <cellStyle name="Calculation 17 7 4" xfId="19248" xr:uid="{00000000-0005-0000-0000-000010050000}"/>
    <cellStyle name="Calculation 17 7 4 2" xfId="29890" xr:uid="{00000000-0005-0000-0000-000011050000}"/>
    <cellStyle name="Calculation 17 7 5" xfId="19249" xr:uid="{00000000-0005-0000-0000-000012050000}"/>
    <cellStyle name="Calculation 17 7 5 2" xfId="29891" xr:uid="{00000000-0005-0000-0000-000013050000}"/>
    <cellStyle name="Calculation 17 7 6" xfId="29892" xr:uid="{00000000-0005-0000-0000-000014050000}"/>
    <cellStyle name="Calculation 17 8" xfId="3698" xr:uid="{00000000-0005-0000-0000-000015050000}"/>
    <cellStyle name="Calculation 17 8 2" xfId="18494" xr:uid="{00000000-0005-0000-0000-000016050000}"/>
    <cellStyle name="Calculation 17 8 2 2" xfId="29893" xr:uid="{00000000-0005-0000-0000-000017050000}"/>
    <cellStyle name="Calculation 17 8 3" xfId="29894" xr:uid="{00000000-0005-0000-0000-000018050000}"/>
    <cellStyle name="Calculation 17 9" xfId="9328" xr:uid="{00000000-0005-0000-0000-000019050000}"/>
    <cellStyle name="Calculation 17 9 2" xfId="29895" xr:uid="{00000000-0005-0000-0000-00001A050000}"/>
    <cellStyle name="Calculation 18" xfId="1148" xr:uid="{00000000-0005-0000-0000-00001B050000}"/>
    <cellStyle name="Calculation 18 10" xfId="11517" xr:uid="{00000000-0005-0000-0000-00001C050000}"/>
    <cellStyle name="Calculation 18 10 2" xfId="29896" xr:uid="{00000000-0005-0000-0000-00001D050000}"/>
    <cellStyle name="Calculation 18 11" xfId="18493" xr:uid="{00000000-0005-0000-0000-00001E050000}"/>
    <cellStyle name="Calculation 18 11 2" xfId="29897" xr:uid="{00000000-0005-0000-0000-00001F050000}"/>
    <cellStyle name="Calculation 18 12" xfId="15806" xr:uid="{00000000-0005-0000-0000-000020050000}"/>
    <cellStyle name="Calculation 18 12 2" xfId="29898" xr:uid="{00000000-0005-0000-0000-000021050000}"/>
    <cellStyle name="Calculation 18 13" xfId="19250" xr:uid="{00000000-0005-0000-0000-000022050000}"/>
    <cellStyle name="Calculation 18 13 2" xfId="29899" xr:uid="{00000000-0005-0000-0000-000023050000}"/>
    <cellStyle name="Calculation 18 14" xfId="29900" xr:uid="{00000000-0005-0000-0000-000024050000}"/>
    <cellStyle name="Calculation 18 15" xfId="56550" xr:uid="{00000000-0005-0000-0000-000025050000}"/>
    <cellStyle name="Calculation 18 2" xfId="2080" xr:uid="{00000000-0005-0000-0000-000026050000}"/>
    <cellStyle name="Calculation 18 2 2" xfId="3539" xr:uid="{00000000-0005-0000-0000-000027050000}"/>
    <cellStyle name="Calculation 18 2 2 2" xfId="3699" xr:uid="{00000000-0005-0000-0000-000028050000}"/>
    <cellStyle name="Calculation 18 2 2 2 2" xfId="18490" xr:uid="{00000000-0005-0000-0000-000029050000}"/>
    <cellStyle name="Calculation 18 2 2 2 2 2" xfId="29901" xr:uid="{00000000-0005-0000-0000-00002A050000}"/>
    <cellStyle name="Calculation 18 2 2 2 3" xfId="29902" xr:uid="{00000000-0005-0000-0000-00002B050000}"/>
    <cellStyle name="Calculation 18 2 2 3" xfId="3700" xr:uid="{00000000-0005-0000-0000-00002C050000}"/>
    <cellStyle name="Calculation 18 2 2 3 2" xfId="18489" xr:uid="{00000000-0005-0000-0000-00002D050000}"/>
    <cellStyle name="Calculation 18 2 2 3 2 2" xfId="29903" xr:uid="{00000000-0005-0000-0000-00002E050000}"/>
    <cellStyle name="Calculation 18 2 2 3 3" xfId="29904" xr:uid="{00000000-0005-0000-0000-00002F050000}"/>
    <cellStyle name="Calculation 18 2 2 4" xfId="18491" xr:uid="{00000000-0005-0000-0000-000030050000}"/>
    <cellStyle name="Calculation 18 2 2 4 2" xfId="29905" xr:uid="{00000000-0005-0000-0000-000031050000}"/>
    <cellStyle name="Calculation 18 2 2 5" xfId="19251" xr:uid="{00000000-0005-0000-0000-000032050000}"/>
    <cellStyle name="Calculation 18 2 2 5 2" xfId="29906" xr:uid="{00000000-0005-0000-0000-000033050000}"/>
    <cellStyle name="Calculation 18 2 2 6" xfId="19252" xr:uid="{00000000-0005-0000-0000-000034050000}"/>
    <cellStyle name="Calculation 18 2 2 6 2" xfId="29907" xr:uid="{00000000-0005-0000-0000-000035050000}"/>
    <cellStyle name="Calculation 18 2 2 7" xfId="19253" xr:uid="{00000000-0005-0000-0000-000036050000}"/>
    <cellStyle name="Calculation 18 2 2 7 2" xfId="29908" xr:uid="{00000000-0005-0000-0000-000037050000}"/>
    <cellStyle name="Calculation 18 2 2 8" xfId="29909" xr:uid="{00000000-0005-0000-0000-000038050000}"/>
    <cellStyle name="Calculation 18 2 3" xfId="3701" xr:uid="{00000000-0005-0000-0000-000039050000}"/>
    <cellStyle name="Calculation 18 2 3 2" xfId="18488" xr:uid="{00000000-0005-0000-0000-00003A050000}"/>
    <cellStyle name="Calculation 18 2 3 2 2" xfId="29910" xr:uid="{00000000-0005-0000-0000-00003B050000}"/>
    <cellStyle name="Calculation 18 2 3 3" xfId="29911" xr:uid="{00000000-0005-0000-0000-00003C050000}"/>
    <cellStyle name="Calculation 18 2 4" xfId="3702" xr:uid="{00000000-0005-0000-0000-00003D050000}"/>
    <cellStyle name="Calculation 18 2 4 2" xfId="18487" xr:uid="{00000000-0005-0000-0000-00003E050000}"/>
    <cellStyle name="Calculation 18 2 4 2 2" xfId="29912" xr:uid="{00000000-0005-0000-0000-00003F050000}"/>
    <cellStyle name="Calculation 18 2 4 3" xfId="29913" xr:uid="{00000000-0005-0000-0000-000040050000}"/>
    <cellStyle name="Calculation 18 2 5" xfId="18492" xr:uid="{00000000-0005-0000-0000-000041050000}"/>
    <cellStyle name="Calculation 18 2 5 2" xfId="29914" xr:uid="{00000000-0005-0000-0000-000042050000}"/>
    <cellStyle name="Calculation 18 2 6" xfId="19254" xr:uid="{00000000-0005-0000-0000-000043050000}"/>
    <cellStyle name="Calculation 18 2 6 2" xfId="29915" xr:uid="{00000000-0005-0000-0000-000044050000}"/>
    <cellStyle name="Calculation 18 2 7" xfId="19255" xr:uid="{00000000-0005-0000-0000-000045050000}"/>
    <cellStyle name="Calculation 18 2 7 2" xfId="29916" xr:uid="{00000000-0005-0000-0000-000046050000}"/>
    <cellStyle name="Calculation 18 2 8" xfId="19256" xr:uid="{00000000-0005-0000-0000-000047050000}"/>
    <cellStyle name="Calculation 18 2 8 2" xfId="29917" xr:uid="{00000000-0005-0000-0000-000048050000}"/>
    <cellStyle name="Calculation 18 2 9" xfId="29918" xr:uid="{00000000-0005-0000-0000-000049050000}"/>
    <cellStyle name="Calculation 18 3" xfId="1648" xr:uid="{00000000-0005-0000-0000-00004A050000}"/>
    <cellStyle name="Calculation 18 3 2" xfId="3111" xr:uid="{00000000-0005-0000-0000-00004B050000}"/>
    <cellStyle name="Calculation 18 3 2 2" xfId="3703" xr:uid="{00000000-0005-0000-0000-00004C050000}"/>
    <cellStyle name="Calculation 18 3 2 2 2" xfId="18484" xr:uid="{00000000-0005-0000-0000-00004D050000}"/>
    <cellStyle name="Calculation 18 3 2 2 2 2" xfId="29919" xr:uid="{00000000-0005-0000-0000-00004E050000}"/>
    <cellStyle name="Calculation 18 3 2 2 3" xfId="29920" xr:uid="{00000000-0005-0000-0000-00004F050000}"/>
    <cellStyle name="Calculation 18 3 2 3" xfId="3704" xr:uid="{00000000-0005-0000-0000-000050050000}"/>
    <cellStyle name="Calculation 18 3 2 3 2" xfId="18483" xr:uid="{00000000-0005-0000-0000-000051050000}"/>
    <cellStyle name="Calculation 18 3 2 3 2 2" xfId="29921" xr:uid="{00000000-0005-0000-0000-000052050000}"/>
    <cellStyle name="Calculation 18 3 2 3 3" xfId="29922" xr:uid="{00000000-0005-0000-0000-000053050000}"/>
    <cellStyle name="Calculation 18 3 2 4" xfId="18485" xr:uid="{00000000-0005-0000-0000-000054050000}"/>
    <cellStyle name="Calculation 18 3 2 4 2" xfId="29923" xr:uid="{00000000-0005-0000-0000-000055050000}"/>
    <cellStyle name="Calculation 18 3 2 5" xfId="19257" xr:uid="{00000000-0005-0000-0000-000056050000}"/>
    <cellStyle name="Calculation 18 3 2 5 2" xfId="29924" xr:uid="{00000000-0005-0000-0000-000057050000}"/>
    <cellStyle name="Calculation 18 3 2 6" xfId="19258" xr:uid="{00000000-0005-0000-0000-000058050000}"/>
    <cellStyle name="Calculation 18 3 2 6 2" xfId="29925" xr:uid="{00000000-0005-0000-0000-000059050000}"/>
    <cellStyle name="Calculation 18 3 2 7" xfId="19259" xr:uid="{00000000-0005-0000-0000-00005A050000}"/>
    <cellStyle name="Calculation 18 3 2 7 2" xfId="29926" xr:uid="{00000000-0005-0000-0000-00005B050000}"/>
    <cellStyle name="Calculation 18 3 2 8" xfId="29927" xr:uid="{00000000-0005-0000-0000-00005C050000}"/>
    <cellStyle name="Calculation 18 3 3" xfId="3705" xr:uid="{00000000-0005-0000-0000-00005D050000}"/>
    <cellStyle name="Calculation 18 3 3 2" xfId="18482" xr:uid="{00000000-0005-0000-0000-00005E050000}"/>
    <cellStyle name="Calculation 18 3 3 2 2" xfId="29928" xr:uid="{00000000-0005-0000-0000-00005F050000}"/>
    <cellStyle name="Calculation 18 3 3 3" xfId="29929" xr:uid="{00000000-0005-0000-0000-000060050000}"/>
    <cellStyle name="Calculation 18 3 4" xfId="3706" xr:uid="{00000000-0005-0000-0000-000061050000}"/>
    <cellStyle name="Calculation 18 3 4 2" xfId="18481" xr:uid="{00000000-0005-0000-0000-000062050000}"/>
    <cellStyle name="Calculation 18 3 4 2 2" xfId="29930" xr:uid="{00000000-0005-0000-0000-000063050000}"/>
    <cellStyle name="Calculation 18 3 4 3" xfId="29931" xr:uid="{00000000-0005-0000-0000-000064050000}"/>
    <cellStyle name="Calculation 18 3 5" xfId="18486" xr:uid="{00000000-0005-0000-0000-000065050000}"/>
    <cellStyle name="Calculation 18 3 5 2" xfId="29932" xr:uid="{00000000-0005-0000-0000-000066050000}"/>
    <cellStyle name="Calculation 18 3 6" xfId="19260" xr:uid="{00000000-0005-0000-0000-000067050000}"/>
    <cellStyle name="Calculation 18 3 6 2" xfId="29933" xr:uid="{00000000-0005-0000-0000-000068050000}"/>
    <cellStyle name="Calculation 18 3 7" xfId="19261" xr:uid="{00000000-0005-0000-0000-000069050000}"/>
    <cellStyle name="Calculation 18 3 7 2" xfId="29934" xr:uid="{00000000-0005-0000-0000-00006A050000}"/>
    <cellStyle name="Calculation 18 3 8" xfId="19262" xr:uid="{00000000-0005-0000-0000-00006B050000}"/>
    <cellStyle name="Calculation 18 3 8 2" xfId="29935" xr:uid="{00000000-0005-0000-0000-00006C050000}"/>
    <cellStyle name="Calculation 18 3 9" xfId="29936" xr:uid="{00000000-0005-0000-0000-00006D050000}"/>
    <cellStyle name="Calculation 18 4" xfId="3707" xr:uid="{00000000-0005-0000-0000-00006E050000}"/>
    <cellStyle name="Calculation 18 4 2" xfId="18480" xr:uid="{00000000-0005-0000-0000-00006F050000}"/>
    <cellStyle name="Calculation 18 4 2 2" xfId="29937" xr:uid="{00000000-0005-0000-0000-000070050000}"/>
    <cellStyle name="Calculation 18 4 3" xfId="19263" xr:uid="{00000000-0005-0000-0000-000071050000}"/>
    <cellStyle name="Calculation 18 4 3 2" xfId="29938" xr:uid="{00000000-0005-0000-0000-000072050000}"/>
    <cellStyle name="Calculation 18 4 4" xfId="19264" xr:uid="{00000000-0005-0000-0000-000073050000}"/>
    <cellStyle name="Calculation 18 4 4 2" xfId="29939" xr:uid="{00000000-0005-0000-0000-000074050000}"/>
    <cellStyle name="Calculation 18 4 5" xfId="19265" xr:uid="{00000000-0005-0000-0000-000075050000}"/>
    <cellStyle name="Calculation 18 4 5 2" xfId="29940" xr:uid="{00000000-0005-0000-0000-000076050000}"/>
    <cellStyle name="Calculation 18 4 6" xfId="29941" xr:uid="{00000000-0005-0000-0000-000077050000}"/>
    <cellStyle name="Calculation 18 5" xfId="3708" xr:uid="{00000000-0005-0000-0000-000078050000}"/>
    <cellStyle name="Calculation 18 5 2" xfId="18479" xr:uid="{00000000-0005-0000-0000-000079050000}"/>
    <cellStyle name="Calculation 18 5 2 2" xfId="29942" xr:uid="{00000000-0005-0000-0000-00007A050000}"/>
    <cellStyle name="Calculation 18 5 3" xfId="19266" xr:uid="{00000000-0005-0000-0000-00007B050000}"/>
    <cellStyle name="Calculation 18 5 3 2" xfId="29943" xr:uid="{00000000-0005-0000-0000-00007C050000}"/>
    <cellStyle name="Calculation 18 5 4" xfId="19267" xr:uid="{00000000-0005-0000-0000-00007D050000}"/>
    <cellStyle name="Calculation 18 5 4 2" xfId="29944" xr:uid="{00000000-0005-0000-0000-00007E050000}"/>
    <cellStyle name="Calculation 18 5 5" xfId="19268" xr:uid="{00000000-0005-0000-0000-00007F050000}"/>
    <cellStyle name="Calculation 18 5 5 2" xfId="29945" xr:uid="{00000000-0005-0000-0000-000080050000}"/>
    <cellStyle name="Calculation 18 5 6" xfId="29946" xr:uid="{00000000-0005-0000-0000-000081050000}"/>
    <cellStyle name="Calculation 18 6" xfId="3709" xr:uid="{00000000-0005-0000-0000-000082050000}"/>
    <cellStyle name="Calculation 18 6 2" xfId="18478" xr:uid="{00000000-0005-0000-0000-000083050000}"/>
    <cellStyle name="Calculation 18 6 2 2" xfId="29947" xr:uid="{00000000-0005-0000-0000-000084050000}"/>
    <cellStyle name="Calculation 18 6 3" xfId="19269" xr:uid="{00000000-0005-0000-0000-000085050000}"/>
    <cellStyle name="Calculation 18 6 3 2" xfId="29948" xr:uid="{00000000-0005-0000-0000-000086050000}"/>
    <cellStyle name="Calculation 18 6 4" xfId="19270" xr:uid="{00000000-0005-0000-0000-000087050000}"/>
    <cellStyle name="Calculation 18 6 4 2" xfId="29949" xr:uid="{00000000-0005-0000-0000-000088050000}"/>
    <cellStyle name="Calculation 18 6 5" xfId="19271" xr:uid="{00000000-0005-0000-0000-000089050000}"/>
    <cellStyle name="Calculation 18 6 5 2" xfId="29950" xr:uid="{00000000-0005-0000-0000-00008A050000}"/>
    <cellStyle name="Calculation 18 6 6" xfId="29951" xr:uid="{00000000-0005-0000-0000-00008B050000}"/>
    <cellStyle name="Calculation 18 7" xfId="3710" xr:uid="{00000000-0005-0000-0000-00008C050000}"/>
    <cellStyle name="Calculation 18 7 2" xfId="18477" xr:uid="{00000000-0005-0000-0000-00008D050000}"/>
    <cellStyle name="Calculation 18 7 2 2" xfId="29952" xr:uid="{00000000-0005-0000-0000-00008E050000}"/>
    <cellStyle name="Calculation 18 7 3" xfId="19272" xr:uid="{00000000-0005-0000-0000-00008F050000}"/>
    <cellStyle name="Calculation 18 7 3 2" xfId="29953" xr:uid="{00000000-0005-0000-0000-000090050000}"/>
    <cellStyle name="Calculation 18 7 4" xfId="19273" xr:uid="{00000000-0005-0000-0000-000091050000}"/>
    <cellStyle name="Calculation 18 7 4 2" xfId="29954" xr:uid="{00000000-0005-0000-0000-000092050000}"/>
    <cellStyle name="Calculation 18 7 5" xfId="19274" xr:uid="{00000000-0005-0000-0000-000093050000}"/>
    <cellStyle name="Calculation 18 7 5 2" xfId="29955" xr:uid="{00000000-0005-0000-0000-000094050000}"/>
    <cellStyle name="Calculation 18 7 6" xfId="29956" xr:uid="{00000000-0005-0000-0000-000095050000}"/>
    <cellStyle name="Calculation 18 8" xfId="3711" xr:uid="{00000000-0005-0000-0000-000096050000}"/>
    <cellStyle name="Calculation 18 8 2" xfId="18476" xr:uid="{00000000-0005-0000-0000-000097050000}"/>
    <cellStyle name="Calculation 18 8 2 2" xfId="29957" xr:uid="{00000000-0005-0000-0000-000098050000}"/>
    <cellStyle name="Calculation 18 8 3" xfId="29958" xr:uid="{00000000-0005-0000-0000-000099050000}"/>
    <cellStyle name="Calculation 18 9" xfId="9329" xr:uid="{00000000-0005-0000-0000-00009A050000}"/>
    <cellStyle name="Calculation 18 9 2" xfId="29959" xr:uid="{00000000-0005-0000-0000-00009B050000}"/>
    <cellStyle name="Calculation 19" xfId="1694" xr:uid="{00000000-0005-0000-0000-00009C050000}"/>
    <cellStyle name="Calculation 19 10" xfId="19275" xr:uid="{00000000-0005-0000-0000-00009D050000}"/>
    <cellStyle name="Calculation 19 10 2" xfId="29960" xr:uid="{00000000-0005-0000-0000-00009E050000}"/>
    <cellStyle name="Calculation 19 11" xfId="19276" xr:uid="{00000000-0005-0000-0000-00009F050000}"/>
    <cellStyle name="Calculation 19 11 2" xfId="29961" xr:uid="{00000000-0005-0000-0000-0000A0050000}"/>
    <cellStyle name="Calculation 19 12" xfId="29962" xr:uid="{00000000-0005-0000-0000-0000A1050000}"/>
    <cellStyle name="Calculation 19 13" xfId="56551" xr:uid="{00000000-0005-0000-0000-0000A2050000}"/>
    <cellStyle name="Calculation 19 2" xfId="3156" xr:uid="{00000000-0005-0000-0000-0000A3050000}"/>
    <cellStyle name="Calculation 19 2 2" xfId="3712" xr:uid="{00000000-0005-0000-0000-0000A4050000}"/>
    <cellStyle name="Calculation 19 2 2 2" xfId="18473" xr:uid="{00000000-0005-0000-0000-0000A5050000}"/>
    <cellStyle name="Calculation 19 2 2 2 2" xfId="29963" xr:uid="{00000000-0005-0000-0000-0000A6050000}"/>
    <cellStyle name="Calculation 19 2 2 3" xfId="29964" xr:uid="{00000000-0005-0000-0000-0000A7050000}"/>
    <cellStyle name="Calculation 19 2 3" xfId="3713" xr:uid="{00000000-0005-0000-0000-0000A8050000}"/>
    <cellStyle name="Calculation 19 2 3 2" xfId="18472" xr:uid="{00000000-0005-0000-0000-0000A9050000}"/>
    <cellStyle name="Calculation 19 2 3 2 2" xfId="29965" xr:uid="{00000000-0005-0000-0000-0000AA050000}"/>
    <cellStyle name="Calculation 19 2 3 3" xfId="29966" xr:uid="{00000000-0005-0000-0000-0000AB050000}"/>
    <cellStyle name="Calculation 19 2 4" xfId="18474" xr:uid="{00000000-0005-0000-0000-0000AC050000}"/>
    <cellStyle name="Calculation 19 2 4 2" xfId="29967" xr:uid="{00000000-0005-0000-0000-0000AD050000}"/>
    <cellStyle name="Calculation 19 2 5" xfId="19277" xr:uid="{00000000-0005-0000-0000-0000AE050000}"/>
    <cellStyle name="Calculation 19 2 5 2" xfId="29968" xr:uid="{00000000-0005-0000-0000-0000AF050000}"/>
    <cellStyle name="Calculation 19 2 6" xfId="19278" xr:uid="{00000000-0005-0000-0000-0000B0050000}"/>
    <cellStyle name="Calculation 19 2 6 2" xfId="29969" xr:uid="{00000000-0005-0000-0000-0000B1050000}"/>
    <cellStyle name="Calculation 19 2 7" xfId="19279" xr:uid="{00000000-0005-0000-0000-0000B2050000}"/>
    <cellStyle name="Calculation 19 2 7 2" xfId="29970" xr:uid="{00000000-0005-0000-0000-0000B3050000}"/>
    <cellStyle name="Calculation 19 2 8" xfId="29971" xr:uid="{00000000-0005-0000-0000-0000B4050000}"/>
    <cellStyle name="Calculation 19 3" xfId="3714" xr:uid="{00000000-0005-0000-0000-0000B5050000}"/>
    <cellStyle name="Calculation 19 3 2" xfId="18471" xr:uid="{00000000-0005-0000-0000-0000B6050000}"/>
    <cellStyle name="Calculation 19 3 2 2" xfId="29972" xr:uid="{00000000-0005-0000-0000-0000B7050000}"/>
    <cellStyle name="Calculation 19 3 3" xfId="29973" xr:uid="{00000000-0005-0000-0000-0000B8050000}"/>
    <cellStyle name="Calculation 19 4" xfId="3715" xr:uid="{00000000-0005-0000-0000-0000B9050000}"/>
    <cellStyle name="Calculation 19 4 2" xfId="18470" xr:uid="{00000000-0005-0000-0000-0000BA050000}"/>
    <cellStyle name="Calculation 19 4 2 2" xfId="29974" xr:uid="{00000000-0005-0000-0000-0000BB050000}"/>
    <cellStyle name="Calculation 19 4 3" xfId="29975" xr:uid="{00000000-0005-0000-0000-0000BC050000}"/>
    <cellStyle name="Calculation 19 5" xfId="9330" xr:uid="{00000000-0005-0000-0000-0000BD050000}"/>
    <cellStyle name="Calculation 19 5 2" xfId="29976" xr:uid="{00000000-0005-0000-0000-0000BE050000}"/>
    <cellStyle name="Calculation 19 6" xfId="11516" xr:uid="{00000000-0005-0000-0000-0000BF050000}"/>
    <cellStyle name="Calculation 19 6 2" xfId="29977" xr:uid="{00000000-0005-0000-0000-0000C0050000}"/>
    <cellStyle name="Calculation 19 7" xfId="18475" xr:uid="{00000000-0005-0000-0000-0000C1050000}"/>
    <cellStyle name="Calculation 19 7 2" xfId="29978" xr:uid="{00000000-0005-0000-0000-0000C2050000}"/>
    <cellStyle name="Calculation 19 8" xfId="15807" xr:uid="{00000000-0005-0000-0000-0000C3050000}"/>
    <cellStyle name="Calculation 19 8 2" xfId="29979" xr:uid="{00000000-0005-0000-0000-0000C4050000}"/>
    <cellStyle name="Calculation 19 9" xfId="19280" xr:uid="{00000000-0005-0000-0000-0000C5050000}"/>
    <cellStyle name="Calculation 19 9 2" xfId="29980" xr:uid="{00000000-0005-0000-0000-0000C6050000}"/>
    <cellStyle name="Calculation 2" xfId="106" xr:uid="{00000000-0005-0000-0000-0000C7050000}"/>
    <cellStyle name="Calculation 2 10" xfId="1088" xr:uid="{00000000-0005-0000-0000-0000C8050000}"/>
    <cellStyle name="Calculation 2 10 10" xfId="19281" xr:uid="{00000000-0005-0000-0000-0000C9050000}"/>
    <cellStyle name="Calculation 2 10 10 2" xfId="29981" xr:uid="{00000000-0005-0000-0000-0000CA050000}"/>
    <cellStyle name="Calculation 2 10 11" xfId="29982" xr:uid="{00000000-0005-0000-0000-0000CB050000}"/>
    <cellStyle name="Calculation 2 10 2" xfId="2020" xr:uid="{00000000-0005-0000-0000-0000CC050000}"/>
    <cellStyle name="Calculation 2 10 2 2" xfId="3479" xr:uid="{00000000-0005-0000-0000-0000CD050000}"/>
    <cellStyle name="Calculation 2 10 2 2 2" xfId="3716" xr:uid="{00000000-0005-0000-0000-0000CE050000}"/>
    <cellStyle name="Calculation 2 10 2 2 2 2" xfId="18465" xr:uid="{00000000-0005-0000-0000-0000CF050000}"/>
    <cellStyle name="Calculation 2 10 2 2 2 2 2" xfId="29983" xr:uid="{00000000-0005-0000-0000-0000D0050000}"/>
    <cellStyle name="Calculation 2 10 2 2 2 3" xfId="29984" xr:uid="{00000000-0005-0000-0000-0000D1050000}"/>
    <cellStyle name="Calculation 2 10 2 2 3" xfId="3717" xr:uid="{00000000-0005-0000-0000-0000D2050000}"/>
    <cellStyle name="Calculation 2 10 2 2 3 2" xfId="18464" xr:uid="{00000000-0005-0000-0000-0000D3050000}"/>
    <cellStyle name="Calculation 2 10 2 2 3 2 2" xfId="29985" xr:uid="{00000000-0005-0000-0000-0000D4050000}"/>
    <cellStyle name="Calculation 2 10 2 2 3 3" xfId="29986" xr:uid="{00000000-0005-0000-0000-0000D5050000}"/>
    <cellStyle name="Calculation 2 10 2 2 4" xfId="18466" xr:uid="{00000000-0005-0000-0000-0000D6050000}"/>
    <cellStyle name="Calculation 2 10 2 2 4 2" xfId="29987" xr:uid="{00000000-0005-0000-0000-0000D7050000}"/>
    <cellStyle name="Calculation 2 10 2 2 5" xfId="19282" xr:uid="{00000000-0005-0000-0000-0000D8050000}"/>
    <cellStyle name="Calculation 2 10 2 2 5 2" xfId="29988" xr:uid="{00000000-0005-0000-0000-0000D9050000}"/>
    <cellStyle name="Calculation 2 10 2 2 6" xfId="19283" xr:uid="{00000000-0005-0000-0000-0000DA050000}"/>
    <cellStyle name="Calculation 2 10 2 2 6 2" xfId="29989" xr:uid="{00000000-0005-0000-0000-0000DB050000}"/>
    <cellStyle name="Calculation 2 10 2 2 7" xfId="19284" xr:uid="{00000000-0005-0000-0000-0000DC050000}"/>
    <cellStyle name="Calculation 2 10 2 2 7 2" xfId="29990" xr:uid="{00000000-0005-0000-0000-0000DD050000}"/>
    <cellStyle name="Calculation 2 10 2 2 8" xfId="29991" xr:uid="{00000000-0005-0000-0000-0000DE050000}"/>
    <cellStyle name="Calculation 2 10 2 3" xfId="3718" xr:uid="{00000000-0005-0000-0000-0000DF050000}"/>
    <cellStyle name="Calculation 2 10 2 3 2" xfId="18463" xr:uid="{00000000-0005-0000-0000-0000E0050000}"/>
    <cellStyle name="Calculation 2 10 2 3 2 2" xfId="29992" xr:uid="{00000000-0005-0000-0000-0000E1050000}"/>
    <cellStyle name="Calculation 2 10 2 3 3" xfId="29993" xr:uid="{00000000-0005-0000-0000-0000E2050000}"/>
    <cellStyle name="Calculation 2 10 2 4" xfId="3719" xr:uid="{00000000-0005-0000-0000-0000E3050000}"/>
    <cellStyle name="Calculation 2 10 2 4 2" xfId="18462" xr:uid="{00000000-0005-0000-0000-0000E4050000}"/>
    <cellStyle name="Calculation 2 10 2 4 2 2" xfId="29994" xr:uid="{00000000-0005-0000-0000-0000E5050000}"/>
    <cellStyle name="Calculation 2 10 2 4 3" xfId="29995" xr:uid="{00000000-0005-0000-0000-0000E6050000}"/>
    <cellStyle name="Calculation 2 10 2 5" xfId="18467" xr:uid="{00000000-0005-0000-0000-0000E7050000}"/>
    <cellStyle name="Calculation 2 10 2 5 2" xfId="29996" xr:uid="{00000000-0005-0000-0000-0000E8050000}"/>
    <cellStyle name="Calculation 2 10 2 6" xfId="19285" xr:uid="{00000000-0005-0000-0000-0000E9050000}"/>
    <cellStyle name="Calculation 2 10 2 6 2" xfId="29997" xr:uid="{00000000-0005-0000-0000-0000EA050000}"/>
    <cellStyle name="Calculation 2 10 2 7" xfId="19286" xr:uid="{00000000-0005-0000-0000-0000EB050000}"/>
    <cellStyle name="Calculation 2 10 2 7 2" xfId="29998" xr:uid="{00000000-0005-0000-0000-0000EC050000}"/>
    <cellStyle name="Calculation 2 10 2 8" xfId="19287" xr:uid="{00000000-0005-0000-0000-0000ED050000}"/>
    <cellStyle name="Calculation 2 10 2 8 2" xfId="29999" xr:uid="{00000000-0005-0000-0000-0000EE050000}"/>
    <cellStyle name="Calculation 2 10 2 9" xfId="30000" xr:uid="{00000000-0005-0000-0000-0000EF050000}"/>
    <cellStyle name="Calculation 2 10 3" xfId="1588" xr:uid="{00000000-0005-0000-0000-0000F0050000}"/>
    <cellStyle name="Calculation 2 10 3 2" xfId="3051" xr:uid="{00000000-0005-0000-0000-0000F1050000}"/>
    <cellStyle name="Calculation 2 10 3 2 2" xfId="3720" xr:uid="{00000000-0005-0000-0000-0000F2050000}"/>
    <cellStyle name="Calculation 2 10 3 2 2 2" xfId="18459" xr:uid="{00000000-0005-0000-0000-0000F3050000}"/>
    <cellStyle name="Calculation 2 10 3 2 2 2 2" xfId="30001" xr:uid="{00000000-0005-0000-0000-0000F4050000}"/>
    <cellStyle name="Calculation 2 10 3 2 2 3" xfId="30002" xr:uid="{00000000-0005-0000-0000-0000F5050000}"/>
    <cellStyle name="Calculation 2 10 3 2 3" xfId="3721" xr:uid="{00000000-0005-0000-0000-0000F6050000}"/>
    <cellStyle name="Calculation 2 10 3 2 3 2" xfId="18458" xr:uid="{00000000-0005-0000-0000-0000F7050000}"/>
    <cellStyle name="Calculation 2 10 3 2 3 2 2" xfId="30003" xr:uid="{00000000-0005-0000-0000-0000F8050000}"/>
    <cellStyle name="Calculation 2 10 3 2 3 3" xfId="30004" xr:uid="{00000000-0005-0000-0000-0000F9050000}"/>
    <cellStyle name="Calculation 2 10 3 2 4" xfId="18460" xr:uid="{00000000-0005-0000-0000-0000FA050000}"/>
    <cellStyle name="Calculation 2 10 3 2 4 2" xfId="30005" xr:uid="{00000000-0005-0000-0000-0000FB050000}"/>
    <cellStyle name="Calculation 2 10 3 2 5" xfId="19288" xr:uid="{00000000-0005-0000-0000-0000FC050000}"/>
    <cellStyle name="Calculation 2 10 3 2 5 2" xfId="30006" xr:uid="{00000000-0005-0000-0000-0000FD050000}"/>
    <cellStyle name="Calculation 2 10 3 2 6" xfId="19289" xr:uid="{00000000-0005-0000-0000-0000FE050000}"/>
    <cellStyle name="Calculation 2 10 3 2 6 2" xfId="30007" xr:uid="{00000000-0005-0000-0000-0000FF050000}"/>
    <cellStyle name="Calculation 2 10 3 2 7" xfId="19290" xr:uid="{00000000-0005-0000-0000-000000060000}"/>
    <cellStyle name="Calculation 2 10 3 2 7 2" xfId="30008" xr:uid="{00000000-0005-0000-0000-000001060000}"/>
    <cellStyle name="Calculation 2 10 3 2 8" xfId="30009" xr:uid="{00000000-0005-0000-0000-000002060000}"/>
    <cellStyle name="Calculation 2 10 3 3" xfId="3722" xr:uid="{00000000-0005-0000-0000-000003060000}"/>
    <cellStyle name="Calculation 2 10 3 3 2" xfId="18457" xr:uid="{00000000-0005-0000-0000-000004060000}"/>
    <cellStyle name="Calculation 2 10 3 3 2 2" xfId="30010" xr:uid="{00000000-0005-0000-0000-000005060000}"/>
    <cellStyle name="Calculation 2 10 3 3 3" xfId="30011" xr:uid="{00000000-0005-0000-0000-000006060000}"/>
    <cellStyle name="Calculation 2 10 3 4" xfId="3723" xr:uid="{00000000-0005-0000-0000-000007060000}"/>
    <cellStyle name="Calculation 2 10 3 4 2" xfId="18456" xr:uid="{00000000-0005-0000-0000-000008060000}"/>
    <cellStyle name="Calculation 2 10 3 4 2 2" xfId="30012" xr:uid="{00000000-0005-0000-0000-000009060000}"/>
    <cellStyle name="Calculation 2 10 3 4 3" xfId="30013" xr:uid="{00000000-0005-0000-0000-00000A060000}"/>
    <cellStyle name="Calculation 2 10 3 5" xfId="18461" xr:uid="{00000000-0005-0000-0000-00000B060000}"/>
    <cellStyle name="Calculation 2 10 3 5 2" xfId="30014" xr:uid="{00000000-0005-0000-0000-00000C060000}"/>
    <cellStyle name="Calculation 2 10 3 6" xfId="19291" xr:uid="{00000000-0005-0000-0000-00000D060000}"/>
    <cellStyle name="Calculation 2 10 3 6 2" xfId="30015" xr:uid="{00000000-0005-0000-0000-00000E060000}"/>
    <cellStyle name="Calculation 2 10 3 7" xfId="19292" xr:uid="{00000000-0005-0000-0000-00000F060000}"/>
    <cellStyle name="Calculation 2 10 3 7 2" xfId="30016" xr:uid="{00000000-0005-0000-0000-000010060000}"/>
    <cellStyle name="Calculation 2 10 3 8" xfId="19293" xr:uid="{00000000-0005-0000-0000-000011060000}"/>
    <cellStyle name="Calculation 2 10 3 8 2" xfId="30017" xr:uid="{00000000-0005-0000-0000-000012060000}"/>
    <cellStyle name="Calculation 2 10 3 9" xfId="30018" xr:uid="{00000000-0005-0000-0000-000013060000}"/>
    <cellStyle name="Calculation 2 10 4" xfId="3724" xr:uid="{00000000-0005-0000-0000-000014060000}"/>
    <cellStyle name="Calculation 2 10 4 2" xfId="18455" xr:uid="{00000000-0005-0000-0000-000015060000}"/>
    <cellStyle name="Calculation 2 10 4 2 2" xfId="30019" xr:uid="{00000000-0005-0000-0000-000016060000}"/>
    <cellStyle name="Calculation 2 10 4 3" xfId="19294" xr:uid="{00000000-0005-0000-0000-000017060000}"/>
    <cellStyle name="Calculation 2 10 4 3 2" xfId="30020" xr:uid="{00000000-0005-0000-0000-000018060000}"/>
    <cellStyle name="Calculation 2 10 4 4" xfId="19295" xr:uid="{00000000-0005-0000-0000-000019060000}"/>
    <cellStyle name="Calculation 2 10 4 4 2" xfId="30021" xr:uid="{00000000-0005-0000-0000-00001A060000}"/>
    <cellStyle name="Calculation 2 10 4 5" xfId="19296" xr:uid="{00000000-0005-0000-0000-00001B060000}"/>
    <cellStyle name="Calculation 2 10 4 5 2" xfId="30022" xr:uid="{00000000-0005-0000-0000-00001C060000}"/>
    <cellStyle name="Calculation 2 10 4 6" xfId="30023" xr:uid="{00000000-0005-0000-0000-00001D060000}"/>
    <cellStyle name="Calculation 2 10 5" xfId="3725" xr:uid="{00000000-0005-0000-0000-00001E060000}"/>
    <cellStyle name="Calculation 2 10 5 2" xfId="18454" xr:uid="{00000000-0005-0000-0000-00001F060000}"/>
    <cellStyle name="Calculation 2 10 5 2 2" xfId="30024" xr:uid="{00000000-0005-0000-0000-000020060000}"/>
    <cellStyle name="Calculation 2 10 5 3" xfId="19297" xr:uid="{00000000-0005-0000-0000-000021060000}"/>
    <cellStyle name="Calculation 2 10 5 3 2" xfId="30025" xr:uid="{00000000-0005-0000-0000-000022060000}"/>
    <cellStyle name="Calculation 2 10 5 4" xfId="19298" xr:uid="{00000000-0005-0000-0000-000023060000}"/>
    <cellStyle name="Calculation 2 10 5 4 2" xfId="30026" xr:uid="{00000000-0005-0000-0000-000024060000}"/>
    <cellStyle name="Calculation 2 10 5 5" xfId="19299" xr:uid="{00000000-0005-0000-0000-000025060000}"/>
    <cellStyle name="Calculation 2 10 5 5 2" xfId="30027" xr:uid="{00000000-0005-0000-0000-000026060000}"/>
    <cellStyle name="Calculation 2 10 5 6" xfId="30028" xr:uid="{00000000-0005-0000-0000-000027060000}"/>
    <cellStyle name="Calculation 2 10 6" xfId="3726" xr:uid="{00000000-0005-0000-0000-000028060000}"/>
    <cellStyle name="Calculation 2 10 6 2" xfId="18453" xr:uid="{00000000-0005-0000-0000-000029060000}"/>
    <cellStyle name="Calculation 2 10 6 2 2" xfId="30029" xr:uid="{00000000-0005-0000-0000-00002A060000}"/>
    <cellStyle name="Calculation 2 10 6 3" xfId="19300" xr:uid="{00000000-0005-0000-0000-00002B060000}"/>
    <cellStyle name="Calculation 2 10 6 3 2" xfId="30030" xr:uid="{00000000-0005-0000-0000-00002C060000}"/>
    <cellStyle name="Calculation 2 10 6 4" xfId="19301" xr:uid="{00000000-0005-0000-0000-00002D060000}"/>
    <cellStyle name="Calculation 2 10 6 4 2" xfId="30031" xr:uid="{00000000-0005-0000-0000-00002E060000}"/>
    <cellStyle name="Calculation 2 10 6 5" xfId="19302" xr:uid="{00000000-0005-0000-0000-00002F060000}"/>
    <cellStyle name="Calculation 2 10 6 5 2" xfId="30032" xr:uid="{00000000-0005-0000-0000-000030060000}"/>
    <cellStyle name="Calculation 2 10 6 6" xfId="30033" xr:uid="{00000000-0005-0000-0000-000031060000}"/>
    <cellStyle name="Calculation 2 10 7" xfId="3727" xr:uid="{00000000-0005-0000-0000-000032060000}"/>
    <cellStyle name="Calculation 2 10 7 2" xfId="18452" xr:uid="{00000000-0005-0000-0000-000033060000}"/>
    <cellStyle name="Calculation 2 10 7 2 2" xfId="30034" xr:uid="{00000000-0005-0000-0000-000034060000}"/>
    <cellStyle name="Calculation 2 10 7 3" xfId="19303" xr:uid="{00000000-0005-0000-0000-000035060000}"/>
    <cellStyle name="Calculation 2 10 7 3 2" xfId="30035" xr:uid="{00000000-0005-0000-0000-000036060000}"/>
    <cellStyle name="Calculation 2 10 7 4" xfId="19304" xr:uid="{00000000-0005-0000-0000-000037060000}"/>
    <cellStyle name="Calculation 2 10 7 4 2" xfId="30036" xr:uid="{00000000-0005-0000-0000-000038060000}"/>
    <cellStyle name="Calculation 2 10 7 5" xfId="19305" xr:uid="{00000000-0005-0000-0000-000039060000}"/>
    <cellStyle name="Calculation 2 10 7 5 2" xfId="30037" xr:uid="{00000000-0005-0000-0000-00003A060000}"/>
    <cellStyle name="Calculation 2 10 7 6" xfId="30038" xr:uid="{00000000-0005-0000-0000-00003B060000}"/>
    <cellStyle name="Calculation 2 10 8" xfId="3728" xr:uid="{00000000-0005-0000-0000-00003C060000}"/>
    <cellStyle name="Calculation 2 10 8 2" xfId="18451" xr:uid="{00000000-0005-0000-0000-00003D060000}"/>
    <cellStyle name="Calculation 2 10 8 2 2" xfId="30039" xr:uid="{00000000-0005-0000-0000-00003E060000}"/>
    <cellStyle name="Calculation 2 10 8 3" xfId="30040" xr:uid="{00000000-0005-0000-0000-00003F060000}"/>
    <cellStyle name="Calculation 2 10 9" xfId="18468" xr:uid="{00000000-0005-0000-0000-000040060000}"/>
    <cellStyle name="Calculation 2 10 9 2" xfId="30041" xr:uid="{00000000-0005-0000-0000-000041060000}"/>
    <cellStyle name="Calculation 2 11" xfId="964" xr:uid="{00000000-0005-0000-0000-000042060000}"/>
    <cellStyle name="Calculation 2 11 10" xfId="19306" xr:uid="{00000000-0005-0000-0000-000043060000}"/>
    <cellStyle name="Calculation 2 11 10 2" xfId="30042" xr:uid="{00000000-0005-0000-0000-000044060000}"/>
    <cellStyle name="Calculation 2 11 11" xfId="30043" xr:uid="{00000000-0005-0000-0000-000045060000}"/>
    <cellStyle name="Calculation 2 11 2" xfId="1896" xr:uid="{00000000-0005-0000-0000-000046060000}"/>
    <cellStyle name="Calculation 2 11 2 2" xfId="3355" xr:uid="{00000000-0005-0000-0000-000047060000}"/>
    <cellStyle name="Calculation 2 11 2 2 2" xfId="3729" xr:uid="{00000000-0005-0000-0000-000048060000}"/>
    <cellStyle name="Calculation 2 11 2 2 2 2" xfId="18447" xr:uid="{00000000-0005-0000-0000-000049060000}"/>
    <cellStyle name="Calculation 2 11 2 2 2 2 2" xfId="30044" xr:uid="{00000000-0005-0000-0000-00004A060000}"/>
    <cellStyle name="Calculation 2 11 2 2 2 3" xfId="30045" xr:uid="{00000000-0005-0000-0000-00004B060000}"/>
    <cellStyle name="Calculation 2 11 2 2 3" xfId="3730" xr:uid="{00000000-0005-0000-0000-00004C060000}"/>
    <cellStyle name="Calculation 2 11 2 2 3 2" xfId="18446" xr:uid="{00000000-0005-0000-0000-00004D060000}"/>
    <cellStyle name="Calculation 2 11 2 2 3 2 2" xfId="30046" xr:uid="{00000000-0005-0000-0000-00004E060000}"/>
    <cellStyle name="Calculation 2 11 2 2 3 3" xfId="30047" xr:uid="{00000000-0005-0000-0000-00004F060000}"/>
    <cellStyle name="Calculation 2 11 2 2 4" xfId="18448" xr:uid="{00000000-0005-0000-0000-000050060000}"/>
    <cellStyle name="Calculation 2 11 2 2 4 2" xfId="30048" xr:uid="{00000000-0005-0000-0000-000051060000}"/>
    <cellStyle name="Calculation 2 11 2 2 5" xfId="19307" xr:uid="{00000000-0005-0000-0000-000052060000}"/>
    <cellStyle name="Calculation 2 11 2 2 5 2" xfId="30049" xr:uid="{00000000-0005-0000-0000-000053060000}"/>
    <cellStyle name="Calculation 2 11 2 2 6" xfId="19308" xr:uid="{00000000-0005-0000-0000-000054060000}"/>
    <cellStyle name="Calculation 2 11 2 2 6 2" xfId="30050" xr:uid="{00000000-0005-0000-0000-000055060000}"/>
    <cellStyle name="Calculation 2 11 2 2 7" xfId="19309" xr:uid="{00000000-0005-0000-0000-000056060000}"/>
    <cellStyle name="Calculation 2 11 2 2 7 2" xfId="30051" xr:uid="{00000000-0005-0000-0000-000057060000}"/>
    <cellStyle name="Calculation 2 11 2 2 8" xfId="30052" xr:uid="{00000000-0005-0000-0000-000058060000}"/>
    <cellStyle name="Calculation 2 11 2 3" xfId="3731" xr:uid="{00000000-0005-0000-0000-000059060000}"/>
    <cellStyle name="Calculation 2 11 2 3 2" xfId="18445" xr:uid="{00000000-0005-0000-0000-00005A060000}"/>
    <cellStyle name="Calculation 2 11 2 3 2 2" xfId="30053" xr:uid="{00000000-0005-0000-0000-00005B060000}"/>
    <cellStyle name="Calculation 2 11 2 3 3" xfId="30054" xr:uid="{00000000-0005-0000-0000-00005C060000}"/>
    <cellStyle name="Calculation 2 11 2 4" xfId="3732" xr:uid="{00000000-0005-0000-0000-00005D060000}"/>
    <cellStyle name="Calculation 2 11 2 4 2" xfId="18444" xr:uid="{00000000-0005-0000-0000-00005E060000}"/>
    <cellStyle name="Calculation 2 11 2 4 2 2" xfId="30055" xr:uid="{00000000-0005-0000-0000-00005F060000}"/>
    <cellStyle name="Calculation 2 11 2 4 3" xfId="30056" xr:uid="{00000000-0005-0000-0000-000060060000}"/>
    <cellStyle name="Calculation 2 11 2 5" xfId="18449" xr:uid="{00000000-0005-0000-0000-000061060000}"/>
    <cellStyle name="Calculation 2 11 2 5 2" xfId="30057" xr:uid="{00000000-0005-0000-0000-000062060000}"/>
    <cellStyle name="Calculation 2 11 2 6" xfId="19310" xr:uid="{00000000-0005-0000-0000-000063060000}"/>
    <cellStyle name="Calculation 2 11 2 6 2" xfId="30058" xr:uid="{00000000-0005-0000-0000-000064060000}"/>
    <cellStyle name="Calculation 2 11 2 7" xfId="19311" xr:uid="{00000000-0005-0000-0000-000065060000}"/>
    <cellStyle name="Calculation 2 11 2 7 2" xfId="30059" xr:uid="{00000000-0005-0000-0000-000066060000}"/>
    <cellStyle name="Calculation 2 11 2 8" xfId="19312" xr:uid="{00000000-0005-0000-0000-000067060000}"/>
    <cellStyle name="Calculation 2 11 2 8 2" xfId="30060" xr:uid="{00000000-0005-0000-0000-000068060000}"/>
    <cellStyle name="Calculation 2 11 2 9" xfId="30061" xr:uid="{00000000-0005-0000-0000-000069060000}"/>
    <cellStyle name="Calculation 2 11 3" xfId="1464" xr:uid="{00000000-0005-0000-0000-00006A060000}"/>
    <cellStyle name="Calculation 2 11 3 2" xfId="2927" xr:uid="{00000000-0005-0000-0000-00006B060000}"/>
    <cellStyle name="Calculation 2 11 3 2 2" xfId="3733" xr:uid="{00000000-0005-0000-0000-00006C060000}"/>
    <cellStyle name="Calculation 2 11 3 2 2 2" xfId="18441" xr:uid="{00000000-0005-0000-0000-00006D060000}"/>
    <cellStyle name="Calculation 2 11 3 2 2 2 2" xfId="30062" xr:uid="{00000000-0005-0000-0000-00006E060000}"/>
    <cellStyle name="Calculation 2 11 3 2 2 3" xfId="30063" xr:uid="{00000000-0005-0000-0000-00006F060000}"/>
    <cellStyle name="Calculation 2 11 3 2 3" xfId="3734" xr:uid="{00000000-0005-0000-0000-000070060000}"/>
    <cellStyle name="Calculation 2 11 3 2 3 2" xfId="18440" xr:uid="{00000000-0005-0000-0000-000071060000}"/>
    <cellStyle name="Calculation 2 11 3 2 3 2 2" xfId="30064" xr:uid="{00000000-0005-0000-0000-000072060000}"/>
    <cellStyle name="Calculation 2 11 3 2 3 3" xfId="30065" xr:uid="{00000000-0005-0000-0000-000073060000}"/>
    <cellStyle name="Calculation 2 11 3 2 4" xfId="18442" xr:uid="{00000000-0005-0000-0000-000074060000}"/>
    <cellStyle name="Calculation 2 11 3 2 4 2" xfId="30066" xr:uid="{00000000-0005-0000-0000-000075060000}"/>
    <cellStyle name="Calculation 2 11 3 2 5" xfId="19313" xr:uid="{00000000-0005-0000-0000-000076060000}"/>
    <cellStyle name="Calculation 2 11 3 2 5 2" xfId="30067" xr:uid="{00000000-0005-0000-0000-000077060000}"/>
    <cellStyle name="Calculation 2 11 3 2 6" xfId="19314" xr:uid="{00000000-0005-0000-0000-000078060000}"/>
    <cellStyle name="Calculation 2 11 3 2 6 2" xfId="30068" xr:uid="{00000000-0005-0000-0000-000079060000}"/>
    <cellStyle name="Calculation 2 11 3 2 7" xfId="19315" xr:uid="{00000000-0005-0000-0000-00007A060000}"/>
    <cellStyle name="Calculation 2 11 3 2 7 2" xfId="30069" xr:uid="{00000000-0005-0000-0000-00007B060000}"/>
    <cellStyle name="Calculation 2 11 3 2 8" xfId="30070" xr:uid="{00000000-0005-0000-0000-00007C060000}"/>
    <cellStyle name="Calculation 2 11 3 3" xfId="3735" xr:uid="{00000000-0005-0000-0000-00007D060000}"/>
    <cellStyle name="Calculation 2 11 3 3 2" xfId="18439" xr:uid="{00000000-0005-0000-0000-00007E060000}"/>
    <cellStyle name="Calculation 2 11 3 3 2 2" xfId="30071" xr:uid="{00000000-0005-0000-0000-00007F060000}"/>
    <cellStyle name="Calculation 2 11 3 3 3" xfId="30072" xr:uid="{00000000-0005-0000-0000-000080060000}"/>
    <cellStyle name="Calculation 2 11 3 4" xfId="3736" xr:uid="{00000000-0005-0000-0000-000081060000}"/>
    <cellStyle name="Calculation 2 11 3 4 2" xfId="18438" xr:uid="{00000000-0005-0000-0000-000082060000}"/>
    <cellStyle name="Calculation 2 11 3 4 2 2" xfId="30073" xr:uid="{00000000-0005-0000-0000-000083060000}"/>
    <cellStyle name="Calculation 2 11 3 4 3" xfId="30074" xr:uid="{00000000-0005-0000-0000-000084060000}"/>
    <cellStyle name="Calculation 2 11 3 5" xfId="18443" xr:uid="{00000000-0005-0000-0000-000085060000}"/>
    <cellStyle name="Calculation 2 11 3 5 2" xfId="30075" xr:uid="{00000000-0005-0000-0000-000086060000}"/>
    <cellStyle name="Calculation 2 11 3 6" xfId="19316" xr:uid="{00000000-0005-0000-0000-000087060000}"/>
    <cellStyle name="Calculation 2 11 3 6 2" xfId="30076" xr:uid="{00000000-0005-0000-0000-000088060000}"/>
    <cellStyle name="Calculation 2 11 3 7" xfId="19317" xr:uid="{00000000-0005-0000-0000-000089060000}"/>
    <cellStyle name="Calculation 2 11 3 7 2" xfId="30077" xr:uid="{00000000-0005-0000-0000-00008A060000}"/>
    <cellStyle name="Calculation 2 11 3 8" xfId="19318" xr:uid="{00000000-0005-0000-0000-00008B060000}"/>
    <cellStyle name="Calculation 2 11 3 8 2" xfId="30078" xr:uid="{00000000-0005-0000-0000-00008C060000}"/>
    <cellStyle name="Calculation 2 11 3 9" xfId="30079" xr:uid="{00000000-0005-0000-0000-00008D060000}"/>
    <cellStyle name="Calculation 2 11 4" xfId="3737" xr:uid="{00000000-0005-0000-0000-00008E060000}"/>
    <cellStyle name="Calculation 2 11 4 2" xfId="18437" xr:uid="{00000000-0005-0000-0000-00008F060000}"/>
    <cellStyle name="Calculation 2 11 4 2 2" xfId="30080" xr:uid="{00000000-0005-0000-0000-000090060000}"/>
    <cellStyle name="Calculation 2 11 4 3" xfId="19319" xr:uid="{00000000-0005-0000-0000-000091060000}"/>
    <cellStyle name="Calculation 2 11 4 3 2" xfId="30081" xr:uid="{00000000-0005-0000-0000-000092060000}"/>
    <cellStyle name="Calculation 2 11 4 4" xfId="19320" xr:uid="{00000000-0005-0000-0000-000093060000}"/>
    <cellStyle name="Calculation 2 11 4 4 2" xfId="30082" xr:uid="{00000000-0005-0000-0000-000094060000}"/>
    <cellStyle name="Calculation 2 11 4 5" xfId="19321" xr:uid="{00000000-0005-0000-0000-000095060000}"/>
    <cellStyle name="Calculation 2 11 4 5 2" xfId="30083" xr:uid="{00000000-0005-0000-0000-000096060000}"/>
    <cellStyle name="Calculation 2 11 4 6" xfId="30084" xr:uid="{00000000-0005-0000-0000-000097060000}"/>
    <cellStyle name="Calculation 2 11 5" xfId="3738" xr:uid="{00000000-0005-0000-0000-000098060000}"/>
    <cellStyle name="Calculation 2 11 5 2" xfId="18436" xr:uid="{00000000-0005-0000-0000-000099060000}"/>
    <cellStyle name="Calculation 2 11 5 2 2" xfId="30085" xr:uid="{00000000-0005-0000-0000-00009A060000}"/>
    <cellStyle name="Calculation 2 11 5 3" xfId="19322" xr:uid="{00000000-0005-0000-0000-00009B060000}"/>
    <cellStyle name="Calculation 2 11 5 3 2" xfId="30086" xr:uid="{00000000-0005-0000-0000-00009C060000}"/>
    <cellStyle name="Calculation 2 11 5 4" xfId="19323" xr:uid="{00000000-0005-0000-0000-00009D060000}"/>
    <cellStyle name="Calculation 2 11 5 4 2" xfId="30087" xr:uid="{00000000-0005-0000-0000-00009E060000}"/>
    <cellStyle name="Calculation 2 11 5 5" xfId="19324" xr:uid="{00000000-0005-0000-0000-00009F060000}"/>
    <cellStyle name="Calculation 2 11 5 5 2" xfId="30088" xr:uid="{00000000-0005-0000-0000-0000A0060000}"/>
    <cellStyle name="Calculation 2 11 5 6" xfId="30089" xr:uid="{00000000-0005-0000-0000-0000A1060000}"/>
    <cellStyle name="Calculation 2 11 6" xfId="3739" xr:uid="{00000000-0005-0000-0000-0000A2060000}"/>
    <cellStyle name="Calculation 2 11 6 2" xfId="18435" xr:uid="{00000000-0005-0000-0000-0000A3060000}"/>
    <cellStyle name="Calculation 2 11 6 2 2" xfId="30090" xr:uid="{00000000-0005-0000-0000-0000A4060000}"/>
    <cellStyle name="Calculation 2 11 6 3" xfId="19325" xr:uid="{00000000-0005-0000-0000-0000A5060000}"/>
    <cellStyle name="Calculation 2 11 6 3 2" xfId="30091" xr:uid="{00000000-0005-0000-0000-0000A6060000}"/>
    <cellStyle name="Calculation 2 11 6 4" xfId="19326" xr:uid="{00000000-0005-0000-0000-0000A7060000}"/>
    <cellStyle name="Calculation 2 11 6 4 2" xfId="30092" xr:uid="{00000000-0005-0000-0000-0000A8060000}"/>
    <cellStyle name="Calculation 2 11 6 5" xfId="19327" xr:uid="{00000000-0005-0000-0000-0000A9060000}"/>
    <cellStyle name="Calculation 2 11 6 5 2" xfId="30093" xr:uid="{00000000-0005-0000-0000-0000AA060000}"/>
    <cellStyle name="Calculation 2 11 6 6" xfId="30094" xr:uid="{00000000-0005-0000-0000-0000AB060000}"/>
    <cellStyle name="Calculation 2 11 7" xfId="3740" xr:uid="{00000000-0005-0000-0000-0000AC060000}"/>
    <cellStyle name="Calculation 2 11 7 2" xfId="18434" xr:uid="{00000000-0005-0000-0000-0000AD060000}"/>
    <cellStyle name="Calculation 2 11 7 2 2" xfId="30095" xr:uid="{00000000-0005-0000-0000-0000AE060000}"/>
    <cellStyle name="Calculation 2 11 7 3" xfId="19328" xr:uid="{00000000-0005-0000-0000-0000AF060000}"/>
    <cellStyle name="Calculation 2 11 7 3 2" xfId="30096" xr:uid="{00000000-0005-0000-0000-0000B0060000}"/>
    <cellStyle name="Calculation 2 11 7 4" xfId="19329" xr:uid="{00000000-0005-0000-0000-0000B1060000}"/>
    <cellStyle name="Calculation 2 11 7 4 2" xfId="30097" xr:uid="{00000000-0005-0000-0000-0000B2060000}"/>
    <cellStyle name="Calculation 2 11 7 5" xfId="19330" xr:uid="{00000000-0005-0000-0000-0000B3060000}"/>
    <cellStyle name="Calculation 2 11 7 5 2" xfId="30098" xr:uid="{00000000-0005-0000-0000-0000B4060000}"/>
    <cellStyle name="Calculation 2 11 7 6" xfId="30099" xr:uid="{00000000-0005-0000-0000-0000B5060000}"/>
    <cellStyle name="Calculation 2 11 8" xfId="3741" xr:uid="{00000000-0005-0000-0000-0000B6060000}"/>
    <cellStyle name="Calculation 2 11 8 2" xfId="18433" xr:uid="{00000000-0005-0000-0000-0000B7060000}"/>
    <cellStyle name="Calculation 2 11 8 2 2" xfId="30100" xr:uid="{00000000-0005-0000-0000-0000B8060000}"/>
    <cellStyle name="Calculation 2 11 8 3" xfId="30101" xr:uid="{00000000-0005-0000-0000-0000B9060000}"/>
    <cellStyle name="Calculation 2 11 9" xfId="18450" xr:uid="{00000000-0005-0000-0000-0000BA060000}"/>
    <cellStyle name="Calculation 2 11 9 2" xfId="30102" xr:uid="{00000000-0005-0000-0000-0000BB060000}"/>
    <cellStyle name="Calculation 2 12" xfId="1005" xr:uid="{00000000-0005-0000-0000-0000BC060000}"/>
    <cellStyle name="Calculation 2 12 10" xfId="19331" xr:uid="{00000000-0005-0000-0000-0000BD060000}"/>
    <cellStyle name="Calculation 2 12 10 2" xfId="30103" xr:uid="{00000000-0005-0000-0000-0000BE060000}"/>
    <cellStyle name="Calculation 2 12 11" xfId="30104" xr:uid="{00000000-0005-0000-0000-0000BF060000}"/>
    <cellStyle name="Calculation 2 12 2" xfId="1937" xr:uid="{00000000-0005-0000-0000-0000C0060000}"/>
    <cellStyle name="Calculation 2 12 2 2" xfId="3396" xr:uid="{00000000-0005-0000-0000-0000C1060000}"/>
    <cellStyle name="Calculation 2 12 2 2 2" xfId="3742" xr:uid="{00000000-0005-0000-0000-0000C2060000}"/>
    <cellStyle name="Calculation 2 12 2 2 2 2" xfId="18429" xr:uid="{00000000-0005-0000-0000-0000C3060000}"/>
    <cellStyle name="Calculation 2 12 2 2 2 2 2" xfId="30105" xr:uid="{00000000-0005-0000-0000-0000C4060000}"/>
    <cellStyle name="Calculation 2 12 2 2 2 3" xfId="30106" xr:uid="{00000000-0005-0000-0000-0000C5060000}"/>
    <cellStyle name="Calculation 2 12 2 2 3" xfId="3743" xr:uid="{00000000-0005-0000-0000-0000C6060000}"/>
    <cellStyle name="Calculation 2 12 2 2 3 2" xfId="18428" xr:uid="{00000000-0005-0000-0000-0000C7060000}"/>
    <cellStyle name="Calculation 2 12 2 2 3 2 2" xfId="30107" xr:uid="{00000000-0005-0000-0000-0000C8060000}"/>
    <cellStyle name="Calculation 2 12 2 2 3 3" xfId="30108" xr:uid="{00000000-0005-0000-0000-0000C9060000}"/>
    <cellStyle name="Calculation 2 12 2 2 4" xfId="18430" xr:uid="{00000000-0005-0000-0000-0000CA060000}"/>
    <cellStyle name="Calculation 2 12 2 2 4 2" xfId="30109" xr:uid="{00000000-0005-0000-0000-0000CB060000}"/>
    <cellStyle name="Calculation 2 12 2 2 5" xfId="19332" xr:uid="{00000000-0005-0000-0000-0000CC060000}"/>
    <cellStyle name="Calculation 2 12 2 2 5 2" xfId="30110" xr:uid="{00000000-0005-0000-0000-0000CD060000}"/>
    <cellStyle name="Calculation 2 12 2 2 6" xfId="19333" xr:uid="{00000000-0005-0000-0000-0000CE060000}"/>
    <cellStyle name="Calculation 2 12 2 2 6 2" xfId="30111" xr:uid="{00000000-0005-0000-0000-0000CF060000}"/>
    <cellStyle name="Calculation 2 12 2 2 7" xfId="19334" xr:uid="{00000000-0005-0000-0000-0000D0060000}"/>
    <cellStyle name="Calculation 2 12 2 2 7 2" xfId="30112" xr:uid="{00000000-0005-0000-0000-0000D1060000}"/>
    <cellStyle name="Calculation 2 12 2 2 8" xfId="30113" xr:uid="{00000000-0005-0000-0000-0000D2060000}"/>
    <cellStyle name="Calculation 2 12 2 3" xfId="3744" xr:uid="{00000000-0005-0000-0000-0000D3060000}"/>
    <cellStyle name="Calculation 2 12 2 3 2" xfId="18427" xr:uid="{00000000-0005-0000-0000-0000D4060000}"/>
    <cellStyle name="Calculation 2 12 2 3 2 2" xfId="30114" xr:uid="{00000000-0005-0000-0000-0000D5060000}"/>
    <cellStyle name="Calculation 2 12 2 3 3" xfId="30115" xr:uid="{00000000-0005-0000-0000-0000D6060000}"/>
    <cellStyle name="Calculation 2 12 2 4" xfId="3745" xr:uid="{00000000-0005-0000-0000-0000D7060000}"/>
    <cellStyle name="Calculation 2 12 2 4 2" xfId="18426" xr:uid="{00000000-0005-0000-0000-0000D8060000}"/>
    <cellStyle name="Calculation 2 12 2 4 2 2" xfId="30116" xr:uid="{00000000-0005-0000-0000-0000D9060000}"/>
    <cellStyle name="Calculation 2 12 2 4 3" xfId="30117" xr:uid="{00000000-0005-0000-0000-0000DA060000}"/>
    <cellStyle name="Calculation 2 12 2 5" xfId="18431" xr:uid="{00000000-0005-0000-0000-0000DB060000}"/>
    <cellStyle name="Calculation 2 12 2 5 2" xfId="30118" xr:uid="{00000000-0005-0000-0000-0000DC060000}"/>
    <cellStyle name="Calculation 2 12 2 6" xfId="19335" xr:uid="{00000000-0005-0000-0000-0000DD060000}"/>
    <cellStyle name="Calculation 2 12 2 6 2" xfId="30119" xr:uid="{00000000-0005-0000-0000-0000DE060000}"/>
    <cellStyle name="Calculation 2 12 2 7" xfId="19336" xr:uid="{00000000-0005-0000-0000-0000DF060000}"/>
    <cellStyle name="Calculation 2 12 2 7 2" xfId="30120" xr:uid="{00000000-0005-0000-0000-0000E0060000}"/>
    <cellStyle name="Calculation 2 12 2 8" xfId="19337" xr:uid="{00000000-0005-0000-0000-0000E1060000}"/>
    <cellStyle name="Calculation 2 12 2 8 2" xfId="30121" xr:uid="{00000000-0005-0000-0000-0000E2060000}"/>
    <cellStyle name="Calculation 2 12 2 9" xfId="30122" xr:uid="{00000000-0005-0000-0000-0000E3060000}"/>
    <cellStyle name="Calculation 2 12 3" xfId="1505" xr:uid="{00000000-0005-0000-0000-0000E4060000}"/>
    <cellStyle name="Calculation 2 12 3 2" xfId="2968" xr:uid="{00000000-0005-0000-0000-0000E5060000}"/>
    <cellStyle name="Calculation 2 12 3 2 2" xfId="3746" xr:uid="{00000000-0005-0000-0000-0000E6060000}"/>
    <cellStyle name="Calculation 2 12 3 2 2 2" xfId="18423" xr:uid="{00000000-0005-0000-0000-0000E7060000}"/>
    <cellStyle name="Calculation 2 12 3 2 2 2 2" xfId="30123" xr:uid="{00000000-0005-0000-0000-0000E8060000}"/>
    <cellStyle name="Calculation 2 12 3 2 2 3" xfId="30124" xr:uid="{00000000-0005-0000-0000-0000E9060000}"/>
    <cellStyle name="Calculation 2 12 3 2 3" xfId="3747" xr:uid="{00000000-0005-0000-0000-0000EA060000}"/>
    <cellStyle name="Calculation 2 12 3 2 3 2" xfId="18422" xr:uid="{00000000-0005-0000-0000-0000EB060000}"/>
    <cellStyle name="Calculation 2 12 3 2 3 2 2" xfId="30125" xr:uid="{00000000-0005-0000-0000-0000EC060000}"/>
    <cellStyle name="Calculation 2 12 3 2 3 3" xfId="30126" xr:uid="{00000000-0005-0000-0000-0000ED060000}"/>
    <cellStyle name="Calculation 2 12 3 2 4" xfId="18424" xr:uid="{00000000-0005-0000-0000-0000EE060000}"/>
    <cellStyle name="Calculation 2 12 3 2 4 2" xfId="30127" xr:uid="{00000000-0005-0000-0000-0000EF060000}"/>
    <cellStyle name="Calculation 2 12 3 2 5" xfId="19338" xr:uid="{00000000-0005-0000-0000-0000F0060000}"/>
    <cellStyle name="Calculation 2 12 3 2 5 2" xfId="30128" xr:uid="{00000000-0005-0000-0000-0000F1060000}"/>
    <cellStyle name="Calculation 2 12 3 2 6" xfId="19339" xr:uid="{00000000-0005-0000-0000-0000F2060000}"/>
    <cellStyle name="Calculation 2 12 3 2 6 2" xfId="30129" xr:uid="{00000000-0005-0000-0000-0000F3060000}"/>
    <cellStyle name="Calculation 2 12 3 2 7" xfId="19340" xr:uid="{00000000-0005-0000-0000-0000F4060000}"/>
    <cellStyle name="Calculation 2 12 3 2 7 2" xfId="30130" xr:uid="{00000000-0005-0000-0000-0000F5060000}"/>
    <cellStyle name="Calculation 2 12 3 2 8" xfId="30131" xr:uid="{00000000-0005-0000-0000-0000F6060000}"/>
    <cellStyle name="Calculation 2 12 3 3" xfId="3748" xr:uid="{00000000-0005-0000-0000-0000F7060000}"/>
    <cellStyle name="Calculation 2 12 3 3 2" xfId="18421" xr:uid="{00000000-0005-0000-0000-0000F8060000}"/>
    <cellStyle name="Calculation 2 12 3 3 2 2" xfId="30132" xr:uid="{00000000-0005-0000-0000-0000F9060000}"/>
    <cellStyle name="Calculation 2 12 3 3 3" xfId="30133" xr:uid="{00000000-0005-0000-0000-0000FA060000}"/>
    <cellStyle name="Calculation 2 12 3 4" xfId="3749" xr:uid="{00000000-0005-0000-0000-0000FB060000}"/>
    <cellStyle name="Calculation 2 12 3 4 2" xfId="18420" xr:uid="{00000000-0005-0000-0000-0000FC060000}"/>
    <cellStyle name="Calculation 2 12 3 4 2 2" xfId="30134" xr:uid="{00000000-0005-0000-0000-0000FD060000}"/>
    <cellStyle name="Calculation 2 12 3 4 3" xfId="30135" xr:uid="{00000000-0005-0000-0000-0000FE060000}"/>
    <cellStyle name="Calculation 2 12 3 5" xfId="18425" xr:uid="{00000000-0005-0000-0000-0000FF060000}"/>
    <cellStyle name="Calculation 2 12 3 5 2" xfId="30136" xr:uid="{00000000-0005-0000-0000-000000070000}"/>
    <cellStyle name="Calculation 2 12 3 6" xfId="19341" xr:uid="{00000000-0005-0000-0000-000001070000}"/>
    <cellStyle name="Calculation 2 12 3 6 2" xfId="30137" xr:uid="{00000000-0005-0000-0000-000002070000}"/>
    <cellStyle name="Calculation 2 12 3 7" xfId="19342" xr:uid="{00000000-0005-0000-0000-000003070000}"/>
    <cellStyle name="Calculation 2 12 3 7 2" xfId="30138" xr:uid="{00000000-0005-0000-0000-000004070000}"/>
    <cellStyle name="Calculation 2 12 3 8" xfId="19343" xr:uid="{00000000-0005-0000-0000-000005070000}"/>
    <cellStyle name="Calculation 2 12 3 8 2" xfId="30139" xr:uid="{00000000-0005-0000-0000-000006070000}"/>
    <cellStyle name="Calculation 2 12 3 9" xfId="30140" xr:uid="{00000000-0005-0000-0000-000007070000}"/>
    <cellStyle name="Calculation 2 12 4" xfId="3750" xr:uid="{00000000-0005-0000-0000-000008070000}"/>
    <cellStyle name="Calculation 2 12 4 2" xfId="18419" xr:uid="{00000000-0005-0000-0000-000009070000}"/>
    <cellStyle name="Calculation 2 12 4 2 2" xfId="30141" xr:uid="{00000000-0005-0000-0000-00000A070000}"/>
    <cellStyle name="Calculation 2 12 4 3" xfId="19344" xr:uid="{00000000-0005-0000-0000-00000B070000}"/>
    <cellStyle name="Calculation 2 12 4 3 2" xfId="30142" xr:uid="{00000000-0005-0000-0000-00000C070000}"/>
    <cellStyle name="Calculation 2 12 4 4" xfId="19345" xr:uid="{00000000-0005-0000-0000-00000D070000}"/>
    <cellStyle name="Calculation 2 12 4 4 2" xfId="30143" xr:uid="{00000000-0005-0000-0000-00000E070000}"/>
    <cellStyle name="Calculation 2 12 4 5" xfId="19346" xr:uid="{00000000-0005-0000-0000-00000F070000}"/>
    <cellStyle name="Calculation 2 12 4 5 2" xfId="30144" xr:uid="{00000000-0005-0000-0000-000010070000}"/>
    <cellStyle name="Calculation 2 12 4 6" xfId="30145" xr:uid="{00000000-0005-0000-0000-000011070000}"/>
    <cellStyle name="Calculation 2 12 5" xfId="3751" xr:uid="{00000000-0005-0000-0000-000012070000}"/>
    <cellStyle name="Calculation 2 12 5 2" xfId="18418" xr:uid="{00000000-0005-0000-0000-000013070000}"/>
    <cellStyle name="Calculation 2 12 5 2 2" xfId="30146" xr:uid="{00000000-0005-0000-0000-000014070000}"/>
    <cellStyle name="Calculation 2 12 5 3" xfId="19347" xr:uid="{00000000-0005-0000-0000-000015070000}"/>
    <cellStyle name="Calculation 2 12 5 3 2" xfId="30147" xr:uid="{00000000-0005-0000-0000-000016070000}"/>
    <cellStyle name="Calculation 2 12 5 4" xfId="19348" xr:uid="{00000000-0005-0000-0000-000017070000}"/>
    <cellStyle name="Calculation 2 12 5 4 2" xfId="30148" xr:uid="{00000000-0005-0000-0000-000018070000}"/>
    <cellStyle name="Calculation 2 12 5 5" xfId="19349" xr:uid="{00000000-0005-0000-0000-000019070000}"/>
    <cellStyle name="Calculation 2 12 5 5 2" xfId="30149" xr:uid="{00000000-0005-0000-0000-00001A070000}"/>
    <cellStyle name="Calculation 2 12 5 6" xfId="30150" xr:uid="{00000000-0005-0000-0000-00001B070000}"/>
    <cellStyle name="Calculation 2 12 6" xfId="3752" xr:uid="{00000000-0005-0000-0000-00001C070000}"/>
    <cellStyle name="Calculation 2 12 6 2" xfId="18417" xr:uid="{00000000-0005-0000-0000-00001D070000}"/>
    <cellStyle name="Calculation 2 12 6 2 2" xfId="30151" xr:uid="{00000000-0005-0000-0000-00001E070000}"/>
    <cellStyle name="Calculation 2 12 6 3" xfId="19350" xr:uid="{00000000-0005-0000-0000-00001F070000}"/>
    <cellStyle name="Calculation 2 12 6 3 2" xfId="30152" xr:uid="{00000000-0005-0000-0000-000020070000}"/>
    <cellStyle name="Calculation 2 12 6 4" xfId="19351" xr:uid="{00000000-0005-0000-0000-000021070000}"/>
    <cellStyle name="Calculation 2 12 6 4 2" xfId="30153" xr:uid="{00000000-0005-0000-0000-000022070000}"/>
    <cellStyle name="Calculation 2 12 6 5" xfId="19352" xr:uid="{00000000-0005-0000-0000-000023070000}"/>
    <cellStyle name="Calculation 2 12 6 5 2" xfId="30154" xr:uid="{00000000-0005-0000-0000-000024070000}"/>
    <cellStyle name="Calculation 2 12 6 6" xfId="30155" xr:uid="{00000000-0005-0000-0000-000025070000}"/>
    <cellStyle name="Calculation 2 12 7" xfId="3753" xr:uid="{00000000-0005-0000-0000-000026070000}"/>
    <cellStyle name="Calculation 2 12 7 2" xfId="18416" xr:uid="{00000000-0005-0000-0000-000027070000}"/>
    <cellStyle name="Calculation 2 12 7 2 2" xfId="30156" xr:uid="{00000000-0005-0000-0000-000028070000}"/>
    <cellStyle name="Calculation 2 12 7 3" xfId="19353" xr:uid="{00000000-0005-0000-0000-000029070000}"/>
    <cellStyle name="Calculation 2 12 7 3 2" xfId="30157" xr:uid="{00000000-0005-0000-0000-00002A070000}"/>
    <cellStyle name="Calculation 2 12 7 4" xfId="19354" xr:uid="{00000000-0005-0000-0000-00002B070000}"/>
    <cellStyle name="Calculation 2 12 7 4 2" xfId="30158" xr:uid="{00000000-0005-0000-0000-00002C070000}"/>
    <cellStyle name="Calculation 2 12 7 5" xfId="19355" xr:uid="{00000000-0005-0000-0000-00002D070000}"/>
    <cellStyle name="Calculation 2 12 7 5 2" xfId="30159" xr:uid="{00000000-0005-0000-0000-00002E070000}"/>
    <cellStyle name="Calculation 2 12 7 6" xfId="30160" xr:uid="{00000000-0005-0000-0000-00002F070000}"/>
    <cellStyle name="Calculation 2 12 8" xfId="3754" xr:uid="{00000000-0005-0000-0000-000030070000}"/>
    <cellStyle name="Calculation 2 12 8 2" xfId="18415" xr:uid="{00000000-0005-0000-0000-000031070000}"/>
    <cellStyle name="Calculation 2 12 8 2 2" xfId="30161" xr:uid="{00000000-0005-0000-0000-000032070000}"/>
    <cellStyle name="Calculation 2 12 8 3" xfId="30162" xr:uid="{00000000-0005-0000-0000-000033070000}"/>
    <cellStyle name="Calculation 2 12 9" xfId="18432" xr:uid="{00000000-0005-0000-0000-000034070000}"/>
    <cellStyle name="Calculation 2 12 9 2" xfId="30163" xr:uid="{00000000-0005-0000-0000-000035070000}"/>
    <cellStyle name="Calculation 2 13" xfId="784" xr:uid="{00000000-0005-0000-0000-000036070000}"/>
    <cellStyle name="Calculation 2 13 10" xfId="19356" xr:uid="{00000000-0005-0000-0000-000037070000}"/>
    <cellStyle name="Calculation 2 13 10 2" xfId="30164" xr:uid="{00000000-0005-0000-0000-000038070000}"/>
    <cellStyle name="Calculation 2 13 11" xfId="30165" xr:uid="{00000000-0005-0000-0000-000039070000}"/>
    <cellStyle name="Calculation 2 13 2" xfId="1757" xr:uid="{00000000-0005-0000-0000-00003A070000}"/>
    <cellStyle name="Calculation 2 13 2 2" xfId="3220" xr:uid="{00000000-0005-0000-0000-00003B070000}"/>
    <cellStyle name="Calculation 2 13 2 2 2" xfId="3755" xr:uid="{00000000-0005-0000-0000-00003C070000}"/>
    <cellStyle name="Calculation 2 13 2 2 2 2" xfId="18411" xr:uid="{00000000-0005-0000-0000-00003D070000}"/>
    <cellStyle name="Calculation 2 13 2 2 2 2 2" xfId="30166" xr:uid="{00000000-0005-0000-0000-00003E070000}"/>
    <cellStyle name="Calculation 2 13 2 2 2 3" xfId="30167" xr:uid="{00000000-0005-0000-0000-00003F070000}"/>
    <cellStyle name="Calculation 2 13 2 2 3" xfId="3756" xr:uid="{00000000-0005-0000-0000-000040070000}"/>
    <cellStyle name="Calculation 2 13 2 2 3 2" xfId="18410" xr:uid="{00000000-0005-0000-0000-000041070000}"/>
    <cellStyle name="Calculation 2 13 2 2 3 2 2" xfId="30168" xr:uid="{00000000-0005-0000-0000-000042070000}"/>
    <cellStyle name="Calculation 2 13 2 2 3 3" xfId="30169" xr:uid="{00000000-0005-0000-0000-000043070000}"/>
    <cellStyle name="Calculation 2 13 2 2 4" xfId="18412" xr:uid="{00000000-0005-0000-0000-000044070000}"/>
    <cellStyle name="Calculation 2 13 2 2 4 2" xfId="30170" xr:uid="{00000000-0005-0000-0000-000045070000}"/>
    <cellStyle name="Calculation 2 13 2 2 5" xfId="19357" xr:uid="{00000000-0005-0000-0000-000046070000}"/>
    <cellStyle name="Calculation 2 13 2 2 5 2" xfId="30171" xr:uid="{00000000-0005-0000-0000-000047070000}"/>
    <cellStyle name="Calculation 2 13 2 2 6" xfId="19358" xr:uid="{00000000-0005-0000-0000-000048070000}"/>
    <cellStyle name="Calculation 2 13 2 2 6 2" xfId="30172" xr:uid="{00000000-0005-0000-0000-000049070000}"/>
    <cellStyle name="Calculation 2 13 2 2 7" xfId="19359" xr:uid="{00000000-0005-0000-0000-00004A070000}"/>
    <cellStyle name="Calculation 2 13 2 2 7 2" xfId="30173" xr:uid="{00000000-0005-0000-0000-00004B070000}"/>
    <cellStyle name="Calculation 2 13 2 2 8" xfId="30174" xr:uid="{00000000-0005-0000-0000-00004C070000}"/>
    <cellStyle name="Calculation 2 13 2 3" xfId="3757" xr:uid="{00000000-0005-0000-0000-00004D070000}"/>
    <cellStyle name="Calculation 2 13 2 3 2" xfId="18409" xr:uid="{00000000-0005-0000-0000-00004E070000}"/>
    <cellStyle name="Calculation 2 13 2 3 2 2" xfId="30175" xr:uid="{00000000-0005-0000-0000-00004F070000}"/>
    <cellStyle name="Calculation 2 13 2 3 3" xfId="30176" xr:uid="{00000000-0005-0000-0000-000050070000}"/>
    <cellStyle name="Calculation 2 13 2 4" xfId="3758" xr:uid="{00000000-0005-0000-0000-000051070000}"/>
    <cellStyle name="Calculation 2 13 2 4 2" xfId="18408" xr:uid="{00000000-0005-0000-0000-000052070000}"/>
    <cellStyle name="Calculation 2 13 2 4 2 2" xfId="30177" xr:uid="{00000000-0005-0000-0000-000053070000}"/>
    <cellStyle name="Calculation 2 13 2 4 3" xfId="30178" xr:uid="{00000000-0005-0000-0000-000054070000}"/>
    <cellStyle name="Calculation 2 13 2 5" xfId="18413" xr:uid="{00000000-0005-0000-0000-000055070000}"/>
    <cellStyle name="Calculation 2 13 2 5 2" xfId="30179" xr:uid="{00000000-0005-0000-0000-000056070000}"/>
    <cellStyle name="Calculation 2 13 2 6" xfId="19360" xr:uid="{00000000-0005-0000-0000-000057070000}"/>
    <cellStyle name="Calculation 2 13 2 6 2" xfId="30180" xr:uid="{00000000-0005-0000-0000-000058070000}"/>
    <cellStyle name="Calculation 2 13 2 7" xfId="19361" xr:uid="{00000000-0005-0000-0000-000059070000}"/>
    <cellStyle name="Calculation 2 13 2 7 2" xfId="30181" xr:uid="{00000000-0005-0000-0000-00005A070000}"/>
    <cellStyle name="Calculation 2 13 2 8" xfId="19362" xr:uid="{00000000-0005-0000-0000-00005B070000}"/>
    <cellStyle name="Calculation 2 13 2 8 2" xfId="30182" xr:uid="{00000000-0005-0000-0000-00005C070000}"/>
    <cellStyle name="Calculation 2 13 2 9" xfId="30183" xr:uid="{00000000-0005-0000-0000-00005D070000}"/>
    <cellStyle name="Calculation 2 13 3" xfId="1320" xr:uid="{00000000-0005-0000-0000-00005E070000}"/>
    <cellStyle name="Calculation 2 13 3 2" xfId="2787" xr:uid="{00000000-0005-0000-0000-00005F070000}"/>
    <cellStyle name="Calculation 2 13 3 2 2" xfId="3759" xr:uid="{00000000-0005-0000-0000-000060070000}"/>
    <cellStyle name="Calculation 2 13 3 2 2 2" xfId="18405" xr:uid="{00000000-0005-0000-0000-000061070000}"/>
    <cellStyle name="Calculation 2 13 3 2 2 2 2" xfId="30184" xr:uid="{00000000-0005-0000-0000-000062070000}"/>
    <cellStyle name="Calculation 2 13 3 2 2 3" xfId="30185" xr:uid="{00000000-0005-0000-0000-000063070000}"/>
    <cellStyle name="Calculation 2 13 3 2 3" xfId="3760" xr:uid="{00000000-0005-0000-0000-000064070000}"/>
    <cellStyle name="Calculation 2 13 3 2 3 2" xfId="18404" xr:uid="{00000000-0005-0000-0000-000065070000}"/>
    <cellStyle name="Calculation 2 13 3 2 3 2 2" xfId="30186" xr:uid="{00000000-0005-0000-0000-000066070000}"/>
    <cellStyle name="Calculation 2 13 3 2 3 3" xfId="30187" xr:uid="{00000000-0005-0000-0000-000067070000}"/>
    <cellStyle name="Calculation 2 13 3 2 4" xfId="18406" xr:uid="{00000000-0005-0000-0000-000068070000}"/>
    <cellStyle name="Calculation 2 13 3 2 4 2" xfId="30188" xr:uid="{00000000-0005-0000-0000-000069070000}"/>
    <cellStyle name="Calculation 2 13 3 2 5" xfId="19363" xr:uid="{00000000-0005-0000-0000-00006A070000}"/>
    <cellStyle name="Calculation 2 13 3 2 5 2" xfId="30189" xr:uid="{00000000-0005-0000-0000-00006B070000}"/>
    <cellStyle name="Calculation 2 13 3 2 6" xfId="19364" xr:uid="{00000000-0005-0000-0000-00006C070000}"/>
    <cellStyle name="Calculation 2 13 3 2 6 2" xfId="30190" xr:uid="{00000000-0005-0000-0000-00006D070000}"/>
    <cellStyle name="Calculation 2 13 3 2 7" xfId="19365" xr:uid="{00000000-0005-0000-0000-00006E070000}"/>
    <cellStyle name="Calculation 2 13 3 2 7 2" xfId="30191" xr:uid="{00000000-0005-0000-0000-00006F070000}"/>
    <cellStyle name="Calculation 2 13 3 2 8" xfId="30192" xr:uid="{00000000-0005-0000-0000-000070070000}"/>
    <cellStyle name="Calculation 2 13 3 3" xfId="3761" xr:uid="{00000000-0005-0000-0000-000071070000}"/>
    <cellStyle name="Calculation 2 13 3 3 2" xfId="18403" xr:uid="{00000000-0005-0000-0000-000072070000}"/>
    <cellStyle name="Calculation 2 13 3 3 2 2" xfId="30193" xr:uid="{00000000-0005-0000-0000-000073070000}"/>
    <cellStyle name="Calculation 2 13 3 3 3" xfId="30194" xr:uid="{00000000-0005-0000-0000-000074070000}"/>
    <cellStyle name="Calculation 2 13 3 4" xfId="3762" xr:uid="{00000000-0005-0000-0000-000075070000}"/>
    <cellStyle name="Calculation 2 13 3 4 2" xfId="18402" xr:uid="{00000000-0005-0000-0000-000076070000}"/>
    <cellStyle name="Calculation 2 13 3 4 2 2" xfId="30195" xr:uid="{00000000-0005-0000-0000-000077070000}"/>
    <cellStyle name="Calculation 2 13 3 4 3" xfId="30196" xr:uid="{00000000-0005-0000-0000-000078070000}"/>
    <cellStyle name="Calculation 2 13 3 5" xfId="18407" xr:uid="{00000000-0005-0000-0000-000079070000}"/>
    <cellStyle name="Calculation 2 13 3 5 2" xfId="30197" xr:uid="{00000000-0005-0000-0000-00007A070000}"/>
    <cellStyle name="Calculation 2 13 3 6" xfId="19366" xr:uid="{00000000-0005-0000-0000-00007B070000}"/>
    <cellStyle name="Calculation 2 13 3 6 2" xfId="30198" xr:uid="{00000000-0005-0000-0000-00007C070000}"/>
    <cellStyle name="Calculation 2 13 3 7" xfId="19367" xr:uid="{00000000-0005-0000-0000-00007D070000}"/>
    <cellStyle name="Calculation 2 13 3 7 2" xfId="30199" xr:uid="{00000000-0005-0000-0000-00007E070000}"/>
    <cellStyle name="Calculation 2 13 3 8" xfId="19368" xr:uid="{00000000-0005-0000-0000-00007F070000}"/>
    <cellStyle name="Calculation 2 13 3 8 2" xfId="30200" xr:uid="{00000000-0005-0000-0000-000080070000}"/>
    <cellStyle name="Calculation 2 13 3 9" xfId="30201" xr:uid="{00000000-0005-0000-0000-000081070000}"/>
    <cellStyle name="Calculation 2 13 4" xfId="3763" xr:uid="{00000000-0005-0000-0000-000082070000}"/>
    <cellStyle name="Calculation 2 13 4 2" xfId="18401" xr:uid="{00000000-0005-0000-0000-000083070000}"/>
    <cellStyle name="Calculation 2 13 4 2 2" xfId="30202" xr:uid="{00000000-0005-0000-0000-000084070000}"/>
    <cellStyle name="Calculation 2 13 4 3" xfId="19369" xr:uid="{00000000-0005-0000-0000-000085070000}"/>
    <cellStyle name="Calculation 2 13 4 3 2" xfId="30203" xr:uid="{00000000-0005-0000-0000-000086070000}"/>
    <cellStyle name="Calculation 2 13 4 4" xfId="19370" xr:uid="{00000000-0005-0000-0000-000087070000}"/>
    <cellStyle name="Calculation 2 13 4 4 2" xfId="30204" xr:uid="{00000000-0005-0000-0000-000088070000}"/>
    <cellStyle name="Calculation 2 13 4 5" xfId="19371" xr:uid="{00000000-0005-0000-0000-000089070000}"/>
    <cellStyle name="Calculation 2 13 4 5 2" xfId="30205" xr:uid="{00000000-0005-0000-0000-00008A070000}"/>
    <cellStyle name="Calculation 2 13 4 6" xfId="30206" xr:uid="{00000000-0005-0000-0000-00008B070000}"/>
    <cellStyle name="Calculation 2 13 5" xfId="3764" xr:uid="{00000000-0005-0000-0000-00008C070000}"/>
    <cellStyle name="Calculation 2 13 5 2" xfId="18400" xr:uid="{00000000-0005-0000-0000-00008D070000}"/>
    <cellStyle name="Calculation 2 13 5 2 2" xfId="30207" xr:uid="{00000000-0005-0000-0000-00008E070000}"/>
    <cellStyle name="Calculation 2 13 5 3" xfId="19372" xr:uid="{00000000-0005-0000-0000-00008F070000}"/>
    <cellStyle name="Calculation 2 13 5 3 2" xfId="30208" xr:uid="{00000000-0005-0000-0000-000090070000}"/>
    <cellStyle name="Calculation 2 13 5 4" xfId="19373" xr:uid="{00000000-0005-0000-0000-000091070000}"/>
    <cellStyle name="Calculation 2 13 5 4 2" xfId="30209" xr:uid="{00000000-0005-0000-0000-000092070000}"/>
    <cellStyle name="Calculation 2 13 5 5" xfId="19374" xr:uid="{00000000-0005-0000-0000-000093070000}"/>
    <cellStyle name="Calculation 2 13 5 5 2" xfId="30210" xr:uid="{00000000-0005-0000-0000-000094070000}"/>
    <cellStyle name="Calculation 2 13 5 6" xfId="30211" xr:uid="{00000000-0005-0000-0000-000095070000}"/>
    <cellStyle name="Calculation 2 13 6" xfId="3765" xr:uid="{00000000-0005-0000-0000-000096070000}"/>
    <cellStyle name="Calculation 2 13 6 2" xfId="18399" xr:uid="{00000000-0005-0000-0000-000097070000}"/>
    <cellStyle name="Calculation 2 13 6 2 2" xfId="30212" xr:uid="{00000000-0005-0000-0000-000098070000}"/>
    <cellStyle name="Calculation 2 13 6 3" xfId="19375" xr:uid="{00000000-0005-0000-0000-000099070000}"/>
    <cellStyle name="Calculation 2 13 6 3 2" xfId="30213" xr:uid="{00000000-0005-0000-0000-00009A070000}"/>
    <cellStyle name="Calculation 2 13 6 4" xfId="19376" xr:uid="{00000000-0005-0000-0000-00009B070000}"/>
    <cellStyle name="Calculation 2 13 6 4 2" xfId="30214" xr:uid="{00000000-0005-0000-0000-00009C070000}"/>
    <cellStyle name="Calculation 2 13 6 5" xfId="19377" xr:uid="{00000000-0005-0000-0000-00009D070000}"/>
    <cellStyle name="Calculation 2 13 6 5 2" xfId="30215" xr:uid="{00000000-0005-0000-0000-00009E070000}"/>
    <cellStyle name="Calculation 2 13 6 6" xfId="30216" xr:uid="{00000000-0005-0000-0000-00009F070000}"/>
    <cellStyle name="Calculation 2 13 7" xfId="3766" xr:uid="{00000000-0005-0000-0000-0000A0070000}"/>
    <cellStyle name="Calculation 2 13 7 2" xfId="18398" xr:uid="{00000000-0005-0000-0000-0000A1070000}"/>
    <cellStyle name="Calculation 2 13 7 2 2" xfId="30217" xr:uid="{00000000-0005-0000-0000-0000A2070000}"/>
    <cellStyle name="Calculation 2 13 7 3" xfId="19378" xr:uid="{00000000-0005-0000-0000-0000A3070000}"/>
    <cellStyle name="Calculation 2 13 7 3 2" xfId="30218" xr:uid="{00000000-0005-0000-0000-0000A4070000}"/>
    <cellStyle name="Calculation 2 13 7 4" xfId="19379" xr:uid="{00000000-0005-0000-0000-0000A5070000}"/>
    <cellStyle name="Calculation 2 13 7 4 2" xfId="30219" xr:uid="{00000000-0005-0000-0000-0000A6070000}"/>
    <cellStyle name="Calculation 2 13 7 5" xfId="19380" xr:uid="{00000000-0005-0000-0000-0000A7070000}"/>
    <cellStyle name="Calculation 2 13 7 5 2" xfId="30220" xr:uid="{00000000-0005-0000-0000-0000A8070000}"/>
    <cellStyle name="Calculation 2 13 7 6" xfId="30221" xr:uid="{00000000-0005-0000-0000-0000A9070000}"/>
    <cellStyle name="Calculation 2 13 8" xfId="3767" xr:uid="{00000000-0005-0000-0000-0000AA070000}"/>
    <cellStyle name="Calculation 2 13 8 2" xfId="18397" xr:uid="{00000000-0005-0000-0000-0000AB070000}"/>
    <cellStyle name="Calculation 2 13 8 2 2" xfId="30222" xr:uid="{00000000-0005-0000-0000-0000AC070000}"/>
    <cellStyle name="Calculation 2 13 8 3" xfId="30223" xr:uid="{00000000-0005-0000-0000-0000AD070000}"/>
    <cellStyle name="Calculation 2 13 9" xfId="18414" xr:uid="{00000000-0005-0000-0000-0000AE070000}"/>
    <cellStyle name="Calculation 2 13 9 2" xfId="30224" xr:uid="{00000000-0005-0000-0000-0000AF070000}"/>
    <cellStyle name="Calculation 2 14" xfId="849" xr:uid="{00000000-0005-0000-0000-0000B0070000}"/>
    <cellStyle name="Calculation 2 14 10" xfId="19381" xr:uid="{00000000-0005-0000-0000-0000B1070000}"/>
    <cellStyle name="Calculation 2 14 10 2" xfId="30225" xr:uid="{00000000-0005-0000-0000-0000B2070000}"/>
    <cellStyle name="Calculation 2 14 11" xfId="30226" xr:uid="{00000000-0005-0000-0000-0000B3070000}"/>
    <cellStyle name="Calculation 2 14 2" xfId="1805" xr:uid="{00000000-0005-0000-0000-0000B4070000}"/>
    <cellStyle name="Calculation 2 14 2 2" xfId="3264" xr:uid="{00000000-0005-0000-0000-0000B5070000}"/>
    <cellStyle name="Calculation 2 14 2 2 2" xfId="3768" xr:uid="{00000000-0005-0000-0000-0000B6070000}"/>
    <cellStyle name="Calculation 2 14 2 2 2 2" xfId="18393" xr:uid="{00000000-0005-0000-0000-0000B7070000}"/>
    <cellStyle name="Calculation 2 14 2 2 2 2 2" xfId="30227" xr:uid="{00000000-0005-0000-0000-0000B8070000}"/>
    <cellStyle name="Calculation 2 14 2 2 2 3" xfId="30228" xr:uid="{00000000-0005-0000-0000-0000B9070000}"/>
    <cellStyle name="Calculation 2 14 2 2 3" xfId="3769" xr:uid="{00000000-0005-0000-0000-0000BA070000}"/>
    <cellStyle name="Calculation 2 14 2 2 3 2" xfId="18392" xr:uid="{00000000-0005-0000-0000-0000BB070000}"/>
    <cellStyle name="Calculation 2 14 2 2 3 2 2" xfId="30229" xr:uid="{00000000-0005-0000-0000-0000BC070000}"/>
    <cellStyle name="Calculation 2 14 2 2 3 3" xfId="30230" xr:uid="{00000000-0005-0000-0000-0000BD070000}"/>
    <cellStyle name="Calculation 2 14 2 2 4" xfId="18394" xr:uid="{00000000-0005-0000-0000-0000BE070000}"/>
    <cellStyle name="Calculation 2 14 2 2 4 2" xfId="30231" xr:uid="{00000000-0005-0000-0000-0000BF070000}"/>
    <cellStyle name="Calculation 2 14 2 2 5" xfId="19382" xr:uid="{00000000-0005-0000-0000-0000C0070000}"/>
    <cellStyle name="Calculation 2 14 2 2 5 2" xfId="30232" xr:uid="{00000000-0005-0000-0000-0000C1070000}"/>
    <cellStyle name="Calculation 2 14 2 2 6" xfId="19383" xr:uid="{00000000-0005-0000-0000-0000C2070000}"/>
    <cellStyle name="Calculation 2 14 2 2 6 2" xfId="30233" xr:uid="{00000000-0005-0000-0000-0000C3070000}"/>
    <cellStyle name="Calculation 2 14 2 2 7" xfId="19384" xr:uid="{00000000-0005-0000-0000-0000C4070000}"/>
    <cellStyle name="Calculation 2 14 2 2 7 2" xfId="30234" xr:uid="{00000000-0005-0000-0000-0000C5070000}"/>
    <cellStyle name="Calculation 2 14 2 2 8" xfId="30235" xr:uid="{00000000-0005-0000-0000-0000C6070000}"/>
    <cellStyle name="Calculation 2 14 2 3" xfId="3770" xr:uid="{00000000-0005-0000-0000-0000C7070000}"/>
    <cellStyle name="Calculation 2 14 2 3 2" xfId="18391" xr:uid="{00000000-0005-0000-0000-0000C8070000}"/>
    <cellStyle name="Calculation 2 14 2 3 2 2" xfId="30236" xr:uid="{00000000-0005-0000-0000-0000C9070000}"/>
    <cellStyle name="Calculation 2 14 2 3 3" xfId="30237" xr:uid="{00000000-0005-0000-0000-0000CA070000}"/>
    <cellStyle name="Calculation 2 14 2 4" xfId="3771" xr:uid="{00000000-0005-0000-0000-0000CB070000}"/>
    <cellStyle name="Calculation 2 14 2 4 2" xfId="18390" xr:uid="{00000000-0005-0000-0000-0000CC070000}"/>
    <cellStyle name="Calculation 2 14 2 4 2 2" xfId="30238" xr:uid="{00000000-0005-0000-0000-0000CD070000}"/>
    <cellStyle name="Calculation 2 14 2 4 3" xfId="30239" xr:uid="{00000000-0005-0000-0000-0000CE070000}"/>
    <cellStyle name="Calculation 2 14 2 5" xfId="18395" xr:uid="{00000000-0005-0000-0000-0000CF070000}"/>
    <cellStyle name="Calculation 2 14 2 5 2" xfId="30240" xr:uid="{00000000-0005-0000-0000-0000D0070000}"/>
    <cellStyle name="Calculation 2 14 2 6" xfId="19385" xr:uid="{00000000-0005-0000-0000-0000D1070000}"/>
    <cellStyle name="Calculation 2 14 2 6 2" xfId="30241" xr:uid="{00000000-0005-0000-0000-0000D2070000}"/>
    <cellStyle name="Calculation 2 14 2 7" xfId="19386" xr:uid="{00000000-0005-0000-0000-0000D3070000}"/>
    <cellStyle name="Calculation 2 14 2 7 2" xfId="30242" xr:uid="{00000000-0005-0000-0000-0000D4070000}"/>
    <cellStyle name="Calculation 2 14 2 8" xfId="19387" xr:uid="{00000000-0005-0000-0000-0000D5070000}"/>
    <cellStyle name="Calculation 2 14 2 8 2" xfId="30243" xr:uid="{00000000-0005-0000-0000-0000D6070000}"/>
    <cellStyle name="Calculation 2 14 2 9" xfId="30244" xr:uid="{00000000-0005-0000-0000-0000D7070000}"/>
    <cellStyle name="Calculation 2 14 3" xfId="1371" xr:uid="{00000000-0005-0000-0000-0000D8070000}"/>
    <cellStyle name="Calculation 2 14 3 2" xfId="2834" xr:uid="{00000000-0005-0000-0000-0000D9070000}"/>
    <cellStyle name="Calculation 2 14 3 2 2" xfId="3772" xr:uid="{00000000-0005-0000-0000-0000DA070000}"/>
    <cellStyle name="Calculation 2 14 3 2 2 2" xfId="18387" xr:uid="{00000000-0005-0000-0000-0000DB070000}"/>
    <cellStyle name="Calculation 2 14 3 2 2 2 2" xfId="30245" xr:uid="{00000000-0005-0000-0000-0000DC070000}"/>
    <cellStyle name="Calculation 2 14 3 2 2 3" xfId="30246" xr:uid="{00000000-0005-0000-0000-0000DD070000}"/>
    <cellStyle name="Calculation 2 14 3 2 3" xfId="3773" xr:uid="{00000000-0005-0000-0000-0000DE070000}"/>
    <cellStyle name="Calculation 2 14 3 2 3 2" xfId="18386" xr:uid="{00000000-0005-0000-0000-0000DF070000}"/>
    <cellStyle name="Calculation 2 14 3 2 3 2 2" xfId="30247" xr:uid="{00000000-0005-0000-0000-0000E0070000}"/>
    <cellStyle name="Calculation 2 14 3 2 3 3" xfId="30248" xr:uid="{00000000-0005-0000-0000-0000E1070000}"/>
    <cellStyle name="Calculation 2 14 3 2 4" xfId="18388" xr:uid="{00000000-0005-0000-0000-0000E2070000}"/>
    <cellStyle name="Calculation 2 14 3 2 4 2" xfId="30249" xr:uid="{00000000-0005-0000-0000-0000E3070000}"/>
    <cellStyle name="Calculation 2 14 3 2 5" xfId="19388" xr:uid="{00000000-0005-0000-0000-0000E4070000}"/>
    <cellStyle name="Calculation 2 14 3 2 5 2" xfId="30250" xr:uid="{00000000-0005-0000-0000-0000E5070000}"/>
    <cellStyle name="Calculation 2 14 3 2 6" xfId="19389" xr:uid="{00000000-0005-0000-0000-0000E6070000}"/>
    <cellStyle name="Calculation 2 14 3 2 6 2" xfId="30251" xr:uid="{00000000-0005-0000-0000-0000E7070000}"/>
    <cellStyle name="Calculation 2 14 3 2 7" xfId="19390" xr:uid="{00000000-0005-0000-0000-0000E8070000}"/>
    <cellStyle name="Calculation 2 14 3 2 7 2" xfId="30252" xr:uid="{00000000-0005-0000-0000-0000E9070000}"/>
    <cellStyle name="Calculation 2 14 3 2 8" xfId="30253" xr:uid="{00000000-0005-0000-0000-0000EA070000}"/>
    <cellStyle name="Calculation 2 14 3 3" xfId="3774" xr:uid="{00000000-0005-0000-0000-0000EB070000}"/>
    <cellStyle name="Calculation 2 14 3 3 2" xfId="18385" xr:uid="{00000000-0005-0000-0000-0000EC070000}"/>
    <cellStyle name="Calculation 2 14 3 3 2 2" xfId="30254" xr:uid="{00000000-0005-0000-0000-0000ED070000}"/>
    <cellStyle name="Calculation 2 14 3 3 3" xfId="30255" xr:uid="{00000000-0005-0000-0000-0000EE070000}"/>
    <cellStyle name="Calculation 2 14 3 4" xfId="3775" xr:uid="{00000000-0005-0000-0000-0000EF070000}"/>
    <cellStyle name="Calculation 2 14 3 4 2" xfId="18384" xr:uid="{00000000-0005-0000-0000-0000F0070000}"/>
    <cellStyle name="Calculation 2 14 3 4 2 2" xfId="30256" xr:uid="{00000000-0005-0000-0000-0000F1070000}"/>
    <cellStyle name="Calculation 2 14 3 4 3" xfId="30257" xr:uid="{00000000-0005-0000-0000-0000F2070000}"/>
    <cellStyle name="Calculation 2 14 3 5" xfId="18389" xr:uid="{00000000-0005-0000-0000-0000F3070000}"/>
    <cellStyle name="Calculation 2 14 3 5 2" xfId="30258" xr:uid="{00000000-0005-0000-0000-0000F4070000}"/>
    <cellStyle name="Calculation 2 14 3 6" xfId="19391" xr:uid="{00000000-0005-0000-0000-0000F5070000}"/>
    <cellStyle name="Calculation 2 14 3 6 2" xfId="30259" xr:uid="{00000000-0005-0000-0000-0000F6070000}"/>
    <cellStyle name="Calculation 2 14 3 7" xfId="19392" xr:uid="{00000000-0005-0000-0000-0000F7070000}"/>
    <cellStyle name="Calculation 2 14 3 7 2" xfId="30260" xr:uid="{00000000-0005-0000-0000-0000F8070000}"/>
    <cellStyle name="Calculation 2 14 3 8" xfId="19393" xr:uid="{00000000-0005-0000-0000-0000F9070000}"/>
    <cellStyle name="Calculation 2 14 3 8 2" xfId="30261" xr:uid="{00000000-0005-0000-0000-0000FA070000}"/>
    <cellStyle name="Calculation 2 14 3 9" xfId="30262" xr:uid="{00000000-0005-0000-0000-0000FB070000}"/>
    <cellStyle name="Calculation 2 14 4" xfId="3776" xr:uid="{00000000-0005-0000-0000-0000FC070000}"/>
    <cellStyle name="Calculation 2 14 4 2" xfId="18383" xr:uid="{00000000-0005-0000-0000-0000FD070000}"/>
    <cellStyle name="Calculation 2 14 4 2 2" xfId="30263" xr:uid="{00000000-0005-0000-0000-0000FE070000}"/>
    <cellStyle name="Calculation 2 14 4 3" xfId="19394" xr:uid="{00000000-0005-0000-0000-0000FF070000}"/>
    <cellStyle name="Calculation 2 14 4 3 2" xfId="30264" xr:uid="{00000000-0005-0000-0000-000000080000}"/>
    <cellStyle name="Calculation 2 14 4 4" xfId="19395" xr:uid="{00000000-0005-0000-0000-000001080000}"/>
    <cellStyle name="Calculation 2 14 4 4 2" xfId="30265" xr:uid="{00000000-0005-0000-0000-000002080000}"/>
    <cellStyle name="Calculation 2 14 4 5" xfId="19396" xr:uid="{00000000-0005-0000-0000-000003080000}"/>
    <cellStyle name="Calculation 2 14 4 5 2" xfId="30266" xr:uid="{00000000-0005-0000-0000-000004080000}"/>
    <cellStyle name="Calculation 2 14 4 6" xfId="30267" xr:uid="{00000000-0005-0000-0000-000005080000}"/>
    <cellStyle name="Calculation 2 14 5" xfId="3777" xr:uid="{00000000-0005-0000-0000-000006080000}"/>
    <cellStyle name="Calculation 2 14 5 2" xfId="18382" xr:uid="{00000000-0005-0000-0000-000007080000}"/>
    <cellStyle name="Calculation 2 14 5 2 2" xfId="30268" xr:uid="{00000000-0005-0000-0000-000008080000}"/>
    <cellStyle name="Calculation 2 14 5 3" xfId="19397" xr:uid="{00000000-0005-0000-0000-000009080000}"/>
    <cellStyle name="Calculation 2 14 5 3 2" xfId="30269" xr:uid="{00000000-0005-0000-0000-00000A080000}"/>
    <cellStyle name="Calculation 2 14 5 4" xfId="19398" xr:uid="{00000000-0005-0000-0000-00000B080000}"/>
    <cellStyle name="Calculation 2 14 5 4 2" xfId="30270" xr:uid="{00000000-0005-0000-0000-00000C080000}"/>
    <cellStyle name="Calculation 2 14 5 5" xfId="19399" xr:uid="{00000000-0005-0000-0000-00000D080000}"/>
    <cellStyle name="Calculation 2 14 5 5 2" xfId="30271" xr:uid="{00000000-0005-0000-0000-00000E080000}"/>
    <cellStyle name="Calculation 2 14 5 6" xfId="30272" xr:uid="{00000000-0005-0000-0000-00000F080000}"/>
    <cellStyle name="Calculation 2 14 6" xfId="3778" xr:uid="{00000000-0005-0000-0000-000010080000}"/>
    <cellStyle name="Calculation 2 14 6 2" xfId="18381" xr:uid="{00000000-0005-0000-0000-000011080000}"/>
    <cellStyle name="Calculation 2 14 6 2 2" xfId="30273" xr:uid="{00000000-0005-0000-0000-000012080000}"/>
    <cellStyle name="Calculation 2 14 6 3" xfId="19400" xr:uid="{00000000-0005-0000-0000-000013080000}"/>
    <cellStyle name="Calculation 2 14 6 3 2" xfId="30274" xr:uid="{00000000-0005-0000-0000-000014080000}"/>
    <cellStyle name="Calculation 2 14 6 4" xfId="19401" xr:uid="{00000000-0005-0000-0000-000015080000}"/>
    <cellStyle name="Calculation 2 14 6 4 2" xfId="30275" xr:uid="{00000000-0005-0000-0000-000016080000}"/>
    <cellStyle name="Calculation 2 14 6 5" xfId="19402" xr:uid="{00000000-0005-0000-0000-000017080000}"/>
    <cellStyle name="Calculation 2 14 6 5 2" xfId="30276" xr:uid="{00000000-0005-0000-0000-000018080000}"/>
    <cellStyle name="Calculation 2 14 6 6" xfId="30277" xr:uid="{00000000-0005-0000-0000-000019080000}"/>
    <cellStyle name="Calculation 2 14 7" xfId="3779" xr:uid="{00000000-0005-0000-0000-00001A080000}"/>
    <cellStyle name="Calculation 2 14 7 2" xfId="18380" xr:uid="{00000000-0005-0000-0000-00001B080000}"/>
    <cellStyle name="Calculation 2 14 7 2 2" xfId="30278" xr:uid="{00000000-0005-0000-0000-00001C080000}"/>
    <cellStyle name="Calculation 2 14 7 3" xfId="19403" xr:uid="{00000000-0005-0000-0000-00001D080000}"/>
    <cellStyle name="Calculation 2 14 7 3 2" xfId="30279" xr:uid="{00000000-0005-0000-0000-00001E080000}"/>
    <cellStyle name="Calculation 2 14 7 4" xfId="19404" xr:uid="{00000000-0005-0000-0000-00001F080000}"/>
    <cellStyle name="Calculation 2 14 7 4 2" xfId="30280" xr:uid="{00000000-0005-0000-0000-000020080000}"/>
    <cellStyle name="Calculation 2 14 7 5" xfId="19405" xr:uid="{00000000-0005-0000-0000-000021080000}"/>
    <cellStyle name="Calculation 2 14 7 5 2" xfId="30281" xr:uid="{00000000-0005-0000-0000-000022080000}"/>
    <cellStyle name="Calculation 2 14 7 6" xfId="30282" xr:uid="{00000000-0005-0000-0000-000023080000}"/>
    <cellStyle name="Calculation 2 14 8" xfId="3780" xr:uid="{00000000-0005-0000-0000-000024080000}"/>
    <cellStyle name="Calculation 2 14 8 2" xfId="18379" xr:uid="{00000000-0005-0000-0000-000025080000}"/>
    <cellStyle name="Calculation 2 14 8 2 2" xfId="30283" xr:uid="{00000000-0005-0000-0000-000026080000}"/>
    <cellStyle name="Calculation 2 14 8 3" xfId="30284" xr:uid="{00000000-0005-0000-0000-000027080000}"/>
    <cellStyle name="Calculation 2 14 9" xfId="18396" xr:uid="{00000000-0005-0000-0000-000028080000}"/>
    <cellStyle name="Calculation 2 14 9 2" xfId="30285" xr:uid="{00000000-0005-0000-0000-000029080000}"/>
    <cellStyle name="Calculation 2 15" xfId="938" xr:uid="{00000000-0005-0000-0000-00002A080000}"/>
    <cellStyle name="Calculation 2 15 10" xfId="19406" xr:uid="{00000000-0005-0000-0000-00002B080000}"/>
    <cellStyle name="Calculation 2 15 10 2" xfId="30286" xr:uid="{00000000-0005-0000-0000-00002C080000}"/>
    <cellStyle name="Calculation 2 15 11" xfId="30287" xr:uid="{00000000-0005-0000-0000-00002D080000}"/>
    <cellStyle name="Calculation 2 15 2" xfId="1870" xr:uid="{00000000-0005-0000-0000-00002E080000}"/>
    <cellStyle name="Calculation 2 15 2 2" xfId="3329" xr:uid="{00000000-0005-0000-0000-00002F080000}"/>
    <cellStyle name="Calculation 2 15 2 2 2" xfId="3781" xr:uid="{00000000-0005-0000-0000-000030080000}"/>
    <cellStyle name="Calculation 2 15 2 2 2 2" xfId="18375" xr:uid="{00000000-0005-0000-0000-000031080000}"/>
    <cellStyle name="Calculation 2 15 2 2 2 2 2" xfId="30288" xr:uid="{00000000-0005-0000-0000-000032080000}"/>
    <cellStyle name="Calculation 2 15 2 2 2 3" xfId="30289" xr:uid="{00000000-0005-0000-0000-000033080000}"/>
    <cellStyle name="Calculation 2 15 2 2 3" xfId="3782" xr:uid="{00000000-0005-0000-0000-000034080000}"/>
    <cellStyle name="Calculation 2 15 2 2 3 2" xfId="18374" xr:uid="{00000000-0005-0000-0000-000035080000}"/>
    <cellStyle name="Calculation 2 15 2 2 3 2 2" xfId="30290" xr:uid="{00000000-0005-0000-0000-000036080000}"/>
    <cellStyle name="Calculation 2 15 2 2 3 3" xfId="30291" xr:uid="{00000000-0005-0000-0000-000037080000}"/>
    <cellStyle name="Calculation 2 15 2 2 4" xfId="18376" xr:uid="{00000000-0005-0000-0000-000038080000}"/>
    <cellStyle name="Calculation 2 15 2 2 4 2" xfId="30292" xr:uid="{00000000-0005-0000-0000-000039080000}"/>
    <cellStyle name="Calculation 2 15 2 2 5" xfId="19407" xr:uid="{00000000-0005-0000-0000-00003A080000}"/>
    <cellStyle name="Calculation 2 15 2 2 5 2" xfId="30293" xr:uid="{00000000-0005-0000-0000-00003B080000}"/>
    <cellStyle name="Calculation 2 15 2 2 6" xfId="19408" xr:uid="{00000000-0005-0000-0000-00003C080000}"/>
    <cellStyle name="Calculation 2 15 2 2 6 2" xfId="30294" xr:uid="{00000000-0005-0000-0000-00003D080000}"/>
    <cellStyle name="Calculation 2 15 2 2 7" xfId="19409" xr:uid="{00000000-0005-0000-0000-00003E080000}"/>
    <cellStyle name="Calculation 2 15 2 2 7 2" xfId="30295" xr:uid="{00000000-0005-0000-0000-00003F080000}"/>
    <cellStyle name="Calculation 2 15 2 2 8" xfId="30296" xr:uid="{00000000-0005-0000-0000-000040080000}"/>
    <cellStyle name="Calculation 2 15 2 3" xfId="3783" xr:uid="{00000000-0005-0000-0000-000041080000}"/>
    <cellStyle name="Calculation 2 15 2 3 2" xfId="18373" xr:uid="{00000000-0005-0000-0000-000042080000}"/>
    <cellStyle name="Calculation 2 15 2 3 2 2" xfId="30297" xr:uid="{00000000-0005-0000-0000-000043080000}"/>
    <cellStyle name="Calculation 2 15 2 3 3" xfId="30298" xr:uid="{00000000-0005-0000-0000-000044080000}"/>
    <cellStyle name="Calculation 2 15 2 4" xfId="3784" xr:uid="{00000000-0005-0000-0000-000045080000}"/>
    <cellStyle name="Calculation 2 15 2 4 2" xfId="18372" xr:uid="{00000000-0005-0000-0000-000046080000}"/>
    <cellStyle name="Calculation 2 15 2 4 2 2" xfId="30299" xr:uid="{00000000-0005-0000-0000-000047080000}"/>
    <cellStyle name="Calculation 2 15 2 4 3" xfId="30300" xr:uid="{00000000-0005-0000-0000-000048080000}"/>
    <cellStyle name="Calculation 2 15 2 5" xfId="18377" xr:uid="{00000000-0005-0000-0000-000049080000}"/>
    <cellStyle name="Calculation 2 15 2 5 2" xfId="30301" xr:uid="{00000000-0005-0000-0000-00004A080000}"/>
    <cellStyle name="Calculation 2 15 2 6" xfId="19410" xr:uid="{00000000-0005-0000-0000-00004B080000}"/>
    <cellStyle name="Calculation 2 15 2 6 2" xfId="30302" xr:uid="{00000000-0005-0000-0000-00004C080000}"/>
    <cellStyle name="Calculation 2 15 2 7" xfId="19411" xr:uid="{00000000-0005-0000-0000-00004D080000}"/>
    <cellStyle name="Calculation 2 15 2 7 2" xfId="30303" xr:uid="{00000000-0005-0000-0000-00004E080000}"/>
    <cellStyle name="Calculation 2 15 2 8" xfId="19412" xr:uid="{00000000-0005-0000-0000-00004F080000}"/>
    <cellStyle name="Calculation 2 15 2 8 2" xfId="30304" xr:uid="{00000000-0005-0000-0000-000050080000}"/>
    <cellStyle name="Calculation 2 15 2 9" xfId="30305" xr:uid="{00000000-0005-0000-0000-000051080000}"/>
    <cellStyle name="Calculation 2 15 3" xfId="1438" xr:uid="{00000000-0005-0000-0000-000052080000}"/>
    <cellStyle name="Calculation 2 15 3 2" xfId="2901" xr:uid="{00000000-0005-0000-0000-000053080000}"/>
    <cellStyle name="Calculation 2 15 3 2 2" xfId="3785" xr:uid="{00000000-0005-0000-0000-000054080000}"/>
    <cellStyle name="Calculation 2 15 3 2 2 2" xfId="18369" xr:uid="{00000000-0005-0000-0000-000055080000}"/>
    <cellStyle name="Calculation 2 15 3 2 2 2 2" xfId="30306" xr:uid="{00000000-0005-0000-0000-000056080000}"/>
    <cellStyle name="Calculation 2 15 3 2 2 3" xfId="30307" xr:uid="{00000000-0005-0000-0000-000057080000}"/>
    <cellStyle name="Calculation 2 15 3 2 3" xfId="3786" xr:uid="{00000000-0005-0000-0000-000058080000}"/>
    <cellStyle name="Calculation 2 15 3 2 3 2" xfId="18368" xr:uid="{00000000-0005-0000-0000-000059080000}"/>
    <cellStyle name="Calculation 2 15 3 2 3 2 2" xfId="30308" xr:uid="{00000000-0005-0000-0000-00005A080000}"/>
    <cellStyle name="Calculation 2 15 3 2 3 3" xfId="30309" xr:uid="{00000000-0005-0000-0000-00005B080000}"/>
    <cellStyle name="Calculation 2 15 3 2 4" xfId="18370" xr:uid="{00000000-0005-0000-0000-00005C080000}"/>
    <cellStyle name="Calculation 2 15 3 2 4 2" xfId="30310" xr:uid="{00000000-0005-0000-0000-00005D080000}"/>
    <cellStyle name="Calculation 2 15 3 2 5" xfId="19413" xr:uid="{00000000-0005-0000-0000-00005E080000}"/>
    <cellStyle name="Calculation 2 15 3 2 5 2" xfId="30311" xr:uid="{00000000-0005-0000-0000-00005F080000}"/>
    <cellStyle name="Calculation 2 15 3 2 6" xfId="19414" xr:uid="{00000000-0005-0000-0000-000060080000}"/>
    <cellStyle name="Calculation 2 15 3 2 6 2" xfId="30312" xr:uid="{00000000-0005-0000-0000-000061080000}"/>
    <cellStyle name="Calculation 2 15 3 2 7" xfId="19415" xr:uid="{00000000-0005-0000-0000-000062080000}"/>
    <cellStyle name="Calculation 2 15 3 2 7 2" xfId="30313" xr:uid="{00000000-0005-0000-0000-000063080000}"/>
    <cellStyle name="Calculation 2 15 3 2 8" xfId="30314" xr:uid="{00000000-0005-0000-0000-000064080000}"/>
    <cellStyle name="Calculation 2 15 3 3" xfId="3787" xr:uid="{00000000-0005-0000-0000-000065080000}"/>
    <cellStyle name="Calculation 2 15 3 3 2" xfId="18367" xr:uid="{00000000-0005-0000-0000-000066080000}"/>
    <cellStyle name="Calculation 2 15 3 3 2 2" xfId="30315" xr:uid="{00000000-0005-0000-0000-000067080000}"/>
    <cellStyle name="Calculation 2 15 3 3 3" xfId="30316" xr:uid="{00000000-0005-0000-0000-000068080000}"/>
    <cellStyle name="Calculation 2 15 3 4" xfId="3788" xr:uid="{00000000-0005-0000-0000-000069080000}"/>
    <cellStyle name="Calculation 2 15 3 4 2" xfId="18366" xr:uid="{00000000-0005-0000-0000-00006A080000}"/>
    <cellStyle name="Calculation 2 15 3 4 2 2" xfId="30317" xr:uid="{00000000-0005-0000-0000-00006B080000}"/>
    <cellStyle name="Calculation 2 15 3 4 3" xfId="30318" xr:uid="{00000000-0005-0000-0000-00006C080000}"/>
    <cellStyle name="Calculation 2 15 3 5" xfId="18371" xr:uid="{00000000-0005-0000-0000-00006D080000}"/>
    <cellStyle name="Calculation 2 15 3 5 2" xfId="30319" xr:uid="{00000000-0005-0000-0000-00006E080000}"/>
    <cellStyle name="Calculation 2 15 3 6" xfId="19416" xr:uid="{00000000-0005-0000-0000-00006F080000}"/>
    <cellStyle name="Calculation 2 15 3 6 2" xfId="30320" xr:uid="{00000000-0005-0000-0000-000070080000}"/>
    <cellStyle name="Calculation 2 15 3 7" xfId="19417" xr:uid="{00000000-0005-0000-0000-000071080000}"/>
    <cellStyle name="Calculation 2 15 3 7 2" xfId="30321" xr:uid="{00000000-0005-0000-0000-000072080000}"/>
    <cellStyle name="Calculation 2 15 3 8" xfId="19418" xr:uid="{00000000-0005-0000-0000-000073080000}"/>
    <cellStyle name="Calculation 2 15 3 8 2" xfId="30322" xr:uid="{00000000-0005-0000-0000-000074080000}"/>
    <cellStyle name="Calculation 2 15 3 9" xfId="30323" xr:uid="{00000000-0005-0000-0000-000075080000}"/>
    <cellStyle name="Calculation 2 15 4" xfId="3789" xr:uid="{00000000-0005-0000-0000-000076080000}"/>
    <cellStyle name="Calculation 2 15 4 2" xfId="18365" xr:uid="{00000000-0005-0000-0000-000077080000}"/>
    <cellStyle name="Calculation 2 15 4 2 2" xfId="30324" xr:uid="{00000000-0005-0000-0000-000078080000}"/>
    <cellStyle name="Calculation 2 15 4 3" xfId="19419" xr:uid="{00000000-0005-0000-0000-000079080000}"/>
    <cellStyle name="Calculation 2 15 4 3 2" xfId="30325" xr:uid="{00000000-0005-0000-0000-00007A080000}"/>
    <cellStyle name="Calculation 2 15 4 4" xfId="19420" xr:uid="{00000000-0005-0000-0000-00007B080000}"/>
    <cellStyle name="Calculation 2 15 4 4 2" xfId="30326" xr:uid="{00000000-0005-0000-0000-00007C080000}"/>
    <cellStyle name="Calculation 2 15 4 5" xfId="19421" xr:uid="{00000000-0005-0000-0000-00007D080000}"/>
    <cellStyle name="Calculation 2 15 4 5 2" xfId="30327" xr:uid="{00000000-0005-0000-0000-00007E080000}"/>
    <cellStyle name="Calculation 2 15 4 6" xfId="30328" xr:uid="{00000000-0005-0000-0000-00007F080000}"/>
    <cellStyle name="Calculation 2 15 5" xfId="3790" xr:uid="{00000000-0005-0000-0000-000080080000}"/>
    <cellStyle name="Calculation 2 15 5 2" xfId="18364" xr:uid="{00000000-0005-0000-0000-000081080000}"/>
    <cellStyle name="Calculation 2 15 5 2 2" xfId="30329" xr:uid="{00000000-0005-0000-0000-000082080000}"/>
    <cellStyle name="Calculation 2 15 5 3" xfId="19422" xr:uid="{00000000-0005-0000-0000-000083080000}"/>
    <cellStyle name="Calculation 2 15 5 3 2" xfId="30330" xr:uid="{00000000-0005-0000-0000-000084080000}"/>
    <cellStyle name="Calculation 2 15 5 4" xfId="19423" xr:uid="{00000000-0005-0000-0000-000085080000}"/>
    <cellStyle name="Calculation 2 15 5 4 2" xfId="30331" xr:uid="{00000000-0005-0000-0000-000086080000}"/>
    <cellStyle name="Calculation 2 15 5 5" xfId="19424" xr:uid="{00000000-0005-0000-0000-000087080000}"/>
    <cellStyle name="Calculation 2 15 5 5 2" xfId="30332" xr:uid="{00000000-0005-0000-0000-000088080000}"/>
    <cellStyle name="Calculation 2 15 5 6" xfId="30333" xr:uid="{00000000-0005-0000-0000-000089080000}"/>
    <cellStyle name="Calculation 2 15 6" xfId="3791" xr:uid="{00000000-0005-0000-0000-00008A080000}"/>
    <cellStyle name="Calculation 2 15 6 2" xfId="18363" xr:uid="{00000000-0005-0000-0000-00008B080000}"/>
    <cellStyle name="Calculation 2 15 6 2 2" xfId="30334" xr:uid="{00000000-0005-0000-0000-00008C080000}"/>
    <cellStyle name="Calculation 2 15 6 3" xfId="19425" xr:uid="{00000000-0005-0000-0000-00008D080000}"/>
    <cellStyle name="Calculation 2 15 6 3 2" xfId="30335" xr:uid="{00000000-0005-0000-0000-00008E080000}"/>
    <cellStyle name="Calculation 2 15 6 4" xfId="19426" xr:uid="{00000000-0005-0000-0000-00008F080000}"/>
    <cellStyle name="Calculation 2 15 6 4 2" xfId="30336" xr:uid="{00000000-0005-0000-0000-000090080000}"/>
    <cellStyle name="Calculation 2 15 6 5" xfId="19427" xr:uid="{00000000-0005-0000-0000-000091080000}"/>
    <cellStyle name="Calculation 2 15 6 5 2" xfId="30337" xr:uid="{00000000-0005-0000-0000-000092080000}"/>
    <cellStyle name="Calculation 2 15 6 6" xfId="30338" xr:uid="{00000000-0005-0000-0000-000093080000}"/>
    <cellStyle name="Calculation 2 15 7" xfId="3792" xr:uid="{00000000-0005-0000-0000-000094080000}"/>
    <cellStyle name="Calculation 2 15 7 2" xfId="18362" xr:uid="{00000000-0005-0000-0000-000095080000}"/>
    <cellStyle name="Calculation 2 15 7 2 2" xfId="30339" xr:uid="{00000000-0005-0000-0000-000096080000}"/>
    <cellStyle name="Calculation 2 15 7 3" xfId="19428" xr:uid="{00000000-0005-0000-0000-000097080000}"/>
    <cellStyle name="Calculation 2 15 7 3 2" xfId="30340" xr:uid="{00000000-0005-0000-0000-000098080000}"/>
    <cellStyle name="Calculation 2 15 7 4" xfId="19429" xr:uid="{00000000-0005-0000-0000-000099080000}"/>
    <cellStyle name="Calculation 2 15 7 4 2" xfId="30341" xr:uid="{00000000-0005-0000-0000-00009A080000}"/>
    <cellStyle name="Calculation 2 15 7 5" xfId="19430" xr:uid="{00000000-0005-0000-0000-00009B080000}"/>
    <cellStyle name="Calculation 2 15 7 5 2" xfId="30342" xr:uid="{00000000-0005-0000-0000-00009C080000}"/>
    <cellStyle name="Calculation 2 15 7 6" xfId="30343" xr:uid="{00000000-0005-0000-0000-00009D080000}"/>
    <cellStyle name="Calculation 2 15 8" xfId="3793" xr:uid="{00000000-0005-0000-0000-00009E080000}"/>
    <cellStyle name="Calculation 2 15 8 2" xfId="18361" xr:uid="{00000000-0005-0000-0000-00009F080000}"/>
    <cellStyle name="Calculation 2 15 8 2 2" xfId="30344" xr:uid="{00000000-0005-0000-0000-0000A0080000}"/>
    <cellStyle name="Calculation 2 15 8 3" xfId="30345" xr:uid="{00000000-0005-0000-0000-0000A1080000}"/>
    <cellStyle name="Calculation 2 15 9" xfId="18378" xr:uid="{00000000-0005-0000-0000-0000A2080000}"/>
    <cellStyle name="Calculation 2 15 9 2" xfId="30346" xr:uid="{00000000-0005-0000-0000-0000A3080000}"/>
    <cellStyle name="Calculation 2 16" xfId="882" xr:uid="{00000000-0005-0000-0000-0000A4080000}"/>
    <cellStyle name="Calculation 2 16 10" xfId="19431" xr:uid="{00000000-0005-0000-0000-0000A5080000}"/>
    <cellStyle name="Calculation 2 16 10 2" xfId="30347" xr:uid="{00000000-0005-0000-0000-0000A6080000}"/>
    <cellStyle name="Calculation 2 16 11" xfId="30348" xr:uid="{00000000-0005-0000-0000-0000A7080000}"/>
    <cellStyle name="Calculation 2 16 2" xfId="1824" xr:uid="{00000000-0005-0000-0000-0000A8080000}"/>
    <cellStyle name="Calculation 2 16 2 2" xfId="3283" xr:uid="{00000000-0005-0000-0000-0000A9080000}"/>
    <cellStyle name="Calculation 2 16 2 2 2" xfId="3794" xr:uid="{00000000-0005-0000-0000-0000AA080000}"/>
    <cellStyle name="Calculation 2 16 2 2 2 2" xfId="18357" xr:uid="{00000000-0005-0000-0000-0000AB080000}"/>
    <cellStyle name="Calculation 2 16 2 2 2 2 2" xfId="30349" xr:uid="{00000000-0005-0000-0000-0000AC080000}"/>
    <cellStyle name="Calculation 2 16 2 2 2 3" xfId="30350" xr:uid="{00000000-0005-0000-0000-0000AD080000}"/>
    <cellStyle name="Calculation 2 16 2 2 3" xfId="3795" xr:uid="{00000000-0005-0000-0000-0000AE080000}"/>
    <cellStyle name="Calculation 2 16 2 2 3 2" xfId="18356" xr:uid="{00000000-0005-0000-0000-0000AF080000}"/>
    <cellStyle name="Calculation 2 16 2 2 3 2 2" xfId="30351" xr:uid="{00000000-0005-0000-0000-0000B0080000}"/>
    <cellStyle name="Calculation 2 16 2 2 3 3" xfId="30352" xr:uid="{00000000-0005-0000-0000-0000B1080000}"/>
    <cellStyle name="Calculation 2 16 2 2 4" xfId="18358" xr:uid="{00000000-0005-0000-0000-0000B2080000}"/>
    <cellStyle name="Calculation 2 16 2 2 4 2" xfId="30353" xr:uid="{00000000-0005-0000-0000-0000B3080000}"/>
    <cellStyle name="Calculation 2 16 2 2 5" xfId="19432" xr:uid="{00000000-0005-0000-0000-0000B4080000}"/>
    <cellStyle name="Calculation 2 16 2 2 5 2" xfId="30354" xr:uid="{00000000-0005-0000-0000-0000B5080000}"/>
    <cellStyle name="Calculation 2 16 2 2 6" xfId="19433" xr:uid="{00000000-0005-0000-0000-0000B6080000}"/>
    <cellStyle name="Calculation 2 16 2 2 6 2" xfId="30355" xr:uid="{00000000-0005-0000-0000-0000B7080000}"/>
    <cellStyle name="Calculation 2 16 2 2 7" xfId="19434" xr:uid="{00000000-0005-0000-0000-0000B8080000}"/>
    <cellStyle name="Calculation 2 16 2 2 7 2" xfId="30356" xr:uid="{00000000-0005-0000-0000-0000B9080000}"/>
    <cellStyle name="Calculation 2 16 2 2 8" xfId="30357" xr:uid="{00000000-0005-0000-0000-0000BA080000}"/>
    <cellStyle name="Calculation 2 16 2 3" xfId="3796" xr:uid="{00000000-0005-0000-0000-0000BB080000}"/>
    <cellStyle name="Calculation 2 16 2 3 2" xfId="18355" xr:uid="{00000000-0005-0000-0000-0000BC080000}"/>
    <cellStyle name="Calculation 2 16 2 3 2 2" xfId="30358" xr:uid="{00000000-0005-0000-0000-0000BD080000}"/>
    <cellStyle name="Calculation 2 16 2 3 3" xfId="30359" xr:uid="{00000000-0005-0000-0000-0000BE080000}"/>
    <cellStyle name="Calculation 2 16 2 4" xfId="3797" xr:uid="{00000000-0005-0000-0000-0000BF080000}"/>
    <cellStyle name="Calculation 2 16 2 4 2" xfId="18354" xr:uid="{00000000-0005-0000-0000-0000C0080000}"/>
    <cellStyle name="Calculation 2 16 2 4 2 2" xfId="30360" xr:uid="{00000000-0005-0000-0000-0000C1080000}"/>
    <cellStyle name="Calculation 2 16 2 4 3" xfId="30361" xr:uid="{00000000-0005-0000-0000-0000C2080000}"/>
    <cellStyle name="Calculation 2 16 2 5" xfId="18359" xr:uid="{00000000-0005-0000-0000-0000C3080000}"/>
    <cellStyle name="Calculation 2 16 2 5 2" xfId="30362" xr:uid="{00000000-0005-0000-0000-0000C4080000}"/>
    <cellStyle name="Calculation 2 16 2 6" xfId="19435" xr:uid="{00000000-0005-0000-0000-0000C5080000}"/>
    <cellStyle name="Calculation 2 16 2 6 2" xfId="30363" xr:uid="{00000000-0005-0000-0000-0000C6080000}"/>
    <cellStyle name="Calculation 2 16 2 7" xfId="19436" xr:uid="{00000000-0005-0000-0000-0000C7080000}"/>
    <cellStyle name="Calculation 2 16 2 7 2" xfId="30364" xr:uid="{00000000-0005-0000-0000-0000C8080000}"/>
    <cellStyle name="Calculation 2 16 2 8" xfId="19437" xr:uid="{00000000-0005-0000-0000-0000C9080000}"/>
    <cellStyle name="Calculation 2 16 2 8 2" xfId="30365" xr:uid="{00000000-0005-0000-0000-0000CA080000}"/>
    <cellStyle name="Calculation 2 16 2 9" xfId="30366" xr:uid="{00000000-0005-0000-0000-0000CB080000}"/>
    <cellStyle name="Calculation 2 16 3" xfId="1390" xr:uid="{00000000-0005-0000-0000-0000CC080000}"/>
    <cellStyle name="Calculation 2 16 3 2" xfId="2853" xr:uid="{00000000-0005-0000-0000-0000CD080000}"/>
    <cellStyle name="Calculation 2 16 3 2 2" xfId="3798" xr:uid="{00000000-0005-0000-0000-0000CE080000}"/>
    <cellStyle name="Calculation 2 16 3 2 2 2" xfId="18351" xr:uid="{00000000-0005-0000-0000-0000CF080000}"/>
    <cellStyle name="Calculation 2 16 3 2 2 2 2" xfId="30367" xr:uid="{00000000-0005-0000-0000-0000D0080000}"/>
    <cellStyle name="Calculation 2 16 3 2 2 3" xfId="30368" xr:uid="{00000000-0005-0000-0000-0000D1080000}"/>
    <cellStyle name="Calculation 2 16 3 2 3" xfId="3799" xr:uid="{00000000-0005-0000-0000-0000D2080000}"/>
    <cellStyle name="Calculation 2 16 3 2 3 2" xfId="18350" xr:uid="{00000000-0005-0000-0000-0000D3080000}"/>
    <cellStyle name="Calculation 2 16 3 2 3 2 2" xfId="30369" xr:uid="{00000000-0005-0000-0000-0000D4080000}"/>
    <cellStyle name="Calculation 2 16 3 2 3 3" xfId="30370" xr:uid="{00000000-0005-0000-0000-0000D5080000}"/>
    <cellStyle name="Calculation 2 16 3 2 4" xfId="18352" xr:uid="{00000000-0005-0000-0000-0000D6080000}"/>
    <cellStyle name="Calculation 2 16 3 2 4 2" xfId="30371" xr:uid="{00000000-0005-0000-0000-0000D7080000}"/>
    <cellStyle name="Calculation 2 16 3 2 5" xfId="19438" xr:uid="{00000000-0005-0000-0000-0000D8080000}"/>
    <cellStyle name="Calculation 2 16 3 2 5 2" xfId="30372" xr:uid="{00000000-0005-0000-0000-0000D9080000}"/>
    <cellStyle name="Calculation 2 16 3 2 6" xfId="19439" xr:uid="{00000000-0005-0000-0000-0000DA080000}"/>
    <cellStyle name="Calculation 2 16 3 2 6 2" xfId="30373" xr:uid="{00000000-0005-0000-0000-0000DB080000}"/>
    <cellStyle name="Calculation 2 16 3 2 7" xfId="19440" xr:uid="{00000000-0005-0000-0000-0000DC080000}"/>
    <cellStyle name="Calculation 2 16 3 2 7 2" xfId="30374" xr:uid="{00000000-0005-0000-0000-0000DD080000}"/>
    <cellStyle name="Calculation 2 16 3 2 8" xfId="30375" xr:uid="{00000000-0005-0000-0000-0000DE080000}"/>
    <cellStyle name="Calculation 2 16 3 3" xfId="3800" xr:uid="{00000000-0005-0000-0000-0000DF080000}"/>
    <cellStyle name="Calculation 2 16 3 3 2" xfId="18349" xr:uid="{00000000-0005-0000-0000-0000E0080000}"/>
    <cellStyle name="Calculation 2 16 3 3 2 2" xfId="30376" xr:uid="{00000000-0005-0000-0000-0000E1080000}"/>
    <cellStyle name="Calculation 2 16 3 3 3" xfId="30377" xr:uid="{00000000-0005-0000-0000-0000E2080000}"/>
    <cellStyle name="Calculation 2 16 3 4" xfId="3801" xr:uid="{00000000-0005-0000-0000-0000E3080000}"/>
    <cellStyle name="Calculation 2 16 3 4 2" xfId="18348" xr:uid="{00000000-0005-0000-0000-0000E4080000}"/>
    <cellStyle name="Calculation 2 16 3 4 2 2" xfId="30378" xr:uid="{00000000-0005-0000-0000-0000E5080000}"/>
    <cellStyle name="Calculation 2 16 3 4 3" xfId="30379" xr:uid="{00000000-0005-0000-0000-0000E6080000}"/>
    <cellStyle name="Calculation 2 16 3 5" xfId="18353" xr:uid="{00000000-0005-0000-0000-0000E7080000}"/>
    <cellStyle name="Calculation 2 16 3 5 2" xfId="30380" xr:uid="{00000000-0005-0000-0000-0000E8080000}"/>
    <cellStyle name="Calculation 2 16 3 6" xfId="19441" xr:uid="{00000000-0005-0000-0000-0000E9080000}"/>
    <cellStyle name="Calculation 2 16 3 6 2" xfId="30381" xr:uid="{00000000-0005-0000-0000-0000EA080000}"/>
    <cellStyle name="Calculation 2 16 3 7" xfId="19442" xr:uid="{00000000-0005-0000-0000-0000EB080000}"/>
    <cellStyle name="Calculation 2 16 3 7 2" xfId="30382" xr:uid="{00000000-0005-0000-0000-0000EC080000}"/>
    <cellStyle name="Calculation 2 16 3 8" xfId="19443" xr:uid="{00000000-0005-0000-0000-0000ED080000}"/>
    <cellStyle name="Calculation 2 16 3 8 2" xfId="30383" xr:uid="{00000000-0005-0000-0000-0000EE080000}"/>
    <cellStyle name="Calculation 2 16 3 9" xfId="30384" xr:uid="{00000000-0005-0000-0000-0000EF080000}"/>
    <cellStyle name="Calculation 2 16 4" xfId="3802" xr:uid="{00000000-0005-0000-0000-0000F0080000}"/>
    <cellStyle name="Calculation 2 16 4 2" xfId="18347" xr:uid="{00000000-0005-0000-0000-0000F1080000}"/>
    <cellStyle name="Calculation 2 16 4 2 2" xfId="30385" xr:uid="{00000000-0005-0000-0000-0000F2080000}"/>
    <cellStyle name="Calculation 2 16 4 3" xfId="19444" xr:uid="{00000000-0005-0000-0000-0000F3080000}"/>
    <cellStyle name="Calculation 2 16 4 3 2" xfId="30386" xr:uid="{00000000-0005-0000-0000-0000F4080000}"/>
    <cellStyle name="Calculation 2 16 4 4" xfId="19445" xr:uid="{00000000-0005-0000-0000-0000F5080000}"/>
    <cellStyle name="Calculation 2 16 4 4 2" xfId="30387" xr:uid="{00000000-0005-0000-0000-0000F6080000}"/>
    <cellStyle name="Calculation 2 16 4 5" xfId="19446" xr:uid="{00000000-0005-0000-0000-0000F7080000}"/>
    <cellStyle name="Calculation 2 16 4 5 2" xfId="30388" xr:uid="{00000000-0005-0000-0000-0000F8080000}"/>
    <cellStyle name="Calculation 2 16 4 6" xfId="30389" xr:uid="{00000000-0005-0000-0000-0000F9080000}"/>
    <cellStyle name="Calculation 2 16 5" xfId="3803" xr:uid="{00000000-0005-0000-0000-0000FA080000}"/>
    <cellStyle name="Calculation 2 16 5 2" xfId="18346" xr:uid="{00000000-0005-0000-0000-0000FB080000}"/>
    <cellStyle name="Calculation 2 16 5 2 2" xfId="30390" xr:uid="{00000000-0005-0000-0000-0000FC080000}"/>
    <cellStyle name="Calculation 2 16 5 3" xfId="19447" xr:uid="{00000000-0005-0000-0000-0000FD080000}"/>
    <cellStyle name="Calculation 2 16 5 3 2" xfId="30391" xr:uid="{00000000-0005-0000-0000-0000FE080000}"/>
    <cellStyle name="Calculation 2 16 5 4" xfId="19448" xr:uid="{00000000-0005-0000-0000-0000FF080000}"/>
    <cellStyle name="Calculation 2 16 5 4 2" xfId="30392" xr:uid="{00000000-0005-0000-0000-000000090000}"/>
    <cellStyle name="Calculation 2 16 5 5" xfId="19449" xr:uid="{00000000-0005-0000-0000-000001090000}"/>
    <cellStyle name="Calculation 2 16 5 5 2" xfId="30393" xr:uid="{00000000-0005-0000-0000-000002090000}"/>
    <cellStyle name="Calculation 2 16 5 6" xfId="30394" xr:uid="{00000000-0005-0000-0000-000003090000}"/>
    <cellStyle name="Calculation 2 16 6" xfId="3804" xr:uid="{00000000-0005-0000-0000-000004090000}"/>
    <cellStyle name="Calculation 2 16 6 2" xfId="18345" xr:uid="{00000000-0005-0000-0000-000005090000}"/>
    <cellStyle name="Calculation 2 16 6 2 2" xfId="30395" xr:uid="{00000000-0005-0000-0000-000006090000}"/>
    <cellStyle name="Calculation 2 16 6 3" xfId="19450" xr:uid="{00000000-0005-0000-0000-000007090000}"/>
    <cellStyle name="Calculation 2 16 6 3 2" xfId="30396" xr:uid="{00000000-0005-0000-0000-000008090000}"/>
    <cellStyle name="Calculation 2 16 6 4" xfId="19451" xr:uid="{00000000-0005-0000-0000-000009090000}"/>
    <cellStyle name="Calculation 2 16 6 4 2" xfId="30397" xr:uid="{00000000-0005-0000-0000-00000A090000}"/>
    <cellStyle name="Calculation 2 16 6 5" xfId="19452" xr:uid="{00000000-0005-0000-0000-00000B090000}"/>
    <cellStyle name="Calculation 2 16 6 5 2" xfId="30398" xr:uid="{00000000-0005-0000-0000-00000C090000}"/>
    <cellStyle name="Calculation 2 16 6 6" xfId="30399" xr:uid="{00000000-0005-0000-0000-00000D090000}"/>
    <cellStyle name="Calculation 2 16 7" xfId="3805" xr:uid="{00000000-0005-0000-0000-00000E090000}"/>
    <cellStyle name="Calculation 2 16 7 2" xfId="18344" xr:uid="{00000000-0005-0000-0000-00000F090000}"/>
    <cellStyle name="Calculation 2 16 7 2 2" xfId="30400" xr:uid="{00000000-0005-0000-0000-000010090000}"/>
    <cellStyle name="Calculation 2 16 7 3" xfId="19453" xr:uid="{00000000-0005-0000-0000-000011090000}"/>
    <cellStyle name="Calculation 2 16 7 3 2" xfId="30401" xr:uid="{00000000-0005-0000-0000-000012090000}"/>
    <cellStyle name="Calculation 2 16 7 4" xfId="19454" xr:uid="{00000000-0005-0000-0000-000013090000}"/>
    <cellStyle name="Calculation 2 16 7 4 2" xfId="30402" xr:uid="{00000000-0005-0000-0000-000014090000}"/>
    <cellStyle name="Calculation 2 16 7 5" xfId="19455" xr:uid="{00000000-0005-0000-0000-000015090000}"/>
    <cellStyle name="Calculation 2 16 7 5 2" xfId="30403" xr:uid="{00000000-0005-0000-0000-000016090000}"/>
    <cellStyle name="Calculation 2 16 7 6" xfId="30404" xr:uid="{00000000-0005-0000-0000-000017090000}"/>
    <cellStyle name="Calculation 2 16 8" xfId="3806" xr:uid="{00000000-0005-0000-0000-000018090000}"/>
    <cellStyle name="Calculation 2 16 8 2" xfId="18343" xr:uid="{00000000-0005-0000-0000-000019090000}"/>
    <cellStyle name="Calculation 2 16 8 2 2" xfId="30405" xr:uid="{00000000-0005-0000-0000-00001A090000}"/>
    <cellStyle name="Calculation 2 16 8 3" xfId="30406" xr:uid="{00000000-0005-0000-0000-00001B090000}"/>
    <cellStyle name="Calculation 2 16 9" xfId="18360" xr:uid="{00000000-0005-0000-0000-00001C090000}"/>
    <cellStyle name="Calculation 2 16 9 2" xfId="30407" xr:uid="{00000000-0005-0000-0000-00001D090000}"/>
    <cellStyle name="Calculation 2 17" xfId="921" xr:uid="{00000000-0005-0000-0000-00001E090000}"/>
    <cellStyle name="Calculation 2 17 10" xfId="19456" xr:uid="{00000000-0005-0000-0000-00001F090000}"/>
    <cellStyle name="Calculation 2 17 10 2" xfId="30408" xr:uid="{00000000-0005-0000-0000-000020090000}"/>
    <cellStyle name="Calculation 2 17 11" xfId="30409" xr:uid="{00000000-0005-0000-0000-000021090000}"/>
    <cellStyle name="Calculation 2 17 2" xfId="1853" xr:uid="{00000000-0005-0000-0000-000022090000}"/>
    <cellStyle name="Calculation 2 17 2 2" xfId="3312" xr:uid="{00000000-0005-0000-0000-000023090000}"/>
    <cellStyle name="Calculation 2 17 2 2 2" xfId="3807" xr:uid="{00000000-0005-0000-0000-000024090000}"/>
    <cellStyle name="Calculation 2 17 2 2 2 2" xfId="18339" xr:uid="{00000000-0005-0000-0000-000025090000}"/>
    <cellStyle name="Calculation 2 17 2 2 2 2 2" xfId="30410" xr:uid="{00000000-0005-0000-0000-000026090000}"/>
    <cellStyle name="Calculation 2 17 2 2 2 3" xfId="30411" xr:uid="{00000000-0005-0000-0000-000027090000}"/>
    <cellStyle name="Calculation 2 17 2 2 3" xfId="3808" xr:uid="{00000000-0005-0000-0000-000028090000}"/>
    <cellStyle name="Calculation 2 17 2 2 3 2" xfId="18338" xr:uid="{00000000-0005-0000-0000-000029090000}"/>
    <cellStyle name="Calculation 2 17 2 2 3 2 2" xfId="30412" xr:uid="{00000000-0005-0000-0000-00002A090000}"/>
    <cellStyle name="Calculation 2 17 2 2 3 3" xfId="30413" xr:uid="{00000000-0005-0000-0000-00002B090000}"/>
    <cellStyle name="Calculation 2 17 2 2 4" xfId="18340" xr:uid="{00000000-0005-0000-0000-00002C090000}"/>
    <cellStyle name="Calculation 2 17 2 2 4 2" xfId="30414" xr:uid="{00000000-0005-0000-0000-00002D090000}"/>
    <cellStyle name="Calculation 2 17 2 2 5" xfId="19457" xr:uid="{00000000-0005-0000-0000-00002E090000}"/>
    <cellStyle name="Calculation 2 17 2 2 5 2" xfId="30415" xr:uid="{00000000-0005-0000-0000-00002F090000}"/>
    <cellStyle name="Calculation 2 17 2 2 6" xfId="19458" xr:uid="{00000000-0005-0000-0000-000030090000}"/>
    <cellStyle name="Calculation 2 17 2 2 6 2" xfId="30416" xr:uid="{00000000-0005-0000-0000-000031090000}"/>
    <cellStyle name="Calculation 2 17 2 2 7" xfId="19459" xr:uid="{00000000-0005-0000-0000-000032090000}"/>
    <cellStyle name="Calculation 2 17 2 2 7 2" xfId="30417" xr:uid="{00000000-0005-0000-0000-000033090000}"/>
    <cellStyle name="Calculation 2 17 2 2 8" xfId="30418" xr:uid="{00000000-0005-0000-0000-000034090000}"/>
    <cellStyle name="Calculation 2 17 2 3" xfId="3809" xr:uid="{00000000-0005-0000-0000-000035090000}"/>
    <cellStyle name="Calculation 2 17 2 3 2" xfId="18337" xr:uid="{00000000-0005-0000-0000-000036090000}"/>
    <cellStyle name="Calculation 2 17 2 3 2 2" xfId="30419" xr:uid="{00000000-0005-0000-0000-000037090000}"/>
    <cellStyle name="Calculation 2 17 2 3 3" xfId="30420" xr:uid="{00000000-0005-0000-0000-000038090000}"/>
    <cellStyle name="Calculation 2 17 2 4" xfId="3810" xr:uid="{00000000-0005-0000-0000-000039090000}"/>
    <cellStyle name="Calculation 2 17 2 4 2" xfId="18336" xr:uid="{00000000-0005-0000-0000-00003A090000}"/>
    <cellStyle name="Calculation 2 17 2 4 2 2" xfId="30421" xr:uid="{00000000-0005-0000-0000-00003B090000}"/>
    <cellStyle name="Calculation 2 17 2 4 3" xfId="30422" xr:uid="{00000000-0005-0000-0000-00003C090000}"/>
    <cellStyle name="Calculation 2 17 2 5" xfId="18341" xr:uid="{00000000-0005-0000-0000-00003D090000}"/>
    <cellStyle name="Calculation 2 17 2 5 2" xfId="30423" xr:uid="{00000000-0005-0000-0000-00003E090000}"/>
    <cellStyle name="Calculation 2 17 2 6" xfId="19460" xr:uid="{00000000-0005-0000-0000-00003F090000}"/>
    <cellStyle name="Calculation 2 17 2 6 2" xfId="30424" xr:uid="{00000000-0005-0000-0000-000040090000}"/>
    <cellStyle name="Calculation 2 17 2 7" xfId="19461" xr:uid="{00000000-0005-0000-0000-000041090000}"/>
    <cellStyle name="Calculation 2 17 2 7 2" xfId="30425" xr:uid="{00000000-0005-0000-0000-000042090000}"/>
    <cellStyle name="Calculation 2 17 2 8" xfId="19462" xr:uid="{00000000-0005-0000-0000-000043090000}"/>
    <cellStyle name="Calculation 2 17 2 8 2" xfId="30426" xr:uid="{00000000-0005-0000-0000-000044090000}"/>
    <cellStyle name="Calculation 2 17 2 9" xfId="30427" xr:uid="{00000000-0005-0000-0000-000045090000}"/>
    <cellStyle name="Calculation 2 17 3" xfId="1421" xr:uid="{00000000-0005-0000-0000-000046090000}"/>
    <cellStyle name="Calculation 2 17 3 2" xfId="2884" xr:uid="{00000000-0005-0000-0000-000047090000}"/>
    <cellStyle name="Calculation 2 17 3 2 2" xfId="3811" xr:uid="{00000000-0005-0000-0000-000048090000}"/>
    <cellStyle name="Calculation 2 17 3 2 2 2" xfId="18333" xr:uid="{00000000-0005-0000-0000-000049090000}"/>
    <cellStyle name="Calculation 2 17 3 2 2 2 2" xfId="30428" xr:uid="{00000000-0005-0000-0000-00004A090000}"/>
    <cellStyle name="Calculation 2 17 3 2 2 3" xfId="30429" xr:uid="{00000000-0005-0000-0000-00004B090000}"/>
    <cellStyle name="Calculation 2 17 3 2 3" xfId="3812" xr:uid="{00000000-0005-0000-0000-00004C090000}"/>
    <cellStyle name="Calculation 2 17 3 2 3 2" xfId="18332" xr:uid="{00000000-0005-0000-0000-00004D090000}"/>
    <cellStyle name="Calculation 2 17 3 2 3 2 2" xfId="30430" xr:uid="{00000000-0005-0000-0000-00004E090000}"/>
    <cellStyle name="Calculation 2 17 3 2 3 3" xfId="30431" xr:uid="{00000000-0005-0000-0000-00004F090000}"/>
    <cellStyle name="Calculation 2 17 3 2 4" xfId="18334" xr:uid="{00000000-0005-0000-0000-000050090000}"/>
    <cellStyle name="Calculation 2 17 3 2 4 2" xfId="30432" xr:uid="{00000000-0005-0000-0000-000051090000}"/>
    <cellStyle name="Calculation 2 17 3 2 5" xfId="19463" xr:uid="{00000000-0005-0000-0000-000052090000}"/>
    <cellStyle name="Calculation 2 17 3 2 5 2" xfId="30433" xr:uid="{00000000-0005-0000-0000-000053090000}"/>
    <cellStyle name="Calculation 2 17 3 2 6" xfId="19464" xr:uid="{00000000-0005-0000-0000-000054090000}"/>
    <cellStyle name="Calculation 2 17 3 2 6 2" xfId="30434" xr:uid="{00000000-0005-0000-0000-000055090000}"/>
    <cellStyle name="Calculation 2 17 3 2 7" xfId="19465" xr:uid="{00000000-0005-0000-0000-000056090000}"/>
    <cellStyle name="Calculation 2 17 3 2 7 2" xfId="30435" xr:uid="{00000000-0005-0000-0000-000057090000}"/>
    <cellStyle name="Calculation 2 17 3 2 8" xfId="30436" xr:uid="{00000000-0005-0000-0000-000058090000}"/>
    <cellStyle name="Calculation 2 17 3 3" xfId="3813" xr:uid="{00000000-0005-0000-0000-000059090000}"/>
    <cellStyle name="Calculation 2 17 3 3 2" xfId="18331" xr:uid="{00000000-0005-0000-0000-00005A090000}"/>
    <cellStyle name="Calculation 2 17 3 3 2 2" xfId="30437" xr:uid="{00000000-0005-0000-0000-00005B090000}"/>
    <cellStyle name="Calculation 2 17 3 3 3" xfId="30438" xr:uid="{00000000-0005-0000-0000-00005C090000}"/>
    <cellStyle name="Calculation 2 17 3 4" xfId="3814" xr:uid="{00000000-0005-0000-0000-00005D090000}"/>
    <cellStyle name="Calculation 2 17 3 4 2" xfId="18330" xr:uid="{00000000-0005-0000-0000-00005E090000}"/>
    <cellStyle name="Calculation 2 17 3 4 2 2" xfId="30439" xr:uid="{00000000-0005-0000-0000-00005F090000}"/>
    <cellStyle name="Calculation 2 17 3 4 3" xfId="30440" xr:uid="{00000000-0005-0000-0000-000060090000}"/>
    <cellStyle name="Calculation 2 17 3 5" xfId="18335" xr:uid="{00000000-0005-0000-0000-000061090000}"/>
    <cellStyle name="Calculation 2 17 3 5 2" xfId="30441" xr:uid="{00000000-0005-0000-0000-000062090000}"/>
    <cellStyle name="Calculation 2 17 3 6" xfId="19466" xr:uid="{00000000-0005-0000-0000-000063090000}"/>
    <cellStyle name="Calculation 2 17 3 6 2" xfId="30442" xr:uid="{00000000-0005-0000-0000-000064090000}"/>
    <cellStyle name="Calculation 2 17 3 7" xfId="19467" xr:uid="{00000000-0005-0000-0000-000065090000}"/>
    <cellStyle name="Calculation 2 17 3 7 2" xfId="30443" xr:uid="{00000000-0005-0000-0000-000066090000}"/>
    <cellStyle name="Calculation 2 17 3 8" xfId="19468" xr:uid="{00000000-0005-0000-0000-000067090000}"/>
    <cellStyle name="Calculation 2 17 3 8 2" xfId="30444" xr:uid="{00000000-0005-0000-0000-000068090000}"/>
    <cellStyle name="Calculation 2 17 3 9" xfId="30445" xr:uid="{00000000-0005-0000-0000-000069090000}"/>
    <cellStyle name="Calculation 2 17 4" xfId="3815" xr:uid="{00000000-0005-0000-0000-00006A090000}"/>
    <cellStyle name="Calculation 2 17 4 2" xfId="18329" xr:uid="{00000000-0005-0000-0000-00006B090000}"/>
    <cellStyle name="Calculation 2 17 4 2 2" xfId="30446" xr:uid="{00000000-0005-0000-0000-00006C090000}"/>
    <cellStyle name="Calculation 2 17 4 3" xfId="19469" xr:uid="{00000000-0005-0000-0000-00006D090000}"/>
    <cellStyle name="Calculation 2 17 4 3 2" xfId="30447" xr:uid="{00000000-0005-0000-0000-00006E090000}"/>
    <cellStyle name="Calculation 2 17 4 4" xfId="19470" xr:uid="{00000000-0005-0000-0000-00006F090000}"/>
    <cellStyle name="Calculation 2 17 4 4 2" xfId="30448" xr:uid="{00000000-0005-0000-0000-000070090000}"/>
    <cellStyle name="Calculation 2 17 4 5" xfId="19471" xr:uid="{00000000-0005-0000-0000-000071090000}"/>
    <cellStyle name="Calculation 2 17 4 5 2" xfId="30449" xr:uid="{00000000-0005-0000-0000-000072090000}"/>
    <cellStyle name="Calculation 2 17 4 6" xfId="30450" xr:uid="{00000000-0005-0000-0000-000073090000}"/>
    <cellStyle name="Calculation 2 17 5" xfId="3816" xr:uid="{00000000-0005-0000-0000-000074090000}"/>
    <cellStyle name="Calculation 2 17 5 2" xfId="18328" xr:uid="{00000000-0005-0000-0000-000075090000}"/>
    <cellStyle name="Calculation 2 17 5 2 2" xfId="30451" xr:uid="{00000000-0005-0000-0000-000076090000}"/>
    <cellStyle name="Calculation 2 17 5 3" xfId="19472" xr:uid="{00000000-0005-0000-0000-000077090000}"/>
    <cellStyle name="Calculation 2 17 5 3 2" xfId="30452" xr:uid="{00000000-0005-0000-0000-000078090000}"/>
    <cellStyle name="Calculation 2 17 5 4" xfId="19473" xr:uid="{00000000-0005-0000-0000-000079090000}"/>
    <cellStyle name="Calculation 2 17 5 4 2" xfId="30453" xr:uid="{00000000-0005-0000-0000-00007A090000}"/>
    <cellStyle name="Calculation 2 17 5 5" xfId="19474" xr:uid="{00000000-0005-0000-0000-00007B090000}"/>
    <cellStyle name="Calculation 2 17 5 5 2" xfId="30454" xr:uid="{00000000-0005-0000-0000-00007C090000}"/>
    <cellStyle name="Calculation 2 17 5 6" xfId="30455" xr:uid="{00000000-0005-0000-0000-00007D090000}"/>
    <cellStyle name="Calculation 2 17 6" xfId="3817" xr:uid="{00000000-0005-0000-0000-00007E090000}"/>
    <cellStyle name="Calculation 2 17 6 2" xfId="18327" xr:uid="{00000000-0005-0000-0000-00007F090000}"/>
    <cellStyle name="Calculation 2 17 6 2 2" xfId="30456" xr:uid="{00000000-0005-0000-0000-000080090000}"/>
    <cellStyle name="Calculation 2 17 6 3" xfId="19475" xr:uid="{00000000-0005-0000-0000-000081090000}"/>
    <cellStyle name="Calculation 2 17 6 3 2" xfId="30457" xr:uid="{00000000-0005-0000-0000-000082090000}"/>
    <cellStyle name="Calculation 2 17 6 4" xfId="19476" xr:uid="{00000000-0005-0000-0000-000083090000}"/>
    <cellStyle name="Calculation 2 17 6 4 2" xfId="30458" xr:uid="{00000000-0005-0000-0000-000084090000}"/>
    <cellStyle name="Calculation 2 17 6 5" xfId="19477" xr:uid="{00000000-0005-0000-0000-000085090000}"/>
    <cellStyle name="Calculation 2 17 6 5 2" xfId="30459" xr:uid="{00000000-0005-0000-0000-000086090000}"/>
    <cellStyle name="Calculation 2 17 6 6" xfId="30460" xr:uid="{00000000-0005-0000-0000-000087090000}"/>
    <cellStyle name="Calculation 2 17 7" xfId="3818" xr:uid="{00000000-0005-0000-0000-000088090000}"/>
    <cellStyle name="Calculation 2 17 7 2" xfId="18326" xr:uid="{00000000-0005-0000-0000-000089090000}"/>
    <cellStyle name="Calculation 2 17 7 2 2" xfId="30461" xr:uid="{00000000-0005-0000-0000-00008A090000}"/>
    <cellStyle name="Calculation 2 17 7 3" xfId="19478" xr:uid="{00000000-0005-0000-0000-00008B090000}"/>
    <cellStyle name="Calculation 2 17 7 3 2" xfId="30462" xr:uid="{00000000-0005-0000-0000-00008C090000}"/>
    <cellStyle name="Calculation 2 17 7 4" xfId="19479" xr:uid="{00000000-0005-0000-0000-00008D090000}"/>
    <cellStyle name="Calculation 2 17 7 4 2" xfId="30463" xr:uid="{00000000-0005-0000-0000-00008E090000}"/>
    <cellStyle name="Calculation 2 17 7 5" xfId="19480" xr:uid="{00000000-0005-0000-0000-00008F090000}"/>
    <cellStyle name="Calculation 2 17 7 5 2" xfId="30464" xr:uid="{00000000-0005-0000-0000-000090090000}"/>
    <cellStyle name="Calculation 2 17 7 6" xfId="30465" xr:uid="{00000000-0005-0000-0000-000091090000}"/>
    <cellStyle name="Calculation 2 17 8" xfId="3819" xr:uid="{00000000-0005-0000-0000-000092090000}"/>
    <cellStyle name="Calculation 2 17 8 2" xfId="18325" xr:uid="{00000000-0005-0000-0000-000093090000}"/>
    <cellStyle name="Calculation 2 17 8 2 2" xfId="30466" xr:uid="{00000000-0005-0000-0000-000094090000}"/>
    <cellStyle name="Calculation 2 17 8 3" xfId="30467" xr:uid="{00000000-0005-0000-0000-000095090000}"/>
    <cellStyle name="Calculation 2 17 9" xfId="18342" xr:uid="{00000000-0005-0000-0000-000096090000}"/>
    <cellStyle name="Calculation 2 17 9 2" xfId="30468" xr:uid="{00000000-0005-0000-0000-000097090000}"/>
    <cellStyle name="Calculation 2 18" xfId="1704" xr:uid="{00000000-0005-0000-0000-000098090000}"/>
    <cellStyle name="Calculation 2 18 2" xfId="3167" xr:uid="{00000000-0005-0000-0000-000099090000}"/>
    <cellStyle name="Calculation 2 18 2 2" xfId="3820" xr:uid="{00000000-0005-0000-0000-00009A090000}"/>
    <cellStyle name="Calculation 2 18 2 2 2" xfId="18322" xr:uid="{00000000-0005-0000-0000-00009B090000}"/>
    <cellStyle name="Calculation 2 18 2 2 2 2" xfId="30469" xr:uid="{00000000-0005-0000-0000-00009C090000}"/>
    <cellStyle name="Calculation 2 18 2 2 3" xfId="30470" xr:uid="{00000000-0005-0000-0000-00009D090000}"/>
    <cellStyle name="Calculation 2 18 2 3" xfId="3821" xr:uid="{00000000-0005-0000-0000-00009E090000}"/>
    <cellStyle name="Calculation 2 18 2 3 2" xfId="18321" xr:uid="{00000000-0005-0000-0000-00009F090000}"/>
    <cellStyle name="Calculation 2 18 2 3 2 2" xfId="30471" xr:uid="{00000000-0005-0000-0000-0000A0090000}"/>
    <cellStyle name="Calculation 2 18 2 3 3" xfId="30472" xr:uid="{00000000-0005-0000-0000-0000A1090000}"/>
    <cellStyle name="Calculation 2 18 2 4" xfId="18323" xr:uid="{00000000-0005-0000-0000-0000A2090000}"/>
    <cellStyle name="Calculation 2 18 2 4 2" xfId="30473" xr:uid="{00000000-0005-0000-0000-0000A3090000}"/>
    <cellStyle name="Calculation 2 18 2 5" xfId="19481" xr:uid="{00000000-0005-0000-0000-0000A4090000}"/>
    <cellStyle name="Calculation 2 18 2 5 2" xfId="30474" xr:uid="{00000000-0005-0000-0000-0000A5090000}"/>
    <cellStyle name="Calculation 2 18 2 6" xfId="19482" xr:uid="{00000000-0005-0000-0000-0000A6090000}"/>
    <cellStyle name="Calculation 2 18 2 6 2" xfId="30475" xr:uid="{00000000-0005-0000-0000-0000A7090000}"/>
    <cellStyle name="Calculation 2 18 2 7" xfId="19483" xr:uid="{00000000-0005-0000-0000-0000A8090000}"/>
    <cellStyle name="Calculation 2 18 2 7 2" xfId="30476" xr:uid="{00000000-0005-0000-0000-0000A9090000}"/>
    <cellStyle name="Calculation 2 18 2 8" xfId="30477" xr:uid="{00000000-0005-0000-0000-0000AA090000}"/>
    <cellStyle name="Calculation 2 18 3" xfId="3822" xr:uid="{00000000-0005-0000-0000-0000AB090000}"/>
    <cellStyle name="Calculation 2 18 3 2" xfId="18320" xr:uid="{00000000-0005-0000-0000-0000AC090000}"/>
    <cellStyle name="Calculation 2 18 3 2 2" xfId="30478" xr:uid="{00000000-0005-0000-0000-0000AD090000}"/>
    <cellStyle name="Calculation 2 18 3 3" xfId="30479" xr:uid="{00000000-0005-0000-0000-0000AE090000}"/>
    <cellStyle name="Calculation 2 18 4" xfId="3823" xr:uid="{00000000-0005-0000-0000-0000AF090000}"/>
    <cellStyle name="Calculation 2 18 4 2" xfId="18319" xr:uid="{00000000-0005-0000-0000-0000B0090000}"/>
    <cellStyle name="Calculation 2 18 4 2 2" xfId="30480" xr:uid="{00000000-0005-0000-0000-0000B1090000}"/>
    <cellStyle name="Calculation 2 18 4 3" xfId="30481" xr:uid="{00000000-0005-0000-0000-0000B2090000}"/>
    <cellStyle name="Calculation 2 18 5" xfId="18324" xr:uid="{00000000-0005-0000-0000-0000B3090000}"/>
    <cellStyle name="Calculation 2 18 5 2" xfId="30482" xr:uid="{00000000-0005-0000-0000-0000B4090000}"/>
    <cellStyle name="Calculation 2 18 6" xfId="19484" xr:uid="{00000000-0005-0000-0000-0000B5090000}"/>
    <cellStyle name="Calculation 2 18 6 2" xfId="30483" xr:uid="{00000000-0005-0000-0000-0000B6090000}"/>
    <cellStyle name="Calculation 2 18 7" xfId="19485" xr:uid="{00000000-0005-0000-0000-0000B7090000}"/>
    <cellStyle name="Calculation 2 18 7 2" xfId="30484" xr:uid="{00000000-0005-0000-0000-0000B8090000}"/>
    <cellStyle name="Calculation 2 18 8" xfId="19486" xr:uid="{00000000-0005-0000-0000-0000B9090000}"/>
    <cellStyle name="Calculation 2 18 8 2" xfId="30485" xr:uid="{00000000-0005-0000-0000-0000BA090000}"/>
    <cellStyle name="Calculation 2 18 9" xfId="30486" xr:uid="{00000000-0005-0000-0000-0000BB090000}"/>
    <cellStyle name="Calculation 2 19" xfId="1267" xr:uid="{00000000-0005-0000-0000-0000BC090000}"/>
    <cellStyle name="Calculation 2 19 2" xfId="2734" xr:uid="{00000000-0005-0000-0000-0000BD090000}"/>
    <cellStyle name="Calculation 2 19 2 2" xfId="3824" xr:uid="{00000000-0005-0000-0000-0000BE090000}"/>
    <cellStyle name="Calculation 2 19 2 2 2" xfId="18316" xr:uid="{00000000-0005-0000-0000-0000BF090000}"/>
    <cellStyle name="Calculation 2 19 2 2 2 2" xfId="30487" xr:uid="{00000000-0005-0000-0000-0000C0090000}"/>
    <cellStyle name="Calculation 2 19 2 2 3" xfId="30488" xr:uid="{00000000-0005-0000-0000-0000C1090000}"/>
    <cellStyle name="Calculation 2 19 2 3" xfId="3825" xr:uid="{00000000-0005-0000-0000-0000C2090000}"/>
    <cellStyle name="Calculation 2 19 2 3 2" xfId="18315" xr:uid="{00000000-0005-0000-0000-0000C3090000}"/>
    <cellStyle name="Calculation 2 19 2 3 2 2" xfId="30489" xr:uid="{00000000-0005-0000-0000-0000C4090000}"/>
    <cellStyle name="Calculation 2 19 2 3 3" xfId="30490" xr:uid="{00000000-0005-0000-0000-0000C5090000}"/>
    <cellStyle name="Calculation 2 19 2 4" xfId="18317" xr:uid="{00000000-0005-0000-0000-0000C6090000}"/>
    <cellStyle name="Calculation 2 19 2 4 2" xfId="30491" xr:uid="{00000000-0005-0000-0000-0000C7090000}"/>
    <cellStyle name="Calculation 2 19 2 5" xfId="19487" xr:uid="{00000000-0005-0000-0000-0000C8090000}"/>
    <cellStyle name="Calculation 2 19 2 5 2" xfId="30492" xr:uid="{00000000-0005-0000-0000-0000C9090000}"/>
    <cellStyle name="Calculation 2 19 2 6" xfId="19488" xr:uid="{00000000-0005-0000-0000-0000CA090000}"/>
    <cellStyle name="Calculation 2 19 2 6 2" xfId="30493" xr:uid="{00000000-0005-0000-0000-0000CB090000}"/>
    <cellStyle name="Calculation 2 19 2 7" xfId="19489" xr:uid="{00000000-0005-0000-0000-0000CC090000}"/>
    <cellStyle name="Calculation 2 19 2 7 2" xfId="30494" xr:uid="{00000000-0005-0000-0000-0000CD090000}"/>
    <cellStyle name="Calculation 2 19 2 8" xfId="30495" xr:uid="{00000000-0005-0000-0000-0000CE090000}"/>
    <cellStyle name="Calculation 2 19 3" xfId="3826" xr:uid="{00000000-0005-0000-0000-0000CF090000}"/>
    <cellStyle name="Calculation 2 19 3 2" xfId="18314" xr:uid="{00000000-0005-0000-0000-0000D0090000}"/>
    <cellStyle name="Calculation 2 19 3 2 2" xfId="30496" xr:uid="{00000000-0005-0000-0000-0000D1090000}"/>
    <cellStyle name="Calculation 2 19 3 3" xfId="30497" xr:uid="{00000000-0005-0000-0000-0000D2090000}"/>
    <cellStyle name="Calculation 2 19 4" xfId="3827" xr:uid="{00000000-0005-0000-0000-0000D3090000}"/>
    <cellStyle name="Calculation 2 19 4 2" xfId="18313" xr:uid="{00000000-0005-0000-0000-0000D4090000}"/>
    <cellStyle name="Calculation 2 19 4 2 2" xfId="30498" xr:uid="{00000000-0005-0000-0000-0000D5090000}"/>
    <cellStyle name="Calculation 2 19 4 3" xfId="30499" xr:uid="{00000000-0005-0000-0000-0000D6090000}"/>
    <cellStyle name="Calculation 2 19 5" xfId="18318" xr:uid="{00000000-0005-0000-0000-0000D7090000}"/>
    <cellStyle name="Calculation 2 19 5 2" xfId="30500" xr:uid="{00000000-0005-0000-0000-0000D8090000}"/>
    <cellStyle name="Calculation 2 19 6" xfId="19490" xr:uid="{00000000-0005-0000-0000-0000D9090000}"/>
    <cellStyle name="Calculation 2 19 6 2" xfId="30501" xr:uid="{00000000-0005-0000-0000-0000DA090000}"/>
    <cellStyle name="Calculation 2 19 7" xfId="19491" xr:uid="{00000000-0005-0000-0000-0000DB090000}"/>
    <cellStyle name="Calculation 2 19 7 2" xfId="30502" xr:uid="{00000000-0005-0000-0000-0000DC090000}"/>
    <cellStyle name="Calculation 2 19 8" xfId="19492" xr:uid="{00000000-0005-0000-0000-0000DD090000}"/>
    <cellStyle name="Calculation 2 19 8 2" xfId="30503" xr:uid="{00000000-0005-0000-0000-0000DE090000}"/>
    <cellStyle name="Calculation 2 19 9" xfId="30504" xr:uid="{00000000-0005-0000-0000-0000DF090000}"/>
    <cellStyle name="Calculation 2 2" xfId="107" xr:uid="{00000000-0005-0000-0000-0000E0090000}"/>
    <cellStyle name="Calculation 2 2 10" xfId="11514" xr:uid="{00000000-0005-0000-0000-0000E1090000}"/>
    <cellStyle name="Calculation 2 2 10 2" xfId="30505" xr:uid="{00000000-0005-0000-0000-0000E2090000}"/>
    <cellStyle name="Calculation 2 2 11" xfId="18312" xr:uid="{00000000-0005-0000-0000-0000E3090000}"/>
    <cellStyle name="Calculation 2 2 11 2" xfId="30506" xr:uid="{00000000-0005-0000-0000-0000E4090000}"/>
    <cellStyle name="Calculation 2 2 12" xfId="19493" xr:uid="{00000000-0005-0000-0000-0000E5090000}"/>
    <cellStyle name="Calculation 2 2 12 2" xfId="30507" xr:uid="{00000000-0005-0000-0000-0000E6090000}"/>
    <cellStyle name="Calculation 2 2 13" xfId="30508" xr:uid="{00000000-0005-0000-0000-0000E7090000}"/>
    <cellStyle name="Calculation 2 2 14" xfId="810" xr:uid="{00000000-0005-0000-0000-0000E8090000}"/>
    <cellStyle name="Calculation 2 2 15" xfId="56553" xr:uid="{00000000-0005-0000-0000-0000E9090000}"/>
    <cellStyle name="Calculation 2 2 2" xfId="108" xr:uid="{00000000-0005-0000-0000-0000EA090000}"/>
    <cellStyle name="Calculation 2 2 2 10" xfId="19494" xr:uid="{00000000-0005-0000-0000-0000EB090000}"/>
    <cellStyle name="Calculation 2 2 2 10 2" xfId="30509" xr:uid="{00000000-0005-0000-0000-0000EC090000}"/>
    <cellStyle name="Calculation 2 2 2 11" xfId="30510" xr:uid="{00000000-0005-0000-0000-0000ED090000}"/>
    <cellStyle name="Calculation 2 2 2 12" xfId="56554" xr:uid="{00000000-0005-0000-0000-0000EE090000}"/>
    <cellStyle name="Calculation 2 2 2 2" xfId="2104" xr:uid="{00000000-0005-0000-0000-0000EF090000}"/>
    <cellStyle name="Calculation 2 2 2 2 2" xfId="3562" xr:uid="{00000000-0005-0000-0000-0000F0090000}"/>
    <cellStyle name="Calculation 2 2 2 2 2 2" xfId="3828" xr:uid="{00000000-0005-0000-0000-0000F1090000}"/>
    <cellStyle name="Calculation 2 2 2 2 2 2 2" xfId="18308" xr:uid="{00000000-0005-0000-0000-0000F2090000}"/>
    <cellStyle name="Calculation 2 2 2 2 2 2 2 2" xfId="30511" xr:uid="{00000000-0005-0000-0000-0000F3090000}"/>
    <cellStyle name="Calculation 2 2 2 2 2 2 3" xfId="30512" xr:uid="{00000000-0005-0000-0000-0000F4090000}"/>
    <cellStyle name="Calculation 2 2 2 2 2 3" xfId="3829" xr:uid="{00000000-0005-0000-0000-0000F5090000}"/>
    <cellStyle name="Calculation 2 2 2 2 2 3 2" xfId="18307" xr:uid="{00000000-0005-0000-0000-0000F6090000}"/>
    <cellStyle name="Calculation 2 2 2 2 2 3 2 2" xfId="30513" xr:uid="{00000000-0005-0000-0000-0000F7090000}"/>
    <cellStyle name="Calculation 2 2 2 2 2 3 3" xfId="30514" xr:uid="{00000000-0005-0000-0000-0000F8090000}"/>
    <cellStyle name="Calculation 2 2 2 2 2 4" xfId="18309" xr:uid="{00000000-0005-0000-0000-0000F9090000}"/>
    <cellStyle name="Calculation 2 2 2 2 2 4 2" xfId="30515" xr:uid="{00000000-0005-0000-0000-0000FA090000}"/>
    <cellStyle name="Calculation 2 2 2 2 2 5" xfId="19495" xr:uid="{00000000-0005-0000-0000-0000FB090000}"/>
    <cellStyle name="Calculation 2 2 2 2 2 5 2" xfId="30516" xr:uid="{00000000-0005-0000-0000-0000FC090000}"/>
    <cellStyle name="Calculation 2 2 2 2 2 6" xfId="19496" xr:uid="{00000000-0005-0000-0000-0000FD090000}"/>
    <cellStyle name="Calculation 2 2 2 2 2 6 2" xfId="30517" xr:uid="{00000000-0005-0000-0000-0000FE090000}"/>
    <cellStyle name="Calculation 2 2 2 2 2 7" xfId="19497" xr:uid="{00000000-0005-0000-0000-0000FF090000}"/>
    <cellStyle name="Calculation 2 2 2 2 2 7 2" xfId="30518" xr:uid="{00000000-0005-0000-0000-0000000A0000}"/>
    <cellStyle name="Calculation 2 2 2 2 2 8" xfId="30519" xr:uid="{00000000-0005-0000-0000-0000010A0000}"/>
    <cellStyle name="Calculation 2 2 2 2 3" xfId="3830" xr:uid="{00000000-0005-0000-0000-0000020A0000}"/>
    <cellStyle name="Calculation 2 2 2 2 3 2" xfId="18306" xr:uid="{00000000-0005-0000-0000-0000030A0000}"/>
    <cellStyle name="Calculation 2 2 2 2 3 2 2" xfId="30520" xr:uid="{00000000-0005-0000-0000-0000040A0000}"/>
    <cellStyle name="Calculation 2 2 2 2 3 3" xfId="30521" xr:uid="{00000000-0005-0000-0000-0000050A0000}"/>
    <cellStyle name="Calculation 2 2 2 2 4" xfId="3831" xr:uid="{00000000-0005-0000-0000-0000060A0000}"/>
    <cellStyle name="Calculation 2 2 2 2 4 2" xfId="18305" xr:uid="{00000000-0005-0000-0000-0000070A0000}"/>
    <cellStyle name="Calculation 2 2 2 2 4 2 2" xfId="30522" xr:uid="{00000000-0005-0000-0000-0000080A0000}"/>
    <cellStyle name="Calculation 2 2 2 2 4 3" xfId="30523" xr:uid="{00000000-0005-0000-0000-0000090A0000}"/>
    <cellStyle name="Calculation 2 2 2 2 5" xfId="18310" xr:uid="{00000000-0005-0000-0000-00000A0A0000}"/>
    <cellStyle name="Calculation 2 2 2 2 5 2" xfId="30524" xr:uid="{00000000-0005-0000-0000-00000B0A0000}"/>
    <cellStyle name="Calculation 2 2 2 2 6" xfId="19498" xr:uid="{00000000-0005-0000-0000-00000C0A0000}"/>
    <cellStyle name="Calculation 2 2 2 2 6 2" xfId="30525" xr:uid="{00000000-0005-0000-0000-00000D0A0000}"/>
    <cellStyle name="Calculation 2 2 2 2 7" xfId="19499" xr:uid="{00000000-0005-0000-0000-00000E0A0000}"/>
    <cellStyle name="Calculation 2 2 2 2 7 2" xfId="30526" xr:uid="{00000000-0005-0000-0000-00000F0A0000}"/>
    <cellStyle name="Calculation 2 2 2 2 8" xfId="19500" xr:uid="{00000000-0005-0000-0000-0000100A0000}"/>
    <cellStyle name="Calculation 2 2 2 2 8 2" xfId="30527" xr:uid="{00000000-0005-0000-0000-0000110A0000}"/>
    <cellStyle name="Calculation 2 2 2 2 9" xfId="30528" xr:uid="{00000000-0005-0000-0000-0000120A0000}"/>
    <cellStyle name="Calculation 2 2 2 3" xfId="1672" xr:uid="{00000000-0005-0000-0000-0000130A0000}"/>
    <cellStyle name="Calculation 2 2 2 3 2" xfId="3134" xr:uid="{00000000-0005-0000-0000-0000140A0000}"/>
    <cellStyle name="Calculation 2 2 2 3 2 2" xfId="3832" xr:uid="{00000000-0005-0000-0000-0000150A0000}"/>
    <cellStyle name="Calculation 2 2 2 3 2 2 2" xfId="18302" xr:uid="{00000000-0005-0000-0000-0000160A0000}"/>
    <cellStyle name="Calculation 2 2 2 3 2 2 2 2" xfId="30529" xr:uid="{00000000-0005-0000-0000-0000170A0000}"/>
    <cellStyle name="Calculation 2 2 2 3 2 2 3" xfId="30530" xr:uid="{00000000-0005-0000-0000-0000180A0000}"/>
    <cellStyle name="Calculation 2 2 2 3 2 3" xfId="3833" xr:uid="{00000000-0005-0000-0000-0000190A0000}"/>
    <cellStyle name="Calculation 2 2 2 3 2 3 2" xfId="18301" xr:uid="{00000000-0005-0000-0000-00001A0A0000}"/>
    <cellStyle name="Calculation 2 2 2 3 2 3 2 2" xfId="30531" xr:uid="{00000000-0005-0000-0000-00001B0A0000}"/>
    <cellStyle name="Calculation 2 2 2 3 2 3 3" xfId="30532" xr:uid="{00000000-0005-0000-0000-00001C0A0000}"/>
    <cellStyle name="Calculation 2 2 2 3 2 4" xfId="18303" xr:uid="{00000000-0005-0000-0000-00001D0A0000}"/>
    <cellStyle name="Calculation 2 2 2 3 2 4 2" xfId="30533" xr:uid="{00000000-0005-0000-0000-00001E0A0000}"/>
    <cellStyle name="Calculation 2 2 2 3 2 5" xfId="19501" xr:uid="{00000000-0005-0000-0000-00001F0A0000}"/>
    <cellStyle name="Calculation 2 2 2 3 2 5 2" xfId="30534" xr:uid="{00000000-0005-0000-0000-0000200A0000}"/>
    <cellStyle name="Calculation 2 2 2 3 2 6" xfId="19502" xr:uid="{00000000-0005-0000-0000-0000210A0000}"/>
    <cellStyle name="Calculation 2 2 2 3 2 6 2" xfId="30535" xr:uid="{00000000-0005-0000-0000-0000220A0000}"/>
    <cellStyle name="Calculation 2 2 2 3 2 7" xfId="19503" xr:uid="{00000000-0005-0000-0000-0000230A0000}"/>
    <cellStyle name="Calculation 2 2 2 3 2 7 2" xfId="30536" xr:uid="{00000000-0005-0000-0000-0000240A0000}"/>
    <cellStyle name="Calculation 2 2 2 3 2 8" xfId="30537" xr:uid="{00000000-0005-0000-0000-0000250A0000}"/>
    <cellStyle name="Calculation 2 2 2 3 3" xfId="3834" xr:uid="{00000000-0005-0000-0000-0000260A0000}"/>
    <cellStyle name="Calculation 2 2 2 3 3 2" xfId="18300" xr:uid="{00000000-0005-0000-0000-0000270A0000}"/>
    <cellStyle name="Calculation 2 2 2 3 3 2 2" xfId="30538" xr:uid="{00000000-0005-0000-0000-0000280A0000}"/>
    <cellStyle name="Calculation 2 2 2 3 3 3" xfId="30539" xr:uid="{00000000-0005-0000-0000-0000290A0000}"/>
    <cellStyle name="Calculation 2 2 2 3 4" xfId="3835" xr:uid="{00000000-0005-0000-0000-00002A0A0000}"/>
    <cellStyle name="Calculation 2 2 2 3 4 2" xfId="18299" xr:uid="{00000000-0005-0000-0000-00002B0A0000}"/>
    <cellStyle name="Calculation 2 2 2 3 4 2 2" xfId="30540" xr:uid="{00000000-0005-0000-0000-00002C0A0000}"/>
    <cellStyle name="Calculation 2 2 2 3 4 3" xfId="30541" xr:uid="{00000000-0005-0000-0000-00002D0A0000}"/>
    <cellStyle name="Calculation 2 2 2 3 5" xfId="18304" xr:uid="{00000000-0005-0000-0000-00002E0A0000}"/>
    <cellStyle name="Calculation 2 2 2 3 5 2" xfId="30542" xr:uid="{00000000-0005-0000-0000-00002F0A0000}"/>
    <cellStyle name="Calculation 2 2 2 3 6" xfId="19504" xr:uid="{00000000-0005-0000-0000-0000300A0000}"/>
    <cellStyle name="Calculation 2 2 2 3 6 2" xfId="30543" xr:uid="{00000000-0005-0000-0000-0000310A0000}"/>
    <cellStyle name="Calculation 2 2 2 3 7" xfId="19505" xr:uid="{00000000-0005-0000-0000-0000320A0000}"/>
    <cellStyle name="Calculation 2 2 2 3 7 2" xfId="30544" xr:uid="{00000000-0005-0000-0000-0000330A0000}"/>
    <cellStyle name="Calculation 2 2 2 3 8" xfId="19506" xr:uid="{00000000-0005-0000-0000-0000340A0000}"/>
    <cellStyle name="Calculation 2 2 2 3 8 2" xfId="30545" xr:uid="{00000000-0005-0000-0000-0000350A0000}"/>
    <cellStyle name="Calculation 2 2 2 3 9" xfId="30546" xr:uid="{00000000-0005-0000-0000-0000360A0000}"/>
    <cellStyle name="Calculation 2 2 2 4" xfId="2152" xr:uid="{00000000-0005-0000-0000-0000370A0000}"/>
    <cellStyle name="Calculation 2 2 2 4 2" xfId="3836" xr:uid="{00000000-0005-0000-0000-0000380A0000}"/>
    <cellStyle name="Calculation 2 2 2 4 2 2" xfId="18297" xr:uid="{00000000-0005-0000-0000-0000390A0000}"/>
    <cellStyle name="Calculation 2 2 2 4 2 2 2" xfId="30547" xr:uid="{00000000-0005-0000-0000-00003A0A0000}"/>
    <cellStyle name="Calculation 2 2 2 4 2 3" xfId="30548" xr:uid="{00000000-0005-0000-0000-00003B0A0000}"/>
    <cellStyle name="Calculation 2 2 2 4 3" xfId="3837" xr:uid="{00000000-0005-0000-0000-00003C0A0000}"/>
    <cellStyle name="Calculation 2 2 2 4 3 2" xfId="18296" xr:uid="{00000000-0005-0000-0000-00003D0A0000}"/>
    <cellStyle name="Calculation 2 2 2 4 3 2 2" xfId="30549" xr:uid="{00000000-0005-0000-0000-00003E0A0000}"/>
    <cellStyle name="Calculation 2 2 2 4 3 3" xfId="30550" xr:uid="{00000000-0005-0000-0000-00003F0A0000}"/>
    <cellStyle name="Calculation 2 2 2 4 4" xfId="18298" xr:uid="{00000000-0005-0000-0000-0000400A0000}"/>
    <cellStyle name="Calculation 2 2 2 4 4 2" xfId="30551" xr:uid="{00000000-0005-0000-0000-0000410A0000}"/>
    <cellStyle name="Calculation 2 2 2 4 5" xfId="19507" xr:uid="{00000000-0005-0000-0000-0000420A0000}"/>
    <cellStyle name="Calculation 2 2 2 4 5 2" xfId="30552" xr:uid="{00000000-0005-0000-0000-0000430A0000}"/>
    <cellStyle name="Calculation 2 2 2 4 6" xfId="19508" xr:uid="{00000000-0005-0000-0000-0000440A0000}"/>
    <cellStyle name="Calculation 2 2 2 4 6 2" xfId="30553" xr:uid="{00000000-0005-0000-0000-0000450A0000}"/>
    <cellStyle name="Calculation 2 2 2 4 7" xfId="19509" xr:uid="{00000000-0005-0000-0000-0000460A0000}"/>
    <cellStyle name="Calculation 2 2 2 4 7 2" xfId="30554" xr:uid="{00000000-0005-0000-0000-0000470A0000}"/>
    <cellStyle name="Calculation 2 2 2 4 8" xfId="30555" xr:uid="{00000000-0005-0000-0000-0000480A0000}"/>
    <cellStyle name="Calculation 2 2 2 5" xfId="2700" xr:uid="{00000000-0005-0000-0000-0000490A0000}"/>
    <cellStyle name="Calculation 2 2 2 5 2" xfId="3838" xr:uid="{00000000-0005-0000-0000-00004A0A0000}"/>
    <cellStyle name="Calculation 2 2 2 5 2 2" xfId="18294" xr:uid="{00000000-0005-0000-0000-00004B0A0000}"/>
    <cellStyle name="Calculation 2 2 2 5 2 2 2" xfId="30556" xr:uid="{00000000-0005-0000-0000-00004C0A0000}"/>
    <cellStyle name="Calculation 2 2 2 5 2 3" xfId="30557" xr:uid="{00000000-0005-0000-0000-00004D0A0000}"/>
    <cellStyle name="Calculation 2 2 2 5 3" xfId="3839" xr:uid="{00000000-0005-0000-0000-00004E0A0000}"/>
    <cellStyle name="Calculation 2 2 2 5 3 2" xfId="18293" xr:uid="{00000000-0005-0000-0000-00004F0A0000}"/>
    <cellStyle name="Calculation 2 2 2 5 3 2 2" xfId="30558" xr:uid="{00000000-0005-0000-0000-0000500A0000}"/>
    <cellStyle name="Calculation 2 2 2 5 3 3" xfId="30559" xr:uid="{00000000-0005-0000-0000-0000510A0000}"/>
    <cellStyle name="Calculation 2 2 2 5 4" xfId="18295" xr:uid="{00000000-0005-0000-0000-0000520A0000}"/>
    <cellStyle name="Calculation 2 2 2 5 4 2" xfId="30560" xr:uid="{00000000-0005-0000-0000-0000530A0000}"/>
    <cellStyle name="Calculation 2 2 2 5 5" xfId="19510" xr:uid="{00000000-0005-0000-0000-0000540A0000}"/>
    <cellStyle name="Calculation 2 2 2 5 5 2" xfId="30561" xr:uid="{00000000-0005-0000-0000-0000550A0000}"/>
    <cellStyle name="Calculation 2 2 2 5 6" xfId="19511" xr:uid="{00000000-0005-0000-0000-0000560A0000}"/>
    <cellStyle name="Calculation 2 2 2 5 6 2" xfId="30562" xr:uid="{00000000-0005-0000-0000-0000570A0000}"/>
    <cellStyle name="Calculation 2 2 2 5 7" xfId="19512" xr:uid="{00000000-0005-0000-0000-0000580A0000}"/>
    <cellStyle name="Calculation 2 2 2 5 7 2" xfId="30563" xr:uid="{00000000-0005-0000-0000-0000590A0000}"/>
    <cellStyle name="Calculation 2 2 2 5 8" xfId="30564" xr:uid="{00000000-0005-0000-0000-00005A0A0000}"/>
    <cellStyle name="Calculation 2 2 2 6" xfId="3840" xr:uid="{00000000-0005-0000-0000-00005B0A0000}"/>
    <cellStyle name="Calculation 2 2 2 6 2" xfId="18292" xr:uid="{00000000-0005-0000-0000-00005C0A0000}"/>
    <cellStyle name="Calculation 2 2 2 6 2 2" xfId="30565" xr:uid="{00000000-0005-0000-0000-00005D0A0000}"/>
    <cellStyle name="Calculation 2 2 2 6 3" xfId="19513" xr:uid="{00000000-0005-0000-0000-00005E0A0000}"/>
    <cellStyle name="Calculation 2 2 2 6 3 2" xfId="30566" xr:uid="{00000000-0005-0000-0000-00005F0A0000}"/>
    <cellStyle name="Calculation 2 2 2 6 4" xfId="19514" xr:uid="{00000000-0005-0000-0000-0000600A0000}"/>
    <cellStyle name="Calculation 2 2 2 6 4 2" xfId="30567" xr:uid="{00000000-0005-0000-0000-0000610A0000}"/>
    <cellStyle name="Calculation 2 2 2 6 5" xfId="19515" xr:uid="{00000000-0005-0000-0000-0000620A0000}"/>
    <cellStyle name="Calculation 2 2 2 6 5 2" xfId="30568" xr:uid="{00000000-0005-0000-0000-0000630A0000}"/>
    <cellStyle name="Calculation 2 2 2 6 6" xfId="30569" xr:uid="{00000000-0005-0000-0000-0000640A0000}"/>
    <cellStyle name="Calculation 2 2 2 7" xfId="3841" xr:uid="{00000000-0005-0000-0000-0000650A0000}"/>
    <cellStyle name="Calculation 2 2 2 7 2" xfId="18291" xr:uid="{00000000-0005-0000-0000-0000660A0000}"/>
    <cellStyle name="Calculation 2 2 2 7 2 2" xfId="30570" xr:uid="{00000000-0005-0000-0000-0000670A0000}"/>
    <cellStyle name="Calculation 2 2 2 7 3" xfId="19516" xr:uid="{00000000-0005-0000-0000-0000680A0000}"/>
    <cellStyle name="Calculation 2 2 2 7 3 2" xfId="30571" xr:uid="{00000000-0005-0000-0000-0000690A0000}"/>
    <cellStyle name="Calculation 2 2 2 7 4" xfId="19517" xr:uid="{00000000-0005-0000-0000-00006A0A0000}"/>
    <cellStyle name="Calculation 2 2 2 7 4 2" xfId="30572" xr:uid="{00000000-0005-0000-0000-00006B0A0000}"/>
    <cellStyle name="Calculation 2 2 2 7 5" xfId="19518" xr:uid="{00000000-0005-0000-0000-00006C0A0000}"/>
    <cellStyle name="Calculation 2 2 2 7 5 2" xfId="30573" xr:uid="{00000000-0005-0000-0000-00006D0A0000}"/>
    <cellStyle name="Calculation 2 2 2 7 6" xfId="30574" xr:uid="{00000000-0005-0000-0000-00006E0A0000}"/>
    <cellStyle name="Calculation 2 2 2 8" xfId="11513" xr:uid="{00000000-0005-0000-0000-00006F0A0000}"/>
    <cellStyle name="Calculation 2 2 2 8 2" xfId="30575" xr:uid="{00000000-0005-0000-0000-0000700A0000}"/>
    <cellStyle name="Calculation 2 2 2 9" xfId="18311" xr:uid="{00000000-0005-0000-0000-0000710A0000}"/>
    <cellStyle name="Calculation 2 2 2 9 2" xfId="30576" xr:uid="{00000000-0005-0000-0000-0000720A0000}"/>
    <cellStyle name="Calculation 2 2 3" xfId="1770" xr:uid="{00000000-0005-0000-0000-0000730A0000}"/>
    <cellStyle name="Calculation 2 2 3 2" xfId="3233" xr:uid="{00000000-0005-0000-0000-0000740A0000}"/>
    <cellStyle name="Calculation 2 2 3 2 2" xfId="3842" xr:uid="{00000000-0005-0000-0000-0000750A0000}"/>
    <cellStyle name="Calculation 2 2 3 2 2 2" xfId="18288" xr:uid="{00000000-0005-0000-0000-0000760A0000}"/>
    <cellStyle name="Calculation 2 2 3 2 2 2 2" xfId="30577" xr:uid="{00000000-0005-0000-0000-0000770A0000}"/>
    <cellStyle name="Calculation 2 2 3 2 2 3" xfId="30578" xr:uid="{00000000-0005-0000-0000-0000780A0000}"/>
    <cellStyle name="Calculation 2 2 3 2 3" xfId="3843" xr:uid="{00000000-0005-0000-0000-0000790A0000}"/>
    <cellStyle name="Calculation 2 2 3 2 3 2" xfId="18287" xr:uid="{00000000-0005-0000-0000-00007A0A0000}"/>
    <cellStyle name="Calculation 2 2 3 2 3 2 2" xfId="30579" xr:uid="{00000000-0005-0000-0000-00007B0A0000}"/>
    <cellStyle name="Calculation 2 2 3 2 3 3" xfId="30580" xr:uid="{00000000-0005-0000-0000-00007C0A0000}"/>
    <cellStyle name="Calculation 2 2 3 2 4" xfId="18289" xr:uid="{00000000-0005-0000-0000-00007D0A0000}"/>
    <cellStyle name="Calculation 2 2 3 2 4 2" xfId="30581" xr:uid="{00000000-0005-0000-0000-00007E0A0000}"/>
    <cellStyle name="Calculation 2 2 3 2 5" xfId="19519" xr:uid="{00000000-0005-0000-0000-00007F0A0000}"/>
    <cellStyle name="Calculation 2 2 3 2 5 2" xfId="30582" xr:uid="{00000000-0005-0000-0000-0000800A0000}"/>
    <cellStyle name="Calculation 2 2 3 2 6" xfId="19520" xr:uid="{00000000-0005-0000-0000-0000810A0000}"/>
    <cellStyle name="Calculation 2 2 3 2 6 2" xfId="30583" xr:uid="{00000000-0005-0000-0000-0000820A0000}"/>
    <cellStyle name="Calculation 2 2 3 2 7" xfId="19521" xr:uid="{00000000-0005-0000-0000-0000830A0000}"/>
    <cellStyle name="Calculation 2 2 3 2 7 2" xfId="30584" xr:uid="{00000000-0005-0000-0000-0000840A0000}"/>
    <cellStyle name="Calculation 2 2 3 2 8" xfId="30585" xr:uid="{00000000-0005-0000-0000-0000850A0000}"/>
    <cellStyle name="Calculation 2 2 3 3" xfId="3844" xr:uid="{00000000-0005-0000-0000-0000860A0000}"/>
    <cellStyle name="Calculation 2 2 3 3 2" xfId="18286" xr:uid="{00000000-0005-0000-0000-0000870A0000}"/>
    <cellStyle name="Calculation 2 2 3 3 2 2" xfId="30586" xr:uid="{00000000-0005-0000-0000-0000880A0000}"/>
    <cellStyle name="Calculation 2 2 3 3 3" xfId="30587" xr:uid="{00000000-0005-0000-0000-0000890A0000}"/>
    <cellStyle name="Calculation 2 2 3 4" xfId="3845" xr:uid="{00000000-0005-0000-0000-00008A0A0000}"/>
    <cellStyle name="Calculation 2 2 3 4 2" xfId="18285" xr:uid="{00000000-0005-0000-0000-00008B0A0000}"/>
    <cellStyle name="Calculation 2 2 3 4 2 2" xfId="30588" xr:uid="{00000000-0005-0000-0000-00008C0A0000}"/>
    <cellStyle name="Calculation 2 2 3 4 3" xfId="30589" xr:uid="{00000000-0005-0000-0000-00008D0A0000}"/>
    <cellStyle name="Calculation 2 2 3 5" xfId="18290" xr:uid="{00000000-0005-0000-0000-00008E0A0000}"/>
    <cellStyle name="Calculation 2 2 3 5 2" xfId="30590" xr:uid="{00000000-0005-0000-0000-00008F0A0000}"/>
    <cellStyle name="Calculation 2 2 3 6" xfId="19522" xr:uid="{00000000-0005-0000-0000-0000900A0000}"/>
    <cellStyle name="Calculation 2 2 3 6 2" xfId="30591" xr:uid="{00000000-0005-0000-0000-0000910A0000}"/>
    <cellStyle name="Calculation 2 2 3 7" xfId="19523" xr:uid="{00000000-0005-0000-0000-0000920A0000}"/>
    <cellStyle name="Calculation 2 2 3 7 2" xfId="30592" xr:uid="{00000000-0005-0000-0000-0000930A0000}"/>
    <cellStyle name="Calculation 2 2 3 8" xfId="19524" xr:uid="{00000000-0005-0000-0000-0000940A0000}"/>
    <cellStyle name="Calculation 2 2 3 8 2" xfId="30593" xr:uid="{00000000-0005-0000-0000-0000950A0000}"/>
    <cellStyle name="Calculation 2 2 3 9" xfId="30594" xr:uid="{00000000-0005-0000-0000-0000960A0000}"/>
    <cellStyle name="Calculation 2 2 4" xfId="1335" xr:uid="{00000000-0005-0000-0000-0000970A0000}"/>
    <cellStyle name="Calculation 2 2 4 2" xfId="2802" xr:uid="{00000000-0005-0000-0000-0000980A0000}"/>
    <cellStyle name="Calculation 2 2 4 2 2" xfId="3846" xr:uid="{00000000-0005-0000-0000-0000990A0000}"/>
    <cellStyle name="Calculation 2 2 4 2 2 2" xfId="18282" xr:uid="{00000000-0005-0000-0000-00009A0A0000}"/>
    <cellStyle name="Calculation 2 2 4 2 2 2 2" xfId="30595" xr:uid="{00000000-0005-0000-0000-00009B0A0000}"/>
    <cellStyle name="Calculation 2 2 4 2 2 3" xfId="30596" xr:uid="{00000000-0005-0000-0000-00009C0A0000}"/>
    <cellStyle name="Calculation 2 2 4 2 3" xfId="3847" xr:uid="{00000000-0005-0000-0000-00009D0A0000}"/>
    <cellStyle name="Calculation 2 2 4 2 3 2" xfId="18281" xr:uid="{00000000-0005-0000-0000-00009E0A0000}"/>
    <cellStyle name="Calculation 2 2 4 2 3 2 2" xfId="30597" xr:uid="{00000000-0005-0000-0000-00009F0A0000}"/>
    <cellStyle name="Calculation 2 2 4 2 3 3" xfId="30598" xr:uid="{00000000-0005-0000-0000-0000A00A0000}"/>
    <cellStyle name="Calculation 2 2 4 2 4" xfId="18283" xr:uid="{00000000-0005-0000-0000-0000A10A0000}"/>
    <cellStyle name="Calculation 2 2 4 2 4 2" xfId="30599" xr:uid="{00000000-0005-0000-0000-0000A20A0000}"/>
    <cellStyle name="Calculation 2 2 4 2 5" xfId="19525" xr:uid="{00000000-0005-0000-0000-0000A30A0000}"/>
    <cellStyle name="Calculation 2 2 4 2 5 2" xfId="30600" xr:uid="{00000000-0005-0000-0000-0000A40A0000}"/>
    <cellStyle name="Calculation 2 2 4 2 6" xfId="19526" xr:uid="{00000000-0005-0000-0000-0000A50A0000}"/>
    <cellStyle name="Calculation 2 2 4 2 6 2" xfId="30601" xr:uid="{00000000-0005-0000-0000-0000A60A0000}"/>
    <cellStyle name="Calculation 2 2 4 2 7" xfId="19527" xr:uid="{00000000-0005-0000-0000-0000A70A0000}"/>
    <cellStyle name="Calculation 2 2 4 2 7 2" xfId="30602" xr:uid="{00000000-0005-0000-0000-0000A80A0000}"/>
    <cellStyle name="Calculation 2 2 4 2 8" xfId="30603" xr:uid="{00000000-0005-0000-0000-0000A90A0000}"/>
    <cellStyle name="Calculation 2 2 4 3" xfId="3848" xr:uid="{00000000-0005-0000-0000-0000AA0A0000}"/>
    <cellStyle name="Calculation 2 2 4 3 2" xfId="18280" xr:uid="{00000000-0005-0000-0000-0000AB0A0000}"/>
    <cellStyle name="Calculation 2 2 4 3 2 2" xfId="30604" xr:uid="{00000000-0005-0000-0000-0000AC0A0000}"/>
    <cellStyle name="Calculation 2 2 4 3 3" xfId="30605" xr:uid="{00000000-0005-0000-0000-0000AD0A0000}"/>
    <cellStyle name="Calculation 2 2 4 4" xfId="3849" xr:uid="{00000000-0005-0000-0000-0000AE0A0000}"/>
    <cellStyle name="Calculation 2 2 4 4 2" xfId="18279" xr:uid="{00000000-0005-0000-0000-0000AF0A0000}"/>
    <cellStyle name="Calculation 2 2 4 4 2 2" xfId="30606" xr:uid="{00000000-0005-0000-0000-0000B00A0000}"/>
    <cellStyle name="Calculation 2 2 4 4 3" xfId="30607" xr:uid="{00000000-0005-0000-0000-0000B10A0000}"/>
    <cellStyle name="Calculation 2 2 4 5" xfId="18284" xr:uid="{00000000-0005-0000-0000-0000B20A0000}"/>
    <cellStyle name="Calculation 2 2 4 5 2" xfId="30608" xr:uid="{00000000-0005-0000-0000-0000B30A0000}"/>
    <cellStyle name="Calculation 2 2 4 6" xfId="19528" xr:uid="{00000000-0005-0000-0000-0000B40A0000}"/>
    <cellStyle name="Calculation 2 2 4 6 2" xfId="30609" xr:uid="{00000000-0005-0000-0000-0000B50A0000}"/>
    <cellStyle name="Calculation 2 2 4 7" xfId="19529" xr:uid="{00000000-0005-0000-0000-0000B60A0000}"/>
    <cellStyle name="Calculation 2 2 4 7 2" xfId="30610" xr:uid="{00000000-0005-0000-0000-0000B70A0000}"/>
    <cellStyle name="Calculation 2 2 4 8" xfId="19530" xr:uid="{00000000-0005-0000-0000-0000B80A0000}"/>
    <cellStyle name="Calculation 2 2 4 8 2" xfId="30611" xr:uid="{00000000-0005-0000-0000-0000B90A0000}"/>
    <cellStyle name="Calculation 2 2 4 9" xfId="30612" xr:uid="{00000000-0005-0000-0000-0000BA0A0000}"/>
    <cellStyle name="Calculation 2 2 5" xfId="2151" xr:uid="{00000000-0005-0000-0000-0000BB0A0000}"/>
    <cellStyle name="Calculation 2 2 5 2" xfId="3850" xr:uid="{00000000-0005-0000-0000-0000BC0A0000}"/>
    <cellStyle name="Calculation 2 2 5 2 2" xfId="18277" xr:uid="{00000000-0005-0000-0000-0000BD0A0000}"/>
    <cellStyle name="Calculation 2 2 5 2 2 2" xfId="30613" xr:uid="{00000000-0005-0000-0000-0000BE0A0000}"/>
    <cellStyle name="Calculation 2 2 5 2 3" xfId="30614" xr:uid="{00000000-0005-0000-0000-0000BF0A0000}"/>
    <cellStyle name="Calculation 2 2 5 3" xfId="3851" xr:uid="{00000000-0005-0000-0000-0000C00A0000}"/>
    <cellStyle name="Calculation 2 2 5 3 2" xfId="18276" xr:uid="{00000000-0005-0000-0000-0000C10A0000}"/>
    <cellStyle name="Calculation 2 2 5 3 2 2" xfId="30615" xr:uid="{00000000-0005-0000-0000-0000C20A0000}"/>
    <cellStyle name="Calculation 2 2 5 3 3" xfId="30616" xr:uid="{00000000-0005-0000-0000-0000C30A0000}"/>
    <cellStyle name="Calculation 2 2 5 4" xfId="18278" xr:uid="{00000000-0005-0000-0000-0000C40A0000}"/>
    <cellStyle name="Calculation 2 2 5 4 2" xfId="30617" xr:uid="{00000000-0005-0000-0000-0000C50A0000}"/>
    <cellStyle name="Calculation 2 2 5 5" xfId="19531" xr:uid="{00000000-0005-0000-0000-0000C60A0000}"/>
    <cellStyle name="Calculation 2 2 5 5 2" xfId="30618" xr:uid="{00000000-0005-0000-0000-0000C70A0000}"/>
    <cellStyle name="Calculation 2 2 5 6" xfId="19532" xr:uid="{00000000-0005-0000-0000-0000C80A0000}"/>
    <cellStyle name="Calculation 2 2 5 6 2" xfId="30619" xr:uid="{00000000-0005-0000-0000-0000C90A0000}"/>
    <cellStyle name="Calculation 2 2 5 7" xfId="19533" xr:uid="{00000000-0005-0000-0000-0000CA0A0000}"/>
    <cellStyle name="Calculation 2 2 5 7 2" xfId="30620" xr:uid="{00000000-0005-0000-0000-0000CB0A0000}"/>
    <cellStyle name="Calculation 2 2 5 8" xfId="30621" xr:uid="{00000000-0005-0000-0000-0000CC0A0000}"/>
    <cellStyle name="Calculation 2 2 6" xfId="3852" xr:uid="{00000000-0005-0000-0000-0000CD0A0000}"/>
    <cellStyle name="Calculation 2 2 6 2" xfId="18275" xr:uid="{00000000-0005-0000-0000-0000CE0A0000}"/>
    <cellStyle name="Calculation 2 2 6 2 2" xfId="30622" xr:uid="{00000000-0005-0000-0000-0000CF0A0000}"/>
    <cellStyle name="Calculation 2 2 6 3" xfId="19534" xr:uid="{00000000-0005-0000-0000-0000D00A0000}"/>
    <cellStyle name="Calculation 2 2 6 3 2" xfId="30623" xr:uid="{00000000-0005-0000-0000-0000D10A0000}"/>
    <cellStyle name="Calculation 2 2 6 4" xfId="19535" xr:uid="{00000000-0005-0000-0000-0000D20A0000}"/>
    <cellStyle name="Calculation 2 2 6 4 2" xfId="30624" xr:uid="{00000000-0005-0000-0000-0000D30A0000}"/>
    <cellStyle name="Calculation 2 2 6 5" xfId="19536" xr:uid="{00000000-0005-0000-0000-0000D40A0000}"/>
    <cellStyle name="Calculation 2 2 6 5 2" xfId="30625" xr:uid="{00000000-0005-0000-0000-0000D50A0000}"/>
    <cellStyle name="Calculation 2 2 6 6" xfId="30626" xr:uid="{00000000-0005-0000-0000-0000D60A0000}"/>
    <cellStyle name="Calculation 2 2 7" xfId="3853" xr:uid="{00000000-0005-0000-0000-0000D70A0000}"/>
    <cellStyle name="Calculation 2 2 7 2" xfId="18274" xr:uid="{00000000-0005-0000-0000-0000D80A0000}"/>
    <cellStyle name="Calculation 2 2 7 2 2" xfId="30627" xr:uid="{00000000-0005-0000-0000-0000D90A0000}"/>
    <cellStyle name="Calculation 2 2 7 3" xfId="19537" xr:uid="{00000000-0005-0000-0000-0000DA0A0000}"/>
    <cellStyle name="Calculation 2 2 7 3 2" xfId="30628" xr:uid="{00000000-0005-0000-0000-0000DB0A0000}"/>
    <cellStyle name="Calculation 2 2 7 4" xfId="19538" xr:uid="{00000000-0005-0000-0000-0000DC0A0000}"/>
    <cellStyle name="Calculation 2 2 7 4 2" xfId="30629" xr:uid="{00000000-0005-0000-0000-0000DD0A0000}"/>
    <cellStyle name="Calculation 2 2 7 5" xfId="19539" xr:uid="{00000000-0005-0000-0000-0000DE0A0000}"/>
    <cellStyle name="Calculation 2 2 7 5 2" xfId="30630" xr:uid="{00000000-0005-0000-0000-0000DF0A0000}"/>
    <cellStyle name="Calculation 2 2 7 6" xfId="30631" xr:uid="{00000000-0005-0000-0000-0000E00A0000}"/>
    <cellStyle name="Calculation 2 2 8" xfId="3854" xr:uid="{00000000-0005-0000-0000-0000E10A0000}"/>
    <cellStyle name="Calculation 2 2 8 2" xfId="18273" xr:uid="{00000000-0005-0000-0000-0000E20A0000}"/>
    <cellStyle name="Calculation 2 2 8 2 2" xfId="30632" xr:uid="{00000000-0005-0000-0000-0000E30A0000}"/>
    <cellStyle name="Calculation 2 2 8 3" xfId="19540" xr:uid="{00000000-0005-0000-0000-0000E40A0000}"/>
    <cellStyle name="Calculation 2 2 8 3 2" xfId="30633" xr:uid="{00000000-0005-0000-0000-0000E50A0000}"/>
    <cellStyle name="Calculation 2 2 8 4" xfId="19541" xr:uid="{00000000-0005-0000-0000-0000E60A0000}"/>
    <cellStyle name="Calculation 2 2 8 4 2" xfId="30634" xr:uid="{00000000-0005-0000-0000-0000E70A0000}"/>
    <cellStyle name="Calculation 2 2 8 5" xfId="19542" xr:uid="{00000000-0005-0000-0000-0000E80A0000}"/>
    <cellStyle name="Calculation 2 2 8 5 2" xfId="30635" xr:uid="{00000000-0005-0000-0000-0000E90A0000}"/>
    <cellStyle name="Calculation 2 2 8 6" xfId="30636" xr:uid="{00000000-0005-0000-0000-0000EA0A0000}"/>
    <cellStyle name="Calculation 2 2 9" xfId="3855" xr:uid="{00000000-0005-0000-0000-0000EB0A0000}"/>
    <cellStyle name="Calculation 2 2 9 2" xfId="18272" xr:uid="{00000000-0005-0000-0000-0000EC0A0000}"/>
    <cellStyle name="Calculation 2 2 9 2 2" xfId="30637" xr:uid="{00000000-0005-0000-0000-0000ED0A0000}"/>
    <cellStyle name="Calculation 2 2 9 3" xfId="30638" xr:uid="{00000000-0005-0000-0000-0000EE0A0000}"/>
    <cellStyle name="Calculation 2 20" xfId="2150" xr:uid="{00000000-0005-0000-0000-0000EF0A0000}"/>
    <cellStyle name="Calculation 2 20 2" xfId="3856" xr:uid="{00000000-0005-0000-0000-0000F00A0000}"/>
    <cellStyle name="Calculation 2 20 2 2" xfId="18270" xr:uid="{00000000-0005-0000-0000-0000F10A0000}"/>
    <cellStyle name="Calculation 2 20 2 2 2" xfId="30639" xr:uid="{00000000-0005-0000-0000-0000F20A0000}"/>
    <cellStyle name="Calculation 2 20 2 3" xfId="30640" xr:uid="{00000000-0005-0000-0000-0000F30A0000}"/>
    <cellStyle name="Calculation 2 20 3" xfId="3857" xr:uid="{00000000-0005-0000-0000-0000F40A0000}"/>
    <cellStyle name="Calculation 2 20 3 2" xfId="18269" xr:uid="{00000000-0005-0000-0000-0000F50A0000}"/>
    <cellStyle name="Calculation 2 20 3 2 2" xfId="30641" xr:uid="{00000000-0005-0000-0000-0000F60A0000}"/>
    <cellStyle name="Calculation 2 20 3 3" xfId="30642" xr:uid="{00000000-0005-0000-0000-0000F70A0000}"/>
    <cellStyle name="Calculation 2 20 4" xfId="18271" xr:uid="{00000000-0005-0000-0000-0000F80A0000}"/>
    <cellStyle name="Calculation 2 20 4 2" xfId="30643" xr:uid="{00000000-0005-0000-0000-0000F90A0000}"/>
    <cellStyle name="Calculation 2 20 5" xfId="19543" xr:uid="{00000000-0005-0000-0000-0000FA0A0000}"/>
    <cellStyle name="Calculation 2 20 5 2" xfId="30644" xr:uid="{00000000-0005-0000-0000-0000FB0A0000}"/>
    <cellStyle name="Calculation 2 20 6" xfId="19544" xr:uid="{00000000-0005-0000-0000-0000FC0A0000}"/>
    <cellStyle name="Calculation 2 20 6 2" xfId="30645" xr:uid="{00000000-0005-0000-0000-0000FD0A0000}"/>
    <cellStyle name="Calculation 2 20 7" xfId="19545" xr:uid="{00000000-0005-0000-0000-0000FE0A0000}"/>
    <cellStyle name="Calculation 2 20 7 2" xfId="30646" xr:uid="{00000000-0005-0000-0000-0000FF0A0000}"/>
    <cellStyle name="Calculation 2 20 8" xfId="30647" xr:uid="{00000000-0005-0000-0000-0000000B0000}"/>
    <cellStyle name="Calculation 2 21" xfId="2656" xr:uid="{00000000-0005-0000-0000-0000010B0000}"/>
    <cellStyle name="Calculation 2 21 2" xfId="3858" xr:uid="{00000000-0005-0000-0000-0000020B0000}"/>
    <cellStyle name="Calculation 2 21 2 2" xfId="18267" xr:uid="{00000000-0005-0000-0000-0000030B0000}"/>
    <cellStyle name="Calculation 2 21 2 2 2" xfId="30648" xr:uid="{00000000-0005-0000-0000-0000040B0000}"/>
    <cellStyle name="Calculation 2 21 2 3" xfId="30649" xr:uid="{00000000-0005-0000-0000-0000050B0000}"/>
    <cellStyle name="Calculation 2 21 3" xfId="3859" xr:uid="{00000000-0005-0000-0000-0000060B0000}"/>
    <cellStyle name="Calculation 2 21 3 2" xfId="18266" xr:uid="{00000000-0005-0000-0000-0000070B0000}"/>
    <cellStyle name="Calculation 2 21 3 2 2" xfId="30650" xr:uid="{00000000-0005-0000-0000-0000080B0000}"/>
    <cellStyle name="Calculation 2 21 3 3" xfId="30651" xr:uid="{00000000-0005-0000-0000-0000090B0000}"/>
    <cellStyle name="Calculation 2 21 4" xfId="18268" xr:uid="{00000000-0005-0000-0000-00000A0B0000}"/>
    <cellStyle name="Calculation 2 21 4 2" xfId="30652" xr:uid="{00000000-0005-0000-0000-00000B0B0000}"/>
    <cellStyle name="Calculation 2 21 5" xfId="19546" xr:uid="{00000000-0005-0000-0000-00000C0B0000}"/>
    <cellStyle name="Calculation 2 21 5 2" xfId="30653" xr:uid="{00000000-0005-0000-0000-00000D0B0000}"/>
    <cellStyle name="Calculation 2 21 6" xfId="19547" xr:uid="{00000000-0005-0000-0000-00000E0B0000}"/>
    <cellStyle name="Calculation 2 21 6 2" xfId="30654" xr:uid="{00000000-0005-0000-0000-00000F0B0000}"/>
    <cellStyle name="Calculation 2 21 7" xfId="19548" xr:uid="{00000000-0005-0000-0000-0000100B0000}"/>
    <cellStyle name="Calculation 2 21 7 2" xfId="30655" xr:uid="{00000000-0005-0000-0000-0000110B0000}"/>
    <cellStyle name="Calculation 2 21 8" xfId="30656" xr:uid="{00000000-0005-0000-0000-0000120B0000}"/>
    <cellStyle name="Calculation 2 22" xfId="3860" xr:uid="{00000000-0005-0000-0000-0000130B0000}"/>
    <cellStyle name="Calculation 2 22 2" xfId="18265" xr:uid="{00000000-0005-0000-0000-0000140B0000}"/>
    <cellStyle name="Calculation 2 22 2 2" xfId="30657" xr:uid="{00000000-0005-0000-0000-0000150B0000}"/>
    <cellStyle name="Calculation 2 22 3" xfId="19549" xr:uid="{00000000-0005-0000-0000-0000160B0000}"/>
    <cellStyle name="Calculation 2 22 3 2" xfId="30658" xr:uid="{00000000-0005-0000-0000-0000170B0000}"/>
    <cellStyle name="Calculation 2 22 4" xfId="19550" xr:uid="{00000000-0005-0000-0000-0000180B0000}"/>
    <cellStyle name="Calculation 2 22 4 2" xfId="30659" xr:uid="{00000000-0005-0000-0000-0000190B0000}"/>
    <cellStyle name="Calculation 2 22 5" xfId="19551" xr:uid="{00000000-0005-0000-0000-00001A0B0000}"/>
    <cellStyle name="Calculation 2 22 5 2" xfId="30660" xr:uid="{00000000-0005-0000-0000-00001B0B0000}"/>
    <cellStyle name="Calculation 2 22 6" xfId="30661" xr:uid="{00000000-0005-0000-0000-00001C0B0000}"/>
    <cellStyle name="Calculation 2 23" xfId="3861" xr:uid="{00000000-0005-0000-0000-00001D0B0000}"/>
    <cellStyle name="Calculation 2 23 2" xfId="18264" xr:uid="{00000000-0005-0000-0000-00001E0B0000}"/>
    <cellStyle name="Calculation 2 23 2 2" xfId="30662" xr:uid="{00000000-0005-0000-0000-00001F0B0000}"/>
    <cellStyle name="Calculation 2 23 3" xfId="19552" xr:uid="{00000000-0005-0000-0000-0000200B0000}"/>
    <cellStyle name="Calculation 2 23 3 2" xfId="30663" xr:uid="{00000000-0005-0000-0000-0000210B0000}"/>
    <cellStyle name="Calculation 2 23 4" xfId="19553" xr:uid="{00000000-0005-0000-0000-0000220B0000}"/>
    <cellStyle name="Calculation 2 23 4 2" xfId="30664" xr:uid="{00000000-0005-0000-0000-0000230B0000}"/>
    <cellStyle name="Calculation 2 23 5" xfId="19554" xr:uid="{00000000-0005-0000-0000-0000240B0000}"/>
    <cellStyle name="Calculation 2 23 5 2" xfId="30665" xr:uid="{00000000-0005-0000-0000-0000250B0000}"/>
    <cellStyle name="Calculation 2 23 6" xfId="30666" xr:uid="{00000000-0005-0000-0000-0000260B0000}"/>
    <cellStyle name="Calculation 2 24" xfId="11515" xr:uid="{00000000-0005-0000-0000-0000270B0000}"/>
    <cellStyle name="Calculation 2 24 2" xfId="30667" xr:uid="{00000000-0005-0000-0000-0000280B0000}"/>
    <cellStyle name="Calculation 2 25" xfId="18469" xr:uid="{00000000-0005-0000-0000-0000290B0000}"/>
    <cellStyle name="Calculation 2 25 2" xfId="30668" xr:uid="{00000000-0005-0000-0000-00002A0B0000}"/>
    <cellStyle name="Calculation 2 26" xfId="19555" xr:uid="{00000000-0005-0000-0000-00002B0B0000}"/>
    <cellStyle name="Calculation 2 26 2" xfId="30669" xr:uid="{00000000-0005-0000-0000-00002C0B0000}"/>
    <cellStyle name="Calculation 2 27" xfId="30670" xr:uid="{00000000-0005-0000-0000-00002D0B0000}"/>
    <cellStyle name="Calculation 2 28" xfId="56552" xr:uid="{00000000-0005-0000-0000-00002E0B0000}"/>
    <cellStyle name="Calculation 2 3" xfId="109" xr:uid="{00000000-0005-0000-0000-00002F0B0000}"/>
    <cellStyle name="Calculation 2 3 10" xfId="18263" xr:uid="{00000000-0005-0000-0000-0000300B0000}"/>
    <cellStyle name="Calculation 2 3 10 2" xfId="30671" xr:uid="{00000000-0005-0000-0000-0000310B0000}"/>
    <cellStyle name="Calculation 2 3 11" xfId="19556" xr:uid="{00000000-0005-0000-0000-0000320B0000}"/>
    <cellStyle name="Calculation 2 3 11 2" xfId="30672" xr:uid="{00000000-0005-0000-0000-0000330B0000}"/>
    <cellStyle name="Calculation 2 3 12" xfId="30673" xr:uid="{00000000-0005-0000-0000-0000340B0000}"/>
    <cellStyle name="Calculation 2 3 13" xfId="902" xr:uid="{00000000-0005-0000-0000-0000350B0000}"/>
    <cellStyle name="Calculation 2 3 14" xfId="56555" xr:uid="{00000000-0005-0000-0000-0000360B0000}"/>
    <cellStyle name="Calculation 2 3 2" xfId="1835" xr:uid="{00000000-0005-0000-0000-0000370B0000}"/>
    <cellStyle name="Calculation 2 3 2 2" xfId="3294" xr:uid="{00000000-0005-0000-0000-0000380B0000}"/>
    <cellStyle name="Calculation 2 3 2 2 2" xfId="3862" xr:uid="{00000000-0005-0000-0000-0000390B0000}"/>
    <cellStyle name="Calculation 2 3 2 2 2 2" xfId="18260" xr:uid="{00000000-0005-0000-0000-00003A0B0000}"/>
    <cellStyle name="Calculation 2 3 2 2 2 2 2" xfId="30674" xr:uid="{00000000-0005-0000-0000-00003B0B0000}"/>
    <cellStyle name="Calculation 2 3 2 2 2 3" xfId="30675" xr:uid="{00000000-0005-0000-0000-00003C0B0000}"/>
    <cellStyle name="Calculation 2 3 2 2 3" xfId="3863" xr:uid="{00000000-0005-0000-0000-00003D0B0000}"/>
    <cellStyle name="Calculation 2 3 2 2 3 2" xfId="18259" xr:uid="{00000000-0005-0000-0000-00003E0B0000}"/>
    <cellStyle name="Calculation 2 3 2 2 3 2 2" xfId="30676" xr:uid="{00000000-0005-0000-0000-00003F0B0000}"/>
    <cellStyle name="Calculation 2 3 2 2 3 3" xfId="30677" xr:uid="{00000000-0005-0000-0000-0000400B0000}"/>
    <cellStyle name="Calculation 2 3 2 2 4" xfId="18261" xr:uid="{00000000-0005-0000-0000-0000410B0000}"/>
    <cellStyle name="Calculation 2 3 2 2 4 2" xfId="30678" xr:uid="{00000000-0005-0000-0000-0000420B0000}"/>
    <cellStyle name="Calculation 2 3 2 2 5" xfId="19557" xr:uid="{00000000-0005-0000-0000-0000430B0000}"/>
    <cellStyle name="Calculation 2 3 2 2 5 2" xfId="30679" xr:uid="{00000000-0005-0000-0000-0000440B0000}"/>
    <cellStyle name="Calculation 2 3 2 2 6" xfId="19558" xr:uid="{00000000-0005-0000-0000-0000450B0000}"/>
    <cellStyle name="Calculation 2 3 2 2 6 2" xfId="30680" xr:uid="{00000000-0005-0000-0000-0000460B0000}"/>
    <cellStyle name="Calculation 2 3 2 2 7" xfId="19559" xr:uid="{00000000-0005-0000-0000-0000470B0000}"/>
    <cellStyle name="Calculation 2 3 2 2 7 2" xfId="30681" xr:uid="{00000000-0005-0000-0000-0000480B0000}"/>
    <cellStyle name="Calculation 2 3 2 2 8" xfId="30682" xr:uid="{00000000-0005-0000-0000-0000490B0000}"/>
    <cellStyle name="Calculation 2 3 2 3" xfId="3864" xr:uid="{00000000-0005-0000-0000-00004A0B0000}"/>
    <cellStyle name="Calculation 2 3 2 3 2" xfId="18258" xr:uid="{00000000-0005-0000-0000-00004B0B0000}"/>
    <cellStyle name="Calculation 2 3 2 3 2 2" xfId="30683" xr:uid="{00000000-0005-0000-0000-00004C0B0000}"/>
    <cellStyle name="Calculation 2 3 2 3 3" xfId="30684" xr:uid="{00000000-0005-0000-0000-00004D0B0000}"/>
    <cellStyle name="Calculation 2 3 2 4" xfId="3865" xr:uid="{00000000-0005-0000-0000-00004E0B0000}"/>
    <cellStyle name="Calculation 2 3 2 4 2" xfId="18257" xr:uid="{00000000-0005-0000-0000-00004F0B0000}"/>
    <cellStyle name="Calculation 2 3 2 4 2 2" xfId="30685" xr:uid="{00000000-0005-0000-0000-0000500B0000}"/>
    <cellStyle name="Calculation 2 3 2 4 3" xfId="30686" xr:uid="{00000000-0005-0000-0000-0000510B0000}"/>
    <cellStyle name="Calculation 2 3 2 5" xfId="18262" xr:uid="{00000000-0005-0000-0000-0000520B0000}"/>
    <cellStyle name="Calculation 2 3 2 5 2" xfId="30687" xr:uid="{00000000-0005-0000-0000-0000530B0000}"/>
    <cellStyle name="Calculation 2 3 2 6" xfId="19560" xr:uid="{00000000-0005-0000-0000-0000540B0000}"/>
    <cellStyle name="Calculation 2 3 2 6 2" xfId="30688" xr:uid="{00000000-0005-0000-0000-0000550B0000}"/>
    <cellStyle name="Calculation 2 3 2 7" xfId="19561" xr:uid="{00000000-0005-0000-0000-0000560B0000}"/>
    <cellStyle name="Calculation 2 3 2 7 2" xfId="30689" xr:uid="{00000000-0005-0000-0000-0000570B0000}"/>
    <cellStyle name="Calculation 2 3 2 8" xfId="19562" xr:uid="{00000000-0005-0000-0000-0000580B0000}"/>
    <cellStyle name="Calculation 2 3 2 8 2" xfId="30690" xr:uid="{00000000-0005-0000-0000-0000590B0000}"/>
    <cellStyle name="Calculation 2 3 2 9" xfId="30691" xr:uid="{00000000-0005-0000-0000-00005A0B0000}"/>
    <cellStyle name="Calculation 2 3 3" xfId="1402" xr:uid="{00000000-0005-0000-0000-00005B0B0000}"/>
    <cellStyle name="Calculation 2 3 3 2" xfId="2865" xr:uid="{00000000-0005-0000-0000-00005C0B0000}"/>
    <cellStyle name="Calculation 2 3 3 2 2" xfId="3866" xr:uid="{00000000-0005-0000-0000-00005D0B0000}"/>
    <cellStyle name="Calculation 2 3 3 2 2 2" xfId="18254" xr:uid="{00000000-0005-0000-0000-00005E0B0000}"/>
    <cellStyle name="Calculation 2 3 3 2 2 2 2" xfId="30692" xr:uid="{00000000-0005-0000-0000-00005F0B0000}"/>
    <cellStyle name="Calculation 2 3 3 2 2 3" xfId="30693" xr:uid="{00000000-0005-0000-0000-0000600B0000}"/>
    <cellStyle name="Calculation 2 3 3 2 3" xfId="3867" xr:uid="{00000000-0005-0000-0000-0000610B0000}"/>
    <cellStyle name="Calculation 2 3 3 2 3 2" xfId="18253" xr:uid="{00000000-0005-0000-0000-0000620B0000}"/>
    <cellStyle name="Calculation 2 3 3 2 3 2 2" xfId="30694" xr:uid="{00000000-0005-0000-0000-0000630B0000}"/>
    <cellStyle name="Calculation 2 3 3 2 3 3" xfId="30695" xr:uid="{00000000-0005-0000-0000-0000640B0000}"/>
    <cellStyle name="Calculation 2 3 3 2 4" xfId="18255" xr:uid="{00000000-0005-0000-0000-0000650B0000}"/>
    <cellStyle name="Calculation 2 3 3 2 4 2" xfId="30696" xr:uid="{00000000-0005-0000-0000-0000660B0000}"/>
    <cellStyle name="Calculation 2 3 3 2 5" xfId="19563" xr:uid="{00000000-0005-0000-0000-0000670B0000}"/>
    <cellStyle name="Calculation 2 3 3 2 5 2" xfId="30697" xr:uid="{00000000-0005-0000-0000-0000680B0000}"/>
    <cellStyle name="Calculation 2 3 3 2 6" xfId="19564" xr:uid="{00000000-0005-0000-0000-0000690B0000}"/>
    <cellStyle name="Calculation 2 3 3 2 6 2" xfId="30698" xr:uid="{00000000-0005-0000-0000-00006A0B0000}"/>
    <cellStyle name="Calculation 2 3 3 2 7" xfId="19565" xr:uid="{00000000-0005-0000-0000-00006B0B0000}"/>
    <cellStyle name="Calculation 2 3 3 2 7 2" xfId="30699" xr:uid="{00000000-0005-0000-0000-00006C0B0000}"/>
    <cellStyle name="Calculation 2 3 3 2 8" xfId="30700" xr:uid="{00000000-0005-0000-0000-00006D0B0000}"/>
    <cellStyle name="Calculation 2 3 3 3" xfId="3868" xr:uid="{00000000-0005-0000-0000-00006E0B0000}"/>
    <cellStyle name="Calculation 2 3 3 3 2" xfId="18252" xr:uid="{00000000-0005-0000-0000-00006F0B0000}"/>
    <cellStyle name="Calculation 2 3 3 3 2 2" xfId="30701" xr:uid="{00000000-0005-0000-0000-0000700B0000}"/>
    <cellStyle name="Calculation 2 3 3 3 3" xfId="30702" xr:uid="{00000000-0005-0000-0000-0000710B0000}"/>
    <cellStyle name="Calculation 2 3 3 4" xfId="3869" xr:uid="{00000000-0005-0000-0000-0000720B0000}"/>
    <cellStyle name="Calculation 2 3 3 4 2" xfId="18251" xr:uid="{00000000-0005-0000-0000-0000730B0000}"/>
    <cellStyle name="Calculation 2 3 3 4 2 2" xfId="30703" xr:uid="{00000000-0005-0000-0000-0000740B0000}"/>
    <cellStyle name="Calculation 2 3 3 4 3" xfId="30704" xr:uid="{00000000-0005-0000-0000-0000750B0000}"/>
    <cellStyle name="Calculation 2 3 3 5" xfId="18256" xr:uid="{00000000-0005-0000-0000-0000760B0000}"/>
    <cellStyle name="Calculation 2 3 3 5 2" xfId="30705" xr:uid="{00000000-0005-0000-0000-0000770B0000}"/>
    <cellStyle name="Calculation 2 3 3 6" xfId="19566" xr:uid="{00000000-0005-0000-0000-0000780B0000}"/>
    <cellStyle name="Calculation 2 3 3 6 2" xfId="30706" xr:uid="{00000000-0005-0000-0000-0000790B0000}"/>
    <cellStyle name="Calculation 2 3 3 7" xfId="19567" xr:uid="{00000000-0005-0000-0000-00007A0B0000}"/>
    <cellStyle name="Calculation 2 3 3 7 2" xfId="30707" xr:uid="{00000000-0005-0000-0000-00007B0B0000}"/>
    <cellStyle name="Calculation 2 3 3 8" xfId="19568" xr:uid="{00000000-0005-0000-0000-00007C0B0000}"/>
    <cellStyle name="Calculation 2 3 3 8 2" xfId="30708" xr:uid="{00000000-0005-0000-0000-00007D0B0000}"/>
    <cellStyle name="Calculation 2 3 3 9" xfId="30709" xr:uid="{00000000-0005-0000-0000-00007E0B0000}"/>
    <cellStyle name="Calculation 2 3 4" xfId="2153" xr:uid="{00000000-0005-0000-0000-00007F0B0000}"/>
    <cellStyle name="Calculation 2 3 4 2" xfId="3870" xr:uid="{00000000-0005-0000-0000-0000800B0000}"/>
    <cellStyle name="Calculation 2 3 4 2 2" xfId="18249" xr:uid="{00000000-0005-0000-0000-0000810B0000}"/>
    <cellStyle name="Calculation 2 3 4 2 2 2" xfId="30710" xr:uid="{00000000-0005-0000-0000-0000820B0000}"/>
    <cellStyle name="Calculation 2 3 4 2 3" xfId="30711" xr:uid="{00000000-0005-0000-0000-0000830B0000}"/>
    <cellStyle name="Calculation 2 3 4 3" xfId="3871" xr:uid="{00000000-0005-0000-0000-0000840B0000}"/>
    <cellStyle name="Calculation 2 3 4 3 2" xfId="18248" xr:uid="{00000000-0005-0000-0000-0000850B0000}"/>
    <cellStyle name="Calculation 2 3 4 3 2 2" xfId="30712" xr:uid="{00000000-0005-0000-0000-0000860B0000}"/>
    <cellStyle name="Calculation 2 3 4 3 3" xfId="30713" xr:uid="{00000000-0005-0000-0000-0000870B0000}"/>
    <cellStyle name="Calculation 2 3 4 4" xfId="18250" xr:uid="{00000000-0005-0000-0000-0000880B0000}"/>
    <cellStyle name="Calculation 2 3 4 4 2" xfId="30714" xr:uid="{00000000-0005-0000-0000-0000890B0000}"/>
    <cellStyle name="Calculation 2 3 4 5" xfId="19569" xr:uid="{00000000-0005-0000-0000-00008A0B0000}"/>
    <cellStyle name="Calculation 2 3 4 5 2" xfId="30715" xr:uid="{00000000-0005-0000-0000-00008B0B0000}"/>
    <cellStyle name="Calculation 2 3 4 6" xfId="19570" xr:uid="{00000000-0005-0000-0000-00008C0B0000}"/>
    <cellStyle name="Calculation 2 3 4 6 2" xfId="30716" xr:uid="{00000000-0005-0000-0000-00008D0B0000}"/>
    <cellStyle name="Calculation 2 3 4 7" xfId="19571" xr:uid="{00000000-0005-0000-0000-00008E0B0000}"/>
    <cellStyle name="Calculation 2 3 4 7 2" xfId="30717" xr:uid="{00000000-0005-0000-0000-00008F0B0000}"/>
    <cellStyle name="Calculation 2 3 4 8" xfId="30718" xr:uid="{00000000-0005-0000-0000-0000900B0000}"/>
    <cellStyle name="Calculation 2 3 5" xfId="3872" xr:uid="{00000000-0005-0000-0000-0000910B0000}"/>
    <cellStyle name="Calculation 2 3 5 2" xfId="18247" xr:uid="{00000000-0005-0000-0000-0000920B0000}"/>
    <cellStyle name="Calculation 2 3 5 2 2" xfId="30719" xr:uid="{00000000-0005-0000-0000-0000930B0000}"/>
    <cellStyle name="Calculation 2 3 5 3" xfId="19572" xr:uid="{00000000-0005-0000-0000-0000940B0000}"/>
    <cellStyle name="Calculation 2 3 5 3 2" xfId="30720" xr:uid="{00000000-0005-0000-0000-0000950B0000}"/>
    <cellStyle name="Calculation 2 3 5 4" xfId="19573" xr:uid="{00000000-0005-0000-0000-0000960B0000}"/>
    <cellStyle name="Calculation 2 3 5 4 2" xfId="30721" xr:uid="{00000000-0005-0000-0000-0000970B0000}"/>
    <cellStyle name="Calculation 2 3 5 5" xfId="19574" xr:uid="{00000000-0005-0000-0000-0000980B0000}"/>
    <cellStyle name="Calculation 2 3 5 5 2" xfId="30722" xr:uid="{00000000-0005-0000-0000-0000990B0000}"/>
    <cellStyle name="Calculation 2 3 5 6" xfId="30723" xr:uid="{00000000-0005-0000-0000-00009A0B0000}"/>
    <cellStyle name="Calculation 2 3 6" xfId="3873" xr:uid="{00000000-0005-0000-0000-00009B0B0000}"/>
    <cellStyle name="Calculation 2 3 6 2" xfId="18246" xr:uid="{00000000-0005-0000-0000-00009C0B0000}"/>
    <cellStyle name="Calculation 2 3 6 2 2" xfId="30724" xr:uid="{00000000-0005-0000-0000-00009D0B0000}"/>
    <cellStyle name="Calculation 2 3 6 3" xfId="19575" xr:uid="{00000000-0005-0000-0000-00009E0B0000}"/>
    <cellStyle name="Calculation 2 3 6 3 2" xfId="30725" xr:uid="{00000000-0005-0000-0000-00009F0B0000}"/>
    <cellStyle name="Calculation 2 3 6 4" xfId="19576" xr:uid="{00000000-0005-0000-0000-0000A00B0000}"/>
    <cellStyle name="Calculation 2 3 6 4 2" xfId="30726" xr:uid="{00000000-0005-0000-0000-0000A10B0000}"/>
    <cellStyle name="Calculation 2 3 6 5" xfId="19577" xr:uid="{00000000-0005-0000-0000-0000A20B0000}"/>
    <cellStyle name="Calculation 2 3 6 5 2" xfId="30727" xr:uid="{00000000-0005-0000-0000-0000A30B0000}"/>
    <cellStyle name="Calculation 2 3 6 6" xfId="30728" xr:uid="{00000000-0005-0000-0000-0000A40B0000}"/>
    <cellStyle name="Calculation 2 3 7" xfId="3874" xr:uid="{00000000-0005-0000-0000-0000A50B0000}"/>
    <cellStyle name="Calculation 2 3 7 2" xfId="18245" xr:uid="{00000000-0005-0000-0000-0000A60B0000}"/>
    <cellStyle name="Calculation 2 3 7 2 2" xfId="30729" xr:uid="{00000000-0005-0000-0000-0000A70B0000}"/>
    <cellStyle name="Calculation 2 3 7 3" xfId="19578" xr:uid="{00000000-0005-0000-0000-0000A80B0000}"/>
    <cellStyle name="Calculation 2 3 7 3 2" xfId="30730" xr:uid="{00000000-0005-0000-0000-0000A90B0000}"/>
    <cellStyle name="Calculation 2 3 7 4" xfId="19579" xr:uid="{00000000-0005-0000-0000-0000AA0B0000}"/>
    <cellStyle name="Calculation 2 3 7 4 2" xfId="30731" xr:uid="{00000000-0005-0000-0000-0000AB0B0000}"/>
    <cellStyle name="Calculation 2 3 7 5" xfId="19580" xr:uid="{00000000-0005-0000-0000-0000AC0B0000}"/>
    <cellStyle name="Calculation 2 3 7 5 2" xfId="30732" xr:uid="{00000000-0005-0000-0000-0000AD0B0000}"/>
    <cellStyle name="Calculation 2 3 7 6" xfId="30733" xr:uid="{00000000-0005-0000-0000-0000AE0B0000}"/>
    <cellStyle name="Calculation 2 3 8" xfId="3875" xr:uid="{00000000-0005-0000-0000-0000AF0B0000}"/>
    <cellStyle name="Calculation 2 3 8 2" xfId="18244" xr:uid="{00000000-0005-0000-0000-0000B00B0000}"/>
    <cellStyle name="Calculation 2 3 8 2 2" xfId="30734" xr:uid="{00000000-0005-0000-0000-0000B10B0000}"/>
    <cellStyle name="Calculation 2 3 8 3" xfId="30735" xr:uid="{00000000-0005-0000-0000-0000B20B0000}"/>
    <cellStyle name="Calculation 2 3 9" xfId="11512" xr:uid="{00000000-0005-0000-0000-0000B30B0000}"/>
    <cellStyle name="Calculation 2 3 9 2" xfId="30736" xr:uid="{00000000-0005-0000-0000-0000B40B0000}"/>
    <cellStyle name="Calculation 2 4" xfId="1001" xr:uid="{00000000-0005-0000-0000-0000B50B0000}"/>
    <cellStyle name="Calculation 2 4 10" xfId="11511" xr:uid="{00000000-0005-0000-0000-0000B60B0000}"/>
    <cellStyle name="Calculation 2 4 10 2" xfId="30737" xr:uid="{00000000-0005-0000-0000-0000B70B0000}"/>
    <cellStyle name="Calculation 2 4 11" xfId="18243" xr:uid="{00000000-0005-0000-0000-0000B80B0000}"/>
    <cellStyle name="Calculation 2 4 11 2" xfId="30738" xr:uid="{00000000-0005-0000-0000-0000B90B0000}"/>
    <cellStyle name="Calculation 2 4 12" xfId="15808" xr:uid="{00000000-0005-0000-0000-0000BA0B0000}"/>
    <cellStyle name="Calculation 2 4 12 2" xfId="30739" xr:uid="{00000000-0005-0000-0000-0000BB0B0000}"/>
    <cellStyle name="Calculation 2 4 13" xfId="19581" xr:uid="{00000000-0005-0000-0000-0000BC0B0000}"/>
    <cellStyle name="Calculation 2 4 13 2" xfId="30740" xr:uid="{00000000-0005-0000-0000-0000BD0B0000}"/>
    <cellStyle name="Calculation 2 4 14" xfId="30741" xr:uid="{00000000-0005-0000-0000-0000BE0B0000}"/>
    <cellStyle name="Calculation 2 4 15" xfId="56556" xr:uid="{00000000-0005-0000-0000-0000BF0B0000}"/>
    <cellStyle name="Calculation 2 4 2" xfId="1933" xr:uid="{00000000-0005-0000-0000-0000C00B0000}"/>
    <cellStyle name="Calculation 2 4 2 2" xfId="3392" xr:uid="{00000000-0005-0000-0000-0000C10B0000}"/>
    <cellStyle name="Calculation 2 4 2 2 2" xfId="3876" xr:uid="{00000000-0005-0000-0000-0000C20B0000}"/>
    <cellStyle name="Calculation 2 4 2 2 2 2" xfId="18240" xr:uid="{00000000-0005-0000-0000-0000C30B0000}"/>
    <cellStyle name="Calculation 2 4 2 2 2 2 2" xfId="30742" xr:uid="{00000000-0005-0000-0000-0000C40B0000}"/>
    <cellStyle name="Calculation 2 4 2 2 2 3" xfId="30743" xr:uid="{00000000-0005-0000-0000-0000C50B0000}"/>
    <cellStyle name="Calculation 2 4 2 2 3" xfId="3877" xr:uid="{00000000-0005-0000-0000-0000C60B0000}"/>
    <cellStyle name="Calculation 2 4 2 2 3 2" xfId="18239" xr:uid="{00000000-0005-0000-0000-0000C70B0000}"/>
    <cellStyle name="Calculation 2 4 2 2 3 2 2" xfId="30744" xr:uid="{00000000-0005-0000-0000-0000C80B0000}"/>
    <cellStyle name="Calculation 2 4 2 2 3 3" xfId="30745" xr:uid="{00000000-0005-0000-0000-0000C90B0000}"/>
    <cellStyle name="Calculation 2 4 2 2 4" xfId="18241" xr:uid="{00000000-0005-0000-0000-0000CA0B0000}"/>
    <cellStyle name="Calculation 2 4 2 2 4 2" xfId="30746" xr:uid="{00000000-0005-0000-0000-0000CB0B0000}"/>
    <cellStyle name="Calculation 2 4 2 2 5" xfId="19582" xr:uid="{00000000-0005-0000-0000-0000CC0B0000}"/>
    <cellStyle name="Calculation 2 4 2 2 5 2" xfId="30747" xr:uid="{00000000-0005-0000-0000-0000CD0B0000}"/>
    <cellStyle name="Calculation 2 4 2 2 6" xfId="19583" xr:uid="{00000000-0005-0000-0000-0000CE0B0000}"/>
    <cellStyle name="Calculation 2 4 2 2 6 2" xfId="30748" xr:uid="{00000000-0005-0000-0000-0000CF0B0000}"/>
    <cellStyle name="Calculation 2 4 2 2 7" xfId="19584" xr:uid="{00000000-0005-0000-0000-0000D00B0000}"/>
    <cellStyle name="Calculation 2 4 2 2 7 2" xfId="30749" xr:uid="{00000000-0005-0000-0000-0000D10B0000}"/>
    <cellStyle name="Calculation 2 4 2 2 8" xfId="30750" xr:uid="{00000000-0005-0000-0000-0000D20B0000}"/>
    <cellStyle name="Calculation 2 4 2 3" xfId="3878" xr:uid="{00000000-0005-0000-0000-0000D30B0000}"/>
    <cellStyle name="Calculation 2 4 2 3 2" xfId="18238" xr:uid="{00000000-0005-0000-0000-0000D40B0000}"/>
    <cellStyle name="Calculation 2 4 2 3 2 2" xfId="30751" xr:uid="{00000000-0005-0000-0000-0000D50B0000}"/>
    <cellStyle name="Calculation 2 4 2 3 3" xfId="30752" xr:uid="{00000000-0005-0000-0000-0000D60B0000}"/>
    <cellStyle name="Calculation 2 4 2 4" xfId="3879" xr:uid="{00000000-0005-0000-0000-0000D70B0000}"/>
    <cellStyle name="Calculation 2 4 2 4 2" xfId="18237" xr:uid="{00000000-0005-0000-0000-0000D80B0000}"/>
    <cellStyle name="Calculation 2 4 2 4 2 2" xfId="30753" xr:uid="{00000000-0005-0000-0000-0000D90B0000}"/>
    <cellStyle name="Calculation 2 4 2 4 3" xfId="30754" xr:uid="{00000000-0005-0000-0000-0000DA0B0000}"/>
    <cellStyle name="Calculation 2 4 2 5" xfId="18242" xr:uid="{00000000-0005-0000-0000-0000DB0B0000}"/>
    <cellStyle name="Calculation 2 4 2 5 2" xfId="30755" xr:uid="{00000000-0005-0000-0000-0000DC0B0000}"/>
    <cellStyle name="Calculation 2 4 2 6" xfId="19585" xr:uid="{00000000-0005-0000-0000-0000DD0B0000}"/>
    <cellStyle name="Calculation 2 4 2 6 2" xfId="30756" xr:uid="{00000000-0005-0000-0000-0000DE0B0000}"/>
    <cellStyle name="Calculation 2 4 2 7" xfId="19586" xr:uid="{00000000-0005-0000-0000-0000DF0B0000}"/>
    <cellStyle name="Calculation 2 4 2 7 2" xfId="30757" xr:uid="{00000000-0005-0000-0000-0000E00B0000}"/>
    <cellStyle name="Calculation 2 4 2 8" xfId="19587" xr:uid="{00000000-0005-0000-0000-0000E10B0000}"/>
    <cellStyle name="Calculation 2 4 2 8 2" xfId="30758" xr:uid="{00000000-0005-0000-0000-0000E20B0000}"/>
    <cellStyle name="Calculation 2 4 2 9" xfId="30759" xr:uid="{00000000-0005-0000-0000-0000E30B0000}"/>
    <cellStyle name="Calculation 2 4 3" xfId="1501" xr:uid="{00000000-0005-0000-0000-0000E40B0000}"/>
    <cellStyle name="Calculation 2 4 3 2" xfId="2964" xr:uid="{00000000-0005-0000-0000-0000E50B0000}"/>
    <cellStyle name="Calculation 2 4 3 2 2" xfId="3880" xr:uid="{00000000-0005-0000-0000-0000E60B0000}"/>
    <cellStyle name="Calculation 2 4 3 2 2 2" xfId="18234" xr:uid="{00000000-0005-0000-0000-0000E70B0000}"/>
    <cellStyle name="Calculation 2 4 3 2 2 2 2" xfId="30760" xr:uid="{00000000-0005-0000-0000-0000E80B0000}"/>
    <cellStyle name="Calculation 2 4 3 2 2 3" xfId="30761" xr:uid="{00000000-0005-0000-0000-0000E90B0000}"/>
    <cellStyle name="Calculation 2 4 3 2 3" xfId="3881" xr:uid="{00000000-0005-0000-0000-0000EA0B0000}"/>
    <cellStyle name="Calculation 2 4 3 2 3 2" xfId="18233" xr:uid="{00000000-0005-0000-0000-0000EB0B0000}"/>
    <cellStyle name="Calculation 2 4 3 2 3 2 2" xfId="30762" xr:uid="{00000000-0005-0000-0000-0000EC0B0000}"/>
    <cellStyle name="Calculation 2 4 3 2 3 3" xfId="30763" xr:uid="{00000000-0005-0000-0000-0000ED0B0000}"/>
    <cellStyle name="Calculation 2 4 3 2 4" xfId="18235" xr:uid="{00000000-0005-0000-0000-0000EE0B0000}"/>
    <cellStyle name="Calculation 2 4 3 2 4 2" xfId="30764" xr:uid="{00000000-0005-0000-0000-0000EF0B0000}"/>
    <cellStyle name="Calculation 2 4 3 2 5" xfId="19588" xr:uid="{00000000-0005-0000-0000-0000F00B0000}"/>
    <cellStyle name="Calculation 2 4 3 2 5 2" xfId="30765" xr:uid="{00000000-0005-0000-0000-0000F10B0000}"/>
    <cellStyle name="Calculation 2 4 3 2 6" xfId="19589" xr:uid="{00000000-0005-0000-0000-0000F20B0000}"/>
    <cellStyle name="Calculation 2 4 3 2 6 2" xfId="30766" xr:uid="{00000000-0005-0000-0000-0000F30B0000}"/>
    <cellStyle name="Calculation 2 4 3 2 7" xfId="19590" xr:uid="{00000000-0005-0000-0000-0000F40B0000}"/>
    <cellStyle name="Calculation 2 4 3 2 7 2" xfId="30767" xr:uid="{00000000-0005-0000-0000-0000F50B0000}"/>
    <cellStyle name="Calculation 2 4 3 2 8" xfId="30768" xr:uid="{00000000-0005-0000-0000-0000F60B0000}"/>
    <cellStyle name="Calculation 2 4 3 3" xfId="3882" xr:uid="{00000000-0005-0000-0000-0000F70B0000}"/>
    <cellStyle name="Calculation 2 4 3 3 2" xfId="18232" xr:uid="{00000000-0005-0000-0000-0000F80B0000}"/>
    <cellStyle name="Calculation 2 4 3 3 2 2" xfId="30769" xr:uid="{00000000-0005-0000-0000-0000F90B0000}"/>
    <cellStyle name="Calculation 2 4 3 3 3" xfId="30770" xr:uid="{00000000-0005-0000-0000-0000FA0B0000}"/>
    <cellStyle name="Calculation 2 4 3 4" xfId="3883" xr:uid="{00000000-0005-0000-0000-0000FB0B0000}"/>
    <cellStyle name="Calculation 2 4 3 4 2" xfId="18231" xr:uid="{00000000-0005-0000-0000-0000FC0B0000}"/>
    <cellStyle name="Calculation 2 4 3 4 2 2" xfId="30771" xr:uid="{00000000-0005-0000-0000-0000FD0B0000}"/>
    <cellStyle name="Calculation 2 4 3 4 3" xfId="30772" xr:uid="{00000000-0005-0000-0000-0000FE0B0000}"/>
    <cellStyle name="Calculation 2 4 3 5" xfId="18236" xr:uid="{00000000-0005-0000-0000-0000FF0B0000}"/>
    <cellStyle name="Calculation 2 4 3 5 2" xfId="30773" xr:uid="{00000000-0005-0000-0000-0000000C0000}"/>
    <cellStyle name="Calculation 2 4 3 6" xfId="19591" xr:uid="{00000000-0005-0000-0000-0000010C0000}"/>
    <cellStyle name="Calculation 2 4 3 6 2" xfId="30774" xr:uid="{00000000-0005-0000-0000-0000020C0000}"/>
    <cellStyle name="Calculation 2 4 3 7" xfId="19592" xr:uid="{00000000-0005-0000-0000-0000030C0000}"/>
    <cellStyle name="Calculation 2 4 3 7 2" xfId="30775" xr:uid="{00000000-0005-0000-0000-0000040C0000}"/>
    <cellStyle name="Calculation 2 4 3 8" xfId="19593" xr:uid="{00000000-0005-0000-0000-0000050C0000}"/>
    <cellStyle name="Calculation 2 4 3 8 2" xfId="30776" xr:uid="{00000000-0005-0000-0000-0000060C0000}"/>
    <cellStyle name="Calculation 2 4 3 9" xfId="30777" xr:uid="{00000000-0005-0000-0000-0000070C0000}"/>
    <cellStyle name="Calculation 2 4 4" xfId="3884" xr:uid="{00000000-0005-0000-0000-0000080C0000}"/>
    <cellStyle name="Calculation 2 4 4 2" xfId="18230" xr:uid="{00000000-0005-0000-0000-0000090C0000}"/>
    <cellStyle name="Calculation 2 4 4 2 2" xfId="30778" xr:uid="{00000000-0005-0000-0000-00000A0C0000}"/>
    <cellStyle name="Calculation 2 4 4 3" xfId="19594" xr:uid="{00000000-0005-0000-0000-00000B0C0000}"/>
    <cellStyle name="Calculation 2 4 4 3 2" xfId="30779" xr:uid="{00000000-0005-0000-0000-00000C0C0000}"/>
    <cellStyle name="Calculation 2 4 4 4" xfId="19595" xr:uid="{00000000-0005-0000-0000-00000D0C0000}"/>
    <cellStyle name="Calculation 2 4 4 4 2" xfId="30780" xr:uid="{00000000-0005-0000-0000-00000E0C0000}"/>
    <cellStyle name="Calculation 2 4 4 5" xfId="19596" xr:uid="{00000000-0005-0000-0000-00000F0C0000}"/>
    <cellStyle name="Calculation 2 4 4 5 2" xfId="30781" xr:uid="{00000000-0005-0000-0000-0000100C0000}"/>
    <cellStyle name="Calculation 2 4 4 6" xfId="30782" xr:uid="{00000000-0005-0000-0000-0000110C0000}"/>
    <cellStyle name="Calculation 2 4 5" xfId="3885" xr:uid="{00000000-0005-0000-0000-0000120C0000}"/>
    <cellStyle name="Calculation 2 4 5 2" xfId="18229" xr:uid="{00000000-0005-0000-0000-0000130C0000}"/>
    <cellStyle name="Calculation 2 4 5 2 2" xfId="30783" xr:uid="{00000000-0005-0000-0000-0000140C0000}"/>
    <cellStyle name="Calculation 2 4 5 3" xfId="19597" xr:uid="{00000000-0005-0000-0000-0000150C0000}"/>
    <cellStyle name="Calculation 2 4 5 3 2" xfId="30784" xr:uid="{00000000-0005-0000-0000-0000160C0000}"/>
    <cellStyle name="Calculation 2 4 5 4" xfId="19598" xr:uid="{00000000-0005-0000-0000-0000170C0000}"/>
    <cellStyle name="Calculation 2 4 5 4 2" xfId="30785" xr:uid="{00000000-0005-0000-0000-0000180C0000}"/>
    <cellStyle name="Calculation 2 4 5 5" xfId="19599" xr:uid="{00000000-0005-0000-0000-0000190C0000}"/>
    <cellStyle name="Calculation 2 4 5 5 2" xfId="30786" xr:uid="{00000000-0005-0000-0000-00001A0C0000}"/>
    <cellStyle name="Calculation 2 4 5 6" xfId="30787" xr:uid="{00000000-0005-0000-0000-00001B0C0000}"/>
    <cellStyle name="Calculation 2 4 6" xfId="3886" xr:uid="{00000000-0005-0000-0000-00001C0C0000}"/>
    <cellStyle name="Calculation 2 4 6 2" xfId="18228" xr:uid="{00000000-0005-0000-0000-00001D0C0000}"/>
    <cellStyle name="Calculation 2 4 6 2 2" xfId="30788" xr:uid="{00000000-0005-0000-0000-00001E0C0000}"/>
    <cellStyle name="Calculation 2 4 6 3" xfId="19600" xr:uid="{00000000-0005-0000-0000-00001F0C0000}"/>
    <cellStyle name="Calculation 2 4 6 3 2" xfId="30789" xr:uid="{00000000-0005-0000-0000-0000200C0000}"/>
    <cellStyle name="Calculation 2 4 6 4" xfId="19601" xr:uid="{00000000-0005-0000-0000-0000210C0000}"/>
    <cellStyle name="Calculation 2 4 6 4 2" xfId="30790" xr:uid="{00000000-0005-0000-0000-0000220C0000}"/>
    <cellStyle name="Calculation 2 4 6 5" xfId="19602" xr:uid="{00000000-0005-0000-0000-0000230C0000}"/>
    <cellStyle name="Calculation 2 4 6 5 2" xfId="30791" xr:uid="{00000000-0005-0000-0000-0000240C0000}"/>
    <cellStyle name="Calculation 2 4 6 6" xfId="30792" xr:uid="{00000000-0005-0000-0000-0000250C0000}"/>
    <cellStyle name="Calculation 2 4 7" xfId="3887" xr:uid="{00000000-0005-0000-0000-0000260C0000}"/>
    <cellStyle name="Calculation 2 4 7 2" xfId="18227" xr:uid="{00000000-0005-0000-0000-0000270C0000}"/>
    <cellStyle name="Calculation 2 4 7 2 2" xfId="30793" xr:uid="{00000000-0005-0000-0000-0000280C0000}"/>
    <cellStyle name="Calculation 2 4 7 3" xfId="19603" xr:uid="{00000000-0005-0000-0000-0000290C0000}"/>
    <cellStyle name="Calculation 2 4 7 3 2" xfId="30794" xr:uid="{00000000-0005-0000-0000-00002A0C0000}"/>
    <cellStyle name="Calculation 2 4 7 4" xfId="19604" xr:uid="{00000000-0005-0000-0000-00002B0C0000}"/>
    <cellStyle name="Calculation 2 4 7 4 2" xfId="30795" xr:uid="{00000000-0005-0000-0000-00002C0C0000}"/>
    <cellStyle name="Calculation 2 4 7 5" xfId="19605" xr:uid="{00000000-0005-0000-0000-00002D0C0000}"/>
    <cellStyle name="Calculation 2 4 7 5 2" xfId="30796" xr:uid="{00000000-0005-0000-0000-00002E0C0000}"/>
    <cellStyle name="Calculation 2 4 7 6" xfId="30797" xr:uid="{00000000-0005-0000-0000-00002F0C0000}"/>
    <cellStyle name="Calculation 2 4 8" xfId="3888" xr:uid="{00000000-0005-0000-0000-0000300C0000}"/>
    <cellStyle name="Calculation 2 4 8 2" xfId="18226" xr:uid="{00000000-0005-0000-0000-0000310C0000}"/>
    <cellStyle name="Calculation 2 4 8 2 2" xfId="30798" xr:uid="{00000000-0005-0000-0000-0000320C0000}"/>
    <cellStyle name="Calculation 2 4 8 3" xfId="30799" xr:uid="{00000000-0005-0000-0000-0000330C0000}"/>
    <cellStyle name="Calculation 2 4 9" xfId="9331" xr:uid="{00000000-0005-0000-0000-0000340C0000}"/>
    <cellStyle name="Calculation 2 4 9 2" xfId="30800" xr:uid="{00000000-0005-0000-0000-0000350C0000}"/>
    <cellStyle name="Calculation 2 5" xfId="972" xr:uid="{00000000-0005-0000-0000-0000360C0000}"/>
    <cellStyle name="Calculation 2 5 10" xfId="19606" xr:uid="{00000000-0005-0000-0000-0000370C0000}"/>
    <cellStyle name="Calculation 2 5 10 2" xfId="30801" xr:uid="{00000000-0005-0000-0000-0000380C0000}"/>
    <cellStyle name="Calculation 2 5 11" xfId="30802" xr:uid="{00000000-0005-0000-0000-0000390C0000}"/>
    <cellStyle name="Calculation 2 5 2" xfId="1904" xr:uid="{00000000-0005-0000-0000-00003A0C0000}"/>
    <cellStyle name="Calculation 2 5 2 2" xfId="3363" xr:uid="{00000000-0005-0000-0000-00003B0C0000}"/>
    <cellStyle name="Calculation 2 5 2 2 2" xfId="3889" xr:uid="{00000000-0005-0000-0000-00003C0C0000}"/>
    <cellStyle name="Calculation 2 5 2 2 2 2" xfId="18222" xr:uid="{00000000-0005-0000-0000-00003D0C0000}"/>
    <cellStyle name="Calculation 2 5 2 2 2 2 2" xfId="30803" xr:uid="{00000000-0005-0000-0000-00003E0C0000}"/>
    <cellStyle name="Calculation 2 5 2 2 2 3" xfId="30804" xr:uid="{00000000-0005-0000-0000-00003F0C0000}"/>
    <cellStyle name="Calculation 2 5 2 2 3" xfId="3890" xr:uid="{00000000-0005-0000-0000-0000400C0000}"/>
    <cellStyle name="Calculation 2 5 2 2 3 2" xfId="18221" xr:uid="{00000000-0005-0000-0000-0000410C0000}"/>
    <cellStyle name="Calculation 2 5 2 2 3 2 2" xfId="30805" xr:uid="{00000000-0005-0000-0000-0000420C0000}"/>
    <cellStyle name="Calculation 2 5 2 2 3 3" xfId="30806" xr:uid="{00000000-0005-0000-0000-0000430C0000}"/>
    <cellStyle name="Calculation 2 5 2 2 4" xfId="18223" xr:uid="{00000000-0005-0000-0000-0000440C0000}"/>
    <cellStyle name="Calculation 2 5 2 2 4 2" xfId="30807" xr:uid="{00000000-0005-0000-0000-0000450C0000}"/>
    <cellStyle name="Calculation 2 5 2 2 5" xfId="19607" xr:uid="{00000000-0005-0000-0000-0000460C0000}"/>
    <cellStyle name="Calculation 2 5 2 2 5 2" xfId="30808" xr:uid="{00000000-0005-0000-0000-0000470C0000}"/>
    <cellStyle name="Calculation 2 5 2 2 6" xfId="19608" xr:uid="{00000000-0005-0000-0000-0000480C0000}"/>
    <cellStyle name="Calculation 2 5 2 2 6 2" xfId="30809" xr:uid="{00000000-0005-0000-0000-0000490C0000}"/>
    <cellStyle name="Calculation 2 5 2 2 7" xfId="19609" xr:uid="{00000000-0005-0000-0000-00004A0C0000}"/>
    <cellStyle name="Calculation 2 5 2 2 7 2" xfId="30810" xr:uid="{00000000-0005-0000-0000-00004B0C0000}"/>
    <cellStyle name="Calculation 2 5 2 2 8" xfId="30811" xr:uid="{00000000-0005-0000-0000-00004C0C0000}"/>
    <cellStyle name="Calculation 2 5 2 3" xfId="3891" xr:uid="{00000000-0005-0000-0000-00004D0C0000}"/>
    <cellStyle name="Calculation 2 5 2 3 2" xfId="18220" xr:uid="{00000000-0005-0000-0000-00004E0C0000}"/>
    <cellStyle name="Calculation 2 5 2 3 2 2" xfId="30812" xr:uid="{00000000-0005-0000-0000-00004F0C0000}"/>
    <cellStyle name="Calculation 2 5 2 3 3" xfId="30813" xr:uid="{00000000-0005-0000-0000-0000500C0000}"/>
    <cellStyle name="Calculation 2 5 2 4" xfId="3892" xr:uid="{00000000-0005-0000-0000-0000510C0000}"/>
    <cellStyle name="Calculation 2 5 2 4 2" xfId="18219" xr:uid="{00000000-0005-0000-0000-0000520C0000}"/>
    <cellStyle name="Calculation 2 5 2 4 2 2" xfId="30814" xr:uid="{00000000-0005-0000-0000-0000530C0000}"/>
    <cellStyle name="Calculation 2 5 2 4 3" xfId="30815" xr:uid="{00000000-0005-0000-0000-0000540C0000}"/>
    <cellStyle name="Calculation 2 5 2 5" xfId="18224" xr:uid="{00000000-0005-0000-0000-0000550C0000}"/>
    <cellStyle name="Calculation 2 5 2 5 2" xfId="30816" xr:uid="{00000000-0005-0000-0000-0000560C0000}"/>
    <cellStyle name="Calculation 2 5 2 6" xfId="19610" xr:uid="{00000000-0005-0000-0000-0000570C0000}"/>
    <cellStyle name="Calculation 2 5 2 6 2" xfId="30817" xr:uid="{00000000-0005-0000-0000-0000580C0000}"/>
    <cellStyle name="Calculation 2 5 2 7" xfId="19611" xr:uid="{00000000-0005-0000-0000-0000590C0000}"/>
    <cellStyle name="Calculation 2 5 2 7 2" xfId="30818" xr:uid="{00000000-0005-0000-0000-00005A0C0000}"/>
    <cellStyle name="Calculation 2 5 2 8" xfId="19612" xr:uid="{00000000-0005-0000-0000-00005B0C0000}"/>
    <cellStyle name="Calculation 2 5 2 8 2" xfId="30819" xr:uid="{00000000-0005-0000-0000-00005C0C0000}"/>
    <cellStyle name="Calculation 2 5 2 9" xfId="30820" xr:uid="{00000000-0005-0000-0000-00005D0C0000}"/>
    <cellStyle name="Calculation 2 5 3" xfId="1472" xr:uid="{00000000-0005-0000-0000-00005E0C0000}"/>
    <cellStyle name="Calculation 2 5 3 2" xfId="2935" xr:uid="{00000000-0005-0000-0000-00005F0C0000}"/>
    <cellStyle name="Calculation 2 5 3 2 2" xfId="3893" xr:uid="{00000000-0005-0000-0000-0000600C0000}"/>
    <cellStyle name="Calculation 2 5 3 2 2 2" xfId="18216" xr:uid="{00000000-0005-0000-0000-0000610C0000}"/>
    <cellStyle name="Calculation 2 5 3 2 2 2 2" xfId="30821" xr:uid="{00000000-0005-0000-0000-0000620C0000}"/>
    <cellStyle name="Calculation 2 5 3 2 2 3" xfId="30822" xr:uid="{00000000-0005-0000-0000-0000630C0000}"/>
    <cellStyle name="Calculation 2 5 3 2 3" xfId="3894" xr:uid="{00000000-0005-0000-0000-0000640C0000}"/>
    <cellStyle name="Calculation 2 5 3 2 3 2" xfId="18215" xr:uid="{00000000-0005-0000-0000-0000650C0000}"/>
    <cellStyle name="Calculation 2 5 3 2 3 2 2" xfId="30823" xr:uid="{00000000-0005-0000-0000-0000660C0000}"/>
    <cellStyle name="Calculation 2 5 3 2 3 3" xfId="30824" xr:uid="{00000000-0005-0000-0000-0000670C0000}"/>
    <cellStyle name="Calculation 2 5 3 2 4" xfId="18217" xr:uid="{00000000-0005-0000-0000-0000680C0000}"/>
    <cellStyle name="Calculation 2 5 3 2 4 2" xfId="30825" xr:uid="{00000000-0005-0000-0000-0000690C0000}"/>
    <cellStyle name="Calculation 2 5 3 2 5" xfId="19613" xr:uid="{00000000-0005-0000-0000-00006A0C0000}"/>
    <cellStyle name="Calculation 2 5 3 2 5 2" xfId="30826" xr:uid="{00000000-0005-0000-0000-00006B0C0000}"/>
    <cellStyle name="Calculation 2 5 3 2 6" xfId="19614" xr:uid="{00000000-0005-0000-0000-00006C0C0000}"/>
    <cellStyle name="Calculation 2 5 3 2 6 2" xfId="30827" xr:uid="{00000000-0005-0000-0000-00006D0C0000}"/>
    <cellStyle name="Calculation 2 5 3 2 7" xfId="19615" xr:uid="{00000000-0005-0000-0000-00006E0C0000}"/>
    <cellStyle name="Calculation 2 5 3 2 7 2" xfId="30828" xr:uid="{00000000-0005-0000-0000-00006F0C0000}"/>
    <cellStyle name="Calculation 2 5 3 2 8" xfId="30829" xr:uid="{00000000-0005-0000-0000-0000700C0000}"/>
    <cellStyle name="Calculation 2 5 3 3" xfId="3895" xr:uid="{00000000-0005-0000-0000-0000710C0000}"/>
    <cellStyle name="Calculation 2 5 3 3 2" xfId="18214" xr:uid="{00000000-0005-0000-0000-0000720C0000}"/>
    <cellStyle name="Calculation 2 5 3 3 2 2" xfId="30830" xr:uid="{00000000-0005-0000-0000-0000730C0000}"/>
    <cellStyle name="Calculation 2 5 3 3 3" xfId="30831" xr:uid="{00000000-0005-0000-0000-0000740C0000}"/>
    <cellStyle name="Calculation 2 5 3 4" xfId="3896" xr:uid="{00000000-0005-0000-0000-0000750C0000}"/>
    <cellStyle name="Calculation 2 5 3 4 2" xfId="18213" xr:uid="{00000000-0005-0000-0000-0000760C0000}"/>
    <cellStyle name="Calculation 2 5 3 4 2 2" xfId="30832" xr:uid="{00000000-0005-0000-0000-0000770C0000}"/>
    <cellStyle name="Calculation 2 5 3 4 3" xfId="30833" xr:uid="{00000000-0005-0000-0000-0000780C0000}"/>
    <cellStyle name="Calculation 2 5 3 5" xfId="18218" xr:uid="{00000000-0005-0000-0000-0000790C0000}"/>
    <cellStyle name="Calculation 2 5 3 5 2" xfId="30834" xr:uid="{00000000-0005-0000-0000-00007A0C0000}"/>
    <cellStyle name="Calculation 2 5 3 6" xfId="19616" xr:uid="{00000000-0005-0000-0000-00007B0C0000}"/>
    <cellStyle name="Calculation 2 5 3 6 2" xfId="30835" xr:uid="{00000000-0005-0000-0000-00007C0C0000}"/>
    <cellStyle name="Calculation 2 5 3 7" xfId="19617" xr:uid="{00000000-0005-0000-0000-00007D0C0000}"/>
    <cellStyle name="Calculation 2 5 3 7 2" xfId="30836" xr:uid="{00000000-0005-0000-0000-00007E0C0000}"/>
    <cellStyle name="Calculation 2 5 3 8" xfId="19618" xr:uid="{00000000-0005-0000-0000-00007F0C0000}"/>
    <cellStyle name="Calculation 2 5 3 8 2" xfId="30837" xr:uid="{00000000-0005-0000-0000-0000800C0000}"/>
    <cellStyle name="Calculation 2 5 3 9" xfId="30838" xr:uid="{00000000-0005-0000-0000-0000810C0000}"/>
    <cellStyle name="Calculation 2 5 4" xfId="3897" xr:uid="{00000000-0005-0000-0000-0000820C0000}"/>
    <cellStyle name="Calculation 2 5 4 2" xfId="18212" xr:uid="{00000000-0005-0000-0000-0000830C0000}"/>
    <cellStyle name="Calculation 2 5 4 2 2" xfId="30839" xr:uid="{00000000-0005-0000-0000-0000840C0000}"/>
    <cellStyle name="Calculation 2 5 4 3" xfId="19619" xr:uid="{00000000-0005-0000-0000-0000850C0000}"/>
    <cellStyle name="Calculation 2 5 4 3 2" xfId="30840" xr:uid="{00000000-0005-0000-0000-0000860C0000}"/>
    <cellStyle name="Calculation 2 5 4 4" xfId="19620" xr:uid="{00000000-0005-0000-0000-0000870C0000}"/>
    <cellStyle name="Calculation 2 5 4 4 2" xfId="30841" xr:uid="{00000000-0005-0000-0000-0000880C0000}"/>
    <cellStyle name="Calculation 2 5 4 5" xfId="19621" xr:uid="{00000000-0005-0000-0000-0000890C0000}"/>
    <cellStyle name="Calculation 2 5 4 5 2" xfId="30842" xr:uid="{00000000-0005-0000-0000-00008A0C0000}"/>
    <cellStyle name="Calculation 2 5 4 6" xfId="30843" xr:uid="{00000000-0005-0000-0000-00008B0C0000}"/>
    <cellStyle name="Calculation 2 5 5" xfId="3898" xr:uid="{00000000-0005-0000-0000-00008C0C0000}"/>
    <cellStyle name="Calculation 2 5 5 2" xfId="18211" xr:uid="{00000000-0005-0000-0000-00008D0C0000}"/>
    <cellStyle name="Calculation 2 5 5 2 2" xfId="30844" xr:uid="{00000000-0005-0000-0000-00008E0C0000}"/>
    <cellStyle name="Calculation 2 5 5 3" xfId="19622" xr:uid="{00000000-0005-0000-0000-00008F0C0000}"/>
    <cellStyle name="Calculation 2 5 5 3 2" xfId="30845" xr:uid="{00000000-0005-0000-0000-0000900C0000}"/>
    <cellStyle name="Calculation 2 5 5 4" xfId="19623" xr:uid="{00000000-0005-0000-0000-0000910C0000}"/>
    <cellStyle name="Calculation 2 5 5 4 2" xfId="30846" xr:uid="{00000000-0005-0000-0000-0000920C0000}"/>
    <cellStyle name="Calculation 2 5 5 5" xfId="19624" xr:uid="{00000000-0005-0000-0000-0000930C0000}"/>
    <cellStyle name="Calculation 2 5 5 5 2" xfId="30847" xr:uid="{00000000-0005-0000-0000-0000940C0000}"/>
    <cellStyle name="Calculation 2 5 5 6" xfId="30848" xr:uid="{00000000-0005-0000-0000-0000950C0000}"/>
    <cellStyle name="Calculation 2 5 6" xfId="3899" xr:uid="{00000000-0005-0000-0000-0000960C0000}"/>
    <cellStyle name="Calculation 2 5 6 2" xfId="18210" xr:uid="{00000000-0005-0000-0000-0000970C0000}"/>
    <cellStyle name="Calculation 2 5 6 2 2" xfId="30849" xr:uid="{00000000-0005-0000-0000-0000980C0000}"/>
    <cellStyle name="Calculation 2 5 6 3" xfId="19625" xr:uid="{00000000-0005-0000-0000-0000990C0000}"/>
    <cellStyle name="Calculation 2 5 6 3 2" xfId="30850" xr:uid="{00000000-0005-0000-0000-00009A0C0000}"/>
    <cellStyle name="Calculation 2 5 6 4" xfId="19626" xr:uid="{00000000-0005-0000-0000-00009B0C0000}"/>
    <cellStyle name="Calculation 2 5 6 4 2" xfId="30851" xr:uid="{00000000-0005-0000-0000-00009C0C0000}"/>
    <cellStyle name="Calculation 2 5 6 5" xfId="19627" xr:uid="{00000000-0005-0000-0000-00009D0C0000}"/>
    <cellStyle name="Calculation 2 5 6 5 2" xfId="30852" xr:uid="{00000000-0005-0000-0000-00009E0C0000}"/>
    <cellStyle name="Calculation 2 5 6 6" xfId="30853" xr:uid="{00000000-0005-0000-0000-00009F0C0000}"/>
    <cellStyle name="Calculation 2 5 7" xfId="3900" xr:uid="{00000000-0005-0000-0000-0000A00C0000}"/>
    <cellStyle name="Calculation 2 5 7 2" xfId="18209" xr:uid="{00000000-0005-0000-0000-0000A10C0000}"/>
    <cellStyle name="Calculation 2 5 7 2 2" xfId="30854" xr:uid="{00000000-0005-0000-0000-0000A20C0000}"/>
    <cellStyle name="Calculation 2 5 7 3" xfId="19628" xr:uid="{00000000-0005-0000-0000-0000A30C0000}"/>
    <cellStyle name="Calculation 2 5 7 3 2" xfId="30855" xr:uid="{00000000-0005-0000-0000-0000A40C0000}"/>
    <cellStyle name="Calculation 2 5 7 4" xfId="19629" xr:uid="{00000000-0005-0000-0000-0000A50C0000}"/>
    <cellStyle name="Calculation 2 5 7 4 2" xfId="30856" xr:uid="{00000000-0005-0000-0000-0000A60C0000}"/>
    <cellStyle name="Calculation 2 5 7 5" xfId="19630" xr:uid="{00000000-0005-0000-0000-0000A70C0000}"/>
    <cellStyle name="Calculation 2 5 7 5 2" xfId="30857" xr:uid="{00000000-0005-0000-0000-0000A80C0000}"/>
    <cellStyle name="Calculation 2 5 7 6" xfId="30858" xr:uid="{00000000-0005-0000-0000-0000A90C0000}"/>
    <cellStyle name="Calculation 2 5 8" xfId="3901" xr:uid="{00000000-0005-0000-0000-0000AA0C0000}"/>
    <cellStyle name="Calculation 2 5 8 2" xfId="18208" xr:uid="{00000000-0005-0000-0000-0000AB0C0000}"/>
    <cellStyle name="Calculation 2 5 8 2 2" xfId="30859" xr:uid="{00000000-0005-0000-0000-0000AC0C0000}"/>
    <cellStyle name="Calculation 2 5 8 3" xfId="30860" xr:uid="{00000000-0005-0000-0000-0000AD0C0000}"/>
    <cellStyle name="Calculation 2 5 9" xfId="18225" xr:uid="{00000000-0005-0000-0000-0000AE0C0000}"/>
    <cellStyle name="Calculation 2 5 9 2" xfId="30861" xr:uid="{00000000-0005-0000-0000-0000AF0C0000}"/>
    <cellStyle name="Calculation 2 6" xfId="997" xr:uid="{00000000-0005-0000-0000-0000B00C0000}"/>
    <cellStyle name="Calculation 2 6 10" xfId="19631" xr:uid="{00000000-0005-0000-0000-0000B10C0000}"/>
    <cellStyle name="Calculation 2 6 10 2" xfId="30862" xr:uid="{00000000-0005-0000-0000-0000B20C0000}"/>
    <cellStyle name="Calculation 2 6 11" xfId="30863" xr:uid="{00000000-0005-0000-0000-0000B30C0000}"/>
    <cellStyle name="Calculation 2 6 2" xfId="1929" xr:uid="{00000000-0005-0000-0000-0000B40C0000}"/>
    <cellStyle name="Calculation 2 6 2 2" xfId="3388" xr:uid="{00000000-0005-0000-0000-0000B50C0000}"/>
    <cellStyle name="Calculation 2 6 2 2 2" xfId="3902" xr:uid="{00000000-0005-0000-0000-0000B60C0000}"/>
    <cellStyle name="Calculation 2 6 2 2 2 2" xfId="18204" xr:uid="{00000000-0005-0000-0000-0000B70C0000}"/>
    <cellStyle name="Calculation 2 6 2 2 2 2 2" xfId="30864" xr:uid="{00000000-0005-0000-0000-0000B80C0000}"/>
    <cellStyle name="Calculation 2 6 2 2 2 3" xfId="30865" xr:uid="{00000000-0005-0000-0000-0000B90C0000}"/>
    <cellStyle name="Calculation 2 6 2 2 3" xfId="3903" xr:uid="{00000000-0005-0000-0000-0000BA0C0000}"/>
    <cellStyle name="Calculation 2 6 2 2 3 2" xfId="18203" xr:uid="{00000000-0005-0000-0000-0000BB0C0000}"/>
    <cellStyle name="Calculation 2 6 2 2 3 2 2" xfId="30866" xr:uid="{00000000-0005-0000-0000-0000BC0C0000}"/>
    <cellStyle name="Calculation 2 6 2 2 3 3" xfId="30867" xr:uid="{00000000-0005-0000-0000-0000BD0C0000}"/>
    <cellStyle name="Calculation 2 6 2 2 4" xfId="18205" xr:uid="{00000000-0005-0000-0000-0000BE0C0000}"/>
    <cellStyle name="Calculation 2 6 2 2 4 2" xfId="30868" xr:uid="{00000000-0005-0000-0000-0000BF0C0000}"/>
    <cellStyle name="Calculation 2 6 2 2 5" xfId="19632" xr:uid="{00000000-0005-0000-0000-0000C00C0000}"/>
    <cellStyle name="Calculation 2 6 2 2 5 2" xfId="30869" xr:uid="{00000000-0005-0000-0000-0000C10C0000}"/>
    <cellStyle name="Calculation 2 6 2 2 6" xfId="19633" xr:uid="{00000000-0005-0000-0000-0000C20C0000}"/>
    <cellStyle name="Calculation 2 6 2 2 6 2" xfId="30870" xr:uid="{00000000-0005-0000-0000-0000C30C0000}"/>
    <cellStyle name="Calculation 2 6 2 2 7" xfId="19634" xr:uid="{00000000-0005-0000-0000-0000C40C0000}"/>
    <cellStyle name="Calculation 2 6 2 2 7 2" xfId="30871" xr:uid="{00000000-0005-0000-0000-0000C50C0000}"/>
    <cellStyle name="Calculation 2 6 2 2 8" xfId="30872" xr:uid="{00000000-0005-0000-0000-0000C60C0000}"/>
    <cellStyle name="Calculation 2 6 2 3" xfId="3904" xr:uid="{00000000-0005-0000-0000-0000C70C0000}"/>
    <cellStyle name="Calculation 2 6 2 3 2" xfId="18202" xr:uid="{00000000-0005-0000-0000-0000C80C0000}"/>
    <cellStyle name="Calculation 2 6 2 3 2 2" xfId="30873" xr:uid="{00000000-0005-0000-0000-0000C90C0000}"/>
    <cellStyle name="Calculation 2 6 2 3 3" xfId="30874" xr:uid="{00000000-0005-0000-0000-0000CA0C0000}"/>
    <cellStyle name="Calculation 2 6 2 4" xfId="3905" xr:uid="{00000000-0005-0000-0000-0000CB0C0000}"/>
    <cellStyle name="Calculation 2 6 2 4 2" xfId="18201" xr:uid="{00000000-0005-0000-0000-0000CC0C0000}"/>
    <cellStyle name="Calculation 2 6 2 4 2 2" xfId="30875" xr:uid="{00000000-0005-0000-0000-0000CD0C0000}"/>
    <cellStyle name="Calculation 2 6 2 4 3" xfId="30876" xr:uid="{00000000-0005-0000-0000-0000CE0C0000}"/>
    <cellStyle name="Calculation 2 6 2 5" xfId="18206" xr:uid="{00000000-0005-0000-0000-0000CF0C0000}"/>
    <cellStyle name="Calculation 2 6 2 5 2" xfId="30877" xr:uid="{00000000-0005-0000-0000-0000D00C0000}"/>
    <cellStyle name="Calculation 2 6 2 6" xfId="19635" xr:uid="{00000000-0005-0000-0000-0000D10C0000}"/>
    <cellStyle name="Calculation 2 6 2 6 2" xfId="30878" xr:uid="{00000000-0005-0000-0000-0000D20C0000}"/>
    <cellStyle name="Calculation 2 6 2 7" xfId="19636" xr:uid="{00000000-0005-0000-0000-0000D30C0000}"/>
    <cellStyle name="Calculation 2 6 2 7 2" xfId="30879" xr:uid="{00000000-0005-0000-0000-0000D40C0000}"/>
    <cellStyle name="Calculation 2 6 2 8" xfId="19637" xr:uid="{00000000-0005-0000-0000-0000D50C0000}"/>
    <cellStyle name="Calculation 2 6 2 8 2" xfId="30880" xr:uid="{00000000-0005-0000-0000-0000D60C0000}"/>
    <cellStyle name="Calculation 2 6 2 9" xfId="30881" xr:uid="{00000000-0005-0000-0000-0000D70C0000}"/>
    <cellStyle name="Calculation 2 6 3" xfId="1497" xr:uid="{00000000-0005-0000-0000-0000D80C0000}"/>
    <cellStyle name="Calculation 2 6 3 2" xfId="2960" xr:uid="{00000000-0005-0000-0000-0000D90C0000}"/>
    <cellStyle name="Calculation 2 6 3 2 2" xfId="3906" xr:uid="{00000000-0005-0000-0000-0000DA0C0000}"/>
    <cellStyle name="Calculation 2 6 3 2 2 2" xfId="18198" xr:uid="{00000000-0005-0000-0000-0000DB0C0000}"/>
    <cellStyle name="Calculation 2 6 3 2 2 2 2" xfId="30882" xr:uid="{00000000-0005-0000-0000-0000DC0C0000}"/>
    <cellStyle name="Calculation 2 6 3 2 2 3" xfId="30883" xr:uid="{00000000-0005-0000-0000-0000DD0C0000}"/>
    <cellStyle name="Calculation 2 6 3 2 3" xfId="3907" xr:uid="{00000000-0005-0000-0000-0000DE0C0000}"/>
    <cellStyle name="Calculation 2 6 3 2 3 2" xfId="18197" xr:uid="{00000000-0005-0000-0000-0000DF0C0000}"/>
    <cellStyle name="Calculation 2 6 3 2 3 2 2" xfId="30884" xr:uid="{00000000-0005-0000-0000-0000E00C0000}"/>
    <cellStyle name="Calculation 2 6 3 2 3 3" xfId="30885" xr:uid="{00000000-0005-0000-0000-0000E10C0000}"/>
    <cellStyle name="Calculation 2 6 3 2 4" xfId="18199" xr:uid="{00000000-0005-0000-0000-0000E20C0000}"/>
    <cellStyle name="Calculation 2 6 3 2 4 2" xfId="30886" xr:uid="{00000000-0005-0000-0000-0000E30C0000}"/>
    <cellStyle name="Calculation 2 6 3 2 5" xfId="19638" xr:uid="{00000000-0005-0000-0000-0000E40C0000}"/>
    <cellStyle name="Calculation 2 6 3 2 5 2" xfId="30887" xr:uid="{00000000-0005-0000-0000-0000E50C0000}"/>
    <cellStyle name="Calculation 2 6 3 2 6" xfId="19639" xr:uid="{00000000-0005-0000-0000-0000E60C0000}"/>
    <cellStyle name="Calculation 2 6 3 2 6 2" xfId="30888" xr:uid="{00000000-0005-0000-0000-0000E70C0000}"/>
    <cellStyle name="Calculation 2 6 3 2 7" xfId="19640" xr:uid="{00000000-0005-0000-0000-0000E80C0000}"/>
    <cellStyle name="Calculation 2 6 3 2 7 2" xfId="30889" xr:uid="{00000000-0005-0000-0000-0000E90C0000}"/>
    <cellStyle name="Calculation 2 6 3 2 8" xfId="30890" xr:uid="{00000000-0005-0000-0000-0000EA0C0000}"/>
    <cellStyle name="Calculation 2 6 3 3" xfId="3908" xr:uid="{00000000-0005-0000-0000-0000EB0C0000}"/>
    <cellStyle name="Calculation 2 6 3 3 2" xfId="18196" xr:uid="{00000000-0005-0000-0000-0000EC0C0000}"/>
    <cellStyle name="Calculation 2 6 3 3 2 2" xfId="30891" xr:uid="{00000000-0005-0000-0000-0000ED0C0000}"/>
    <cellStyle name="Calculation 2 6 3 3 3" xfId="30892" xr:uid="{00000000-0005-0000-0000-0000EE0C0000}"/>
    <cellStyle name="Calculation 2 6 3 4" xfId="3909" xr:uid="{00000000-0005-0000-0000-0000EF0C0000}"/>
    <cellStyle name="Calculation 2 6 3 4 2" xfId="18195" xr:uid="{00000000-0005-0000-0000-0000F00C0000}"/>
    <cellStyle name="Calculation 2 6 3 4 2 2" xfId="30893" xr:uid="{00000000-0005-0000-0000-0000F10C0000}"/>
    <cellStyle name="Calculation 2 6 3 4 3" xfId="30894" xr:uid="{00000000-0005-0000-0000-0000F20C0000}"/>
    <cellStyle name="Calculation 2 6 3 5" xfId="18200" xr:uid="{00000000-0005-0000-0000-0000F30C0000}"/>
    <cellStyle name="Calculation 2 6 3 5 2" xfId="30895" xr:uid="{00000000-0005-0000-0000-0000F40C0000}"/>
    <cellStyle name="Calculation 2 6 3 6" xfId="19641" xr:uid="{00000000-0005-0000-0000-0000F50C0000}"/>
    <cellStyle name="Calculation 2 6 3 6 2" xfId="30896" xr:uid="{00000000-0005-0000-0000-0000F60C0000}"/>
    <cellStyle name="Calculation 2 6 3 7" xfId="19642" xr:uid="{00000000-0005-0000-0000-0000F70C0000}"/>
    <cellStyle name="Calculation 2 6 3 7 2" xfId="30897" xr:uid="{00000000-0005-0000-0000-0000F80C0000}"/>
    <cellStyle name="Calculation 2 6 3 8" xfId="19643" xr:uid="{00000000-0005-0000-0000-0000F90C0000}"/>
    <cellStyle name="Calculation 2 6 3 8 2" xfId="30898" xr:uid="{00000000-0005-0000-0000-0000FA0C0000}"/>
    <cellStyle name="Calculation 2 6 3 9" xfId="30899" xr:uid="{00000000-0005-0000-0000-0000FB0C0000}"/>
    <cellStyle name="Calculation 2 6 4" xfId="3910" xr:uid="{00000000-0005-0000-0000-0000FC0C0000}"/>
    <cellStyle name="Calculation 2 6 4 2" xfId="18194" xr:uid="{00000000-0005-0000-0000-0000FD0C0000}"/>
    <cellStyle name="Calculation 2 6 4 2 2" xfId="30900" xr:uid="{00000000-0005-0000-0000-0000FE0C0000}"/>
    <cellStyle name="Calculation 2 6 4 3" xfId="19644" xr:uid="{00000000-0005-0000-0000-0000FF0C0000}"/>
    <cellStyle name="Calculation 2 6 4 3 2" xfId="30901" xr:uid="{00000000-0005-0000-0000-0000000D0000}"/>
    <cellStyle name="Calculation 2 6 4 4" xfId="19645" xr:uid="{00000000-0005-0000-0000-0000010D0000}"/>
    <cellStyle name="Calculation 2 6 4 4 2" xfId="30902" xr:uid="{00000000-0005-0000-0000-0000020D0000}"/>
    <cellStyle name="Calculation 2 6 4 5" xfId="19646" xr:uid="{00000000-0005-0000-0000-0000030D0000}"/>
    <cellStyle name="Calculation 2 6 4 5 2" xfId="30903" xr:uid="{00000000-0005-0000-0000-0000040D0000}"/>
    <cellStyle name="Calculation 2 6 4 6" xfId="30904" xr:uid="{00000000-0005-0000-0000-0000050D0000}"/>
    <cellStyle name="Calculation 2 6 5" xfId="3911" xr:uid="{00000000-0005-0000-0000-0000060D0000}"/>
    <cellStyle name="Calculation 2 6 5 2" xfId="18193" xr:uid="{00000000-0005-0000-0000-0000070D0000}"/>
    <cellStyle name="Calculation 2 6 5 2 2" xfId="30905" xr:uid="{00000000-0005-0000-0000-0000080D0000}"/>
    <cellStyle name="Calculation 2 6 5 3" xfId="19647" xr:uid="{00000000-0005-0000-0000-0000090D0000}"/>
    <cellStyle name="Calculation 2 6 5 3 2" xfId="30906" xr:uid="{00000000-0005-0000-0000-00000A0D0000}"/>
    <cellStyle name="Calculation 2 6 5 4" xfId="19648" xr:uid="{00000000-0005-0000-0000-00000B0D0000}"/>
    <cellStyle name="Calculation 2 6 5 4 2" xfId="30907" xr:uid="{00000000-0005-0000-0000-00000C0D0000}"/>
    <cellStyle name="Calculation 2 6 5 5" xfId="19649" xr:uid="{00000000-0005-0000-0000-00000D0D0000}"/>
    <cellStyle name="Calculation 2 6 5 5 2" xfId="30908" xr:uid="{00000000-0005-0000-0000-00000E0D0000}"/>
    <cellStyle name="Calculation 2 6 5 6" xfId="30909" xr:uid="{00000000-0005-0000-0000-00000F0D0000}"/>
    <cellStyle name="Calculation 2 6 6" xfId="3912" xr:uid="{00000000-0005-0000-0000-0000100D0000}"/>
    <cellStyle name="Calculation 2 6 6 2" xfId="18192" xr:uid="{00000000-0005-0000-0000-0000110D0000}"/>
    <cellStyle name="Calculation 2 6 6 2 2" xfId="30910" xr:uid="{00000000-0005-0000-0000-0000120D0000}"/>
    <cellStyle name="Calculation 2 6 6 3" xfId="19650" xr:uid="{00000000-0005-0000-0000-0000130D0000}"/>
    <cellStyle name="Calculation 2 6 6 3 2" xfId="30911" xr:uid="{00000000-0005-0000-0000-0000140D0000}"/>
    <cellStyle name="Calculation 2 6 6 4" xfId="19651" xr:uid="{00000000-0005-0000-0000-0000150D0000}"/>
    <cellStyle name="Calculation 2 6 6 4 2" xfId="30912" xr:uid="{00000000-0005-0000-0000-0000160D0000}"/>
    <cellStyle name="Calculation 2 6 6 5" xfId="19652" xr:uid="{00000000-0005-0000-0000-0000170D0000}"/>
    <cellStyle name="Calculation 2 6 6 5 2" xfId="30913" xr:uid="{00000000-0005-0000-0000-0000180D0000}"/>
    <cellStyle name="Calculation 2 6 6 6" xfId="30914" xr:uid="{00000000-0005-0000-0000-0000190D0000}"/>
    <cellStyle name="Calculation 2 6 7" xfId="3913" xr:uid="{00000000-0005-0000-0000-00001A0D0000}"/>
    <cellStyle name="Calculation 2 6 7 2" xfId="18191" xr:uid="{00000000-0005-0000-0000-00001B0D0000}"/>
    <cellStyle name="Calculation 2 6 7 2 2" xfId="30915" xr:uid="{00000000-0005-0000-0000-00001C0D0000}"/>
    <cellStyle name="Calculation 2 6 7 3" xfId="19653" xr:uid="{00000000-0005-0000-0000-00001D0D0000}"/>
    <cellStyle name="Calculation 2 6 7 3 2" xfId="30916" xr:uid="{00000000-0005-0000-0000-00001E0D0000}"/>
    <cellStyle name="Calculation 2 6 7 4" xfId="19654" xr:uid="{00000000-0005-0000-0000-00001F0D0000}"/>
    <cellStyle name="Calculation 2 6 7 4 2" xfId="30917" xr:uid="{00000000-0005-0000-0000-0000200D0000}"/>
    <cellStyle name="Calculation 2 6 7 5" xfId="19655" xr:uid="{00000000-0005-0000-0000-0000210D0000}"/>
    <cellStyle name="Calculation 2 6 7 5 2" xfId="30918" xr:uid="{00000000-0005-0000-0000-0000220D0000}"/>
    <cellStyle name="Calculation 2 6 7 6" xfId="30919" xr:uid="{00000000-0005-0000-0000-0000230D0000}"/>
    <cellStyle name="Calculation 2 6 8" xfId="3914" xr:uid="{00000000-0005-0000-0000-0000240D0000}"/>
    <cellStyle name="Calculation 2 6 8 2" xfId="18190" xr:uid="{00000000-0005-0000-0000-0000250D0000}"/>
    <cellStyle name="Calculation 2 6 8 2 2" xfId="30920" xr:uid="{00000000-0005-0000-0000-0000260D0000}"/>
    <cellStyle name="Calculation 2 6 8 3" xfId="30921" xr:uid="{00000000-0005-0000-0000-0000270D0000}"/>
    <cellStyle name="Calculation 2 6 9" xfId="18207" xr:uid="{00000000-0005-0000-0000-0000280D0000}"/>
    <cellStyle name="Calculation 2 6 9 2" xfId="30922" xr:uid="{00000000-0005-0000-0000-0000290D0000}"/>
    <cellStyle name="Calculation 2 7" xfId="947" xr:uid="{00000000-0005-0000-0000-00002A0D0000}"/>
    <cellStyle name="Calculation 2 7 10" xfId="19656" xr:uid="{00000000-0005-0000-0000-00002B0D0000}"/>
    <cellStyle name="Calculation 2 7 10 2" xfId="30923" xr:uid="{00000000-0005-0000-0000-00002C0D0000}"/>
    <cellStyle name="Calculation 2 7 11" xfId="30924" xr:uid="{00000000-0005-0000-0000-00002D0D0000}"/>
    <cellStyle name="Calculation 2 7 2" xfId="1879" xr:uid="{00000000-0005-0000-0000-00002E0D0000}"/>
    <cellStyle name="Calculation 2 7 2 2" xfId="3338" xr:uid="{00000000-0005-0000-0000-00002F0D0000}"/>
    <cellStyle name="Calculation 2 7 2 2 2" xfId="3915" xr:uid="{00000000-0005-0000-0000-0000300D0000}"/>
    <cellStyle name="Calculation 2 7 2 2 2 2" xfId="18186" xr:uid="{00000000-0005-0000-0000-0000310D0000}"/>
    <cellStyle name="Calculation 2 7 2 2 2 2 2" xfId="30925" xr:uid="{00000000-0005-0000-0000-0000320D0000}"/>
    <cellStyle name="Calculation 2 7 2 2 2 3" xfId="30926" xr:uid="{00000000-0005-0000-0000-0000330D0000}"/>
    <cellStyle name="Calculation 2 7 2 2 3" xfId="3916" xr:uid="{00000000-0005-0000-0000-0000340D0000}"/>
    <cellStyle name="Calculation 2 7 2 2 3 2" xfId="18185" xr:uid="{00000000-0005-0000-0000-0000350D0000}"/>
    <cellStyle name="Calculation 2 7 2 2 3 2 2" xfId="30927" xr:uid="{00000000-0005-0000-0000-0000360D0000}"/>
    <cellStyle name="Calculation 2 7 2 2 3 3" xfId="30928" xr:uid="{00000000-0005-0000-0000-0000370D0000}"/>
    <cellStyle name="Calculation 2 7 2 2 4" xfId="18187" xr:uid="{00000000-0005-0000-0000-0000380D0000}"/>
    <cellStyle name="Calculation 2 7 2 2 4 2" xfId="30929" xr:uid="{00000000-0005-0000-0000-0000390D0000}"/>
    <cellStyle name="Calculation 2 7 2 2 5" xfId="19657" xr:uid="{00000000-0005-0000-0000-00003A0D0000}"/>
    <cellStyle name="Calculation 2 7 2 2 5 2" xfId="30930" xr:uid="{00000000-0005-0000-0000-00003B0D0000}"/>
    <cellStyle name="Calculation 2 7 2 2 6" xfId="19658" xr:uid="{00000000-0005-0000-0000-00003C0D0000}"/>
    <cellStyle name="Calculation 2 7 2 2 6 2" xfId="30931" xr:uid="{00000000-0005-0000-0000-00003D0D0000}"/>
    <cellStyle name="Calculation 2 7 2 2 7" xfId="19659" xr:uid="{00000000-0005-0000-0000-00003E0D0000}"/>
    <cellStyle name="Calculation 2 7 2 2 7 2" xfId="30932" xr:uid="{00000000-0005-0000-0000-00003F0D0000}"/>
    <cellStyle name="Calculation 2 7 2 2 8" xfId="30933" xr:uid="{00000000-0005-0000-0000-0000400D0000}"/>
    <cellStyle name="Calculation 2 7 2 3" xfId="3917" xr:uid="{00000000-0005-0000-0000-0000410D0000}"/>
    <cellStyle name="Calculation 2 7 2 3 2" xfId="18184" xr:uid="{00000000-0005-0000-0000-0000420D0000}"/>
    <cellStyle name="Calculation 2 7 2 3 2 2" xfId="30934" xr:uid="{00000000-0005-0000-0000-0000430D0000}"/>
    <cellStyle name="Calculation 2 7 2 3 3" xfId="30935" xr:uid="{00000000-0005-0000-0000-0000440D0000}"/>
    <cellStyle name="Calculation 2 7 2 4" xfId="3918" xr:uid="{00000000-0005-0000-0000-0000450D0000}"/>
    <cellStyle name="Calculation 2 7 2 4 2" xfId="18183" xr:uid="{00000000-0005-0000-0000-0000460D0000}"/>
    <cellStyle name="Calculation 2 7 2 4 2 2" xfId="30936" xr:uid="{00000000-0005-0000-0000-0000470D0000}"/>
    <cellStyle name="Calculation 2 7 2 4 3" xfId="30937" xr:uid="{00000000-0005-0000-0000-0000480D0000}"/>
    <cellStyle name="Calculation 2 7 2 5" xfId="18188" xr:uid="{00000000-0005-0000-0000-0000490D0000}"/>
    <cellStyle name="Calculation 2 7 2 5 2" xfId="30938" xr:uid="{00000000-0005-0000-0000-00004A0D0000}"/>
    <cellStyle name="Calculation 2 7 2 6" xfId="19660" xr:uid="{00000000-0005-0000-0000-00004B0D0000}"/>
    <cellStyle name="Calculation 2 7 2 6 2" xfId="30939" xr:uid="{00000000-0005-0000-0000-00004C0D0000}"/>
    <cellStyle name="Calculation 2 7 2 7" xfId="19661" xr:uid="{00000000-0005-0000-0000-00004D0D0000}"/>
    <cellStyle name="Calculation 2 7 2 7 2" xfId="30940" xr:uid="{00000000-0005-0000-0000-00004E0D0000}"/>
    <cellStyle name="Calculation 2 7 2 8" xfId="19662" xr:uid="{00000000-0005-0000-0000-00004F0D0000}"/>
    <cellStyle name="Calculation 2 7 2 8 2" xfId="30941" xr:uid="{00000000-0005-0000-0000-0000500D0000}"/>
    <cellStyle name="Calculation 2 7 2 9" xfId="30942" xr:uid="{00000000-0005-0000-0000-0000510D0000}"/>
    <cellStyle name="Calculation 2 7 3" xfId="1447" xr:uid="{00000000-0005-0000-0000-0000520D0000}"/>
    <cellStyle name="Calculation 2 7 3 2" xfId="2910" xr:uid="{00000000-0005-0000-0000-0000530D0000}"/>
    <cellStyle name="Calculation 2 7 3 2 2" xfId="3919" xr:uid="{00000000-0005-0000-0000-0000540D0000}"/>
    <cellStyle name="Calculation 2 7 3 2 2 2" xfId="18180" xr:uid="{00000000-0005-0000-0000-0000550D0000}"/>
    <cellStyle name="Calculation 2 7 3 2 2 2 2" xfId="30943" xr:uid="{00000000-0005-0000-0000-0000560D0000}"/>
    <cellStyle name="Calculation 2 7 3 2 2 3" xfId="30944" xr:uid="{00000000-0005-0000-0000-0000570D0000}"/>
    <cellStyle name="Calculation 2 7 3 2 3" xfId="3920" xr:uid="{00000000-0005-0000-0000-0000580D0000}"/>
    <cellStyle name="Calculation 2 7 3 2 3 2" xfId="18179" xr:uid="{00000000-0005-0000-0000-0000590D0000}"/>
    <cellStyle name="Calculation 2 7 3 2 3 2 2" xfId="30945" xr:uid="{00000000-0005-0000-0000-00005A0D0000}"/>
    <cellStyle name="Calculation 2 7 3 2 3 3" xfId="30946" xr:uid="{00000000-0005-0000-0000-00005B0D0000}"/>
    <cellStyle name="Calculation 2 7 3 2 4" xfId="18181" xr:uid="{00000000-0005-0000-0000-00005C0D0000}"/>
    <cellStyle name="Calculation 2 7 3 2 4 2" xfId="30947" xr:uid="{00000000-0005-0000-0000-00005D0D0000}"/>
    <cellStyle name="Calculation 2 7 3 2 5" xfId="19663" xr:uid="{00000000-0005-0000-0000-00005E0D0000}"/>
    <cellStyle name="Calculation 2 7 3 2 5 2" xfId="30948" xr:uid="{00000000-0005-0000-0000-00005F0D0000}"/>
    <cellStyle name="Calculation 2 7 3 2 6" xfId="19664" xr:uid="{00000000-0005-0000-0000-0000600D0000}"/>
    <cellStyle name="Calculation 2 7 3 2 6 2" xfId="30949" xr:uid="{00000000-0005-0000-0000-0000610D0000}"/>
    <cellStyle name="Calculation 2 7 3 2 7" xfId="19665" xr:uid="{00000000-0005-0000-0000-0000620D0000}"/>
    <cellStyle name="Calculation 2 7 3 2 7 2" xfId="30950" xr:uid="{00000000-0005-0000-0000-0000630D0000}"/>
    <cellStyle name="Calculation 2 7 3 2 8" xfId="30951" xr:uid="{00000000-0005-0000-0000-0000640D0000}"/>
    <cellStyle name="Calculation 2 7 3 3" xfId="3921" xr:uid="{00000000-0005-0000-0000-0000650D0000}"/>
    <cellStyle name="Calculation 2 7 3 3 2" xfId="18178" xr:uid="{00000000-0005-0000-0000-0000660D0000}"/>
    <cellStyle name="Calculation 2 7 3 3 2 2" xfId="30952" xr:uid="{00000000-0005-0000-0000-0000670D0000}"/>
    <cellStyle name="Calculation 2 7 3 3 3" xfId="30953" xr:uid="{00000000-0005-0000-0000-0000680D0000}"/>
    <cellStyle name="Calculation 2 7 3 4" xfId="3922" xr:uid="{00000000-0005-0000-0000-0000690D0000}"/>
    <cellStyle name="Calculation 2 7 3 4 2" xfId="18177" xr:uid="{00000000-0005-0000-0000-00006A0D0000}"/>
    <cellStyle name="Calculation 2 7 3 4 2 2" xfId="30954" xr:uid="{00000000-0005-0000-0000-00006B0D0000}"/>
    <cellStyle name="Calculation 2 7 3 4 3" xfId="30955" xr:uid="{00000000-0005-0000-0000-00006C0D0000}"/>
    <cellStyle name="Calculation 2 7 3 5" xfId="18182" xr:uid="{00000000-0005-0000-0000-00006D0D0000}"/>
    <cellStyle name="Calculation 2 7 3 5 2" xfId="30956" xr:uid="{00000000-0005-0000-0000-00006E0D0000}"/>
    <cellStyle name="Calculation 2 7 3 6" xfId="19666" xr:uid="{00000000-0005-0000-0000-00006F0D0000}"/>
    <cellStyle name="Calculation 2 7 3 6 2" xfId="30957" xr:uid="{00000000-0005-0000-0000-0000700D0000}"/>
    <cellStyle name="Calculation 2 7 3 7" xfId="19667" xr:uid="{00000000-0005-0000-0000-0000710D0000}"/>
    <cellStyle name="Calculation 2 7 3 7 2" xfId="30958" xr:uid="{00000000-0005-0000-0000-0000720D0000}"/>
    <cellStyle name="Calculation 2 7 3 8" xfId="19668" xr:uid="{00000000-0005-0000-0000-0000730D0000}"/>
    <cellStyle name="Calculation 2 7 3 8 2" xfId="30959" xr:uid="{00000000-0005-0000-0000-0000740D0000}"/>
    <cellStyle name="Calculation 2 7 3 9" xfId="30960" xr:uid="{00000000-0005-0000-0000-0000750D0000}"/>
    <cellStyle name="Calculation 2 7 4" xfId="3923" xr:uid="{00000000-0005-0000-0000-0000760D0000}"/>
    <cellStyle name="Calculation 2 7 4 2" xfId="18176" xr:uid="{00000000-0005-0000-0000-0000770D0000}"/>
    <cellStyle name="Calculation 2 7 4 2 2" xfId="30961" xr:uid="{00000000-0005-0000-0000-0000780D0000}"/>
    <cellStyle name="Calculation 2 7 4 3" xfId="19669" xr:uid="{00000000-0005-0000-0000-0000790D0000}"/>
    <cellStyle name="Calculation 2 7 4 3 2" xfId="30962" xr:uid="{00000000-0005-0000-0000-00007A0D0000}"/>
    <cellStyle name="Calculation 2 7 4 4" xfId="19670" xr:uid="{00000000-0005-0000-0000-00007B0D0000}"/>
    <cellStyle name="Calculation 2 7 4 4 2" xfId="30963" xr:uid="{00000000-0005-0000-0000-00007C0D0000}"/>
    <cellStyle name="Calculation 2 7 4 5" xfId="19671" xr:uid="{00000000-0005-0000-0000-00007D0D0000}"/>
    <cellStyle name="Calculation 2 7 4 5 2" xfId="30964" xr:uid="{00000000-0005-0000-0000-00007E0D0000}"/>
    <cellStyle name="Calculation 2 7 4 6" xfId="30965" xr:uid="{00000000-0005-0000-0000-00007F0D0000}"/>
    <cellStyle name="Calculation 2 7 5" xfId="3924" xr:uid="{00000000-0005-0000-0000-0000800D0000}"/>
    <cellStyle name="Calculation 2 7 5 2" xfId="18175" xr:uid="{00000000-0005-0000-0000-0000810D0000}"/>
    <cellStyle name="Calculation 2 7 5 2 2" xfId="30966" xr:uid="{00000000-0005-0000-0000-0000820D0000}"/>
    <cellStyle name="Calculation 2 7 5 3" xfId="19672" xr:uid="{00000000-0005-0000-0000-0000830D0000}"/>
    <cellStyle name="Calculation 2 7 5 3 2" xfId="30967" xr:uid="{00000000-0005-0000-0000-0000840D0000}"/>
    <cellStyle name="Calculation 2 7 5 4" xfId="19673" xr:uid="{00000000-0005-0000-0000-0000850D0000}"/>
    <cellStyle name="Calculation 2 7 5 4 2" xfId="30968" xr:uid="{00000000-0005-0000-0000-0000860D0000}"/>
    <cellStyle name="Calculation 2 7 5 5" xfId="19674" xr:uid="{00000000-0005-0000-0000-0000870D0000}"/>
    <cellStyle name="Calculation 2 7 5 5 2" xfId="30969" xr:uid="{00000000-0005-0000-0000-0000880D0000}"/>
    <cellStyle name="Calculation 2 7 5 6" xfId="30970" xr:uid="{00000000-0005-0000-0000-0000890D0000}"/>
    <cellStyle name="Calculation 2 7 6" xfId="3925" xr:uid="{00000000-0005-0000-0000-00008A0D0000}"/>
    <cellStyle name="Calculation 2 7 6 2" xfId="18174" xr:uid="{00000000-0005-0000-0000-00008B0D0000}"/>
    <cellStyle name="Calculation 2 7 6 2 2" xfId="30971" xr:uid="{00000000-0005-0000-0000-00008C0D0000}"/>
    <cellStyle name="Calculation 2 7 6 3" xfId="19675" xr:uid="{00000000-0005-0000-0000-00008D0D0000}"/>
    <cellStyle name="Calculation 2 7 6 3 2" xfId="30972" xr:uid="{00000000-0005-0000-0000-00008E0D0000}"/>
    <cellStyle name="Calculation 2 7 6 4" xfId="19676" xr:uid="{00000000-0005-0000-0000-00008F0D0000}"/>
    <cellStyle name="Calculation 2 7 6 4 2" xfId="30973" xr:uid="{00000000-0005-0000-0000-0000900D0000}"/>
    <cellStyle name="Calculation 2 7 6 5" xfId="19677" xr:uid="{00000000-0005-0000-0000-0000910D0000}"/>
    <cellStyle name="Calculation 2 7 6 5 2" xfId="30974" xr:uid="{00000000-0005-0000-0000-0000920D0000}"/>
    <cellStyle name="Calculation 2 7 6 6" xfId="30975" xr:uid="{00000000-0005-0000-0000-0000930D0000}"/>
    <cellStyle name="Calculation 2 7 7" xfId="3926" xr:uid="{00000000-0005-0000-0000-0000940D0000}"/>
    <cellStyle name="Calculation 2 7 7 2" xfId="18173" xr:uid="{00000000-0005-0000-0000-0000950D0000}"/>
    <cellStyle name="Calculation 2 7 7 2 2" xfId="30976" xr:uid="{00000000-0005-0000-0000-0000960D0000}"/>
    <cellStyle name="Calculation 2 7 7 3" xfId="19678" xr:uid="{00000000-0005-0000-0000-0000970D0000}"/>
    <cellStyle name="Calculation 2 7 7 3 2" xfId="30977" xr:uid="{00000000-0005-0000-0000-0000980D0000}"/>
    <cellStyle name="Calculation 2 7 7 4" xfId="19679" xr:uid="{00000000-0005-0000-0000-0000990D0000}"/>
    <cellStyle name="Calculation 2 7 7 4 2" xfId="30978" xr:uid="{00000000-0005-0000-0000-00009A0D0000}"/>
    <cellStyle name="Calculation 2 7 7 5" xfId="19680" xr:uid="{00000000-0005-0000-0000-00009B0D0000}"/>
    <cellStyle name="Calculation 2 7 7 5 2" xfId="30979" xr:uid="{00000000-0005-0000-0000-00009C0D0000}"/>
    <cellStyle name="Calculation 2 7 7 6" xfId="30980" xr:uid="{00000000-0005-0000-0000-00009D0D0000}"/>
    <cellStyle name="Calculation 2 7 8" xfId="3927" xr:uid="{00000000-0005-0000-0000-00009E0D0000}"/>
    <cellStyle name="Calculation 2 7 8 2" xfId="18172" xr:uid="{00000000-0005-0000-0000-00009F0D0000}"/>
    <cellStyle name="Calculation 2 7 8 2 2" xfId="30981" xr:uid="{00000000-0005-0000-0000-0000A00D0000}"/>
    <cellStyle name="Calculation 2 7 8 3" xfId="30982" xr:uid="{00000000-0005-0000-0000-0000A10D0000}"/>
    <cellStyle name="Calculation 2 7 9" xfId="18189" xr:uid="{00000000-0005-0000-0000-0000A20D0000}"/>
    <cellStyle name="Calculation 2 7 9 2" xfId="30983" xr:uid="{00000000-0005-0000-0000-0000A30D0000}"/>
    <cellStyle name="Calculation 2 8" xfId="916" xr:uid="{00000000-0005-0000-0000-0000A40D0000}"/>
    <cellStyle name="Calculation 2 8 10" xfId="19681" xr:uid="{00000000-0005-0000-0000-0000A50D0000}"/>
    <cellStyle name="Calculation 2 8 10 2" xfId="30984" xr:uid="{00000000-0005-0000-0000-0000A60D0000}"/>
    <cellStyle name="Calculation 2 8 11" xfId="30985" xr:uid="{00000000-0005-0000-0000-0000A70D0000}"/>
    <cellStyle name="Calculation 2 8 2" xfId="1848" xr:uid="{00000000-0005-0000-0000-0000A80D0000}"/>
    <cellStyle name="Calculation 2 8 2 2" xfId="3307" xr:uid="{00000000-0005-0000-0000-0000A90D0000}"/>
    <cellStyle name="Calculation 2 8 2 2 2" xfId="3928" xr:uid="{00000000-0005-0000-0000-0000AA0D0000}"/>
    <cellStyle name="Calculation 2 8 2 2 2 2" xfId="18168" xr:uid="{00000000-0005-0000-0000-0000AB0D0000}"/>
    <cellStyle name="Calculation 2 8 2 2 2 2 2" xfId="30986" xr:uid="{00000000-0005-0000-0000-0000AC0D0000}"/>
    <cellStyle name="Calculation 2 8 2 2 2 3" xfId="30987" xr:uid="{00000000-0005-0000-0000-0000AD0D0000}"/>
    <cellStyle name="Calculation 2 8 2 2 3" xfId="3929" xr:uid="{00000000-0005-0000-0000-0000AE0D0000}"/>
    <cellStyle name="Calculation 2 8 2 2 3 2" xfId="18167" xr:uid="{00000000-0005-0000-0000-0000AF0D0000}"/>
    <cellStyle name="Calculation 2 8 2 2 3 2 2" xfId="30988" xr:uid="{00000000-0005-0000-0000-0000B00D0000}"/>
    <cellStyle name="Calculation 2 8 2 2 3 3" xfId="30989" xr:uid="{00000000-0005-0000-0000-0000B10D0000}"/>
    <cellStyle name="Calculation 2 8 2 2 4" xfId="18169" xr:uid="{00000000-0005-0000-0000-0000B20D0000}"/>
    <cellStyle name="Calculation 2 8 2 2 4 2" xfId="30990" xr:uid="{00000000-0005-0000-0000-0000B30D0000}"/>
    <cellStyle name="Calculation 2 8 2 2 5" xfId="19682" xr:uid="{00000000-0005-0000-0000-0000B40D0000}"/>
    <cellStyle name="Calculation 2 8 2 2 5 2" xfId="30991" xr:uid="{00000000-0005-0000-0000-0000B50D0000}"/>
    <cellStyle name="Calculation 2 8 2 2 6" xfId="19683" xr:uid="{00000000-0005-0000-0000-0000B60D0000}"/>
    <cellStyle name="Calculation 2 8 2 2 6 2" xfId="30992" xr:uid="{00000000-0005-0000-0000-0000B70D0000}"/>
    <cellStyle name="Calculation 2 8 2 2 7" xfId="19684" xr:uid="{00000000-0005-0000-0000-0000B80D0000}"/>
    <cellStyle name="Calculation 2 8 2 2 7 2" xfId="30993" xr:uid="{00000000-0005-0000-0000-0000B90D0000}"/>
    <cellStyle name="Calculation 2 8 2 2 8" xfId="30994" xr:uid="{00000000-0005-0000-0000-0000BA0D0000}"/>
    <cellStyle name="Calculation 2 8 2 3" xfId="3930" xr:uid="{00000000-0005-0000-0000-0000BB0D0000}"/>
    <cellStyle name="Calculation 2 8 2 3 2" xfId="18166" xr:uid="{00000000-0005-0000-0000-0000BC0D0000}"/>
    <cellStyle name="Calculation 2 8 2 3 2 2" xfId="30995" xr:uid="{00000000-0005-0000-0000-0000BD0D0000}"/>
    <cellStyle name="Calculation 2 8 2 3 3" xfId="30996" xr:uid="{00000000-0005-0000-0000-0000BE0D0000}"/>
    <cellStyle name="Calculation 2 8 2 4" xfId="3931" xr:uid="{00000000-0005-0000-0000-0000BF0D0000}"/>
    <cellStyle name="Calculation 2 8 2 4 2" xfId="18165" xr:uid="{00000000-0005-0000-0000-0000C00D0000}"/>
    <cellStyle name="Calculation 2 8 2 4 2 2" xfId="30997" xr:uid="{00000000-0005-0000-0000-0000C10D0000}"/>
    <cellStyle name="Calculation 2 8 2 4 3" xfId="30998" xr:uid="{00000000-0005-0000-0000-0000C20D0000}"/>
    <cellStyle name="Calculation 2 8 2 5" xfId="18170" xr:uid="{00000000-0005-0000-0000-0000C30D0000}"/>
    <cellStyle name="Calculation 2 8 2 5 2" xfId="30999" xr:uid="{00000000-0005-0000-0000-0000C40D0000}"/>
    <cellStyle name="Calculation 2 8 2 6" xfId="19685" xr:uid="{00000000-0005-0000-0000-0000C50D0000}"/>
    <cellStyle name="Calculation 2 8 2 6 2" xfId="31000" xr:uid="{00000000-0005-0000-0000-0000C60D0000}"/>
    <cellStyle name="Calculation 2 8 2 7" xfId="19686" xr:uid="{00000000-0005-0000-0000-0000C70D0000}"/>
    <cellStyle name="Calculation 2 8 2 7 2" xfId="31001" xr:uid="{00000000-0005-0000-0000-0000C80D0000}"/>
    <cellStyle name="Calculation 2 8 2 8" xfId="19687" xr:uid="{00000000-0005-0000-0000-0000C90D0000}"/>
    <cellStyle name="Calculation 2 8 2 8 2" xfId="31002" xr:uid="{00000000-0005-0000-0000-0000CA0D0000}"/>
    <cellStyle name="Calculation 2 8 2 9" xfId="31003" xr:uid="{00000000-0005-0000-0000-0000CB0D0000}"/>
    <cellStyle name="Calculation 2 8 3" xfId="1416" xr:uid="{00000000-0005-0000-0000-0000CC0D0000}"/>
    <cellStyle name="Calculation 2 8 3 2" xfId="2879" xr:uid="{00000000-0005-0000-0000-0000CD0D0000}"/>
    <cellStyle name="Calculation 2 8 3 2 2" xfId="3932" xr:uid="{00000000-0005-0000-0000-0000CE0D0000}"/>
    <cellStyle name="Calculation 2 8 3 2 2 2" xfId="18162" xr:uid="{00000000-0005-0000-0000-0000CF0D0000}"/>
    <cellStyle name="Calculation 2 8 3 2 2 2 2" xfId="31004" xr:uid="{00000000-0005-0000-0000-0000D00D0000}"/>
    <cellStyle name="Calculation 2 8 3 2 2 3" xfId="31005" xr:uid="{00000000-0005-0000-0000-0000D10D0000}"/>
    <cellStyle name="Calculation 2 8 3 2 3" xfId="3933" xr:uid="{00000000-0005-0000-0000-0000D20D0000}"/>
    <cellStyle name="Calculation 2 8 3 2 3 2" xfId="18161" xr:uid="{00000000-0005-0000-0000-0000D30D0000}"/>
    <cellStyle name="Calculation 2 8 3 2 3 2 2" xfId="31006" xr:uid="{00000000-0005-0000-0000-0000D40D0000}"/>
    <cellStyle name="Calculation 2 8 3 2 3 3" xfId="31007" xr:uid="{00000000-0005-0000-0000-0000D50D0000}"/>
    <cellStyle name="Calculation 2 8 3 2 4" xfId="18163" xr:uid="{00000000-0005-0000-0000-0000D60D0000}"/>
    <cellStyle name="Calculation 2 8 3 2 4 2" xfId="31008" xr:uid="{00000000-0005-0000-0000-0000D70D0000}"/>
    <cellStyle name="Calculation 2 8 3 2 5" xfId="19688" xr:uid="{00000000-0005-0000-0000-0000D80D0000}"/>
    <cellStyle name="Calculation 2 8 3 2 5 2" xfId="31009" xr:uid="{00000000-0005-0000-0000-0000D90D0000}"/>
    <cellStyle name="Calculation 2 8 3 2 6" xfId="19689" xr:uid="{00000000-0005-0000-0000-0000DA0D0000}"/>
    <cellStyle name="Calculation 2 8 3 2 6 2" xfId="31010" xr:uid="{00000000-0005-0000-0000-0000DB0D0000}"/>
    <cellStyle name="Calculation 2 8 3 2 7" xfId="19690" xr:uid="{00000000-0005-0000-0000-0000DC0D0000}"/>
    <cellStyle name="Calculation 2 8 3 2 7 2" xfId="31011" xr:uid="{00000000-0005-0000-0000-0000DD0D0000}"/>
    <cellStyle name="Calculation 2 8 3 2 8" xfId="31012" xr:uid="{00000000-0005-0000-0000-0000DE0D0000}"/>
    <cellStyle name="Calculation 2 8 3 3" xfId="3934" xr:uid="{00000000-0005-0000-0000-0000DF0D0000}"/>
    <cellStyle name="Calculation 2 8 3 3 2" xfId="18160" xr:uid="{00000000-0005-0000-0000-0000E00D0000}"/>
    <cellStyle name="Calculation 2 8 3 3 2 2" xfId="31013" xr:uid="{00000000-0005-0000-0000-0000E10D0000}"/>
    <cellStyle name="Calculation 2 8 3 3 3" xfId="31014" xr:uid="{00000000-0005-0000-0000-0000E20D0000}"/>
    <cellStyle name="Calculation 2 8 3 4" xfId="3935" xr:uid="{00000000-0005-0000-0000-0000E30D0000}"/>
    <cellStyle name="Calculation 2 8 3 4 2" xfId="18159" xr:uid="{00000000-0005-0000-0000-0000E40D0000}"/>
    <cellStyle name="Calculation 2 8 3 4 2 2" xfId="31015" xr:uid="{00000000-0005-0000-0000-0000E50D0000}"/>
    <cellStyle name="Calculation 2 8 3 4 3" xfId="31016" xr:uid="{00000000-0005-0000-0000-0000E60D0000}"/>
    <cellStyle name="Calculation 2 8 3 5" xfId="18164" xr:uid="{00000000-0005-0000-0000-0000E70D0000}"/>
    <cellStyle name="Calculation 2 8 3 5 2" xfId="31017" xr:uid="{00000000-0005-0000-0000-0000E80D0000}"/>
    <cellStyle name="Calculation 2 8 3 6" xfId="19691" xr:uid="{00000000-0005-0000-0000-0000E90D0000}"/>
    <cellStyle name="Calculation 2 8 3 6 2" xfId="31018" xr:uid="{00000000-0005-0000-0000-0000EA0D0000}"/>
    <cellStyle name="Calculation 2 8 3 7" xfId="19692" xr:uid="{00000000-0005-0000-0000-0000EB0D0000}"/>
    <cellStyle name="Calculation 2 8 3 7 2" xfId="31019" xr:uid="{00000000-0005-0000-0000-0000EC0D0000}"/>
    <cellStyle name="Calculation 2 8 3 8" xfId="19693" xr:uid="{00000000-0005-0000-0000-0000ED0D0000}"/>
    <cellStyle name="Calculation 2 8 3 8 2" xfId="31020" xr:uid="{00000000-0005-0000-0000-0000EE0D0000}"/>
    <cellStyle name="Calculation 2 8 3 9" xfId="31021" xr:uid="{00000000-0005-0000-0000-0000EF0D0000}"/>
    <cellStyle name="Calculation 2 8 4" xfId="3936" xr:uid="{00000000-0005-0000-0000-0000F00D0000}"/>
    <cellStyle name="Calculation 2 8 4 2" xfId="18158" xr:uid="{00000000-0005-0000-0000-0000F10D0000}"/>
    <cellStyle name="Calculation 2 8 4 2 2" xfId="31022" xr:uid="{00000000-0005-0000-0000-0000F20D0000}"/>
    <cellStyle name="Calculation 2 8 4 3" xfId="19694" xr:uid="{00000000-0005-0000-0000-0000F30D0000}"/>
    <cellStyle name="Calculation 2 8 4 3 2" xfId="31023" xr:uid="{00000000-0005-0000-0000-0000F40D0000}"/>
    <cellStyle name="Calculation 2 8 4 4" xfId="19695" xr:uid="{00000000-0005-0000-0000-0000F50D0000}"/>
    <cellStyle name="Calculation 2 8 4 4 2" xfId="31024" xr:uid="{00000000-0005-0000-0000-0000F60D0000}"/>
    <cellStyle name="Calculation 2 8 4 5" xfId="19696" xr:uid="{00000000-0005-0000-0000-0000F70D0000}"/>
    <cellStyle name="Calculation 2 8 4 5 2" xfId="31025" xr:uid="{00000000-0005-0000-0000-0000F80D0000}"/>
    <cellStyle name="Calculation 2 8 4 6" xfId="31026" xr:uid="{00000000-0005-0000-0000-0000F90D0000}"/>
    <cellStyle name="Calculation 2 8 5" xfId="3937" xr:uid="{00000000-0005-0000-0000-0000FA0D0000}"/>
    <cellStyle name="Calculation 2 8 5 2" xfId="18157" xr:uid="{00000000-0005-0000-0000-0000FB0D0000}"/>
    <cellStyle name="Calculation 2 8 5 2 2" xfId="31027" xr:uid="{00000000-0005-0000-0000-0000FC0D0000}"/>
    <cellStyle name="Calculation 2 8 5 3" xfId="19697" xr:uid="{00000000-0005-0000-0000-0000FD0D0000}"/>
    <cellStyle name="Calculation 2 8 5 3 2" xfId="31028" xr:uid="{00000000-0005-0000-0000-0000FE0D0000}"/>
    <cellStyle name="Calculation 2 8 5 4" xfId="19698" xr:uid="{00000000-0005-0000-0000-0000FF0D0000}"/>
    <cellStyle name="Calculation 2 8 5 4 2" xfId="31029" xr:uid="{00000000-0005-0000-0000-0000000E0000}"/>
    <cellStyle name="Calculation 2 8 5 5" xfId="19699" xr:uid="{00000000-0005-0000-0000-0000010E0000}"/>
    <cellStyle name="Calculation 2 8 5 5 2" xfId="31030" xr:uid="{00000000-0005-0000-0000-0000020E0000}"/>
    <cellStyle name="Calculation 2 8 5 6" xfId="31031" xr:uid="{00000000-0005-0000-0000-0000030E0000}"/>
    <cellStyle name="Calculation 2 8 6" xfId="3938" xr:uid="{00000000-0005-0000-0000-0000040E0000}"/>
    <cellStyle name="Calculation 2 8 6 2" xfId="18156" xr:uid="{00000000-0005-0000-0000-0000050E0000}"/>
    <cellStyle name="Calculation 2 8 6 2 2" xfId="31032" xr:uid="{00000000-0005-0000-0000-0000060E0000}"/>
    <cellStyle name="Calculation 2 8 6 3" xfId="19700" xr:uid="{00000000-0005-0000-0000-0000070E0000}"/>
    <cellStyle name="Calculation 2 8 6 3 2" xfId="31033" xr:uid="{00000000-0005-0000-0000-0000080E0000}"/>
    <cellStyle name="Calculation 2 8 6 4" xfId="19701" xr:uid="{00000000-0005-0000-0000-0000090E0000}"/>
    <cellStyle name="Calculation 2 8 6 4 2" xfId="31034" xr:uid="{00000000-0005-0000-0000-00000A0E0000}"/>
    <cellStyle name="Calculation 2 8 6 5" xfId="19702" xr:uid="{00000000-0005-0000-0000-00000B0E0000}"/>
    <cellStyle name="Calculation 2 8 6 5 2" xfId="31035" xr:uid="{00000000-0005-0000-0000-00000C0E0000}"/>
    <cellStyle name="Calculation 2 8 6 6" xfId="31036" xr:uid="{00000000-0005-0000-0000-00000D0E0000}"/>
    <cellStyle name="Calculation 2 8 7" xfId="3939" xr:uid="{00000000-0005-0000-0000-00000E0E0000}"/>
    <cellStyle name="Calculation 2 8 7 2" xfId="18155" xr:uid="{00000000-0005-0000-0000-00000F0E0000}"/>
    <cellStyle name="Calculation 2 8 7 2 2" xfId="31037" xr:uid="{00000000-0005-0000-0000-0000100E0000}"/>
    <cellStyle name="Calculation 2 8 7 3" xfId="19703" xr:uid="{00000000-0005-0000-0000-0000110E0000}"/>
    <cellStyle name="Calculation 2 8 7 3 2" xfId="31038" xr:uid="{00000000-0005-0000-0000-0000120E0000}"/>
    <cellStyle name="Calculation 2 8 7 4" xfId="19704" xr:uid="{00000000-0005-0000-0000-0000130E0000}"/>
    <cellStyle name="Calculation 2 8 7 4 2" xfId="31039" xr:uid="{00000000-0005-0000-0000-0000140E0000}"/>
    <cellStyle name="Calculation 2 8 7 5" xfId="19705" xr:uid="{00000000-0005-0000-0000-0000150E0000}"/>
    <cellStyle name="Calculation 2 8 7 5 2" xfId="31040" xr:uid="{00000000-0005-0000-0000-0000160E0000}"/>
    <cellStyle name="Calculation 2 8 7 6" xfId="31041" xr:uid="{00000000-0005-0000-0000-0000170E0000}"/>
    <cellStyle name="Calculation 2 8 8" xfId="3940" xr:uid="{00000000-0005-0000-0000-0000180E0000}"/>
    <cellStyle name="Calculation 2 8 8 2" xfId="18154" xr:uid="{00000000-0005-0000-0000-0000190E0000}"/>
    <cellStyle name="Calculation 2 8 8 2 2" xfId="31042" xr:uid="{00000000-0005-0000-0000-00001A0E0000}"/>
    <cellStyle name="Calculation 2 8 8 3" xfId="31043" xr:uid="{00000000-0005-0000-0000-00001B0E0000}"/>
    <cellStyle name="Calculation 2 8 9" xfId="18171" xr:uid="{00000000-0005-0000-0000-00001C0E0000}"/>
    <cellStyle name="Calculation 2 8 9 2" xfId="31044" xr:uid="{00000000-0005-0000-0000-00001D0E0000}"/>
    <cellStyle name="Calculation 2 9" xfId="1052" xr:uid="{00000000-0005-0000-0000-00001E0E0000}"/>
    <cellStyle name="Calculation 2 9 10" xfId="19706" xr:uid="{00000000-0005-0000-0000-00001F0E0000}"/>
    <cellStyle name="Calculation 2 9 10 2" xfId="31045" xr:uid="{00000000-0005-0000-0000-0000200E0000}"/>
    <cellStyle name="Calculation 2 9 11" xfId="31046" xr:uid="{00000000-0005-0000-0000-0000210E0000}"/>
    <cellStyle name="Calculation 2 9 2" xfId="1984" xr:uid="{00000000-0005-0000-0000-0000220E0000}"/>
    <cellStyle name="Calculation 2 9 2 2" xfId="3443" xr:uid="{00000000-0005-0000-0000-0000230E0000}"/>
    <cellStyle name="Calculation 2 9 2 2 2" xfId="3941" xr:uid="{00000000-0005-0000-0000-0000240E0000}"/>
    <cellStyle name="Calculation 2 9 2 2 2 2" xfId="18150" xr:uid="{00000000-0005-0000-0000-0000250E0000}"/>
    <cellStyle name="Calculation 2 9 2 2 2 2 2" xfId="31047" xr:uid="{00000000-0005-0000-0000-0000260E0000}"/>
    <cellStyle name="Calculation 2 9 2 2 2 3" xfId="31048" xr:uid="{00000000-0005-0000-0000-0000270E0000}"/>
    <cellStyle name="Calculation 2 9 2 2 3" xfId="3942" xr:uid="{00000000-0005-0000-0000-0000280E0000}"/>
    <cellStyle name="Calculation 2 9 2 2 3 2" xfId="18149" xr:uid="{00000000-0005-0000-0000-0000290E0000}"/>
    <cellStyle name="Calculation 2 9 2 2 3 2 2" xfId="31049" xr:uid="{00000000-0005-0000-0000-00002A0E0000}"/>
    <cellStyle name="Calculation 2 9 2 2 3 3" xfId="31050" xr:uid="{00000000-0005-0000-0000-00002B0E0000}"/>
    <cellStyle name="Calculation 2 9 2 2 4" xfId="18151" xr:uid="{00000000-0005-0000-0000-00002C0E0000}"/>
    <cellStyle name="Calculation 2 9 2 2 4 2" xfId="31051" xr:uid="{00000000-0005-0000-0000-00002D0E0000}"/>
    <cellStyle name="Calculation 2 9 2 2 5" xfId="19707" xr:uid="{00000000-0005-0000-0000-00002E0E0000}"/>
    <cellStyle name="Calculation 2 9 2 2 5 2" xfId="31052" xr:uid="{00000000-0005-0000-0000-00002F0E0000}"/>
    <cellStyle name="Calculation 2 9 2 2 6" xfId="19708" xr:uid="{00000000-0005-0000-0000-0000300E0000}"/>
    <cellStyle name="Calculation 2 9 2 2 6 2" xfId="31053" xr:uid="{00000000-0005-0000-0000-0000310E0000}"/>
    <cellStyle name="Calculation 2 9 2 2 7" xfId="19709" xr:uid="{00000000-0005-0000-0000-0000320E0000}"/>
    <cellStyle name="Calculation 2 9 2 2 7 2" xfId="31054" xr:uid="{00000000-0005-0000-0000-0000330E0000}"/>
    <cellStyle name="Calculation 2 9 2 2 8" xfId="31055" xr:uid="{00000000-0005-0000-0000-0000340E0000}"/>
    <cellStyle name="Calculation 2 9 2 3" xfId="3943" xr:uid="{00000000-0005-0000-0000-0000350E0000}"/>
    <cellStyle name="Calculation 2 9 2 3 2" xfId="18148" xr:uid="{00000000-0005-0000-0000-0000360E0000}"/>
    <cellStyle name="Calculation 2 9 2 3 2 2" xfId="31056" xr:uid="{00000000-0005-0000-0000-0000370E0000}"/>
    <cellStyle name="Calculation 2 9 2 3 3" xfId="31057" xr:uid="{00000000-0005-0000-0000-0000380E0000}"/>
    <cellStyle name="Calculation 2 9 2 4" xfId="3944" xr:uid="{00000000-0005-0000-0000-0000390E0000}"/>
    <cellStyle name="Calculation 2 9 2 4 2" xfId="18147" xr:uid="{00000000-0005-0000-0000-00003A0E0000}"/>
    <cellStyle name="Calculation 2 9 2 4 2 2" xfId="31058" xr:uid="{00000000-0005-0000-0000-00003B0E0000}"/>
    <cellStyle name="Calculation 2 9 2 4 3" xfId="31059" xr:uid="{00000000-0005-0000-0000-00003C0E0000}"/>
    <cellStyle name="Calculation 2 9 2 5" xfId="18152" xr:uid="{00000000-0005-0000-0000-00003D0E0000}"/>
    <cellStyle name="Calculation 2 9 2 5 2" xfId="31060" xr:uid="{00000000-0005-0000-0000-00003E0E0000}"/>
    <cellStyle name="Calculation 2 9 2 6" xfId="19710" xr:uid="{00000000-0005-0000-0000-00003F0E0000}"/>
    <cellStyle name="Calculation 2 9 2 6 2" xfId="31061" xr:uid="{00000000-0005-0000-0000-0000400E0000}"/>
    <cellStyle name="Calculation 2 9 2 7" xfId="19711" xr:uid="{00000000-0005-0000-0000-0000410E0000}"/>
    <cellStyle name="Calculation 2 9 2 7 2" xfId="31062" xr:uid="{00000000-0005-0000-0000-0000420E0000}"/>
    <cellStyle name="Calculation 2 9 2 8" xfId="19712" xr:uid="{00000000-0005-0000-0000-0000430E0000}"/>
    <cellStyle name="Calculation 2 9 2 8 2" xfId="31063" xr:uid="{00000000-0005-0000-0000-0000440E0000}"/>
    <cellStyle name="Calculation 2 9 2 9" xfId="31064" xr:uid="{00000000-0005-0000-0000-0000450E0000}"/>
    <cellStyle name="Calculation 2 9 3" xfId="1552" xr:uid="{00000000-0005-0000-0000-0000460E0000}"/>
    <cellStyle name="Calculation 2 9 3 2" xfId="3015" xr:uid="{00000000-0005-0000-0000-0000470E0000}"/>
    <cellStyle name="Calculation 2 9 3 2 2" xfId="3945" xr:uid="{00000000-0005-0000-0000-0000480E0000}"/>
    <cellStyle name="Calculation 2 9 3 2 2 2" xfId="18144" xr:uid="{00000000-0005-0000-0000-0000490E0000}"/>
    <cellStyle name="Calculation 2 9 3 2 2 2 2" xfId="31065" xr:uid="{00000000-0005-0000-0000-00004A0E0000}"/>
    <cellStyle name="Calculation 2 9 3 2 2 3" xfId="31066" xr:uid="{00000000-0005-0000-0000-00004B0E0000}"/>
    <cellStyle name="Calculation 2 9 3 2 3" xfId="3946" xr:uid="{00000000-0005-0000-0000-00004C0E0000}"/>
    <cellStyle name="Calculation 2 9 3 2 3 2" xfId="18143" xr:uid="{00000000-0005-0000-0000-00004D0E0000}"/>
    <cellStyle name="Calculation 2 9 3 2 3 2 2" xfId="31067" xr:uid="{00000000-0005-0000-0000-00004E0E0000}"/>
    <cellStyle name="Calculation 2 9 3 2 3 3" xfId="31068" xr:uid="{00000000-0005-0000-0000-00004F0E0000}"/>
    <cellStyle name="Calculation 2 9 3 2 4" xfId="18145" xr:uid="{00000000-0005-0000-0000-0000500E0000}"/>
    <cellStyle name="Calculation 2 9 3 2 4 2" xfId="31069" xr:uid="{00000000-0005-0000-0000-0000510E0000}"/>
    <cellStyle name="Calculation 2 9 3 2 5" xfId="19713" xr:uid="{00000000-0005-0000-0000-0000520E0000}"/>
    <cellStyle name="Calculation 2 9 3 2 5 2" xfId="31070" xr:uid="{00000000-0005-0000-0000-0000530E0000}"/>
    <cellStyle name="Calculation 2 9 3 2 6" xfId="19714" xr:uid="{00000000-0005-0000-0000-0000540E0000}"/>
    <cellStyle name="Calculation 2 9 3 2 6 2" xfId="31071" xr:uid="{00000000-0005-0000-0000-0000550E0000}"/>
    <cellStyle name="Calculation 2 9 3 2 7" xfId="19715" xr:uid="{00000000-0005-0000-0000-0000560E0000}"/>
    <cellStyle name="Calculation 2 9 3 2 7 2" xfId="31072" xr:uid="{00000000-0005-0000-0000-0000570E0000}"/>
    <cellStyle name="Calculation 2 9 3 2 8" xfId="31073" xr:uid="{00000000-0005-0000-0000-0000580E0000}"/>
    <cellStyle name="Calculation 2 9 3 3" xfId="3947" xr:uid="{00000000-0005-0000-0000-0000590E0000}"/>
    <cellStyle name="Calculation 2 9 3 3 2" xfId="18142" xr:uid="{00000000-0005-0000-0000-00005A0E0000}"/>
    <cellStyle name="Calculation 2 9 3 3 2 2" xfId="31074" xr:uid="{00000000-0005-0000-0000-00005B0E0000}"/>
    <cellStyle name="Calculation 2 9 3 3 3" xfId="31075" xr:uid="{00000000-0005-0000-0000-00005C0E0000}"/>
    <cellStyle name="Calculation 2 9 3 4" xfId="3948" xr:uid="{00000000-0005-0000-0000-00005D0E0000}"/>
    <cellStyle name="Calculation 2 9 3 4 2" xfId="18141" xr:uid="{00000000-0005-0000-0000-00005E0E0000}"/>
    <cellStyle name="Calculation 2 9 3 4 2 2" xfId="31076" xr:uid="{00000000-0005-0000-0000-00005F0E0000}"/>
    <cellStyle name="Calculation 2 9 3 4 3" xfId="31077" xr:uid="{00000000-0005-0000-0000-0000600E0000}"/>
    <cellStyle name="Calculation 2 9 3 5" xfId="18146" xr:uid="{00000000-0005-0000-0000-0000610E0000}"/>
    <cellStyle name="Calculation 2 9 3 5 2" xfId="31078" xr:uid="{00000000-0005-0000-0000-0000620E0000}"/>
    <cellStyle name="Calculation 2 9 3 6" xfId="19716" xr:uid="{00000000-0005-0000-0000-0000630E0000}"/>
    <cellStyle name="Calculation 2 9 3 6 2" xfId="31079" xr:uid="{00000000-0005-0000-0000-0000640E0000}"/>
    <cellStyle name="Calculation 2 9 3 7" xfId="19717" xr:uid="{00000000-0005-0000-0000-0000650E0000}"/>
    <cellStyle name="Calculation 2 9 3 7 2" xfId="31080" xr:uid="{00000000-0005-0000-0000-0000660E0000}"/>
    <cellStyle name="Calculation 2 9 3 8" xfId="19718" xr:uid="{00000000-0005-0000-0000-0000670E0000}"/>
    <cellStyle name="Calculation 2 9 3 8 2" xfId="31081" xr:uid="{00000000-0005-0000-0000-0000680E0000}"/>
    <cellStyle name="Calculation 2 9 3 9" xfId="31082" xr:uid="{00000000-0005-0000-0000-0000690E0000}"/>
    <cellStyle name="Calculation 2 9 4" xfId="3949" xr:uid="{00000000-0005-0000-0000-00006A0E0000}"/>
    <cellStyle name="Calculation 2 9 4 2" xfId="18140" xr:uid="{00000000-0005-0000-0000-00006B0E0000}"/>
    <cellStyle name="Calculation 2 9 4 2 2" xfId="31083" xr:uid="{00000000-0005-0000-0000-00006C0E0000}"/>
    <cellStyle name="Calculation 2 9 4 3" xfId="19719" xr:uid="{00000000-0005-0000-0000-00006D0E0000}"/>
    <cellStyle name="Calculation 2 9 4 3 2" xfId="31084" xr:uid="{00000000-0005-0000-0000-00006E0E0000}"/>
    <cellStyle name="Calculation 2 9 4 4" xfId="19720" xr:uid="{00000000-0005-0000-0000-00006F0E0000}"/>
    <cellStyle name="Calculation 2 9 4 4 2" xfId="31085" xr:uid="{00000000-0005-0000-0000-0000700E0000}"/>
    <cellStyle name="Calculation 2 9 4 5" xfId="19721" xr:uid="{00000000-0005-0000-0000-0000710E0000}"/>
    <cellStyle name="Calculation 2 9 4 5 2" xfId="31086" xr:uid="{00000000-0005-0000-0000-0000720E0000}"/>
    <cellStyle name="Calculation 2 9 4 6" xfId="31087" xr:uid="{00000000-0005-0000-0000-0000730E0000}"/>
    <cellStyle name="Calculation 2 9 5" xfId="3950" xr:uid="{00000000-0005-0000-0000-0000740E0000}"/>
    <cellStyle name="Calculation 2 9 5 2" xfId="18139" xr:uid="{00000000-0005-0000-0000-0000750E0000}"/>
    <cellStyle name="Calculation 2 9 5 2 2" xfId="31088" xr:uid="{00000000-0005-0000-0000-0000760E0000}"/>
    <cellStyle name="Calculation 2 9 5 3" xfId="19722" xr:uid="{00000000-0005-0000-0000-0000770E0000}"/>
    <cellStyle name="Calculation 2 9 5 3 2" xfId="31089" xr:uid="{00000000-0005-0000-0000-0000780E0000}"/>
    <cellStyle name="Calculation 2 9 5 4" xfId="19723" xr:uid="{00000000-0005-0000-0000-0000790E0000}"/>
    <cellStyle name="Calculation 2 9 5 4 2" xfId="31090" xr:uid="{00000000-0005-0000-0000-00007A0E0000}"/>
    <cellStyle name="Calculation 2 9 5 5" xfId="19724" xr:uid="{00000000-0005-0000-0000-00007B0E0000}"/>
    <cellStyle name="Calculation 2 9 5 5 2" xfId="31091" xr:uid="{00000000-0005-0000-0000-00007C0E0000}"/>
    <cellStyle name="Calculation 2 9 5 6" xfId="31092" xr:uid="{00000000-0005-0000-0000-00007D0E0000}"/>
    <cellStyle name="Calculation 2 9 6" xfId="3951" xr:uid="{00000000-0005-0000-0000-00007E0E0000}"/>
    <cellStyle name="Calculation 2 9 6 2" xfId="18138" xr:uid="{00000000-0005-0000-0000-00007F0E0000}"/>
    <cellStyle name="Calculation 2 9 6 2 2" xfId="31093" xr:uid="{00000000-0005-0000-0000-0000800E0000}"/>
    <cellStyle name="Calculation 2 9 6 3" xfId="19725" xr:uid="{00000000-0005-0000-0000-0000810E0000}"/>
    <cellStyle name="Calculation 2 9 6 3 2" xfId="31094" xr:uid="{00000000-0005-0000-0000-0000820E0000}"/>
    <cellStyle name="Calculation 2 9 6 4" xfId="19726" xr:uid="{00000000-0005-0000-0000-0000830E0000}"/>
    <cellStyle name="Calculation 2 9 6 4 2" xfId="31095" xr:uid="{00000000-0005-0000-0000-0000840E0000}"/>
    <cellStyle name="Calculation 2 9 6 5" xfId="19727" xr:uid="{00000000-0005-0000-0000-0000850E0000}"/>
    <cellStyle name="Calculation 2 9 6 5 2" xfId="31096" xr:uid="{00000000-0005-0000-0000-0000860E0000}"/>
    <cellStyle name="Calculation 2 9 6 6" xfId="31097" xr:uid="{00000000-0005-0000-0000-0000870E0000}"/>
    <cellStyle name="Calculation 2 9 7" xfId="3952" xr:uid="{00000000-0005-0000-0000-0000880E0000}"/>
    <cellStyle name="Calculation 2 9 7 2" xfId="18137" xr:uid="{00000000-0005-0000-0000-0000890E0000}"/>
    <cellStyle name="Calculation 2 9 7 2 2" xfId="31098" xr:uid="{00000000-0005-0000-0000-00008A0E0000}"/>
    <cellStyle name="Calculation 2 9 7 3" xfId="19728" xr:uid="{00000000-0005-0000-0000-00008B0E0000}"/>
    <cellStyle name="Calculation 2 9 7 3 2" xfId="31099" xr:uid="{00000000-0005-0000-0000-00008C0E0000}"/>
    <cellStyle name="Calculation 2 9 7 4" xfId="19729" xr:uid="{00000000-0005-0000-0000-00008D0E0000}"/>
    <cellStyle name="Calculation 2 9 7 4 2" xfId="31100" xr:uid="{00000000-0005-0000-0000-00008E0E0000}"/>
    <cellStyle name="Calculation 2 9 7 5" xfId="19730" xr:uid="{00000000-0005-0000-0000-00008F0E0000}"/>
    <cellStyle name="Calculation 2 9 7 5 2" xfId="31101" xr:uid="{00000000-0005-0000-0000-0000900E0000}"/>
    <cellStyle name="Calculation 2 9 7 6" xfId="31102" xr:uid="{00000000-0005-0000-0000-0000910E0000}"/>
    <cellStyle name="Calculation 2 9 8" xfId="3953" xr:uid="{00000000-0005-0000-0000-0000920E0000}"/>
    <cellStyle name="Calculation 2 9 8 2" xfId="18136" xr:uid="{00000000-0005-0000-0000-0000930E0000}"/>
    <cellStyle name="Calculation 2 9 8 2 2" xfId="31103" xr:uid="{00000000-0005-0000-0000-0000940E0000}"/>
    <cellStyle name="Calculation 2 9 8 3" xfId="31104" xr:uid="{00000000-0005-0000-0000-0000950E0000}"/>
    <cellStyle name="Calculation 2 9 9" xfId="18153" xr:uid="{00000000-0005-0000-0000-0000960E0000}"/>
    <cellStyle name="Calculation 2 9 9 2" xfId="31105" xr:uid="{00000000-0005-0000-0000-0000970E0000}"/>
    <cellStyle name="Calculation 20" xfId="1256" xr:uid="{00000000-0005-0000-0000-0000980E0000}"/>
    <cellStyle name="Calculation 20 10" xfId="19731" xr:uid="{00000000-0005-0000-0000-0000990E0000}"/>
    <cellStyle name="Calculation 20 10 2" xfId="31106" xr:uid="{00000000-0005-0000-0000-00009A0E0000}"/>
    <cellStyle name="Calculation 20 11" xfId="19732" xr:uid="{00000000-0005-0000-0000-00009B0E0000}"/>
    <cellStyle name="Calculation 20 11 2" xfId="31107" xr:uid="{00000000-0005-0000-0000-00009C0E0000}"/>
    <cellStyle name="Calculation 20 12" xfId="31108" xr:uid="{00000000-0005-0000-0000-00009D0E0000}"/>
    <cellStyle name="Calculation 20 13" xfId="56557" xr:uid="{00000000-0005-0000-0000-00009E0E0000}"/>
    <cellStyle name="Calculation 20 2" xfId="2723" xr:uid="{00000000-0005-0000-0000-00009F0E0000}"/>
    <cellStyle name="Calculation 20 2 2" xfId="3954" xr:uid="{00000000-0005-0000-0000-0000A00E0000}"/>
    <cellStyle name="Calculation 20 2 2 2" xfId="18133" xr:uid="{00000000-0005-0000-0000-0000A10E0000}"/>
    <cellStyle name="Calculation 20 2 2 2 2" xfId="31109" xr:uid="{00000000-0005-0000-0000-0000A20E0000}"/>
    <cellStyle name="Calculation 20 2 2 3" xfId="31110" xr:uid="{00000000-0005-0000-0000-0000A30E0000}"/>
    <cellStyle name="Calculation 20 2 3" xfId="3955" xr:uid="{00000000-0005-0000-0000-0000A40E0000}"/>
    <cellStyle name="Calculation 20 2 3 2" xfId="18132" xr:uid="{00000000-0005-0000-0000-0000A50E0000}"/>
    <cellStyle name="Calculation 20 2 3 2 2" xfId="31111" xr:uid="{00000000-0005-0000-0000-0000A60E0000}"/>
    <cellStyle name="Calculation 20 2 3 3" xfId="31112" xr:uid="{00000000-0005-0000-0000-0000A70E0000}"/>
    <cellStyle name="Calculation 20 2 4" xfId="18134" xr:uid="{00000000-0005-0000-0000-0000A80E0000}"/>
    <cellStyle name="Calculation 20 2 4 2" xfId="31113" xr:uid="{00000000-0005-0000-0000-0000A90E0000}"/>
    <cellStyle name="Calculation 20 2 5" xfId="19733" xr:uid="{00000000-0005-0000-0000-0000AA0E0000}"/>
    <cellStyle name="Calculation 20 2 5 2" xfId="31114" xr:uid="{00000000-0005-0000-0000-0000AB0E0000}"/>
    <cellStyle name="Calculation 20 2 6" xfId="19734" xr:uid="{00000000-0005-0000-0000-0000AC0E0000}"/>
    <cellStyle name="Calculation 20 2 6 2" xfId="31115" xr:uid="{00000000-0005-0000-0000-0000AD0E0000}"/>
    <cellStyle name="Calculation 20 2 7" xfId="19735" xr:uid="{00000000-0005-0000-0000-0000AE0E0000}"/>
    <cellStyle name="Calculation 20 2 7 2" xfId="31116" xr:uid="{00000000-0005-0000-0000-0000AF0E0000}"/>
    <cellStyle name="Calculation 20 2 8" xfId="31117" xr:uid="{00000000-0005-0000-0000-0000B00E0000}"/>
    <cellStyle name="Calculation 20 3" xfId="3956" xr:uid="{00000000-0005-0000-0000-0000B10E0000}"/>
    <cellStyle name="Calculation 20 3 2" xfId="18131" xr:uid="{00000000-0005-0000-0000-0000B20E0000}"/>
    <cellStyle name="Calculation 20 3 2 2" xfId="31118" xr:uid="{00000000-0005-0000-0000-0000B30E0000}"/>
    <cellStyle name="Calculation 20 3 3" xfId="31119" xr:uid="{00000000-0005-0000-0000-0000B40E0000}"/>
    <cellStyle name="Calculation 20 4" xfId="3957" xr:uid="{00000000-0005-0000-0000-0000B50E0000}"/>
    <cellStyle name="Calculation 20 4 2" xfId="18130" xr:uid="{00000000-0005-0000-0000-0000B60E0000}"/>
    <cellStyle name="Calculation 20 4 2 2" xfId="31120" xr:uid="{00000000-0005-0000-0000-0000B70E0000}"/>
    <cellStyle name="Calculation 20 4 3" xfId="31121" xr:uid="{00000000-0005-0000-0000-0000B80E0000}"/>
    <cellStyle name="Calculation 20 5" xfId="9332" xr:uid="{00000000-0005-0000-0000-0000B90E0000}"/>
    <cellStyle name="Calculation 20 5 2" xfId="31122" xr:uid="{00000000-0005-0000-0000-0000BA0E0000}"/>
    <cellStyle name="Calculation 20 6" xfId="11510" xr:uid="{00000000-0005-0000-0000-0000BB0E0000}"/>
    <cellStyle name="Calculation 20 6 2" xfId="31123" xr:uid="{00000000-0005-0000-0000-0000BC0E0000}"/>
    <cellStyle name="Calculation 20 7" xfId="18135" xr:uid="{00000000-0005-0000-0000-0000BD0E0000}"/>
    <cellStyle name="Calculation 20 7 2" xfId="31124" xr:uid="{00000000-0005-0000-0000-0000BE0E0000}"/>
    <cellStyle name="Calculation 20 8" xfId="15809" xr:uid="{00000000-0005-0000-0000-0000BF0E0000}"/>
    <cellStyle name="Calculation 20 8 2" xfId="31125" xr:uid="{00000000-0005-0000-0000-0000C00E0000}"/>
    <cellStyle name="Calculation 20 9" xfId="19736" xr:uid="{00000000-0005-0000-0000-0000C10E0000}"/>
    <cellStyle name="Calculation 20 9 2" xfId="31126" xr:uid="{00000000-0005-0000-0000-0000C20E0000}"/>
    <cellStyle name="Calculation 21" xfId="2149" xr:uid="{00000000-0005-0000-0000-0000C30E0000}"/>
    <cellStyle name="Calculation 21 10" xfId="19737" xr:uid="{00000000-0005-0000-0000-0000C40E0000}"/>
    <cellStyle name="Calculation 21 10 2" xfId="31127" xr:uid="{00000000-0005-0000-0000-0000C50E0000}"/>
    <cellStyle name="Calculation 21 11" xfId="31128" xr:uid="{00000000-0005-0000-0000-0000C60E0000}"/>
    <cellStyle name="Calculation 21 12" xfId="56558" xr:uid="{00000000-0005-0000-0000-0000C70E0000}"/>
    <cellStyle name="Calculation 21 2" xfId="3958" xr:uid="{00000000-0005-0000-0000-0000C80E0000}"/>
    <cellStyle name="Calculation 21 2 2" xfId="18128" xr:uid="{00000000-0005-0000-0000-0000C90E0000}"/>
    <cellStyle name="Calculation 21 2 2 2" xfId="31129" xr:uid="{00000000-0005-0000-0000-0000CA0E0000}"/>
    <cellStyle name="Calculation 21 2 3" xfId="31130" xr:uid="{00000000-0005-0000-0000-0000CB0E0000}"/>
    <cellStyle name="Calculation 21 3" xfId="3959" xr:uid="{00000000-0005-0000-0000-0000CC0E0000}"/>
    <cellStyle name="Calculation 21 3 2" xfId="18127" xr:uid="{00000000-0005-0000-0000-0000CD0E0000}"/>
    <cellStyle name="Calculation 21 3 2 2" xfId="31131" xr:uid="{00000000-0005-0000-0000-0000CE0E0000}"/>
    <cellStyle name="Calculation 21 3 3" xfId="31132" xr:uid="{00000000-0005-0000-0000-0000CF0E0000}"/>
    <cellStyle name="Calculation 21 4" xfId="9333" xr:uid="{00000000-0005-0000-0000-0000D00E0000}"/>
    <cellStyle name="Calculation 21 4 2" xfId="31133" xr:uid="{00000000-0005-0000-0000-0000D10E0000}"/>
    <cellStyle name="Calculation 21 5" xfId="11509" xr:uid="{00000000-0005-0000-0000-0000D20E0000}"/>
    <cellStyle name="Calculation 21 5 2" xfId="31134" xr:uid="{00000000-0005-0000-0000-0000D30E0000}"/>
    <cellStyle name="Calculation 21 6" xfId="18129" xr:uid="{00000000-0005-0000-0000-0000D40E0000}"/>
    <cellStyle name="Calculation 21 6 2" xfId="31135" xr:uid="{00000000-0005-0000-0000-0000D50E0000}"/>
    <cellStyle name="Calculation 21 7" xfId="15810" xr:uid="{00000000-0005-0000-0000-0000D60E0000}"/>
    <cellStyle name="Calculation 21 7 2" xfId="31136" xr:uid="{00000000-0005-0000-0000-0000D70E0000}"/>
    <cellStyle name="Calculation 21 8" xfId="19738" xr:uid="{00000000-0005-0000-0000-0000D80E0000}"/>
    <cellStyle name="Calculation 21 8 2" xfId="31137" xr:uid="{00000000-0005-0000-0000-0000D90E0000}"/>
    <cellStyle name="Calculation 21 9" xfId="19739" xr:uid="{00000000-0005-0000-0000-0000DA0E0000}"/>
    <cellStyle name="Calculation 21 9 2" xfId="31138" xr:uid="{00000000-0005-0000-0000-0000DB0E0000}"/>
    <cellStyle name="Calculation 22" xfId="3960" xr:uid="{00000000-0005-0000-0000-0000DC0E0000}"/>
    <cellStyle name="Calculation 22 10" xfId="56559" xr:uid="{00000000-0005-0000-0000-0000DD0E0000}"/>
    <cellStyle name="Calculation 22 2" xfId="9334" xr:uid="{00000000-0005-0000-0000-0000DE0E0000}"/>
    <cellStyle name="Calculation 22 2 2" xfId="31139" xr:uid="{00000000-0005-0000-0000-0000DF0E0000}"/>
    <cellStyle name="Calculation 22 3" xfId="11508" xr:uid="{00000000-0005-0000-0000-0000E00E0000}"/>
    <cellStyle name="Calculation 22 3 2" xfId="31140" xr:uid="{00000000-0005-0000-0000-0000E10E0000}"/>
    <cellStyle name="Calculation 22 4" xfId="18126" xr:uid="{00000000-0005-0000-0000-0000E20E0000}"/>
    <cellStyle name="Calculation 22 4 2" xfId="31141" xr:uid="{00000000-0005-0000-0000-0000E30E0000}"/>
    <cellStyle name="Calculation 22 5" xfId="15811" xr:uid="{00000000-0005-0000-0000-0000E40E0000}"/>
    <cellStyle name="Calculation 22 5 2" xfId="31142" xr:uid="{00000000-0005-0000-0000-0000E50E0000}"/>
    <cellStyle name="Calculation 22 6" xfId="19740" xr:uid="{00000000-0005-0000-0000-0000E60E0000}"/>
    <cellStyle name="Calculation 22 6 2" xfId="31143" xr:uid="{00000000-0005-0000-0000-0000E70E0000}"/>
    <cellStyle name="Calculation 22 7" xfId="19741" xr:uid="{00000000-0005-0000-0000-0000E80E0000}"/>
    <cellStyle name="Calculation 22 7 2" xfId="31144" xr:uid="{00000000-0005-0000-0000-0000E90E0000}"/>
    <cellStyle name="Calculation 22 8" xfId="19742" xr:uid="{00000000-0005-0000-0000-0000EA0E0000}"/>
    <cellStyle name="Calculation 22 8 2" xfId="31145" xr:uid="{00000000-0005-0000-0000-0000EB0E0000}"/>
    <cellStyle name="Calculation 22 9" xfId="31146" xr:uid="{00000000-0005-0000-0000-0000EC0E0000}"/>
    <cellStyle name="Calculation 23" xfId="3961" xr:uid="{00000000-0005-0000-0000-0000ED0E0000}"/>
    <cellStyle name="Calculation 23 10" xfId="56560" xr:uid="{00000000-0005-0000-0000-0000EE0E0000}"/>
    <cellStyle name="Calculation 23 2" xfId="9335" xr:uid="{00000000-0005-0000-0000-0000EF0E0000}"/>
    <cellStyle name="Calculation 23 2 2" xfId="31147" xr:uid="{00000000-0005-0000-0000-0000F00E0000}"/>
    <cellStyle name="Calculation 23 3" xfId="11507" xr:uid="{00000000-0005-0000-0000-0000F10E0000}"/>
    <cellStyle name="Calculation 23 3 2" xfId="31148" xr:uid="{00000000-0005-0000-0000-0000F20E0000}"/>
    <cellStyle name="Calculation 23 4" xfId="18125" xr:uid="{00000000-0005-0000-0000-0000F30E0000}"/>
    <cellStyle name="Calculation 23 4 2" xfId="31149" xr:uid="{00000000-0005-0000-0000-0000F40E0000}"/>
    <cellStyle name="Calculation 23 5" xfId="15812" xr:uid="{00000000-0005-0000-0000-0000F50E0000}"/>
    <cellStyle name="Calculation 23 5 2" xfId="31150" xr:uid="{00000000-0005-0000-0000-0000F60E0000}"/>
    <cellStyle name="Calculation 23 6" xfId="19743" xr:uid="{00000000-0005-0000-0000-0000F70E0000}"/>
    <cellStyle name="Calculation 23 6 2" xfId="31151" xr:uid="{00000000-0005-0000-0000-0000F80E0000}"/>
    <cellStyle name="Calculation 23 7" xfId="19744" xr:uid="{00000000-0005-0000-0000-0000F90E0000}"/>
    <cellStyle name="Calculation 23 7 2" xfId="31152" xr:uid="{00000000-0005-0000-0000-0000FA0E0000}"/>
    <cellStyle name="Calculation 23 8" xfId="19745" xr:uid="{00000000-0005-0000-0000-0000FB0E0000}"/>
    <cellStyle name="Calculation 23 8 2" xfId="31153" xr:uid="{00000000-0005-0000-0000-0000FC0E0000}"/>
    <cellStyle name="Calculation 23 9" xfId="31154" xr:uid="{00000000-0005-0000-0000-0000FD0E0000}"/>
    <cellStyle name="Calculation 24" xfId="3962" xr:uid="{00000000-0005-0000-0000-0000FE0E0000}"/>
    <cellStyle name="Calculation 24 10" xfId="56561" xr:uid="{00000000-0005-0000-0000-0000FF0E0000}"/>
    <cellStyle name="Calculation 24 2" xfId="9336" xr:uid="{00000000-0005-0000-0000-0000000F0000}"/>
    <cellStyle name="Calculation 24 2 2" xfId="31155" xr:uid="{00000000-0005-0000-0000-0000010F0000}"/>
    <cellStyle name="Calculation 24 3" xfId="11506" xr:uid="{00000000-0005-0000-0000-0000020F0000}"/>
    <cellStyle name="Calculation 24 3 2" xfId="31156" xr:uid="{00000000-0005-0000-0000-0000030F0000}"/>
    <cellStyle name="Calculation 24 4" xfId="18124" xr:uid="{00000000-0005-0000-0000-0000040F0000}"/>
    <cellStyle name="Calculation 24 4 2" xfId="31157" xr:uid="{00000000-0005-0000-0000-0000050F0000}"/>
    <cellStyle name="Calculation 24 5" xfId="15813" xr:uid="{00000000-0005-0000-0000-0000060F0000}"/>
    <cellStyle name="Calculation 24 5 2" xfId="31158" xr:uid="{00000000-0005-0000-0000-0000070F0000}"/>
    <cellStyle name="Calculation 24 6" xfId="19746" xr:uid="{00000000-0005-0000-0000-0000080F0000}"/>
    <cellStyle name="Calculation 24 6 2" xfId="31159" xr:uid="{00000000-0005-0000-0000-0000090F0000}"/>
    <cellStyle name="Calculation 24 7" xfId="19747" xr:uid="{00000000-0005-0000-0000-00000A0F0000}"/>
    <cellStyle name="Calculation 24 7 2" xfId="31160" xr:uid="{00000000-0005-0000-0000-00000B0F0000}"/>
    <cellStyle name="Calculation 24 8" xfId="19748" xr:uid="{00000000-0005-0000-0000-00000C0F0000}"/>
    <cellStyle name="Calculation 24 8 2" xfId="31161" xr:uid="{00000000-0005-0000-0000-00000D0F0000}"/>
    <cellStyle name="Calculation 24 9" xfId="31162" xr:uid="{00000000-0005-0000-0000-00000E0F0000}"/>
    <cellStyle name="Calculation 25" xfId="9337" xr:uid="{00000000-0005-0000-0000-00000F0F0000}"/>
    <cellStyle name="Calculation 25 2" xfId="11505" xr:uid="{00000000-0005-0000-0000-0000100F0000}"/>
    <cellStyle name="Calculation 25 2 2" xfId="31163" xr:uid="{00000000-0005-0000-0000-0000110F0000}"/>
    <cellStyle name="Calculation 25 3" xfId="15814" xr:uid="{00000000-0005-0000-0000-0000120F0000}"/>
    <cellStyle name="Calculation 25 3 2" xfId="31164" xr:uid="{00000000-0005-0000-0000-0000130F0000}"/>
    <cellStyle name="Calculation 25 4" xfId="31165" xr:uid="{00000000-0005-0000-0000-0000140F0000}"/>
    <cellStyle name="Calculation 25 5" xfId="56562" xr:uid="{00000000-0005-0000-0000-0000150F0000}"/>
    <cellStyle name="Calculation 26" xfId="9338" xr:uid="{00000000-0005-0000-0000-0000160F0000}"/>
    <cellStyle name="Calculation 26 2" xfId="11504" xr:uid="{00000000-0005-0000-0000-0000170F0000}"/>
    <cellStyle name="Calculation 26 2 2" xfId="31166" xr:uid="{00000000-0005-0000-0000-0000180F0000}"/>
    <cellStyle name="Calculation 26 3" xfId="15815" xr:uid="{00000000-0005-0000-0000-0000190F0000}"/>
    <cellStyle name="Calculation 26 3 2" xfId="31167" xr:uid="{00000000-0005-0000-0000-00001A0F0000}"/>
    <cellStyle name="Calculation 26 4" xfId="31168" xr:uid="{00000000-0005-0000-0000-00001B0F0000}"/>
    <cellStyle name="Calculation 26 5" xfId="56563" xr:uid="{00000000-0005-0000-0000-00001C0F0000}"/>
    <cellStyle name="Calculation 27" xfId="9339" xr:uid="{00000000-0005-0000-0000-00001D0F0000}"/>
    <cellStyle name="Calculation 27 2" xfId="11503" xr:uid="{00000000-0005-0000-0000-00001E0F0000}"/>
    <cellStyle name="Calculation 27 2 2" xfId="31169" xr:uid="{00000000-0005-0000-0000-00001F0F0000}"/>
    <cellStyle name="Calculation 27 3" xfId="15816" xr:uid="{00000000-0005-0000-0000-0000200F0000}"/>
    <cellStyle name="Calculation 27 3 2" xfId="31170" xr:uid="{00000000-0005-0000-0000-0000210F0000}"/>
    <cellStyle name="Calculation 27 4" xfId="31171" xr:uid="{00000000-0005-0000-0000-0000220F0000}"/>
    <cellStyle name="Calculation 27 5" xfId="56564" xr:uid="{00000000-0005-0000-0000-0000230F0000}"/>
    <cellStyle name="Calculation 28" xfId="9340" xr:uid="{00000000-0005-0000-0000-0000240F0000}"/>
    <cellStyle name="Calculation 28 2" xfId="11502" xr:uid="{00000000-0005-0000-0000-0000250F0000}"/>
    <cellStyle name="Calculation 28 2 2" xfId="31172" xr:uid="{00000000-0005-0000-0000-0000260F0000}"/>
    <cellStyle name="Calculation 28 3" xfId="15817" xr:uid="{00000000-0005-0000-0000-0000270F0000}"/>
    <cellStyle name="Calculation 28 3 2" xfId="31173" xr:uid="{00000000-0005-0000-0000-0000280F0000}"/>
    <cellStyle name="Calculation 28 4" xfId="31174" xr:uid="{00000000-0005-0000-0000-0000290F0000}"/>
    <cellStyle name="Calculation 28 5" xfId="56565" xr:uid="{00000000-0005-0000-0000-00002A0F0000}"/>
    <cellStyle name="Calculation 29" xfId="9341" xr:uid="{00000000-0005-0000-0000-00002B0F0000}"/>
    <cellStyle name="Calculation 29 2" xfId="11501" xr:uid="{00000000-0005-0000-0000-00002C0F0000}"/>
    <cellStyle name="Calculation 29 2 2" xfId="31175" xr:uid="{00000000-0005-0000-0000-00002D0F0000}"/>
    <cellStyle name="Calculation 29 3" xfId="15818" xr:uid="{00000000-0005-0000-0000-00002E0F0000}"/>
    <cellStyle name="Calculation 29 3 2" xfId="31176" xr:uid="{00000000-0005-0000-0000-00002F0F0000}"/>
    <cellStyle name="Calculation 29 4" xfId="31177" xr:uid="{00000000-0005-0000-0000-0000300F0000}"/>
    <cellStyle name="Calculation 29 5" xfId="56566" xr:uid="{00000000-0005-0000-0000-0000310F0000}"/>
    <cellStyle name="Calculation 3" xfId="110" xr:uid="{00000000-0005-0000-0000-0000320F0000}"/>
    <cellStyle name="Calculation 3 10" xfId="11500" xr:uid="{00000000-0005-0000-0000-0000330F0000}"/>
    <cellStyle name="Calculation 3 10 2" xfId="31178" xr:uid="{00000000-0005-0000-0000-0000340F0000}"/>
    <cellStyle name="Calculation 3 11" xfId="18123" xr:uid="{00000000-0005-0000-0000-0000350F0000}"/>
    <cellStyle name="Calculation 3 11 2" xfId="31179" xr:uid="{00000000-0005-0000-0000-0000360F0000}"/>
    <cellStyle name="Calculation 3 12" xfId="19749" xr:uid="{00000000-0005-0000-0000-0000370F0000}"/>
    <cellStyle name="Calculation 3 12 2" xfId="31180" xr:uid="{00000000-0005-0000-0000-0000380F0000}"/>
    <cellStyle name="Calculation 3 13" xfId="31181" xr:uid="{00000000-0005-0000-0000-0000390F0000}"/>
    <cellStyle name="Calculation 3 14" xfId="751" xr:uid="{00000000-0005-0000-0000-00003A0F0000}"/>
    <cellStyle name="Calculation 3 15" xfId="56567" xr:uid="{00000000-0005-0000-0000-00003B0F0000}"/>
    <cellStyle name="Calculation 3 2" xfId="111" xr:uid="{00000000-0005-0000-0000-00003C0F0000}"/>
    <cellStyle name="Calculation 3 2 10" xfId="19750" xr:uid="{00000000-0005-0000-0000-00003D0F0000}"/>
    <cellStyle name="Calculation 3 2 10 2" xfId="31182" xr:uid="{00000000-0005-0000-0000-00003E0F0000}"/>
    <cellStyle name="Calculation 3 2 11" xfId="31183" xr:uid="{00000000-0005-0000-0000-00003F0F0000}"/>
    <cellStyle name="Calculation 3 2 12" xfId="56568" xr:uid="{00000000-0005-0000-0000-0000400F0000}"/>
    <cellStyle name="Calculation 3 2 2" xfId="2105" xr:uid="{00000000-0005-0000-0000-0000410F0000}"/>
    <cellStyle name="Calculation 3 2 2 2" xfId="3563" xr:uid="{00000000-0005-0000-0000-0000420F0000}"/>
    <cellStyle name="Calculation 3 2 2 2 2" xfId="3963" xr:uid="{00000000-0005-0000-0000-0000430F0000}"/>
    <cellStyle name="Calculation 3 2 2 2 2 2" xfId="18119" xr:uid="{00000000-0005-0000-0000-0000440F0000}"/>
    <cellStyle name="Calculation 3 2 2 2 2 2 2" xfId="31184" xr:uid="{00000000-0005-0000-0000-0000450F0000}"/>
    <cellStyle name="Calculation 3 2 2 2 2 3" xfId="31185" xr:uid="{00000000-0005-0000-0000-0000460F0000}"/>
    <cellStyle name="Calculation 3 2 2 2 3" xfId="3964" xr:uid="{00000000-0005-0000-0000-0000470F0000}"/>
    <cellStyle name="Calculation 3 2 2 2 3 2" xfId="18118" xr:uid="{00000000-0005-0000-0000-0000480F0000}"/>
    <cellStyle name="Calculation 3 2 2 2 3 2 2" xfId="31186" xr:uid="{00000000-0005-0000-0000-0000490F0000}"/>
    <cellStyle name="Calculation 3 2 2 2 3 3" xfId="31187" xr:uid="{00000000-0005-0000-0000-00004A0F0000}"/>
    <cellStyle name="Calculation 3 2 2 2 4" xfId="18120" xr:uid="{00000000-0005-0000-0000-00004B0F0000}"/>
    <cellStyle name="Calculation 3 2 2 2 4 2" xfId="31188" xr:uid="{00000000-0005-0000-0000-00004C0F0000}"/>
    <cellStyle name="Calculation 3 2 2 2 5" xfId="19751" xr:uid="{00000000-0005-0000-0000-00004D0F0000}"/>
    <cellStyle name="Calculation 3 2 2 2 5 2" xfId="31189" xr:uid="{00000000-0005-0000-0000-00004E0F0000}"/>
    <cellStyle name="Calculation 3 2 2 2 6" xfId="19752" xr:uid="{00000000-0005-0000-0000-00004F0F0000}"/>
    <cellStyle name="Calculation 3 2 2 2 6 2" xfId="31190" xr:uid="{00000000-0005-0000-0000-0000500F0000}"/>
    <cellStyle name="Calculation 3 2 2 2 7" xfId="19753" xr:uid="{00000000-0005-0000-0000-0000510F0000}"/>
    <cellStyle name="Calculation 3 2 2 2 7 2" xfId="31191" xr:uid="{00000000-0005-0000-0000-0000520F0000}"/>
    <cellStyle name="Calculation 3 2 2 2 8" xfId="31192" xr:uid="{00000000-0005-0000-0000-0000530F0000}"/>
    <cellStyle name="Calculation 3 2 2 3" xfId="3965" xr:uid="{00000000-0005-0000-0000-0000540F0000}"/>
    <cellStyle name="Calculation 3 2 2 3 2" xfId="18117" xr:uid="{00000000-0005-0000-0000-0000550F0000}"/>
    <cellStyle name="Calculation 3 2 2 3 2 2" xfId="31193" xr:uid="{00000000-0005-0000-0000-0000560F0000}"/>
    <cellStyle name="Calculation 3 2 2 3 3" xfId="31194" xr:uid="{00000000-0005-0000-0000-0000570F0000}"/>
    <cellStyle name="Calculation 3 2 2 4" xfId="3966" xr:uid="{00000000-0005-0000-0000-0000580F0000}"/>
    <cellStyle name="Calculation 3 2 2 4 2" xfId="18116" xr:uid="{00000000-0005-0000-0000-0000590F0000}"/>
    <cellStyle name="Calculation 3 2 2 4 2 2" xfId="31195" xr:uid="{00000000-0005-0000-0000-00005A0F0000}"/>
    <cellStyle name="Calculation 3 2 2 4 3" xfId="31196" xr:uid="{00000000-0005-0000-0000-00005B0F0000}"/>
    <cellStyle name="Calculation 3 2 2 5" xfId="18121" xr:uid="{00000000-0005-0000-0000-00005C0F0000}"/>
    <cellStyle name="Calculation 3 2 2 5 2" xfId="31197" xr:uid="{00000000-0005-0000-0000-00005D0F0000}"/>
    <cellStyle name="Calculation 3 2 2 6" xfId="19754" xr:uid="{00000000-0005-0000-0000-00005E0F0000}"/>
    <cellStyle name="Calculation 3 2 2 6 2" xfId="31198" xr:uid="{00000000-0005-0000-0000-00005F0F0000}"/>
    <cellStyle name="Calculation 3 2 2 7" xfId="19755" xr:uid="{00000000-0005-0000-0000-0000600F0000}"/>
    <cellStyle name="Calculation 3 2 2 7 2" xfId="31199" xr:uid="{00000000-0005-0000-0000-0000610F0000}"/>
    <cellStyle name="Calculation 3 2 2 8" xfId="19756" xr:uid="{00000000-0005-0000-0000-0000620F0000}"/>
    <cellStyle name="Calculation 3 2 2 8 2" xfId="31200" xr:uid="{00000000-0005-0000-0000-0000630F0000}"/>
    <cellStyle name="Calculation 3 2 2 9" xfId="31201" xr:uid="{00000000-0005-0000-0000-0000640F0000}"/>
    <cellStyle name="Calculation 3 2 3" xfId="1673" xr:uid="{00000000-0005-0000-0000-0000650F0000}"/>
    <cellStyle name="Calculation 3 2 3 2" xfId="3135" xr:uid="{00000000-0005-0000-0000-0000660F0000}"/>
    <cellStyle name="Calculation 3 2 3 2 2" xfId="3967" xr:uid="{00000000-0005-0000-0000-0000670F0000}"/>
    <cellStyle name="Calculation 3 2 3 2 2 2" xfId="18113" xr:uid="{00000000-0005-0000-0000-0000680F0000}"/>
    <cellStyle name="Calculation 3 2 3 2 2 2 2" xfId="31202" xr:uid="{00000000-0005-0000-0000-0000690F0000}"/>
    <cellStyle name="Calculation 3 2 3 2 2 3" xfId="31203" xr:uid="{00000000-0005-0000-0000-00006A0F0000}"/>
    <cellStyle name="Calculation 3 2 3 2 3" xfId="3968" xr:uid="{00000000-0005-0000-0000-00006B0F0000}"/>
    <cellStyle name="Calculation 3 2 3 2 3 2" xfId="18112" xr:uid="{00000000-0005-0000-0000-00006C0F0000}"/>
    <cellStyle name="Calculation 3 2 3 2 3 2 2" xfId="31204" xr:uid="{00000000-0005-0000-0000-00006D0F0000}"/>
    <cellStyle name="Calculation 3 2 3 2 3 3" xfId="31205" xr:uid="{00000000-0005-0000-0000-00006E0F0000}"/>
    <cellStyle name="Calculation 3 2 3 2 4" xfId="18114" xr:uid="{00000000-0005-0000-0000-00006F0F0000}"/>
    <cellStyle name="Calculation 3 2 3 2 4 2" xfId="31206" xr:uid="{00000000-0005-0000-0000-0000700F0000}"/>
    <cellStyle name="Calculation 3 2 3 2 5" xfId="19757" xr:uid="{00000000-0005-0000-0000-0000710F0000}"/>
    <cellStyle name="Calculation 3 2 3 2 5 2" xfId="31207" xr:uid="{00000000-0005-0000-0000-0000720F0000}"/>
    <cellStyle name="Calculation 3 2 3 2 6" xfId="19758" xr:uid="{00000000-0005-0000-0000-0000730F0000}"/>
    <cellStyle name="Calculation 3 2 3 2 6 2" xfId="31208" xr:uid="{00000000-0005-0000-0000-0000740F0000}"/>
    <cellStyle name="Calculation 3 2 3 2 7" xfId="19759" xr:uid="{00000000-0005-0000-0000-0000750F0000}"/>
    <cellStyle name="Calculation 3 2 3 2 7 2" xfId="31209" xr:uid="{00000000-0005-0000-0000-0000760F0000}"/>
    <cellStyle name="Calculation 3 2 3 2 8" xfId="31210" xr:uid="{00000000-0005-0000-0000-0000770F0000}"/>
    <cellStyle name="Calculation 3 2 3 3" xfId="3969" xr:uid="{00000000-0005-0000-0000-0000780F0000}"/>
    <cellStyle name="Calculation 3 2 3 3 2" xfId="18111" xr:uid="{00000000-0005-0000-0000-0000790F0000}"/>
    <cellStyle name="Calculation 3 2 3 3 2 2" xfId="31211" xr:uid="{00000000-0005-0000-0000-00007A0F0000}"/>
    <cellStyle name="Calculation 3 2 3 3 3" xfId="31212" xr:uid="{00000000-0005-0000-0000-00007B0F0000}"/>
    <cellStyle name="Calculation 3 2 3 4" xfId="3970" xr:uid="{00000000-0005-0000-0000-00007C0F0000}"/>
    <cellStyle name="Calculation 3 2 3 4 2" xfId="18110" xr:uid="{00000000-0005-0000-0000-00007D0F0000}"/>
    <cellStyle name="Calculation 3 2 3 4 2 2" xfId="31213" xr:uid="{00000000-0005-0000-0000-00007E0F0000}"/>
    <cellStyle name="Calculation 3 2 3 4 3" xfId="31214" xr:uid="{00000000-0005-0000-0000-00007F0F0000}"/>
    <cellStyle name="Calculation 3 2 3 5" xfId="18115" xr:uid="{00000000-0005-0000-0000-0000800F0000}"/>
    <cellStyle name="Calculation 3 2 3 5 2" xfId="31215" xr:uid="{00000000-0005-0000-0000-0000810F0000}"/>
    <cellStyle name="Calculation 3 2 3 6" xfId="19760" xr:uid="{00000000-0005-0000-0000-0000820F0000}"/>
    <cellStyle name="Calculation 3 2 3 6 2" xfId="31216" xr:uid="{00000000-0005-0000-0000-0000830F0000}"/>
    <cellStyle name="Calculation 3 2 3 7" xfId="19761" xr:uid="{00000000-0005-0000-0000-0000840F0000}"/>
    <cellStyle name="Calculation 3 2 3 7 2" xfId="31217" xr:uid="{00000000-0005-0000-0000-0000850F0000}"/>
    <cellStyle name="Calculation 3 2 3 8" xfId="19762" xr:uid="{00000000-0005-0000-0000-0000860F0000}"/>
    <cellStyle name="Calculation 3 2 3 8 2" xfId="31218" xr:uid="{00000000-0005-0000-0000-0000870F0000}"/>
    <cellStyle name="Calculation 3 2 3 9" xfId="31219" xr:uid="{00000000-0005-0000-0000-0000880F0000}"/>
    <cellStyle name="Calculation 3 2 4" xfId="2155" xr:uid="{00000000-0005-0000-0000-0000890F0000}"/>
    <cellStyle name="Calculation 3 2 4 2" xfId="3971" xr:uid="{00000000-0005-0000-0000-00008A0F0000}"/>
    <cellStyle name="Calculation 3 2 4 2 2" xfId="18108" xr:uid="{00000000-0005-0000-0000-00008B0F0000}"/>
    <cellStyle name="Calculation 3 2 4 2 2 2" xfId="31220" xr:uid="{00000000-0005-0000-0000-00008C0F0000}"/>
    <cellStyle name="Calculation 3 2 4 2 3" xfId="31221" xr:uid="{00000000-0005-0000-0000-00008D0F0000}"/>
    <cellStyle name="Calculation 3 2 4 3" xfId="3972" xr:uid="{00000000-0005-0000-0000-00008E0F0000}"/>
    <cellStyle name="Calculation 3 2 4 3 2" xfId="18107" xr:uid="{00000000-0005-0000-0000-00008F0F0000}"/>
    <cellStyle name="Calculation 3 2 4 3 2 2" xfId="31222" xr:uid="{00000000-0005-0000-0000-0000900F0000}"/>
    <cellStyle name="Calculation 3 2 4 3 3" xfId="31223" xr:uid="{00000000-0005-0000-0000-0000910F0000}"/>
    <cellStyle name="Calculation 3 2 4 4" xfId="18109" xr:uid="{00000000-0005-0000-0000-0000920F0000}"/>
    <cellStyle name="Calculation 3 2 4 4 2" xfId="31224" xr:uid="{00000000-0005-0000-0000-0000930F0000}"/>
    <cellStyle name="Calculation 3 2 4 5" xfId="19763" xr:uid="{00000000-0005-0000-0000-0000940F0000}"/>
    <cellStyle name="Calculation 3 2 4 5 2" xfId="31225" xr:uid="{00000000-0005-0000-0000-0000950F0000}"/>
    <cellStyle name="Calculation 3 2 4 6" xfId="19764" xr:uid="{00000000-0005-0000-0000-0000960F0000}"/>
    <cellStyle name="Calculation 3 2 4 6 2" xfId="31226" xr:uid="{00000000-0005-0000-0000-0000970F0000}"/>
    <cellStyle name="Calculation 3 2 4 7" xfId="19765" xr:uid="{00000000-0005-0000-0000-0000980F0000}"/>
    <cellStyle name="Calculation 3 2 4 7 2" xfId="31227" xr:uid="{00000000-0005-0000-0000-0000990F0000}"/>
    <cellStyle name="Calculation 3 2 4 8" xfId="31228" xr:uid="{00000000-0005-0000-0000-00009A0F0000}"/>
    <cellStyle name="Calculation 3 2 5" xfId="2701" xr:uid="{00000000-0005-0000-0000-00009B0F0000}"/>
    <cellStyle name="Calculation 3 2 5 2" xfId="3973" xr:uid="{00000000-0005-0000-0000-00009C0F0000}"/>
    <cellStyle name="Calculation 3 2 5 2 2" xfId="18105" xr:uid="{00000000-0005-0000-0000-00009D0F0000}"/>
    <cellStyle name="Calculation 3 2 5 2 2 2" xfId="31229" xr:uid="{00000000-0005-0000-0000-00009E0F0000}"/>
    <cellStyle name="Calculation 3 2 5 2 3" xfId="31230" xr:uid="{00000000-0005-0000-0000-00009F0F0000}"/>
    <cellStyle name="Calculation 3 2 5 3" xfId="3974" xr:uid="{00000000-0005-0000-0000-0000A00F0000}"/>
    <cellStyle name="Calculation 3 2 5 3 2" xfId="18104" xr:uid="{00000000-0005-0000-0000-0000A10F0000}"/>
    <cellStyle name="Calculation 3 2 5 3 2 2" xfId="31231" xr:uid="{00000000-0005-0000-0000-0000A20F0000}"/>
    <cellStyle name="Calculation 3 2 5 3 3" xfId="31232" xr:uid="{00000000-0005-0000-0000-0000A30F0000}"/>
    <cellStyle name="Calculation 3 2 5 4" xfId="18106" xr:uid="{00000000-0005-0000-0000-0000A40F0000}"/>
    <cellStyle name="Calculation 3 2 5 4 2" xfId="31233" xr:uid="{00000000-0005-0000-0000-0000A50F0000}"/>
    <cellStyle name="Calculation 3 2 5 5" xfId="19766" xr:uid="{00000000-0005-0000-0000-0000A60F0000}"/>
    <cellStyle name="Calculation 3 2 5 5 2" xfId="31234" xr:uid="{00000000-0005-0000-0000-0000A70F0000}"/>
    <cellStyle name="Calculation 3 2 5 6" xfId="19767" xr:uid="{00000000-0005-0000-0000-0000A80F0000}"/>
    <cellStyle name="Calculation 3 2 5 6 2" xfId="31235" xr:uid="{00000000-0005-0000-0000-0000A90F0000}"/>
    <cellStyle name="Calculation 3 2 5 7" xfId="19768" xr:uid="{00000000-0005-0000-0000-0000AA0F0000}"/>
    <cellStyle name="Calculation 3 2 5 7 2" xfId="31236" xr:uid="{00000000-0005-0000-0000-0000AB0F0000}"/>
    <cellStyle name="Calculation 3 2 5 8" xfId="31237" xr:uid="{00000000-0005-0000-0000-0000AC0F0000}"/>
    <cellStyle name="Calculation 3 2 6" xfId="3975" xr:uid="{00000000-0005-0000-0000-0000AD0F0000}"/>
    <cellStyle name="Calculation 3 2 6 2" xfId="18103" xr:uid="{00000000-0005-0000-0000-0000AE0F0000}"/>
    <cellStyle name="Calculation 3 2 6 2 2" xfId="31238" xr:uid="{00000000-0005-0000-0000-0000AF0F0000}"/>
    <cellStyle name="Calculation 3 2 6 3" xfId="19769" xr:uid="{00000000-0005-0000-0000-0000B00F0000}"/>
    <cellStyle name="Calculation 3 2 6 3 2" xfId="31239" xr:uid="{00000000-0005-0000-0000-0000B10F0000}"/>
    <cellStyle name="Calculation 3 2 6 4" xfId="19770" xr:uid="{00000000-0005-0000-0000-0000B20F0000}"/>
    <cellStyle name="Calculation 3 2 6 4 2" xfId="31240" xr:uid="{00000000-0005-0000-0000-0000B30F0000}"/>
    <cellStyle name="Calculation 3 2 6 5" xfId="19771" xr:uid="{00000000-0005-0000-0000-0000B40F0000}"/>
    <cellStyle name="Calculation 3 2 6 5 2" xfId="31241" xr:uid="{00000000-0005-0000-0000-0000B50F0000}"/>
    <cellStyle name="Calculation 3 2 6 6" xfId="31242" xr:uid="{00000000-0005-0000-0000-0000B60F0000}"/>
    <cellStyle name="Calculation 3 2 7" xfId="3976" xr:uid="{00000000-0005-0000-0000-0000B70F0000}"/>
    <cellStyle name="Calculation 3 2 7 2" xfId="18102" xr:uid="{00000000-0005-0000-0000-0000B80F0000}"/>
    <cellStyle name="Calculation 3 2 7 2 2" xfId="31243" xr:uid="{00000000-0005-0000-0000-0000B90F0000}"/>
    <cellStyle name="Calculation 3 2 7 3" xfId="19772" xr:uid="{00000000-0005-0000-0000-0000BA0F0000}"/>
    <cellStyle name="Calculation 3 2 7 3 2" xfId="31244" xr:uid="{00000000-0005-0000-0000-0000BB0F0000}"/>
    <cellStyle name="Calculation 3 2 7 4" xfId="19773" xr:uid="{00000000-0005-0000-0000-0000BC0F0000}"/>
    <cellStyle name="Calculation 3 2 7 4 2" xfId="31245" xr:uid="{00000000-0005-0000-0000-0000BD0F0000}"/>
    <cellStyle name="Calculation 3 2 7 5" xfId="19774" xr:uid="{00000000-0005-0000-0000-0000BE0F0000}"/>
    <cellStyle name="Calculation 3 2 7 5 2" xfId="31246" xr:uid="{00000000-0005-0000-0000-0000BF0F0000}"/>
    <cellStyle name="Calculation 3 2 7 6" xfId="31247" xr:uid="{00000000-0005-0000-0000-0000C00F0000}"/>
    <cellStyle name="Calculation 3 2 8" xfId="11499" xr:uid="{00000000-0005-0000-0000-0000C10F0000}"/>
    <cellStyle name="Calculation 3 2 8 2" xfId="31248" xr:uid="{00000000-0005-0000-0000-0000C20F0000}"/>
    <cellStyle name="Calculation 3 2 9" xfId="18122" xr:uid="{00000000-0005-0000-0000-0000C30F0000}"/>
    <cellStyle name="Calculation 3 2 9 2" xfId="31249" xr:uid="{00000000-0005-0000-0000-0000C40F0000}"/>
    <cellStyle name="Calculation 3 3" xfId="1730" xr:uid="{00000000-0005-0000-0000-0000C50F0000}"/>
    <cellStyle name="Calculation 3 3 10" xfId="19775" xr:uid="{00000000-0005-0000-0000-0000C60F0000}"/>
    <cellStyle name="Calculation 3 3 10 2" xfId="31250" xr:uid="{00000000-0005-0000-0000-0000C70F0000}"/>
    <cellStyle name="Calculation 3 3 11" xfId="19776" xr:uid="{00000000-0005-0000-0000-0000C80F0000}"/>
    <cellStyle name="Calculation 3 3 11 2" xfId="31251" xr:uid="{00000000-0005-0000-0000-0000C90F0000}"/>
    <cellStyle name="Calculation 3 3 12" xfId="31252" xr:uid="{00000000-0005-0000-0000-0000CA0F0000}"/>
    <cellStyle name="Calculation 3 3 13" xfId="56569" xr:uid="{00000000-0005-0000-0000-0000CB0F0000}"/>
    <cellStyle name="Calculation 3 3 2" xfId="3193" xr:uid="{00000000-0005-0000-0000-0000CC0F0000}"/>
    <cellStyle name="Calculation 3 3 2 2" xfId="3977" xr:uid="{00000000-0005-0000-0000-0000CD0F0000}"/>
    <cellStyle name="Calculation 3 3 2 2 2" xfId="18099" xr:uid="{00000000-0005-0000-0000-0000CE0F0000}"/>
    <cellStyle name="Calculation 3 3 2 2 2 2" xfId="31253" xr:uid="{00000000-0005-0000-0000-0000CF0F0000}"/>
    <cellStyle name="Calculation 3 3 2 2 3" xfId="31254" xr:uid="{00000000-0005-0000-0000-0000D00F0000}"/>
    <cellStyle name="Calculation 3 3 2 3" xfId="3978" xr:uid="{00000000-0005-0000-0000-0000D10F0000}"/>
    <cellStyle name="Calculation 3 3 2 3 2" xfId="18098" xr:uid="{00000000-0005-0000-0000-0000D20F0000}"/>
    <cellStyle name="Calculation 3 3 2 3 2 2" xfId="31255" xr:uid="{00000000-0005-0000-0000-0000D30F0000}"/>
    <cellStyle name="Calculation 3 3 2 3 3" xfId="31256" xr:uid="{00000000-0005-0000-0000-0000D40F0000}"/>
    <cellStyle name="Calculation 3 3 2 4" xfId="18100" xr:uid="{00000000-0005-0000-0000-0000D50F0000}"/>
    <cellStyle name="Calculation 3 3 2 4 2" xfId="31257" xr:uid="{00000000-0005-0000-0000-0000D60F0000}"/>
    <cellStyle name="Calculation 3 3 2 5" xfId="19777" xr:uid="{00000000-0005-0000-0000-0000D70F0000}"/>
    <cellStyle name="Calculation 3 3 2 5 2" xfId="31258" xr:uid="{00000000-0005-0000-0000-0000D80F0000}"/>
    <cellStyle name="Calculation 3 3 2 6" xfId="19778" xr:uid="{00000000-0005-0000-0000-0000D90F0000}"/>
    <cellStyle name="Calculation 3 3 2 6 2" xfId="31259" xr:uid="{00000000-0005-0000-0000-0000DA0F0000}"/>
    <cellStyle name="Calculation 3 3 2 7" xfId="19779" xr:uid="{00000000-0005-0000-0000-0000DB0F0000}"/>
    <cellStyle name="Calculation 3 3 2 7 2" xfId="31260" xr:uid="{00000000-0005-0000-0000-0000DC0F0000}"/>
    <cellStyle name="Calculation 3 3 2 8" xfId="31261" xr:uid="{00000000-0005-0000-0000-0000DD0F0000}"/>
    <cellStyle name="Calculation 3 3 3" xfId="3979" xr:uid="{00000000-0005-0000-0000-0000DE0F0000}"/>
    <cellStyle name="Calculation 3 3 3 2" xfId="18097" xr:uid="{00000000-0005-0000-0000-0000DF0F0000}"/>
    <cellStyle name="Calculation 3 3 3 2 2" xfId="31262" xr:uid="{00000000-0005-0000-0000-0000E00F0000}"/>
    <cellStyle name="Calculation 3 3 3 3" xfId="31263" xr:uid="{00000000-0005-0000-0000-0000E10F0000}"/>
    <cellStyle name="Calculation 3 3 4" xfId="3980" xr:uid="{00000000-0005-0000-0000-0000E20F0000}"/>
    <cellStyle name="Calculation 3 3 4 2" xfId="18096" xr:uid="{00000000-0005-0000-0000-0000E30F0000}"/>
    <cellStyle name="Calculation 3 3 4 2 2" xfId="31264" xr:uid="{00000000-0005-0000-0000-0000E40F0000}"/>
    <cellStyle name="Calculation 3 3 4 3" xfId="31265" xr:uid="{00000000-0005-0000-0000-0000E50F0000}"/>
    <cellStyle name="Calculation 3 3 5" xfId="9342" xr:uid="{00000000-0005-0000-0000-0000E60F0000}"/>
    <cellStyle name="Calculation 3 3 5 2" xfId="31266" xr:uid="{00000000-0005-0000-0000-0000E70F0000}"/>
    <cellStyle name="Calculation 3 3 6" xfId="11498" xr:uid="{00000000-0005-0000-0000-0000E80F0000}"/>
    <cellStyle name="Calculation 3 3 6 2" xfId="31267" xr:uid="{00000000-0005-0000-0000-0000E90F0000}"/>
    <cellStyle name="Calculation 3 3 7" xfId="18101" xr:uid="{00000000-0005-0000-0000-0000EA0F0000}"/>
    <cellStyle name="Calculation 3 3 7 2" xfId="31268" xr:uid="{00000000-0005-0000-0000-0000EB0F0000}"/>
    <cellStyle name="Calculation 3 3 8" xfId="15819" xr:uid="{00000000-0005-0000-0000-0000EC0F0000}"/>
    <cellStyle name="Calculation 3 3 8 2" xfId="31269" xr:uid="{00000000-0005-0000-0000-0000ED0F0000}"/>
    <cellStyle name="Calculation 3 3 9" xfId="19780" xr:uid="{00000000-0005-0000-0000-0000EE0F0000}"/>
    <cellStyle name="Calculation 3 3 9 2" xfId="31270" xr:uid="{00000000-0005-0000-0000-0000EF0F0000}"/>
    <cellStyle name="Calculation 3 4" xfId="1293" xr:uid="{00000000-0005-0000-0000-0000F00F0000}"/>
    <cellStyle name="Calculation 3 4 2" xfId="2760" xr:uid="{00000000-0005-0000-0000-0000F10F0000}"/>
    <cellStyle name="Calculation 3 4 2 2" xfId="3981" xr:uid="{00000000-0005-0000-0000-0000F20F0000}"/>
    <cellStyle name="Calculation 3 4 2 2 2" xfId="18093" xr:uid="{00000000-0005-0000-0000-0000F30F0000}"/>
    <cellStyle name="Calculation 3 4 2 2 2 2" xfId="31271" xr:uid="{00000000-0005-0000-0000-0000F40F0000}"/>
    <cellStyle name="Calculation 3 4 2 2 3" xfId="31272" xr:uid="{00000000-0005-0000-0000-0000F50F0000}"/>
    <cellStyle name="Calculation 3 4 2 3" xfId="3982" xr:uid="{00000000-0005-0000-0000-0000F60F0000}"/>
    <cellStyle name="Calculation 3 4 2 3 2" xfId="18092" xr:uid="{00000000-0005-0000-0000-0000F70F0000}"/>
    <cellStyle name="Calculation 3 4 2 3 2 2" xfId="31273" xr:uid="{00000000-0005-0000-0000-0000F80F0000}"/>
    <cellStyle name="Calculation 3 4 2 3 3" xfId="31274" xr:uid="{00000000-0005-0000-0000-0000F90F0000}"/>
    <cellStyle name="Calculation 3 4 2 4" xfId="18094" xr:uid="{00000000-0005-0000-0000-0000FA0F0000}"/>
    <cellStyle name="Calculation 3 4 2 4 2" xfId="31275" xr:uid="{00000000-0005-0000-0000-0000FB0F0000}"/>
    <cellStyle name="Calculation 3 4 2 5" xfId="19781" xr:uid="{00000000-0005-0000-0000-0000FC0F0000}"/>
    <cellStyle name="Calculation 3 4 2 5 2" xfId="31276" xr:uid="{00000000-0005-0000-0000-0000FD0F0000}"/>
    <cellStyle name="Calculation 3 4 2 6" xfId="19782" xr:uid="{00000000-0005-0000-0000-0000FE0F0000}"/>
    <cellStyle name="Calculation 3 4 2 6 2" xfId="31277" xr:uid="{00000000-0005-0000-0000-0000FF0F0000}"/>
    <cellStyle name="Calculation 3 4 2 7" xfId="19783" xr:uid="{00000000-0005-0000-0000-000000100000}"/>
    <cellStyle name="Calculation 3 4 2 7 2" xfId="31278" xr:uid="{00000000-0005-0000-0000-000001100000}"/>
    <cellStyle name="Calculation 3 4 2 8" xfId="31279" xr:uid="{00000000-0005-0000-0000-000002100000}"/>
    <cellStyle name="Calculation 3 4 3" xfId="3983" xr:uid="{00000000-0005-0000-0000-000003100000}"/>
    <cellStyle name="Calculation 3 4 3 2" xfId="18091" xr:uid="{00000000-0005-0000-0000-000004100000}"/>
    <cellStyle name="Calculation 3 4 3 2 2" xfId="31280" xr:uid="{00000000-0005-0000-0000-000005100000}"/>
    <cellStyle name="Calculation 3 4 3 3" xfId="31281" xr:uid="{00000000-0005-0000-0000-000006100000}"/>
    <cellStyle name="Calculation 3 4 4" xfId="3984" xr:uid="{00000000-0005-0000-0000-000007100000}"/>
    <cellStyle name="Calculation 3 4 4 2" xfId="18090" xr:uid="{00000000-0005-0000-0000-000008100000}"/>
    <cellStyle name="Calculation 3 4 4 2 2" xfId="31282" xr:uid="{00000000-0005-0000-0000-000009100000}"/>
    <cellStyle name="Calculation 3 4 4 3" xfId="31283" xr:uid="{00000000-0005-0000-0000-00000A100000}"/>
    <cellStyle name="Calculation 3 4 5" xfId="18095" xr:uid="{00000000-0005-0000-0000-00000B100000}"/>
    <cellStyle name="Calculation 3 4 5 2" xfId="31284" xr:uid="{00000000-0005-0000-0000-00000C100000}"/>
    <cellStyle name="Calculation 3 4 6" xfId="19784" xr:uid="{00000000-0005-0000-0000-00000D100000}"/>
    <cellStyle name="Calculation 3 4 6 2" xfId="31285" xr:uid="{00000000-0005-0000-0000-00000E100000}"/>
    <cellStyle name="Calculation 3 4 7" xfId="19785" xr:uid="{00000000-0005-0000-0000-00000F100000}"/>
    <cellStyle name="Calculation 3 4 7 2" xfId="31286" xr:uid="{00000000-0005-0000-0000-000010100000}"/>
    <cellStyle name="Calculation 3 4 8" xfId="19786" xr:uid="{00000000-0005-0000-0000-000011100000}"/>
    <cellStyle name="Calculation 3 4 8 2" xfId="31287" xr:uid="{00000000-0005-0000-0000-000012100000}"/>
    <cellStyle name="Calculation 3 4 9" xfId="31288" xr:uid="{00000000-0005-0000-0000-000013100000}"/>
    <cellStyle name="Calculation 3 5" xfId="2154" xr:uid="{00000000-0005-0000-0000-000014100000}"/>
    <cellStyle name="Calculation 3 5 2" xfId="3985" xr:uid="{00000000-0005-0000-0000-000015100000}"/>
    <cellStyle name="Calculation 3 5 2 2" xfId="18088" xr:uid="{00000000-0005-0000-0000-000016100000}"/>
    <cellStyle name="Calculation 3 5 2 2 2" xfId="31289" xr:uid="{00000000-0005-0000-0000-000017100000}"/>
    <cellStyle name="Calculation 3 5 2 3" xfId="31290" xr:uid="{00000000-0005-0000-0000-000018100000}"/>
    <cellStyle name="Calculation 3 5 3" xfId="3986" xr:uid="{00000000-0005-0000-0000-000019100000}"/>
    <cellStyle name="Calculation 3 5 3 2" xfId="18087" xr:uid="{00000000-0005-0000-0000-00001A100000}"/>
    <cellStyle name="Calculation 3 5 3 2 2" xfId="31291" xr:uid="{00000000-0005-0000-0000-00001B100000}"/>
    <cellStyle name="Calculation 3 5 3 3" xfId="31292" xr:uid="{00000000-0005-0000-0000-00001C100000}"/>
    <cellStyle name="Calculation 3 5 4" xfId="18089" xr:uid="{00000000-0005-0000-0000-00001D100000}"/>
    <cellStyle name="Calculation 3 5 4 2" xfId="31293" xr:uid="{00000000-0005-0000-0000-00001E100000}"/>
    <cellStyle name="Calculation 3 5 5" xfId="19787" xr:uid="{00000000-0005-0000-0000-00001F100000}"/>
    <cellStyle name="Calculation 3 5 5 2" xfId="31294" xr:uid="{00000000-0005-0000-0000-000020100000}"/>
    <cellStyle name="Calculation 3 5 6" xfId="19788" xr:uid="{00000000-0005-0000-0000-000021100000}"/>
    <cellStyle name="Calculation 3 5 6 2" xfId="31295" xr:uid="{00000000-0005-0000-0000-000022100000}"/>
    <cellStyle name="Calculation 3 5 7" xfId="19789" xr:uid="{00000000-0005-0000-0000-000023100000}"/>
    <cellStyle name="Calculation 3 5 7 2" xfId="31296" xr:uid="{00000000-0005-0000-0000-000024100000}"/>
    <cellStyle name="Calculation 3 5 8" xfId="31297" xr:uid="{00000000-0005-0000-0000-000025100000}"/>
    <cellStyle name="Calculation 3 6" xfId="3987" xr:uid="{00000000-0005-0000-0000-000026100000}"/>
    <cellStyle name="Calculation 3 6 2" xfId="18086" xr:uid="{00000000-0005-0000-0000-000027100000}"/>
    <cellStyle name="Calculation 3 6 2 2" xfId="31298" xr:uid="{00000000-0005-0000-0000-000028100000}"/>
    <cellStyle name="Calculation 3 6 3" xfId="19790" xr:uid="{00000000-0005-0000-0000-000029100000}"/>
    <cellStyle name="Calculation 3 6 3 2" xfId="31299" xr:uid="{00000000-0005-0000-0000-00002A100000}"/>
    <cellStyle name="Calculation 3 6 4" xfId="19791" xr:uid="{00000000-0005-0000-0000-00002B100000}"/>
    <cellStyle name="Calculation 3 6 4 2" xfId="31300" xr:uid="{00000000-0005-0000-0000-00002C100000}"/>
    <cellStyle name="Calculation 3 6 5" xfId="19792" xr:uid="{00000000-0005-0000-0000-00002D100000}"/>
    <cellStyle name="Calculation 3 6 5 2" xfId="31301" xr:uid="{00000000-0005-0000-0000-00002E100000}"/>
    <cellStyle name="Calculation 3 6 6" xfId="31302" xr:uid="{00000000-0005-0000-0000-00002F100000}"/>
    <cellStyle name="Calculation 3 7" xfId="3988" xr:uid="{00000000-0005-0000-0000-000030100000}"/>
    <cellStyle name="Calculation 3 7 2" xfId="18085" xr:uid="{00000000-0005-0000-0000-000031100000}"/>
    <cellStyle name="Calculation 3 7 2 2" xfId="31303" xr:uid="{00000000-0005-0000-0000-000032100000}"/>
    <cellStyle name="Calculation 3 7 3" xfId="19793" xr:uid="{00000000-0005-0000-0000-000033100000}"/>
    <cellStyle name="Calculation 3 7 3 2" xfId="31304" xr:uid="{00000000-0005-0000-0000-000034100000}"/>
    <cellStyle name="Calculation 3 7 4" xfId="19794" xr:uid="{00000000-0005-0000-0000-000035100000}"/>
    <cellStyle name="Calculation 3 7 4 2" xfId="31305" xr:uid="{00000000-0005-0000-0000-000036100000}"/>
    <cellStyle name="Calculation 3 7 5" xfId="19795" xr:uid="{00000000-0005-0000-0000-000037100000}"/>
    <cellStyle name="Calculation 3 7 5 2" xfId="31306" xr:uid="{00000000-0005-0000-0000-000038100000}"/>
    <cellStyle name="Calculation 3 7 6" xfId="31307" xr:uid="{00000000-0005-0000-0000-000039100000}"/>
    <cellStyle name="Calculation 3 8" xfId="3989" xr:uid="{00000000-0005-0000-0000-00003A100000}"/>
    <cellStyle name="Calculation 3 8 2" xfId="18084" xr:uid="{00000000-0005-0000-0000-00003B100000}"/>
    <cellStyle name="Calculation 3 8 2 2" xfId="31308" xr:uid="{00000000-0005-0000-0000-00003C100000}"/>
    <cellStyle name="Calculation 3 8 3" xfId="19796" xr:uid="{00000000-0005-0000-0000-00003D100000}"/>
    <cellStyle name="Calculation 3 8 3 2" xfId="31309" xr:uid="{00000000-0005-0000-0000-00003E100000}"/>
    <cellStyle name="Calculation 3 8 4" xfId="19797" xr:uid="{00000000-0005-0000-0000-00003F100000}"/>
    <cellStyle name="Calculation 3 8 4 2" xfId="31310" xr:uid="{00000000-0005-0000-0000-000040100000}"/>
    <cellStyle name="Calculation 3 8 5" xfId="19798" xr:uid="{00000000-0005-0000-0000-000041100000}"/>
    <cellStyle name="Calculation 3 8 5 2" xfId="31311" xr:uid="{00000000-0005-0000-0000-000042100000}"/>
    <cellStyle name="Calculation 3 8 6" xfId="31312" xr:uid="{00000000-0005-0000-0000-000043100000}"/>
    <cellStyle name="Calculation 3 9" xfId="3990" xr:uid="{00000000-0005-0000-0000-000044100000}"/>
    <cellStyle name="Calculation 3 9 2" xfId="18083" xr:uid="{00000000-0005-0000-0000-000045100000}"/>
    <cellStyle name="Calculation 3 9 2 2" xfId="31313" xr:uid="{00000000-0005-0000-0000-000046100000}"/>
    <cellStyle name="Calculation 3 9 3" xfId="31314" xr:uid="{00000000-0005-0000-0000-000047100000}"/>
    <cellStyle name="Calculation 30" xfId="9343" xr:uid="{00000000-0005-0000-0000-000048100000}"/>
    <cellStyle name="Calculation 30 2" xfId="11497" xr:uid="{00000000-0005-0000-0000-000049100000}"/>
    <cellStyle name="Calculation 30 2 2" xfId="31315" xr:uid="{00000000-0005-0000-0000-00004A100000}"/>
    <cellStyle name="Calculation 30 3" xfId="15820" xr:uid="{00000000-0005-0000-0000-00004B100000}"/>
    <cellStyle name="Calculation 30 3 2" xfId="31316" xr:uid="{00000000-0005-0000-0000-00004C100000}"/>
    <cellStyle name="Calculation 30 4" xfId="31317" xr:uid="{00000000-0005-0000-0000-00004D100000}"/>
    <cellStyle name="Calculation 30 5" xfId="56570" xr:uid="{00000000-0005-0000-0000-00004E100000}"/>
    <cellStyle name="Calculation 31" xfId="9344" xr:uid="{00000000-0005-0000-0000-00004F100000}"/>
    <cellStyle name="Calculation 31 2" xfId="11496" xr:uid="{00000000-0005-0000-0000-000050100000}"/>
    <cellStyle name="Calculation 31 2 2" xfId="31318" xr:uid="{00000000-0005-0000-0000-000051100000}"/>
    <cellStyle name="Calculation 31 3" xfId="18640" xr:uid="{00000000-0005-0000-0000-000052100000}"/>
    <cellStyle name="Calculation 31 3 2" xfId="31319" xr:uid="{00000000-0005-0000-0000-000053100000}"/>
    <cellStyle name="Calculation 31 4" xfId="31320" xr:uid="{00000000-0005-0000-0000-000054100000}"/>
    <cellStyle name="Calculation 31 5" xfId="56571" xr:uid="{00000000-0005-0000-0000-000055100000}"/>
    <cellStyle name="Calculation 32" xfId="9345" xr:uid="{00000000-0005-0000-0000-000056100000}"/>
    <cellStyle name="Calculation 32 2" xfId="11495" xr:uid="{00000000-0005-0000-0000-000057100000}"/>
    <cellStyle name="Calculation 32 2 2" xfId="31321" xr:uid="{00000000-0005-0000-0000-000058100000}"/>
    <cellStyle name="Calculation 32 3" xfId="15821" xr:uid="{00000000-0005-0000-0000-000059100000}"/>
    <cellStyle name="Calculation 32 3 2" xfId="31322" xr:uid="{00000000-0005-0000-0000-00005A100000}"/>
    <cellStyle name="Calculation 32 4" xfId="31323" xr:uid="{00000000-0005-0000-0000-00005B100000}"/>
    <cellStyle name="Calculation 32 5" xfId="56572" xr:uid="{00000000-0005-0000-0000-00005C100000}"/>
    <cellStyle name="Calculation 33" xfId="9346" xr:uid="{00000000-0005-0000-0000-00005D100000}"/>
    <cellStyle name="Calculation 33 2" xfId="11494" xr:uid="{00000000-0005-0000-0000-00005E100000}"/>
    <cellStyle name="Calculation 33 2 2" xfId="31324" xr:uid="{00000000-0005-0000-0000-00005F100000}"/>
    <cellStyle name="Calculation 33 3" xfId="15822" xr:uid="{00000000-0005-0000-0000-000060100000}"/>
    <cellStyle name="Calculation 33 3 2" xfId="31325" xr:uid="{00000000-0005-0000-0000-000061100000}"/>
    <cellStyle name="Calculation 33 4" xfId="31326" xr:uid="{00000000-0005-0000-0000-000062100000}"/>
    <cellStyle name="Calculation 33 5" xfId="56573" xr:uid="{00000000-0005-0000-0000-000063100000}"/>
    <cellStyle name="Calculation 34" xfId="9347" xr:uid="{00000000-0005-0000-0000-000064100000}"/>
    <cellStyle name="Calculation 34 2" xfId="11493" xr:uid="{00000000-0005-0000-0000-000065100000}"/>
    <cellStyle name="Calculation 34 2 2" xfId="31327" xr:uid="{00000000-0005-0000-0000-000066100000}"/>
    <cellStyle name="Calculation 34 3" xfId="15823" xr:uid="{00000000-0005-0000-0000-000067100000}"/>
    <cellStyle name="Calculation 34 3 2" xfId="31328" xr:uid="{00000000-0005-0000-0000-000068100000}"/>
    <cellStyle name="Calculation 34 4" xfId="31329" xr:uid="{00000000-0005-0000-0000-000069100000}"/>
    <cellStyle name="Calculation 34 5" xfId="56574" xr:uid="{00000000-0005-0000-0000-00006A100000}"/>
    <cellStyle name="Calculation 35" xfId="9348" xr:uid="{00000000-0005-0000-0000-00006B100000}"/>
    <cellStyle name="Calculation 35 2" xfId="11492" xr:uid="{00000000-0005-0000-0000-00006C100000}"/>
    <cellStyle name="Calculation 35 2 2" xfId="31330" xr:uid="{00000000-0005-0000-0000-00006D100000}"/>
    <cellStyle name="Calculation 35 3" xfId="15824" xr:uid="{00000000-0005-0000-0000-00006E100000}"/>
    <cellStyle name="Calculation 35 3 2" xfId="31331" xr:uid="{00000000-0005-0000-0000-00006F100000}"/>
    <cellStyle name="Calculation 35 4" xfId="31332" xr:uid="{00000000-0005-0000-0000-000070100000}"/>
    <cellStyle name="Calculation 35 5" xfId="56575" xr:uid="{00000000-0005-0000-0000-000071100000}"/>
    <cellStyle name="Calculation 36" xfId="9349" xr:uid="{00000000-0005-0000-0000-000072100000}"/>
    <cellStyle name="Calculation 36 2" xfId="11491" xr:uid="{00000000-0005-0000-0000-000073100000}"/>
    <cellStyle name="Calculation 36 2 2" xfId="31333" xr:uid="{00000000-0005-0000-0000-000074100000}"/>
    <cellStyle name="Calculation 36 3" xfId="15825" xr:uid="{00000000-0005-0000-0000-000075100000}"/>
    <cellStyle name="Calculation 36 3 2" xfId="31334" xr:uid="{00000000-0005-0000-0000-000076100000}"/>
    <cellStyle name="Calculation 36 4" xfId="31335" xr:uid="{00000000-0005-0000-0000-000077100000}"/>
    <cellStyle name="Calculation 36 5" xfId="56576" xr:uid="{00000000-0005-0000-0000-000078100000}"/>
    <cellStyle name="Calculation 37" xfId="9350" xr:uid="{00000000-0005-0000-0000-000079100000}"/>
    <cellStyle name="Calculation 37 2" xfId="11490" xr:uid="{00000000-0005-0000-0000-00007A100000}"/>
    <cellStyle name="Calculation 37 2 2" xfId="31336" xr:uid="{00000000-0005-0000-0000-00007B100000}"/>
    <cellStyle name="Calculation 37 3" xfId="18646" xr:uid="{00000000-0005-0000-0000-00007C100000}"/>
    <cellStyle name="Calculation 37 3 2" xfId="31337" xr:uid="{00000000-0005-0000-0000-00007D100000}"/>
    <cellStyle name="Calculation 37 4" xfId="31338" xr:uid="{00000000-0005-0000-0000-00007E100000}"/>
    <cellStyle name="Calculation 37 5" xfId="56577" xr:uid="{00000000-0005-0000-0000-00007F100000}"/>
    <cellStyle name="Calculation 38" xfId="9351" xr:uid="{00000000-0005-0000-0000-000080100000}"/>
    <cellStyle name="Calculation 38 2" xfId="11489" xr:uid="{00000000-0005-0000-0000-000081100000}"/>
    <cellStyle name="Calculation 38 2 2" xfId="31339" xr:uid="{00000000-0005-0000-0000-000082100000}"/>
    <cellStyle name="Calculation 38 3" xfId="15826" xr:uid="{00000000-0005-0000-0000-000083100000}"/>
    <cellStyle name="Calculation 38 3 2" xfId="31340" xr:uid="{00000000-0005-0000-0000-000084100000}"/>
    <cellStyle name="Calculation 38 4" xfId="31341" xr:uid="{00000000-0005-0000-0000-000085100000}"/>
    <cellStyle name="Calculation 38 5" xfId="56578" xr:uid="{00000000-0005-0000-0000-000086100000}"/>
    <cellStyle name="Calculation 39" xfId="9352" xr:uid="{00000000-0005-0000-0000-000087100000}"/>
    <cellStyle name="Calculation 39 2" xfId="11488" xr:uid="{00000000-0005-0000-0000-000088100000}"/>
    <cellStyle name="Calculation 39 2 2" xfId="31342" xr:uid="{00000000-0005-0000-0000-000089100000}"/>
    <cellStyle name="Calculation 39 3" xfId="15827" xr:uid="{00000000-0005-0000-0000-00008A100000}"/>
    <cellStyle name="Calculation 39 3 2" xfId="31343" xr:uid="{00000000-0005-0000-0000-00008B100000}"/>
    <cellStyle name="Calculation 39 4" xfId="31344" xr:uid="{00000000-0005-0000-0000-00008C100000}"/>
    <cellStyle name="Calculation 39 5" xfId="56579" xr:uid="{00000000-0005-0000-0000-00008D100000}"/>
    <cellStyle name="Calculation 4" xfId="112" xr:uid="{00000000-0005-0000-0000-00008E100000}"/>
    <cellStyle name="Calculation 4 10" xfId="11487" xr:uid="{00000000-0005-0000-0000-00008F100000}"/>
    <cellStyle name="Calculation 4 10 2" xfId="31345" xr:uid="{00000000-0005-0000-0000-000090100000}"/>
    <cellStyle name="Calculation 4 11" xfId="18082" xr:uid="{00000000-0005-0000-0000-000091100000}"/>
    <cellStyle name="Calculation 4 11 2" xfId="31346" xr:uid="{00000000-0005-0000-0000-000092100000}"/>
    <cellStyle name="Calculation 4 12" xfId="19799" xr:uid="{00000000-0005-0000-0000-000093100000}"/>
    <cellStyle name="Calculation 4 12 2" xfId="31347" xr:uid="{00000000-0005-0000-0000-000094100000}"/>
    <cellStyle name="Calculation 4 13" xfId="31348" xr:uid="{00000000-0005-0000-0000-000095100000}"/>
    <cellStyle name="Calculation 4 14" xfId="823" xr:uid="{00000000-0005-0000-0000-000096100000}"/>
    <cellStyle name="Calculation 4 15" xfId="56580" xr:uid="{00000000-0005-0000-0000-000097100000}"/>
    <cellStyle name="Calculation 4 2" xfId="113" xr:uid="{00000000-0005-0000-0000-000098100000}"/>
    <cellStyle name="Calculation 4 2 10" xfId="19800" xr:uid="{00000000-0005-0000-0000-000099100000}"/>
    <cellStyle name="Calculation 4 2 10 2" xfId="31349" xr:uid="{00000000-0005-0000-0000-00009A100000}"/>
    <cellStyle name="Calculation 4 2 11" xfId="31350" xr:uid="{00000000-0005-0000-0000-00009B100000}"/>
    <cellStyle name="Calculation 4 2 12" xfId="56581" xr:uid="{00000000-0005-0000-0000-00009C100000}"/>
    <cellStyle name="Calculation 4 2 2" xfId="2106" xr:uid="{00000000-0005-0000-0000-00009D100000}"/>
    <cellStyle name="Calculation 4 2 2 2" xfId="3564" xr:uid="{00000000-0005-0000-0000-00009E100000}"/>
    <cellStyle name="Calculation 4 2 2 2 2" xfId="3991" xr:uid="{00000000-0005-0000-0000-00009F100000}"/>
    <cellStyle name="Calculation 4 2 2 2 2 2" xfId="18076" xr:uid="{00000000-0005-0000-0000-0000A0100000}"/>
    <cellStyle name="Calculation 4 2 2 2 2 2 2" xfId="31351" xr:uid="{00000000-0005-0000-0000-0000A1100000}"/>
    <cellStyle name="Calculation 4 2 2 2 2 3" xfId="31352" xr:uid="{00000000-0005-0000-0000-0000A2100000}"/>
    <cellStyle name="Calculation 4 2 2 2 3" xfId="3992" xr:uid="{00000000-0005-0000-0000-0000A3100000}"/>
    <cellStyle name="Calculation 4 2 2 2 3 2" xfId="18075" xr:uid="{00000000-0005-0000-0000-0000A4100000}"/>
    <cellStyle name="Calculation 4 2 2 2 3 2 2" xfId="31353" xr:uid="{00000000-0005-0000-0000-0000A5100000}"/>
    <cellStyle name="Calculation 4 2 2 2 3 3" xfId="31354" xr:uid="{00000000-0005-0000-0000-0000A6100000}"/>
    <cellStyle name="Calculation 4 2 2 2 4" xfId="18077" xr:uid="{00000000-0005-0000-0000-0000A7100000}"/>
    <cellStyle name="Calculation 4 2 2 2 4 2" xfId="31355" xr:uid="{00000000-0005-0000-0000-0000A8100000}"/>
    <cellStyle name="Calculation 4 2 2 2 5" xfId="19801" xr:uid="{00000000-0005-0000-0000-0000A9100000}"/>
    <cellStyle name="Calculation 4 2 2 2 5 2" xfId="31356" xr:uid="{00000000-0005-0000-0000-0000AA100000}"/>
    <cellStyle name="Calculation 4 2 2 2 6" xfId="19802" xr:uid="{00000000-0005-0000-0000-0000AB100000}"/>
    <cellStyle name="Calculation 4 2 2 2 6 2" xfId="31357" xr:uid="{00000000-0005-0000-0000-0000AC100000}"/>
    <cellStyle name="Calculation 4 2 2 2 7" xfId="19803" xr:uid="{00000000-0005-0000-0000-0000AD100000}"/>
    <cellStyle name="Calculation 4 2 2 2 7 2" xfId="31358" xr:uid="{00000000-0005-0000-0000-0000AE100000}"/>
    <cellStyle name="Calculation 4 2 2 2 8" xfId="31359" xr:uid="{00000000-0005-0000-0000-0000AF100000}"/>
    <cellStyle name="Calculation 4 2 2 3" xfId="3993" xr:uid="{00000000-0005-0000-0000-0000B0100000}"/>
    <cellStyle name="Calculation 4 2 2 3 2" xfId="18074" xr:uid="{00000000-0005-0000-0000-0000B1100000}"/>
    <cellStyle name="Calculation 4 2 2 3 2 2" xfId="31360" xr:uid="{00000000-0005-0000-0000-0000B2100000}"/>
    <cellStyle name="Calculation 4 2 2 3 3" xfId="31361" xr:uid="{00000000-0005-0000-0000-0000B3100000}"/>
    <cellStyle name="Calculation 4 2 2 4" xfId="3994" xr:uid="{00000000-0005-0000-0000-0000B4100000}"/>
    <cellStyle name="Calculation 4 2 2 4 2" xfId="18073" xr:uid="{00000000-0005-0000-0000-0000B5100000}"/>
    <cellStyle name="Calculation 4 2 2 4 2 2" xfId="31362" xr:uid="{00000000-0005-0000-0000-0000B6100000}"/>
    <cellStyle name="Calculation 4 2 2 4 3" xfId="31363" xr:uid="{00000000-0005-0000-0000-0000B7100000}"/>
    <cellStyle name="Calculation 4 2 2 5" xfId="18078" xr:uid="{00000000-0005-0000-0000-0000B8100000}"/>
    <cellStyle name="Calculation 4 2 2 5 2" xfId="31364" xr:uid="{00000000-0005-0000-0000-0000B9100000}"/>
    <cellStyle name="Calculation 4 2 2 6" xfId="19804" xr:uid="{00000000-0005-0000-0000-0000BA100000}"/>
    <cellStyle name="Calculation 4 2 2 6 2" xfId="31365" xr:uid="{00000000-0005-0000-0000-0000BB100000}"/>
    <cellStyle name="Calculation 4 2 2 7" xfId="19805" xr:uid="{00000000-0005-0000-0000-0000BC100000}"/>
    <cellStyle name="Calculation 4 2 2 7 2" xfId="31366" xr:uid="{00000000-0005-0000-0000-0000BD100000}"/>
    <cellStyle name="Calculation 4 2 2 8" xfId="19806" xr:uid="{00000000-0005-0000-0000-0000BE100000}"/>
    <cellStyle name="Calculation 4 2 2 8 2" xfId="31367" xr:uid="{00000000-0005-0000-0000-0000BF100000}"/>
    <cellStyle name="Calculation 4 2 2 9" xfId="31368" xr:uid="{00000000-0005-0000-0000-0000C0100000}"/>
    <cellStyle name="Calculation 4 2 3" xfId="1674" xr:uid="{00000000-0005-0000-0000-0000C1100000}"/>
    <cellStyle name="Calculation 4 2 3 2" xfId="3136" xr:uid="{00000000-0005-0000-0000-0000C2100000}"/>
    <cellStyle name="Calculation 4 2 3 2 2" xfId="3995" xr:uid="{00000000-0005-0000-0000-0000C3100000}"/>
    <cellStyle name="Calculation 4 2 3 2 2 2" xfId="18070" xr:uid="{00000000-0005-0000-0000-0000C4100000}"/>
    <cellStyle name="Calculation 4 2 3 2 2 2 2" xfId="31369" xr:uid="{00000000-0005-0000-0000-0000C5100000}"/>
    <cellStyle name="Calculation 4 2 3 2 2 3" xfId="31370" xr:uid="{00000000-0005-0000-0000-0000C6100000}"/>
    <cellStyle name="Calculation 4 2 3 2 3" xfId="3996" xr:uid="{00000000-0005-0000-0000-0000C7100000}"/>
    <cellStyle name="Calculation 4 2 3 2 3 2" xfId="18069" xr:uid="{00000000-0005-0000-0000-0000C8100000}"/>
    <cellStyle name="Calculation 4 2 3 2 3 2 2" xfId="31371" xr:uid="{00000000-0005-0000-0000-0000C9100000}"/>
    <cellStyle name="Calculation 4 2 3 2 3 3" xfId="31372" xr:uid="{00000000-0005-0000-0000-0000CA100000}"/>
    <cellStyle name="Calculation 4 2 3 2 4" xfId="18071" xr:uid="{00000000-0005-0000-0000-0000CB100000}"/>
    <cellStyle name="Calculation 4 2 3 2 4 2" xfId="31373" xr:uid="{00000000-0005-0000-0000-0000CC100000}"/>
    <cellStyle name="Calculation 4 2 3 2 5" xfId="19807" xr:uid="{00000000-0005-0000-0000-0000CD100000}"/>
    <cellStyle name="Calculation 4 2 3 2 5 2" xfId="31374" xr:uid="{00000000-0005-0000-0000-0000CE100000}"/>
    <cellStyle name="Calculation 4 2 3 2 6" xfId="19808" xr:uid="{00000000-0005-0000-0000-0000CF100000}"/>
    <cellStyle name="Calculation 4 2 3 2 6 2" xfId="31375" xr:uid="{00000000-0005-0000-0000-0000D0100000}"/>
    <cellStyle name="Calculation 4 2 3 2 7" xfId="19809" xr:uid="{00000000-0005-0000-0000-0000D1100000}"/>
    <cellStyle name="Calculation 4 2 3 2 7 2" xfId="31376" xr:uid="{00000000-0005-0000-0000-0000D2100000}"/>
    <cellStyle name="Calculation 4 2 3 2 8" xfId="31377" xr:uid="{00000000-0005-0000-0000-0000D3100000}"/>
    <cellStyle name="Calculation 4 2 3 3" xfId="3997" xr:uid="{00000000-0005-0000-0000-0000D4100000}"/>
    <cellStyle name="Calculation 4 2 3 3 2" xfId="18068" xr:uid="{00000000-0005-0000-0000-0000D5100000}"/>
    <cellStyle name="Calculation 4 2 3 3 2 2" xfId="31378" xr:uid="{00000000-0005-0000-0000-0000D6100000}"/>
    <cellStyle name="Calculation 4 2 3 3 3" xfId="31379" xr:uid="{00000000-0005-0000-0000-0000D7100000}"/>
    <cellStyle name="Calculation 4 2 3 4" xfId="3998" xr:uid="{00000000-0005-0000-0000-0000D8100000}"/>
    <cellStyle name="Calculation 4 2 3 4 2" xfId="18067" xr:uid="{00000000-0005-0000-0000-0000D9100000}"/>
    <cellStyle name="Calculation 4 2 3 4 2 2" xfId="31380" xr:uid="{00000000-0005-0000-0000-0000DA100000}"/>
    <cellStyle name="Calculation 4 2 3 4 3" xfId="31381" xr:uid="{00000000-0005-0000-0000-0000DB100000}"/>
    <cellStyle name="Calculation 4 2 3 5" xfId="18072" xr:uid="{00000000-0005-0000-0000-0000DC100000}"/>
    <cellStyle name="Calculation 4 2 3 5 2" xfId="31382" xr:uid="{00000000-0005-0000-0000-0000DD100000}"/>
    <cellStyle name="Calculation 4 2 3 6" xfId="19810" xr:uid="{00000000-0005-0000-0000-0000DE100000}"/>
    <cellStyle name="Calculation 4 2 3 6 2" xfId="31383" xr:uid="{00000000-0005-0000-0000-0000DF100000}"/>
    <cellStyle name="Calculation 4 2 3 7" xfId="19811" xr:uid="{00000000-0005-0000-0000-0000E0100000}"/>
    <cellStyle name="Calculation 4 2 3 7 2" xfId="31384" xr:uid="{00000000-0005-0000-0000-0000E1100000}"/>
    <cellStyle name="Calculation 4 2 3 8" xfId="19812" xr:uid="{00000000-0005-0000-0000-0000E2100000}"/>
    <cellStyle name="Calculation 4 2 3 8 2" xfId="31385" xr:uid="{00000000-0005-0000-0000-0000E3100000}"/>
    <cellStyle name="Calculation 4 2 3 9" xfId="31386" xr:uid="{00000000-0005-0000-0000-0000E4100000}"/>
    <cellStyle name="Calculation 4 2 4" xfId="2157" xr:uid="{00000000-0005-0000-0000-0000E5100000}"/>
    <cellStyle name="Calculation 4 2 4 2" xfId="3999" xr:uid="{00000000-0005-0000-0000-0000E6100000}"/>
    <cellStyle name="Calculation 4 2 4 2 2" xfId="18065" xr:uid="{00000000-0005-0000-0000-0000E7100000}"/>
    <cellStyle name="Calculation 4 2 4 2 2 2" xfId="31387" xr:uid="{00000000-0005-0000-0000-0000E8100000}"/>
    <cellStyle name="Calculation 4 2 4 2 3" xfId="31388" xr:uid="{00000000-0005-0000-0000-0000E9100000}"/>
    <cellStyle name="Calculation 4 2 4 3" xfId="4000" xr:uid="{00000000-0005-0000-0000-0000EA100000}"/>
    <cellStyle name="Calculation 4 2 4 3 2" xfId="18064" xr:uid="{00000000-0005-0000-0000-0000EB100000}"/>
    <cellStyle name="Calculation 4 2 4 3 2 2" xfId="31389" xr:uid="{00000000-0005-0000-0000-0000EC100000}"/>
    <cellStyle name="Calculation 4 2 4 3 3" xfId="31390" xr:uid="{00000000-0005-0000-0000-0000ED100000}"/>
    <cellStyle name="Calculation 4 2 4 4" xfId="18066" xr:uid="{00000000-0005-0000-0000-0000EE100000}"/>
    <cellStyle name="Calculation 4 2 4 4 2" xfId="31391" xr:uid="{00000000-0005-0000-0000-0000EF100000}"/>
    <cellStyle name="Calculation 4 2 4 5" xfId="19813" xr:uid="{00000000-0005-0000-0000-0000F0100000}"/>
    <cellStyle name="Calculation 4 2 4 5 2" xfId="31392" xr:uid="{00000000-0005-0000-0000-0000F1100000}"/>
    <cellStyle name="Calculation 4 2 4 6" xfId="19814" xr:uid="{00000000-0005-0000-0000-0000F2100000}"/>
    <cellStyle name="Calculation 4 2 4 6 2" xfId="31393" xr:uid="{00000000-0005-0000-0000-0000F3100000}"/>
    <cellStyle name="Calculation 4 2 4 7" xfId="19815" xr:uid="{00000000-0005-0000-0000-0000F4100000}"/>
    <cellStyle name="Calculation 4 2 4 7 2" xfId="31394" xr:uid="{00000000-0005-0000-0000-0000F5100000}"/>
    <cellStyle name="Calculation 4 2 4 8" xfId="31395" xr:uid="{00000000-0005-0000-0000-0000F6100000}"/>
    <cellStyle name="Calculation 4 2 5" xfId="2702" xr:uid="{00000000-0005-0000-0000-0000F7100000}"/>
    <cellStyle name="Calculation 4 2 5 2" xfId="4001" xr:uid="{00000000-0005-0000-0000-0000F8100000}"/>
    <cellStyle name="Calculation 4 2 5 2 2" xfId="18062" xr:uid="{00000000-0005-0000-0000-0000F9100000}"/>
    <cellStyle name="Calculation 4 2 5 2 2 2" xfId="31396" xr:uid="{00000000-0005-0000-0000-0000FA100000}"/>
    <cellStyle name="Calculation 4 2 5 2 3" xfId="31397" xr:uid="{00000000-0005-0000-0000-0000FB100000}"/>
    <cellStyle name="Calculation 4 2 5 3" xfId="4002" xr:uid="{00000000-0005-0000-0000-0000FC100000}"/>
    <cellStyle name="Calculation 4 2 5 3 2" xfId="18061" xr:uid="{00000000-0005-0000-0000-0000FD100000}"/>
    <cellStyle name="Calculation 4 2 5 3 2 2" xfId="31398" xr:uid="{00000000-0005-0000-0000-0000FE100000}"/>
    <cellStyle name="Calculation 4 2 5 3 3" xfId="31399" xr:uid="{00000000-0005-0000-0000-0000FF100000}"/>
    <cellStyle name="Calculation 4 2 5 4" xfId="18063" xr:uid="{00000000-0005-0000-0000-000000110000}"/>
    <cellStyle name="Calculation 4 2 5 4 2" xfId="31400" xr:uid="{00000000-0005-0000-0000-000001110000}"/>
    <cellStyle name="Calculation 4 2 5 5" xfId="19816" xr:uid="{00000000-0005-0000-0000-000002110000}"/>
    <cellStyle name="Calculation 4 2 5 5 2" xfId="31401" xr:uid="{00000000-0005-0000-0000-000003110000}"/>
    <cellStyle name="Calculation 4 2 5 6" xfId="19817" xr:uid="{00000000-0005-0000-0000-000004110000}"/>
    <cellStyle name="Calculation 4 2 5 6 2" xfId="31402" xr:uid="{00000000-0005-0000-0000-000005110000}"/>
    <cellStyle name="Calculation 4 2 5 7" xfId="19818" xr:uid="{00000000-0005-0000-0000-000006110000}"/>
    <cellStyle name="Calculation 4 2 5 7 2" xfId="31403" xr:uid="{00000000-0005-0000-0000-000007110000}"/>
    <cellStyle name="Calculation 4 2 5 8" xfId="31404" xr:uid="{00000000-0005-0000-0000-000008110000}"/>
    <cellStyle name="Calculation 4 2 6" xfId="4003" xr:uid="{00000000-0005-0000-0000-000009110000}"/>
    <cellStyle name="Calculation 4 2 6 2" xfId="18060" xr:uid="{00000000-0005-0000-0000-00000A110000}"/>
    <cellStyle name="Calculation 4 2 6 2 2" xfId="31405" xr:uid="{00000000-0005-0000-0000-00000B110000}"/>
    <cellStyle name="Calculation 4 2 6 3" xfId="19819" xr:uid="{00000000-0005-0000-0000-00000C110000}"/>
    <cellStyle name="Calculation 4 2 6 3 2" xfId="31406" xr:uid="{00000000-0005-0000-0000-00000D110000}"/>
    <cellStyle name="Calculation 4 2 6 4" xfId="19820" xr:uid="{00000000-0005-0000-0000-00000E110000}"/>
    <cellStyle name="Calculation 4 2 6 4 2" xfId="31407" xr:uid="{00000000-0005-0000-0000-00000F110000}"/>
    <cellStyle name="Calculation 4 2 6 5" xfId="19821" xr:uid="{00000000-0005-0000-0000-000010110000}"/>
    <cellStyle name="Calculation 4 2 6 5 2" xfId="31408" xr:uid="{00000000-0005-0000-0000-000011110000}"/>
    <cellStyle name="Calculation 4 2 6 6" xfId="31409" xr:uid="{00000000-0005-0000-0000-000012110000}"/>
    <cellStyle name="Calculation 4 2 7" xfId="4004" xr:uid="{00000000-0005-0000-0000-000013110000}"/>
    <cellStyle name="Calculation 4 2 7 2" xfId="18059" xr:uid="{00000000-0005-0000-0000-000014110000}"/>
    <cellStyle name="Calculation 4 2 7 2 2" xfId="31410" xr:uid="{00000000-0005-0000-0000-000015110000}"/>
    <cellStyle name="Calculation 4 2 7 3" xfId="19822" xr:uid="{00000000-0005-0000-0000-000016110000}"/>
    <cellStyle name="Calculation 4 2 7 3 2" xfId="31411" xr:uid="{00000000-0005-0000-0000-000017110000}"/>
    <cellStyle name="Calculation 4 2 7 4" xfId="19823" xr:uid="{00000000-0005-0000-0000-000018110000}"/>
    <cellStyle name="Calculation 4 2 7 4 2" xfId="31412" xr:uid="{00000000-0005-0000-0000-000019110000}"/>
    <cellStyle name="Calculation 4 2 7 5" xfId="19824" xr:uid="{00000000-0005-0000-0000-00001A110000}"/>
    <cellStyle name="Calculation 4 2 7 5 2" xfId="31413" xr:uid="{00000000-0005-0000-0000-00001B110000}"/>
    <cellStyle name="Calculation 4 2 7 6" xfId="31414" xr:uid="{00000000-0005-0000-0000-00001C110000}"/>
    <cellStyle name="Calculation 4 2 8" xfId="11486" xr:uid="{00000000-0005-0000-0000-00001D110000}"/>
    <cellStyle name="Calculation 4 2 8 2" xfId="31415" xr:uid="{00000000-0005-0000-0000-00001E110000}"/>
    <cellStyle name="Calculation 4 2 9" xfId="18079" xr:uid="{00000000-0005-0000-0000-00001F110000}"/>
    <cellStyle name="Calculation 4 2 9 2" xfId="31416" xr:uid="{00000000-0005-0000-0000-000020110000}"/>
    <cellStyle name="Calculation 4 3" xfId="1781" xr:uid="{00000000-0005-0000-0000-000021110000}"/>
    <cellStyle name="Calculation 4 3 10" xfId="19825" xr:uid="{00000000-0005-0000-0000-000022110000}"/>
    <cellStyle name="Calculation 4 3 10 2" xfId="31417" xr:uid="{00000000-0005-0000-0000-000023110000}"/>
    <cellStyle name="Calculation 4 3 11" xfId="19826" xr:uid="{00000000-0005-0000-0000-000024110000}"/>
    <cellStyle name="Calculation 4 3 11 2" xfId="31418" xr:uid="{00000000-0005-0000-0000-000025110000}"/>
    <cellStyle name="Calculation 4 3 12" xfId="31419" xr:uid="{00000000-0005-0000-0000-000026110000}"/>
    <cellStyle name="Calculation 4 3 13" xfId="56582" xr:uid="{00000000-0005-0000-0000-000027110000}"/>
    <cellStyle name="Calculation 4 3 2" xfId="3244" xr:uid="{00000000-0005-0000-0000-000028110000}"/>
    <cellStyle name="Calculation 4 3 2 2" xfId="4005" xr:uid="{00000000-0005-0000-0000-000029110000}"/>
    <cellStyle name="Calculation 4 3 2 2 2" xfId="18056" xr:uid="{00000000-0005-0000-0000-00002A110000}"/>
    <cellStyle name="Calculation 4 3 2 2 2 2" xfId="31420" xr:uid="{00000000-0005-0000-0000-00002B110000}"/>
    <cellStyle name="Calculation 4 3 2 2 3" xfId="31421" xr:uid="{00000000-0005-0000-0000-00002C110000}"/>
    <cellStyle name="Calculation 4 3 2 3" xfId="4006" xr:uid="{00000000-0005-0000-0000-00002D110000}"/>
    <cellStyle name="Calculation 4 3 2 3 2" xfId="18055" xr:uid="{00000000-0005-0000-0000-00002E110000}"/>
    <cellStyle name="Calculation 4 3 2 3 2 2" xfId="31422" xr:uid="{00000000-0005-0000-0000-00002F110000}"/>
    <cellStyle name="Calculation 4 3 2 3 3" xfId="31423" xr:uid="{00000000-0005-0000-0000-000030110000}"/>
    <cellStyle name="Calculation 4 3 2 4" xfId="18057" xr:uid="{00000000-0005-0000-0000-000031110000}"/>
    <cellStyle name="Calculation 4 3 2 4 2" xfId="31424" xr:uid="{00000000-0005-0000-0000-000032110000}"/>
    <cellStyle name="Calculation 4 3 2 5" xfId="19827" xr:uid="{00000000-0005-0000-0000-000033110000}"/>
    <cellStyle name="Calculation 4 3 2 5 2" xfId="31425" xr:uid="{00000000-0005-0000-0000-000034110000}"/>
    <cellStyle name="Calculation 4 3 2 6" xfId="19828" xr:uid="{00000000-0005-0000-0000-000035110000}"/>
    <cellStyle name="Calculation 4 3 2 6 2" xfId="31426" xr:uid="{00000000-0005-0000-0000-000036110000}"/>
    <cellStyle name="Calculation 4 3 2 7" xfId="19829" xr:uid="{00000000-0005-0000-0000-000037110000}"/>
    <cellStyle name="Calculation 4 3 2 7 2" xfId="31427" xr:uid="{00000000-0005-0000-0000-000038110000}"/>
    <cellStyle name="Calculation 4 3 2 8" xfId="31428" xr:uid="{00000000-0005-0000-0000-000039110000}"/>
    <cellStyle name="Calculation 4 3 3" xfId="4007" xr:uid="{00000000-0005-0000-0000-00003A110000}"/>
    <cellStyle name="Calculation 4 3 3 2" xfId="18054" xr:uid="{00000000-0005-0000-0000-00003B110000}"/>
    <cellStyle name="Calculation 4 3 3 2 2" xfId="31429" xr:uid="{00000000-0005-0000-0000-00003C110000}"/>
    <cellStyle name="Calculation 4 3 3 3" xfId="31430" xr:uid="{00000000-0005-0000-0000-00003D110000}"/>
    <cellStyle name="Calculation 4 3 4" xfId="4008" xr:uid="{00000000-0005-0000-0000-00003E110000}"/>
    <cellStyle name="Calculation 4 3 4 2" xfId="18053" xr:uid="{00000000-0005-0000-0000-00003F110000}"/>
    <cellStyle name="Calculation 4 3 4 2 2" xfId="31431" xr:uid="{00000000-0005-0000-0000-000040110000}"/>
    <cellStyle name="Calculation 4 3 4 3" xfId="31432" xr:uid="{00000000-0005-0000-0000-000041110000}"/>
    <cellStyle name="Calculation 4 3 5" xfId="9353" xr:uid="{00000000-0005-0000-0000-000042110000}"/>
    <cellStyle name="Calculation 4 3 5 2" xfId="31433" xr:uid="{00000000-0005-0000-0000-000043110000}"/>
    <cellStyle name="Calculation 4 3 6" xfId="11485" xr:uid="{00000000-0005-0000-0000-000044110000}"/>
    <cellStyle name="Calculation 4 3 6 2" xfId="31434" xr:uid="{00000000-0005-0000-0000-000045110000}"/>
    <cellStyle name="Calculation 4 3 7" xfId="18058" xr:uid="{00000000-0005-0000-0000-000046110000}"/>
    <cellStyle name="Calculation 4 3 7 2" xfId="31435" xr:uid="{00000000-0005-0000-0000-000047110000}"/>
    <cellStyle name="Calculation 4 3 8" xfId="15828" xr:uid="{00000000-0005-0000-0000-000048110000}"/>
    <cellStyle name="Calculation 4 3 8 2" xfId="31436" xr:uid="{00000000-0005-0000-0000-000049110000}"/>
    <cellStyle name="Calculation 4 3 9" xfId="19830" xr:uid="{00000000-0005-0000-0000-00004A110000}"/>
    <cellStyle name="Calculation 4 3 9 2" xfId="31437" xr:uid="{00000000-0005-0000-0000-00004B110000}"/>
    <cellStyle name="Calculation 4 4" xfId="1347" xr:uid="{00000000-0005-0000-0000-00004C110000}"/>
    <cellStyle name="Calculation 4 4 2" xfId="2814" xr:uid="{00000000-0005-0000-0000-00004D110000}"/>
    <cellStyle name="Calculation 4 4 2 2" xfId="4009" xr:uid="{00000000-0005-0000-0000-00004E110000}"/>
    <cellStyle name="Calculation 4 4 2 2 2" xfId="18050" xr:uid="{00000000-0005-0000-0000-00004F110000}"/>
    <cellStyle name="Calculation 4 4 2 2 2 2" xfId="31438" xr:uid="{00000000-0005-0000-0000-000050110000}"/>
    <cellStyle name="Calculation 4 4 2 2 3" xfId="31439" xr:uid="{00000000-0005-0000-0000-000051110000}"/>
    <cellStyle name="Calculation 4 4 2 3" xfId="4010" xr:uid="{00000000-0005-0000-0000-000052110000}"/>
    <cellStyle name="Calculation 4 4 2 3 2" xfId="18049" xr:uid="{00000000-0005-0000-0000-000053110000}"/>
    <cellStyle name="Calculation 4 4 2 3 2 2" xfId="31440" xr:uid="{00000000-0005-0000-0000-000054110000}"/>
    <cellStyle name="Calculation 4 4 2 3 3" xfId="31441" xr:uid="{00000000-0005-0000-0000-000055110000}"/>
    <cellStyle name="Calculation 4 4 2 4" xfId="18051" xr:uid="{00000000-0005-0000-0000-000056110000}"/>
    <cellStyle name="Calculation 4 4 2 4 2" xfId="31442" xr:uid="{00000000-0005-0000-0000-000057110000}"/>
    <cellStyle name="Calculation 4 4 2 5" xfId="19831" xr:uid="{00000000-0005-0000-0000-000058110000}"/>
    <cellStyle name="Calculation 4 4 2 5 2" xfId="31443" xr:uid="{00000000-0005-0000-0000-000059110000}"/>
    <cellStyle name="Calculation 4 4 2 6" xfId="19832" xr:uid="{00000000-0005-0000-0000-00005A110000}"/>
    <cellStyle name="Calculation 4 4 2 6 2" xfId="31444" xr:uid="{00000000-0005-0000-0000-00005B110000}"/>
    <cellStyle name="Calculation 4 4 2 7" xfId="19833" xr:uid="{00000000-0005-0000-0000-00005C110000}"/>
    <cellStyle name="Calculation 4 4 2 7 2" xfId="31445" xr:uid="{00000000-0005-0000-0000-00005D110000}"/>
    <cellStyle name="Calculation 4 4 2 8" xfId="31446" xr:uid="{00000000-0005-0000-0000-00005E110000}"/>
    <cellStyle name="Calculation 4 4 3" xfId="4011" xr:uid="{00000000-0005-0000-0000-00005F110000}"/>
    <cellStyle name="Calculation 4 4 3 2" xfId="18048" xr:uid="{00000000-0005-0000-0000-000060110000}"/>
    <cellStyle name="Calculation 4 4 3 2 2" xfId="31447" xr:uid="{00000000-0005-0000-0000-000061110000}"/>
    <cellStyle name="Calculation 4 4 3 3" xfId="31448" xr:uid="{00000000-0005-0000-0000-000062110000}"/>
    <cellStyle name="Calculation 4 4 4" xfId="4012" xr:uid="{00000000-0005-0000-0000-000063110000}"/>
    <cellStyle name="Calculation 4 4 4 2" xfId="18047" xr:uid="{00000000-0005-0000-0000-000064110000}"/>
    <cellStyle name="Calculation 4 4 4 2 2" xfId="31449" xr:uid="{00000000-0005-0000-0000-000065110000}"/>
    <cellStyle name="Calculation 4 4 4 3" xfId="31450" xr:uid="{00000000-0005-0000-0000-000066110000}"/>
    <cellStyle name="Calculation 4 4 5" xfId="18052" xr:uid="{00000000-0005-0000-0000-000067110000}"/>
    <cellStyle name="Calculation 4 4 5 2" xfId="31451" xr:uid="{00000000-0005-0000-0000-000068110000}"/>
    <cellStyle name="Calculation 4 4 6" xfId="19834" xr:uid="{00000000-0005-0000-0000-000069110000}"/>
    <cellStyle name="Calculation 4 4 6 2" xfId="31452" xr:uid="{00000000-0005-0000-0000-00006A110000}"/>
    <cellStyle name="Calculation 4 4 7" xfId="19835" xr:uid="{00000000-0005-0000-0000-00006B110000}"/>
    <cellStyle name="Calculation 4 4 7 2" xfId="31453" xr:uid="{00000000-0005-0000-0000-00006C110000}"/>
    <cellStyle name="Calculation 4 4 8" xfId="19836" xr:uid="{00000000-0005-0000-0000-00006D110000}"/>
    <cellStyle name="Calculation 4 4 8 2" xfId="31454" xr:uid="{00000000-0005-0000-0000-00006E110000}"/>
    <cellStyle name="Calculation 4 4 9" xfId="31455" xr:uid="{00000000-0005-0000-0000-00006F110000}"/>
    <cellStyle name="Calculation 4 5" xfId="2156" xr:uid="{00000000-0005-0000-0000-000070110000}"/>
    <cellStyle name="Calculation 4 5 2" xfId="4013" xr:uid="{00000000-0005-0000-0000-000071110000}"/>
    <cellStyle name="Calculation 4 5 2 2" xfId="18045" xr:uid="{00000000-0005-0000-0000-000072110000}"/>
    <cellStyle name="Calculation 4 5 2 2 2" xfId="31456" xr:uid="{00000000-0005-0000-0000-000073110000}"/>
    <cellStyle name="Calculation 4 5 2 3" xfId="31457" xr:uid="{00000000-0005-0000-0000-000074110000}"/>
    <cellStyle name="Calculation 4 5 3" xfId="4014" xr:uid="{00000000-0005-0000-0000-000075110000}"/>
    <cellStyle name="Calculation 4 5 3 2" xfId="18044" xr:uid="{00000000-0005-0000-0000-000076110000}"/>
    <cellStyle name="Calculation 4 5 3 2 2" xfId="31458" xr:uid="{00000000-0005-0000-0000-000077110000}"/>
    <cellStyle name="Calculation 4 5 3 3" xfId="31459" xr:uid="{00000000-0005-0000-0000-000078110000}"/>
    <cellStyle name="Calculation 4 5 4" xfId="18046" xr:uid="{00000000-0005-0000-0000-000079110000}"/>
    <cellStyle name="Calculation 4 5 4 2" xfId="31460" xr:uid="{00000000-0005-0000-0000-00007A110000}"/>
    <cellStyle name="Calculation 4 5 5" xfId="19837" xr:uid="{00000000-0005-0000-0000-00007B110000}"/>
    <cellStyle name="Calculation 4 5 5 2" xfId="31461" xr:uid="{00000000-0005-0000-0000-00007C110000}"/>
    <cellStyle name="Calculation 4 5 6" xfId="19838" xr:uid="{00000000-0005-0000-0000-00007D110000}"/>
    <cellStyle name="Calculation 4 5 6 2" xfId="31462" xr:uid="{00000000-0005-0000-0000-00007E110000}"/>
    <cellStyle name="Calculation 4 5 7" xfId="19839" xr:uid="{00000000-0005-0000-0000-00007F110000}"/>
    <cellStyle name="Calculation 4 5 7 2" xfId="31463" xr:uid="{00000000-0005-0000-0000-000080110000}"/>
    <cellStyle name="Calculation 4 5 8" xfId="31464" xr:uid="{00000000-0005-0000-0000-000081110000}"/>
    <cellStyle name="Calculation 4 6" xfId="4015" xr:uid="{00000000-0005-0000-0000-000082110000}"/>
    <cellStyle name="Calculation 4 6 2" xfId="18043" xr:uid="{00000000-0005-0000-0000-000083110000}"/>
    <cellStyle name="Calculation 4 6 2 2" xfId="31465" xr:uid="{00000000-0005-0000-0000-000084110000}"/>
    <cellStyle name="Calculation 4 6 3" xfId="19840" xr:uid="{00000000-0005-0000-0000-000085110000}"/>
    <cellStyle name="Calculation 4 6 3 2" xfId="31466" xr:uid="{00000000-0005-0000-0000-000086110000}"/>
    <cellStyle name="Calculation 4 6 4" xfId="19841" xr:uid="{00000000-0005-0000-0000-000087110000}"/>
    <cellStyle name="Calculation 4 6 4 2" xfId="31467" xr:uid="{00000000-0005-0000-0000-000088110000}"/>
    <cellStyle name="Calculation 4 6 5" xfId="19842" xr:uid="{00000000-0005-0000-0000-000089110000}"/>
    <cellStyle name="Calculation 4 6 5 2" xfId="31468" xr:uid="{00000000-0005-0000-0000-00008A110000}"/>
    <cellStyle name="Calculation 4 6 6" xfId="31469" xr:uid="{00000000-0005-0000-0000-00008B110000}"/>
    <cellStyle name="Calculation 4 7" xfId="4016" xr:uid="{00000000-0005-0000-0000-00008C110000}"/>
    <cellStyle name="Calculation 4 7 2" xfId="18042" xr:uid="{00000000-0005-0000-0000-00008D110000}"/>
    <cellStyle name="Calculation 4 7 2 2" xfId="31470" xr:uid="{00000000-0005-0000-0000-00008E110000}"/>
    <cellStyle name="Calculation 4 7 3" xfId="19843" xr:uid="{00000000-0005-0000-0000-00008F110000}"/>
    <cellStyle name="Calculation 4 7 3 2" xfId="31471" xr:uid="{00000000-0005-0000-0000-000090110000}"/>
    <cellStyle name="Calculation 4 7 4" xfId="19844" xr:uid="{00000000-0005-0000-0000-000091110000}"/>
    <cellStyle name="Calculation 4 7 4 2" xfId="31472" xr:uid="{00000000-0005-0000-0000-000092110000}"/>
    <cellStyle name="Calculation 4 7 5" xfId="19845" xr:uid="{00000000-0005-0000-0000-000093110000}"/>
    <cellStyle name="Calculation 4 7 5 2" xfId="31473" xr:uid="{00000000-0005-0000-0000-000094110000}"/>
    <cellStyle name="Calculation 4 7 6" xfId="31474" xr:uid="{00000000-0005-0000-0000-000095110000}"/>
    <cellStyle name="Calculation 4 8" xfId="4017" xr:uid="{00000000-0005-0000-0000-000096110000}"/>
    <cellStyle name="Calculation 4 8 2" xfId="18041" xr:uid="{00000000-0005-0000-0000-000097110000}"/>
    <cellStyle name="Calculation 4 8 2 2" xfId="31475" xr:uid="{00000000-0005-0000-0000-000098110000}"/>
    <cellStyle name="Calculation 4 8 3" xfId="19846" xr:uid="{00000000-0005-0000-0000-000099110000}"/>
    <cellStyle name="Calculation 4 8 3 2" xfId="31476" xr:uid="{00000000-0005-0000-0000-00009A110000}"/>
    <cellStyle name="Calculation 4 8 4" xfId="19847" xr:uid="{00000000-0005-0000-0000-00009B110000}"/>
    <cellStyle name="Calculation 4 8 4 2" xfId="31477" xr:uid="{00000000-0005-0000-0000-00009C110000}"/>
    <cellStyle name="Calculation 4 8 5" xfId="19848" xr:uid="{00000000-0005-0000-0000-00009D110000}"/>
    <cellStyle name="Calculation 4 8 5 2" xfId="31478" xr:uid="{00000000-0005-0000-0000-00009E110000}"/>
    <cellStyle name="Calculation 4 8 6" xfId="31479" xr:uid="{00000000-0005-0000-0000-00009F110000}"/>
    <cellStyle name="Calculation 4 9" xfId="4018" xr:uid="{00000000-0005-0000-0000-0000A0110000}"/>
    <cellStyle name="Calculation 4 9 2" xfId="18040" xr:uid="{00000000-0005-0000-0000-0000A1110000}"/>
    <cellStyle name="Calculation 4 9 2 2" xfId="31480" xr:uid="{00000000-0005-0000-0000-0000A2110000}"/>
    <cellStyle name="Calculation 4 9 3" xfId="31481" xr:uid="{00000000-0005-0000-0000-0000A3110000}"/>
    <cellStyle name="Calculation 40" xfId="9354" xr:uid="{00000000-0005-0000-0000-0000A4110000}"/>
    <cellStyle name="Calculation 40 2" xfId="11484" xr:uid="{00000000-0005-0000-0000-0000A5110000}"/>
    <cellStyle name="Calculation 40 2 2" xfId="31482" xr:uid="{00000000-0005-0000-0000-0000A6110000}"/>
    <cellStyle name="Calculation 40 3" xfId="15829" xr:uid="{00000000-0005-0000-0000-0000A7110000}"/>
    <cellStyle name="Calculation 40 3 2" xfId="31483" xr:uid="{00000000-0005-0000-0000-0000A8110000}"/>
    <cellStyle name="Calculation 40 4" xfId="31484" xr:uid="{00000000-0005-0000-0000-0000A9110000}"/>
    <cellStyle name="Calculation 40 5" xfId="56583" xr:uid="{00000000-0005-0000-0000-0000AA110000}"/>
    <cellStyle name="Calculation 41" xfId="9355" xr:uid="{00000000-0005-0000-0000-0000AB110000}"/>
    <cellStyle name="Calculation 41 2" xfId="11483" xr:uid="{00000000-0005-0000-0000-0000AC110000}"/>
    <cellStyle name="Calculation 41 2 2" xfId="31485" xr:uid="{00000000-0005-0000-0000-0000AD110000}"/>
    <cellStyle name="Calculation 41 3" xfId="15830" xr:uid="{00000000-0005-0000-0000-0000AE110000}"/>
    <cellStyle name="Calculation 41 3 2" xfId="31486" xr:uid="{00000000-0005-0000-0000-0000AF110000}"/>
    <cellStyle name="Calculation 41 4" xfId="31487" xr:uid="{00000000-0005-0000-0000-0000B0110000}"/>
    <cellStyle name="Calculation 41 5" xfId="56584" xr:uid="{00000000-0005-0000-0000-0000B1110000}"/>
    <cellStyle name="Calculation 42" xfId="9356" xr:uid="{00000000-0005-0000-0000-0000B2110000}"/>
    <cellStyle name="Calculation 42 2" xfId="11482" xr:uid="{00000000-0005-0000-0000-0000B3110000}"/>
    <cellStyle name="Calculation 42 2 2" xfId="31488" xr:uid="{00000000-0005-0000-0000-0000B4110000}"/>
    <cellStyle name="Calculation 42 3" xfId="15831" xr:uid="{00000000-0005-0000-0000-0000B5110000}"/>
    <cellStyle name="Calculation 42 3 2" xfId="31489" xr:uid="{00000000-0005-0000-0000-0000B6110000}"/>
    <cellStyle name="Calculation 42 4" xfId="31490" xr:uid="{00000000-0005-0000-0000-0000B7110000}"/>
    <cellStyle name="Calculation 42 5" xfId="56585" xr:uid="{00000000-0005-0000-0000-0000B8110000}"/>
    <cellStyle name="Calculation 43" xfId="9357" xr:uid="{00000000-0005-0000-0000-0000B9110000}"/>
    <cellStyle name="Calculation 43 2" xfId="11481" xr:uid="{00000000-0005-0000-0000-0000BA110000}"/>
    <cellStyle name="Calculation 43 2 2" xfId="31491" xr:uid="{00000000-0005-0000-0000-0000BB110000}"/>
    <cellStyle name="Calculation 43 3" xfId="18639" xr:uid="{00000000-0005-0000-0000-0000BC110000}"/>
    <cellStyle name="Calculation 43 3 2" xfId="31492" xr:uid="{00000000-0005-0000-0000-0000BD110000}"/>
    <cellStyle name="Calculation 43 4" xfId="31493" xr:uid="{00000000-0005-0000-0000-0000BE110000}"/>
    <cellStyle name="Calculation 43 5" xfId="56586" xr:uid="{00000000-0005-0000-0000-0000BF110000}"/>
    <cellStyle name="Calculation 44" xfId="9358" xr:uid="{00000000-0005-0000-0000-0000C0110000}"/>
    <cellStyle name="Calculation 44 2" xfId="11480" xr:uid="{00000000-0005-0000-0000-0000C1110000}"/>
    <cellStyle name="Calculation 44 2 2" xfId="31494" xr:uid="{00000000-0005-0000-0000-0000C2110000}"/>
    <cellStyle name="Calculation 44 3" xfId="15832" xr:uid="{00000000-0005-0000-0000-0000C3110000}"/>
    <cellStyle name="Calculation 44 3 2" xfId="31495" xr:uid="{00000000-0005-0000-0000-0000C4110000}"/>
    <cellStyle name="Calculation 44 4" xfId="31496" xr:uid="{00000000-0005-0000-0000-0000C5110000}"/>
    <cellStyle name="Calculation 44 5" xfId="56587" xr:uid="{00000000-0005-0000-0000-0000C6110000}"/>
    <cellStyle name="Calculation 45" xfId="9359" xr:uid="{00000000-0005-0000-0000-0000C7110000}"/>
    <cellStyle name="Calculation 45 2" xfId="11479" xr:uid="{00000000-0005-0000-0000-0000C8110000}"/>
    <cellStyle name="Calculation 45 2 2" xfId="31497" xr:uid="{00000000-0005-0000-0000-0000C9110000}"/>
    <cellStyle name="Calculation 45 3" xfId="15833" xr:uid="{00000000-0005-0000-0000-0000CA110000}"/>
    <cellStyle name="Calculation 45 3 2" xfId="31498" xr:uid="{00000000-0005-0000-0000-0000CB110000}"/>
    <cellStyle name="Calculation 45 4" xfId="31499" xr:uid="{00000000-0005-0000-0000-0000CC110000}"/>
    <cellStyle name="Calculation 45 5" xfId="56588" xr:uid="{00000000-0005-0000-0000-0000CD110000}"/>
    <cellStyle name="Calculation 46" xfId="9360" xr:uid="{00000000-0005-0000-0000-0000CE110000}"/>
    <cellStyle name="Calculation 46 2" xfId="11478" xr:uid="{00000000-0005-0000-0000-0000CF110000}"/>
    <cellStyle name="Calculation 46 2 2" xfId="31500" xr:uid="{00000000-0005-0000-0000-0000D0110000}"/>
    <cellStyle name="Calculation 46 3" xfId="15834" xr:uid="{00000000-0005-0000-0000-0000D1110000}"/>
    <cellStyle name="Calculation 46 3 2" xfId="31501" xr:uid="{00000000-0005-0000-0000-0000D2110000}"/>
    <cellStyle name="Calculation 46 4" xfId="31502" xr:uid="{00000000-0005-0000-0000-0000D3110000}"/>
    <cellStyle name="Calculation 46 5" xfId="56589" xr:uid="{00000000-0005-0000-0000-0000D4110000}"/>
    <cellStyle name="Calculation 47" xfId="9361" xr:uid="{00000000-0005-0000-0000-0000D5110000}"/>
    <cellStyle name="Calculation 47 2" xfId="11477" xr:uid="{00000000-0005-0000-0000-0000D6110000}"/>
    <cellStyle name="Calculation 47 2 2" xfId="31503" xr:uid="{00000000-0005-0000-0000-0000D7110000}"/>
    <cellStyle name="Calculation 47 3" xfId="15835" xr:uid="{00000000-0005-0000-0000-0000D8110000}"/>
    <cellStyle name="Calculation 47 3 2" xfId="31504" xr:uid="{00000000-0005-0000-0000-0000D9110000}"/>
    <cellStyle name="Calculation 47 4" xfId="31505" xr:uid="{00000000-0005-0000-0000-0000DA110000}"/>
    <cellStyle name="Calculation 47 5" xfId="56590" xr:uid="{00000000-0005-0000-0000-0000DB110000}"/>
    <cellStyle name="Calculation 48" xfId="9362" xr:uid="{00000000-0005-0000-0000-0000DC110000}"/>
    <cellStyle name="Calculation 48 2" xfId="11476" xr:uid="{00000000-0005-0000-0000-0000DD110000}"/>
    <cellStyle name="Calculation 48 2 2" xfId="31506" xr:uid="{00000000-0005-0000-0000-0000DE110000}"/>
    <cellStyle name="Calculation 48 3" xfId="15836" xr:uid="{00000000-0005-0000-0000-0000DF110000}"/>
    <cellStyle name="Calculation 48 3 2" xfId="31507" xr:uid="{00000000-0005-0000-0000-0000E0110000}"/>
    <cellStyle name="Calculation 48 4" xfId="31508" xr:uid="{00000000-0005-0000-0000-0000E1110000}"/>
    <cellStyle name="Calculation 48 5" xfId="56591" xr:uid="{00000000-0005-0000-0000-0000E2110000}"/>
    <cellStyle name="Calculation 49" xfId="9363" xr:uid="{00000000-0005-0000-0000-0000E3110000}"/>
    <cellStyle name="Calculation 49 2" xfId="11475" xr:uid="{00000000-0005-0000-0000-0000E4110000}"/>
    <cellStyle name="Calculation 49 2 2" xfId="31509" xr:uid="{00000000-0005-0000-0000-0000E5110000}"/>
    <cellStyle name="Calculation 49 3" xfId="15837" xr:uid="{00000000-0005-0000-0000-0000E6110000}"/>
    <cellStyle name="Calculation 49 3 2" xfId="31510" xr:uid="{00000000-0005-0000-0000-0000E7110000}"/>
    <cellStyle name="Calculation 49 4" xfId="31511" xr:uid="{00000000-0005-0000-0000-0000E8110000}"/>
    <cellStyle name="Calculation 49 5" xfId="56592" xr:uid="{00000000-0005-0000-0000-0000E9110000}"/>
    <cellStyle name="Calculation 5" xfId="114" xr:uid="{00000000-0005-0000-0000-0000EA110000}"/>
    <cellStyle name="Calculation 5 10" xfId="18039" xr:uid="{00000000-0005-0000-0000-0000EB110000}"/>
    <cellStyle name="Calculation 5 10 2" xfId="31512" xr:uid="{00000000-0005-0000-0000-0000EC110000}"/>
    <cellStyle name="Calculation 5 11" xfId="19849" xr:uid="{00000000-0005-0000-0000-0000ED110000}"/>
    <cellStyle name="Calculation 5 11 2" xfId="31513" xr:uid="{00000000-0005-0000-0000-0000EE110000}"/>
    <cellStyle name="Calculation 5 12" xfId="31514" xr:uid="{00000000-0005-0000-0000-0000EF110000}"/>
    <cellStyle name="Calculation 5 13" xfId="726" xr:uid="{00000000-0005-0000-0000-0000F0110000}"/>
    <cellStyle name="Calculation 5 14" xfId="56593" xr:uid="{00000000-0005-0000-0000-0000F1110000}"/>
    <cellStyle name="Calculation 5 2" xfId="1709" xr:uid="{00000000-0005-0000-0000-0000F2110000}"/>
    <cellStyle name="Calculation 5 2 10" xfId="19850" xr:uid="{00000000-0005-0000-0000-0000F3110000}"/>
    <cellStyle name="Calculation 5 2 10 2" xfId="31515" xr:uid="{00000000-0005-0000-0000-0000F4110000}"/>
    <cellStyle name="Calculation 5 2 11" xfId="19851" xr:uid="{00000000-0005-0000-0000-0000F5110000}"/>
    <cellStyle name="Calculation 5 2 11 2" xfId="31516" xr:uid="{00000000-0005-0000-0000-0000F6110000}"/>
    <cellStyle name="Calculation 5 2 12" xfId="31517" xr:uid="{00000000-0005-0000-0000-0000F7110000}"/>
    <cellStyle name="Calculation 5 2 13" xfId="56594" xr:uid="{00000000-0005-0000-0000-0000F8110000}"/>
    <cellStyle name="Calculation 5 2 2" xfId="3172" xr:uid="{00000000-0005-0000-0000-0000F9110000}"/>
    <cellStyle name="Calculation 5 2 2 2" xfId="4019" xr:uid="{00000000-0005-0000-0000-0000FA110000}"/>
    <cellStyle name="Calculation 5 2 2 2 2" xfId="18036" xr:uid="{00000000-0005-0000-0000-0000FB110000}"/>
    <cellStyle name="Calculation 5 2 2 2 2 2" xfId="31518" xr:uid="{00000000-0005-0000-0000-0000FC110000}"/>
    <cellStyle name="Calculation 5 2 2 2 3" xfId="31519" xr:uid="{00000000-0005-0000-0000-0000FD110000}"/>
    <cellStyle name="Calculation 5 2 2 3" xfId="4020" xr:uid="{00000000-0005-0000-0000-0000FE110000}"/>
    <cellStyle name="Calculation 5 2 2 3 2" xfId="18035" xr:uid="{00000000-0005-0000-0000-0000FF110000}"/>
    <cellStyle name="Calculation 5 2 2 3 2 2" xfId="31520" xr:uid="{00000000-0005-0000-0000-000000120000}"/>
    <cellStyle name="Calculation 5 2 2 3 3" xfId="31521" xr:uid="{00000000-0005-0000-0000-000001120000}"/>
    <cellStyle name="Calculation 5 2 2 4" xfId="18037" xr:uid="{00000000-0005-0000-0000-000002120000}"/>
    <cellStyle name="Calculation 5 2 2 4 2" xfId="31522" xr:uid="{00000000-0005-0000-0000-000003120000}"/>
    <cellStyle name="Calculation 5 2 2 5" xfId="19852" xr:uid="{00000000-0005-0000-0000-000004120000}"/>
    <cellStyle name="Calculation 5 2 2 5 2" xfId="31523" xr:uid="{00000000-0005-0000-0000-000005120000}"/>
    <cellStyle name="Calculation 5 2 2 6" xfId="19853" xr:uid="{00000000-0005-0000-0000-000006120000}"/>
    <cellStyle name="Calculation 5 2 2 6 2" xfId="31524" xr:uid="{00000000-0005-0000-0000-000007120000}"/>
    <cellStyle name="Calculation 5 2 2 7" xfId="19854" xr:uid="{00000000-0005-0000-0000-000008120000}"/>
    <cellStyle name="Calculation 5 2 2 7 2" xfId="31525" xr:uid="{00000000-0005-0000-0000-000009120000}"/>
    <cellStyle name="Calculation 5 2 2 8" xfId="31526" xr:uid="{00000000-0005-0000-0000-00000A120000}"/>
    <cellStyle name="Calculation 5 2 3" xfId="4021" xr:uid="{00000000-0005-0000-0000-00000B120000}"/>
    <cellStyle name="Calculation 5 2 3 2" xfId="18034" xr:uid="{00000000-0005-0000-0000-00000C120000}"/>
    <cellStyle name="Calculation 5 2 3 2 2" xfId="31527" xr:uid="{00000000-0005-0000-0000-00000D120000}"/>
    <cellStyle name="Calculation 5 2 3 3" xfId="31528" xr:uid="{00000000-0005-0000-0000-00000E120000}"/>
    <cellStyle name="Calculation 5 2 4" xfId="4022" xr:uid="{00000000-0005-0000-0000-00000F120000}"/>
    <cellStyle name="Calculation 5 2 4 2" xfId="18033" xr:uid="{00000000-0005-0000-0000-000010120000}"/>
    <cellStyle name="Calculation 5 2 4 2 2" xfId="31529" xr:uid="{00000000-0005-0000-0000-000011120000}"/>
    <cellStyle name="Calculation 5 2 4 3" xfId="31530" xr:uid="{00000000-0005-0000-0000-000012120000}"/>
    <cellStyle name="Calculation 5 2 5" xfId="9364" xr:uid="{00000000-0005-0000-0000-000013120000}"/>
    <cellStyle name="Calculation 5 2 5 2" xfId="31531" xr:uid="{00000000-0005-0000-0000-000014120000}"/>
    <cellStyle name="Calculation 5 2 6" xfId="11473" xr:uid="{00000000-0005-0000-0000-000015120000}"/>
    <cellStyle name="Calculation 5 2 6 2" xfId="31532" xr:uid="{00000000-0005-0000-0000-000016120000}"/>
    <cellStyle name="Calculation 5 2 7" xfId="18038" xr:uid="{00000000-0005-0000-0000-000017120000}"/>
    <cellStyle name="Calculation 5 2 7 2" xfId="31533" xr:uid="{00000000-0005-0000-0000-000018120000}"/>
    <cellStyle name="Calculation 5 2 8" xfId="18641" xr:uid="{00000000-0005-0000-0000-000019120000}"/>
    <cellStyle name="Calculation 5 2 8 2" xfId="31534" xr:uid="{00000000-0005-0000-0000-00001A120000}"/>
    <cellStyle name="Calculation 5 2 9" xfId="19855" xr:uid="{00000000-0005-0000-0000-00001B120000}"/>
    <cellStyle name="Calculation 5 2 9 2" xfId="31535" xr:uid="{00000000-0005-0000-0000-00001C120000}"/>
    <cellStyle name="Calculation 5 3" xfId="1272" xr:uid="{00000000-0005-0000-0000-00001D120000}"/>
    <cellStyle name="Calculation 5 3 2" xfId="2739" xr:uid="{00000000-0005-0000-0000-00001E120000}"/>
    <cellStyle name="Calculation 5 3 2 2" xfId="4023" xr:uid="{00000000-0005-0000-0000-00001F120000}"/>
    <cellStyle name="Calculation 5 3 2 2 2" xfId="18030" xr:uid="{00000000-0005-0000-0000-000020120000}"/>
    <cellStyle name="Calculation 5 3 2 2 2 2" xfId="31536" xr:uid="{00000000-0005-0000-0000-000021120000}"/>
    <cellStyle name="Calculation 5 3 2 2 3" xfId="31537" xr:uid="{00000000-0005-0000-0000-000022120000}"/>
    <cellStyle name="Calculation 5 3 2 3" xfId="4024" xr:uid="{00000000-0005-0000-0000-000023120000}"/>
    <cellStyle name="Calculation 5 3 2 3 2" xfId="18029" xr:uid="{00000000-0005-0000-0000-000024120000}"/>
    <cellStyle name="Calculation 5 3 2 3 2 2" xfId="31538" xr:uid="{00000000-0005-0000-0000-000025120000}"/>
    <cellStyle name="Calculation 5 3 2 3 3" xfId="31539" xr:uid="{00000000-0005-0000-0000-000026120000}"/>
    <cellStyle name="Calculation 5 3 2 4" xfId="18031" xr:uid="{00000000-0005-0000-0000-000027120000}"/>
    <cellStyle name="Calculation 5 3 2 4 2" xfId="31540" xr:uid="{00000000-0005-0000-0000-000028120000}"/>
    <cellStyle name="Calculation 5 3 2 5" xfId="19856" xr:uid="{00000000-0005-0000-0000-000029120000}"/>
    <cellStyle name="Calculation 5 3 2 5 2" xfId="31541" xr:uid="{00000000-0005-0000-0000-00002A120000}"/>
    <cellStyle name="Calculation 5 3 2 6" xfId="19857" xr:uid="{00000000-0005-0000-0000-00002B120000}"/>
    <cellStyle name="Calculation 5 3 2 6 2" xfId="31542" xr:uid="{00000000-0005-0000-0000-00002C120000}"/>
    <cellStyle name="Calculation 5 3 2 7" xfId="19858" xr:uid="{00000000-0005-0000-0000-00002D120000}"/>
    <cellStyle name="Calculation 5 3 2 7 2" xfId="31543" xr:uid="{00000000-0005-0000-0000-00002E120000}"/>
    <cellStyle name="Calculation 5 3 2 8" xfId="31544" xr:uid="{00000000-0005-0000-0000-00002F120000}"/>
    <cellStyle name="Calculation 5 3 3" xfId="4025" xr:uid="{00000000-0005-0000-0000-000030120000}"/>
    <cellStyle name="Calculation 5 3 3 2" xfId="18028" xr:uid="{00000000-0005-0000-0000-000031120000}"/>
    <cellStyle name="Calculation 5 3 3 2 2" xfId="31545" xr:uid="{00000000-0005-0000-0000-000032120000}"/>
    <cellStyle name="Calculation 5 3 3 3" xfId="31546" xr:uid="{00000000-0005-0000-0000-000033120000}"/>
    <cellStyle name="Calculation 5 3 4" xfId="4026" xr:uid="{00000000-0005-0000-0000-000034120000}"/>
    <cellStyle name="Calculation 5 3 4 2" xfId="18027" xr:uid="{00000000-0005-0000-0000-000035120000}"/>
    <cellStyle name="Calculation 5 3 4 2 2" xfId="31547" xr:uid="{00000000-0005-0000-0000-000036120000}"/>
    <cellStyle name="Calculation 5 3 4 3" xfId="31548" xr:uid="{00000000-0005-0000-0000-000037120000}"/>
    <cellStyle name="Calculation 5 3 5" xfId="18032" xr:uid="{00000000-0005-0000-0000-000038120000}"/>
    <cellStyle name="Calculation 5 3 5 2" xfId="31549" xr:uid="{00000000-0005-0000-0000-000039120000}"/>
    <cellStyle name="Calculation 5 3 6" xfId="19859" xr:uid="{00000000-0005-0000-0000-00003A120000}"/>
    <cellStyle name="Calculation 5 3 6 2" xfId="31550" xr:uid="{00000000-0005-0000-0000-00003B120000}"/>
    <cellStyle name="Calculation 5 3 7" xfId="19860" xr:uid="{00000000-0005-0000-0000-00003C120000}"/>
    <cellStyle name="Calculation 5 3 7 2" xfId="31551" xr:uid="{00000000-0005-0000-0000-00003D120000}"/>
    <cellStyle name="Calculation 5 3 8" xfId="19861" xr:uid="{00000000-0005-0000-0000-00003E120000}"/>
    <cellStyle name="Calculation 5 3 8 2" xfId="31552" xr:uid="{00000000-0005-0000-0000-00003F120000}"/>
    <cellStyle name="Calculation 5 3 9" xfId="31553" xr:uid="{00000000-0005-0000-0000-000040120000}"/>
    <cellStyle name="Calculation 5 4" xfId="2158" xr:uid="{00000000-0005-0000-0000-000041120000}"/>
    <cellStyle name="Calculation 5 4 2" xfId="4027" xr:uid="{00000000-0005-0000-0000-000042120000}"/>
    <cellStyle name="Calculation 5 4 2 2" xfId="18025" xr:uid="{00000000-0005-0000-0000-000043120000}"/>
    <cellStyle name="Calculation 5 4 2 2 2" xfId="31554" xr:uid="{00000000-0005-0000-0000-000044120000}"/>
    <cellStyle name="Calculation 5 4 2 3" xfId="31555" xr:uid="{00000000-0005-0000-0000-000045120000}"/>
    <cellStyle name="Calculation 5 4 3" xfId="4028" xr:uid="{00000000-0005-0000-0000-000046120000}"/>
    <cellStyle name="Calculation 5 4 3 2" xfId="18024" xr:uid="{00000000-0005-0000-0000-000047120000}"/>
    <cellStyle name="Calculation 5 4 3 2 2" xfId="31556" xr:uid="{00000000-0005-0000-0000-000048120000}"/>
    <cellStyle name="Calculation 5 4 3 3" xfId="31557" xr:uid="{00000000-0005-0000-0000-000049120000}"/>
    <cellStyle name="Calculation 5 4 4" xfId="18026" xr:uid="{00000000-0005-0000-0000-00004A120000}"/>
    <cellStyle name="Calculation 5 4 4 2" xfId="31558" xr:uid="{00000000-0005-0000-0000-00004B120000}"/>
    <cellStyle name="Calculation 5 4 5" xfId="19862" xr:uid="{00000000-0005-0000-0000-00004C120000}"/>
    <cellStyle name="Calculation 5 4 5 2" xfId="31559" xr:uid="{00000000-0005-0000-0000-00004D120000}"/>
    <cellStyle name="Calculation 5 4 6" xfId="19863" xr:uid="{00000000-0005-0000-0000-00004E120000}"/>
    <cellStyle name="Calculation 5 4 6 2" xfId="31560" xr:uid="{00000000-0005-0000-0000-00004F120000}"/>
    <cellStyle name="Calculation 5 4 7" xfId="19864" xr:uid="{00000000-0005-0000-0000-000050120000}"/>
    <cellStyle name="Calculation 5 4 7 2" xfId="31561" xr:uid="{00000000-0005-0000-0000-000051120000}"/>
    <cellStyle name="Calculation 5 4 8" xfId="31562" xr:uid="{00000000-0005-0000-0000-000052120000}"/>
    <cellStyle name="Calculation 5 5" xfId="4029" xr:uid="{00000000-0005-0000-0000-000053120000}"/>
    <cellStyle name="Calculation 5 5 2" xfId="18023" xr:uid="{00000000-0005-0000-0000-000054120000}"/>
    <cellStyle name="Calculation 5 5 2 2" xfId="31563" xr:uid="{00000000-0005-0000-0000-000055120000}"/>
    <cellStyle name="Calculation 5 5 3" xfId="19865" xr:uid="{00000000-0005-0000-0000-000056120000}"/>
    <cellStyle name="Calculation 5 5 3 2" xfId="31564" xr:uid="{00000000-0005-0000-0000-000057120000}"/>
    <cellStyle name="Calculation 5 5 4" xfId="19866" xr:uid="{00000000-0005-0000-0000-000058120000}"/>
    <cellStyle name="Calculation 5 5 4 2" xfId="31565" xr:uid="{00000000-0005-0000-0000-000059120000}"/>
    <cellStyle name="Calculation 5 5 5" xfId="19867" xr:uid="{00000000-0005-0000-0000-00005A120000}"/>
    <cellStyle name="Calculation 5 5 5 2" xfId="31566" xr:uid="{00000000-0005-0000-0000-00005B120000}"/>
    <cellStyle name="Calculation 5 5 6" xfId="31567" xr:uid="{00000000-0005-0000-0000-00005C120000}"/>
    <cellStyle name="Calculation 5 6" xfId="4030" xr:uid="{00000000-0005-0000-0000-00005D120000}"/>
    <cellStyle name="Calculation 5 6 2" xfId="18022" xr:uid="{00000000-0005-0000-0000-00005E120000}"/>
    <cellStyle name="Calculation 5 6 2 2" xfId="31568" xr:uid="{00000000-0005-0000-0000-00005F120000}"/>
    <cellStyle name="Calculation 5 6 3" xfId="19868" xr:uid="{00000000-0005-0000-0000-000060120000}"/>
    <cellStyle name="Calculation 5 6 3 2" xfId="31569" xr:uid="{00000000-0005-0000-0000-000061120000}"/>
    <cellStyle name="Calculation 5 6 4" xfId="19869" xr:uid="{00000000-0005-0000-0000-000062120000}"/>
    <cellStyle name="Calculation 5 6 4 2" xfId="31570" xr:uid="{00000000-0005-0000-0000-000063120000}"/>
    <cellStyle name="Calculation 5 6 5" xfId="19870" xr:uid="{00000000-0005-0000-0000-000064120000}"/>
    <cellStyle name="Calculation 5 6 5 2" xfId="31571" xr:uid="{00000000-0005-0000-0000-000065120000}"/>
    <cellStyle name="Calculation 5 6 6" xfId="31572" xr:uid="{00000000-0005-0000-0000-000066120000}"/>
    <cellStyle name="Calculation 5 7" xfId="4031" xr:uid="{00000000-0005-0000-0000-000067120000}"/>
    <cellStyle name="Calculation 5 7 2" xfId="18021" xr:uid="{00000000-0005-0000-0000-000068120000}"/>
    <cellStyle name="Calculation 5 7 2 2" xfId="31573" xr:uid="{00000000-0005-0000-0000-000069120000}"/>
    <cellStyle name="Calculation 5 7 3" xfId="19871" xr:uid="{00000000-0005-0000-0000-00006A120000}"/>
    <cellStyle name="Calculation 5 7 3 2" xfId="31574" xr:uid="{00000000-0005-0000-0000-00006B120000}"/>
    <cellStyle name="Calculation 5 7 4" xfId="19872" xr:uid="{00000000-0005-0000-0000-00006C120000}"/>
    <cellStyle name="Calculation 5 7 4 2" xfId="31575" xr:uid="{00000000-0005-0000-0000-00006D120000}"/>
    <cellStyle name="Calculation 5 7 5" xfId="19873" xr:uid="{00000000-0005-0000-0000-00006E120000}"/>
    <cellStyle name="Calculation 5 7 5 2" xfId="31576" xr:uid="{00000000-0005-0000-0000-00006F120000}"/>
    <cellStyle name="Calculation 5 7 6" xfId="31577" xr:uid="{00000000-0005-0000-0000-000070120000}"/>
    <cellStyle name="Calculation 5 8" xfId="4032" xr:uid="{00000000-0005-0000-0000-000071120000}"/>
    <cellStyle name="Calculation 5 8 2" xfId="18020" xr:uid="{00000000-0005-0000-0000-000072120000}"/>
    <cellStyle name="Calculation 5 8 2 2" xfId="31578" xr:uid="{00000000-0005-0000-0000-000073120000}"/>
    <cellStyle name="Calculation 5 8 3" xfId="31579" xr:uid="{00000000-0005-0000-0000-000074120000}"/>
    <cellStyle name="Calculation 5 9" xfId="11474" xr:uid="{00000000-0005-0000-0000-000075120000}"/>
    <cellStyle name="Calculation 5 9 2" xfId="31580" xr:uid="{00000000-0005-0000-0000-000076120000}"/>
    <cellStyle name="Calculation 50" xfId="9365" xr:uid="{00000000-0005-0000-0000-000077120000}"/>
    <cellStyle name="Calculation 50 2" xfId="11472" xr:uid="{00000000-0005-0000-0000-000078120000}"/>
    <cellStyle name="Calculation 50 2 2" xfId="31581" xr:uid="{00000000-0005-0000-0000-000079120000}"/>
    <cellStyle name="Calculation 50 3" xfId="15838" xr:uid="{00000000-0005-0000-0000-00007A120000}"/>
    <cellStyle name="Calculation 50 3 2" xfId="31582" xr:uid="{00000000-0005-0000-0000-00007B120000}"/>
    <cellStyle name="Calculation 50 4" xfId="31583" xr:uid="{00000000-0005-0000-0000-00007C120000}"/>
    <cellStyle name="Calculation 50 5" xfId="56595" xr:uid="{00000000-0005-0000-0000-00007D120000}"/>
    <cellStyle name="Calculation 51" xfId="9366" xr:uid="{00000000-0005-0000-0000-00007E120000}"/>
    <cellStyle name="Calculation 51 2" xfId="11471" xr:uid="{00000000-0005-0000-0000-00007F120000}"/>
    <cellStyle name="Calculation 51 2 2" xfId="31584" xr:uid="{00000000-0005-0000-0000-000080120000}"/>
    <cellStyle name="Calculation 51 3" xfId="15839" xr:uid="{00000000-0005-0000-0000-000081120000}"/>
    <cellStyle name="Calculation 51 3 2" xfId="31585" xr:uid="{00000000-0005-0000-0000-000082120000}"/>
    <cellStyle name="Calculation 51 4" xfId="31586" xr:uid="{00000000-0005-0000-0000-000083120000}"/>
    <cellStyle name="Calculation 51 5" xfId="56596" xr:uid="{00000000-0005-0000-0000-000084120000}"/>
    <cellStyle name="Calculation 52" xfId="9367" xr:uid="{00000000-0005-0000-0000-000085120000}"/>
    <cellStyle name="Calculation 52 2" xfId="11470" xr:uid="{00000000-0005-0000-0000-000086120000}"/>
    <cellStyle name="Calculation 52 2 2" xfId="31587" xr:uid="{00000000-0005-0000-0000-000087120000}"/>
    <cellStyle name="Calculation 52 3" xfId="15840" xr:uid="{00000000-0005-0000-0000-000088120000}"/>
    <cellStyle name="Calculation 52 3 2" xfId="31588" xr:uid="{00000000-0005-0000-0000-000089120000}"/>
    <cellStyle name="Calculation 52 4" xfId="31589" xr:uid="{00000000-0005-0000-0000-00008A120000}"/>
    <cellStyle name="Calculation 52 5" xfId="56597" xr:uid="{00000000-0005-0000-0000-00008B120000}"/>
    <cellStyle name="Calculation 53" xfId="9368" xr:uid="{00000000-0005-0000-0000-00008C120000}"/>
    <cellStyle name="Calculation 53 2" xfId="11469" xr:uid="{00000000-0005-0000-0000-00008D120000}"/>
    <cellStyle name="Calculation 53 2 2" xfId="31590" xr:uid="{00000000-0005-0000-0000-00008E120000}"/>
    <cellStyle name="Calculation 53 3" xfId="15841" xr:uid="{00000000-0005-0000-0000-00008F120000}"/>
    <cellStyle name="Calculation 53 3 2" xfId="31591" xr:uid="{00000000-0005-0000-0000-000090120000}"/>
    <cellStyle name="Calculation 53 4" xfId="31592" xr:uid="{00000000-0005-0000-0000-000091120000}"/>
    <cellStyle name="Calculation 53 5" xfId="56598" xr:uid="{00000000-0005-0000-0000-000092120000}"/>
    <cellStyle name="Calculation 54" xfId="9369" xr:uid="{00000000-0005-0000-0000-000093120000}"/>
    <cellStyle name="Calculation 55" xfId="11524" xr:uid="{00000000-0005-0000-0000-000094120000}"/>
    <cellStyle name="Calculation 55 2" xfId="31593" xr:uid="{00000000-0005-0000-0000-000095120000}"/>
    <cellStyle name="Calculation 56" xfId="18638" xr:uid="{00000000-0005-0000-0000-000096120000}"/>
    <cellStyle name="Calculation 56 2" xfId="31594" xr:uid="{00000000-0005-0000-0000-000097120000}"/>
    <cellStyle name="Calculation 57" xfId="31595" xr:uid="{00000000-0005-0000-0000-000098120000}"/>
    <cellStyle name="Calculation 58" xfId="56541" xr:uid="{00000000-0005-0000-0000-000099120000}"/>
    <cellStyle name="Calculation 6" xfId="971" xr:uid="{00000000-0005-0000-0000-00009A120000}"/>
    <cellStyle name="Calculation 6 10" xfId="11467" xr:uid="{00000000-0005-0000-0000-00009B120000}"/>
    <cellStyle name="Calculation 6 10 2" xfId="31596" xr:uid="{00000000-0005-0000-0000-00009C120000}"/>
    <cellStyle name="Calculation 6 11" xfId="18019" xr:uid="{00000000-0005-0000-0000-00009D120000}"/>
    <cellStyle name="Calculation 6 11 2" xfId="31597" xr:uid="{00000000-0005-0000-0000-00009E120000}"/>
    <cellStyle name="Calculation 6 12" xfId="15842" xr:uid="{00000000-0005-0000-0000-00009F120000}"/>
    <cellStyle name="Calculation 6 12 2" xfId="31598" xr:uid="{00000000-0005-0000-0000-0000A0120000}"/>
    <cellStyle name="Calculation 6 13" xfId="19874" xr:uid="{00000000-0005-0000-0000-0000A1120000}"/>
    <cellStyle name="Calculation 6 13 2" xfId="31599" xr:uid="{00000000-0005-0000-0000-0000A2120000}"/>
    <cellStyle name="Calculation 6 14" xfId="31600" xr:uid="{00000000-0005-0000-0000-0000A3120000}"/>
    <cellStyle name="Calculation 6 15" xfId="56599" xr:uid="{00000000-0005-0000-0000-0000A4120000}"/>
    <cellStyle name="Calculation 6 2" xfId="1903" xr:uid="{00000000-0005-0000-0000-0000A5120000}"/>
    <cellStyle name="Calculation 6 2 2" xfId="3362" xr:uid="{00000000-0005-0000-0000-0000A6120000}"/>
    <cellStyle name="Calculation 6 2 2 2" xfId="4033" xr:uid="{00000000-0005-0000-0000-0000A7120000}"/>
    <cellStyle name="Calculation 6 2 2 2 2" xfId="18016" xr:uid="{00000000-0005-0000-0000-0000A8120000}"/>
    <cellStyle name="Calculation 6 2 2 2 2 2" xfId="31601" xr:uid="{00000000-0005-0000-0000-0000A9120000}"/>
    <cellStyle name="Calculation 6 2 2 2 3" xfId="31602" xr:uid="{00000000-0005-0000-0000-0000AA120000}"/>
    <cellStyle name="Calculation 6 2 2 3" xfId="4034" xr:uid="{00000000-0005-0000-0000-0000AB120000}"/>
    <cellStyle name="Calculation 6 2 2 3 2" xfId="18015" xr:uid="{00000000-0005-0000-0000-0000AC120000}"/>
    <cellStyle name="Calculation 6 2 2 3 2 2" xfId="31603" xr:uid="{00000000-0005-0000-0000-0000AD120000}"/>
    <cellStyle name="Calculation 6 2 2 3 3" xfId="31604" xr:uid="{00000000-0005-0000-0000-0000AE120000}"/>
    <cellStyle name="Calculation 6 2 2 4" xfId="18017" xr:uid="{00000000-0005-0000-0000-0000AF120000}"/>
    <cellStyle name="Calculation 6 2 2 4 2" xfId="31605" xr:uid="{00000000-0005-0000-0000-0000B0120000}"/>
    <cellStyle name="Calculation 6 2 2 5" xfId="19875" xr:uid="{00000000-0005-0000-0000-0000B1120000}"/>
    <cellStyle name="Calculation 6 2 2 5 2" xfId="31606" xr:uid="{00000000-0005-0000-0000-0000B2120000}"/>
    <cellStyle name="Calculation 6 2 2 6" xfId="19876" xr:uid="{00000000-0005-0000-0000-0000B3120000}"/>
    <cellStyle name="Calculation 6 2 2 6 2" xfId="31607" xr:uid="{00000000-0005-0000-0000-0000B4120000}"/>
    <cellStyle name="Calculation 6 2 2 7" xfId="19877" xr:uid="{00000000-0005-0000-0000-0000B5120000}"/>
    <cellStyle name="Calculation 6 2 2 7 2" xfId="31608" xr:uid="{00000000-0005-0000-0000-0000B6120000}"/>
    <cellStyle name="Calculation 6 2 2 8" xfId="31609" xr:uid="{00000000-0005-0000-0000-0000B7120000}"/>
    <cellStyle name="Calculation 6 2 3" xfId="4035" xr:uid="{00000000-0005-0000-0000-0000B8120000}"/>
    <cellStyle name="Calculation 6 2 3 2" xfId="18014" xr:uid="{00000000-0005-0000-0000-0000B9120000}"/>
    <cellStyle name="Calculation 6 2 3 2 2" xfId="31610" xr:uid="{00000000-0005-0000-0000-0000BA120000}"/>
    <cellStyle name="Calculation 6 2 3 3" xfId="31611" xr:uid="{00000000-0005-0000-0000-0000BB120000}"/>
    <cellStyle name="Calculation 6 2 4" xfId="4036" xr:uid="{00000000-0005-0000-0000-0000BC120000}"/>
    <cellStyle name="Calculation 6 2 4 2" xfId="18013" xr:uid="{00000000-0005-0000-0000-0000BD120000}"/>
    <cellStyle name="Calculation 6 2 4 2 2" xfId="31612" xr:uid="{00000000-0005-0000-0000-0000BE120000}"/>
    <cellStyle name="Calculation 6 2 4 3" xfId="31613" xr:uid="{00000000-0005-0000-0000-0000BF120000}"/>
    <cellStyle name="Calculation 6 2 5" xfId="18018" xr:uid="{00000000-0005-0000-0000-0000C0120000}"/>
    <cellStyle name="Calculation 6 2 5 2" xfId="31614" xr:uid="{00000000-0005-0000-0000-0000C1120000}"/>
    <cellStyle name="Calculation 6 2 6" xfId="19878" xr:uid="{00000000-0005-0000-0000-0000C2120000}"/>
    <cellStyle name="Calculation 6 2 6 2" xfId="31615" xr:uid="{00000000-0005-0000-0000-0000C3120000}"/>
    <cellStyle name="Calculation 6 2 7" xfId="19879" xr:uid="{00000000-0005-0000-0000-0000C4120000}"/>
    <cellStyle name="Calculation 6 2 7 2" xfId="31616" xr:uid="{00000000-0005-0000-0000-0000C5120000}"/>
    <cellStyle name="Calculation 6 2 8" xfId="19880" xr:uid="{00000000-0005-0000-0000-0000C6120000}"/>
    <cellStyle name="Calculation 6 2 8 2" xfId="31617" xr:uid="{00000000-0005-0000-0000-0000C7120000}"/>
    <cellStyle name="Calculation 6 2 9" xfId="31618" xr:uid="{00000000-0005-0000-0000-0000C8120000}"/>
    <cellStyle name="Calculation 6 3" xfId="1471" xr:uid="{00000000-0005-0000-0000-0000C9120000}"/>
    <cellStyle name="Calculation 6 3 2" xfId="2934" xr:uid="{00000000-0005-0000-0000-0000CA120000}"/>
    <cellStyle name="Calculation 6 3 2 2" xfId="4037" xr:uid="{00000000-0005-0000-0000-0000CB120000}"/>
    <cellStyle name="Calculation 6 3 2 2 2" xfId="18010" xr:uid="{00000000-0005-0000-0000-0000CC120000}"/>
    <cellStyle name="Calculation 6 3 2 2 2 2" xfId="31619" xr:uid="{00000000-0005-0000-0000-0000CD120000}"/>
    <cellStyle name="Calculation 6 3 2 2 3" xfId="31620" xr:uid="{00000000-0005-0000-0000-0000CE120000}"/>
    <cellStyle name="Calculation 6 3 2 3" xfId="4038" xr:uid="{00000000-0005-0000-0000-0000CF120000}"/>
    <cellStyle name="Calculation 6 3 2 3 2" xfId="18009" xr:uid="{00000000-0005-0000-0000-0000D0120000}"/>
    <cellStyle name="Calculation 6 3 2 3 2 2" xfId="31621" xr:uid="{00000000-0005-0000-0000-0000D1120000}"/>
    <cellStyle name="Calculation 6 3 2 3 3" xfId="31622" xr:uid="{00000000-0005-0000-0000-0000D2120000}"/>
    <cellStyle name="Calculation 6 3 2 4" xfId="18011" xr:uid="{00000000-0005-0000-0000-0000D3120000}"/>
    <cellStyle name="Calculation 6 3 2 4 2" xfId="31623" xr:uid="{00000000-0005-0000-0000-0000D4120000}"/>
    <cellStyle name="Calculation 6 3 2 5" xfId="19881" xr:uid="{00000000-0005-0000-0000-0000D5120000}"/>
    <cellStyle name="Calculation 6 3 2 5 2" xfId="31624" xr:uid="{00000000-0005-0000-0000-0000D6120000}"/>
    <cellStyle name="Calculation 6 3 2 6" xfId="19882" xr:uid="{00000000-0005-0000-0000-0000D7120000}"/>
    <cellStyle name="Calculation 6 3 2 6 2" xfId="31625" xr:uid="{00000000-0005-0000-0000-0000D8120000}"/>
    <cellStyle name="Calculation 6 3 2 7" xfId="19883" xr:uid="{00000000-0005-0000-0000-0000D9120000}"/>
    <cellStyle name="Calculation 6 3 2 7 2" xfId="31626" xr:uid="{00000000-0005-0000-0000-0000DA120000}"/>
    <cellStyle name="Calculation 6 3 2 8" xfId="31627" xr:uid="{00000000-0005-0000-0000-0000DB120000}"/>
    <cellStyle name="Calculation 6 3 3" xfId="4039" xr:uid="{00000000-0005-0000-0000-0000DC120000}"/>
    <cellStyle name="Calculation 6 3 3 2" xfId="18008" xr:uid="{00000000-0005-0000-0000-0000DD120000}"/>
    <cellStyle name="Calculation 6 3 3 2 2" xfId="31628" xr:uid="{00000000-0005-0000-0000-0000DE120000}"/>
    <cellStyle name="Calculation 6 3 3 3" xfId="31629" xr:uid="{00000000-0005-0000-0000-0000DF120000}"/>
    <cellStyle name="Calculation 6 3 4" xfId="4040" xr:uid="{00000000-0005-0000-0000-0000E0120000}"/>
    <cellStyle name="Calculation 6 3 4 2" xfId="18007" xr:uid="{00000000-0005-0000-0000-0000E1120000}"/>
    <cellStyle name="Calculation 6 3 4 2 2" xfId="31630" xr:uid="{00000000-0005-0000-0000-0000E2120000}"/>
    <cellStyle name="Calculation 6 3 4 3" xfId="31631" xr:uid="{00000000-0005-0000-0000-0000E3120000}"/>
    <cellStyle name="Calculation 6 3 5" xfId="18012" xr:uid="{00000000-0005-0000-0000-0000E4120000}"/>
    <cellStyle name="Calculation 6 3 5 2" xfId="31632" xr:uid="{00000000-0005-0000-0000-0000E5120000}"/>
    <cellStyle name="Calculation 6 3 6" xfId="19884" xr:uid="{00000000-0005-0000-0000-0000E6120000}"/>
    <cellStyle name="Calculation 6 3 6 2" xfId="31633" xr:uid="{00000000-0005-0000-0000-0000E7120000}"/>
    <cellStyle name="Calculation 6 3 7" xfId="19885" xr:uid="{00000000-0005-0000-0000-0000E8120000}"/>
    <cellStyle name="Calculation 6 3 7 2" xfId="31634" xr:uid="{00000000-0005-0000-0000-0000E9120000}"/>
    <cellStyle name="Calculation 6 3 8" xfId="19886" xr:uid="{00000000-0005-0000-0000-0000EA120000}"/>
    <cellStyle name="Calculation 6 3 8 2" xfId="31635" xr:uid="{00000000-0005-0000-0000-0000EB120000}"/>
    <cellStyle name="Calculation 6 3 9" xfId="31636" xr:uid="{00000000-0005-0000-0000-0000EC120000}"/>
    <cellStyle name="Calculation 6 4" xfId="4041" xr:uid="{00000000-0005-0000-0000-0000ED120000}"/>
    <cellStyle name="Calculation 6 4 2" xfId="18006" xr:uid="{00000000-0005-0000-0000-0000EE120000}"/>
    <cellStyle name="Calculation 6 4 2 2" xfId="31637" xr:uid="{00000000-0005-0000-0000-0000EF120000}"/>
    <cellStyle name="Calculation 6 4 3" xfId="19887" xr:uid="{00000000-0005-0000-0000-0000F0120000}"/>
    <cellStyle name="Calculation 6 4 3 2" xfId="31638" xr:uid="{00000000-0005-0000-0000-0000F1120000}"/>
    <cellStyle name="Calculation 6 4 4" xfId="19888" xr:uid="{00000000-0005-0000-0000-0000F2120000}"/>
    <cellStyle name="Calculation 6 4 4 2" xfId="31639" xr:uid="{00000000-0005-0000-0000-0000F3120000}"/>
    <cellStyle name="Calculation 6 4 5" xfId="19889" xr:uid="{00000000-0005-0000-0000-0000F4120000}"/>
    <cellStyle name="Calculation 6 4 5 2" xfId="31640" xr:uid="{00000000-0005-0000-0000-0000F5120000}"/>
    <cellStyle name="Calculation 6 4 6" xfId="31641" xr:uid="{00000000-0005-0000-0000-0000F6120000}"/>
    <cellStyle name="Calculation 6 5" xfId="4042" xr:uid="{00000000-0005-0000-0000-0000F7120000}"/>
    <cellStyle name="Calculation 6 5 2" xfId="18005" xr:uid="{00000000-0005-0000-0000-0000F8120000}"/>
    <cellStyle name="Calculation 6 5 2 2" xfId="31642" xr:uid="{00000000-0005-0000-0000-0000F9120000}"/>
    <cellStyle name="Calculation 6 5 3" xfId="19890" xr:uid="{00000000-0005-0000-0000-0000FA120000}"/>
    <cellStyle name="Calculation 6 5 3 2" xfId="31643" xr:uid="{00000000-0005-0000-0000-0000FB120000}"/>
    <cellStyle name="Calculation 6 5 4" xfId="19891" xr:uid="{00000000-0005-0000-0000-0000FC120000}"/>
    <cellStyle name="Calculation 6 5 4 2" xfId="31644" xr:uid="{00000000-0005-0000-0000-0000FD120000}"/>
    <cellStyle name="Calculation 6 5 5" xfId="19892" xr:uid="{00000000-0005-0000-0000-0000FE120000}"/>
    <cellStyle name="Calculation 6 5 5 2" xfId="31645" xr:uid="{00000000-0005-0000-0000-0000FF120000}"/>
    <cellStyle name="Calculation 6 5 6" xfId="31646" xr:uid="{00000000-0005-0000-0000-000000130000}"/>
    <cellStyle name="Calculation 6 6" xfId="4043" xr:uid="{00000000-0005-0000-0000-000001130000}"/>
    <cellStyle name="Calculation 6 6 2" xfId="18004" xr:uid="{00000000-0005-0000-0000-000002130000}"/>
    <cellStyle name="Calculation 6 6 2 2" xfId="31647" xr:uid="{00000000-0005-0000-0000-000003130000}"/>
    <cellStyle name="Calculation 6 6 3" xfId="19893" xr:uid="{00000000-0005-0000-0000-000004130000}"/>
    <cellStyle name="Calculation 6 6 3 2" xfId="31648" xr:uid="{00000000-0005-0000-0000-000005130000}"/>
    <cellStyle name="Calculation 6 6 4" xfId="19894" xr:uid="{00000000-0005-0000-0000-000006130000}"/>
    <cellStyle name="Calculation 6 6 4 2" xfId="31649" xr:uid="{00000000-0005-0000-0000-000007130000}"/>
    <cellStyle name="Calculation 6 6 5" xfId="19895" xr:uid="{00000000-0005-0000-0000-000008130000}"/>
    <cellStyle name="Calculation 6 6 5 2" xfId="31650" xr:uid="{00000000-0005-0000-0000-000009130000}"/>
    <cellStyle name="Calculation 6 6 6" xfId="31651" xr:uid="{00000000-0005-0000-0000-00000A130000}"/>
    <cellStyle name="Calculation 6 7" xfId="4044" xr:uid="{00000000-0005-0000-0000-00000B130000}"/>
    <cellStyle name="Calculation 6 7 2" xfId="18003" xr:uid="{00000000-0005-0000-0000-00000C130000}"/>
    <cellStyle name="Calculation 6 7 2 2" xfId="31652" xr:uid="{00000000-0005-0000-0000-00000D130000}"/>
    <cellStyle name="Calculation 6 7 3" xfId="19896" xr:uid="{00000000-0005-0000-0000-00000E130000}"/>
    <cellStyle name="Calculation 6 7 3 2" xfId="31653" xr:uid="{00000000-0005-0000-0000-00000F130000}"/>
    <cellStyle name="Calculation 6 7 4" xfId="19897" xr:uid="{00000000-0005-0000-0000-000010130000}"/>
    <cellStyle name="Calculation 6 7 4 2" xfId="31654" xr:uid="{00000000-0005-0000-0000-000011130000}"/>
    <cellStyle name="Calculation 6 7 5" xfId="19898" xr:uid="{00000000-0005-0000-0000-000012130000}"/>
    <cellStyle name="Calculation 6 7 5 2" xfId="31655" xr:uid="{00000000-0005-0000-0000-000013130000}"/>
    <cellStyle name="Calculation 6 7 6" xfId="31656" xr:uid="{00000000-0005-0000-0000-000014130000}"/>
    <cellStyle name="Calculation 6 8" xfId="4045" xr:uid="{00000000-0005-0000-0000-000015130000}"/>
    <cellStyle name="Calculation 6 8 2" xfId="18002" xr:uid="{00000000-0005-0000-0000-000016130000}"/>
    <cellStyle name="Calculation 6 8 2 2" xfId="31657" xr:uid="{00000000-0005-0000-0000-000017130000}"/>
    <cellStyle name="Calculation 6 8 3" xfId="31658" xr:uid="{00000000-0005-0000-0000-000018130000}"/>
    <cellStyle name="Calculation 6 9" xfId="9370" xr:uid="{00000000-0005-0000-0000-000019130000}"/>
    <cellStyle name="Calculation 6 9 2" xfId="31659" xr:uid="{00000000-0005-0000-0000-00001A130000}"/>
    <cellStyle name="Calculation 7" xfId="936" xr:uid="{00000000-0005-0000-0000-00001B130000}"/>
    <cellStyle name="Calculation 7 10" xfId="11466" xr:uid="{00000000-0005-0000-0000-00001C130000}"/>
    <cellStyle name="Calculation 7 10 2" xfId="31660" xr:uid="{00000000-0005-0000-0000-00001D130000}"/>
    <cellStyle name="Calculation 7 11" xfId="18001" xr:uid="{00000000-0005-0000-0000-00001E130000}"/>
    <cellStyle name="Calculation 7 11 2" xfId="31661" xr:uid="{00000000-0005-0000-0000-00001F130000}"/>
    <cellStyle name="Calculation 7 12" xfId="15843" xr:uid="{00000000-0005-0000-0000-000020130000}"/>
    <cellStyle name="Calculation 7 12 2" xfId="31662" xr:uid="{00000000-0005-0000-0000-000021130000}"/>
    <cellStyle name="Calculation 7 13" xfId="19899" xr:uid="{00000000-0005-0000-0000-000022130000}"/>
    <cellStyle name="Calculation 7 13 2" xfId="31663" xr:uid="{00000000-0005-0000-0000-000023130000}"/>
    <cellStyle name="Calculation 7 14" xfId="31664" xr:uid="{00000000-0005-0000-0000-000024130000}"/>
    <cellStyle name="Calculation 7 15" xfId="56600" xr:uid="{00000000-0005-0000-0000-000025130000}"/>
    <cellStyle name="Calculation 7 2" xfId="1868" xr:uid="{00000000-0005-0000-0000-000026130000}"/>
    <cellStyle name="Calculation 7 2 2" xfId="3327" xr:uid="{00000000-0005-0000-0000-000027130000}"/>
    <cellStyle name="Calculation 7 2 2 2" xfId="4046" xr:uid="{00000000-0005-0000-0000-000028130000}"/>
    <cellStyle name="Calculation 7 2 2 2 2" xfId="17998" xr:uid="{00000000-0005-0000-0000-000029130000}"/>
    <cellStyle name="Calculation 7 2 2 2 2 2" xfId="31665" xr:uid="{00000000-0005-0000-0000-00002A130000}"/>
    <cellStyle name="Calculation 7 2 2 2 3" xfId="31666" xr:uid="{00000000-0005-0000-0000-00002B130000}"/>
    <cellStyle name="Calculation 7 2 2 3" xfId="4047" xr:uid="{00000000-0005-0000-0000-00002C130000}"/>
    <cellStyle name="Calculation 7 2 2 3 2" xfId="17997" xr:uid="{00000000-0005-0000-0000-00002D130000}"/>
    <cellStyle name="Calculation 7 2 2 3 2 2" xfId="31667" xr:uid="{00000000-0005-0000-0000-00002E130000}"/>
    <cellStyle name="Calculation 7 2 2 3 3" xfId="31668" xr:uid="{00000000-0005-0000-0000-00002F130000}"/>
    <cellStyle name="Calculation 7 2 2 4" xfId="17999" xr:uid="{00000000-0005-0000-0000-000030130000}"/>
    <cellStyle name="Calculation 7 2 2 4 2" xfId="31669" xr:uid="{00000000-0005-0000-0000-000031130000}"/>
    <cellStyle name="Calculation 7 2 2 5" xfId="19900" xr:uid="{00000000-0005-0000-0000-000032130000}"/>
    <cellStyle name="Calculation 7 2 2 5 2" xfId="31670" xr:uid="{00000000-0005-0000-0000-000033130000}"/>
    <cellStyle name="Calculation 7 2 2 6" xfId="19901" xr:uid="{00000000-0005-0000-0000-000034130000}"/>
    <cellStyle name="Calculation 7 2 2 6 2" xfId="31671" xr:uid="{00000000-0005-0000-0000-000035130000}"/>
    <cellStyle name="Calculation 7 2 2 7" xfId="19902" xr:uid="{00000000-0005-0000-0000-000036130000}"/>
    <cellStyle name="Calculation 7 2 2 7 2" xfId="31672" xr:uid="{00000000-0005-0000-0000-000037130000}"/>
    <cellStyle name="Calculation 7 2 2 8" xfId="31673" xr:uid="{00000000-0005-0000-0000-000038130000}"/>
    <cellStyle name="Calculation 7 2 3" xfId="4048" xr:uid="{00000000-0005-0000-0000-000039130000}"/>
    <cellStyle name="Calculation 7 2 3 2" xfId="17996" xr:uid="{00000000-0005-0000-0000-00003A130000}"/>
    <cellStyle name="Calculation 7 2 3 2 2" xfId="31674" xr:uid="{00000000-0005-0000-0000-00003B130000}"/>
    <cellStyle name="Calculation 7 2 3 3" xfId="31675" xr:uid="{00000000-0005-0000-0000-00003C130000}"/>
    <cellStyle name="Calculation 7 2 4" xfId="4049" xr:uid="{00000000-0005-0000-0000-00003D130000}"/>
    <cellStyle name="Calculation 7 2 4 2" xfId="17995" xr:uid="{00000000-0005-0000-0000-00003E130000}"/>
    <cellStyle name="Calculation 7 2 4 2 2" xfId="31676" xr:uid="{00000000-0005-0000-0000-00003F130000}"/>
    <cellStyle name="Calculation 7 2 4 3" xfId="31677" xr:uid="{00000000-0005-0000-0000-000040130000}"/>
    <cellStyle name="Calculation 7 2 5" xfId="18000" xr:uid="{00000000-0005-0000-0000-000041130000}"/>
    <cellStyle name="Calculation 7 2 5 2" xfId="31678" xr:uid="{00000000-0005-0000-0000-000042130000}"/>
    <cellStyle name="Calculation 7 2 6" xfId="19903" xr:uid="{00000000-0005-0000-0000-000043130000}"/>
    <cellStyle name="Calculation 7 2 6 2" xfId="31679" xr:uid="{00000000-0005-0000-0000-000044130000}"/>
    <cellStyle name="Calculation 7 2 7" xfId="19904" xr:uid="{00000000-0005-0000-0000-000045130000}"/>
    <cellStyle name="Calculation 7 2 7 2" xfId="31680" xr:uid="{00000000-0005-0000-0000-000046130000}"/>
    <cellStyle name="Calculation 7 2 8" xfId="19905" xr:uid="{00000000-0005-0000-0000-000047130000}"/>
    <cellStyle name="Calculation 7 2 8 2" xfId="31681" xr:uid="{00000000-0005-0000-0000-000048130000}"/>
    <cellStyle name="Calculation 7 2 9" xfId="31682" xr:uid="{00000000-0005-0000-0000-000049130000}"/>
    <cellStyle name="Calculation 7 3" xfId="1436" xr:uid="{00000000-0005-0000-0000-00004A130000}"/>
    <cellStyle name="Calculation 7 3 2" xfId="2899" xr:uid="{00000000-0005-0000-0000-00004B130000}"/>
    <cellStyle name="Calculation 7 3 2 2" xfId="4050" xr:uid="{00000000-0005-0000-0000-00004C130000}"/>
    <cellStyle name="Calculation 7 3 2 2 2" xfId="17992" xr:uid="{00000000-0005-0000-0000-00004D130000}"/>
    <cellStyle name="Calculation 7 3 2 2 2 2" xfId="31683" xr:uid="{00000000-0005-0000-0000-00004E130000}"/>
    <cellStyle name="Calculation 7 3 2 2 3" xfId="31684" xr:uid="{00000000-0005-0000-0000-00004F130000}"/>
    <cellStyle name="Calculation 7 3 2 3" xfId="4051" xr:uid="{00000000-0005-0000-0000-000050130000}"/>
    <cellStyle name="Calculation 7 3 2 3 2" xfId="17991" xr:uid="{00000000-0005-0000-0000-000051130000}"/>
    <cellStyle name="Calculation 7 3 2 3 2 2" xfId="31685" xr:uid="{00000000-0005-0000-0000-000052130000}"/>
    <cellStyle name="Calculation 7 3 2 3 3" xfId="31686" xr:uid="{00000000-0005-0000-0000-000053130000}"/>
    <cellStyle name="Calculation 7 3 2 4" xfId="17993" xr:uid="{00000000-0005-0000-0000-000054130000}"/>
    <cellStyle name="Calculation 7 3 2 4 2" xfId="31687" xr:uid="{00000000-0005-0000-0000-000055130000}"/>
    <cellStyle name="Calculation 7 3 2 5" xfId="19906" xr:uid="{00000000-0005-0000-0000-000056130000}"/>
    <cellStyle name="Calculation 7 3 2 5 2" xfId="31688" xr:uid="{00000000-0005-0000-0000-000057130000}"/>
    <cellStyle name="Calculation 7 3 2 6" xfId="19907" xr:uid="{00000000-0005-0000-0000-000058130000}"/>
    <cellStyle name="Calculation 7 3 2 6 2" xfId="31689" xr:uid="{00000000-0005-0000-0000-000059130000}"/>
    <cellStyle name="Calculation 7 3 2 7" xfId="19908" xr:uid="{00000000-0005-0000-0000-00005A130000}"/>
    <cellStyle name="Calculation 7 3 2 7 2" xfId="31690" xr:uid="{00000000-0005-0000-0000-00005B130000}"/>
    <cellStyle name="Calculation 7 3 2 8" xfId="31691" xr:uid="{00000000-0005-0000-0000-00005C130000}"/>
    <cellStyle name="Calculation 7 3 3" xfId="4052" xr:uid="{00000000-0005-0000-0000-00005D130000}"/>
    <cellStyle name="Calculation 7 3 3 2" xfId="17990" xr:uid="{00000000-0005-0000-0000-00005E130000}"/>
    <cellStyle name="Calculation 7 3 3 2 2" xfId="31692" xr:uid="{00000000-0005-0000-0000-00005F130000}"/>
    <cellStyle name="Calculation 7 3 3 3" xfId="31693" xr:uid="{00000000-0005-0000-0000-000060130000}"/>
    <cellStyle name="Calculation 7 3 4" xfId="4053" xr:uid="{00000000-0005-0000-0000-000061130000}"/>
    <cellStyle name="Calculation 7 3 4 2" xfId="17989" xr:uid="{00000000-0005-0000-0000-000062130000}"/>
    <cellStyle name="Calculation 7 3 4 2 2" xfId="31694" xr:uid="{00000000-0005-0000-0000-000063130000}"/>
    <cellStyle name="Calculation 7 3 4 3" xfId="31695" xr:uid="{00000000-0005-0000-0000-000064130000}"/>
    <cellStyle name="Calculation 7 3 5" xfId="17994" xr:uid="{00000000-0005-0000-0000-000065130000}"/>
    <cellStyle name="Calculation 7 3 5 2" xfId="31696" xr:uid="{00000000-0005-0000-0000-000066130000}"/>
    <cellStyle name="Calculation 7 3 6" xfId="19909" xr:uid="{00000000-0005-0000-0000-000067130000}"/>
    <cellStyle name="Calculation 7 3 6 2" xfId="31697" xr:uid="{00000000-0005-0000-0000-000068130000}"/>
    <cellStyle name="Calculation 7 3 7" xfId="19910" xr:uid="{00000000-0005-0000-0000-000069130000}"/>
    <cellStyle name="Calculation 7 3 7 2" xfId="31698" xr:uid="{00000000-0005-0000-0000-00006A130000}"/>
    <cellStyle name="Calculation 7 3 8" xfId="19911" xr:uid="{00000000-0005-0000-0000-00006B130000}"/>
    <cellStyle name="Calculation 7 3 8 2" xfId="31699" xr:uid="{00000000-0005-0000-0000-00006C130000}"/>
    <cellStyle name="Calculation 7 3 9" xfId="31700" xr:uid="{00000000-0005-0000-0000-00006D130000}"/>
    <cellStyle name="Calculation 7 4" xfId="4054" xr:uid="{00000000-0005-0000-0000-00006E130000}"/>
    <cellStyle name="Calculation 7 4 2" xfId="17988" xr:uid="{00000000-0005-0000-0000-00006F130000}"/>
    <cellStyle name="Calculation 7 4 2 2" xfId="31701" xr:uid="{00000000-0005-0000-0000-000070130000}"/>
    <cellStyle name="Calculation 7 4 3" xfId="19912" xr:uid="{00000000-0005-0000-0000-000071130000}"/>
    <cellStyle name="Calculation 7 4 3 2" xfId="31702" xr:uid="{00000000-0005-0000-0000-000072130000}"/>
    <cellStyle name="Calculation 7 4 4" xfId="19913" xr:uid="{00000000-0005-0000-0000-000073130000}"/>
    <cellStyle name="Calculation 7 4 4 2" xfId="31703" xr:uid="{00000000-0005-0000-0000-000074130000}"/>
    <cellStyle name="Calculation 7 4 5" xfId="19914" xr:uid="{00000000-0005-0000-0000-000075130000}"/>
    <cellStyle name="Calculation 7 4 5 2" xfId="31704" xr:uid="{00000000-0005-0000-0000-000076130000}"/>
    <cellStyle name="Calculation 7 4 6" xfId="31705" xr:uid="{00000000-0005-0000-0000-000077130000}"/>
    <cellStyle name="Calculation 7 5" xfId="4055" xr:uid="{00000000-0005-0000-0000-000078130000}"/>
    <cellStyle name="Calculation 7 5 2" xfId="17987" xr:uid="{00000000-0005-0000-0000-000079130000}"/>
    <cellStyle name="Calculation 7 5 2 2" xfId="31706" xr:uid="{00000000-0005-0000-0000-00007A130000}"/>
    <cellStyle name="Calculation 7 5 3" xfId="19915" xr:uid="{00000000-0005-0000-0000-00007B130000}"/>
    <cellStyle name="Calculation 7 5 3 2" xfId="31707" xr:uid="{00000000-0005-0000-0000-00007C130000}"/>
    <cellStyle name="Calculation 7 5 4" xfId="19916" xr:uid="{00000000-0005-0000-0000-00007D130000}"/>
    <cellStyle name="Calculation 7 5 4 2" xfId="31708" xr:uid="{00000000-0005-0000-0000-00007E130000}"/>
    <cellStyle name="Calculation 7 5 5" xfId="19917" xr:uid="{00000000-0005-0000-0000-00007F130000}"/>
    <cellStyle name="Calculation 7 5 5 2" xfId="31709" xr:uid="{00000000-0005-0000-0000-000080130000}"/>
    <cellStyle name="Calculation 7 5 6" xfId="31710" xr:uid="{00000000-0005-0000-0000-000081130000}"/>
    <cellStyle name="Calculation 7 6" xfId="4056" xr:uid="{00000000-0005-0000-0000-000082130000}"/>
    <cellStyle name="Calculation 7 6 2" xfId="17986" xr:uid="{00000000-0005-0000-0000-000083130000}"/>
    <cellStyle name="Calculation 7 6 2 2" xfId="31711" xr:uid="{00000000-0005-0000-0000-000084130000}"/>
    <cellStyle name="Calculation 7 6 3" xfId="19918" xr:uid="{00000000-0005-0000-0000-000085130000}"/>
    <cellStyle name="Calculation 7 6 3 2" xfId="31712" xr:uid="{00000000-0005-0000-0000-000086130000}"/>
    <cellStyle name="Calculation 7 6 4" xfId="19919" xr:uid="{00000000-0005-0000-0000-000087130000}"/>
    <cellStyle name="Calculation 7 6 4 2" xfId="31713" xr:uid="{00000000-0005-0000-0000-000088130000}"/>
    <cellStyle name="Calculation 7 6 5" xfId="19920" xr:uid="{00000000-0005-0000-0000-000089130000}"/>
    <cellStyle name="Calculation 7 6 5 2" xfId="31714" xr:uid="{00000000-0005-0000-0000-00008A130000}"/>
    <cellStyle name="Calculation 7 6 6" xfId="31715" xr:uid="{00000000-0005-0000-0000-00008B130000}"/>
    <cellStyle name="Calculation 7 7" xfId="4057" xr:uid="{00000000-0005-0000-0000-00008C130000}"/>
    <cellStyle name="Calculation 7 7 2" xfId="17985" xr:uid="{00000000-0005-0000-0000-00008D130000}"/>
    <cellStyle name="Calculation 7 7 2 2" xfId="31716" xr:uid="{00000000-0005-0000-0000-00008E130000}"/>
    <cellStyle name="Calculation 7 7 3" xfId="19921" xr:uid="{00000000-0005-0000-0000-00008F130000}"/>
    <cellStyle name="Calculation 7 7 3 2" xfId="31717" xr:uid="{00000000-0005-0000-0000-000090130000}"/>
    <cellStyle name="Calculation 7 7 4" xfId="19922" xr:uid="{00000000-0005-0000-0000-000091130000}"/>
    <cellStyle name="Calculation 7 7 4 2" xfId="31718" xr:uid="{00000000-0005-0000-0000-000092130000}"/>
    <cellStyle name="Calculation 7 7 5" xfId="19923" xr:uid="{00000000-0005-0000-0000-000093130000}"/>
    <cellStyle name="Calculation 7 7 5 2" xfId="31719" xr:uid="{00000000-0005-0000-0000-000094130000}"/>
    <cellStyle name="Calculation 7 7 6" xfId="31720" xr:uid="{00000000-0005-0000-0000-000095130000}"/>
    <cellStyle name="Calculation 7 8" xfId="4058" xr:uid="{00000000-0005-0000-0000-000096130000}"/>
    <cellStyle name="Calculation 7 8 2" xfId="17984" xr:uid="{00000000-0005-0000-0000-000097130000}"/>
    <cellStyle name="Calculation 7 8 2 2" xfId="31721" xr:uid="{00000000-0005-0000-0000-000098130000}"/>
    <cellStyle name="Calculation 7 8 3" xfId="31722" xr:uid="{00000000-0005-0000-0000-000099130000}"/>
    <cellStyle name="Calculation 7 9" xfId="9371" xr:uid="{00000000-0005-0000-0000-00009A130000}"/>
    <cellStyle name="Calculation 7 9 2" xfId="31723" xr:uid="{00000000-0005-0000-0000-00009B130000}"/>
    <cellStyle name="Calculation 8" xfId="1026" xr:uid="{00000000-0005-0000-0000-00009C130000}"/>
    <cellStyle name="Calculation 8 10" xfId="11465" xr:uid="{00000000-0005-0000-0000-00009D130000}"/>
    <cellStyle name="Calculation 8 10 2" xfId="31724" xr:uid="{00000000-0005-0000-0000-00009E130000}"/>
    <cellStyle name="Calculation 8 11" xfId="17983" xr:uid="{00000000-0005-0000-0000-00009F130000}"/>
    <cellStyle name="Calculation 8 11 2" xfId="31725" xr:uid="{00000000-0005-0000-0000-0000A0130000}"/>
    <cellStyle name="Calculation 8 12" xfId="18647" xr:uid="{00000000-0005-0000-0000-0000A1130000}"/>
    <cellStyle name="Calculation 8 12 2" xfId="31726" xr:uid="{00000000-0005-0000-0000-0000A2130000}"/>
    <cellStyle name="Calculation 8 13" xfId="19924" xr:uid="{00000000-0005-0000-0000-0000A3130000}"/>
    <cellStyle name="Calculation 8 13 2" xfId="31727" xr:uid="{00000000-0005-0000-0000-0000A4130000}"/>
    <cellStyle name="Calculation 8 14" xfId="31728" xr:uid="{00000000-0005-0000-0000-0000A5130000}"/>
    <cellStyle name="Calculation 8 15" xfId="56601" xr:uid="{00000000-0005-0000-0000-0000A6130000}"/>
    <cellStyle name="Calculation 8 2" xfId="1958" xr:uid="{00000000-0005-0000-0000-0000A7130000}"/>
    <cellStyle name="Calculation 8 2 2" xfId="3417" xr:uid="{00000000-0005-0000-0000-0000A8130000}"/>
    <cellStyle name="Calculation 8 2 2 2" xfId="4059" xr:uid="{00000000-0005-0000-0000-0000A9130000}"/>
    <cellStyle name="Calculation 8 2 2 2 2" xfId="17980" xr:uid="{00000000-0005-0000-0000-0000AA130000}"/>
    <cellStyle name="Calculation 8 2 2 2 2 2" xfId="31729" xr:uid="{00000000-0005-0000-0000-0000AB130000}"/>
    <cellStyle name="Calculation 8 2 2 2 3" xfId="31730" xr:uid="{00000000-0005-0000-0000-0000AC130000}"/>
    <cellStyle name="Calculation 8 2 2 3" xfId="4060" xr:uid="{00000000-0005-0000-0000-0000AD130000}"/>
    <cellStyle name="Calculation 8 2 2 3 2" xfId="17979" xr:uid="{00000000-0005-0000-0000-0000AE130000}"/>
    <cellStyle name="Calculation 8 2 2 3 2 2" xfId="31731" xr:uid="{00000000-0005-0000-0000-0000AF130000}"/>
    <cellStyle name="Calculation 8 2 2 3 3" xfId="31732" xr:uid="{00000000-0005-0000-0000-0000B0130000}"/>
    <cellStyle name="Calculation 8 2 2 4" xfId="17981" xr:uid="{00000000-0005-0000-0000-0000B1130000}"/>
    <cellStyle name="Calculation 8 2 2 4 2" xfId="31733" xr:uid="{00000000-0005-0000-0000-0000B2130000}"/>
    <cellStyle name="Calculation 8 2 2 5" xfId="19925" xr:uid="{00000000-0005-0000-0000-0000B3130000}"/>
    <cellStyle name="Calculation 8 2 2 5 2" xfId="31734" xr:uid="{00000000-0005-0000-0000-0000B4130000}"/>
    <cellStyle name="Calculation 8 2 2 6" xfId="19926" xr:uid="{00000000-0005-0000-0000-0000B5130000}"/>
    <cellStyle name="Calculation 8 2 2 6 2" xfId="31735" xr:uid="{00000000-0005-0000-0000-0000B6130000}"/>
    <cellStyle name="Calculation 8 2 2 7" xfId="19927" xr:uid="{00000000-0005-0000-0000-0000B7130000}"/>
    <cellStyle name="Calculation 8 2 2 7 2" xfId="31736" xr:uid="{00000000-0005-0000-0000-0000B8130000}"/>
    <cellStyle name="Calculation 8 2 2 8" xfId="31737" xr:uid="{00000000-0005-0000-0000-0000B9130000}"/>
    <cellStyle name="Calculation 8 2 3" xfId="4061" xr:uid="{00000000-0005-0000-0000-0000BA130000}"/>
    <cellStyle name="Calculation 8 2 3 2" xfId="17978" xr:uid="{00000000-0005-0000-0000-0000BB130000}"/>
    <cellStyle name="Calculation 8 2 3 2 2" xfId="31738" xr:uid="{00000000-0005-0000-0000-0000BC130000}"/>
    <cellStyle name="Calculation 8 2 3 3" xfId="31739" xr:uid="{00000000-0005-0000-0000-0000BD130000}"/>
    <cellStyle name="Calculation 8 2 4" xfId="4062" xr:uid="{00000000-0005-0000-0000-0000BE130000}"/>
    <cellStyle name="Calculation 8 2 4 2" xfId="17977" xr:uid="{00000000-0005-0000-0000-0000BF130000}"/>
    <cellStyle name="Calculation 8 2 4 2 2" xfId="31740" xr:uid="{00000000-0005-0000-0000-0000C0130000}"/>
    <cellStyle name="Calculation 8 2 4 3" xfId="31741" xr:uid="{00000000-0005-0000-0000-0000C1130000}"/>
    <cellStyle name="Calculation 8 2 5" xfId="17982" xr:uid="{00000000-0005-0000-0000-0000C2130000}"/>
    <cellStyle name="Calculation 8 2 5 2" xfId="31742" xr:uid="{00000000-0005-0000-0000-0000C3130000}"/>
    <cellStyle name="Calculation 8 2 6" xfId="19928" xr:uid="{00000000-0005-0000-0000-0000C4130000}"/>
    <cellStyle name="Calculation 8 2 6 2" xfId="31743" xr:uid="{00000000-0005-0000-0000-0000C5130000}"/>
    <cellStyle name="Calculation 8 2 7" xfId="19929" xr:uid="{00000000-0005-0000-0000-0000C6130000}"/>
    <cellStyle name="Calculation 8 2 7 2" xfId="31744" xr:uid="{00000000-0005-0000-0000-0000C7130000}"/>
    <cellStyle name="Calculation 8 2 8" xfId="19930" xr:uid="{00000000-0005-0000-0000-0000C8130000}"/>
    <cellStyle name="Calculation 8 2 8 2" xfId="31745" xr:uid="{00000000-0005-0000-0000-0000C9130000}"/>
    <cellStyle name="Calculation 8 2 9" xfId="31746" xr:uid="{00000000-0005-0000-0000-0000CA130000}"/>
    <cellStyle name="Calculation 8 3" xfId="1526" xr:uid="{00000000-0005-0000-0000-0000CB130000}"/>
    <cellStyle name="Calculation 8 3 2" xfId="2989" xr:uid="{00000000-0005-0000-0000-0000CC130000}"/>
    <cellStyle name="Calculation 8 3 2 2" xfId="4063" xr:uid="{00000000-0005-0000-0000-0000CD130000}"/>
    <cellStyle name="Calculation 8 3 2 2 2" xfId="17974" xr:uid="{00000000-0005-0000-0000-0000CE130000}"/>
    <cellStyle name="Calculation 8 3 2 2 2 2" xfId="31747" xr:uid="{00000000-0005-0000-0000-0000CF130000}"/>
    <cellStyle name="Calculation 8 3 2 2 3" xfId="31748" xr:uid="{00000000-0005-0000-0000-0000D0130000}"/>
    <cellStyle name="Calculation 8 3 2 3" xfId="4064" xr:uid="{00000000-0005-0000-0000-0000D1130000}"/>
    <cellStyle name="Calculation 8 3 2 3 2" xfId="17973" xr:uid="{00000000-0005-0000-0000-0000D2130000}"/>
    <cellStyle name="Calculation 8 3 2 3 2 2" xfId="31749" xr:uid="{00000000-0005-0000-0000-0000D3130000}"/>
    <cellStyle name="Calculation 8 3 2 3 3" xfId="31750" xr:uid="{00000000-0005-0000-0000-0000D4130000}"/>
    <cellStyle name="Calculation 8 3 2 4" xfId="17975" xr:uid="{00000000-0005-0000-0000-0000D5130000}"/>
    <cellStyle name="Calculation 8 3 2 4 2" xfId="31751" xr:uid="{00000000-0005-0000-0000-0000D6130000}"/>
    <cellStyle name="Calculation 8 3 2 5" xfId="19931" xr:uid="{00000000-0005-0000-0000-0000D7130000}"/>
    <cellStyle name="Calculation 8 3 2 5 2" xfId="31752" xr:uid="{00000000-0005-0000-0000-0000D8130000}"/>
    <cellStyle name="Calculation 8 3 2 6" xfId="19932" xr:uid="{00000000-0005-0000-0000-0000D9130000}"/>
    <cellStyle name="Calculation 8 3 2 6 2" xfId="31753" xr:uid="{00000000-0005-0000-0000-0000DA130000}"/>
    <cellStyle name="Calculation 8 3 2 7" xfId="19933" xr:uid="{00000000-0005-0000-0000-0000DB130000}"/>
    <cellStyle name="Calculation 8 3 2 7 2" xfId="31754" xr:uid="{00000000-0005-0000-0000-0000DC130000}"/>
    <cellStyle name="Calculation 8 3 2 8" xfId="31755" xr:uid="{00000000-0005-0000-0000-0000DD130000}"/>
    <cellStyle name="Calculation 8 3 3" xfId="4065" xr:uid="{00000000-0005-0000-0000-0000DE130000}"/>
    <cellStyle name="Calculation 8 3 3 2" xfId="17972" xr:uid="{00000000-0005-0000-0000-0000DF130000}"/>
    <cellStyle name="Calculation 8 3 3 2 2" xfId="31756" xr:uid="{00000000-0005-0000-0000-0000E0130000}"/>
    <cellStyle name="Calculation 8 3 3 3" xfId="31757" xr:uid="{00000000-0005-0000-0000-0000E1130000}"/>
    <cellStyle name="Calculation 8 3 4" xfId="4066" xr:uid="{00000000-0005-0000-0000-0000E2130000}"/>
    <cellStyle name="Calculation 8 3 4 2" xfId="17971" xr:uid="{00000000-0005-0000-0000-0000E3130000}"/>
    <cellStyle name="Calculation 8 3 4 2 2" xfId="31758" xr:uid="{00000000-0005-0000-0000-0000E4130000}"/>
    <cellStyle name="Calculation 8 3 4 3" xfId="31759" xr:uid="{00000000-0005-0000-0000-0000E5130000}"/>
    <cellStyle name="Calculation 8 3 5" xfId="17976" xr:uid="{00000000-0005-0000-0000-0000E6130000}"/>
    <cellStyle name="Calculation 8 3 5 2" xfId="31760" xr:uid="{00000000-0005-0000-0000-0000E7130000}"/>
    <cellStyle name="Calculation 8 3 6" xfId="19934" xr:uid="{00000000-0005-0000-0000-0000E8130000}"/>
    <cellStyle name="Calculation 8 3 6 2" xfId="31761" xr:uid="{00000000-0005-0000-0000-0000E9130000}"/>
    <cellStyle name="Calculation 8 3 7" xfId="19935" xr:uid="{00000000-0005-0000-0000-0000EA130000}"/>
    <cellStyle name="Calculation 8 3 7 2" xfId="31762" xr:uid="{00000000-0005-0000-0000-0000EB130000}"/>
    <cellStyle name="Calculation 8 3 8" xfId="19936" xr:uid="{00000000-0005-0000-0000-0000EC130000}"/>
    <cellStyle name="Calculation 8 3 8 2" xfId="31763" xr:uid="{00000000-0005-0000-0000-0000ED130000}"/>
    <cellStyle name="Calculation 8 3 9" xfId="31764" xr:uid="{00000000-0005-0000-0000-0000EE130000}"/>
    <cellStyle name="Calculation 8 4" xfId="4067" xr:uid="{00000000-0005-0000-0000-0000EF130000}"/>
    <cellStyle name="Calculation 8 4 2" xfId="17970" xr:uid="{00000000-0005-0000-0000-0000F0130000}"/>
    <cellStyle name="Calculation 8 4 2 2" xfId="31765" xr:uid="{00000000-0005-0000-0000-0000F1130000}"/>
    <cellStyle name="Calculation 8 4 3" xfId="19937" xr:uid="{00000000-0005-0000-0000-0000F2130000}"/>
    <cellStyle name="Calculation 8 4 3 2" xfId="31766" xr:uid="{00000000-0005-0000-0000-0000F3130000}"/>
    <cellStyle name="Calculation 8 4 4" xfId="19938" xr:uid="{00000000-0005-0000-0000-0000F4130000}"/>
    <cellStyle name="Calculation 8 4 4 2" xfId="31767" xr:uid="{00000000-0005-0000-0000-0000F5130000}"/>
    <cellStyle name="Calculation 8 4 5" xfId="19939" xr:uid="{00000000-0005-0000-0000-0000F6130000}"/>
    <cellStyle name="Calculation 8 4 5 2" xfId="31768" xr:uid="{00000000-0005-0000-0000-0000F7130000}"/>
    <cellStyle name="Calculation 8 4 6" xfId="31769" xr:uid="{00000000-0005-0000-0000-0000F8130000}"/>
    <cellStyle name="Calculation 8 5" xfId="4068" xr:uid="{00000000-0005-0000-0000-0000F9130000}"/>
    <cellStyle name="Calculation 8 5 2" xfId="17969" xr:uid="{00000000-0005-0000-0000-0000FA130000}"/>
    <cellStyle name="Calculation 8 5 2 2" xfId="31770" xr:uid="{00000000-0005-0000-0000-0000FB130000}"/>
    <cellStyle name="Calculation 8 5 3" xfId="19940" xr:uid="{00000000-0005-0000-0000-0000FC130000}"/>
    <cellStyle name="Calculation 8 5 3 2" xfId="31771" xr:uid="{00000000-0005-0000-0000-0000FD130000}"/>
    <cellStyle name="Calculation 8 5 4" xfId="19941" xr:uid="{00000000-0005-0000-0000-0000FE130000}"/>
    <cellStyle name="Calculation 8 5 4 2" xfId="31772" xr:uid="{00000000-0005-0000-0000-0000FF130000}"/>
    <cellStyle name="Calculation 8 5 5" xfId="19942" xr:uid="{00000000-0005-0000-0000-000000140000}"/>
    <cellStyle name="Calculation 8 5 5 2" xfId="31773" xr:uid="{00000000-0005-0000-0000-000001140000}"/>
    <cellStyle name="Calculation 8 5 6" xfId="31774" xr:uid="{00000000-0005-0000-0000-000002140000}"/>
    <cellStyle name="Calculation 8 6" xfId="4069" xr:uid="{00000000-0005-0000-0000-000003140000}"/>
    <cellStyle name="Calculation 8 6 2" xfId="17968" xr:uid="{00000000-0005-0000-0000-000004140000}"/>
    <cellStyle name="Calculation 8 6 2 2" xfId="31775" xr:uid="{00000000-0005-0000-0000-000005140000}"/>
    <cellStyle name="Calculation 8 6 3" xfId="19943" xr:uid="{00000000-0005-0000-0000-000006140000}"/>
    <cellStyle name="Calculation 8 6 3 2" xfId="31776" xr:uid="{00000000-0005-0000-0000-000007140000}"/>
    <cellStyle name="Calculation 8 6 4" xfId="19944" xr:uid="{00000000-0005-0000-0000-000008140000}"/>
    <cellStyle name="Calculation 8 6 4 2" xfId="31777" xr:uid="{00000000-0005-0000-0000-000009140000}"/>
    <cellStyle name="Calculation 8 6 5" xfId="19945" xr:uid="{00000000-0005-0000-0000-00000A140000}"/>
    <cellStyle name="Calculation 8 6 5 2" xfId="31778" xr:uid="{00000000-0005-0000-0000-00000B140000}"/>
    <cellStyle name="Calculation 8 6 6" xfId="31779" xr:uid="{00000000-0005-0000-0000-00000C140000}"/>
    <cellStyle name="Calculation 8 7" xfId="4070" xr:uid="{00000000-0005-0000-0000-00000D140000}"/>
    <cellStyle name="Calculation 8 7 2" xfId="17967" xr:uid="{00000000-0005-0000-0000-00000E140000}"/>
    <cellStyle name="Calculation 8 7 2 2" xfId="31780" xr:uid="{00000000-0005-0000-0000-00000F140000}"/>
    <cellStyle name="Calculation 8 7 3" xfId="19946" xr:uid="{00000000-0005-0000-0000-000010140000}"/>
    <cellStyle name="Calculation 8 7 3 2" xfId="31781" xr:uid="{00000000-0005-0000-0000-000011140000}"/>
    <cellStyle name="Calculation 8 7 4" xfId="19947" xr:uid="{00000000-0005-0000-0000-000012140000}"/>
    <cellStyle name="Calculation 8 7 4 2" xfId="31782" xr:uid="{00000000-0005-0000-0000-000013140000}"/>
    <cellStyle name="Calculation 8 7 5" xfId="19948" xr:uid="{00000000-0005-0000-0000-000014140000}"/>
    <cellStyle name="Calculation 8 7 5 2" xfId="31783" xr:uid="{00000000-0005-0000-0000-000015140000}"/>
    <cellStyle name="Calculation 8 7 6" xfId="31784" xr:uid="{00000000-0005-0000-0000-000016140000}"/>
    <cellStyle name="Calculation 8 8" xfId="4071" xr:uid="{00000000-0005-0000-0000-000017140000}"/>
    <cellStyle name="Calculation 8 8 2" xfId="17966" xr:uid="{00000000-0005-0000-0000-000018140000}"/>
    <cellStyle name="Calculation 8 8 2 2" xfId="31785" xr:uid="{00000000-0005-0000-0000-000019140000}"/>
    <cellStyle name="Calculation 8 8 3" xfId="31786" xr:uid="{00000000-0005-0000-0000-00001A140000}"/>
    <cellStyle name="Calculation 8 9" xfId="9372" xr:uid="{00000000-0005-0000-0000-00001B140000}"/>
    <cellStyle name="Calculation 8 9 2" xfId="31787" xr:uid="{00000000-0005-0000-0000-00001C140000}"/>
    <cellStyle name="Calculation 9" xfId="1090" xr:uid="{00000000-0005-0000-0000-00001D140000}"/>
    <cellStyle name="Calculation 9 10" xfId="11464" xr:uid="{00000000-0005-0000-0000-00001E140000}"/>
    <cellStyle name="Calculation 9 10 2" xfId="31788" xr:uid="{00000000-0005-0000-0000-00001F140000}"/>
    <cellStyle name="Calculation 9 11" xfId="17965" xr:uid="{00000000-0005-0000-0000-000020140000}"/>
    <cellStyle name="Calculation 9 11 2" xfId="31789" xr:uid="{00000000-0005-0000-0000-000021140000}"/>
    <cellStyle name="Calculation 9 12" xfId="15844" xr:uid="{00000000-0005-0000-0000-000022140000}"/>
    <cellStyle name="Calculation 9 12 2" xfId="31790" xr:uid="{00000000-0005-0000-0000-000023140000}"/>
    <cellStyle name="Calculation 9 13" xfId="19949" xr:uid="{00000000-0005-0000-0000-000024140000}"/>
    <cellStyle name="Calculation 9 13 2" xfId="31791" xr:uid="{00000000-0005-0000-0000-000025140000}"/>
    <cellStyle name="Calculation 9 14" xfId="31792" xr:uid="{00000000-0005-0000-0000-000026140000}"/>
    <cellStyle name="Calculation 9 15" xfId="56602" xr:uid="{00000000-0005-0000-0000-000027140000}"/>
    <cellStyle name="Calculation 9 2" xfId="2022" xr:uid="{00000000-0005-0000-0000-000028140000}"/>
    <cellStyle name="Calculation 9 2 2" xfId="3481" xr:uid="{00000000-0005-0000-0000-000029140000}"/>
    <cellStyle name="Calculation 9 2 2 2" xfId="4072" xr:uid="{00000000-0005-0000-0000-00002A140000}"/>
    <cellStyle name="Calculation 9 2 2 2 2" xfId="17962" xr:uid="{00000000-0005-0000-0000-00002B140000}"/>
    <cellStyle name="Calculation 9 2 2 2 2 2" xfId="31793" xr:uid="{00000000-0005-0000-0000-00002C140000}"/>
    <cellStyle name="Calculation 9 2 2 2 3" xfId="31794" xr:uid="{00000000-0005-0000-0000-00002D140000}"/>
    <cellStyle name="Calculation 9 2 2 3" xfId="4073" xr:uid="{00000000-0005-0000-0000-00002E140000}"/>
    <cellStyle name="Calculation 9 2 2 3 2" xfId="17961" xr:uid="{00000000-0005-0000-0000-00002F140000}"/>
    <cellStyle name="Calculation 9 2 2 3 2 2" xfId="31795" xr:uid="{00000000-0005-0000-0000-000030140000}"/>
    <cellStyle name="Calculation 9 2 2 3 3" xfId="31796" xr:uid="{00000000-0005-0000-0000-000031140000}"/>
    <cellStyle name="Calculation 9 2 2 4" xfId="17963" xr:uid="{00000000-0005-0000-0000-000032140000}"/>
    <cellStyle name="Calculation 9 2 2 4 2" xfId="31797" xr:uid="{00000000-0005-0000-0000-000033140000}"/>
    <cellStyle name="Calculation 9 2 2 5" xfId="19950" xr:uid="{00000000-0005-0000-0000-000034140000}"/>
    <cellStyle name="Calculation 9 2 2 5 2" xfId="31798" xr:uid="{00000000-0005-0000-0000-000035140000}"/>
    <cellStyle name="Calculation 9 2 2 6" xfId="19951" xr:uid="{00000000-0005-0000-0000-000036140000}"/>
    <cellStyle name="Calculation 9 2 2 6 2" xfId="31799" xr:uid="{00000000-0005-0000-0000-000037140000}"/>
    <cellStyle name="Calculation 9 2 2 7" xfId="19952" xr:uid="{00000000-0005-0000-0000-000038140000}"/>
    <cellStyle name="Calculation 9 2 2 7 2" xfId="31800" xr:uid="{00000000-0005-0000-0000-000039140000}"/>
    <cellStyle name="Calculation 9 2 2 8" xfId="31801" xr:uid="{00000000-0005-0000-0000-00003A140000}"/>
    <cellStyle name="Calculation 9 2 3" xfId="4074" xr:uid="{00000000-0005-0000-0000-00003B140000}"/>
    <cellStyle name="Calculation 9 2 3 2" xfId="17960" xr:uid="{00000000-0005-0000-0000-00003C140000}"/>
    <cellStyle name="Calculation 9 2 3 2 2" xfId="31802" xr:uid="{00000000-0005-0000-0000-00003D140000}"/>
    <cellStyle name="Calculation 9 2 3 3" xfId="31803" xr:uid="{00000000-0005-0000-0000-00003E140000}"/>
    <cellStyle name="Calculation 9 2 4" xfId="4075" xr:uid="{00000000-0005-0000-0000-00003F140000}"/>
    <cellStyle name="Calculation 9 2 4 2" xfId="17959" xr:uid="{00000000-0005-0000-0000-000040140000}"/>
    <cellStyle name="Calculation 9 2 4 2 2" xfId="31804" xr:uid="{00000000-0005-0000-0000-000041140000}"/>
    <cellStyle name="Calculation 9 2 4 3" xfId="31805" xr:uid="{00000000-0005-0000-0000-000042140000}"/>
    <cellStyle name="Calculation 9 2 5" xfId="17964" xr:uid="{00000000-0005-0000-0000-000043140000}"/>
    <cellStyle name="Calculation 9 2 5 2" xfId="31806" xr:uid="{00000000-0005-0000-0000-000044140000}"/>
    <cellStyle name="Calculation 9 2 6" xfId="19953" xr:uid="{00000000-0005-0000-0000-000045140000}"/>
    <cellStyle name="Calculation 9 2 6 2" xfId="31807" xr:uid="{00000000-0005-0000-0000-000046140000}"/>
    <cellStyle name="Calculation 9 2 7" xfId="19954" xr:uid="{00000000-0005-0000-0000-000047140000}"/>
    <cellStyle name="Calculation 9 2 7 2" xfId="31808" xr:uid="{00000000-0005-0000-0000-000048140000}"/>
    <cellStyle name="Calculation 9 2 8" xfId="19955" xr:uid="{00000000-0005-0000-0000-000049140000}"/>
    <cellStyle name="Calculation 9 2 8 2" xfId="31809" xr:uid="{00000000-0005-0000-0000-00004A140000}"/>
    <cellStyle name="Calculation 9 2 9" xfId="31810" xr:uid="{00000000-0005-0000-0000-00004B140000}"/>
    <cellStyle name="Calculation 9 3" xfId="1590" xr:uid="{00000000-0005-0000-0000-00004C140000}"/>
    <cellStyle name="Calculation 9 3 2" xfId="3053" xr:uid="{00000000-0005-0000-0000-00004D140000}"/>
    <cellStyle name="Calculation 9 3 2 2" xfId="4076" xr:uid="{00000000-0005-0000-0000-00004E140000}"/>
    <cellStyle name="Calculation 9 3 2 2 2" xfId="17956" xr:uid="{00000000-0005-0000-0000-00004F140000}"/>
    <cellStyle name="Calculation 9 3 2 2 2 2" xfId="31811" xr:uid="{00000000-0005-0000-0000-000050140000}"/>
    <cellStyle name="Calculation 9 3 2 2 3" xfId="31812" xr:uid="{00000000-0005-0000-0000-000051140000}"/>
    <cellStyle name="Calculation 9 3 2 3" xfId="4077" xr:uid="{00000000-0005-0000-0000-000052140000}"/>
    <cellStyle name="Calculation 9 3 2 3 2" xfId="17955" xr:uid="{00000000-0005-0000-0000-000053140000}"/>
    <cellStyle name="Calculation 9 3 2 3 2 2" xfId="31813" xr:uid="{00000000-0005-0000-0000-000054140000}"/>
    <cellStyle name="Calculation 9 3 2 3 3" xfId="31814" xr:uid="{00000000-0005-0000-0000-000055140000}"/>
    <cellStyle name="Calculation 9 3 2 4" xfId="17957" xr:uid="{00000000-0005-0000-0000-000056140000}"/>
    <cellStyle name="Calculation 9 3 2 4 2" xfId="31815" xr:uid="{00000000-0005-0000-0000-000057140000}"/>
    <cellStyle name="Calculation 9 3 2 5" xfId="19956" xr:uid="{00000000-0005-0000-0000-000058140000}"/>
    <cellStyle name="Calculation 9 3 2 5 2" xfId="31816" xr:uid="{00000000-0005-0000-0000-000059140000}"/>
    <cellStyle name="Calculation 9 3 2 6" xfId="19957" xr:uid="{00000000-0005-0000-0000-00005A140000}"/>
    <cellStyle name="Calculation 9 3 2 6 2" xfId="31817" xr:uid="{00000000-0005-0000-0000-00005B140000}"/>
    <cellStyle name="Calculation 9 3 2 7" xfId="19958" xr:uid="{00000000-0005-0000-0000-00005C140000}"/>
    <cellStyle name="Calculation 9 3 2 7 2" xfId="31818" xr:uid="{00000000-0005-0000-0000-00005D140000}"/>
    <cellStyle name="Calculation 9 3 2 8" xfId="31819" xr:uid="{00000000-0005-0000-0000-00005E140000}"/>
    <cellStyle name="Calculation 9 3 3" xfId="4078" xr:uid="{00000000-0005-0000-0000-00005F140000}"/>
    <cellStyle name="Calculation 9 3 3 2" xfId="17954" xr:uid="{00000000-0005-0000-0000-000060140000}"/>
    <cellStyle name="Calculation 9 3 3 2 2" xfId="31820" xr:uid="{00000000-0005-0000-0000-000061140000}"/>
    <cellStyle name="Calculation 9 3 3 3" xfId="31821" xr:uid="{00000000-0005-0000-0000-000062140000}"/>
    <cellStyle name="Calculation 9 3 4" xfId="4079" xr:uid="{00000000-0005-0000-0000-000063140000}"/>
    <cellStyle name="Calculation 9 3 4 2" xfId="17953" xr:uid="{00000000-0005-0000-0000-000064140000}"/>
    <cellStyle name="Calculation 9 3 4 2 2" xfId="31822" xr:uid="{00000000-0005-0000-0000-000065140000}"/>
    <cellStyle name="Calculation 9 3 4 3" xfId="31823" xr:uid="{00000000-0005-0000-0000-000066140000}"/>
    <cellStyle name="Calculation 9 3 5" xfId="17958" xr:uid="{00000000-0005-0000-0000-000067140000}"/>
    <cellStyle name="Calculation 9 3 5 2" xfId="31824" xr:uid="{00000000-0005-0000-0000-000068140000}"/>
    <cellStyle name="Calculation 9 3 6" xfId="19959" xr:uid="{00000000-0005-0000-0000-000069140000}"/>
    <cellStyle name="Calculation 9 3 6 2" xfId="31825" xr:uid="{00000000-0005-0000-0000-00006A140000}"/>
    <cellStyle name="Calculation 9 3 7" xfId="19960" xr:uid="{00000000-0005-0000-0000-00006B140000}"/>
    <cellStyle name="Calculation 9 3 7 2" xfId="31826" xr:uid="{00000000-0005-0000-0000-00006C140000}"/>
    <cellStyle name="Calculation 9 3 8" xfId="19961" xr:uid="{00000000-0005-0000-0000-00006D140000}"/>
    <cellStyle name="Calculation 9 3 8 2" xfId="31827" xr:uid="{00000000-0005-0000-0000-00006E140000}"/>
    <cellStyle name="Calculation 9 3 9" xfId="31828" xr:uid="{00000000-0005-0000-0000-00006F140000}"/>
    <cellStyle name="Calculation 9 4" xfId="4080" xr:uid="{00000000-0005-0000-0000-000070140000}"/>
    <cellStyle name="Calculation 9 4 2" xfId="17952" xr:uid="{00000000-0005-0000-0000-000071140000}"/>
    <cellStyle name="Calculation 9 4 2 2" xfId="31829" xr:uid="{00000000-0005-0000-0000-000072140000}"/>
    <cellStyle name="Calculation 9 4 3" xfId="19962" xr:uid="{00000000-0005-0000-0000-000073140000}"/>
    <cellStyle name="Calculation 9 4 3 2" xfId="31830" xr:uid="{00000000-0005-0000-0000-000074140000}"/>
    <cellStyle name="Calculation 9 4 4" xfId="19963" xr:uid="{00000000-0005-0000-0000-000075140000}"/>
    <cellStyle name="Calculation 9 4 4 2" xfId="31831" xr:uid="{00000000-0005-0000-0000-000076140000}"/>
    <cellStyle name="Calculation 9 4 5" xfId="19964" xr:uid="{00000000-0005-0000-0000-000077140000}"/>
    <cellStyle name="Calculation 9 4 5 2" xfId="31832" xr:uid="{00000000-0005-0000-0000-000078140000}"/>
    <cellStyle name="Calculation 9 4 6" xfId="31833" xr:uid="{00000000-0005-0000-0000-000079140000}"/>
    <cellStyle name="Calculation 9 5" xfId="4081" xr:uid="{00000000-0005-0000-0000-00007A140000}"/>
    <cellStyle name="Calculation 9 5 2" xfId="17951" xr:uid="{00000000-0005-0000-0000-00007B140000}"/>
    <cellStyle name="Calculation 9 5 2 2" xfId="31834" xr:uid="{00000000-0005-0000-0000-00007C140000}"/>
    <cellStyle name="Calculation 9 5 3" xfId="19965" xr:uid="{00000000-0005-0000-0000-00007D140000}"/>
    <cellStyle name="Calculation 9 5 3 2" xfId="31835" xr:uid="{00000000-0005-0000-0000-00007E140000}"/>
    <cellStyle name="Calculation 9 5 4" xfId="19966" xr:uid="{00000000-0005-0000-0000-00007F140000}"/>
    <cellStyle name="Calculation 9 5 4 2" xfId="31836" xr:uid="{00000000-0005-0000-0000-000080140000}"/>
    <cellStyle name="Calculation 9 5 5" xfId="19967" xr:uid="{00000000-0005-0000-0000-000081140000}"/>
    <cellStyle name="Calculation 9 5 5 2" xfId="31837" xr:uid="{00000000-0005-0000-0000-000082140000}"/>
    <cellStyle name="Calculation 9 5 6" xfId="31838" xr:uid="{00000000-0005-0000-0000-000083140000}"/>
    <cellStyle name="Calculation 9 6" xfId="4082" xr:uid="{00000000-0005-0000-0000-000084140000}"/>
    <cellStyle name="Calculation 9 6 2" xfId="17950" xr:uid="{00000000-0005-0000-0000-000085140000}"/>
    <cellStyle name="Calculation 9 6 2 2" xfId="31839" xr:uid="{00000000-0005-0000-0000-000086140000}"/>
    <cellStyle name="Calculation 9 6 3" xfId="19968" xr:uid="{00000000-0005-0000-0000-000087140000}"/>
    <cellStyle name="Calculation 9 6 3 2" xfId="31840" xr:uid="{00000000-0005-0000-0000-000088140000}"/>
    <cellStyle name="Calculation 9 6 4" xfId="19969" xr:uid="{00000000-0005-0000-0000-000089140000}"/>
    <cellStyle name="Calculation 9 6 4 2" xfId="31841" xr:uid="{00000000-0005-0000-0000-00008A140000}"/>
    <cellStyle name="Calculation 9 6 5" xfId="19970" xr:uid="{00000000-0005-0000-0000-00008B140000}"/>
    <cellStyle name="Calculation 9 6 5 2" xfId="31842" xr:uid="{00000000-0005-0000-0000-00008C140000}"/>
    <cellStyle name="Calculation 9 6 6" xfId="31843" xr:uid="{00000000-0005-0000-0000-00008D140000}"/>
    <cellStyle name="Calculation 9 7" xfId="4083" xr:uid="{00000000-0005-0000-0000-00008E140000}"/>
    <cellStyle name="Calculation 9 7 2" xfId="17949" xr:uid="{00000000-0005-0000-0000-00008F140000}"/>
    <cellStyle name="Calculation 9 7 2 2" xfId="31844" xr:uid="{00000000-0005-0000-0000-000090140000}"/>
    <cellStyle name="Calculation 9 7 3" xfId="19971" xr:uid="{00000000-0005-0000-0000-000091140000}"/>
    <cellStyle name="Calculation 9 7 3 2" xfId="31845" xr:uid="{00000000-0005-0000-0000-000092140000}"/>
    <cellStyle name="Calculation 9 7 4" xfId="19972" xr:uid="{00000000-0005-0000-0000-000093140000}"/>
    <cellStyle name="Calculation 9 7 4 2" xfId="31846" xr:uid="{00000000-0005-0000-0000-000094140000}"/>
    <cellStyle name="Calculation 9 7 5" xfId="19973" xr:uid="{00000000-0005-0000-0000-000095140000}"/>
    <cellStyle name="Calculation 9 7 5 2" xfId="31847" xr:uid="{00000000-0005-0000-0000-000096140000}"/>
    <cellStyle name="Calculation 9 7 6" xfId="31848" xr:uid="{00000000-0005-0000-0000-000097140000}"/>
    <cellStyle name="Calculation 9 8" xfId="4084" xr:uid="{00000000-0005-0000-0000-000098140000}"/>
    <cellStyle name="Calculation 9 8 2" xfId="17948" xr:uid="{00000000-0005-0000-0000-000099140000}"/>
    <cellStyle name="Calculation 9 8 2 2" xfId="31849" xr:uid="{00000000-0005-0000-0000-00009A140000}"/>
    <cellStyle name="Calculation 9 8 3" xfId="31850" xr:uid="{00000000-0005-0000-0000-00009B140000}"/>
    <cellStyle name="Calculation 9 9" xfId="9373" xr:uid="{00000000-0005-0000-0000-00009C140000}"/>
    <cellStyle name="Calculation 9 9 2" xfId="31851" xr:uid="{00000000-0005-0000-0000-00009D140000}"/>
    <cellStyle name="Cálculo" xfId="56445" builtinId="22" customBuiltin="1"/>
    <cellStyle name="Cálculo 2" xfId="115" xr:uid="{00000000-0005-0000-0000-00009F140000}"/>
    <cellStyle name="Cálculo 2 10" xfId="914" xr:uid="{00000000-0005-0000-0000-0000A0140000}"/>
    <cellStyle name="Cálculo 2 10 10" xfId="19974" xr:uid="{00000000-0005-0000-0000-0000A1140000}"/>
    <cellStyle name="Cálculo 2 10 10 2" xfId="31852" xr:uid="{00000000-0005-0000-0000-0000A2140000}"/>
    <cellStyle name="Cálculo 2 10 11" xfId="31853" xr:uid="{00000000-0005-0000-0000-0000A3140000}"/>
    <cellStyle name="Cálculo 2 10 2" xfId="1846" xr:uid="{00000000-0005-0000-0000-0000A4140000}"/>
    <cellStyle name="Cálculo 2 10 2 2" xfId="3305" xr:uid="{00000000-0005-0000-0000-0000A5140000}"/>
    <cellStyle name="Cálculo 2 10 2 2 2" xfId="4085" xr:uid="{00000000-0005-0000-0000-0000A6140000}"/>
    <cellStyle name="Cálculo 2 10 2 2 2 2" xfId="17943" xr:uid="{00000000-0005-0000-0000-0000A7140000}"/>
    <cellStyle name="Cálculo 2 10 2 2 2 2 2" xfId="31854" xr:uid="{00000000-0005-0000-0000-0000A8140000}"/>
    <cellStyle name="Cálculo 2 10 2 2 2 3" xfId="31855" xr:uid="{00000000-0005-0000-0000-0000A9140000}"/>
    <cellStyle name="Cálculo 2 10 2 2 3" xfId="4086" xr:uid="{00000000-0005-0000-0000-0000AA140000}"/>
    <cellStyle name="Cálculo 2 10 2 2 3 2" xfId="17942" xr:uid="{00000000-0005-0000-0000-0000AB140000}"/>
    <cellStyle name="Cálculo 2 10 2 2 3 2 2" xfId="31856" xr:uid="{00000000-0005-0000-0000-0000AC140000}"/>
    <cellStyle name="Cálculo 2 10 2 2 3 3" xfId="31857" xr:uid="{00000000-0005-0000-0000-0000AD140000}"/>
    <cellStyle name="Cálculo 2 10 2 2 4" xfId="17944" xr:uid="{00000000-0005-0000-0000-0000AE140000}"/>
    <cellStyle name="Cálculo 2 10 2 2 4 2" xfId="31858" xr:uid="{00000000-0005-0000-0000-0000AF140000}"/>
    <cellStyle name="Cálculo 2 10 2 2 5" xfId="19975" xr:uid="{00000000-0005-0000-0000-0000B0140000}"/>
    <cellStyle name="Cálculo 2 10 2 2 5 2" xfId="31859" xr:uid="{00000000-0005-0000-0000-0000B1140000}"/>
    <cellStyle name="Cálculo 2 10 2 2 6" xfId="19976" xr:uid="{00000000-0005-0000-0000-0000B2140000}"/>
    <cellStyle name="Cálculo 2 10 2 2 6 2" xfId="31860" xr:uid="{00000000-0005-0000-0000-0000B3140000}"/>
    <cellStyle name="Cálculo 2 10 2 2 7" xfId="19977" xr:uid="{00000000-0005-0000-0000-0000B4140000}"/>
    <cellStyle name="Cálculo 2 10 2 2 7 2" xfId="31861" xr:uid="{00000000-0005-0000-0000-0000B5140000}"/>
    <cellStyle name="Cálculo 2 10 2 2 8" xfId="31862" xr:uid="{00000000-0005-0000-0000-0000B6140000}"/>
    <cellStyle name="Cálculo 2 10 2 3" xfId="4087" xr:uid="{00000000-0005-0000-0000-0000B7140000}"/>
    <cellStyle name="Cálculo 2 10 2 3 2" xfId="17941" xr:uid="{00000000-0005-0000-0000-0000B8140000}"/>
    <cellStyle name="Cálculo 2 10 2 3 2 2" xfId="31863" xr:uid="{00000000-0005-0000-0000-0000B9140000}"/>
    <cellStyle name="Cálculo 2 10 2 3 3" xfId="31864" xr:uid="{00000000-0005-0000-0000-0000BA140000}"/>
    <cellStyle name="Cálculo 2 10 2 4" xfId="4088" xr:uid="{00000000-0005-0000-0000-0000BB140000}"/>
    <cellStyle name="Cálculo 2 10 2 4 2" xfId="17940" xr:uid="{00000000-0005-0000-0000-0000BC140000}"/>
    <cellStyle name="Cálculo 2 10 2 4 2 2" xfId="31865" xr:uid="{00000000-0005-0000-0000-0000BD140000}"/>
    <cellStyle name="Cálculo 2 10 2 4 3" xfId="31866" xr:uid="{00000000-0005-0000-0000-0000BE140000}"/>
    <cellStyle name="Cálculo 2 10 2 5" xfId="17945" xr:uid="{00000000-0005-0000-0000-0000BF140000}"/>
    <cellStyle name="Cálculo 2 10 2 5 2" xfId="31867" xr:uid="{00000000-0005-0000-0000-0000C0140000}"/>
    <cellStyle name="Cálculo 2 10 2 6" xfId="19978" xr:uid="{00000000-0005-0000-0000-0000C1140000}"/>
    <cellStyle name="Cálculo 2 10 2 6 2" xfId="31868" xr:uid="{00000000-0005-0000-0000-0000C2140000}"/>
    <cellStyle name="Cálculo 2 10 2 7" xfId="19979" xr:uid="{00000000-0005-0000-0000-0000C3140000}"/>
    <cellStyle name="Cálculo 2 10 2 7 2" xfId="31869" xr:uid="{00000000-0005-0000-0000-0000C4140000}"/>
    <cellStyle name="Cálculo 2 10 2 8" xfId="19980" xr:uid="{00000000-0005-0000-0000-0000C5140000}"/>
    <cellStyle name="Cálculo 2 10 2 8 2" xfId="31870" xr:uid="{00000000-0005-0000-0000-0000C6140000}"/>
    <cellStyle name="Cálculo 2 10 2 9" xfId="31871" xr:uid="{00000000-0005-0000-0000-0000C7140000}"/>
    <cellStyle name="Cálculo 2 10 3" xfId="1414" xr:uid="{00000000-0005-0000-0000-0000C8140000}"/>
    <cellStyle name="Cálculo 2 10 3 2" xfId="2877" xr:uid="{00000000-0005-0000-0000-0000C9140000}"/>
    <cellStyle name="Cálculo 2 10 3 2 2" xfId="4089" xr:uid="{00000000-0005-0000-0000-0000CA140000}"/>
    <cellStyle name="Cálculo 2 10 3 2 2 2" xfId="17937" xr:uid="{00000000-0005-0000-0000-0000CB140000}"/>
    <cellStyle name="Cálculo 2 10 3 2 2 2 2" xfId="31872" xr:uid="{00000000-0005-0000-0000-0000CC140000}"/>
    <cellStyle name="Cálculo 2 10 3 2 2 3" xfId="31873" xr:uid="{00000000-0005-0000-0000-0000CD140000}"/>
    <cellStyle name="Cálculo 2 10 3 2 3" xfId="4090" xr:uid="{00000000-0005-0000-0000-0000CE140000}"/>
    <cellStyle name="Cálculo 2 10 3 2 3 2" xfId="17936" xr:uid="{00000000-0005-0000-0000-0000CF140000}"/>
    <cellStyle name="Cálculo 2 10 3 2 3 2 2" xfId="31874" xr:uid="{00000000-0005-0000-0000-0000D0140000}"/>
    <cellStyle name="Cálculo 2 10 3 2 3 3" xfId="31875" xr:uid="{00000000-0005-0000-0000-0000D1140000}"/>
    <cellStyle name="Cálculo 2 10 3 2 4" xfId="17938" xr:uid="{00000000-0005-0000-0000-0000D2140000}"/>
    <cellStyle name="Cálculo 2 10 3 2 4 2" xfId="31876" xr:uid="{00000000-0005-0000-0000-0000D3140000}"/>
    <cellStyle name="Cálculo 2 10 3 2 5" xfId="19981" xr:uid="{00000000-0005-0000-0000-0000D4140000}"/>
    <cellStyle name="Cálculo 2 10 3 2 5 2" xfId="31877" xr:uid="{00000000-0005-0000-0000-0000D5140000}"/>
    <cellStyle name="Cálculo 2 10 3 2 6" xfId="19982" xr:uid="{00000000-0005-0000-0000-0000D6140000}"/>
    <cellStyle name="Cálculo 2 10 3 2 6 2" xfId="31878" xr:uid="{00000000-0005-0000-0000-0000D7140000}"/>
    <cellStyle name="Cálculo 2 10 3 2 7" xfId="19983" xr:uid="{00000000-0005-0000-0000-0000D8140000}"/>
    <cellStyle name="Cálculo 2 10 3 2 7 2" xfId="31879" xr:uid="{00000000-0005-0000-0000-0000D9140000}"/>
    <cellStyle name="Cálculo 2 10 3 2 8" xfId="31880" xr:uid="{00000000-0005-0000-0000-0000DA140000}"/>
    <cellStyle name="Cálculo 2 10 3 3" xfId="4091" xr:uid="{00000000-0005-0000-0000-0000DB140000}"/>
    <cellStyle name="Cálculo 2 10 3 3 2" xfId="17935" xr:uid="{00000000-0005-0000-0000-0000DC140000}"/>
    <cellStyle name="Cálculo 2 10 3 3 2 2" xfId="31881" xr:uid="{00000000-0005-0000-0000-0000DD140000}"/>
    <cellStyle name="Cálculo 2 10 3 3 3" xfId="31882" xr:uid="{00000000-0005-0000-0000-0000DE140000}"/>
    <cellStyle name="Cálculo 2 10 3 4" xfId="4092" xr:uid="{00000000-0005-0000-0000-0000DF140000}"/>
    <cellStyle name="Cálculo 2 10 3 4 2" xfId="17934" xr:uid="{00000000-0005-0000-0000-0000E0140000}"/>
    <cellStyle name="Cálculo 2 10 3 4 2 2" xfId="31883" xr:uid="{00000000-0005-0000-0000-0000E1140000}"/>
    <cellStyle name="Cálculo 2 10 3 4 3" xfId="31884" xr:uid="{00000000-0005-0000-0000-0000E2140000}"/>
    <cellStyle name="Cálculo 2 10 3 5" xfId="17939" xr:uid="{00000000-0005-0000-0000-0000E3140000}"/>
    <cellStyle name="Cálculo 2 10 3 5 2" xfId="31885" xr:uid="{00000000-0005-0000-0000-0000E4140000}"/>
    <cellStyle name="Cálculo 2 10 3 6" xfId="19984" xr:uid="{00000000-0005-0000-0000-0000E5140000}"/>
    <cellStyle name="Cálculo 2 10 3 6 2" xfId="31886" xr:uid="{00000000-0005-0000-0000-0000E6140000}"/>
    <cellStyle name="Cálculo 2 10 3 7" xfId="19985" xr:uid="{00000000-0005-0000-0000-0000E7140000}"/>
    <cellStyle name="Cálculo 2 10 3 7 2" xfId="31887" xr:uid="{00000000-0005-0000-0000-0000E8140000}"/>
    <cellStyle name="Cálculo 2 10 3 8" xfId="19986" xr:uid="{00000000-0005-0000-0000-0000E9140000}"/>
    <cellStyle name="Cálculo 2 10 3 8 2" xfId="31888" xr:uid="{00000000-0005-0000-0000-0000EA140000}"/>
    <cellStyle name="Cálculo 2 10 3 9" xfId="31889" xr:uid="{00000000-0005-0000-0000-0000EB140000}"/>
    <cellStyle name="Cálculo 2 10 4" xfId="4093" xr:uid="{00000000-0005-0000-0000-0000EC140000}"/>
    <cellStyle name="Cálculo 2 10 4 2" xfId="17933" xr:uid="{00000000-0005-0000-0000-0000ED140000}"/>
    <cellStyle name="Cálculo 2 10 4 2 2" xfId="31890" xr:uid="{00000000-0005-0000-0000-0000EE140000}"/>
    <cellStyle name="Cálculo 2 10 4 3" xfId="19987" xr:uid="{00000000-0005-0000-0000-0000EF140000}"/>
    <cellStyle name="Cálculo 2 10 4 3 2" xfId="31891" xr:uid="{00000000-0005-0000-0000-0000F0140000}"/>
    <cellStyle name="Cálculo 2 10 4 4" xfId="19988" xr:uid="{00000000-0005-0000-0000-0000F1140000}"/>
    <cellStyle name="Cálculo 2 10 4 4 2" xfId="31892" xr:uid="{00000000-0005-0000-0000-0000F2140000}"/>
    <cellStyle name="Cálculo 2 10 4 5" xfId="19989" xr:uid="{00000000-0005-0000-0000-0000F3140000}"/>
    <cellStyle name="Cálculo 2 10 4 5 2" xfId="31893" xr:uid="{00000000-0005-0000-0000-0000F4140000}"/>
    <cellStyle name="Cálculo 2 10 4 6" xfId="31894" xr:uid="{00000000-0005-0000-0000-0000F5140000}"/>
    <cellStyle name="Cálculo 2 10 5" xfId="4094" xr:uid="{00000000-0005-0000-0000-0000F6140000}"/>
    <cellStyle name="Cálculo 2 10 5 2" xfId="17932" xr:uid="{00000000-0005-0000-0000-0000F7140000}"/>
    <cellStyle name="Cálculo 2 10 5 2 2" xfId="31895" xr:uid="{00000000-0005-0000-0000-0000F8140000}"/>
    <cellStyle name="Cálculo 2 10 5 3" xfId="19990" xr:uid="{00000000-0005-0000-0000-0000F9140000}"/>
    <cellStyle name="Cálculo 2 10 5 3 2" xfId="31896" xr:uid="{00000000-0005-0000-0000-0000FA140000}"/>
    <cellStyle name="Cálculo 2 10 5 4" xfId="19991" xr:uid="{00000000-0005-0000-0000-0000FB140000}"/>
    <cellStyle name="Cálculo 2 10 5 4 2" xfId="31897" xr:uid="{00000000-0005-0000-0000-0000FC140000}"/>
    <cellStyle name="Cálculo 2 10 5 5" xfId="19992" xr:uid="{00000000-0005-0000-0000-0000FD140000}"/>
    <cellStyle name="Cálculo 2 10 5 5 2" xfId="31898" xr:uid="{00000000-0005-0000-0000-0000FE140000}"/>
    <cellStyle name="Cálculo 2 10 5 6" xfId="31899" xr:uid="{00000000-0005-0000-0000-0000FF140000}"/>
    <cellStyle name="Cálculo 2 10 6" xfId="4095" xr:uid="{00000000-0005-0000-0000-000000150000}"/>
    <cellStyle name="Cálculo 2 10 6 2" xfId="17931" xr:uid="{00000000-0005-0000-0000-000001150000}"/>
    <cellStyle name="Cálculo 2 10 6 2 2" xfId="31900" xr:uid="{00000000-0005-0000-0000-000002150000}"/>
    <cellStyle name="Cálculo 2 10 6 3" xfId="19993" xr:uid="{00000000-0005-0000-0000-000003150000}"/>
    <cellStyle name="Cálculo 2 10 6 3 2" xfId="31901" xr:uid="{00000000-0005-0000-0000-000004150000}"/>
    <cellStyle name="Cálculo 2 10 6 4" xfId="19994" xr:uid="{00000000-0005-0000-0000-000005150000}"/>
    <cellStyle name="Cálculo 2 10 6 4 2" xfId="31902" xr:uid="{00000000-0005-0000-0000-000006150000}"/>
    <cellStyle name="Cálculo 2 10 6 5" xfId="19995" xr:uid="{00000000-0005-0000-0000-000007150000}"/>
    <cellStyle name="Cálculo 2 10 6 5 2" xfId="31903" xr:uid="{00000000-0005-0000-0000-000008150000}"/>
    <cellStyle name="Cálculo 2 10 6 6" xfId="31904" xr:uid="{00000000-0005-0000-0000-000009150000}"/>
    <cellStyle name="Cálculo 2 10 7" xfId="4096" xr:uid="{00000000-0005-0000-0000-00000A150000}"/>
    <cellStyle name="Cálculo 2 10 7 2" xfId="17930" xr:uid="{00000000-0005-0000-0000-00000B150000}"/>
    <cellStyle name="Cálculo 2 10 7 2 2" xfId="31905" xr:uid="{00000000-0005-0000-0000-00000C150000}"/>
    <cellStyle name="Cálculo 2 10 7 3" xfId="19996" xr:uid="{00000000-0005-0000-0000-00000D150000}"/>
    <cellStyle name="Cálculo 2 10 7 3 2" xfId="31906" xr:uid="{00000000-0005-0000-0000-00000E150000}"/>
    <cellStyle name="Cálculo 2 10 7 4" xfId="19997" xr:uid="{00000000-0005-0000-0000-00000F150000}"/>
    <cellStyle name="Cálculo 2 10 7 4 2" xfId="31907" xr:uid="{00000000-0005-0000-0000-000010150000}"/>
    <cellStyle name="Cálculo 2 10 7 5" xfId="19998" xr:uid="{00000000-0005-0000-0000-000011150000}"/>
    <cellStyle name="Cálculo 2 10 7 5 2" xfId="31908" xr:uid="{00000000-0005-0000-0000-000012150000}"/>
    <cellStyle name="Cálculo 2 10 7 6" xfId="31909" xr:uid="{00000000-0005-0000-0000-000013150000}"/>
    <cellStyle name="Cálculo 2 10 8" xfId="4097" xr:uid="{00000000-0005-0000-0000-000014150000}"/>
    <cellStyle name="Cálculo 2 10 8 2" xfId="17929" xr:uid="{00000000-0005-0000-0000-000015150000}"/>
    <cellStyle name="Cálculo 2 10 8 2 2" xfId="31910" xr:uid="{00000000-0005-0000-0000-000016150000}"/>
    <cellStyle name="Cálculo 2 10 8 3" xfId="31911" xr:uid="{00000000-0005-0000-0000-000017150000}"/>
    <cellStyle name="Cálculo 2 10 9" xfId="17946" xr:uid="{00000000-0005-0000-0000-000018150000}"/>
    <cellStyle name="Cálculo 2 10 9 2" xfId="31912" xr:uid="{00000000-0005-0000-0000-000019150000}"/>
    <cellStyle name="Cálculo 2 11" xfId="776" xr:uid="{00000000-0005-0000-0000-00001A150000}"/>
    <cellStyle name="Cálculo 2 11 10" xfId="19999" xr:uid="{00000000-0005-0000-0000-00001B150000}"/>
    <cellStyle name="Cálculo 2 11 10 2" xfId="31913" xr:uid="{00000000-0005-0000-0000-00001C150000}"/>
    <cellStyle name="Cálculo 2 11 11" xfId="31914" xr:uid="{00000000-0005-0000-0000-00001D150000}"/>
    <cellStyle name="Cálculo 2 11 2" xfId="1753" xr:uid="{00000000-0005-0000-0000-00001E150000}"/>
    <cellStyle name="Cálculo 2 11 2 2" xfId="3216" xr:uid="{00000000-0005-0000-0000-00001F150000}"/>
    <cellStyle name="Cálculo 2 11 2 2 2" xfId="4098" xr:uid="{00000000-0005-0000-0000-000020150000}"/>
    <cellStyle name="Cálculo 2 11 2 2 2 2" xfId="17925" xr:uid="{00000000-0005-0000-0000-000021150000}"/>
    <cellStyle name="Cálculo 2 11 2 2 2 2 2" xfId="31915" xr:uid="{00000000-0005-0000-0000-000022150000}"/>
    <cellStyle name="Cálculo 2 11 2 2 2 3" xfId="31916" xr:uid="{00000000-0005-0000-0000-000023150000}"/>
    <cellStyle name="Cálculo 2 11 2 2 3" xfId="4099" xr:uid="{00000000-0005-0000-0000-000024150000}"/>
    <cellStyle name="Cálculo 2 11 2 2 3 2" xfId="17924" xr:uid="{00000000-0005-0000-0000-000025150000}"/>
    <cellStyle name="Cálculo 2 11 2 2 3 2 2" xfId="31917" xr:uid="{00000000-0005-0000-0000-000026150000}"/>
    <cellStyle name="Cálculo 2 11 2 2 3 3" xfId="31918" xr:uid="{00000000-0005-0000-0000-000027150000}"/>
    <cellStyle name="Cálculo 2 11 2 2 4" xfId="17926" xr:uid="{00000000-0005-0000-0000-000028150000}"/>
    <cellStyle name="Cálculo 2 11 2 2 4 2" xfId="31919" xr:uid="{00000000-0005-0000-0000-000029150000}"/>
    <cellStyle name="Cálculo 2 11 2 2 5" xfId="20000" xr:uid="{00000000-0005-0000-0000-00002A150000}"/>
    <cellStyle name="Cálculo 2 11 2 2 5 2" xfId="31920" xr:uid="{00000000-0005-0000-0000-00002B150000}"/>
    <cellStyle name="Cálculo 2 11 2 2 6" xfId="20001" xr:uid="{00000000-0005-0000-0000-00002C150000}"/>
    <cellStyle name="Cálculo 2 11 2 2 6 2" xfId="31921" xr:uid="{00000000-0005-0000-0000-00002D150000}"/>
    <cellStyle name="Cálculo 2 11 2 2 7" xfId="20002" xr:uid="{00000000-0005-0000-0000-00002E150000}"/>
    <cellStyle name="Cálculo 2 11 2 2 7 2" xfId="31922" xr:uid="{00000000-0005-0000-0000-00002F150000}"/>
    <cellStyle name="Cálculo 2 11 2 2 8" xfId="31923" xr:uid="{00000000-0005-0000-0000-000030150000}"/>
    <cellStyle name="Cálculo 2 11 2 3" xfId="4100" xr:uid="{00000000-0005-0000-0000-000031150000}"/>
    <cellStyle name="Cálculo 2 11 2 3 2" xfId="17923" xr:uid="{00000000-0005-0000-0000-000032150000}"/>
    <cellStyle name="Cálculo 2 11 2 3 2 2" xfId="31924" xr:uid="{00000000-0005-0000-0000-000033150000}"/>
    <cellStyle name="Cálculo 2 11 2 3 3" xfId="31925" xr:uid="{00000000-0005-0000-0000-000034150000}"/>
    <cellStyle name="Cálculo 2 11 2 4" xfId="4101" xr:uid="{00000000-0005-0000-0000-000035150000}"/>
    <cellStyle name="Cálculo 2 11 2 4 2" xfId="17922" xr:uid="{00000000-0005-0000-0000-000036150000}"/>
    <cellStyle name="Cálculo 2 11 2 4 2 2" xfId="31926" xr:uid="{00000000-0005-0000-0000-000037150000}"/>
    <cellStyle name="Cálculo 2 11 2 4 3" xfId="31927" xr:uid="{00000000-0005-0000-0000-000038150000}"/>
    <cellStyle name="Cálculo 2 11 2 5" xfId="17927" xr:uid="{00000000-0005-0000-0000-000039150000}"/>
    <cellStyle name="Cálculo 2 11 2 5 2" xfId="31928" xr:uid="{00000000-0005-0000-0000-00003A150000}"/>
    <cellStyle name="Cálculo 2 11 2 6" xfId="20003" xr:uid="{00000000-0005-0000-0000-00003B150000}"/>
    <cellStyle name="Cálculo 2 11 2 6 2" xfId="31929" xr:uid="{00000000-0005-0000-0000-00003C150000}"/>
    <cellStyle name="Cálculo 2 11 2 7" xfId="20004" xr:uid="{00000000-0005-0000-0000-00003D150000}"/>
    <cellStyle name="Cálculo 2 11 2 7 2" xfId="31930" xr:uid="{00000000-0005-0000-0000-00003E150000}"/>
    <cellStyle name="Cálculo 2 11 2 8" xfId="20005" xr:uid="{00000000-0005-0000-0000-00003F150000}"/>
    <cellStyle name="Cálculo 2 11 2 8 2" xfId="31931" xr:uid="{00000000-0005-0000-0000-000040150000}"/>
    <cellStyle name="Cálculo 2 11 2 9" xfId="31932" xr:uid="{00000000-0005-0000-0000-000041150000}"/>
    <cellStyle name="Cálculo 2 11 3" xfId="1316" xr:uid="{00000000-0005-0000-0000-000042150000}"/>
    <cellStyle name="Cálculo 2 11 3 2" xfId="2783" xr:uid="{00000000-0005-0000-0000-000043150000}"/>
    <cellStyle name="Cálculo 2 11 3 2 2" xfId="4102" xr:uid="{00000000-0005-0000-0000-000044150000}"/>
    <cellStyle name="Cálculo 2 11 3 2 2 2" xfId="17919" xr:uid="{00000000-0005-0000-0000-000045150000}"/>
    <cellStyle name="Cálculo 2 11 3 2 2 2 2" xfId="31933" xr:uid="{00000000-0005-0000-0000-000046150000}"/>
    <cellStyle name="Cálculo 2 11 3 2 2 3" xfId="31934" xr:uid="{00000000-0005-0000-0000-000047150000}"/>
    <cellStyle name="Cálculo 2 11 3 2 3" xfId="4103" xr:uid="{00000000-0005-0000-0000-000048150000}"/>
    <cellStyle name="Cálculo 2 11 3 2 3 2" xfId="17918" xr:uid="{00000000-0005-0000-0000-000049150000}"/>
    <cellStyle name="Cálculo 2 11 3 2 3 2 2" xfId="31935" xr:uid="{00000000-0005-0000-0000-00004A150000}"/>
    <cellStyle name="Cálculo 2 11 3 2 3 3" xfId="31936" xr:uid="{00000000-0005-0000-0000-00004B150000}"/>
    <cellStyle name="Cálculo 2 11 3 2 4" xfId="17920" xr:uid="{00000000-0005-0000-0000-00004C150000}"/>
    <cellStyle name="Cálculo 2 11 3 2 4 2" xfId="31937" xr:uid="{00000000-0005-0000-0000-00004D150000}"/>
    <cellStyle name="Cálculo 2 11 3 2 5" xfId="20006" xr:uid="{00000000-0005-0000-0000-00004E150000}"/>
    <cellStyle name="Cálculo 2 11 3 2 5 2" xfId="31938" xr:uid="{00000000-0005-0000-0000-00004F150000}"/>
    <cellStyle name="Cálculo 2 11 3 2 6" xfId="20007" xr:uid="{00000000-0005-0000-0000-000050150000}"/>
    <cellStyle name="Cálculo 2 11 3 2 6 2" xfId="31939" xr:uid="{00000000-0005-0000-0000-000051150000}"/>
    <cellStyle name="Cálculo 2 11 3 2 7" xfId="20008" xr:uid="{00000000-0005-0000-0000-000052150000}"/>
    <cellStyle name="Cálculo 2 11 3 2 7 2" xfId="31940" xr:uid="{00000000-0005-0000-0000-000053150000}"/>
    <cellStyle name="Cálculo 2 11 3 2 8" xfId="31941" xr:uid="{00000000-0005-0000-0000-000054150000}"/>
    <cellStyle name="Cálculo 2 11 3 3" xfId="4104" xr:uid="{00000000-0005-0000-0000-000055150000}"/>
    <cellStyle name="Cálculo 2 11 3 3 2" xfId="17917" xr:uid="{00000000-0005-0000-0000-000056150000}"/>
    <cellStyle name="Cálculo 2 11 3 3 2 2" xfId="31942" xr:uid="{00000000-0005-0000-0000-000057150000}"/>
    <cellStyle name="Cálculo 2 11 3 3 3" xfId="31943" xr:uid="{00000000-0005-0000-0000-000058150000}"/>
    <cellStyle name="Cálculo 2 11 3 4" xfId="4105" xr:uid="{00000000-0005-0000-0000-000059150000}"/>
    <cellStyle name="Cálculo 2 11 3 4 2" xfId="17916" xr:uid="{00000000-0005-0000-0000-00005A150000}"/>
    <cellStyle name="Cálculo 2 11 3 4 2 2" xfId="31944" xr:uid="{00000000-0005-0000-0000-00005B150000}"/>
    <cellStyle name="Cálculo 2 11 3 4 3" xfId="31945" xr:uid="{00000000-0005-0000-0000-00005C150000}"/>
    <cellStyle name="Cálculo 2 11 3 5" xfId="17921" xr:uid="{00000000-0005-0000-0000-00005D150000}"/>
    <cellStyle name="Cálculo 2 11 3 5 2" xfId="31946" xr:uid="{00000000-0005-0000-0000-00005E150000}"/>
    <cellStyle name="Cálculo 2 11 3 6" xfId="20009" xr:uid="{00000000-0005-0000-0000-00005F150000}"/>
    <cellStyle name="Cálculo 2 11 3 6 2" xfId="31947" xr:uid="{00000000-0005-0000-0000-000060150000}"/>
    <cellStyle name="Cálculo 2 11 3 7" xfId="20010" xr:uid="{00000000-0005-0000-0000-000061150000}"/>
    <cellStyle name="Cálculo 2 11 3 7 2" xfId="31948" xr:uid="{00000000-0005-0000-0000-000062150000}"/>
    <cellStyle name="Cálculo 2 11 3 8" xfId="20011" xr:uid="{00000000-0005-0000-0000-000063150000}"/>
    <cellStyle name="Cálculo 2 11 3 8 2" xfId="31949" xr:uid="{00000000-0005-0000-0000-000064150000}"/>
    <cellStyle name="Cálculo 2 11 3 9" xfId="31950" xr:uid="{00000000-0005-0000-0000-000065150000}"/>
    <cellStyle name="Cálculo 2 11 4" xfId="4106" xr:uid="{00000000-0005-0000-0000-000066150000}"/>
    <cellStyle name="Cálculo 2 11 4 2" xfId="17915" xr:uid="{00000000-0005-0000-0000-000067150000}"/>
    <cellStyle name="Cálculo 2 11 4 2 2" xfId="31951" xr:uid="{00000000-0005-0000-0000-000068150000}"/>
    <cellStyle name="Cálculo 2 11 4 3" xfId="20012" xr:uid="{00000000-0005-0000-0000-000069150000}"/>
    <cellStyle name="Cálculo 2 11 4 3 2" xfId="31952" xr:uid="{00000000-0005-0000-0000-00006A150000}"/>
    <cellStyle name="Cálculo 2 11 4 4" xfId="20013" xr:uid="{00000000-0005-0000-0000-00006B150000}"/>
    <cellStyle name="Cálculo 2 11 4 4 2" xfId="31953" xr:uid="{00000000-0005-0000-0000-00006C150000}"/>
    <cellStyle name="Cálculo 2 11 4 5" xfId="20014" xr:uid="{00000000-0005-0000-0000-00006D150000}"/>
    <cellStyle name="Cálculo 2 11 4 5 2" xfId="31954" xr:uid="{00000000-0005-0000-0000-00006E150000}"/>
    <cellStyle name="Cálculo 2 11 4 6" xfId="31955" xr:uid="{00000000-0005-0000-0000-00006F150000}"/>
    <cellStyle name="Cálculo 2 11 5" xfId="4107" xr:uid="{00000000-0005-0000-0000-000070150000}"/>
    <cellStyle name="Cálculo 2 11 5 2" xfId="17914" xr:uid="{00000000-0005-0000-0000-000071150000}"/>
    <cellStyle name="Cálculo 2 11 5 2 2" xfId="31956" xr:uid="{00000000-0005-0000-0000-000072150000}"/>
    <cellStyle name="Cálculo 2 11 5 3" xfId="20015" xr:uid="{00000000-0005-0000-0000-000073150000}"/>
    <cellStyle name="Cálculo 2 11 5 3 2" xfId="31957" xr:uid="{00000000-0005-0000-0000-000074150000}"/>
    <cellStyle name="Cálculo 2 11 5 4" xfId="20016" xr:uid="{00000000-0005-0000-0000-000075150000}"/>
    <cellStyle name="Cálculo 2 11 5 4 2" xfId="31958" xr:uid="{00000000-0005-0000-0000-000076150000}"/>
    <cellStyle name="Cálculo 2 11 5 5" xfId="20017" xr:uid="{00000000-0005-0000-0000-000077150000}"/>
    <cellStyle name="Cálculo 2 11 5 5 2" xfId="31959" xr:uid="{00000000-0005-0000-0000-000078150000}"/>
    <cellStyle name="Cálculo 2 11 5 6" xfId="31960" xr:uid="{00000000-0005-0000-0000-000079150000}"/>
    <cellStyle name="Cálculo 2 11 6" xfId="4108" xr:uid="{00000000-0005-0000-0000-00007A150000}"/>
    <cellStyle name="Cálculo 2 11 6 2" xfId="17913" xr:uid="{00000000-0005-0000-0000-00007B150000}"/>
    <cellStyle name="Cálculo 2 11 6 2 2" xfId="31961" xr:uid="{00000000-0005-0000-0000-00007C150000}"/>
    <cellStyle name="Cálculo 2 11 6 3" xfId="20018" xr:uid="{00000000-0005-0000-0000-00007D150000}"/>
    <cellStyle name="Cálculo 2 11 6 3 2" xfId="31962" xr:uid="{00000000-0005-0000-0000-00007E150000}"/>
    <cellStyle name="Cálculo 2 11 6 4" xfId="20019" xr:uid="{00000000-0005-0000-0000-00007F150000}"/>
    <cellStyle name="Cálculo 2 11 6 4 2" xfId="31963" xr:uid="{00000000-0005-0000-0000-000080150000}"/>
    <cellStyle name="Cálculo 2 11 6 5" xfId="20020" xr:uid="{00000000-0005-0000-0000-000081150000}"/>
    <cellStyle name="Cálculo 2 11 6 5 2" xfId="31964" xr:uid="{00000000-0005-0000-0000-000082150000}"/>
    <cellStyle name="Cálculo 2 11 6 6" xfId="31965" xr:uid="{00000000-0005-0000-0000-000083150000}"/>
    <cellStyle name="Cálculo 2 11 7" xfId="4109" xr:uid="{00000000-0005-0000-0000-000084150000}"/>
    <cellStyle name="Cálculo 2 11 7 2" xfId="17912" xr:uid="{00000000-0005-0000-0000-000085150000}"/>
    <cellStyle name="Cálculo 2 11 7 2 2" xfId="31966" xr:uid="{00000000-0005-0000-0000-000086150000}"/>
    <cellStyle name="Cálculo 2 11 7 3" xfId="20021" xr:uid="{00000000-0005-0000-0000-000087150000}"/>
    <cellStyle name="Cálculo 2 11 7 3 2" xfId="31967" xr:uid="{00000000-0005-0000-0000-000088150000}"/>
    <cellStyle name="Cálculo 2 11 7 4" xfId="20022" xr:uid="{00000000-0005-0000-0000-000089150000}"/>
    <cellStyle name="Cálculo 2 11 7 4 2" xfId="31968" xr:uid="{00000000-0005-0000-0000-00008A150000}"/>
    <cellStyle name="Cálculo 2 11 7 5" xfId="20023" xr:uid="{00000000-0005-0000-0000-00008B150000}"/>
    <cellStyle name="Cálculo 2 11 7 5 2" xfId="31969" xr:uid="{00000000-0005-0000-0000-00008C150000}"/>
    <cellStyle name="Cálculo 2 11 7 6" xfId="31970" xr:uid="{00000000-0005-0000-0000-00008D150000}"/>
    <cellStyle name="Cálculo 2 11 8" xfId="4110" xr:uid="{00000000-0005-0000-0000-00008E150000}"/>
    <cellStyle name="Cálculo 2 11 8 2" xfId="17911" xr:uid="{00000000-0005-0000-0000-00008F150000}"/>
    <cellStyle name="Cálculo 2 11 8 2 2" xfId="31971" xr:uid="{00000000-0005-0000-0000-000090150000}"/>
    <cellStyle name="Cálculo 2 11 8 3" xfId="31972" xr:uid="{00000000-0005-0000-0000-000091150000}"/>
    <cellStyle name="Cálculo 2 11 9" xfId="17928" xr:uid="{00000000-0005-0000-0000-000092150000}"/>
    <cellStyle name="Cálculo 2 11 9 2" xfId="31973" xr:uid="{00000000-0005-0000-0000-000093150000}"/>
    <cellStyle name="Cálculo 2 12" xfId="918" xr:uid="{00000000-0005-0000-0000-000094150000}"/>
    <cellStyle name="Cálculo 2 12 10" xfId="20024" xr:uid="{00000000-0005-0000-0000-000095150000}"/>
    <cellStyle name="Cálculo 2 12 10 2" xfId="31974" xr:uid="{00000000-0005-0000-0000-000096150000}"/>
    <cellStyle name="Cálculo 2 12 11" xfId="31975" xr:uid="{00000000-0005-0000-0000-000097150000}"/>
    <cellStyle name="Cálculo 2 12 2" xfId="1850" xr:uid="{00000000-0005-0000-0000-000098150000}"/>
    <cellStyle name="Cálculo 2 12 2 2" xfId="3309" xr:uid="{00000000-0005-0000-0000-000099150000}"/>
    <cellStyle name="Cálculo 2 12 2 2 2" xfId="4111" xr:uid="{00000000-0005-0000-0000-00009A150000}"/>
    <cellStyle name="Cálculo 2 12 2 2 2 2" xfId="17907" xr:uid="{00000000-0005-0000-0000-00009B150000}"/>
    <cellStyle name="Cálculo 2 12 2 2 2 2 2" xfId="31976" xr:uid="{00000000-0005-0000-0000-00009C150000}"/>
    <cellStyle name="Cálculo 2 12 2 2 2 3" xfId="31977" xr:uid="{00000000-0005-0000-0000-00009D150000}"/>
    <cellStyle name="Cálculo 2 12 2 2 3" xfId="4112" xr:uid="{00000000-0005-0000-0000-00009E150000}"/>
    <cellStyle name="Cálculo 2 12 2 2 3 2" xfId="17906" xr:uid="{00000000-0005-0000-0000-00009F150000}"/>
    <cellStyle name="Cálculo 2 12 2 2 3 2 2" xfId="31978" xr:uid="{00000000-0005-0000-0000-0000A0150000}"/>
    <cellStyle name="Cálculo 2 12 2 2 3 3" xfId="31979" xr:uid="{00000000-0005-0000-0000-0000A1150000}"/>
    <cellStyle name="Cálculo 2 12 2 2 4" xfId="17908" xr:uid="{00000000-0005-0000-0000-0000A2150000}"/>
    <cellStyle name="Cálculo 2 12 2 2 4 2" xfId="31980" xr:uid="{00000000-0005-0000-0000-0000A3150000}"/>
    <cellStyle name="Cálculo 2 12 2 2 5" xfId="20025" xr:uid="{00000000-0005-0000-0000-0000A4150000}"/>
    <cellStyle name="Cálculo 2 12 2 2 5 2" xfId="31981" xr:uid="{00000000-0005-0000-0000-0000A5150000}"/>
    <cellStyle name="Cálculo 2 12 2 2 6" xfId="20026" xr:uid="{00000000-0005-0000-0000-0000A6150000}"/>
    <cellStyle name="Cálculo 2 12 2 2 6 2" xfId="31982" xr:uid="{00000000-0005-0000-0000-0000A7150000}"/>
    <cellStyle name="Cálculo 2 12 2 2 7" xfId="20027" xr:uid="{00000000-0005-0000-0000-0000A8150000}"/>
    <cellStyle name="Cálculo 2 12 2 2 7 2" xfId="31983" xr:uid="{00000000-0005-0000-0000-0000A9150000}"/>
    <cellStyle name="Cálculo 2 12 2 2 8" xfId="31984" xr:uid="{00000000-0005-0000-0000-0000AA150000}"/>
    <cellStyle name="Cálculo 2 12 2 3" xfId="4113" xr:uid="{00000000-0005-0000-0000-0000AB150000}"/>
    <cellStyle name="Cálculo 2 12 2 3 2" xfId="17905" xr:uid="{00000000-0005-0000-0000-0000AC150000}"/>
    <cellStyle name="Cálculo 2 12 2 3 2 2" xfId="31985" xr:uid="{00000000-0005-0000-0000-0000AD150000}"/>
    <cellStyle name="Cálculo 2 12 2 3 3" xfId="31986" xr:uid="{00000000-0005-0000-0000-0000AE150000}"/>
    <cellStyle name="Cálculo 2 12 2 4" xfId="4114" xr:uid="{00000000-0005-0000-0000-0000AF150000}"/>
    <cellStyle name="Cálculo 2 12 2 4 2" xfId="17904" xr:uid="{00000000-0005-0000-0000-0000B0150000}"/>
    <cellStyle name="Cálculo 2 12 2 4 2 2" xfId="31987" xr:uid="{00000000-0005-0000-0000-0000B1150000}"/>
    <cellStyle name="Cálculo 2 12 2 4 3" xfId="31988" xr:uid="{00000000-0005-0000-0000-0000B2150000}"/>
    <cellStyle name="Cálculo 2 12 2 5" xfId="17909" xr:uid="{00000000-0005-0000-0000-0000B3150000}"/>
    <cellStyle name="Cálculo 2 12 2 5 2" xfId="31989" xr:uid="{00000000-0005-0000-0000-0000B4150000}"/>
    <cellStyle name="Cálculo 2 12 2 6" xfId="20028" xr:uid="{00000000-0005-0000-0000-0000B5150000}"/>
    <cellStyle name="Cálculo 2 12 2 6 2" xfId="31990" xr:uid="{00000000-0005-0000-0000-0000B6150000}"/>
    <cellStyle name="Cálculo 2 12 2 7" xfId="20029" xr:uid="{00000000-0005-0000-0000-0000B7150000}"/>
    <cellStyle name="Cálculo 2 12 2 7 2" xfId="31991" xr:uid="{00000000-0005-0000-0000-0000B8150000}"/>
    <cellStyle name="Cálculo 2 12 2 8" xfId="20030" xr:uid="{00000000-0005-0000-0000-0000B9150000}"/>
    <cellStyle name="Cálculo 2 12 2 8 2" xfId="31992" xr:uid="{00000000-0005-0000-0000-0000BA150000}"/>
    <cellStyle name="Cálculo 2 12 2 9" xfId="31993" xr:uid="{00000000-0005-0000-0000-0000BB150000}"/>
    <cellStyle name="Cálculo 2 12 3" xfId="1418" xr:uid="{00000000-0005-0000-0000-0000BC150000}"/>
    <cellStyle name="Cálculo 2 12 3 2" xfId="2881" xr:uid="{00000000-0005-0000-0000-0000BD150000}"/>
    <cellStyle name="Cálculo 2 12 3 2 2" xfId="4115" xr:uid="{00000000-0005-0000-0000-0000BE150000}"/>
    <cellStyle name="Cálculo 2 12 3 2 2 2" xfId="17901" xr:uid="{00000000-0005-0000-0000-0000BF150000}"/>
    <cellStyle name="Cálculo 2 12 3 2 2 2 2" xfId="31994" xr:uid="{00000000-0005-0000-0000-0000C0150000}"/>
    <cellStyle name="Cálculo 2 12 3 2 2 3" xfId="31995" xr:uid="{00000000-0005-0000-0000-0000C1150000}"/>
    <cellStyle name="Cálculo 2 12 3 2 3" xfId="4116" xr:uid="{00000000-0005-0000-0000-0000C2150000}"/>
    <cellStyle name="Cálculo 2 12 3 2 3 2" xfId="17900" xr:uid="{00000000-0005-0000-0000-0000C3150000}"/>
    <cellStyle name="Cálculo 2 12 3 2 3 2 2" xfId="31996" xr:uid="{00000000-0005-0000-0000-0000C4150000}"/>
    <cellStyle name="Cálculo 2 12 3 2 3 3" xfId="31997" xr:uid="{00000000-0005-0000-0000-0000C5150000}"/>
    <cellStyle name="Cálculo 2 12 3 2 4" xfId="17902" xr:uid="{00000000-0005-0000-0000-0000C6150000}"/>
    <cellStyle name="Cálculo 2 12 3 2 4 2" xfId="31998" xr:uid="{00000000-0005-0000-0000-0000C7150000}"/>
    <cellStyle name="Cálculo 2 12 3 2 5" xfId="20031" xr:uid="{00000000-0005-0000-0000-0000C8150000}"/>
    <cellStyle name="Cálculo 2 12 3 2 5 2" xfId="31999" xr:uid="{00000000-0005-0000-0000-0000C9150000}"/>
    <cellStyle name="Cálculo 2 12 3 2 6" xfId="20032" xr:uid="{00000000-0005-0000-0000-0000CA150000}"/>
    <cellStyle name="Cálculo 2 12 3 2 6 2" xfId="32000" xr:uid="{00000000-0005-0000-0000-0000CB150000}"/>
    <cellStyle name="Cálculo 2 12 3 2 7" xfId="20033" xr:uid="{00000000-0005-0000-0000-0000CC150000}"/>
    <cellStyle name="Cálculo 2 12 3 2 7 2" xfId="32001" xr:uid="{00000000-0005-0000-0000-0000CD150000}"/>
    <cellStyle name="Cálculo 2 12 3 2 8" xfId="32002" xr:uid="{00000000-0005-0000-0000-0000CE150000}"/>
    <cellStyle name="Cálculo 2 12 3 3" xfId="4117" xr:uid="{00000000-0005-0000-0000-0000CF150000}"/>
    <cellStyle name="Cálculo 2 12 3 3 2" xfId="17899" xr:uid="{00000000-0005-0000-0000-0000D0150000}"/>
    <cellStyle name="Cálculo 2 12 3 3 2 2" xfId="32003" xr:uid="{00000000-0005-0000-0000-0000D1150000}"/>
    <cellStyle name="Cálculo 2 12 3 3 3" xfId="32004" xr:uid="{00000000-0005-0000-0000-0000D2150000}"/>
    <cellStyle name="Cálculo 2 12 3 4" xfId="4118" xr:uid="{00000000-0005-0000-0000-0000D3150000}"/>
    <cellStyle name="Cálculo 2 12 3 4 2" xfId="17898" xr:uid="{00000000-0005-0000-0000-0000D4150000}"/>
    <cellStyle name="Cálculo 2 12 3 4 2 2" xfId="32005" xr:uid="{00000000-0005-0000-0000-0000D5150000}"/>
    <cellStyle name="Cálculo 2 12 3 4 3" xfId="32006" xr:uid="{00000000-0005-0000-0000-0000D6150000}"/>
    <cellStyle name="Cálculo 2 12 3 5" xfId="17903" xr:uid="{00000000-0005-0000-0000-0000D7150000}"/>
    <cellStyle name="Cálculo 2 12 3 5 2" xfId="32007" xr:uid="{00000000-0005-0000-0000-0000D8150000}"/>
    <cellStyle name="Cálculo 2 12 3 6" xfId="20034" xr:uid="{00000000-0005-0000-0000-0000D9150000}"/>
    <cellStyle name="Cálculo 2 12 3 6 2" xfId="32008" xr:uid="{00000000-0005-0000-0000-0000DA150000}"/>
    <cellStyle name="Cálculo 2 12 3 7" xfId="20035" xr:uid="{00000000-0005-0000-0000-0000DB150000}"/>
    <cellStyle name="Cálculo 2 12 3 7 2" xfId="32009" xr:uid="{00000000-0005-0000-0000-0000DC150000}"/>
    <cellStyle name="Cálculo 2 12 3 8" xfId="20036" xr:uid="{00000000-0005-0000-0000-0000DD150000}"/>
    <cellStyle name="Cálculo 2 12 3 8 2" xfId="32010" xr:uid="{00000000-0005-0000-0000-0000DE150000}"/>
    <cellStyle name="Cálculo 2 12 3 9" xfId="32011" xr:uid="{00000000-0005-0000-0000-0000DF150000}"/>
    <cellStyle name="Cálculo 2 12 4" xfId="4119" xr:uid="{00000000-0005-0000-0000-0000E0150000}"/>
    <cellStyle name="Cálculo 2 12 4 2" xfId="17897" xr:uid="{00000000-0005-0000-0000-0000E1150000}"/>
    <cellStyle name="Cálculo 2 12 4 2 2" xfId="32012" xr:uid="{00000000-0005-0000-0000-0000E2150000}"/>
    <cellStyle name="Cálculo 2 12 4 3" xfId="20037" xr:uid="{00000000-0005-0000-0000-0000E3150000}"/>
    <cellStyle name="Cálculo 2 12 4 3 2" xfId="32013" xr:uid="{00000000-0005-0000-0000-0000E4150000}"/>
    <cellStyle name="Cálculo 2 12 4 4" xfId="20038" xr:uid="{00000000-0005-0000-0000-0000E5150000}"/>
    <cellStyle name="Cálculo 2 12 4 4 2" xfId="32014" xr:uid="{00000000-0005-0000-0000-0000E6150000}"/>
    <cellStyle name="Cálculo 2 12 4 5" xfId="20039" xr:uid="{00000000-0005-0000-0000-0000E7150000}"/>
    <cellStyle name="Cálculo 2 12 4 5 2" xfId="32015" xr:uid="{00000000-0005-0000-0000-0000E8150000}"/>
    <cellStyle name="Cálculo 2 12 4 6" xfId="32016" xr:uid="{00000000-0005-0000-0000-0000E9150000}"/>
    <cellStyle name="Cálculo 2 12 5" xfId="4120" xr:uid="{00000000-0005-0000-0000-0000EA150000}"/>
    <cellStyle name="Cálculo 2 12 5 2" xfId="17896" xr:uid="{00000000-0005-0000-0000-0000EB150000}"/>
    <cellStyle name="Cálculo 2 12 5 2 2" xfId="32017" xr:uid="{00000000-0005-0000-0000-0000EC150000}"/>
    <cellStyle name="Cálculo 2 12 5 3" xfId="20040" xr:uid="{00000000-0005-0000-0000-0000ED150000}"/>
    <cellStyle name="Cálculo 2 12 5 3 2" xfId="32018" xr:uid="{00000000-0005-0000-0000-0000EE150000}"/>
    <cellStyle name="Cálculo 2 12 5 4" xfId="20041" xr:uid="{00000000-0005-0000-0000-0000EF150000}"/>
    <cellStyle name="Cálculo 2 12 5 4 2" xfId="32019" xr:uid="{00000000-0005-0000-0000-0000F0150000}"/>
    <cellStyle name="Cálculo 2 12 5 5" xfId="20042" xr:uid="{00000000-0005-0000-0000-0000F1150000}"/>
    <cellStyle name="Cálculo 2 12 5 5 2" xfId="32020" xr:uid="{00000000-0005-0000-0000-0000F2150000}"/>
    <cellStyle name="Cálculo 2 12 5 6" xfId="32021" xr:uid="{00000000-0005-0000-0000-0000F3150000}"/>
    <cellStyle name="Cálculo 2 12 6" xfId="4121" xr:uid="{00000000-0005-0000-0000-0000F4150000}"/>
    <cellStyle name="Cálculo 2 12 6 2" xfId="17895" xr:uid="{00000000-0005-0000-0000-0000F5150000}"/>
    <cellStyle name="Cálculo 2 12 6 2 2" xfId="32022" xr:uid="{00000000-0005-0000-0000-0000F6150000}"/>
    <cellStyle name="Cálculo 2 12 6 3" xfId="20043" xr:uid="{00000000-0005-0000-0000-0000F7150000}"/>
    <cellStyle name="Cálculo 2 12 6 3 2" xfId="32023" xr:uid="{00000000-0005-0000-0000-0000F8150000}"/>
    <cellStyle name="Cálculo 2 12 6 4" xfId="20044" xr:uid="{00000000-0005-0000-0000-0000F9150000}"/>
    <cellStyle name="Cálculo 2 12 6 4 2" xfId="32024" xr:uid="{00000000-0005-0000-0000-0000FA150000}"/>
    <cellStyle name="Cálculo 2 12 6 5" xfId="20045" xr:uid="{00000000-0005-0000-0000-0000FB150000}"/>
    <cellStyle name="Cálculo 2 12 6 5 2" xfId="32025" xr:uid="{00000000-0005-0000-0000-0000FC150000}"/>
    <cellStyle name="Cálculo 2 12 6 6" xfId="32026" xr:uid="{00000000-0005-0000-0000-0000FD150000}"/>
    <cellStyle name="Cálculo 2 12 7" xfId="4122" xr:uid="{00000000-0005-0000-0000-0000FE150000}"/>
    <cellStyle name="Cálculo 2 12 7 2" xfId="17894" xr:uid="{00000000-0005-0000-0000-0000FF150000}"/>
    <cellStyle name="Cálculo 2 12 7 2 2" xfId="32027" xr:uid="{00000000-0005-0000-0000-000000160000}"/>
    <cellStyle name="Cálculo 2 12 7 3" xfId="20046" xr:uid="{00000000-0005-0000-0000-000001160000}"/>
    <cellStyle name="Cálculo 2 12 7 3 2" xfId="32028" xr:uid="{00000000-0005-0000-0000-000002160000}"/>
    <cellStyle name="Cálculo 2 12 7 4" xfId="20047" xr:uid="{00000000-0005-0000-0000-000003160000}"/>
    <cellStyle name="Cálculo 2 12 7 4 2" xfId="32029" xr:uid="{00000000-0005-0000-0000-000004160000}"/>
    <cellStyle name="Cálculo 2 12 7 5" xfId="20048" xr:uid="{00000000-0005-0000-0000-000005160000}"/>
    <cellStyle name="Cálculo 2 12 7 5 2" xfId="32030" xr:uid="{00000000-0005-0000-0000-000006160000}"/>
    <cellStyle name="Cálculo 2 12 7 6" xfId="32031" xr:uid="{00000000-0005-0000-0000-000007160000}"/>
    <cellStyle name="Cálculo 2 12 8" xfId="4123" xr:uid="{00000000-0005-0000-0000-000008160000}"/>
    <cellStyle name="Cálculo 2 12 8 2" xfId="17893" xr:uid="{00000000-0005-0000-0000-000009160000}"/>
    <cellStyle name="Cálculo 2 12 8 2 2" xfId="32032" xr:uid="{00000000-0005-0000-0000-00000A160000}"/>
    <cellStyle name="Cálculo 2 12 8 3" xfId="32033" xr:uid="{00000000-0005-0000-0000-00000B160000}"/>
    <cellStyle name="Cálculo 2 12 9" xfId="17910" xr:uid="{00000000-0005-0000-0000-00000C160000}"/>
    <cellStyle name="Cálculo 2 12 9 2" xfId="32034" xr:uid="{00000000-0005-0000-0000-00000D160000}"/>
    <cellStyle name="Cálculo 2 13" xfId="1110" xr:uid="{00000000-0005-0000-0000-00000E160000}"/>
    <cellStyle name="Cálculo 2 13 10" xfId="20049" xr:uid="{00000000-0005-0000-0000-00000F160000}"/>
    <cellStyle name="Cálculo 2 13 10 2" xfId="32035" xr:uid="{00000000-0005-0000-0000-000010160000}"/>
    <cellStyle name="Cálculo 2 13 11" xfId="32036" xr:uid="{00000000-0005-0000-0000-000011160000}"/>
    <cellStyle name="Cálculo 2 13 2" xfId="2042" xr:uid="{00000000-0005-0000-0000-000012160000}"/>
    <cellStyle name="Cálculo 2 13 2 2" xfId="3501" xr:uid="{00000000-0005-0000-0000-000013160000}"/>
    <cellStyle name="Cálculo 2 13 2 2 2" xfId="4124" xr:uid="{00000000-0005-0000-0000-000014160000}"/>
    <cellStyle name="Cálculo 2 13 2 2 2 2" xfId="17889" xr:uid="{00000000-0005-0000-0000-000015160000}"/>
    <cellStyle name="Cálculo 2 13 2 2 2 2 2" xfId="32037" xr:uid="{00000000-0005-0000-0000-000016160000}"/>
    <cellStyle name="Cálculo 2 13 2 2 2 3" xfId="32038" xr:uid="{00000000-0005-0000-0000-000017160000}"/>
    <cellStyle name="Cálculo 2 13 2 2 3" xfId="4125" xr:uid="{00000000-0005-0000-0000-000018160000}"/>
    <cellStyle name="Cálculo 2 13 2 2 3 2" xfId="17888" xr:uid="{00000000-0005-0000-0000-000019160000}"/>
    <cellStyle name="Cálculo 2 13 2 2 3 2 2" xfId="32039" xr:uid="{00000000-0005-0000-0000-00001A160000}"/>
    <cellStyle name="Cálculo 2 13 2 2 3 3" xfId="32040" xr:uid="{00000000-0005-0000-0000-00001B160000}"/>
    <cellStyle name="Cálculo 2 13 2 2 4" xfId="17890" xr:uid="{00000000-0005-0000-0000-00001C160000}"/>
    <cellStyle name="Cálculo 2 13 2 2 4 2" xfId="32041" xr:uid="{00000000-0005-0000-0000-00001D160000}"/>
    <cellStyle name="Cálculo 2 13 2 2 5" xfId="20050" xr:uid="{00000000-0005-0000-0000-00001E160000}"/>
    <cellStyle name="Cálculo 2 13 2 2 5 2" xfId="32042" xr:uid="{00000000-0005-0000-0000-00001F160000}"/>
    <cellStyle name="Cálculo 2 13 2 2 6" xfId="20051" xr:uid="{00000000-0005-0000-0000-000020160000}"/>
    <cellStyle name="Cálculo 2 13 2 2 6 2" xfId="32043" xr:uid="{00000000-0005-0000-0000-000021160000}"/>
    <cellStyle name="Cálculo 2 13 2 2 7" xfId="20052" xr:uid="{00000000-0005-0000-0000-000022160000}"/>
    <cellStyle name="Cálculo 2 13 2 2 7 2" xfId="32044" xr:uid="{00000000-0005-0000-0000-000023160000}"/>
    <cellStyle name="Cálculo 2 13 2 2 8" xfId="32045" xr:uid="{00000000-0005-0000-0000-000024160000}"/>
    <cellStyle name="Cálculo 2 13 2 3" xfId="4126" xr:uid="{00000000-0005-0000-0000-000025160000}"/>
    <cellStyle name="Cálculo 2 13 2 3 2" xfId="17887" xr:uid="{00000000-0005-0000-0000-000026160000}"/>
    <cellStyle name="Cálculo 2 13 2 3 2 2" xfId="32046" xr:uid="{00000000-0005-0000-0000-000027160000}"/>
    <cellStyle name="Cálculo 2 13 2 3 3" xfId="32047" xr:uid="{00000000-0005-0000-0000-000028160000}"/>
    <cellStyle name="Cálculo 2 13 2 4" xfId="4127" xr:uid="{00000000-0005-0000-0000-000029160000}"/>
    <cellStyle name="Cálculo 2 13 2 4 2" xfId="17886" xr:uid="{00000000-0005-0000-0000-00002A160000}"/>
    <cellStyle name="Cálculo 2 13 2 4 2 2" xfId="32048" xr:uid="{00000000-0005-0000-0000-00002B160000}"/>
    <cellStyle name="Cálculo 2 13 2 4 3" xfId="32049" xr:uid="{00000000-0005-0000-0000-00002C160000}"/>
    <cellStyle name="Cálculo 2 13 2 5" xfId="17891" xr:uid="{00000000-0005-0000-0000-00002D160000}"/>
    <cellStyle name="Cálculo 2 13 2 5 2" xfId="32050" xr:uid="{00000000-0005-0000-0000-00002E160000}"/>
    <cellStyle name="Cálculo 2 13 2 6" xfId="20053" xr:uid="{00000000-0005-0000-0000-00002F160000}"/>
    <cellStyle name="Cálculo 2 13 2 6 2" xfId="32051" xr:uid="{00000000-0005-0000-0000-000030160000}"/>
    <cellStyle name="Cálculo 2 13 2 7" xfId="20054" xr:uid="{00000000-0005-0000-0000-000031160000}"/>
    <cellStyle name="Cálculo 2 13 2 7 2" xfId="32052" xr:uid="{00000000-0005-0000-0000-000032160000}"/>
    <cellStyle name="Cálculo 2 13 2 8" xfId="20055" xr:uid="{00000000-0005-0000-0000-000033160000}"/>
    <cellStyle name="Cálculo 2 13 2 8 2" xfId="32053" xr:uid="{00000000-0005-0000-0000-000034160000}"/>
    <cellStyle name="Cálculo 2 13 2 9" xfId="32054" xr:uid="{00000000-0005-0000-0000-000035160000}"/>
    <cellStyle name="Cálculo 2 13 3" xfId="1610" xr:uid="{00000000-0005-0000-0000-000036160000}"/>
    <cellStyle name="Cálculo 2 13 3 2" xfId="3073" xr:uid="{00000000-0005-0000-0000-000037160000}"/>
    <cellStyle name="Cálculo 2 13 3 2 2" xfId="4128" xr:uid="{00000000-0005-0000-0000-000038160000}"/>
    <cellStyle name="Cálculo 2 13 3 2 2 2" xfId="17883" xr:uid="{00000000-0005-0000-0000-000039160000}"/>
    <cellStyle name="Cálculo 2 13 3 2 2 2 2" xfId="32055" xr:uid="{00000000-0005-0000-0000-00003A160000}"/>
    <cellStyle name="Cálculo 2 13 3 2 2 3" xfId="32056" xr:uid="{00000000-0005-0000-0000-00003B160000}"/>
    <cellStyle name="Cálculo 2 13 3 2 3" xfId="4129" xr:uid="{00000000-0005-0000-0000-00003C160000}"/>
    <cellStyle name="Cálculo 2 13 3 2 3 2" xfId="17882" xr:uid="{00000000-0005-0000-0000-00003D160000}"/>
    <cellStyle name="Cálculo 2 13 3 2 3 2 2" xfId="32057" xr:uid="{00000000-0005-0000-0000-00003E160000}"/>
    <cellStyle name="Cálculo 2 13 3 2 3 3" xfId="32058" xr:uid="{00000000-0005-0000-0000-00003F160000}"/>
    <cellStyle name="Cálculo 2 13 3 2 4" xfId="17884" xr:uid="{00000000-0005-0000-0000-000040160000}"/>
    <cellStyle name="Cálculo 2 13 3 2 4 2" xfId="32059" xr:uid="{00000000-0005-0000-0000-000041160000}"/>
    <cellStyle name="Cálculo 2 13 3 2 5" xfId="20056" xr:uid="{00000000-0005-0000-0000-000042160000}"/>
    <cellStyle name="Cálculo 2 13 3 2 5 2" xfId="32060" xr:uid="{00000000-0005-0000-0000-000043160000}"/>
    <cellStyle name="Cálculo 2 13 3 2 6" xfId="20057" xr:uid="{00000000-0005-0000-0000-000044160000}"/>
    <cellStyle name="Cálculo 2 13 3 2 6 2" xfId="32061" xr:uid="{00000000-0005-0000-0000-000045160000}"/>
    <cellStyle name="Cálculo 2 13 3 2 7" xfId="20058" xr:uid="{00000000-0005-0000-0000-000046160000}"/>
    <cellStyle name="Cálculo 2 13 3 2 7 2" xfId="32062" xr:uid="{00000000-0005-0000-0000-000047160000}"/>
    <cellStyle name="Cálculo 2 13 3 2 8" xfId="32063" xr:uid="{00000000-0005-0000-0000-000048160000}"/>
    <cellStyle name="Cálculo 2 13 3 3" xfId="4130" xr:uid="{00000000-0005-0000-0000-000049160000}"/>
    <cellStyle name="Cálculo 2 13 3 3 2" xfId="17881" xr:uid="{00000000-0005-0000-0000-00004A160000}"/>
    <cellStyle name="Cálculo 2 13 3 3 2 2" xfId="32064" xr:uid="{00000000-0005-0000-0000-00004B160000}"/>
    <cellStyle name="Cálculo 2 13 3 3 3" xfId="32065" xr:uid="{00000000-0005-0000-0000-00004C160000}"/>
    <cellStyle name="Cálculo 2 13 3 4" xfId="4131" xr:uid="{00000000-0005-0000-0000-00004D160000}"/>
    <cellStyle name="Cálculo 2 13 3 4 2" xfId="17880" xr:uid="{00000000-0005-0000-0000-00004E160000}"/>
    <cellStyle name="Cálculo 2 13 3 4 2 2" xfId="32066" xr:uid="{00000000-0005-0000-0000-00004F160000}"/>
    <cellStyle name="Cálculo 2 13 3 4 3" xfId="32067" xr:uid="{00000000-0005-0000-0000-000050160000}"/>
    <cellStyle name="Cálculo 2 13 3 5" xfId="17885" xr:uid="{00000000-0005-0000-0000-000051160000}"/>
    <cellStyle name="Cálculo 2 13 3 5 2" xfId="32068" xr:uid="{00000000-0005-0000-0000-000052160000}"/>
    <cellStyle name="Cálculo 2 13 3 6" xfId="20059" xr:uid="{00000000-0005-0000-0000-000053160000}"/>
    <cellStyle name="Cálculo 2 13 3 6 2" xfId="32069" xr:uid="{00000000-0005-0000-0000-000054160000}"/>
    <cellStyle name="Cálculo 2 13 3 7" xfId="20060" xr:uid="{00000000-0005-0000-0000-000055160000}"/>
    <cellStyle name="Cálculo 2 13 3 7 2" xfId="32070" xr:uid="{00000000-0005-0000-0000-000056160000}"/>
    <cellStyle name="Cálculo 2 13 3 8" xfId="20061" xr:uid="{00000000-0005-0000-0000-000057160000}"/>
    <cellStyle name="Cálculo 2 13 3 8 2" xfId="32071" xr:uid="{00000000-0005-0000-0000-000058160000}"/>
    <cellStyle name="Cálculo 2 13 3 9" xfId="32072" xr:uid="{00000000-0005-0000-0000-000059160000}"/>
    <cellStyle name="Cálculo 2 13 4" xfId="4132" xr:uid="{00000000-0005-0000-0000-00005A160000}"/>
    <cellStyle name="Cálculo 2 13 4 2" xfId="17879" xr:uid="{00000000-0005-0000-0000-00005B160000}"/>
    <cellStyle name="Cálculo 2 13 4 2 2" xfId="32073" xr:uid="{00000000-0005-0000-0000-00005C160000}"/>
    <cellStyle name="Cálculo 2 13 4 3" xfId="20062" xr:uid="{00000000-0005-0000-0000-00005D160000}"/>
    <cellStyle name="Cálculo 2 13 4 3 2" xfId="32074" xr:uid="{00000000-0005-0000-0000-00005E160000}"/>
    <cellStyle name="Cálculo 2 13 4 4" xfId="20063" xr:uid="{00000000-0005-0000-0000-00005F160000}"/>
    <cellStyle name="Cálculo 2 13 4 4 2" xfId="32075" xr:uid="{00000000-0005-0000-0000-000060160000}"/>
    <cellStyle name="Cálculo 2 13 4 5" xfId="20064" xr:uid="{00000000-0005-0000-0000-000061160000}"/>
    <cellStyle name="Cálculo 2 13 4 5 2" xfId="32076" xr:uid="{00000000-0005-0000-0000-000062160000}"/>
    <cellStyle name="Cálculo 2 13 4 6" xfId="32077" xr:uid="{00000000-0005-0000-0000-000063160000}"/>
    <cellStyle name="Cálculo 2 13 5" xfId="4133" xr:uid="{00000000-0005-0000-0000-000064160000}"/>
    <cellStyle name="Cálculo 2 13 5 2" xfId="17878" xr:uid="{00000000-0005-0000-0000-000065160000}"/>
    <cellStyle name="Cálculo 2 13 5 2 2" xfId="32078" xr:uid="{00000000-0005-0000-0000-000066160000}"/>
    <cellStyle name="Cálculo 2 13 5 3" xfId="20065" xr:uid="{00000000-0005-0000-0000-000067160000}"/>
    <cellStyle name="Cálculo 2 13 5 3 2" xfId="32079" xr:uid="{00000000-0005-0000-0000-000068160000}"/>
    <cellStyle name="Cálculo 2 13 5 4" xfId="20066" xr:uid="{00000000-0005-0000-0000-000069160000}"/>
    <cellStyle name="Cálculo 2 13 5 4 2" xfId="32080" xr:uid="{00000000-0005-0000-0000-00006A160000}"/>
    <cellStyle name="Cálculo 2 13 5 5" xfId="20067" xr:uid="{00000000-0005-0000-0000-00006B160000}"/>
    <cellStyle name="Cálculo 2 13 5 5 2" xfId="32081" xr:uid="{00000000-0005-0000-0000-00006C160000}"/>
    <cellStyle name="Cálculo 2 13 5 6" xfId="32082" xr:uid="{00000000-0005-0000-0000-00006D160000}"/>
    <cellStyle name="Cálculo 2 13 6" xfId="4134" xr:uid="{00000000-0005-0000-0000-00006E160000}"/>
    <cellStyle name="Cálculo 2 13 6 2" xfId="17877" xr:uid="{00000000-0005-0000-0000-00006F160000}"/>
    <cellStyle name="Cálculo 2 13 6 2 2" xfId="32083" xr:uid="{00000000-0005-0000-0000-000070160000}"/>
    <cellStyle name="Cálculo 2 13 6 3" xfId="20068" xr:uid="{00000000-0005-0000-0000-000071160000}"/>
    <cellStyle name="Cálculo 2 13 6 3 2" xfId="32084" xr:uid="{00000000-0005-0000-0000-000072160000}"/>
    <cellStyle name="Cálculo 2 13 6 4" xfId="20069" xr:uid="{00000000-0005-0000-0000-000073160000}"/>
    <cellStyle name="Cálculo 2 13 6 4 2" xfId="32085" xr:uid="{00000000-0005-0000-0000-000074160000}"/>
    <cellStyle name="Cálculo 2 13 6 5" xfId="20070" xr:uid="{00000000-0005-0000-0000-000075160000}"/>
    <cellStyle name="Cálculo 2 13 6 5 2" xfId="32086" xr:uid="{00000000-0005-0000-0000-000076160000}"/>
    <cellStyle name="Cálculo 2 13 6 6" xfId="32087" xr:uid="{00000000-0005-0000-0000-000077160000}"/>
    <cellStyle name="Cálculo 2 13 7" xfId="4135" xr:uid="{00000000-0005-0000-0000-000078160000}"/>
    <cellStyle name="Cálculo 2 13 7 2" xfId="17876" xr:uid="{00000000-0005-0000-0000-000079160000}"/>
    <cellStyle name="Cálculo 2 13 7 2 2" xfId="32088" xr:uid="{00000000-0005-0000-0000-00007A160000}"/>
    <cellStyle name="Cálculo 2 13 7 3" xfId="20071" xr:uid="{00000000-0005-0000-0000-00007B160000}"/>
    <cellStyle name="Cálculo 2 13 7 3 2" xfId="32089" xr:uid="{00000000-0005-0000-0000-00007C160000}"/>
    <cellStyle name="Cálculo 2 13 7 4" xfId="20072" xr:uid="{00000000-0005-0000-0000-00007D160000}"/>
    <cellStyle name="Cálculo 2 13 7 4 2" xfId="32090" xr:uid="{00000000-0005-0000-0000-00007E160000}"/>
    <cellStyle name="Cálculo 2 13 7 5" xfId="20073" xr:uid="{00000000-0005-0000-0000-00007F160000}"/>
    <cellStyle name="Cálculo 2 13 7 5 2" xfId="32091" xr:uid="{00000000-0005-0000-0000-000080160000}"/>
    <cellStyle name="Cálculo 2 13 7 6" xfId="32092" xr:uid="{00000000-0005-0000-0000-000081160000}"/>
    <cellStyle name="Cálculo 2 13 8" xfId="4136" xr:uid="{00000000-0005-0000-0000-000082160000}"/>
    <cellStyle name="Cálculo 2 13 8 2" xfId="17875" xr:uid="{00000000-0005-0000-0000-000083160000}"/>
    <cellStyle name="Cálculo 2 13 8 2 2" xfId="32093" xr:uid="{00000000-0005-0000-0000-000084160000}"/>
    <cellStyle name="Cálculo 2 13 8 3" xfId="32094" xr:uid="{00000000-0005-0000-0000-000085160000}"/>
    <cellStyle name="Cálculo 2 13 9" xfId="17892" xr:uid="{00000000-0005-0000-0000-000086160000}"/>
    <cellStyle name="Cálculo 2 13 9 2" xfId="32095" xr:uid="{00000000-0005-0000-0000-000087160000}"/>
    <cellStyle name="Cálculo 2 14" xfId="1095" xr:uid="{00000000-0005-0000-0000-000088160000}"/>
    <cellStyle name="Cálculo 2 14 10" xfId="20074" xr:uid="{00000000-0005-0000-0000-000089160000}"/>
    <cellStyle name="Cálculo 2 14 10 2" xfId="32096" xr:uid="{00000000-0005-0000-0000-00008A160000}"/>
    <cellStyle name="Cálculo 2 14 11" xfId="32097" xr:uid="{00000000-0005-0000-0000-00008B160000}"/>
    <cellStyle name="Cálculo 2 14 2" xfId="2027" xr:uid="{00000000-0005-0000-0000-00008C160000}"/>
    <cellStyle name="Cálculo 2 14 2 2" xfId="3486" xr:uid="{00000000-0005-0000-0000-00008D160000}"/>
    <cellStyle name="Cálculo 2 14 2 2 2" xfId="4137" xr:uid="{00000000-0005-0000-0000-00008E160000}"/>
    <cellStyle name="Cálculo 2 14 2 2 2 2" xfId="17871" xr:uid="{00000000-0005-0000-0000-00008F160000}"/>
    <cellStyle name="Cálculo 2 14 2 2 2 2 2" xfId="32098" xr:uid="{00000000-0005-0000-0000-000090160000}"/>
    <cellStyle name="Cálculo 2 14 2 2 2 3" xfId="32099" xr:uid="{00000000-0005-0000-0000-000091160000}"/>
    <cellStyle name="Cálculo 2 14 2 2 3" xfId="4138" xr:uid="{00000000-0005-0000-0000-000092160000}"/>
    <cellStyle name="Cálculo 2 14 2 2 3 2" xfId="17870" xr:uid="{00000000-0005-0000-0000-000093160000}"/>
    <cellStyle name="Cálculo 2 14 2 2 3 2 2" xfId="32100" xr:uid="{00000000-0005-0000-0000-000094160000}"/>
    <cellStyle name="Cálculo 2 14 2 2 3 3" xfId="32101" xr:uid="{00000000-0005-0000-0000-000095160000}"/>
    <cellStyle name="Cálculo 2 14 2 2 4" xfId="17872" xr:uid="{00000000-0005-0000-0000-000096160000}"/>
    <cellStyle name="Cálculo 2 14 2 2 4 2" xfId="32102" xr:uid="{00000000-0005-0000-0000-000097160000}"/>
    <cellStyle name="Cálculo 2 14 2 2 5" xfId="20075" xr:uid="{00000000-0005-0000-0000-000098160000}"/>
    <cellStyle name="Cálculo 2 14 2 2 5 2" xfId="32103" xr:uid="{00000000-0005-0000-0000-000099160000}"/>
    <cellStyle name="Cálculo 2 14 2 2 6" xfId="20076" xr:uid="{00000000-0005-0000-0000-00009A160000}"/>
    <cellStyle name="Cálculo 2 14 2 2 6 2" xfId="32104" xr:uid="{00000000-0005-0000-0000-00009B160000}"/>
    <cellStyle name="Cálculo 2 14 2 2 7" xfId="20077" xr:uid="{00000000-0005-0000-0000-00009C160000}"/>
    <cellStyle name="Cálculo 2 14 2 2 7 2" xfId="32105" xr:uid="{00000000-0005-0000-0000-00009D160000}"/>
    <cellStyle name="Cálculo 2 14 2 2 8" xfId="32106" xr:uid="{00000000-0005-0000-0000-00009E160000}"/>
    <cellStyle name="Cálculo 2 14 2 3" xfId="4139" xr:uid="{00000000-0005-0000-0000-00009F160000}"/>
    <cellStyle name="Cálculo 2 14 2 3 2" xfId="17869" xr:uid="{00000000-0005-0000-0000-0000A0160000}"/>
    <cellStyle name="Cálculo 2 14 2 3 2 2" xfId="32107" xr:uid="{00000000-0005-0000-0000-0000A1160000}"/>
    <cellStyle name="Cálculo 2 14 2 3 3" xfId="32108" xr:uid="{00000000-0005-0000-0000-0000A2160000}"/>
    <cellStyle name="Cálculo 2 14 2 4" xfId="4140" xr:uid="{00000000-0005-0000-0000-0000A3160000}"/>
    <cellStyle name="Cálculo 2 14 2 4 2" xfId="17868" xr:uid="{00000000-0005-0000-0000-0000A4160000}"/>
    <cellStyle name="Cálculo 2 14 2 4 2 2" xfId="32109" xr:uid="{00000000-0005-0000-0000-0000A5160000}"/>
    <cellStyle name="Cálculo 2 14 2 4 3" xfId="32110" xr:uid="{00000000-0005-0000-0000-0000A6160000}"/>
    <cellStyle name="Cálculo 2 14 2 5" xfId="17873" xr:uid="{00000000-0005-0000-0000-0000A7160000}"/>
    <cellStyle name="Cálculo 2 14 2 5 2" xfId="32111" xr:uid="{00000000-0005-0000-0000-0000A8160000}"/>
    <cellStyle name="Cálculo 2 14 2 6" xfId="20078" xr:uid="{00000000-0005-0000-0000-0000A9160000}"/>
    <cellStyle name="Cálculo 2 14 2 6 2" xfId="32112" xr:uid="{00000000-0005-0000-0000-0000AA160000}"/>
    <cellStyle name="Cálculo 2 14 2 7" xfId="20079" xr:uid="{00000000-0005-0000-0000-0000AB160000}"/>
    <cellStyle name="Cálculo 2 14 2 7 2" xfId="32113" xr:uid="{00000000-0005-0000-0000-0000AC160000}"/>
    <cellStyle name="Cálculo 2 14 2 8" xfId="20080" xr:uid="{00000000-0005-0000-0000-0000AD160000}"/>
    <cellStyle name="Cálculo 2 14 2 8 2" xfId="32114" xr:uid="{00000000-0005-0000-0000-0000AE160000}"/>
    <cellStyle name="Cálculo 2 14 2 9" xfId="32115" xr:uid="{00000000-0005-0000-0000-0000AF160000}"/>
    <cellStyle name="Cálculo 2 14 3" xfId="1595" xr:uid="{00000000-0005-0000-0000-0000B0160000}"/>
    <cellStyle name="Cálculo 2 14 3 2" xfId="3058" xr:uid="{00000000-0005-0000-0000-0000B1160000}"/>
    <cellStyle name="Cálculo 2 14 3 2 2" xfId="4141" xr:uid="{00000000-0005-0000-0000-0000B2160000}"/>
    <cellStyle name="Cálculo 2 14 3 2 2 2" xfId="17865" xr:uid="{00000000-0005-0000-0000-0000B3160000}"/>
    <cellStyle name="Cálculo 2 14 3 2 2 2 2" xfId="32116" xr:uid="{00000000-0005-0000-0000-0000B4160000}"/>
    <cellStyle name="Cálculo 2 14 3 2 2 3" xfId="32117" xr:uid="{00000000-0005-0000-0000-0000B5160000}"/>
    <cellStyle name="Cálculo 2 14 3 2 3" xfId="4142" xr:uid="{00000000-0005-0000-0000-0000B6160000}"/>
    <cellStyle name="Cálculo 2 14 3 2 3 2" xfId="17864" xr:uid="{00000000-0005-0000-0000-0000B7160000}"/>
    <cellStyle name="Cálculo 2 14 3 2 3 2 2" xfId="32118" xr:uid="{00000000-0005-0000-0000-0000B8160000}"/>
    <cellStyle name="Cálculo 2 14 3 2 3 3" xfId="32119" xr:uid="{00000000-0005-0000-0000-0000B9160000}"/>
    <cellStyle name="Cálculo 2 14 3 2 4" xfId="17866" xr:uid="{00000000-0005-0000-0000-0000BA160000}"/>
    <cellStyle name="Cálculo 2 14 3 2 4 2" xfId="32120" xr:uid="{00000000-0005-0000-0000-0000BB160000}"/>
    <cellStyle name="Cálculo 2 14 3 2 5" xfId="20081" xr:uid="{00000000-0005-0000-0000-0000BC160000}"/>
    <cellStyle name="Cálculo 2 14 3 2 5 2" xfId="32121" xr:uid="{00000000-0005-0000-0000-0000BD160000}"/>
    <cellStyle name="Cálculo 2 14 3 2 6" xfId="20082" xr:uid="{00000000-0005-0000-0000-0000BE160000}"/>
    <cellStyle name="Cálculo 2 14 3 2 6 2" xfId="32122" xr:uid="{00000000-0005-0000-0000-0000BF160000}"/>
    <cellStyle name="Cálculo 2 14 3 2 7" xfId="20083" xr:uid="{00000000-0005-0000-0000-0000C0160000}"/>
    <cellStyle name="Cálculo 2 14 3 2 7 2" xfId="32123" xr:uid="{00000000-0005-0000-0000-0000C1160000}"/>
    <cellStyle name="Cálculo 2 14 3 2 8" xfId="32124" xr:uid="{00000000-0005-0000-0000-0000C2160000}"/>
    <cellStyle name="Cálculo 2 14 3 3" xfId="4143" xr:uid="{00000000-0005-0000-0000-0000C3160000}"/>
    <cellStyle name="Cálculo 2 14 3 3 2" xfId="17863" xr:uid="{00000000-0005-0000-0000-0000C4160000}"/>
    <cellStyle name="Cálculo 2 14 3 3 2 2" xfId="32125" xr:uid="{00000000-0005-0000-0000-0000C5160000}"/>
    <cellStyle name="Cálculo 2 14 3 3 3" xfId="32126" xr:uid="{00000000-0005-0000-0000-0000C6160000}"/>
    <cellStyle name="Cálculo 2 14 3 4" xfId="4144" xr:uid="{00000000-0005-0000-0000-0000C7160000}"/>
    <cellStyle name="Cálculo 2 14 3 4 2" xfId="17862" xr:uid="{00000000-0005-0000-0000-0000C8160000}"/>
    <cellStyle name="Cálculo 2 14 3 4 2 2" xfId="32127" xr:uid="{00000000-0005-0000-0000-0000C9160000}"/>
    <cellStyle name="Cálculo 2 14 3 4 3" xfId="32128" xr:uid="{00000000-0005-0000-0000-0000CA160000}"/>
    <cellStyle name="Cálculo 2 14 3 5" xfId="17867" xr:uid="{00000000-0005-0000-0000-0000CB160000}"/>
    <cellStyle name="Cálculo 2 14 3 5 2" xfId="32129" xr:uid="{00000000-0005-0000-0000-0000CC160000}"/>
    <cellStyle name="Cálculo 2 14 3 6" xfId="20084" xr:uid="{00000000-0005-0000-0000-0000CD160000}"/>
    <cellStyle name="Cálculo 2 14 3 6 2" xfId="32130" xr:uid="{00000000-0005-0000-0000-0000CE160000}"/>
    <cellStyle name="Cálculo 2 14 3 7" xfId="20085" xr:uid="{00000000-0005-0000-0000-0000CF160000}"/>
    <cellStyle name="Cálculo 2 14 3 7 2" xfId="32131" xr:uid="{00000000-0005-0000-0000-0000D0160000}"/>
    <cellStyle name="Cálculo 2 14 3 8" xfId="20086" xr:uid="{00000000-0005-0000-0000-0000D1160000}"/>
    <cellStyle name="Cálculo 2 14 3 8 2" xfId="32132" xr:uid="{00000000-0005-0000-0000-0000D2160000}"/>
    <cellStyle name="Cálculo 2 14 3 9" xfId="32133" xr:uid="{00000000-0005-0000-0000-0000D3160000}"/>
    <cellStyle name="Cálculo 2 14 4" xfId="4145" xr:uid="{00000000-0005-0000-0000-0000D4160000}"/>
    <cellStyle name="Cálculo 2 14 4 2" xfId="17861" xr:uid="{00000000-0005-0000-0000-0000D5160000}"/>
    <cellStyle name="Cálculo 2 14 4 2 2" xfId="32134" xr:uid="{00000000-0005-0000-0000-0000D6160000}"/>
    <cellStyle name="Cálculo 2 14 4 3" xfId="20087" xr:uid="{00000000-0005-0000-0000-0000D7160000}"/>
    <cellStyle name="Cálculo 2 14 4 3 2" xfId="32135" xr:uid="{00000000-0005-0000-0000-0000D8160000}"/>
    <cellStyle name="Cálculo 2 14 4 4" xfId="20088" xr:uid="{00000000-0005-0000-0000-0000D9160000}"/>
    <cellStyle name="Cálculo 2 14 4 4 2" xfId="32136" xr:uid="{00000000-0005-0000-0000-0000DA160000}"/>
    <cellStyle name="Cálculo 2 14 4 5" xfId="20089" xr:uid="{00000000-0005-0000-0000-0000DB160000}"/>
    <cellStyle name="Cálculo 2 14 4 5 2" xfId="32137" xr:uid="{00000000-0005-0000-0000-0000DC160000}"/>
    <cellStyle name="Cálculo 2 14 4 6" xfId="32138" xr:uid="{00000000-0005-0000-0000-0000DD160000}"/>
    <cellStyle name="Cálculo 2 14 5" xfId="4146" xr:uid="{00000000-0005-0000-0000-0000DE160000}"/>
    <cellStyle name="Cálculo 2 14 5 2" xfId="17860" xr:uid="{00000000-0005-0000-0000-0000DF160000}"/>
    <cellStyle name="Cálculo 2 14 5 2 2" xfId="32139" xr:uid="{00000000-0005-0000-0000-0000E0160000}"/>
    <cellStyle name="Cálculo 2 14 5 3" xfId="20090" xr:uid="{00000000-0005-0000-0000-0000E1160000}"/>
    <cellStyle name="Cálculo 2 14 5 3 2" xfId="32140" xr:uid="{00000000-0005-0000-0000-0000E2160000}"/>
    <cellStyle name="Cálculo 2 14 5 4" xfId="20091" xr:uid="{00000000-0005-0000-0000-0000E3160000}"/>
    <cellStyle name="Cálculo 2 14 5 4 2" xfId="32141" xr:uid="{00000000-0005-0000-0000-0000E4160000}"/>
    <cellStyle name="Cálculo 2 14 5 5" xfId="20092" xr:uid="{00000000-0005-0000-0000-0000E5160000}"/>
    <cellStyle name="Cálculo 2 14 5 5 2" xfId="32142" xr:uid="{00000000-0005-0000-0000-0000E6160000}"/>
    <cellStyle name="Cálculo 2 14 5 6" xfId="32143" xr:uid="{00000000-0005-0000-0000-0000E7160000}"/>
    <cellStyle name="Cálculo 2 14 6" xfId="4147" xr:uid="{00000000-0005-0000-0000-0000E8160000}"/>
    <cellStyle name="Cálculo 2 14 6 2" xfId="17859" xr:uid="{00000000-0005-0000-0000-0000E9160000}"/>
    <cellStyle name="Cálculo 2 14 6 2 2" xfId="32144" xr:uid="{00000000-0005-0000-0000-0000EA160000}"/>
    <cellStyle name="Cálculo 2 14 6 3" xfId="20093" xr:uid="{00000000-0005-0000-0000-0000EB160000}"/>
    <cellStyle name="Cálculo 2 14 6 3 2" xfId="32145" xr:uid="{00000000-0005-0000-0000-0000EC160000}"/>
    <cellStyle name="Cálculo 2 14 6 4" xfId="20094" xr:uid="{00000000-0005-0000-0000-0000ED160000}"/>
    <cellStyle name="Cálculo 2 14 6 4 2" xfId="32146" xr:uid="{00000000-0005-0000-0000-0000EE160000}"/>
    <cellStyle name="Cálculo 2 14 6 5" xfId="20095" xr:uid="{00000000-0005-0000-0000-0000EF160000}"/>
    <cellStyle name="Cálculo 2 14 6 5 2" xfId="32147" xr:uid="{00000000-0005-0000-0000-0000F0160000}"/>
    <cellStyle name="Cálculo 2 14 6 6" xfId="32148" xr:uid="{00000000-0005-0000-0000-0000F1160000}"/>
    <cellStyle name="Cálculo 2 14 7" xfId="4148" xr:uid="{00000000-0005-0000-0000-0000F2160000}"/>
    <cellStyle name="Cálculo 2 14 7 2" xfId="17858" xr:uid="{00000000-0005-0000-0000-0000F3160000}"/>
    <cellStyle name="Cálculo 2 14 7 2 2" xfId="32149" xr:uid="{00000000-0005-0000-0000-0000F4160000}"/>
    <cellStyle name="Cálculo 2 14 7 3" xfId="20096" xr:uid="{00000000-0005-0000-0000-0000F5160000}"/>
    <cellStyle name="Cálculo 2 14 7 3 2" xfId="32150" xr:uid="{00000000-0005-0000-0000-0000F6160000}"/>
    <cellStyle name="Cálculo 2 14 7 4" xfId="20097" xr:uid="{00000000-0005-0000-0000-0000F7160000}"/>
    <cellStyle name="Cálculo 2 14 7 4 2" xfId="32151" xr:uid="{00000000-0005-0000-0000-0000F8160000}"/>
    <cellStyle name="Cálculo 2 14 7 5" xfId="20098" xr:uid="{00000000-0005-0000-0000-0000F9160000}"/>
    <cellStyle name="Cálculo 2 14 7 5 2" xfId="32152" xr:uid="{00000000-0005-0000-0000-0000FA160000}"/>
    <cellStyle name="Cálculo 2 14 7 6" xfId="32153" xr:uid="{00000000-0005-0000-0000-0000FB160000}"/>
    <cellStyle name="Cálculo 2 14 8" xfId="4149" xr:uid="{00000000-0005-0000-0000-0000FC160000}"/>
    <cellStyle name="Cálculo 2 14 8 2" xfId="17857" xr:uid="{00000000-0005-0000-0000-0000FD160000}"/>
    <cellStyle name="Cálculo 2 14 8 2 2" xfId="32154" xr:uid="{00000000-0005-0000-0000-0000FE160000}"/>
    <cellStyle name="Cálculo 2 14 8 3" xfId="32155" xr:uid="{00000000-0005-0000-0000-0000FF160000}"/>
    <cellStyle name="Cálculo 2 14 9" xfId="17874" xr:uid="{00000000-0005-0000-0000-000000170000}"/>
    <cellStyle name="Cálculo 2 14 9 2" xfId="32156" xr:uid="{00000000-0005-0000-0000-000001170000}"/>
    <cellStyle name="Cálculo 2 15" xfId="1094" xr:uid="{00000000-0005-0000-0000-000002170000}"/>
    <cellStyle name="Cálculo 2 15 10" xfId="20099" xr:uid="{00000000-0005-0000-0000-000003170000}"/>
    <cellStyle name="Cálculo 2 15 10 2" xfId="32157" xr:uid="{00000000-0005-0000-0000-000004170000}"/>
    <cellStyle name="Cálculo 2 15 11" xfId="32158" xr:uid="{00000000-0005-0000-0000-000005170000}"/>
    <cellStyle name="Cálculo 2 15 2" xfId="2026" xr:uid="{00000000-0005-0000-0000-000006170000}"/>
    <cellStyle name="Cálculo 2 15 2 2" xfId="3485" xr:uid="{00000000-0005-0000-0000-000007170000}"/>
    <cellStyle name="Cálculo 2 15 2 2 2" xfId="4150" xr:uid="{00000000-0005-0000-0000-000008170000}"/>
    <cellStyle name="Cálculo 2 15 2 2 2 2" xfId="17853" xr:uid="{00000000-0005-0000-0000-000009170000}"/>
    <cellStyle name="Cálculo 2 15 2 2 2 2 2" xfId="32159" xr:uid="{00000000-0005-0000-0000-00000A170000}"/>
    <cellStyle name="Cálculo 2 15 2 2 2 3" xfId="32160" xr:uid="{00000000-0005-0000-0000-00000B170000}"/>
    <cellStyle name="Cálculo 2 15 2 2 3" xfId="4151" xr:uid="{00000000-0005-0000-0000-00000C170000}"/>
    <cellStyle name="Cálculo 2 15 2 2 3 2" xfId="17852" xr:uid="{00000000-0005-0000-0000-00000D170000}"/>
    <cellStyle name="Cálculo 2 15 2 2 3 2 2" xfId="32161" xr:uid="{00000000-0005-0000-0000-00000E170000}"/>
    <cellStyle name="Cálculo 2 15 2 2 3 3" xfId="32162" xr:uid="{00000000-0005-0000-0000-00000F170000}"/>
    <cellStyle name="Cálculo 2 15 2 2 4" xfId="17854" xr:uid="{00000000-0005-0000-0000-000010170000}"/>
    <cellStyle name="Cálculo 2 15 2 2 4 2" xfId="32163" xr:uid="{00000000-0005-0000-0000-000011170000}"/>
    <cellStyle name="Cálculo 2 15 2 2 5" xfId="20100" xr:uid="{00000000-0005-0000-0000-000012170000}"/>
    <cellStyle name="Cálculo 2 15 2 2 5 2" xfId="32164" xr:uid="{00000000-0005-0000-0000-000013170000}"/>
    <cellStyle name="Cálculo 2 15 2 2 6" xfId="20101" xr:uid="{00000000-0005-0000-0000-000014170000}"/>
    <cellStyle name="Cálculo 2 15 2 2 6 2" xfId="32165" xr:uid="{00000000-0005-0000-0000-000015170000}"/>
    <cellStyle name="Cálculo 2 15 2 2 7" xfId="20102" xr:uid="{00000000-0005-0000-0000-000016170000}"/>
    <cellStyle name="Cálculo 2 15 2 2 7 2" xfId="32166" xr:uid="{00000000-0005-0000-0000-000017170000}"/>
    <cellStyle name="Cálculo 2 15 2 2 8" xfId="32167" xr:uid="{00000000-0005-0000-0000-000018170000}"/>
    <cellStyle name="Cálculo 2 15 2 3" xfId="4152" xr:uid="{00000000-0005-0000-0000-000019170000}"/>
    <cellStyle name="Cálculo 2 15 2 3 2" xfId="17851" xr:uid="{00000000-0005-0000-0000-00001A170000}"/>
    <cellStyle name="Cálculo 2 15 2 3 2 2" xfId="32168" xr:uid="{00000000-0005-0000-0000-00001B170000}"/>
    <cellStyle name="Cálculo 2 15 2 3 3" xfId="32169" xr:uid="{00000000-0005-0000-0000-00001C170000}"/>
    <cellStyle name="Cálculo 2 15 2 4" xfId="4153" xr:uid="{00000000-0005-0000-0000-00001D170000}"/>
    <cellStyle name="Cálculo 2 15 2 4 2" xfId="17850" xr:uid="{00000000-0005-0000-0000-00001E170000}"/>
    <cellStyle name="Cálculo 2 15 2 4 2 2" xfId="32170" xr:uid="{00000000-0005-0000-0000-00001F170000}"/>
    <cellStyle name="Cálculo 2 15 2 4 3" xfId="32171" xr:uid="{00000000-0005-0000-0000-000020170000}"/>
    <cellStyle name="Cálculo 2 15 2 5" xfId="17855" xr:uid="{00000000-0005-0000-0000-000021170000}"/>
    <cellStyle name="Cálculo 2 15 2 5 2" xfId="32172" xr:uid="{00000000-0005-0000-0000-000022170000}"/>
    <cellStyle name="Cálculo 2 15 2 6" xfId="20103" xr:uid="{00000000-0005-0000-0000-000023170000}"/>
    <cellStyle name="Cálculo 2 15 2 6 2" xfId="32173" xr:uid="{00000000-0005-0000-0000-000024170000}"/>
    <cellStyle name="Cálculo 2 15 2 7" xfId="20104" xr:uid="{00000000-0005-0000-0000-000025170000}"/>
    <cellStyle name="Cálculo 2 15 2 7 2" xfId="32174" xr:uid="{00000000-0005-0000-0000-000026170000}"/>
    <cellStyle name="Cálculo 2 15 2 8" xfId="20105" xr:uid="{00000000-0005-0000-0000-000027170000}"/>
    <cellStyle name="Cálculo 2 15 2 8 2" xfId="32175" xr:uid="{00000000-0005-0000-0000-000028170000}"/>
    <cellStyle name="Cálculo 2 15 2 9" xfId="32176" xr:uid="{00000000-0005-0000-0000-000029170000}"/>
    <cellStyle name="Cálculo 2 15 3" xfId="1594" xr:uid="{00000000-0005-0000-0000-00002A170000}"/>
    <cellStyle name="Cálculo 2 15 3 2" xfId="3057" xr:uid="{00000000-0005-0000-0000-00002B170000}"/>
    <cellStyle name="Cálculo 2 15 3 2 2" xfId="4154" xr:uid="{00000000-0005-0000-0000-00002C170000}"/>
    <cellStyle name="Cálculo 2 15 3 2 2 2" xfId="17847" xr:uid="{00000000-0005-0000-0000-00002D170000}"/>
    <cellStyle name="Cálculo 2 15 3 2 2 2 2" xfId="32177" xr:uid="{00000000-0005-0000-0000-00002E170000}"/>
    <cellStyle name="Cálculo 2 15 3 2 2 3" xfId="32178" xr:uid="{00000000-0005-0000-0000-00002F170000}"/>
    <cellStyle name="Cálculo 2 15 3 2 3" xfId="4155" xr:uid="{00000000-0005-0000-0000-000030170000}"/>
    <cellStyle name="Cálculo 2 15 3 2 3 2" xfId="17846" xr:uid="{00000000-0005-0000-0000-000031170000}"/>
    <cellStyle name="Cálculo 2 15 3 2 3 2 2" xfId="32179" xr:uid="{00000000-0005-0000-0000-000032170000}"/>
    <cellStyle name="Cálculo 2 15 3 2 3 3" xfId="32180" xr:uid="{00000000-0005-0000-0000-000033170000}"/>
    <cellStyle name="Cálculo 2 15 3 2 4" xfId="17848" xr:uid="{00000000-0005-0000-0000-000034170000}"/>
    <cellStyle name="Cálculo 2 15 3 2 4 2" xfId="32181" xr:uid="{00000000-0005-0000-0000-000035170000}"/>
    <cellStyle name="Cálculo 2 15 3 2 5" xfId="20106" xr:uid="{00000000-0005-0000-0000-000036170000}"/>
    <cellStyle name="Cálculo 2 15 3 2 5 2" xfId="32182" xr:uid="{00000000-0005-0000-0000-000037170000}"/>
    <cellStyle name="Cálculo 2 15 3 2 6" xfId="20107" xr:uid="{00000000-0005-0000-0000-000038170000}"/>
    <cellStyle name="Cálculo 2 15 3 2 6 2" xfId="32183" xr:uid="{00000000-0005-0000-0000-000039170000}"/>
    <cellStyle name="Cálculo 2 15 3 2 7" xfId="20108" xr:uid="{00000000-0005-0000-0000-00003A170000}"/>
    <cellStyle name="Cálculo 2 15 3 2 7 2" xfId="32184" xr:uid="{00000000-0005-0000-0000-00003B170000}"/>
    <cellStyle name="Cálculo 2 15 3 2 8" xfId="32185" xr:uid="{00000000-0005-0000-0000-00003C170000}"/>
    <cellStyle name="Cálculo 2 15 3 3" xfId="4156" xr:uid="{00000000-0005-0000-0000-00003D170000}"/>
    <cellStyle name="Cálculo 2 15 3 3 2" xfId="17845" xr:uid="{00000000-0005-0000-0000-00003E170000}"/>
    <cellStyle name="Cálculo 2 15 3 3 2 2" xfId="32186" xr:uid="{00000000-0005-0000-0000-00003F170000}"/>
    <cellStyle name="Cálculo 2 15 3 3 3" xfId="32187" xr:uid="{00000000-0005-0000-0000-000040170000}"/>
    <cellStyle name="Cálculo 2 15 3 4" xfId="4157" xr:uid="{00000000-0005-0000-0000-000041170000}"/>
    <cellStyle name="Cálculo 2 15 3 4 2" xfId="17844" xr:uid="{00000000-0005-0000-0000-000042170000}"/>
    <cellStyle name="Cálculo 2 15 3 4 2 2" xfId="32188" xr:uid="{00000000-0005-0000-0000-000043170000}"/>
    <cellStyle name="Cálculo 2 15 3 4 3" xfId="32189" xr:uid="{00000000-0005-0000-0000-000044170000}"/>
    <cellStyle name="Cálculo 2 15 3 5" xfId="17849" xr:uid="{00000000-0005-0000-0000-000045170000}"/>
    <cellStyle name="Cálculo 2 15 3 5 2" xfId="32190" xr:uid="{00000000-0005-0000-0000-000046170000}"/>
    <cellStyle name="Cálculo 2 15 3 6" xfId="20109" xr:uid="{00000000-0005-0000-0000-000047170000}"/>
    <cellStyle name="Cálculo 2 15 3 6 2" xfId="32191" xr:uid="{00000000-0005-0000-0000-000048170000}"/>
    <cellStyle name="Cálculo 2 15 3 7" xfId="20110" xr:uid="{00000000-0005-0000-0000-000049170000}"/>
    <cellStyle name="Cálculo 2 15 3 7 2" xfId="32192" xr:uid="{00000000-0005-0000-0000-00004A170000}"/>
    <cellStyle name="Cálculo 2 15 3 8" xfId="20111" xr:uid="{00000000-0005-0000-0000-00004B170000}"/>
    <cellStyle name="Cálculo 2 15 3 8 2" xfId="32193" xr:uid="{00000000-0005-0000-0000-00004C170000}"/>
    <cellStyle name="Cálculo 2 15 3 9" xfId="32194" xr:uid="{00000000-0005-0000-0000-00004D170000}"/>
    <cellStyle name="Cálculo 2 15 4" xfId="4158" xr:uid="{00000000-0005-0000-0000-00004E170000}"/>
    <cellStyle name="Cálculo 2 15 4 2" xfId="17843" xr:uid="{00000000-0005-0000-0000-00004F170000}"/>
    <cellStyle name="Cálculo 2 15 4 2 2" xfId="32195" xr:uid="{00000000-0005-0000-0000-000050170000}"/>
    <cellStyle name="Cálculo 2 15 4 3" xfId="20112" xr:uid="{00000000-0005-0000-0000-000051170000}"/>
    <cellStyle name="Cálculo 2 15 4 3 2" xfId="32196" xr:uid="{00000000-0005-0000-0000-000052170000}"/>
    <cellStyle name="Cálculo 2 15 4 4" xfId="20113" xr:uid="{00000000-0005-0000-0000-000053170000}"/>
    <cellStyle name="Cálculo 2 15 4 4 2" xfId="32197" xr:uid="{00000000-0005-0000-0000-000054170000}"/>
    <cellStyle name="Cálculo 2 15 4 5" xfId="20114" xr:uid="{00000000-0005-0000-0000-000055170000}"/>
    <cellStyle name="Cálculo 2 15 4 5 2" xfId="32198" xr:uid="{00000000-0005-0000-0000-000056170000}"/>
    <cellStyle name="Cálculo 2 15 4 6" xfId="32199" xr:uid="{00000000-0005-0000-0000-000057170000}"/>
    <cellStyle name="Cálculo 2 15 5" xfId="4159" xr:uid="{00000000-0005-0000-0000-000058170000}"/>
    <cellStyle name="Cálculo 2 15 5 2" xfId="17842" xr:uid="{00000000-0005-0000-0000-000059170000}"/>
    <cellStyle name="Cálculo 2 15 5 2 2" xfId="32200" xr:uid="{00000000-0005-0000-0000-00005A170000}"/>
    <cellStyle name="Cálculo 2 15 5 3" xfId="20115" xr:uid="{00000000-0005-0000-0000-00005B170000}"/>
    <cellStyle name="Cálculo 2 15 5 3 2" xfId="32201" xr:uid="{00000000-0005-0000-0000-00005C170000}"/>
    <cellStyle name="Cálculo 2 15 5 4" xfId="20116" xr:uid="{00000000-0005-0000-0000-00005D170000}"/>
    <cellStyle name="Cálculo 2 15 5 4 2" xfId="32202" xr:uid="{00000000-0005-0000-0000-00005E170000}"/>
    <cellStyle name="Cálculo 2 15 5 5" xfId="20117" xr:uid="{00000000-0005-0000-0000-00005F170000}"/>
    <cellStyle name="Cálculo 2 15 5 5 2" xfId="32203" xr:uid="{00000000-0005-0000-0000-000060170000}"/>
    <cellStyle name="Cálculo 2 15 5 6" xfId="32204" xr:uid="{00000000-0005-0000-0000-000061170000}"/>
    <cellStyle name="Cálculo 2 15 6" xfId="4160" xr:uid="{00000000-0005-0000-0000-000062170000}"/>
    <cellStyle name="Cálculo 2 15 6 2" xfId="17841" xr:uid="{00000000-0005-0000-0000-000063170000}"/>
    <cellStyle name="Cálculo 2 15 6 2 2" xfId="32205" xr:uid="{00000000-0005-0000-0000-000064170000}"/>
    <cellStyle name="Cálculo 2 15 6 3" xfId="20118" xr:uid="{00000000-0005-0000-0000-000065170000}"/>
    <cellStyle name="Cálculo 2 15 6 3 2" xfId="32206" xr:uid="{00000000-0005-0000-0000-000066170000}"/>
    <cellStyle name="Cálculo 2 15 6 4" xfId="20119" xr:uid="{00000000-0005-0000-0000-000067170000}"/>
    <cellStyle name="Cálculo 2 15 6 4 2" xfId="32207" xr:uid="{00000000-0005-0000-0000-000068170000}"/>
    <cellStyle name="Cálculo 2 15 6 5" xfId="20120" xr:uid="{00000000-0005-0000-0000-000069170000}"/>
    <cellStyle name="Cálculo 2 15 6 5 2" xfId="32208" xr:uid="{00000000-0005-0000-0000-00006A170000}"/>
    <cellStyle name="Cálculo 2 15 6 6" xfId="32209" xr:uid="{00000000-0005-0000-0000-00006B170000}"/>
    <cellStyle name="Cálculo 2 15 7" xfId="4161" xr:uid="{00000000-0005-0000-0000-00006C170000}"/>
    <cellStyle name="Cálculo 2 15 7 2" xfId="17840" xr:uid="{00000000-0005-0000-0000-00006D170000}"/>
    <cellStyle name="Cálculo 2 15 7 2 2" xfId="32210" xr:uid="{00000000-0005-0000-0000-00006E170000}"/>
    <cellStyle name="Cálculo 2 15 7 3" xfId="20121" xr:uid="{00000000-0005-0000-0000-00006F170000}"/>
    <cellStyle name="Cálculo 2 15 7 3 2" xfId="32211" xr:uid="{00000000-0005-0000-0000-000070170000}"/>
    <cellStyle name="Cálculo 2 15 7 4" xfId="20122" xr:uid="{00000000-0005-0000-0000-000071170000}"/>
    <cellStyle name="Cálculo 2 15 7 4 2" xfId="32212" xr:uid="{00000000-0005-0000-0000-000072170000}"/>
    <cellStyle name="Cálculo 2 15 7 5" xfId="20123" xr:uid="{00000000-0005-0000-0000-000073170000}"/>
    <cellStyle name="Cálculo 2 15 7 5 2" xfId="32213" xr:uid="{00000000-0005-0000-0000-000074170000}"/>
    <cellStyle name="Cálculo 2 15 7 6" xfId="32214" xr:uid="{00000000-0005-0000-0000-000075170000}"/>
    <cellStyle name="Cálculo 2 15 8" xfId="4162" xr:uid="{00000000-0005-0000-0000-000076170000}"/>
    <cellStyle name="Cálculo 2 15 8 2" xfId="17839" xr:uid="{00000000-0005-0000-0000-000077170000}"/>
    <cellStyle name="Cálculo 2 15 8 2 2" xfId="32215" xr:uid="{00000000-0005-0000-0000-000078170000}"/>
    <cellStyle name="Cálculo 2 15 8 3" xfId="32216" xr:uid="{00000000-0005-0000-0000-000079170000}"/>
    <cellStyle name="Cálculo 2 15 9" xfId="17856" xr:uid="{00000000-0005-0000-0000-00007A170000}"/>
    <cellStyle name="Cálculo 2 15 9 2" xfId="32217" xr:uid="{00000000-0005-0000-0000-00007B170000}"/>
    <cellStyle name="Cálculo 2 16" xfId="835" xr:uid="{00000000-0005-0000-0000-00007C170000}"/>
    <cellStyle name="Cálculo 2 16 10" xfId="20124" xr:uid="{00000000-0005-0000-0000-00007D170000}"/>
    <cellStyle name="Cálculo 2 16 10 2" xfId="32218" xr:uid="{00000000-0005-0000-0000-00007E170000}"/>
    <cellStyle name="Cálculo 2 16 11" xfId="32219" xr:uid="{00000000-0005-0000-0000-00007F170000}"/>
    <cellStyle name="Cálculo 2 16 2" xfId="1791" xr:uid="{00000000-0005-0000-0000-000080170000}"/>
    <cellStyle name="Cálculo 2 16 2 2" xfId="3250" xr:uid="{00000000-0005-0000-0000-000081170000}"/>
    <cellStyle name="Cálculo 2 16 2 2 2" xfId="4163" xr:uid="{00000000-0005-0000-0000-000082170000}"/>
    <cellStyle name="Cálculo 2 16 2 2 2 2" xfId="17835" xr:uid="{00000000-0005-0000-0000-000083170000}"/>
    <cellStyle name="Cálculo 2 16 2 2 2 2 2" xfId="32220" xr:uid="{00000000-0005-0000-0000-000084170000}"/>
    <cellStyle name="Cálculo 2 16 2 2 2 3" xfId="32221" xr:uid="{00000000-0005-0000-0000-000085170000}"/>
    <cellStyle name="Cálculo 2 16 2 2 3" xfId="4164" xr:uid="{00000000-0005-0000-0000-000086170000}"/>
    <cellStyle name="Cálculo 2 16 2 2 3 2" xfId="17834" xr:uid="{00000000-0005-0000-0000-000087170000}"/>
    <cellStyle name="Cálculo 2 16 2 2 3 2 2" xfId="32222" xr:uid="{00000000-0005-0000-0000-000088170000}"/>
    <cellStyle name="Cálculo 2 16 2 2 3 3" xfId="32223" xr:uid="{00000000-0005-0000-0000-000089170000}"/>
    <cellStyle name="Cálculo 2 16 2 2 4" xfId="17836" xr:uid="{00000000-0005-0000-0000-00008A170000}"/>
    <cellStyle name="Cálculo 2 16 2 2 4 2" xfId="32224" xr:uid="{00000000-0005-0000-0000-00008B170000}"/>
    <cellStyle name="Cálculo 2 16 2 2 5" xfId="20125" xr:uid="{00000000-0005-0000-0000-00008C170000}"/>
    <cellStyle name="Cálculo 2 16 2 2 5 2" xfId="32225" xr:uid="{00000000-0005-0000-0000-00008D170000}"/>
    <cellStyle name="Cálculo 2 16 2 2 6" xfId="20126" xr:uid="{00000000-0005-0000-0000-00008E170000}"/>
    <cellStyle name="Cálculo 2 16 2 2 6 2" xfId="32226" xr:uid="{00000000-0005-0000-0000-00008F170000}"/>
    <cellStyle name="Cálculo 2 16 2 2 7" xfId="20127" xr:uid="{00000000-0005-0000-0000-000090170000}"/>
    <cellStyle name="Cálculo 2 16 2 2 7 2" xfId="32227" xr:uid="{00000000-0005-0000-0000-000091170000}"/>
    <cellStyle name="Cálculo 2 16 2 2 8" xfId="32228" xr:uid="{00000000-0005-0000-0000-000092170000}"/>
    <cellStyle name="Cálculo 2 16 2 3" xfId="4165" xr:uid="{00000000-0005-0000-0000-000093170000}"/>
    <cellStyle name="Cálculo 2 16 2 3 2" xfId="17833" xr:uid="{00000000-0005-0000-0000-000094170000}"/>
    <cellStyle name="Cálculo 2 16 2 3 2 2" xfId="32229" xr:uid="{00000000-0005-0000-0000-000095170000}"/>
    <cellStyle name="Cálculo 2 16 2 3 3" xfId="32230" xr:uid="{00000000-0005-0000-0000-000096170000}"/>
    <cellStyle name="Cálculo 2 16 2 4" xfId="4166" xr:uid="{00000000-0005-0000-0000-000097170000}"/>
    <cellStyle name="Cálculo 2 16 2 4 2" xfId="17832" xr:uid="{00000000-0005-0000-0000-000098170000}"/>
    <cellStyle name="Cálculo 2 16 2 4 2 2" xfId="32231" xr:uid="{00000000-0005-0000-0000-000099170000}"/>
    <cellStyle name="Cálculo 2 16 2 4 3" xfId="32232" xr:uid="{00000000-0005-0000-0000-00009A170000}"/>
    <cellStyle name="Cálculo 2 16 2 5" xfId="17837" xr:uid="{00000000-0005-0000-0000-00009B170000}"/>
    <cellStyle name="Cálculo 2 16 2 5 2" xfId="32233" xr:uid="{00000000-0005-0000-0000-00009C170000}"/>
    <cellStyle name="Cálculo 2 16 2 6" xfId="20128" xr:uid="{00000000-0005-0000-0000-00009D170000}"/>
    <cellStyle name="Cálculo 2 16 2 6 2" xfId="32234" xr:uid="{00000000-0005-0000-0000-00009E170000}"/>
    <cellStyle name="Cálculo 2 16 2 7" xfId="20129" xr:uid="{00000000-0005-0000-0000-00009F170000}"/>
    <cellStyle name="Cálculo 2 16 2 7 2" xfId="32235" xr:uid="{00000000-0005-0000-0000-0000A0170000}"/>
    <cellStyle name="Cálculo 2 16 2 8" xfId="20130" xr:uid="{00000000-0005-0000-0000-0000A1170000}"/>
    <cellStyle name="Cálculo 2 16 2 8 2" xfId="32236" xr:uid="{00000000-0005-0000-0000-0000A2170000}"/>
    <cellStyle name="Cálculo 2 16 2 9" xfId="32237" xr:uid="{00000000-0005-0000-0000-0000A3170000}"/>
    <cellStyle name="Cálculo 2 16 3" xfId="1357" xr:uid="{00000000-0005-0000-0000-0000A4170000}"/>
    <cellStyle name="Cálculo 2 16 3 2" xfId="2820" xr:uid="{00000000-0005-0000-0000-0000A5170000}"/>
    <cellStyle name="Cálculo 2 16 3 2 2" xfId="4167" xr:uid="{00000000-0005-0000-0000-0000A6170000}"/>
    <cellStyle name="Cálculo 2 16 3 2 2 2" xfId="17829" xr:uid="{00000000-0005-0000-0000-0000A7170000}"/>
    <cellStyle name="Cálculo 2 16 3 2 2 2 2" xfId="32238" xr:uid="{00000000-0005-0000-0000-0000A8170000}"/>
    <cellStyle name="Cálculo 2 16 3 2 2 3" xfId="32239" xr:uid="{00000000-0005-0000-0000-0000A9170000}"/>
    <cellStyle name="Cálculo 2 16 3 2 3" xfId="4168" xr:uid="{00000000-0005-0000-0000-0000AA170000}"/>
    <cellStyle name="Cálculo 2 16 3 2 3 2" xfId="17828" xr:uid="{00000000-0005-0000-0000-0000AB170000}"/>
    <cellStyle name="Cálculo 2 16 3 2 3 2 2" xfId="32240" xr:uid="{00000000-0005-0000-0000-0000AC170000}"/>
    <cellStyle name="Cálculo 2 16 3 2 3 3" xfId="32241" xr:uid="{00000000-0005-0000-0000-0000AD170000}"/>
    <cellStyle name="Cálculo 2 16 3 2 4" xfId="17830" xr:uid="{00000000-0005-0000-0000-0000AE170000}"/>
    <cellStyle name="Cálculo 2 16 3 2 4 2" xfId="32242" xr:uid="{00000000-0005-0000-0000-0000AF170000}"/>
    <cellStyle name="Cálculo 2 16 3 2 5" xfId="20131" xr:uid="{00000000-0005-0000-0000-0000B0170000}"/>
    <cellStyle name="Cálculo 2 16 3 2 5 2" xfId="32243" xr:uid="{00000000-0005-0000-0000-0000B1170000}"/>
    <cellStyle name="Cálculo 2 16 3 2 6" xfId="20132" xr:uid="{00000000-0005-0000-0000-0000B2170000}"/>
    <cellStyle name="Cálculo 2 16 3 2 6 2" xfId="32244" xr:uid="{00000000-0005-0000-0000-0000B3170000}"/>
    <cellStyle name="Cálculo 2 16 3 2 7" xfId="20133" xr:uid="{00000000-0005-0000-0000-0000B4170000}"/>
    <cellStyle name="Cálculo 2 16 3 2 7 2" xfId="32245" xr:uid="{00000000-0005-0000-0000-0000B5170000}"/>
    <cellStyle name="Cálculo 2 16 3 2 8" xfId="32246" xr:uid="{00000000-0005-0000-0000-0000B6170000}"/>
    <cellStyle name="Cálculo 2 16 3 3" xfId="4169" xr:uid="{00000000-0005-0000-0000-0000B7170000}"/>
    <cellStyle name="Cálculo 2 16 3 3 2" xfId="17827" xr:uid="{00000000-0005-0000-0000-0000B8170000}"/>
    <cellStyle name="Cálculo 2 16 3 3 2 2" xfId="32247" xr:uid="{00000000-0005-0000-0000-0000B9170000}"/>
    <cellStyle name="Cálculo 2 16 3 3 3" xfId="32248" xr:uid="{00000000-0005-0000-0000-0000BA170000}"/>
    <cellStyle name="Cálculo 2 16 3 4" xfId="4170" xr:uid="{00000000-0005-0000-0000-0000BB170000}"/>
    <cellStyle name="Cálculo 2 16 3 4 2" xfId="17826" xr:uid="{00000000-0005-0000-0000-0000BC170000}"/>
    <cellStyle name="Cálculo 2 16 3 4 2 2" xfId="32249" xr:uid="{00000000-0005-0000-0000-0000BD170000}"/>
    <cellStyle name="Cálculo 2 16 3 4 3" xfId="32250" xr:uid="{00000000-0005-0000-0000-0000BE170000}"/>
    <cellStyle name="Cálculo 2 16 3 5" xfId="17831" xr:uid="{00000000-0005-0000-0000-0000BF170000}"/>
    <cellStyle name="Cálculo 2 16 3 5 2" xfId="32251" xr:uid="{00000000-0005-0000-0000-0000C0170000}"/>
    <cellStyle name="Cálculo 2 16 3 6" xfId="20134" xr:uid="{00000000-0005-0000-0000-0000C1170000}"/>
    <cellStyle name="Cálculo 2 16 3 6 2" xfId="32252" xr:uid="{00000000-0005-0000-0000-0000C2170000}"/>
    <cellStyle name="Cálculo 2 16 3 7" xfId="20135" xr:uid="{00000000-0005-0000-0000-0000C3170000}"/>
    <cellStyle name="Cálculo 2 16 3 7 2" xfId="32253" xr:uid="{00000000-0005-0000-0000-0000C4170000}"/>
    <cellStyle name="Cálculo 2 16 3 8" xfId="20136" xr:uid="{00000000-0005-0000-0000-0000C5170000}"/>
    <cellStyle name="Cálculo 2 16 3 8 2" xfId="32254" xr:uid="{00000000-0005-0000-0000-0000C6170000}"/>
    <cellStyle name="Cálculo 2 16 3 9" xfId="32255" xr:uid="{00000000-0005-0000-0000-0000C7170000}"/>
    <cellStyle name="Cálculo 2 16 4" xfId="4171" xr:uid="{00000000-0005-0000-0000-0000C8170000}"/>
    <cellStyle name="Cálculo 2 16 4 2" xfId="17825" xr:uid="{00000000-0005-0000-0000-0000C9170000}"/>
    <cellStyle name="Cálculo 2 16 4 2 2" xfId="32256" xr:uid="{00000000-0005-0000-0000-0000CA170000}"/>
    <cellStyle name="Cálculo 2 16 4 3" xfId="20137" xr:uid="{00000000-0005-0000-0000-0000CB170000}"/>
    <cellStyle name="Cálculo 2 16 4 3 2" xfId="32257" xr:uid="{00000000-0005-0000-0000-0000CC170000}"/>
    <cellStyle name="Cálculo 2 16 4 4" xfId="20138" xr:uid="{00000000-0005-0000-0000-0000CD170000}"/>
    <cellStyle name="Cálculo 2 16 4 4 2" xfId="32258" xr:uid="{00000000-0005-0000-0000-0000CE170000}"/>
    <cellStyle name="Cálculo 2 16 4 5" xfId="20139" xr:uid="{00000000-0005-0000-0000-0000CF170000}"/>
    <cellStyle name="Cálculo 2 16 4 5 2" xfId="32259" xr:uid="{00000000-0005-0000-0000-0000D0170000}"/>
    <cellStyle name="Cálculo 2 16 4 6" xfId="32260" xr:uid="{00000000-0005-0000-0000-0000D1170000}"/>
    <cellStyle name="Cálculo 2 16 5" xfId="4172" xr:uid="{00000000-0005-0000-0000-0000D2170000}"/>
    <cellStyle name="Cálculo 2 16 5 2" xfId="17824" xr:uid="{00000000-0005-0000-0000-0000D3170000}"/>
    <cellStyle name="Cálculo 2 16 5 2 2" xfId="32261" xr:uid="{00000000-0005-0000-0000-0000D4170000}"/>
    <cellStyle name="Cálculo 2 16 5 3" xfId="20140" xr:uid="{00000000-0005-0000-0000-0000D5170000}"/>
    <cellStyle name="Cálculo 2 16 5 3 2" xfId="32262" xr:uid="{00000000-0005-0000-0000-0000D6170000}"/>
    <cellStyle name="Cálculo 2 16 5 4" xfId="20141" xr:uid="{00000000-0005-0000-0000-0000D7170000}"/>
    <cellStyle name="Cálculo 2 16 5 4 2" xfId="32263" xr:uid="{00000000-0005-0000-0000-0000D8170000}"/>
    <cellStyle name="Cálculo 2 16 5 5" xfId="20142" xr:uid="{00000000-0005-0000-0000-0000D9170000}"/>
    <cellStyle name="Cálculo 2 16 5 5 2" xfId="32264" xr:uid="{00000000-0005-0000-0000-0000DA170000}"/>
    <cellStyle name="Cálculo 2 16 5 6" xfId="32265" xr:uid="{00000000-0005-0000-0000-0000DB170000}"/>
    <cellStyle name="Cálculo 2 16 6" xfId="4173" xr:uid="{00000000-0005-0000-0000-0000DC170000}"/>
    <cellStyle name="Cálculo 2 16 6 2" xfId="17823" xr:uid="{00000000-0005-0000-0000-0000DD170000}"/>
    <cellStyle name="Cálculo 2 16 6 2 2" xfId="32266" xr:uid="{00000000-0005-0000-0000-0000DE170000}"/>
    <cellStyle name="Cálculo 2 16 6 3" xfId="20143" xr:uid="{00000000-0005-0000-0000-0000DF170000}"/>
    <cellStyle name="Cálculo 2 16 6 3 2" xfId="32267" xr:uid="{00000000-0005-0000-0000-0000E0170000}"/>
    <cellStyle name="Cálculo 2 16 6 4" xfId="20144" xr:uid="{00000000-0005-0000-0000-0000E1170000}"/>
    <cellStyle name="Cálculo 2 16 6 4 2" xfId="32268" xr:uid="{00000000-0005-0000-0000-0000E2170000}"/>
    <cellStyle name="Cálculo 2 16 6 5" xfId="20145" xr:uid="{00000000-0005-0000-0000-0000E3170000}"/>
    <cellStyle name="Cálculo 2 16 6 5 2" xfId="32269" xr:uid="{00000000-0005-0000-0000-0000E4170000}"/>
    <cellStyle name="Cálculo 2 16 6 6" xfId="32270" xr:uid="{00000000-0005-0000-0000-0000E5170000}"/>
    <cellStyle name="Cálculo 2 16 7" xfId="4174" xr:uid="{00000000-0005-0000-0000-0000E6170000}"/>
    <cellStyle name="Cálculo 2 16 7 2" xfId="17822" xr:uid="{00000000-0005-0000-0000-0000E7170000}"/>
    <cellStyle name="Cálculo 2 16 7 2 2" xfId="32271" xr:uid="{00000000-0005-0000-0000-0000E8170000}"/>
    <cellStyle name="Cálculo 2 16 7 3" xfId="20146" xr:uid="{00000000-0005-0000-0000-0000E9170000}"/>
    <cellStyle name="Cálculo 2 16 7 3 2" xfId="32272" xr:uid="{00000000-0005-0000-0000-0000EA170000}"/>
    <cellStyle name="Cálculo 2 16 7 4" xfId="20147" xr:uid="{00000000-0005-0000-0000-0000EB170000}"/>
    <cellStyle name="Cálculo 2 16 7 4 2" xfId="32273" xr:uid="{00000000-0005-0000-0000-0000EC170000}"/>
    <cellStyle name="Cálculo 2 16 7 5" xfId="20148" xr:uid="{00000000-0005-0000-0000-0000ED170000}"/>
    <cellStyle name="Cálculo 2 16 7 5 2" xfId="32274" xr:uid="{00000000-0005-0000-0000-0000EE170000}"/>
    <cellStyle name="Cálculo 2 16 7 6" xfId="32275" xr:uid="{00000000-0005-0000-0000-0000EF170000}"/>
    <cellStyle name="Cálculo 2 16 8" xfId="4175" xr:uid="{00000000-0005-0000-0000-0000F0170000}"/>
    <cellStyle name="Cálculo 2 16 8 2" xfId="17821" xr:uid="{00000000-0005-0000-0000-0000F1170000}"/>
    <cellStyle name="Cálculo 2 16 8 2 2" xfId="32276" xr:uid="{00000000-0005-0000-0000-0000F2170000}"/>
    <cellStyle name="Cálculo 2 16 8 3" xfId="32277" xr:uid="{00000000-0005-0000-0000-0000F3170000}"/>
    <cellStyle name="Cálculo 2 16 9" xfId="17838" xr:uid="{00000000-0005-0000-0000-0000F4170000}"/>
    <cellStyle name="Cálculo 2 16 9 2" xfId="32278" xr:uid="{00000000-0005-0000-0000-0000F5170000}"/>
    <cellStyle name="Cálculo 2 17" xfId="1156" xr:uid="{00000000-0005-0000-0000-0000F6170000}"/>
    <cellStyle name="Cálculo 2 17 10" xfId="20149" xr:uid="{00000000-0005-0000-0000-0000F7170000}"/>
    <cellStyle name="Cálculo 2 17 10 2" xfId="32279" xr:uid="{00000000-0005-0000-0000-0000F8170000}"/>
    <cellStyle name="Cálculo 2 17 11" xfId="32280" xr:uid="{00000000-0005-0000-0000-0000F9170000}"/>
    <cellStyle name="Cálculo 2 17 2" xfId="2088" xr:uid="{00000000-0005-0000-0000-0000FA170000}"/>
    <cellStyle name="Cálculo 2 17 2 2" xfId="3547" xr:uid="{00000000-0005-0000-0000-0000FB170000}"/>
    <cellStyle name="Cálculo 2 17 2 2 2" xfId="4176" xr:uid="{00000000-0005-0000-0000-0000FC170000}"/>
    <cellStyle name="Cálculo 2 17 2 2 2 2" xfId="17817" xr:uid="{00000000-0005-0000-0000-0000FD170000}"/>
    <cellStyle name="Cálculo 2 17 2 2 2 2 2" xfId="32281" xr:uid="{00000000-0005-0000-0000-0000FE170000}"/>
    <cellStyle name="Cálculo 2 17 2 2 2 3" xfId="32282" xr:uid="{00000000-0005-0000-0000-0000FF170000}"/>
    <cellStyle name="Cálculo 2 17 2 2 3" xfId="4177" xr:uid="{00000000-0005-0000-0000-000000180000}"/>
    <cellStyle name="Cálculo 2 17 2 2 3 2" xfId="17816" xr:uid="{00000000-0005-0000-0000-000001180000}"/>
    <cellStyle name="Cálculo 2 17 2 2 3 2 2" xfId="32283" xr:uid="{00000000-0005-0000-0000-000002180000}"/>
    <cellStyle name="Cálculo 2 17 2 2 3 3" xfId="32284" xr:uid="{00000000-0005-0000-0000-000003180000}"/>
    <cellStyle name="Cálculo 2 17 2 2 4" xfId="17818" xr:uid="{00000000-0005-0000-0000-000004180000}"/>
    <cellStyle name="Cálculo 2 17 2 2 4 2" xfId="32285" xr:uid="{00000000-0005-0000-0000-000005180000}"/>
    <cellStyle name="Cálculo 2 17 2 2 5" xfId="20150" xr:uid="{00000000-0005-0000-0000-000006180000}"/>
    <cellStyle name="Cálculo 2 17 2 2 5 2" xfId="32286" xr:uid="{00000000-0005-0000-0000-000007180000}"/>
    <cellStyle name="Cálculo 2 17 2 2 6" xfId="20151" xr:uid="{00000000-0005-0000-0000-000008180000}"/>
    <cellStyle name="Cálculo 2 17 2 2 6 2" xfId="32287" xr:uid="{00000000-0005-0000-0000-000009180000}"/>
    <cellStyle name="Cálculo 2 17 2 2 7" xfId="20152" xr:uid="{00000000-0005-0000-0000-00000A180000}"/>
    <cellStyle name="Cálculo 2 17 2 2 7 2" xfId="32288" xr:uid="{00000000-0005-0000-0000-00000B180000}"/>
    <cellStyle name="Cálculo 2 17 2 2 8" xfId="32289" xr:uid="{00000000-0005-0000-0000-00000C180000}"/>
    <cellStyle name="Cálculo 2 17 2 3" xfId="4178" xr:uid="{00000000-0005-0000-0000-00000D180000}"/>
    <cellStyle name="Cálculo 2 17 2 3 2" xfId="17815" xr:uid="{00000000-0005-0000-0000-00000E180000}"/>
    <cellStyle name="Cálculo 2 17 2 3 2 2" xfId="32290" xr:uid="{00000000-0005-0000-0000-00000F180000}"/>
    <cellStyle name="Cálculo 2 17 2 3 3" xfId="32291" xr:uid="{00000000-0005-0000-0000-000010180000}"/>
    <cellStyle name="Cálculo 2 17 2 4" xfId="4179" xr:uid="{00000000-0005-0000-0000-000011180000}"/>
    <cellStyle name="Cálculo 2 17 2 4 2" xfId="17814" xr:uid="{00000000-0005-0000-0000-000012180000}"/>
    <cellStyle name="Cálculo 2 17 2 4 2 2" xfId="32292" xr:uid="{00000000-0005-0000-0000-000013180000}"/>
    <cellStyle name="Cálculo 2 17 2 4 3" xfId="32293" xr:uid="{00000000-0005-0000-0000-000014180000}"/>
    <cellStyle name="Cálculo 2 17 2 5" xfId="17819" xr:uid="{00000000-0005-0000-0000-000015180000}"/>
    <cellStyle name="Cálculo 2 17 2 5 2" xfId="32294" xr:uid="{00000000-0005-0000-0000-000016180000}"/>
    <cellStyle name="Cálculo 2 17 2 6" xfId="20153" xr:uid="{00000000-0005-0000-0000-000017180000}"/>
    <cellStyle name="Cálculo 2 17 2 6 2" xfId="32295" xr:uid="{00000000-0005-0000-0000-000018180000}"/>
    <cellStyle name="Cálculo 2 17 2 7" xfId="20154" xr:uid="{00000000-0005-0000-0000-000019180000}"/>
    <cellStyle name="Cálculo 2 17 2 7 2" xfId="32296" xr:uid="{00000000-0005-0000-0000-00001A180000}"/>
    <cellStyle name="Cálculo 2 17 2 8" xfId="20155" xr:uid="{00000000-0005-0000-0000-00001B180000}"/>
    <cellStyle name="Cálculo 2 17 2 8 2" xfId="32297" xr:uid="{00000000-0005-0000-0000-00001C180000}"/>
    <cellStyle name="Cálculo 2 17 2 9" xfId="32298" xr:uid="{00000000-0005-0000-0000-00001D180000}"/>
    <cellStyle name="Cálculo 2 17 3" xfId="1656" xr:uid="{00000000-0005-0000-0000-00001E180000}"/>
    <cellStyle name="Cálculo 2 17 3 2" xfId="3119" xr:uid="{00000000-0005-0000-0000-00001F180000}"/>
    <cellStyle name="Cálculo 2 17 3 2 2" xfId="4180" xr:uid="{00000000-0005-0000-0000-000020180000}"/>
    <cellStyle name="Cálculo 2 17 3 2 2 2" xfId="17811" xr:uid="{00000000-0005-0000-0000-000021180000}"/>
    <cellStyle name="Cálculo 2 17 3 2 2 2 2" xfId="32299" xr:uid="{00000000-0005-0000-0000-000022180000}"/>
    <cellStyle name="Cálculo 2 17 3 2 2 3" xfId="32300" xr:uid="{00000000-0005-0000-0000-000023180000}"/>
    <cellStyle name="Cálculo 2 17 3 2 3" xfId="4181" xr:uid="{00000000-0005-0000-0000-000024180000}"/>
    <cellStyle name="Cálculo 2 17 3 2 3 2" xfId="17810" xr:uid="{00000000-0005-0000-0000-000025180000}"/>
    <cellStyle name="Cálculo 2 17 3 2 3 2 2" xfId="32301" xr:uid="{00000000-0005-0000-0000-000026180000}"/>
    <cellStyle name="Cálculo 2 17 3 2 3 3" xfId="32302" xr:uid="{00000000-0005-0000-0000-000027180000}"/>
    <cellStyle name="Cálculo 2 17 3 2 4" xfId="17812" xr:uid="{00000000-0005-0000-0000-000028180000}"/>
    <cellStyle name="Cálculo 2 17 3 2 4 2" xfId="32303" xr:uid="{00000000-0005-0000-0000-000029180000}"/>
    <cellStyle name="Cálculo 2 17 3 2 5" xfId="20156" xr:uid="{00000000-0005-0000-0000-00002A180000}"/>
    <cellStyle name="Cálculo 2 17 3 2 5 2" xfId="32304" xr:uid="{00000000-0005-0000-0000-00002B180000}"/>
    <cellStyle name="Cálculo 2 17 3 2 6" xfId="20157" xr:uid="{00000000-0005-0000-0000-00002C180000}"/>
    <cellStyle name="Cálculo 2 17 3 2 6 2" xfId="32305" xr:uid="{00000000-0005-0000-0000-00002D180000}"/>
    <cellStyle name="Cálculo 2 17 3 2 7" xfId="20158" xr:uid="{00000000-0005-0000-0000-00002E180000}"/>
    <cellStyle name="Cálculo 2 17 3 2 7 2" xfId="32306" xr:uid="{00000000-0005-0000-0000-00002F180000}"/>
    <cellStyle name="Cálculo 2 17 3 2 8" xfId="32307" xr:uid="{00000000-0005-0000-0000-000030180000}"/>
    <cellStyle name="Cálculo 2 17 3 3" xfId="4182" xr:uid="{00000000-0005-0000-0000-000031180000}"/>
    <cellStyle name="Cálculo 2 17 3 3 2" xfId="17809" xr:uid="{00000000-0005-0000-0000-000032180000}"/>
    <cellStyle name="Cálculo 2 17 3 3 2 2" xfId="32308" xr:uid="{00000000-0005-0000-0000-000033180000}"/>
    <cellStyle name="Cálculo 2 17 3 3 3" xfId="32309" xr:uid="{00000000-0005-0000-0000-000034180000}"/>
    <cellStyle name="Cálculo 2 17 3 4" xfId="4183" xr:uid="{00000000-0005-0000-0000-000035180000}"/>
    <cellStyle name="Cálculo 2 17 3 4 2" xfId="17808" xr:uid="{00000000-0005-0000-0000-000036180000}"/>
    <cellStyle name="Cálculo 2 17 3 4 2 2" xfId="32310" xr:uid="{00000000-0005-0000-0000-000037180000}"/>
    <cellStyle name="Cálculo 2 17 3 4 3" xfId="32311" xr:uid="{00000000-0005-0000-0000-000038180000}"/>
    <cellStyle name="Cálculo 2 17 3 5" xfId="17813" xr:uid="{00000000-0005-0000-0000-000039180000}"/>
    <cellStyle name="Cálculo 2 17 3 5 2" xfId="32312" xr:uid="{00000000-0005-0000-0000-00003A180000}"/>
    <cellStyle name="Cálculo 2 17 3 6" xfId="20159" xr:uid="{00000000-0005-0000-0000-00003B180000}"/>
    <cellStyle name="Cálculo 2 17 3 6 2" xfId="32313" xr:uid="{00000000-0005-0000-0000-00003C180000}"/>
    <cellStyle name="Cálculo 2 17 3 7" xfId="20160" xr:uid="{00000000-0005-0000-0000-00003D180000}"/>
    <cellStyle name="Cálculo 2 17 3 7 2" xfId="32314" xr:uid="{00000000-0005-0000-0000-00003E180000}"/>
    <cellStyle name="Cálculo 2 17 3 8" xfId="20161" xr:uid="{00000000-0005-0000-0000-00003F180000}"/>
    <cellStyle name="Cálculo 2 17 3 8 2" xfId="32315" xr:uid="{00000000-0005-0000-0000-000040180000}"/>
    <cellStyle name="Cálculo 2 17 3 9" xfId="32316" xr:uid="{00000000-0005-0000-0000-000041180000}"/>
    <cellStyle name="Cálculo 2 17 4" xfId="4184" xr:uid="{00000000-0005-0000-0000-000042180000}"/>
    <cellStyle name="Cálculo 2 17 4 2" xfId="17807" xr:uid="{00000000-0005-0000-0000-000043180000}"/>
    <cellStyle name="Cálculo 2 17 4 2 2" xfId="32317" xr:uid="{00000000-0005-0000-0000-000044180000}"/>
    <cellStyle name="Cálculo 2 17 4 3" xfId="20162" xr:uid="{00000000-0005-0000-0000-000045180000}"/>
    <cellStyle name="Cálculo 2 17 4 3 2" xfId="32318" xr:uid="{00000000-0005-0000-0000-000046180000}"/>
    <cellStyle name="Cálculo 2 17 4 4" xfId="20163" xr:uid="{00000000-0005-0000-0000-000047180000}"/>
    <cellStyle name="Cálculo 2 17 4 4 2" xfId="32319" xr:uid="{00000000-0005-0000-0000-000048180000}"/>
    <cellStyle name="Cálculo 2 17 4 5" xfId="20164" xr:uid="{00000000-0005-0000-0000-000049180000}"/>
    <cellStyle name="Cálculo 2 17 4 5 2" xfId="32320" xr:uid="{00000000-0005-0000-0000-00004A180000}"/>
    <cellStyle name="Cálculo 2 17 4 6" xfId="32321" xr:uid="{00000000-0005-0000-0000-00004B180000}"/>
    <cellStyle name="Cálculo 2 17 5" xfId="4185" xr:uid="{00000000-0005-0000-0000-00004C180000}"/>
    <cellStyle name="Cálculo 2 17 5 2" xfId="17806" xr:uid="{00000000-0005-0000-0000-00004D180000}"/>
    <cellStyle name="Cálculo 2 17 5 2 2" xfId="32322" xr:uid="{00000000-0005-0000-0000-00004E180000}"/>
    <cellStyle name="Cálculo 2 17 5 3" xfId="20165" xr:uid="{00000000-0005-0000-0000-00004F180000}"/>
    <cellStyle name="Cálculo 2 17 5 3 2" xfId="32323" xr:uid="{00000000-0005-0000-0000-000050180000}"/>
    <cellStyle name="Cálculo 2 17 5 4" xfId="20166" xr:uid="{00000000-0005-0000-0000-000051180000}"/>
    <cellStyle name="Cálculo 2 17 5 4 2" xfId="32324" xr:uid="{00000000-0005-0000-0000-000052180000}"/>
    <cellStyle name="Cálculo 2 17 5 5" xfId="20167" xr:uid="{00000000-0005-0000-0000-000053180000}"/>
    <cellStyle name="Cálculo 2 17 5 5 2" xfId="32325" xr:uid="{00000000-0005-0000-0000-000054180000}"/>
    <cellStyle name="Cálculo 2 17 5 6" xfId="32326" xr:uid="{00000000-0005-0000-0000-000055180000}"/>
    <cellStyle name="Cálculo 2 17 6" xfId="4186" xr:uid="{00000000-0005-0000-0000-000056180000}"/>
    <cellStyle name="Cálculo 2 17 6 2" xfId="17805" xr:uid="{00000000-0005-0000-0000-000057180000}"/>
    <cellStyle name="Cálculo 2 17 6 2 2" xfId="32327" xr:uid="{00000000-0005-0000-0000-000058180000}"/>
    <cellStyle name="Cálculo 2 17 6 3" xfId="20168" xr:uid="{00000000-0005-0000-0000-000059180000}"/>
    <cellStyle name="Cálculo 2 17 6 3 2" xfId="32328" xr:uid="{00000000-0005-0000-0000-00005A180000}"/>
    <cellStyle name="Cálculo 2 17 6 4" xfId="20169" xr:uid="{00000000-0005-0000-0000-00005B180000}"/>
    <cellStyle name="Cálculo 2 17 6 4 2" xfId="32329" xr:uid="{00000000-0005-0000-0000-00005C180000}"/>
    <cellStyle name="Cálculo 2 17 6 5" xfId="20170" xr:uid="{00000000-0005-0000-0000-00005D180000}"/>
    <cellStyle name="Cálculo 2 17 6 5 2" xfId="32330" xr:uid="{00000000-0005-0000-0000-00005E180000}"/>
    <cellStyle name="Cálculo 2 17 6 6" xfId="32331" xr:uid="{00000000-0005-0000-0000-00005F180000}"/>
    <cellStyle name="Cálculo 2 17 7" xfId="4187" xr:uid="{00000000-0005-0000-0000-000060180000}"/>
    <cellStyle name="Cálculo 2 17 7 2" xfId="17804" xr:uid="{00000000-0005-0000-0000-000061180000}"/>
    <cellStyle name="Cálculo 2 17 7 2 2" xfId="32332" xr:uid="{00000000-0005-0000-0000-000062180000}"/>
    <cellStyle name="Cálculo 2 17 7 3" xfId="20171" xr:uid="{00000000-0005-0000-0000-000063180000}"/>
    <cellStyle name="Cálculo 2 17 7 3 2" xfId="32333" xr:uid="{00000000-0005-0000-0000-000064180000}"/>
    <cellStyle name="Cálculo 2 17 7 4" xfId="20172" xr:uid="{00000000-0005-0000-0000-000065180000}"/>
    <cellStyle name="Cálculo 2 17 7 4 2" xfId="32334" xr:uid="{00000000-0005-0000-0000-000066180000}"/>
    <cellStyle name="Cálculo 2 17 7 5" xfId="20173" xr:uid="{00000000-0005-0000-0000-000067180000}"/>
    <cellStyle name="Cálculo 2 17 7 5 2" xfId="32335" xr:uid="{00000000-0005-0000-0000-000068180000}"/>
    <cellStyle name="Cálculo 2 17 7 6" xfId="32336" xr:uid="{00000000-0005-0000-0000-000069180000}"/>
    <cellStyle name="Cálculo 2 17 8" xfId="4188" xr:uid="{00000000-0005-0000-0000-00006A180000}"/>
    <cellStyle name="Cálculo 2 17 8 2" xfId="17803" xr:uid="{00000000-0005-0000-0000-00006B180000}"/>
    <cellStyle name="Cálculo 2 17 8 2 2" xfId="32337" xr:uid="{00000000-0005-0000-0000-00006C180000}"/>
    <cellStyle name="Cálculo 2 17 8 3" xfId="32338" xr:uid="{00000000-0005-0000-0000-00006D180000}"/>
    <cellStyle name="Cálculo 2 17 9" xfId="17820" xr:uid="{00000000-0005-0000-0000-00006E180000}"/>
    <cellStyle name="Cálculo 2 17 9 2" xfId="32339" xr:uid="{00000000-0005-0000-0000-00006F180000}"/>
    <cellStyle name="Cálculo 2 18" xfId="1764" xr:uid="{00000000-0005-0000-0000-000070180000}"/>
    <cellStyle name="Cálculo 2 18 2" xfId="3227" xr:uid="{00000000-0005-0000-0000-000071180000}"/>
    <cellStyle name="Cálculo 2 18 2 2" xfId="4189" xr:uid="{00000000-0005-0000-0000-000072180000}"/>
    <cellStyle name="Cálculo 2 18 2 2 2" xfId="17800" xr:uid="{00000000-0005-0000-0000-000073180000}"/>
    <cellStyle name="Cálculo 2 18 2 2 2 2" xfId="32340" xr:uid="{00000000-0005-0000-0000-000074180000}"/>
    <cellStyle name="Cálculo 2 18 2 2 3" xfId="32341" xr:uid="{00000000-0005-0000-0000-000075180000}"/>
    <cellStyle name="Cálculo 2 18 2 3" xfId="4190" xr:uid="{00000000-0005-0000-0000-000076180000}"/>
    <cellStyle name="Cálculo 2 18 2 3 2" xfId="17799" xr:uid="{00000000-0005-0000-0000-000077180000}"/>
    <cellStyle name="Cálculo 2 18 2 3 2 2" xfId="32342" xr:uid="{00000000-0005-0000-0000-000078180000}"/>
    <cellStyle name="Cálculo 2 18 2 3 3" xfId="32343" xr:uid="{00000000-0005-0000-0000-000079180000}"/>
    <cellStyle name="Cálculo 2 18 2 4" xfId="17801" xr:uid="{00000000-0005-0000-0000-00007A180000}"/>
    <cellStyle name="Cálculo 2 18 2 4 2" xfId="32344" xr:uid="{00000000-0005-0000-0000-00007B180000}"/>
    <cellStyle name="Cálculo 2 18 2 5" xfId="20174" xr:uid="{00000000-0005-0000-0000-00007C180000}"/>
    <cellStyle name="Cálculo 2 18 2 5 2" xfId="32345" xr:uid="{00000000-0005-0000-0000-00007D180000}"/>
    <cellStyle name="Cálculo 2 18 2 6" xfId="20175" xr:uid="{00000000-0005-0000-0000-00007E180000}"/>
    <cellStyle name="Cálculo 2 18 2 6 2" xfId="32346" xr:uid="{00000000-0005-0000-0000-00007F180000}"/>
    <cellStyle name="Cálculo 2 18 2 7" xfId="20176" xr:uid="{00000000-0005-0000-0000-000080180000}"/>
    <cellStyle name="Cálculo 2 18 2 7 2" xfId="32347" xr:uid="{00000000-0005-0000-0000-000081180000}"/>
    <cellStyle name="Cálculo 2 18 2 8" xfId="32348" xr:uid="{00000000-0005-0000-0000-000082180000}"/>
    <cellStyle name="Cálculo 2 18 3" xfId="4191" xr:uid="{00000000-0005-0000-0000-000083180000}"/>
    <cellStyle name="Cálculo 2 18 3 2" xfId="17798" xr:uid="{00000000-0005-0000-0000-000084180000}"/>
    <cellStyle name="Cálculo 2 18 3 2 2" xfId="32349" xr:uid="{00000000-0005-0000-0000-000085180000}"/>
    <cellStyle name="Cálculo 2 18 3 3" xfId="32350" xr:uid="{00000000-0005-0000-0000-000086180000}"/>
    <cellStyle name="Cálculo 2 18 4" xfId="4192" xr:uid="{00000000-0005-0000-0000-000087180000}"/>
    <cellStyle name="Cálculo 2 18 4 2" xfId="17797" xr:uid="{00000000-0005-0000-0000-000088180000}"/>
    <cellStyle name="Cálculo 2 18 4 2 2" xfId="32351" xr:uid="{00000000-0005-0000-0000-000089180000}"/>
    <cellStyle name="Cálculo 2 18 4 3" xfId="32352" xr:uid="{00000000-0005-0000-0000-00008A180000}"/>
    <cellStyle name="Cálculo 2 18 5" xfId="17802" xr:uid="{00000000-0005-0000-0000-00008B180000}"/>
    <cellStyle name="Cálculo 2 18 5 2" xfId="32353" xr:uid="{00000000-0005-0000-0000-00008C180000}"/>
    <cellStyle name="Cálculo 2 18 6" xfId="20177" xr:uid="{00000000-0005-0000-0000-00008D180000}"/>
    <cellStyle name="Cálculo 2 18 6 2" xfId="32354" xr:uid="{00000000-0005-0000-0000-00008E180000}"/>
    <cellStyle name="Cálculo 2 18 7" xfId="20178" xr:uid="{00000000-0005-0000-0000-00008F180000}"/>
    <cellStyle name="Cálculo 2 18 7 2" xfId="32355" xr:uid="{00000000-0005-0000-0000-000090180000}"/>
    <cellStyle name="Cálculo 2 18 8" xfId="20179" xr:uid="{00000000-0005-0000-0000-000091180000}"/>
    <cellStyle name="Cálculo 2 18 8 2" xfId="32356" xr:uid="{00000000-0005-0000-0000-000092180000}"/>
    <cellStyle name="Cálculo 2 18 9" xfId="32357" xr:uid="{00000000-0005-0000-0000-000093180000}"/>
    <cellStyle name="Cálculo 2 19" xfId="1328" xr:uid="{00000000-0005-0000-0000-000094180000}"/>
    <cellStyle name="Cálculo 2 19 2" xfId="2795" xr:uid="{00000000-0005-0000-0000-000095180000}"/>
    <cellStyle name="Cálculo 2 19 2 2" xfId="4193" xr:uid="{00000000-0005-0000-0000-000096180000}"/>
    <cellStyle name="Cálculo 2 19 2 2 2" xfId="17794" xr:uid="{00000000-0005-0000-0000-000097180000}"/>
    <cellStyle name="Cálculo 2 19 2 2 2 2" xfId="32358" xr:uid="{00000000-0005-0000-0000-000098180000}"/>
    <cellStyle name="Cálculo 2 19 2 2 3" xfId="32359" xr:uid="{00000000-0005-0000-0000-000099180000}"/>
    <cellStyle name="Cálculo 2 19 2 3" xfId="4194" xr:uid="{00000000-0005-0000-0000-00009A180000}"/>
    <cellStyle name="Cálculo 2 19 2 3 2" xfId="17793" xr:uid="{00000000-0005-0000-0000-00009B180000}"/>
    <cellStyle name="Cálculo 2 19 2 3 2 2" xfId="32360" xr:uid="{00000000-0005-0000-0000-00009C180000}"/>
    <cellStyle name="Cálculo 2 19 2 3 3" xfId="32361" xr:uid="{00000000-0005-0000-0000-00009D180000}"/>
    <cellStyle name="Cálculo 2 19 2 4" xfId="17795" xr:uid="{00000000-0005-0000-0000-00009E180000}"/>
    <cellStyle name="Cálculo 2 19 2 4 2" xfId="32362" xr:uid="{00000000-0005-0000-0000-00009F180000}"/>
    <cellStyle name="Cálculo 2 19 2 5" xfId="20180" xr:uid="{00000000-0005-0000-0000-0000A0180000}"/>
    <cellStyle name="Cálculo 2 19 2 5 2" xfId="32363" xr:uid="{00000000-0005-0000-0000-0000A1180000}"/>
    <cellStyle name="Cálculo 2 19 2 6" xfId="20181" xr:uid="{00000000-0005-0000-0000-0000A2180000}"/>
    <cellStyle name="Cálculo 2 19 2 6 2" xfId="32364" xr:uid="{00000000-0005-0000-0000-0000A3180000}"/>
    <cellStyle name="Cálculo 2 19 2 7" xfId="20182" xr:uid="{00000000-0005-0000-0000-0000A4180000}"/>
    <cellStyle name="Cálculo 2 19 2 7 2" xfId="32365" xr:uid="{00000000-0005-0000-0000-0000A5180000}"/>
    <cellStyle name="Cálculo 2 19 2 8" xfId="32366" xr:uid="{00000000-0005-0000-0000-0000A6180000}"/>
    <cellStyle name="Cálculo 2 19 3" xfId="4195" xr:uid="{00000000-0005-0000-0000-0000A7180000}"/>
    <cellStyle name="Cálculo 2 19 3 2" xfId="17792" xr:uid="{00000000-0005-0000-0000-0000A8180000}"/>
    <cellStyle name="Cálculo 2 19 3 2 2" xfId="32367" xr:uid="{00000000-0005-0000-0000-0000A9180000}"/>
    <cellStyle name="Cálculo 2 19 3 3" xfId="32368" xr:uid="{00000000-0005-0000-0000-0000AA180000}"/>
    <cellStyle name="Cálculo 2 19 4" xfId="4196" xr:uid="{00000000-0005-0000-0000-0000AB180000}"/>
    <cellStyle name="Cálculo 2 19 4 2" xfId="17791" xr:uid="{00000000-0005-0000-0000-0000AC180000}"/>
    <cellStyle name="Cálculo 2 19 4 2 2" xfId="32369" xr:uid="{00000000-0005-0000-0000-0000AD180000}"/>
    <cellStyle name="Cálculo 2 19 4 3" xfId="32370" xr:uid="{00000000-0005-0000-0000-0000AE180000}"/>
    <cellStyle name="Cálculo 2 19 5" xfId="17796" xr:uid="{00000000-0005-0000-0000-0000AF180000}"/>
    <cellStyle name="Cálculo 2 19 5 2" xfId="32371" xr:uid="{00000000-0005-0000-0000-0000B0180000}"/>
    <cellStyle name="Cálculo 2 19 6" xfId="20183" xr:uid="{00000000-0005-0000-0000-0000B1180000}"/>
    <cellStyle name="Cálculo 2 19 6 2" xfId="32372" xr:uid="{00000000-0005-0000-0000-0000B2180000}"/>
    <cellStyle name="Cálculo 2 19 7" xfId="20184" xr:uid="{00000000-0005-0000-0000-0000B3180000}"/>
    <cellStyle name="Cálculo 2 19 7 2" xfId="32373" xr:uid="{00000000-0005-0000-0000-0000B4180000}"/>
    <cellStyle name="Cálculo 2 19 8" xfId="20185" xr:uid="{00000000-0005-0000-0000-0000B5180000}"/>
    <cellStyle name="Cálculo 2 19 8 2" xfId="32374" xr:uid="{00000000-0005-0000-0000-0000B6180000}"/>
    <cellStyle name="Cálculo 2 19 9" xfId="32375" xr:uid="{00000000-0005-0000-0000-0000B7180000}"/>
    <cellStyle name="Cálculo 2 2" xfId="116" xr:uid="{00000000-0005-0000-0000-0000B8180000}"/>
    <cellStyle name="Cálculo 2 2 10" xfId="1020" xr:uid="{00000000-0005-0000-0000-0000B9180000}"/>
    <cellStyle name="Cálculo 2 2 10 10" xfId="20186" xr:uid="{00000000-0005-0000-0000-0000BA180000}"/>
    <cellStyle name="Cálculo 2 2 10 10 2" xfId="32376" xr:uid="{00000000-0005-0000-0000-0000BB180000}"/>
    <cellStyle name="Cálculo 2 2 10 11" xfId="32377" xr:uid="{00000000-0005-0000-0000-0000BC180000}"/>
    <cellStyle name="Cálculo 2 2 10 2" xfId="1952" xr:uid="{00000000-0005-0000-0000-0000BD180000}"/>
    <cellStyle name="Cálculo 2 2 10 2 2" xfId="3411" xr:uid="{00000000-0005-0000-0000-0000BE180000}"/>
    <cellStyle name="Cálculo 2 2 10 2 2 2" xfId="4197" xr:uid="{00000000-0005-0000-0000-0000BF180000}"/>
    <cellStyle name="Cálculo 2 2 10 2 2 2 2" xfId="17786" xr:uid="{00000000-0005-0000-0000-0000C0180000}"/>
    <cellStyle name="Cálculo 2 2 10 2 2 2 2 2" xfId="32378" xr:uid="{00000000-0005-0000-0000-0000C1180000}"/>
    <cellStyle name="Cálculo 2 2 10 2 2 2 3" xfId="32379" xr:uid="{00000000-0005-0000-0000-0000C2180000}"/>
    <cellStyle name="Cálculo 2 2 10 2 2 3" xfId="4198" xr:uid="{00000000-0005-0000-0000-0000C3180000}"/>
    <cellStyle name="Cálculo 2 2 10 2 2 3 2" xfId="17785" xr:uid="{00000000-0005-0000-0000-0000C4180000}"/>
    <cellStyle name="Cálculo 2 2 10 2 2 3 2 2" xfId="32380" xr:uid="{00000000-0005-0000-0000-0000C5180000}"/>
    <cellStyle name="Cálculo 2 2 10 2 2 3 3" xfId="32381" xr:uid="{00000000-0005-0000-0000-0000C6180000}"/>
    <cellStyle name="Cálculo 2 2 10 2 2 4" xfId="17787" xr:uid="{00000000-0005-0000-0000-0000C7180000}"/>
    <cellStyle name="Cálculo 2 2 10 2 2 4 2" xfId="32382" xr:uid="{00000000-0005-0000-0000-0000C8180000}"/>
    <cellStyle name="Cálculo 2 2 10 2 2 5" xfId="20187" xr:uid="{00000000-0005-0000-0000-0000C9180000}"/>
    <cellStyle name="Cálculo 2 2 10 2 2 5 2" xfId="32383" xr:uid="{00000000-0005-0000-0000-0000CA180000}"/>
    <cellStyle name="Cálculo 2 2 10 2 2 6" xfId="20188" xr:uid="{00000000-0005-0000-0000-0000CB180000}"/>
    <cellStyle name="Cálculo 2 2 10 2 2 6 2" xfId="32384" xr:uid="{00000000-0005-0000-0000-0000CC180000}"/>
    <cellStyle name="Cálculo 2 2 10 2 2 7" xfId="20189" xr:uid="{00000000-0005-0000-0000-0000CD180000}"/>
    <cellStyle name="Cálculo 2 2 10 2 2 7 2" xfId="32385" xr:uid="{00000000-0005-0000-0000-0000CE180000}"/>
    <cellStyle name="Cálculo 2 2 10 2 2 8" xfId="32386" xr:uid="{00000000-0005-0000-0000-0000CF180000}"/>
    <cellStyle name="Cálculo 2 2 10 2 3" xfId="4199" xr:uid="{00000000-0005-0000-0000-0000D0180000}"/>
    <cellStyle name="Cálculo 2 2 10 2 3 2" xfId="17784" xr:uid="{00000000-0005-0000-0000-0000D1180000}"/>
    <cellStyle name="Cálculo 2 2 10 2 3 2 2" xfId="32387" xr:uid="{00000000-0005-0000-0000-0000D2180000}"/>
    <cellStyle name="Cálculo 2 2 10 2 3 3" xfId="32388" xr:uid="{00000000-0005-0000-0000-0000D3180000}"/>
    <cellStyle name="Cálculo 2 2 10 2 4" xfId="4200" xr:uid="{00000000-0005-0000-0000-0000D4180000}"/>
    <cellStyle name="Cálculo 2 2 10 2 4 2" xfId="17783" xr:uid="{00000000-0005-0000-0000-0000D5180000}"/>
    <cellStyle name="Cálculo 2 2 10 2 4 2 2" xfId="32389" xr:uid="{00000000-0005-0000-0000-0000D6180000}"/>
    <cellStyle name="Cálculo 2 2 10 2 4 3" xfId="32390" xr:uid="{00000000-0005-0000-0000-0000D7180000}"/>
    <cellStyle name="Cálculo 2 2 10 2 5" xfId="17788" xr:uid="{00000000-0005-0000-0000-0000D8180000}"/>
    <cellStyle name="Cálculo 2 2 10 2 5 2" xfId="32391" xr:uid="{00000000-0005-0000-0000-0000D9180000}"/>
    <cellStyle name="Cálculo 2 2 10 2 6" xfId="20190" xr:uid="{00000000-0005-0000-0000-0000DA180000}"/>
    <cellStyle name="Cálculo 2 2 10 2 6 2" xfId="32392" xr:uid="{00000000-0005-0000-0000-0000DB180000}"/>
    <cellStyle name="Cálculo 2 2 10 2 7" xfId="20191" xr:uid="{00000000-0005-0000-0000-0000DC180000}"/>
    <cellStyle name="Cálculo 2 2 10 2 7 2" xfId="32393" xr:uid="{00000000-0005-0000-0000-0000DD180000}"/>
    <cellStyle name="Cálculo 2 2 10 2 8" xfId="20192" xr:uid="{00000000-0005-0000-0000-0000DE180000}"/>
    <cellStyle name="Cálculo 2 2 10 2 8 2" xfId="32394" xr:uid="{00000000-0005-0000-0000-0000DF180000}"/>
    <cellStyle name="Cálculo 2 2 10 2 9" xfId="32395" xr:uid="{00000000-0005-0000-0000-0000E0180000}"/>
    <cellStyle name="Cálculo 2 2 10 3" xfId="1520" xr:uid="{00000000-0005-0000-0000-0000E1180000}"/>
    <cellStyle name="Cálculo 2 2 10 3 2" xfId="2983" xr:uid="{00000000-0005-0000-0000-0000E2180000}"/>
    <cellStyle name="Cálculo 2 2 10 3 2 2" xfId="4201" xr:uid="{00000000-0005-0000-0000-0000E3180000}"/>
    <cellStyle name="Cálculo 2 2 10 3 2 2 2" xfId="17780" xr:uid="{00000000-0005-0000-0000-0000E4180000}"/>
    <cellStyle name="Cálculo 2 2 10 3 2 2 2 2" xfId="32396" xr:uid="{00000000-0005-0000-0000-0000E5180000}"/>
    <cellStyle name="Cálculo 2 2 10 3 2 2 3" xfId="32397" xr:uid="{00000000-0005-0000-0000-0000E6180000}"/>
    <cellStyle name="Cálculo 2 2 10 3 2 3" xfId="4202" xr:uid="{00000000-0005-0000-0000-0000E7180000}"/>
    <cellStyle name="Cálculo 2 2 10 3 2 3 2" xfId="17779" xr:uid="{00000000-0005-0000-0000-0000E8180000}"/>
    <cellStyle name="Cálculo 2 2 10 3 2 3 2 2" xfId="32398" xr:uid="{00000000-0005-0000-0000-0000E9180000}"/>
    <cellStyle name="Cálculo 2 2 10 3 2 3 3" xfId="32399" xr:uid="{00000000-0005-0000-0000-0000EA180000}"/>
    <cellStyle name="Cálculo 2 2 10 3 2 4" xfId="17781" xr:uid="{00000000-0005-0000-0000-0000EB180000}"/>
    <cellStyle name="Cálculo 2 2 10 3 2 4 2" xfId="32400" xr:uid="{00000000-0005-0000-0000-0000EC180000}"/>
    <cellStyle name="Cálculo 2 2 10 3 2 5" xfId="20193" xr:uid="{00000000-0005-0000-0000-0000ED180000}"/>
    <cellStyle name="Cálculo 2 2 10 3 2 5 2" xfId="32401" xr:uid="{00000000-0005-0000-0000-0000EE180000}"/>
    <cellStyle name="Cálculo 2 2 10 3 2 6" xfId="20194" xr:uid="{00000000-0005-0000-0000-0000EF180000}"/>
    <cellStyle name="Cálculo 2 2 10 3 2 6 2" xfId="32402" xr:uid="{00000000-0005-0000-0000-0000F0180000}"/>
    <cellStyle name="Cálculo 2 2 10 3 2 7" xfId="20195" xr:uid="{00000000-0005-0000-0000-0000F1180000}"/>
    <cellStyle name="Cálculo 2 2 10 3 2 7 2" xfId="32403" xr:uid="{00000000-0005-0000-0000-0000F2180000}"/>
    <cellStyle name="Cálculo 2 2 10 3 2 8" xfId="32404" xr:uid="{00000000-0005-0000-0000-0000F3180000}"/>
    <cellStyle name="Cálculo 2 2 10 3 3" xfId="4203" xr:uid="{00000000-0005-0000-0000-0000F4180000}"/>
    <cellStyle name="Cálculo 2 2 10 3 3 2" xfId="17778" xr:uid="{00000000-0005-0000-0000-0000F5180000}"/>
    <cellStyle name="Cálculo 2 2 10 3 3 2 2" xfId="32405" xr:uid="{00000000-0005-0000-0000-0000F6180000}"/>
    <cellStyle name="Cálculo 2 2 10 3 3 3" xfId="32406" xr:uid="{00000000-0005-0000-0000-0000F7180000}"/>
    <cellStyle name="Cálculo 2 2 10 3 4" xfId="4204" xr:uid="{00000000-0005-0000-0000-0000F8180000}"/>
    <cellStyle name="Cálculo 2 2 10 3 4 2" xfId="17777" xr:uid="{00000000-0005-0000-0000-0000F9180000}"/>
    <cellStyle name="Cálculo 2 2 10 3 4 2 2" xfId="32407" xr:uid="{00000000-0005-0000-0000-0000FA180000}"/>
    <cellStyle name="Cálculo 2 2 10 3 4 3" xfId="32408" xr:uid="{00000000-0005-0000-0000-0000FB180000}"/>
    <cellStyle name="Cálculo 2 2 10 3 5" xfId="17782" xr:uid="{00000000-0005-0000-0000-0000FC180000}"/>
    <cellStyle name="Cálculo 2 2 10 3 5 2" xfId="32409" xr:uid="{00000000-0005-0000-0000-0000FD180000}"/>
    <cellStyle name="Cálculo 2 2 10 3 6" xfId="20196" xr:uid="{00000000-0005-0000-0000-0000FE180000}"/>
    <cellStyle name="Cálculo 2 2 10 3 6 2" xfId="32410" xr:uid="{00000000-0005-0000-0000-0000FF180000}"/>
    <cellStyle name="Cálculo 2 2 10 3 7" xfId="20197" xr:uid="{00000000-0005-0000-0000-000000190000}"/>
    <cellStyle name="Cálculo 2 2 10 3 7 2" xfId="32411" xr:uid="{00000000-0005-0000-0000-000001190000}"/>
    <cellStyle name="Cálculo 2 2 10 3 8" xfId="20198" xr:uid="{00000000-0005-0000-0000-000002190000}"/>
    <cellStyle name="Cálculo 2 2 10 3 8 2" xfId="32412" xr:uid="{00000000-0005-0000-0000-000003190000}"/>
    <cellStyle name="Cálculo 2 2 10 3 9" xfId="32413" xr:uid="{00000000-0005-0000-0000-000004190000}"/>
    <cellStyle name="Cálculo 2 2 10 4" xfId="4205" xr:uid="{00000000-0005-0000-0000-000005190000}"/>
    <cellStyle name="Cálculo 2 2 10 4 2" xfId="17776" xr:uid="{00000000-0005-0000-0000-000006190000}"/>
    <cellStyle name="Cálculo 2 2 10 4 2 2" xfId="32414" xr:uid="{00000000-0005-0000-0000-000007190000}"/>
    <cellStyle name="Cálculo 2 2 10 4 3" xfId="20199" xr:uid="{00000000-0005-0000-0000-000008190000}"/>
    <cellStyle name="Cálculo 2 2 10 4 3 2" xfId="32415" xr:uid="{00000000-0005-0000-0000-000009190000}"/>
    <cellStyle name="Cálculo 2 2 10 4 4" xfId="20200" xr:uid="{00000000-0005-0000-0000-00000A190000}"/>
    <cellStyle name="Cálculo 2 2 10 4 4 2" xfId="32416" xr:uid="{00000000-0005-0000-0000-00000B190000}"/>
    <cellStyle name="Cálculo 2 2 10 4 5" xfId="20201" xr:uid="{00000000-0005-0000-0000-00000C190000}"/>
    <cellStyle name="Cálculo 2 2 10 4 5 2" xfId="32417" xr:uid="{00000000-0005-0000-0000-00000D190000}"/>
    <cellStyle name="Cálculo 2 2 10 4 6" xfId="32418" xr:uid="{00000000-0005-0000-0000-00000E190000}"/>
    <cellStyle name="Cálculo 2 2 10 5" xfId="4206" xr:uid="{00000000-0005-0000-0000-00000F190000}"/>
    <cellStyle name="Cálculo 2 2 10 5 2" xfId="17775" xr:uid="{00000000-0005-0000-0000-000010190000}"/>
    <cellStyle name="Cálculo 2 2 10 5 2 2" xfId="32419" xr:uid="{00000000-0005-0000-0000-000011190000}"/>
    <cellStyle name="Cálculo 2 2 10 5 3" xfId="20202" xr:uid="{00000000-0005-0000-0000-000012190000}"/>
    <cellStyle name="Cálculo 2 2 10 5 3 2" xfId="32420" xr:uid="{00000000-0005-0000-0000-000013190000}"/>
    <cellStyle name="Cálculo 2 2 10 5 4" xfId="20203" xr:uid="{00000000-0005-0000-0000-000014190000}"/>
    <cellStyle name="Cálculo 2 2 10 5 4 2" xfId="32421" xr:uid="{00000000-0005-0000-0000-000015190000}"/>
    <cellStyle name="Cálculo 2 2 10 5 5" xfId="20204" xr:uid="{00000000-0005-0000-0000-000016190000}"/>
    <cellStyle name="Cálculo 2 2 10 5 5 2" xfId="32422" xr:uid="{00000000-0005-0000-0000-000017190000}"/>
    <cellStyle name="Cálculo 2 2 10 5 6" xfId="32423" xr:uid="{00000000-0005-0000-0000-000018190000}"/>
    <cellStyle name="Cálculo 2 2 10 6" xfId="4207" xr:uid="{00000000-0005-0000-0000-000019190000}"/>
    <cellStyle name="Cálculo 2 2 10 6 2" xfId="17774" xr:uid="{00000000-0005-0000-0000-00001A190000}"/>
    <cellStyle name="Cálculo 2 2 10 6 2 2" xfId="32424" xr:uid="{00000000-0005-0000-0000-00001B190000}"/>
    <cellStyle name="Cálculo 2 2 10 6 3" xfId="20205" xr:uid="{00000000-0005-0000-0000-00001C190000}"/>
    <cellStyle name="Cálculo 2 2 10 6 3 2" xfId="32425" xr:uid="{00000000-0005-0000-0000-00001D190000}"/>
    <cellStyle name="Cálculo 2 2 10 6 4" xfId="20206" xr:uid="{00000000-0005-0000-0000-00001E190000}"/>
    <cellStyle name="Cálculo 2 2 10 6 4 2" xfId="32426" xr:uid="{00000000-0005-0000-0000-00001F190000}"/>
    <cellStyle name="Cálculo 2 2 10 6 5" xfId="20207" xr:uid="{00000000-0005-0000-0000-000020190000}"/>
    <cellStyle name="Cálculo 2 2 10 6 5 2" xfId="32427" xr:uid="{00000000-0005-0000-0000-000021190000}"/>
    <cellStyle name="Cálculo 2 2 10 6 6" xfId="32428" xr:uid="{00000000-0005-0000-0000-000022190000}"/>
    <cellStyle name="Cálculo 2 2 10 7" xfId="4208" xr:uid="{00000000-0005-0000-0000-000023190000}"/>
    <cellStyle name="Cálculo 2 2 10 7 2" xfId="17773" xr:uid="{00000000-0005-0000-0000-000024190000}"/>
    <cellStyle name="Cálculo 2 2 10 7 2 2" xfId="32429" xr:uid="{00000000-0005-0000-0000-000025190000}"/>
    <cellStyle name="Cálculo 2 2 10 7 3" xfId="20208" xr:uid="{00000000-0005-0000-0000-000026190000}"/>
    <cellStyle name="Cálculo 2 2 10 7 3 2" xfId="32430" xr:uid="{00000000-0005-0000-0000-000027190000}"/>
    <cellStyle name="Cálculo 2 2 10 7 4" xfId="20209" xr:uid="{00000000-0005-0000-0000-000028190000}"/>
    <cellStyle name="Cálculo 2 2 10 7 4 2" xfId="32431" xr:uid="{00000000-0005-0000-0000-000029190000}"/>
    <cellStyle name="Cálculo 2 2 10 7 5" xfId="20210" xr:uid="{00000000-0005-0000-0000-00002A190000}"/>
    <cellStyle name="Cálculo 2 2 10 7 5 2" xfId="32432" xr:uid="{00000000-0005-0000-0000-00002B190000}"/>
    <cellStyle name="Cálculo 2 2 10 7 6" xfId="32433" xr:uid="{00000000-0005-0000-0000-00002C190000}"/>
    <cellStyle name="Cálculo 2 2 10 8" xfId="4209" xr:uid="{00000000-0005-0000-0000-00002D190000}"/>
    <cellStyle name="Cálculo 2 2 10 8 2" xfId="17772" xr:uid="{00000000-0005-0000-0000-00002E190000}"/>
    <cellStyle name="Cálculo 2 2 10 8 2 2" xfId="32434" xr:uid="{00000000-0005-0000-0000-00002F190000}"/>
    <cellStyle name="Cálculo 2 2 10 8 3" xfId="32435" xr:uid="{00000000-0005-0000-0000-000030190000}"/>
    <cellStyle name="Cálculo 2 2 10 9" xfId="17789" xr:uid="{00000000-0005-0000-0000-000031190000}"/>
    <cellStyle name="Cálculo 2 2 10 9 2" xfId="32436" xr:uid="{00000000-0005-0000-0000-000032190000}"/>
    <cellStyle name="Cálculo 2 2 11" xfId="752" xr:uid="{00000000-0005-0000-0000-000033190000}"/>
    <cellStyle name="Cálculo 2 2 11 10" xfId="20211" xr:uid="{00000000-0005-0000-0000-000034190000}"/>
    <cellStyle name="Cálculo 2 2 11 10 2" xfId="32437" xr:uid="{00000000-0005-0000-0000-000035190000}"/>
    <cellStyle name="Cálculo 2 2 11 11" xfId="32438" xr:uid="{00000000-0005-0000-0000-000036190000}"/>
    <cellStyle name="Cálculo 2 2 11 2" xfId="1731" xr:uid="{00000000-0005-0000-0000-000037190000}"/>
    <cellStyle name="Cálculo 2 2 11 2 2" xfId="3194" xr:uid="{00000000-0005-0000-0000-000038190000}"/>
    <cellStyle name="Cálculo 2 2 11 2 2 2" xfId="4210" xr:uid="{00000000-0005-0000-0000-000039190000}"/>
    <cellStyle name="Cálculo 2 2 11 2 2 2 2" xfId="17768" xr:uid="{00000000-0005-0000-0000-00003A190000}"/>
    <cellStyle name="Cálculo 2 2 11 2 2 2 2 2" xfId="32439" xr:uid="{00000000-0005-0000-0000-00003B190000}"/>
    <cellStyle name="Cálculo 2 2 11 2 2 2 3" xfId="32440" xr:uid="{00000000-0005-0000-0000-00003C190000}"/>
    <cellStyle name="Cálculo 2 2 11 2 2 3" xfId="4211" xr:uid="{00000000-0005-0000-0000-00003D190000}"/>
    <cellStyle name="Cálculo 2 2 11 2 2 3 2" xfId="17767" xr:uid="{00000000-0005-0000-0000-00003E190000}"/>
    <cellStyle name="Cálculo 2 2 11 2 2 3 2 2" xfId="32441" xr:uid="{00000000-0005-0000-0000-00003F190000}"/>
    <cellStyle name="Cálculo 2 2 11 2 2 3 3" xfId="32442" xr:uid="{00000000-0005-0000-0000-000040190000}"/>
    <cellStyle name="Cálculo 2 2 11 2 2 4" xfId="17769" xr:uid="{00000000-0005-0000-0000-000041190000}"/>
    <cellStyle name="Cálculo 2 2 11 2 2 4 2" xfId="32443" xr:uid="{00000000-0005-0000-0000-000042190000}"/>
    <cellStyle name="Cálculo 2 2 11 2 2 5" xfId="20212" xr:uid="{00000000-0005-0000-0000-000043190000}"/>
    <cellStyle name="Cálculo 2 2 11 2 2 5 2" xfId="32444" xr:uid="{00000000-0005-0000-0000-000044190000}"/>
    <cellStyle name="Cálculo 2 2 11 2 2 6" xfId="20213" xr:uid="{00000000-0005-0000-0000-000045190000}"/>
    <cellStyle name="Cálculo 2 2 11 2 2 6 2" xfId="32445" xr:uid="{00000000-0005-0000-0000-000046190000}"/>
    <cellStyle name="Cálculo 2 2 11 2 2 7" xfId="20214" xr:uid="{00000000-0005-0000-0000-000047190000}"/>
    <cellStyle name="Cálculo 2 2 11 2 2 7 2" xfId="32446" xr:uid="{00000000-0005-0000-0000-000048190000}"/>
    <cellStyle name="Cálculo 2 2 11 2 2 8" xfId="32447" xr:uid="{00000000-0005-0000-0000-000049190000}"/>
    <cellStyle name="Cálculo 2 2 11 2 3" xfId="4212" xr:uid="{00000000-0005-0000-0000-00004A190000}"/>
    <cellStyle name="Cálculo 2 2 11 2 3 2" xfId="17766" xr:uid="{00000000-0005-0000-0000-00004B190000}"/>
    <cellStyle name="Cálculo 2 2 11 2 3 2 2" xfId="32448" xr:uid="{00000000-0005-0000-0000-00004C190000}"/>
    <cellStyle name="Cálculo 2 2 11 2 3 3" xfId="32449" xr:uid="{00000000-0005-0000-0000-00004D190000}"/>
    <cellStyle name="Cálculo 2 2 11 2 4" xfId="4213" xr:uid="{00000000-0005-0000-0000-00004E190000}"/>
    <cellStyle name="Cálculo 2 2 11 2 4 2" xfId="17765" xr:uid="{00000000-0005-0000-0000-00004F190000}"/>
    <cellStyle name="Cálculo 2 2 11 2 4 2 2" xfId="32450" xr:uid="{00000000-0005-0000-0000-000050190000}"/>
    <cellStyle name="Cálculo 2 2 11 2 4 3" xfId="32451" xr:uid="{00000000-0005-0000-0000-000051190000}"/>
    <cellStyle name="Cálculo 2 2 11 2 5" xfId="17770" xr:uid="{00000000-0005-0000-0000-000052190000}"/>
    <cellStyle name="Cálculo 2 2 11 2 5 2" xfId="32452" xr:uid="{00000000-0005-0000-0000-000053190000}"/>
    <cellStyle name="Cálculo 2 2 11 2 6" xfId="20215" xr:uid="{00000000-0005-0000-0000-000054190000}"/>
    <cellStyle name="Cálculo 2 2 11 2 6 2" xfId="32453" xr:uid="{00000000-0005-0000-0000-000055190000}"/>
    <cellStyle name="Cálculo 2 2 11 2 7" xfId="20216" xr:uid="{00000000-0005-0000-0000-000056190000}"/>
    <cellStyle name="Cálculo 2 2 11 2 7 2" xfId="32454" xr:uid="{00000000-0005-0000-0000-000057190000}"/>
    <cellStyle name="Cálculo 2 2 11 2 8" xfId="20217" xr:uid="{00000000-0005-0000-0000-000058190000}"/>
    <cellStyle name="Cálculo 2 2 11 2 8 2" xfId="32455" xr:uid="{00000000-0005-0000-0000-000059190000}"/>
    <cellStyle name="Cálculo 2 2 11 2 9" xfId="32456" xr:uid="{00000000-0005-0000-0000-00005A190000}"/>
    <cellStyle name="Cálculo 2 2 11 3" xfId="1294" xr:uid="{00000000-0005-0000-0000-00005B190000}"/>
    <cellStyle name="Cálculo 2 2 11 3 2" xfId="2761" xr:uid="{00000000-0005-0000-0000-00005C190000}"/>
    <cellStyle name="Cálculo 2 2 11 3 2 2" xfId="4214" xr:uid="{00000000-0005-0000-0000-00005D190000}"/>
    <cellStyle name="Cálculo 2 2 11 3 2 2 2" xfId="17762" xr:uid="{00000000-0005-0000-0000-00005E190000}"/>
    <cellStyle name="Cálculo 2 2 11 3 2 2 2 2" xfId="32457" xr:uid="{00000000-0005-0000-0000-00005F190000}"/>
    <cellStyle name="Cálculo 2 2 11 3 2 2 3" xfId="32458" xr:uid="{00000000-0005-0000-0000-000060190000}"/>
    <cellStyle name="Cálculo 2 2 11 3 2 3" xfId="4215" xr:uid="{00000000-0005-0000-0000-000061190000}"/>
    <cellStyle name="Cálculo 2 2 11 3 2 3 2" xfId="17761" xr:uid="{00000000-0005-0000-0000-000062190000}"/>
    <cellStyle name="Cálculo 2 2 11 3 2 3 2 2" xfId="32459" xr:uid="{00000000-0005-0000-0000-000063190000}"/>
    <cellStyle name="Cálculo 2 2 11 3 2 3 3" xfId="32460" xr:uid="{00000000-0005-0000-0000-000064190000}"/>
    <cellStyle name="Cálculo 2 2 11 3 2 4" xfId="17763" xr:uid="{00000000-0005-0000-0000-000065190000}"/>
    <cellStyle name="Cálculo 2 2 11 3 2 4 2" xfId="32461" xr:uid="{00000000-0005-0000-0000-000066190000}"/>
    <cellStyle name="Cálculo 2 2 11 3 2 5" xfId="20218" xr:uid="{00000000-0005-0000-0000-000067190000}"/>
    <cellStyle name="Cálculo 2 2 11 3 2 5 2" xfId="32462" xr:uid="{00000000-0005-0000-0000-000068190000}"/>
    <cellStyle name="Cálculo 2 2 11 3 2 6" xfId="20219" xr:uid="{00000000-0005-0000-0000-000069190000}"/>
    <cellStyle name="Cálculo 2 2 11 3 2 6 2" xfId="32463" xr:uid="{00000000-0005-0000-0000-00006A190000}"/>
    <cellStyle name="Cálculo 2 2 11 3 2 7" xfId="20220" xr:uid="{00000000-0005-0000-0000-00006B190000}"/>
    <cellStyle name="Cálculo 2 2 11 3 2 7 2" xfId="32464" xr:uid="{00000000-0005-0000-0000-00006C190000}"/>
    <cellStyle name="Cálculo 2 2 11 3 2 8" xfId="32465" xr:uid="{00000000-0005-0000-0000-00006D190000}"/>
    <cellStyle name="Cálculo 2 2 11 3 3" xfId="4216" xr:uid="{00000000-0005-0000-0000-00006E190000}"/>
    <cellStyle name="Cálculo 2 2 11 3 3 2" xfId="17760" xr:uid="{00000000-0005-0000-0000-00006F190000}"/>
    <cellStyle name="Cálculo 2 2 11 3 3 2 2" xfId="32466" xr:uid="{00000000-0005-0000-0000-000070190000}"/>
    <cellStyle name="Cálculo 2 2 11 3 3 3" xfId="32467" xr:uid="{00000000-0005-0000-0000-000071190000}"/>
    <cellStyle name="Cálculo 2 2 11 3 4" xfId="4217" xr:uid="{00000000-0005-0000-0000-000072190000}"/>
    <cellStyle name="Cálculo 2 2 11 3 4 2" xfId="17759" xr:uid="{00000000-0005-0000-0000-000073190000}"/>
    <cellStyle name="Cálculo 2 2 11 3 4 2 2" xfId="32468" xr:uid="{00000000-0005-0000-0000-000074190000}"/>
    <cellStyle name="Cálculo 2 2 11 3 4 3" xfId="32469" xr:uid="{00000000-0005-0000-0000-000075190000}"/>
    <cellStyle name="Cálculo 2 2 11 3 5" xfId="17764" xr:uid="{00000000-0005-0000-0000-000076190000}"/>
    <cellStyle name="Cálculo 2 2 11 3 5 2" xfId="32470" xr:uid="{00000000-0005-0000-0000-000077190000}"/>
    <cellStyle name="Cálculo 2 2 11 3 6" xfId="20221" xr:uid="{00000000-0005-0000-0000-000078190000}"/>
    <cellStyle name="Cálculo 2 2 11 3 6 2" xfId="32471" xr:uid="{00000000-0005-0000-0000-000079190000}"/>
    <cellStyle name="Cálculo 2 2 11 3 7" xfId="20222" xr:uid="{00000000-0005-0000-0000-00007A190000}"/>
    <cellStyle name="Cálculo 2 2 11 3 7 2" xfId="32472" xr:uid="{00000000-0005-0000-0000-00007B190000}"/>
    <cellStyle name="Cálculo 2 2 11 3 8" xfId="20223" xr:uid="{00000000-0005-0000-0000-00007C190000}"/>
    <cellStyle name="Cálculo 2 2 11 3 8 2" xfId="32473" xr:uid="{00000000-0005-0000-0000-00007D190000}"/>
    <cellStyle name="Cálculo 2 2 11 3 9" xfId="32474" xr:uid="{00000000-0005-0000-0000-00007E190000}"/>
    <cellStyle name="Cálculo 2 2 11 4" xfId="4218" xr:uid="{00000000-0005-0000-0000-00007F190000}"/>
    <cellStyle name="Cálculo 2 2 11 4 2" xfId="17758" xr:uid="{00000000-0005-0000-0000-000080190000}"/>
    <cellStyle name="Cálculo 2 2 11 4 2 2" xfId="32475" xr:uid="{00000000-0005-0000-0000-000081190000}"/>
    <cellStyle name="Cálculo 2 2 11 4 3" xfId="20224" xr:uid="{00000000-0005-0000-0000-000082190000}"/>
    <cellStyle name="Cálculo 2 2 11 4 3 2" xfId="32476" xr:uid="{00000000-0005-0000-0000-000083190000}"/>
    <cellStyle name="Cálculo 2 2 11 4 4" xfId="20225" xr:uid="{00000000-0005-0000-0000-000084190000}"/>
    <cellStyle name="Cálculo 2 2 11 4 4 2" xfId="32477" xr:uid="{00000000-0005-0000-0000-000085190000}"/>
    <cellStyle name="Cálculo 2 2 11 4 5" xfId="20226" xr:uid="{00000000-0005-0000-0000-000086190000}"/>
    <cellStyle name="Cálculo 2 2 11 4 5 2" xfId="32478" xr:uid="{00000000-0005-0000-0000-000087190000}"/>
    <cellStyle name="Cálculo 2 2 11 4 6" xfId="32479" xr:uid="{00000000-0005-0000-0000-000088190000}"/>
    <cellStyle name="Cálculo 2 2 11 5" xfId="4219" xr:uid="{00000000-0005-0000-0000-000089190000}"/>
    <cellStyle name="Cálculo 2 2 11 5 2" xfId="17757" xr:uid="{00000000-0005-0000-0000-00008A190000}"/>
    <cellStyle name="Cálculo 2 2 11 5 2 2" xfId="32480" xr:uid="{00000000-0005-0000-0000-00008B190000}"/>
    <cellStyle name="Cálculo 2 2 11 5 3" xfId="20227" xr:uid="{00000000-0005-0000-0000-00008C190000}"/>
    <cellStyle name="Cálculo 2 2 11 5 3 2" xfId="32481" xr:uid="{00000000-0005-0000-0000-00008D190000}"/>
    <cellStyle name="Cálculo 2 2 11 5 4" xfId="20228" xr:uid="{00000000-0005-0000-0000-00008E190000}"/>
    <cellStyle name="Cálculo 2 2 11 5 4 2" xfId="32482" xr:uid="{00000000-0005-0000-0000-00008F190000}"/>
    <cellStyle name="Cálculo 2 2 11 5 5" xfId="20229" xr:uid="{00000000-0005-0000-0000-000090190000}"/>
    <cellStyle name="Cálculo 2 2 11 5 5 2" xfId="32483" xr:uid="{00000000-0005-0000-0000-000091190000}"/>
    <cellStyle name="Cálculo 2 2 11 5 6" xfId="32484" xr:uid="{00000000-0005-0000-0000-000092190000}"/>
    <cellStyle name="Cálculo 2 2 11 6" xfId="4220" xr:uid="{00000000-0005-0000-0000-000093190000}"/>
    <cellStyle name="Cálculo 2 2 11 6 2" xfId="17756" xr:uid="{00000000-0005-0000-0000-000094190000}"/>
    <cellStyle name="Cálculo 2 2 11 6 2 2" xfId="32485" xr:uid="{00000000-0005-0000-0000-000095190000}"/>
    <cellStyle name="Cálculo 2 2 11 6 3" xfId="20230" xr:uid="{00000000-0005-0000-0000-000096190000}"/>
    <cellStyle name="Cálculo 2 2 11 6 3 2" xfId="32486" xr:uid="{00000000-0005-0000-0000-000097190000}"/>
    <cellStyle name="Cálculo 2 2 11 6 4" xfId="20231" xr:uid="{00000000-0005-0000-0000-000098190000}"/>
    <cellStyle name="Cálculo 2 2 11 6 4 2" xfId="32487" xr:uid="{00000000-0005-0000-0000-000099190000}"/>
    <cellStyle name="Cálculo 2 2 11 6 5" xfId="20232" xr:uid="{00000000-0005-0000-0000-00009A190000}"/>
    <cellStyle name="Cálculo 2 2 11 6 5 2" xfId="32488" xr:uid="{00000000-0005-0000-0000-00009B190000}"/>
    <cellStyle name="Cálculo 2 2 11 6 6" xfId="32489" xr:uid="{00000000-0005-0000-0000-00009C190000}"/>
    <cellStyle name="Cálculo 2 2 11 7" xfId="4221" xr:uid="{00000000-0005-0000-0000-00009D190000}"/>
    <cellStyle name="Cálculo 2 2 11 7 2" xfId="17755" xr:uid="{00000000-0005-0000-0000-00009E190000}"/>
    <cellStyle name="Cálculo 2 2 11 7 2 2" xfId="32490" xr:uid="{00000000-0005-0000-0000-00009F190000}"/>
    <cellStyle name="Cálculo 2 2 11 7 3" xfId="20233" xr:uid="{00000000-0005-0000-0000-0000A0190000}"/>
    <cellStyle name="Cálculo 2 2 11 7 3 2" xfId="32491" xr:uid="{00000000-0005-0000-0000-0000A1190000}"/>
    <cellStyle name="Cálculo 2 2 11 7 4" xfId="20234" xr:uid="{00000000-0005-0000-0000-0000A2190000}"/>
    <cellStyle name="Cálculo 2 2 11 7 4 2" xfId="32492" xr:uid="{00000000-0005-0000-0000-0000A3190000}"/>
    <cellStyle name="Cálculo 2 2 11 7 5" xfId="20235" xr:uid="{00000000-0005-0000-0000-0000A4190000}"/>
    <cellStyle name="Cálculo 2 2 11 7 5 2" xfId="32493" xr:uid="{00000000-0005-0000-0000-0000A5190000}"/>
    <cellStyle name="Cálculo 2 2 11 7 6" xfId="32494" xr:uid="{00000000-0005-0000-0000-0000A6190000}"/>
    <cellStyle name="Cálculo 2 2 11 8" xfId="4222" xr:uid="{00000000-0005-0000-0000-0000A7190000}"/>
    <cellStyle name="Cálculo 2 2 11 8 2" xfId="17754" xr:uid="{00000000-0005-0000-0000-0000A8190000}"/>
    <cellStyle name="Cálculo 2 2 11 8 2 2" xfId="32495" xr:uid="{00000000-0005-0000-0000-0000A9190000}"/>
    <cellStyle name="Cálculo 2 2 11 8 3" xfId="32496" xr:uid="{00000000-0005-0000-0000-0000AA190000}"/>
    <cellStyle name="Cálculo 2 2 11 9" xfId="17771" xr:uid="{00000000-0005-0000-0000-0000AB190000}"/>
    <cellStyle name="Cálculo 2 2 11 9 2" xfId="32497" xr:uid="{00000000-0005-0000-0000-0000AC190000}"/>
    <cellStyle name="Cálculo 2 2 12" xfId="757" xr:uid="{00000000-0005-0000-0000-0000AD190000}"/>
    <cellStyle name="Cálculo 2 2 12 10" xfId="20236" xr:uid="{00000000-0005-0000-0000-0000AE190000}"/>
    <cellStyle name="Cálculo 2 2 12 10 2" xfId="32498" xr:uid="{00000000-0005-0000-0000-0000AF190000}"/>
    <cellStyle name="Cálculo 2 2 12 11" xfId="32499" xr:uid="{00000000-0005-0000-0000-0000B0190000}"/>
    <cellStyle name="Cálculo 2 2 12 2" xfId="1736" xr:uid="{00000000-0005-0000-0000-0000B1190000}"/>
    <cellStyle name="Cálculo 2 2 12 2 2" xfId="3199" xr:uid="{00000000-0005-0000-0000-0000B2190000}"/>
    <cellStyle name="Cálculo 2 2 12 2 2 2" xfId="4223" xr:uid="{00000000-0005-0000-0000-0000B3190000}"/>
    <cellStyle name="Cálculo 2 2 12 2 2 2 2" xfId="17750" xr:uid="{00000000-0005-0000-0000-0000B4190000}"/>
    <cellStyle name="Cálculo 2 2 12 2 2 2 2 2" xfId="32500" xr:uid="{00000000-0005-0000-0000-0000B5190000}"/>
    <cellStyle name="Cálculo 2 2 12 2 2 2 3" xfId="32501" xr:uid="{00000000-0005-0000-0000-0000B6190000}"/>
    <cellStyle name="Cálculo 2 2 12 2 2 3" xfId="4224" xr:uid="{00000000-0005-0000-0000-0000B7190000}"/>
    <cellStyle name="Cálculo 2 2 12 2 2 3 2" xfId="17749" xr:uid="{00000000-0005-0000-0000-0000B8190000}"/>
    <cellStyle name="Cálculo 2 2 12 2 2 3 2 2" xfId="32502" xr:uid="{00000000-0005-0000-0000-0000B9190000}"/>
    <cellStyle name="Cálculo 2 2 12 2 2 3 3" xfId="32503" xr:uid="{00000000-0005-0000-0000-0000BA190000}"/>
    <cellStyle name="Cálculo 2 2 12 2 2 4" xfId="17751" xr:uid="{00000000-0005-0000-0000-0000BB190000}"/>
    <cellStyle name="Cálculo 2 2 12 2 2 4 2" xfId="32504" xr:uid="{00000000-0005-0000-0000-0000BC190000}"/>
    <cellStyle name="Cálculo 2 2 12 2 2 5" xfId="20237" xr:uid="{00000000-0005-0000-0000-0000BD190000}"/>
    <cellStyle name="Cálculo 2 2 12 2 2 5 2" xfId="32505" xr:uid="{00000000-0005-0000-0000-0000BE190000}"/>
    <cellStyle name="Cálculo 2 2 12 2 2 6" xfId="20238" xr:uid="{00000000-0005-0000-0000-0000BF190000}"/>
    <cellStyle name="Cálculo 2 2 12 2 2 6 2" xfId="32506" xr:uid="{00000000-0005-0000-0000-0000C0190000}"/>
    <cellStyle name="Cálculo 2 2 12 2 2 7" xfId="20239" xr:uid="{00000000-0005-0000-0000-0000C1190000}"/>
    <cellStyle name="Cálculo 2 2 12 2 2 7 2" xfId="32507" xr:uid="{00000000-0005-0000-0000-0000C2190000}"/>
    <cellStyle name="Cálculo 2 2 12 2 2 8" xfId="32508" xr:uid="{00000000-0005-0000-0000-0000C3190000}"/>
    <cellStyle name="Cálculo 2 2 12 2 3" xfId="4225" xr:uid="{00000000-0005-0000-0000-0000C4190000}"/>
    <cellStyle name="Cálculo 2 2 12 2 3 2" xfId="17748" xr:uid="{00000000-0005-0000-0000-0000C5190000}"/>
    <cellStyle name="Cálculo 2 2 12 2 3 2 2" xfId="32509" xr:uid="{00000000-0005-0000-0000-0000C6190000}"/>
    <cellStyle name="Cálculo 2 2 12 2 3 3" xfId="32510" xr:uid="{00000000-0005-0000-0000-0000C7190000}"/>
    <cellStyle name="Cálculo 2 2 12 2 4" xfId="4226" xr:uid="{00000000-0005-0000-0000-0000C8190000}"/>
    <cellStyle name="Cálculo 2 2 12 2 4 2" xfId="17747" xr:uid="{00000000-0005-0000-0000-0000C9190000}"/>
    <cellStyle name="Cálculo 2 2 12 2 4 2 2" xfId="32511" xr:uid="{00000000-0005-0000-0000-0000CA190000}"/>
    <cellStyle name="Cálculo 2 2 12 2 4 3" xfId="32512" xr:uid="{00000000-0005-0000-0000-0000CB190000}"/>
    <cellStyle name="Cálculo 2 2 12 2 5" xfId="17752" xr:uid="{00000000-0005-0000-0000-0000CC190000}"/>
    <cellStyle name="Cálculo 2 2 12 2 5 2" xfId="32513" xr:uid="{00000000-0005-0000-0000-0000CD190000}"/>
    <cellStyle name="Cálculo 2 2 12 2 6" xfId="20240" xr:uid="{00000000-0005-0000-0000-0000CE190000}"/>
    <cellStyle name="Cálculo 2 2 12 2 6 2" xfId="32514" xr:uid="{00000000-0005-0000-0000-0000CF190000}"/>
    <cellStyle name="Cálculo 2 2 12 2 7" xfId="20241" xr:uid="{00000000-0005-0000-0000-0000D0190000}"/>
    <cellStyle name="Cálculo 2 2 12 2 7 2" xfId="32515" xr:uid="{00000000-0005-0000-0000-0000D1190000}"/>
    <cellStyle name="Cálculo 2 2 12 2 8" xfId="20242" xr:uid="{00000000-0005-0000-0000-0000D2190000}"/>
    <cellStyle name="Cálculo 2 2 12 2 8 2" xfId="32516" xr:uid="{00000000-0005-0000-0000-0000D3190000}"/>
    <cellStyle name="Cálculo 2 2 12 2 9" xfId="32517" xr:uid="{00000000-0005-0000-0000-0000D4190000}"/>
    <cellStyle name="Cálculo 2 2 12 3" xfId="1299" xr:uid="{00000000-0005-0000-0000-0000D5190000}"/>
    <cellStyle name="Cálculo 2 2 12 3 2" xfId="2766" xr:uid="{00000000-0005-0000-0000-0000D6190000}"/>
    <cellStyle name="Cálculo 2 2 12 3 2 2" xfId="4227" xr:uid="{00000000-0005-0000-0000-0000D7190000}"/>
    <cellStyle name="Cálculo 2 2 12 3 2 2 2" xfId="17744" xr:uid="{00000000-0005-0000-0000-0000D8190000}"/>
    <cellStyle name="Cálculo 2 2 12 3 2 2 2 2" xfId="32518" xr:uid="{00000000-0005-0000-0000-0000D9190000}"/>
    <cellStyle name="Cálculo 2 2 12 3 2 2 3" xfId="32519" xr:uid="{00000000-0005-0000-0000-0000DA190000}"/>
    <cellStyle name="Cálculo 2 2 12 3 2 3" xfId="4228" xr:uid="{00000000-0005-0000-0000-0000DB190000}"/>
    <cellStyle name="Cálculo 2 2 12 3 2 3 2" xfId="17743" xr:uid="{00000000-0005-0000-0000-0000DC190000}"/>
    <cellStyle name="Cálculo 2 2 12 3 2 3 2 2" xfId="32520" xr:uid="{00000000-0005-0000-0000-0000DD190000}"/>
    <cellStyle name="Cálculo 2 2 12 3 2 3 3" xfId="32521" xr:uid="{00000000-0005-0000-0000-0000DE190000}"/>
    <cellStyle name="Cálculo 2 2 12 3 2 4" xfId="17745" xr:uid="{00000000-0005-0000-0000-0000DF190000}"/>
    <cellStyle name="Cálculo 2 2 12 3 2 4 2" xfId="32522" xr:uid="{00000000-0005-0000-0000-0000E0190000}"/>
    <cellStyle name="Cálculo 2 2 12 3 2 5" xfId="20243" xr:uid="{00000000-0005-0000-0000-0000E1190000}"/>
    <cellStyle name="Cálculo 2 2 12 3 2 5 2" xfId="32523" xr:uid="{00000000-0005-0000-0000-0000E2190000}"/>
    <cellStyle name="Cálculo 2 2 12 3 2 6" xfId="20244" xr:uid="{00000000-0005-0000-0000-0000E3190000}"/>
    <cellStyle name="Cálculo 2 2 12 3 2 6 2" xfId="32524" xr:uid="{00000000-0005-0000-0000-0000E4190000}"/>
    <cellStyle name="Cálculo 2 2 12 3 2 7" xfId="20245" xr:uid="{00000000-0005-0000-0000-0000E5190000}"/>
    <cellStyle name="Cálculo 2 2 12 3 2 7 2" xfId="32525" xr:uid="{00000000-0005-0000-0000-0000E6190000}"/>
    <cellStyle name="Cálculo 2 2 12 3 2 8" xfId="32526" xr:uid="{00000000-0005-0000-0000-0000E7190000}"/>
    <cellStyle name="Cálculo 2 2 12 3 3" xfId="4229" xr:uid="{00000000-0005-0000-0000-0000E8190000}"/>
    <cellStyle name="Cálculo 2 2 12 3 3 2" xfId="17742" xr:uid="{00000000-0005-0000-0000-0000E9190000}"/>
    <cellStyle name="Cálculo 2 2 12 3 3 2 2" xfId="32527" xr:uid="{00000000-0005-0000-0000-0000EA190000}"/>
    <cellStyle name="Cálculo 2 2 12 3 3 3" xfId="32528" xr:uid="{00000000-0005-0000-0000-0000EB190000}"/>
    <cellStyle name="Cálculo 2 2 12 3 4" xfId="4230" xr:uid="{00000000-0005-0000-0000-0000EC190000}"/>
    <cellStyle name="Cálculo 2 2 12 3 4 2" xfId="17741" xr:uid="{00000000-0005-0000-0000-0000ED190000}"/>
    <cellStyle name="Cálculo 2 2 12 3 4 2 2" xfId="32529" xr:uid="{00000000-0005-0000-0000-0000EE190000}"/>
    <cellStyle name="Cálculo 2 2 12 3 4 3" xfId="32530" xr:uid="{00000000-0005-0000-0000-0000EF190000}"/>
    <cellStyle name="Cálculo 2 2 12 3 5" xfId="17746" xr:uid="{00000000-0005-0000-0000-0000F0190000}"/>
    <cellStyle name="Cálculo 2 2 12 3 5 2" xfId="32531" xr:uid="{00000000-0005-0000-0000-0000F1190000}"/>
    <cellStyle name="Cálculo 2 2 12 3 6" xfId="20246" xr:uid="{00000000-0005-0000-0000-0000F2190000}"/>
    <cellStyle name="Cálculo 2 2 12 3 6 2" xfId="32532" xr:uid="{00000000-0005-0000-0000-0000F3190000}"/>
    <cellStyle name="Cálculo 2 2 12 3 7" xfId="20247" xr:uid="{00000000-0005-0000-0000-0000F4190000}"/>
    <cellStyle name="Cálculo 2 2 12 3 7 2" xfId="32533" xr:uid="{00000000-0005-0000-0000-0000F5190000}"/>
    <cellStyle name="Cálculo 2 2 12 3 8" xfId="20248" xr:uid="{00000000-0005-0000-0000-0000F6190000}"/>
    <cellStyle name="Cálculo 2 2 12 3 8 2" xfId="32534" xr:uid="{00000000-0005-0000-0000-0000F7190000}"/>
    <cellStyle name="Cálculo 2 2 12 3 9" xfId="32535" xr:uid="{00000000-0005-0000-0000-0000F8190000}"/>
    <cellStyle name="Cálculo 2 2 12 4" xfId="4231" xr:uid="{00000000-0005-0000-0000-0000F9190000}"/>
    <cellStyle name="Cálculo 2 2 12 4 2" xfId="17740" xr:uid="{00000000-0005-0000-0000-0000FA190000}"/>
    <cellStyle name="Cálculo 2 2 12 4 2 2" xfId="32536" xr:uid="{00000000-0005-0000-0000-0000FB190000}"/>
    <cellStyle name="Cálculo 2 2 12 4 3" xfId="20249" xr:uid="{00000000-0005-0000-0000-0000FC190000}"/>
    <cellStyle name="Cálculo 2 2 12 4 3 2" xfId="32537" xr:uid="{00000000-0005-0000-0000-0000FD190000}"/>
    <cellStyle name="Cálculo 2 2 12 4 4" xfId="20250" xr:uid="{00000000-0005-0000-0000-0000FE190000}"/>
    <cellStyle name="Cálculo 2 2 12 4 4 2" xfId="32538" xr:uid="{00000000-0005-0000-0000-0000FF190000}"/>
    <cellStyle name="Cálculo 2 2 12 4 5" xfId="20251" xr:uid="{00000000-0005-0000-0000-0000001A0000}"/>
    <cellStyle name="Cálculo 2 2 12 4 5 2" xfId="32539" xr:uid="{00000000-0005-0000-0000-0000011A0000}"/>
    <cellStyle name="Cálculo 2 2 12 4 6" xfId="32540" xr:uid="{00000000-0005-0000-0000-0000021A0000}"/>
    <cellStyle name="Cálculo 2 2 12 5" xfId="4232" xr:uid="{00000000-0005-0000-0000-0000031A0000}"/>
    <cellStyle name="Cálculo 2 2 12 5 2" xfId="17739" xr:uid="{00000000-0005-0000-0000-0000041A0000}"/>
    <cellStyle name="Cálculo 2 2 12 5 2 2" xfId="32541" xr:uid="{00000000-0005-0000-0000-0000051A0000}"/>
    <cellStyle name="Cálculo 2 2 12 5 3" xfId="20252" xr:uid="{00000000-0005-0000-0000-0000061A0000}"/>
    <cellStyle name="Cálculo 2 2 12 5 3 2" xfId="32542" xr:uid="{00000000-0005-0000-0000-0000071A0000}"/>
    <cellStyle name="Cálculo 2 2 12 5 4" xfId="20253" xr:uid="{00000000-0005-0000-0000-0000081A0000}"/>
    <cellStyle name="Cálculo 2 2 12 5 4 2" xfId="32543" xr:uid="{00000000-0005-0000-0000-0000091A0000}"/>
    <cellStyle name="Cálculo 2 2 12 5 5" xfId="20254" xr:uid="{00000000-0005-0000-0000-00000A1A0000}"/>
    <cellStyle name="Cálculo 2 2 12 5 5 2" xfId="32544" xr:uid="{00000000-0005-0000-0000-00000B1A0000}"/>
    <cellStyle name="Cálculo 2 2 12 5 6" xfId="32545" xr:uid="{00000000-0005-0000-0000-00000C1A0000}"/>
    <cellStyle name="Cálculo 2 2 12 6" xfId="4233" xr:uid="{00000000-0005-0000-0000-00000D1A0000}"/>
    <cellStyle name="Cálculo 2 2 12 6 2" xfId="17738" xr:uid="{00000000-0005-0000-0000-00000E1A0000}"/>
    <cellStyle name="Cálculo 2 2 12 6 2 2" xfId="32546" xr:uid="{00000000-0005-0000-0000-00000F1A0000}"/>
    <cellStyle name="Cálculo 2 2 12 6 3" xfId="20255" xr:uid="{00000000-0005-0000-0000-0000101A0000}"/>
    <cellStyle name="Cálculo 2 2 12 6 3 2" xfId="32547" xr:uid="{00000000-0005-0000-0000-0000111A0000}"/>
    <cellStyle name="Cálculo 2 2 12 6 4" xfId="20256" xr:uid="{00000000-0005-0000-0000-0000121A0000}"/>
    <cellStyle name="Cálculo 2 2 12 6 4 2" xfId="32548" xr:uid="{00000000-0005-0000-0000-0000131A0000}"/>
    <cellStyle name="Cálculo 2 2 12 6 5" xfId="20257" xr:uid="{00000000-0005-0000-0000-0000141A0000}"/>
    <cellStyle name="Cálculo 2 2 12 6 5 2" xfId="32549" xr:uid="{00000000-0005-0000-0000-0000151A0000}"/>
    <cellStyle name="Cálculo 2 2 12 6 6" xfId="32550" xr:uid="{00000000-0005-0000-0000-0000161A0000}"/>
    <cellStyle name="Cálculo 2 2 12 7" xfId="4234" xr:uid="{00000000-0005-0000-0000-0000171A0000}"/>
    <cellStyle name="Cálculo 2 2 12 7 2" xfId="17737" xr:uid="{00000000-0005-0000-0000-0000181A0000}"/>
    <cellStyle name="Cálculo 2 2 12 7 2 2" xfId="32551" xr:uid="{00000000-0005-0000-0000-0000191A0000}"/>
    <cellStyle name="Cálculo 2 2 12 7 3" xfId="20258" xr:uid="{00000000-0005-0000-0000-00001A1A0000}"/>
    <cellStyle name="Cálculo 2 2 12 7 3 2" xfId="32552" xr:uid="{00000000-0005-0000-0000-00001B1A0000}"/>
    <cellStyle name="Cálculo 2 2 12 7 4" xfId="20259" xr:uid="{00000000-0005-0000-0000-00001C1A0000}"/>
    <cellStyle name="Cálculo 2 2 12 7 4 2" xfId="32553" xr:uid="{00000000-0005-0000-0000-00001D1A0000}"/>
    <cellStyle name="Cálculo 2 2 12 7 5" xfId="20260" xr:uid="{00000000-0005-0000-0000-00001E1A0000}"/>
    <cellStyle name="Cálculo 2 2 12 7 5 2" xfId="32554" xr:uid="{00000000-0005-0000-0000-00001F1A0000}"/>
    <cellStyle name="Cálculo 2 2 12 7 6" xfId="32555" xr:uid="{00000000-0005-0000-0000-0000201A0000}"/>
    <cellStyle name="Cálculo 2 2 12 8" xfId="4235" xr:uid="{00000000-0005-0000-0000-0000211A0000}"/>
    <cellStyle name="Cálculo 2 2 12 8 2" xfId="17736" xr:uid="{00000000-0005-0000-0000-0000221A0000}"/>
    <cellStyle name="Cálculo 2 2 12 8 2 2" xfId="32556" xr:uid="{00000000-0005-0000-0000-0000231A0000}"/>
    <cellStyle name="Cálculo 2 2 12 8 3" xfId="32557" xr:uid="{00000000-0005-0000-0000-0000241A0000}"/>
    <cellStyle name="Cálculo 2 2 12 9" xfId="17753" xr:uid="{00000000-0005-0000-0000-0000251A0000}"/>
    <cellStyle name="Cálculo 2 2 12 9 2" xfId="32558" xr:uid="{00000000-0005-0000-0000-0000261A0000}"/>
    <cellStyle name="Cálculo 2 2 13" xfId="1111" xr:uid="{00000000-0005-0000-0000-0000271A0000}"/>
    <cellStyle name="Cálculo 2 2 13 10" xfId="20261" xr:uid="{00000000-0005-0000-0000-0000281A0000}"/>
    <cellStyle name="Cálculo 2 2 13 10 2" xfId="32559" xr:uid="{00000000-0005-0000-0000-0000291A0000}"/>
    <cellStyle name="Cálculo 2 2 13 11" xfId="32560" xr:uid="{00000000-0005-0000-0000-00002A1A0000}"/>
    <cellStyle name="Cálculo 2 2 13 2" xfId="2043" xr:uid="{00000000-0005-0000-0000-00002B1A0000}"/>
    <cellStyle name="Cálculo 2 2 13 2 2" xfId="3502" xr:uid="{00000000-0005-0000-0000-00002C1A0000}"/>
    <cellStyle name="Cálculo 2 2 13 2 2 2" xfId="4236" xr:uid="{00000000-0005-0000-0000-00002D1A0000}"/>
    <cellStyle name="Cálculo 2 2 13 2 2 2 2" xfId="17732" xr:uid="{00000000-0005-0000-0000-00002E1A0000}"/>
    <cellStyle name="Cálculo 2 2 13 2 2 2 2 2" xfId="32561" xr:uid="{00000000-0005-0000-0000-00002F1A0000}"/>
    <cellStyle name="Cálculo 2 2 13 2 2 2 3" xfId="32562" xr:uid="{00000000-0005-0000-0000-0000301A0000}"/>
    <cellStyle name="Cálculo 2 2 13 2 2 3" xfId="4237" xr:uid="{00000000-0005-0000-0000-0000311A0000}"/>
    <cellStyle name="Cálculo 2 2 13 2 2 3 2" xfId="17731" xr:uid="{00000000-0005-0000-0000-0000321A0000}"/>
    <cellStyle name="Cálculo 2 2 13 2 2 3 2 2" xfId="32563" xr:uid="{00000000-0005-0000-0000-0000331A0000}"/>
    <cellStyle name="Cálculo 2 2 13 2 2 3 3" xfId="32564" xr:uid="{00000000-0005-0000-0000-0000341A0000}"/>
    <cellStyle name="Cálculo 2 2 13 2 2 4" xfId="17733" xr:uid="{00000000-0005-0000-0000-0000351A0000}"/>
    <cellStyle name="Cálculo 2 2 13 2 2 4 2" xfId="32565" xr:uid="{00000000-0005-0000-0000-0000361A0000}"/>
    <cellStyle name="Cálculo 2 2 13 2 2 5" xfId="20262" xr:uid="{00000000-0005-0000-0000-0000371A0000}"/>
    <cellStyle name="Cálculo 2 2 13 2 2 5 2" xfId="32566" xr:uid="{00000000-0005-0000-0000-0000381A0000}"/>
    <cellStyle name="Cálculo 2 2 13 2 2 6" xfId="20263" xr:uid="{00000000-0005-0000-0000-0000391A0000}"/>
    <cellStyle name="Cálculo 2 2 13 2 2 6 2" xfId="32567" xr:uid="{00000000-0005-0000-0000-00003A1A0000}"/>
    <cellStyle name="Cálculo 2 2 13 2 2 7" xfId="20264" xr:uid="{00000000-0005-0000-0000-00003B1A0000}"/>
    <cellStyle name="Cálculo 2 2 13 2 2 7 2" xfId="32568" xr:uid="{00000000-0005-0000-0000-00003C1A0000}"/>
    <cellStyle name="Cálculo 2 2 13 2 2 8" xfId="32569" xr:uid="{00000000-0005-0000-0000-00003D1A0000}"/>
    <cellStyle name="Cálculo 2 2 13 2 3" xfId="4238" xr:uid="{00000000-0005-0000-0000-00003E1A0000}"/>
    <cellStyle name="Cálculo 2 2 13 2 3 2" xfId="17730" xr:uid="{00000000-0005-0000-0000-00003F1A0000}"/>
    <cellStyle name="Cálculo 2 2 13 2 3 2 2" xfId="32570" xr:uid="{00000000-0005-0000-0000-0000401A0000}"/>
    <cellStyle name="Cálculo 2 2 13 2 3 3" xfId="32571" xr:uid="{00000000-0005-0000-0000-0000411A0000}"/>
    <cellStyle name="Cálculo 2 2 13 2 4" xfId="4239" xr:uid="{00000000-0005-0000-0000-0000421A0000}"/>
    <cellStyle name="Cálculo 2 2 13 2 4 2" xfId="17729" xr:uid="{00000000-0005-0000-0000-0000431A0000}"/>
    <cellStyle name="Cálculo 2 2 13 2 4 2 2" xfId="32572" xr:uid="{00000000-0005-0000-0000-0000441A0000}"/>
    <cellStyle name="Cálculo 2 2 13 2 4 3" xfId="32573" xr:uid="{00000000-0005-0000-0000-0000451A0000}"/>
    <cellStyle name="Cálculo 2 2 13 2 5" xfId="17734" xr:uid="{00000000-0005-0000-0000-0000461A0000}"/>
    <cellStyle name="Cálculo 2 2 13 2 5 2" xfId="32574" xr:uid="{00000000-0005-0000-0000-0000471A0000}"/>
    <cellStyle name="Cálculo 2 2 13 2 6" xfId="20265" xr:uid="{00000000-0005-0000-0000-0000481A0000}"/>
    <cellStyle name="Cálculo 2 2 13 2 6 2" xfId="32575" xr:uid="{00000000-0005-0000-0000-0000491A0000}"/>
    <cellStyle name="Cálculo 2 2 13 2 7" xfId="20266" xr:uid="{00000000-0005-0000-0000-00004A1A0000}"/>
    <cellStyle name="Cálculo 2 2 13 2 7 2" xfId="32576" xr:uid="{00000000-0005-0000-0000-00004B1A0000}"/>
    <cellStyle name="Cálculo 2 2 13 2 8" xfId="20267" xr:uid="{00000000-0005-0000-0000-00004C1A0000}"/>
    <cellStyle name="Cálculo 2 2 13 2 8 2" xfId="32577" xr:uid="{00000000-0005-0000-0000-00004D1A0000}"/>
    <cellStyle name="Cálculo 2 2 13 2 9" xfId="32578" xr:uid="{00000000-0005-0000-0000-00004E1A0000}"/>
    <cellStyle name="Cálculo 2 2 13 3" xfId="1611" xr:uid="{00000000-0005-0000-0000-00004F1A0000}"/>
    <cellStyle name="Cálculo 2 2 13 3 2" xfId="3074" xr:uid="{00000000-0005-0000-0000-0000501A0000}"/>
    <cellStyle name="Cálculo 2 2 13 3 2 2" xfId="4240" xr:uid="{00000000-0005-0000-0000-0000511A0000}"/>
    <cellStyle name="Cálculo 2 2 13 3 2 2 2" xfId="17726" xr:uid="{00000000-0005-0000-0000-0000521A0000}"/>
    <cellStyle name="Cálculo 2 2 13 3 2 2 2 2" xfId="32579" xr:uid="{00000000-0005-0000-0000-0000531A0000}"/>
    <cellStyle name="Cálculo 2 2 13 3 2 2 3" xfId="32580" xr:uid="{00000000-0005-0000-0000-0000541A0000}"/>
    <cellStyle name="Cálculo 2 2 13 3 2 3" xfId="4241" xr:uid="{00000000-0005-0000-0000-0000551A0000}"/>
    <cellStyle name="Cálculo 2 2 13 3 2 3 2" xfId="17725" xr:uid="{00000000-0005-0000-0000-0000561A0000}"/>
    <cellStyle name="Cálculo 2 2 13 3 2 3 2 2" xfId="32581" xr:uid="{00000000-0005-0000-0000-0000571A0000}"/>
    <cellStyle name="Cálculo 2 2 13 3 2 3 3" xfId="32582" xr:uid="{00000000-0005-0000-0000-0000581A0000}"/>
    <cellStyle name="Cálculo 2 2 13 3 2 4" xfId="17727" xr:uid="{00000000-0005-0000-0000-0000591A0000}"/>
    <cellStyle name="Cálculo 2 2 13 3 2 4 2" xfId="32583" xr:uid="{00000000-0005-0000-0000-00005A1A0000}"/>
    <cellStyle name="Cálculo 2 2 13 3 2 5" xfId="20268" xr:uid="{00000000-0005-0000-0000-00005B1A0000}"/>
    <cellStyle name="Cálculo 2 2 13 3 2 5 2" xfId="32584" xr:uid="{00000000-0005-0000-0000-00005C1A0000}"/>
    <cellStyle name="Cálculo 2 2 13 3 2 6" xfId="20269" xr:uid="{00000000-0005-0000-0000-00005D1A0000}"/>
    <cellStyle name="Cálculo 2 2 13 3 2 6 2" xfId="32585" xr:uid="{00000000-0005-0000-0000-00005E1A0000}"/>
    <cellStyle name="Cálculo 2 2 13 3 2 7" xfId="20270" xr:uid="{00000000-0005-0000-0000-00005F1A0000}"/>
    <cellStyle name="Cálculo 2 2 13 3 2 7 2" xfId="32586" xr:uid="{00000000-0005-0000-0000-0000601A0000}"/>
    <cellStyle name="Cálculo 2 2 13 3 2 8" xfId="32587" xr:uid="{00000000-0005-0000-0000-0000611A0000}"/>
    <cellStyle name="Cálculo 2 2 13 3 3" xfId="4242" xr:uid="{00000000-0005-0000-0000-0000621A0000}"/>
    <cellStyle name="Cálculo 2 2 13 3 3 2" xfId="17724" xr:uid="{00000000-0005-0000-0000-0000631A0000}"/>
    <cellStyle name="Cálculo 2 2 13 3 3 2 2" xfId="32588" xr:uid="{00000000-0005-0000-0000-0000641A0000}"/>
    <cellStyle name="Cálculo 2 2 13 3 3 3" xfId="32589" xr:uid="{00000000-0005-0000-0000-0000651A0000}"/>
    <cellStyle name="Cálculo 2 2 13 3 4" xfId="4243" xr:uid="{00000000-0005-0000-0000-0000661A0000}"/>
    <cellStyle name="Cálculo 2 2 13 3 4 2" xfId="17723" xr:uid="{00000000-0005-0000-0000-0000671A0000}"/>
    <cellStyle name="Cálculo 2 2 13 3 4 2 2" xfId="32590" xr:uid="{00000000-0005-0000-0000-0000681A0000}"/>
    <cellStyle name="Cálculo 2 2 13 3 4 3" xfId="32591" xr:uid="{00000000-0005-0000-0000-0000691A0000}"/>
    <cellStyle name="Cálculo 2 2 13 3 5" xfId="17728" xr:uid="{00000000-0005-0000-0000-00006A1A0000}"/>
    <cellStyle name="Cálculo 2 2 13 3 5 2" xfId="32592" xr:uid="{00000000-0005-0000-0000-00006B1A0000}"/>
    <cellStyle name="Cálculo 2 2 13 3 6" xfId="20271" xr:uid="{00000000-0005-0000-0000-00006C1A0000}"/>
    <cellStyle name="Cálculo 2 2 13 3 6 2" xfId="32593" xr:uid="{00000000-0005-0000-0000-00006D1A0000}"/>
    <cellStyle name="Cálculo 2 2 13 3 7" xfId="20272" xr:uid="{00000000-0005-0000-0000-00006E1A0000}"/>
    <cellStyle name="Cálculo 2 2 13 3 7 2" xfId="32594" xr:uid="{00000000-0005-0000-0000-00006F1A0000}"/>
    <cellStyle name="Cálculo 2 2 13 3 8" xfId="20273" xr:uid="{00000000-0005-0000-0000-0000701A0000}"/>
    <cellStyle name="Cálculo 2 2 13 3 8 2" xfId="32595" xr:uid="{00000000-0005-0000-0000-0000711A0000}"/>
    <cellStyle name="Cálculo 2 2 13 3 9" xfId="32596" xr:uid="{00000000-0005-0000-0000-0000721A0000}"/>
    <cellStyle name="Cálculo 2 2 13 4" xfId="4244" xr:uid="{00000000-0005-0000-0000-0000731A0000}"/>
    <cellStyle name="Cálculo 2 2 13 4 2" xfId="17722" xr:uid="{00000000-0005-0000-0000-0000741A0000}"/>
    <cellStyle name="Cálculo 2 2 13 4 2 2" xfId="32597" xr:uid="{00000000-0005-0000-0000-0000751A0000}"/>
    <cellStyle name="Cálculo 2 2 13 4 3" xfId="20274" xr:uid="{00000000-0005-0000-0000-0000761A0000}"/>
    <cellStyle name="Cálculo 2 2 13 4 3 2" xfId="32598" xr:uid="{00000000-0005-0000-0000-0000771A0000}"/>
    <cellStyle name="Cálculo 2 2 13 4 4" xfId="20275" xr:uid="{00000000-0005-0000-0000-0000781A0000}"/>
    <cellStyle name="Cálculo 2 2 13 4 4 2" xfId="32599" xr:uid="{00000000-0005-0000-0000-0000791A0000}"/>
    <cellStyle name="Cálculo 2 2 13 4 5" xfId="20276" xr:uid="{00000000-0005-0000-0000-00007A1A0000}"/>
    <cellStyle name="Cálculo 2 2 13 4 5 2" xfId="32600" xr:uid="{00000000-0005-0000-0000-00007B1A0000}"/>
    <cellStyle name="Cálculo 2 2 13 4 6" xfId="32601" xr:uid="{00000000-0005-0000-0000-00007C1A0000}"/>
    <cellStyle name="Cálculo 2 2 13 5" xfId="4245" xr:uid="{00000000-0005-0000-0000-00007D1A0000}"/>
    <cellStyle name="Cálculo 2 2 13 5 2" xfId="17721" xr:uid="{00000000-0005-0000-0000-00007E1A0000}"/>
    <cellStyle name="Cálculo 2 2 13 5 2 2" xfId="32602" xr:uid="{00000000-0005-0000-0000-00007F1A0000}"/>
    <cellStyle name="Cálculo 2 2 13 5 3" xfId="20277" xr:uid="{00000000-0005-0000-0000-0000801A0000}"/>
    <cellStyle name="Cálculo 2 2 13 5 3 2" xfId="32603" xr:uid="{00000000-0005-0000-0000-0000811A0000}"/>
    <cellStyle name="Cálculo 2 2 13 5 4" xfId="20278" xr:uid="{00000000-0005-0000-0000-0000821A0000}"/>
    <cellStyle name="Cálculo 2 2 13 5 4 2" xfId="32604" xr:uid="{00000000-0005-0000-0000-0000831A0000}"/>
    <cellStyle name="Cálculo 2 2 13 5 5" xfId="20279" xr:uid="{00000000-0005-0000-0000-0000841A0000}"/>
    <cellStyle name="Cálculo 2 2 13 5 5 2" xfId="32605" xr:uid="{00000000-0005-0000-0000-0000851A0000}"/>
    <cellStyle name="Cálculo 2 2 13 5 6" xfId="32606" xr:uid="{00000000-0005-0000-0000-0000861A0000}"/>
    <cellStyle name="Cálculo 2 2 13 6" xfId="4246" xr:uid="{00000000-0005-0000-0000-0000871A0000}"/>
    <cellStyle name="Cálculo 2 2 13 6 2" xfId="17720" xr:uid="{00000000-0005-0000-0000-0000881A0000}"/>
    <cellStyle name="Cálculo 2 2 13 6 2 2" xfId="32607" xr:uid="{00000000-0005-0000-0000-0000891A0000}"/>
    <cellStyle name="Cálculo 2 2 13 6 3" xfId="20280" xr:uid="{00000000-0005-0000-0000-00008A1A0000}"/>
    <cellStyle name="Cálculo 2 2 13 6 3 2" xfId="32608" xr:uid="{00000000-0005-0000-0000-00008B1A0000}"/>
    <cellStyle name="Cálculo 2 2 13 6 4" xfId="20281" xr:uid="{00000000-0005-0000-0000-00008C1A0000}"/>
    <cellStyle name="Cálculo 2 2 13 6 4 2" xfId="32609" xr:uid="{00000000-0005-0000-0000-00008D1A0000}"/>
    <cellStyle name="Cálculo 2 2 13 6 5" xfId="20282" xr:uid="{00000000-0005-0000-0000-00008E1A0000}"/>
    <cellStyle name="Cálculo 2 2 13 6 5 2" xfId="32610" xr:uid="{00000000-0005-0000-0000-00008F1A0000}"/>
    <cellStyle name="Cálculo 2 2 13 6 6" xfId="32611" xr:uid="{00000000-0005-0000-0000-0000901A0000}"/>
    <cellStyle name="Cálculo 2 2 13 7" xfId="4247" xr:uid="{00000000-0005-0000-0000-0000911A0000}"/>
    <cellStyle name="Cálculo 2 2 13 7 2" xfId="17719" xr:uid="{00000000-0005-0000-0000-0000921A0000}"/>
    <cellStyle name="Cálculo 2 2 13 7 2 2" xfId="32612" xr:uid="{00000000-0005-0000-0000-0000931A0000}"/>
    <cellStyle name="Cálculo 2 2 13 7 3" xfId="20283" xr:uid="{00000000-0005-0000-0000-0000941A0000}"/>
    <cellStyle name="Cálculo 2 2 13 7 3 2" xfId="32613" xr:uid="{00000000-0005-0000-0000-0000951A0000}"/>
    <cellStyle name="Cálculo 2 2 13 7 4" xfId="20284" xr:uid="{00000000-0005-0000-0000-0000961A0000}"/>
    <cellStyle name="Cálculo 2 2 13 7 4 2" xfId="32614" xr:uid="{00000000-0005-0000-0000-0000971A0000}"/>
    <cellStyle name="Cálculo 2 2 13 7 5" xfId="20285" xr:uid="{00000000-0005-0000-0000-0000981A0000}"/>
    <cellStyle name="Cálculo 2 2 13 7 5 2" xfId="32615" xr:uid="{00000000-0005-0000-0000-0000991A0000}"/>
    <cellStyle name="Cálculo 2 2 13 7 6" xfId="32616" xr:uid="{00000000-0005-0000-0000-00009A1A0000}"/>
    <cellStyle name="Cálculo 2 2 13 8" xfId="4248" xr:uid="{00000000-0005-0000-0000-00009B1A0000}"/>
    <cellStyle name="Cálculo 2 2 13 8 2" xfId="17718" xr:uid="{00000000-0005-0000-0000-00009C1A0000}"/>
    <cellStyle name="Cálculo 2 2 13 8 2 2" xfId="32617" xr:uid="{00000000-0005-0000-0000-00009D1A0000}"/>
    <cellStyle name="Cálculo 2 2 13 8 3" xfId="32618" xr:uid="{00000000-0005-0000-0000-00009E1A0000}"/>
    <cellStyle name="Cálculo 2 2 13 9" xfId="17735" xr:uid="{00000000-0005-0000-0000-00009F1A0000}"/>
    <cellStyle name="Cálculo 2 2 13 9 2" xfId="32619" xr:uid="{00000000-0005-0000-0000-0000A01A0000}"/>
    <cellStyle name="Cálculo 2 2 14" xfId="992" xr:uid="{00000000-0005-0000-0000-0000A11A0000}"/>
    <cellStyle name="Cálculo 2 2 14 10" xfId="20286" xr:uid="{00000000-0005-0000-0000-0000A21A0000}"/>
    <cellStyle name="Cálculo 2 2 14 10 2" xfId="32620" xr:uid="{00000000-0005-0000-0000-0000A31A0000}"/>
    <cellStyle name="Cálculo 2 2 14 11" xfId="32621" xr:uid="{00000000-0005-0000-0000-0000A41A0000}"/>
    <cellStyle name="Cálculo 2 2 14 2" xfId="1924" xr:uid="{00000000-0005-0000-0000-0000A51A0000}"/>
    <cellStyle name="Cálculo 2 2 14 2 2" xfId="3383" xr:uid="{00000000-0005-0000-0000-0000A61A0000}"/>
    <cellStyle name="Cálculo 2 2 14 2 2 2" xfId="4249" xr:uid="{00000000-0005-0000-0000-0000A71A0000}"/>
    <cellStyle name="Cálculo 2 2 14 2 2 2 2" xfId="17714" xr:uid="{00000000-0005-0000-0000-0000A81A0000}"/>
    <cellStyle name="Cálculo 2 2 14 2 2 2 2 2" xfId="32622" xr:uid="{00000000-0005-0000-0000-0000A91A0000}"/>
    <cellStyle name="Cálculo 2 2 14 2 2 2 3" xfId="32623" xr:uid="{00000000-0005-0000-0000-0000AA1A0000}"/>
    <cellStyle name="Cálculo 2 2 14 2 2 3" xfId="4250" xr:uid="{00000000-0005-0000-0000-0000AB1A0000}"/>
    <cellStyle name="Cálculo 2 2 14 2 2 3 2" xfId="17713" xr:uid="{00000000-0005-0000-0000-0000AC1A0000}"/>
    <cellStyle name="Cálculo 2 2 14 2 2 3 2 2" xfId="32624" xr:uid="{00000000-0005-0000-0000-0000AD1A0000}"/>
    <cellStyle name="Cálculo 2 2 14 2 2 3 3" xfId="32625" xr:uid="{00000000-0005-0000-0000-0000AE1A0000}"/>
    <cellStyle name="Cálculo 2 2 14 2 2 4" xfId="17715" xr:uid="{00000000-0005-0000-0000-0000AF1A0000}"/>
    <cellStyle name="Cálculo 2 2 14 2 2 4 2" xfId="32626" xr:uid="{00000000-0005-0000-0000-0000B01A0000}"/>
    <cellStyle name="Cálculo 2 2 14 2 2 5" xfId="20287" xr:uid="{00000000-0005-0000-0000-0000B11A0000}"/>
    <cellStyle name="Cálculo 2 2 14 2 2 5 2" xfId="32627" xr:uid="{00000000-0005-0000-0000-0000B21A0000}"/>
    <cellStyle name="Cálculo 2 2 14 2 2 6" xfId="20288" xr:uid="{00000000-0005-0000-0000-0000B31A0000}"/>
    <cellStyle name="Cálculo 2 2 14 2 2 6 2" xfId="32628" xr:uid="{00000000-0005-0000-0000-0000B41A0000}"/>
    <cellStyle name="Cálculo 2 2 14 2 2 7" xfId="20289" xr:uid="{00000000-0005-0000-0000-0000B51A0000}"/>
    <cellStyle name="Cálculo 2 2 14 2 2 7 2" xfId="32629" xr:uid="{00000000-0005-0000-0000-0000B61A0000}"/>
    <cellStyle name="Cálculo 2 2 14 2 2 8" xfId="32630" xr:uid="{00000000-0005-0000-0000-0000B71A0000}"/>
    <cellStyle name="Cálculo 2 2 14 2 3" xfId="4251" xr:uid="{00000000-0005-0000-0000-0000B81A0000}"/>
    <cellStyle name="Cálculo 2 2 14 2 3 2" xfId="17712" xr:uid="{00000000-0005-0000-0000-0000B91A0000}"/>
    <cellStyle name="Cálculo 2 2 14 2 3 2 2" xfId="32631" xr:uid="{00000000-0005-0000-0000-0000BA1A0000}"/>
    <cellStyle name="Cálculo 2 2 14 2 3 3" xfId="32632" xr:uid="{00000000-0005-0000-0000-0000BB1A0000}"/>
    <cellStyle name="Cálculo 2 2 14 2 4" xfId="4252" xr:uid="{00000000-0005-0000-0000-0000BC1A0000}"/>
    <cellStyle name="Cálculo 2 2 14 2 4 2" xfId="17711" xr:uid="{00000000-0005-0000-0000-0000BD1A0000}"/>
    <cellStyle name="Cálculo 2 2 14 2 4 2 2" xfId="32633" xr:uid="{00000000-0005-0000-0000-0000BE1A0000}"/>
    <cellStyle name="Cálculo 2 2 14 2 4 3" xfId="32634" xr:uid="{00000000-0005-0000-0000-0000BF1A0000}"/>
    <cellStyle name="Cálculo 2 2 14 2 5" xfId="17716" xr:uid="{00000000-0005-0000-0000-0000C01A0000}"/>
    <cellStyle name="Cálculo 2 2 14 2 5 2" xfId="32635" xr:uid="{00000000-0005-0000-0000-0000C11A0000}"/>
    <cellStyle name="Cálculo 2 2 14 2 6" xfId="20290" xr:uid="{00000000-0005-0000-0000-0000C21A0000}"/>
    <cellStyle name="Cálculo 2 2 14 2 6 2" xfId="32636" xr:uid="{00000000-0005-0000-0000-0000C31A0000}"/>
    <cellStyle name="Cálculo 2 2 14 2 7" xfId="20291" xr:uid="{00000000-0005-0000-0000-0000C41A0000}"/>
    <cellStyle name="Cálculo 2 2 14 2 7 2" xfId="32637" xr:uid="{00000000-0005-0000-0000-0000C51A0000}"/>
    <cellStyle name="Cálculo 2 2 14 2 8" xfId="20292" xr:uid="{00000000-0005-0000-0000-0000C61A0000}"/>
    <cellStyle name="Cálculo 2 2 14 2 8 2" xfId="32638" xr:uid="{00000000-0005-0000-0000-0000C71A0000}"/>
    <cellStyle name="Cálculo 2 2 14 2 9" xfId="32639" xr:uid="{00000000-0005-0000-0000-0000C81A0000}"/>
    <cellStyle name="Cálculo 2 2 14 3" xfId="1492" xr:uid="{00000000-0005-0000-0000-0000C91A0000}"/>
    <cellStyle name="Cálculo 2 2 14 3 2" xfId="2955" xr:uid="{00000000-0005-0000-0000-0000CA1A0000}"/>
    <cellStyle name="Cálculo 2 2 14 3 2 2" xfId="4253" xr:uid="{00000000-0005-0000-0000-0000CB1A0000}"/>
    <cellStyle name="Cálculo 2 2 14 3 2 2 2" xfId="17708" xr:uid="{00000000-0005-0000-0000-0000CC1A0000}"/>
    <cellStyle name="Cálculo 2 2 14 3 2 2 2 2" xfId="32640" xr:uid="{00000000-0005-0000-0000-0000CD1A0000}"/>
    <cellStyle name="Cálculo 2 2 14 3 2 2 3" xfId="32641" xr:uid="{00000000-0005-0000-0000-0000CE1A0000}"/>
    <cellStyle name="Cálculo 2 2 14 3 2 3" xfId="4254" xr:uid="{00000000-0005-0000-0000-0000CF1A0000}"/>
    <cellStyle name="Cálculo 2 2 14 3 2 3 2" xfId="17707" xr:uid="{00000000-0005-0000-0000-0000D01A0000}"/>
    <cellStyle name="Cálculo 2 2 14 3 2 3 2 2" xfId="32642" xr:uid="{00000000-0005-0000-0000-0000D11A0000}"/>
    <cellStyle name="Cálculo 2 2 14 3 2 3 3" xfId="32643" xr:uid="{00000000-0005-0000-0000-0000D21A0000}"/>
    <cellStyle name="Cálculo 2 2 14 3 2 4" xfId="17709" xr:uid="{00000000-0005-0000-0000-0000D31A0000}"/>
    <cellStyle name="Cálculo 2 2 14 3 2 4 2" xfId="32644" xr:uid="{00000000-0005-0000-0000-0000D41A0000}"/>
    <cellStyle name="Cálculo 2 2 14 3 2 5" xfId="20293" xr:uid="{00000000-0005-0000-0000-0000D51A0000}"/>
    <cellStyle name="Cálculo 2 2 14 3 2 5 2" xfId="32645" xr:uid="{00000000-0005-0000-0000-0000D61A0000}"/>
    <cellStyle name="Cálculo 2 2 14 3 2 6" xfId="20294" xr:uid="{00000000-0005-0000-0000-0000D71A0000}"/>
    <cellStyle name="Cálculo 2 2 14 3 2 6 2" xfId="32646" xr:uid="{00000000-0005-0000-0000-0000D81A0000}"/>
    <cellStyle name="Cálculo 2 2 14 3 2 7" xfId="20295" xr:uid="{00000000-0005-0000-0000-0000D91A0000}"/>
    <cellStyle name="Cálculo 2 2 14 3 2 7 2" xfId="32647" xr:uid="{00000000-0005-0000-0000-0000DA1A0000}"/>
    <cellStyle name="Cálculo 2 2 14 3 2 8" xfId="32648" xr:uid="{00000000-0005-0000-0000-0000DB1A0000}"/>
    <cellStyle name="Cálculo 2 2 14 3 3" xfId="4255" xr:uid="{00000000-0005-0000-0000-0000DC1A0000}"/>
    <cellStyle name="Cálculo 2 2 14 3 3 2" xfId="17706" xr:uid="{00000000-0005-0000-0000-0000DD1A0000}"/>
    <cellStyle name="Cálculo 2 2 14 3 3 2 2" xfId="32649" xr:uid="{00000000-0005-0000-0000-0000DE1A0000}"/>
    <cellStyle name="Cálculo 2 2 14 3 3 3" xfId="32650" xr:uid="{00000000-0005-0000-0000-0000DF1A0000}"/>
    <cellStyle name="Cálculo 2 2 14 3 4" xfId="4256" xr:uid="{00000000-0005-0000-0000-0000E01A0000}"/>
    <cellStyle name="Cálculo 2 2 14 3 4 2" xfId="17705" xr:uid="{00000000-0005-0000-0000-0000E11A0000}"/>
    <cellStyle name="Cálculo 2 2 14 3 4 2 2" xfId="32651" xr:uid="{00000000-0005-0000-0000-0000E21A0000}"/>
    <cellStyle name="Cálculo 2 2 14 3 4 3" xfId="32652" xr:uid="{00000000-0005-0000-0000-0000E31A0000}"/>
    <cellStyle name="Cálculo 2 2 14 3 5" xfId="17710" xr:uid="{00000000-0005-0000-0000-0000E41A0000}"/>
    <cellStyle name="Cálculo 2 2 14 3 5 2" xfId="32653" xr:uid="{00000000-0005-0000-0000-0000E51A0000}"/>
    <cellStyle name="Cálculo 2 2 14 3 6" xfId="20296" xr:uid="{00000000-0005-0000-0000-0000E61A0000}"/>
    <cellStyle name="Cálculo 2 2 14 3 6 2" xfId="32654" xr:uid="{00000000-0005-0000-0000-0000E71A0000}"/>
    <cellStyle name="Cálculo 2 2 14 3 7" xfId="20297" xr:uid="{00000000-0005-0000-0000-0000E81A0000}"/>
    <cellStyle name="Cálculo 2 2 14 3 7 2" xfId="32655" xr:uid="{00000000-0005-0000-0000-0000E91A0000}"/>
    <cellStyle name="Cálculo 2 2 14 3 8" xfId="20298" xr:uid="{00000000-0005-0000-0000-0000EA1A0000}"/>
    <cellStyle name="Cálculo 2 2 14 3 8 2" xfId="32656" xr:uid="{00000000-0005-0000-0000-0000EB1A0000}"/>
    <cellStyle name="Cálculo 2 2 14 3 9" xfId="32657" xr:uid="{00000000-0005-0000-0000-0000EC1A0000}"/>
    <cellStyle name="Cálculo 2 2 14 4" xfId="4257" xr:uid="{00000000-0005-0000-0000-0000ED1A0000}"/>
    <cellStyle name="Cálculo 2 2 14 4 2" xfId="17704" xr:uid="{00000000-0005-0000-0000-0000EE1A0000}"/>
    <cellStyle name="Cálculo 2 2 14 4 2 2" xfId="32658" xr:uid="{00000000-0005-0000-0000-0000EF1A0000}"/>
    <cellStyle name="Cálculo 2 2 14 4 3" xfId="20299" xr:uid="{00000000-0005-0000-0000-0000F01A0000}"/>
    <cellStyle name="Cálculo 2 2 14 4 3 2" xfId="32659" xr:uid="{00000000-0005-0000-0000-0000F11A0000}"/>
    <cellStyle name="Cálculo 2 2 14 4 4" xfId="20300" xr:uid="{00000000-0005-0000-0000-0000F21A0000}"/>
    <cellStyle name="Cálculo 2 2 14 4 4 2" xfId="32660" xr:uid="{00000000-0005-0000-0000-0000F31A0000}"/>
    <cellStyle name="Cálculo 2 2 14 4 5" xfId="20301" xr:uid="{00000000-0005-0000-0000-0000F41A0000}"/>
    <cellStyle name="Cálculo 2 2 14 4 5 2" xfId="32661" xr:uid="{00000000-0005-0000-0000-0000F51A0000}"/>
    <cellStyle name="Cálculo 2 2 14 4 6" xfId="32662" xr:uid="{00000000-0005-0000-0000-0000F61A0000}"/>
    <cellStyle name="Cálculo 2 2 14 5" xfId="4258" xr:uid="{00000000-0005-0000-0000-0000F71A0000}"/>
    <cellStyle name="Cálculo 2 2 14 5 2" xfId="17703" xr:uid="{00000000-0005-0000-0000-0000F81A0000}"/>
    <cellStyle name="Cálculo 2 2 14 5 2 2" xfId="32663" xr:uid="{00000000-0005-0000-0000-0000F91A0000}"/>
    <cellStyle name="Cálculo 2 2 14 5 3" xfId="20302" xr:uid="{00000000-0005-0000-0000-0000FA1A0000}"/>
    <cellStyle name="Cálculo 2 2 14 5 3 2" xfId="32664" xr:uid="{00000000-0005-0000-0000-0000FB1A0000}"/>
    <cellStyle name="Cálculo 2 2 14 5 4" xfId="20303" xr:uid="{00000000-0005-0000-0000-0000FC1A0000}"/>
    <cellStyle name="Cálculo 2 2 14 5 4 2" xfId="32665" xr:uid="{00000000-0005-0000-0000-0000FD1A0000}"/>
    <cellStyle name="Cálculo 2 2 14 5 5" xfId="20304" xr:uid="{00000000-0005-0000-0000-0000FE1A0000}"/>
    <cellStyle name="Cálculo 2 2 14 5 5 2" xfId="32666" xr:uid="{00000000-0005-0000-0000-0000FF1A0000}"/>
    <cellStyle name="Cálculo 2 2 14 5 6" xfId="32667" xr:uid="{00000000-0005-0000-0000-0000001B0000}"/>
    <cellStyle name="Cálculo 2 2 14 6" xfId="4259" xr:uid="{00000000-0005-0000-0000-0000011B0000}"/>
    <cellStyle name="Cálculo 2 2 14 6 2" xfId="17702" xr:uid="{00000000-0005-0000-0000-0000021B0000}"/>
    <cellStyle name="Cálculo 2 2 14 6 2 2" xfId="32668" xr:uid="{00000000-0005-0000-0000-0000031B0000}"/>
    <cellStyle name="Cálculo 2 2 14 6 3" xfId="20305" xr:uid="{00000000-0005-0000-0000-0000041B0000}"/>
    <cellStyle name="Cálculo 2 2 14 6 3 2" xfId="32669" xr:uid="{00000000-0005-0000-0000-0000051B0000}"/>
    <cellStyle name="Cálculo 2 2 14 6 4" xfId="20306" xr:uid="{00000000-0005-0000-0000-0000061B0000}"/>
    <cellStyle name="Cálculo 2 2 14 6 4 2" xfId="32670" xr:uid="{00000000-0005-0000-0000-0000071B0000}"/>
    <cellStyle name="Cálculo 2 2 14 6 5" xfId="20307" xr:uid="{00000000-0005-0000-0000-0000081B0000}"/>
    <cellStyle name="Cálculo 2 2 14 6 5 2" xfId="32671" xr:uid="{00000000-0005-0000-0000-0000091B0000}"/>
    <cellStyle name="Cálculo 2 2 14 6 6" xfId="32672" xr:uid="{00000000-0005-0000-0000-00000A1B0000}"/>
    <cellStyle name="Cálculo 2 2 14 7" xfId="4260" xr:uid="{00000000-0005-0000-0000-00000B1B0000}"/>
    <cellStyle name="Cálculo 2 2 14 7 2" xfId="17701" xr:uid="{00000000-0005-0000-0000-00000C1B0000}"/>
    <cellStyle name="Cálculo 2 2 14 7 2 2" xfId="32673" xr:uid="{00000000-0005-0000-0000-00000D1B0000}"/>
    <cellStyle name="Cálculo 2 2 14 7 3" xfId="20308" xr:uid="{00000000-0005-0000-0000-00000E1B0000}"/>
    <cellStyle name="Cálculo 2 2 14 7 3 2" xfId="32674" xr:uid="{00000000-0005-0000-0000-00000F1B0000}"/>
    <cellStyle name="Cálculo 2 2 14 7 4" xfId="20309" xr:uid="{00000000-0005-0000-0000-0000101B0000}"/>
    <cellStyle name="Cálculo 2 2 14 7 4 2" xfId="32675" xr:uid="{00000000-0005-0000-0000-0000111B0000}"/>
    <cellStyle name="Cálculo 2 2 14 7 5" xfId="20310" xr:uid="{00000000-0005-0000-0000-0000121B0000}"/>
    <cellStyle name="Cálculo 2 2 14 7 5 2" xfId="32676" xr:uid="{00000000-0005-0000-0000-0000131B0000}"/>
    <cellStyle name="Cálculo 2 2 14 7 6" xfId="32677" xr:uid="{00000000-0005-0000-0000-0000141B0000}"/>
    <cellStyle name="Cálculo 2 2 14 8" xfId="4261" xr:uid="{00000000-0005-0000-0000-0000151B0000}"/>
    <cellStyle name="Cálculo 2 2 14 8 2" xfId="17700" xr:uid="{00000000-0005-0000-0000-0000161B0000}"/>
    <cellStyle name="Cálculo 2 2 14 8 2 2" xfId="32678" xr:uid="{00000000-0005-0000-0000-0000171B0000}"/>
    <cellStyle name="Cálculo 2 2 14 8 3" xfId="32679" xr:uid="{00000000-0005-0000-0000-0000181B0000}"/>
    <cellStyle name="Cálculo 2 2 14 9" xfId="17717" xr:uid="{00000000-0005-0000-0000-0000191B0000}"/>
    <cellStyle name="Cálculo 2 2 14 9 2" xfId="32680" xr:uid="{00000000-0005-0000-0000-00001A1B0000}"/>
    <cellStyle name="Cálculo 2 2 15" xfId="1064" xr:uid="{00000000-0005-0000-0000-00001B1B0000}"/>
    <cellStyle name="Cálculo 2 2 15 10" xfId="20311" xr:uid="{00000000-0005-0000-0000-00001C1B0000}"/>
    <cellStyle name="Cálculo 2 2 15 10 2" xfId="32681" xr:uid="{00000000-0005-0000-0000-00001D1B0000}"/>
    <cellStyle name="Cálculo 2 2 15 11" xfId="32682" xr:uid="{00000000-0005-0000-0000-00001E1B0000}"/>
    <cellStyle name="Cálculo 2 2 15 2" xfId="1996" xr:uid="{00000000-0005-0000-0000-00001F1B0000}"/>
    <cellStyle name="Cálculo 2 2 15 2 2" xfId="3455" xr:uid="{00000000-0005-0000-0000-0000201B0000}"/>
    <cellStyle name="Cálculo 2 2 15 2 2 2" xfId="4262" xr:uid="{00000000-0005-0000-0000-0000211B0000}"/>
    <cellStyle name="Cálculo 2 2 15 2 2 2 2" xfId="17696" xr:uid="{00000000-0005-0000-0000-0000221B0000}"/>
    <cellStyle name="Cálculo 2 2 15 2 2 2 2 2" xfId="32683" xr:uid="{00000000-0005-0000-0000-0000231B0000}"/>
    <cellStyle name="Cálculo 2 2 15 2 2 2 3" xfId="32684" xr:uid="{00000000-0005-0000-0000-0000241B0000}"/>
    <cellStyle name="Cálculo 2 2 15 2 2 3" xfId="4263" xr:uid="{00000000-0005-0000-0000-0000251B0000}"/>
    <cellStyle name="Cálculo 2 2 15 2 2 3 2" xfId="17695" xr:uid="{00000000-0005-0000-0000-0000261B0000}"/>
    <cellStyle name="Cálculo 2 2 15 2 2 3 2 2" xfId="32685" xr:uid="{00000000-0005-0000-0000-0000271B0000}"/>
    <cellStyle name="Cálculo 2 2 15 2 2 3 3" xfId="32686" xr:uid="{00000000-0005-0000-0000-0000281B0000}"/>
    <cellStyle name="Cálculo 2 2 15 2 2 4" xfId="17697" xr:uid="{00000000-0005-0000-0000-0000291B0000}"/>
    <cellStyle name="Cálculo 2 2 15 2 2 4 2" xfId="32687" xr:uid="{00000000-0005-0000-0000-00002A1B0000}"/>
    <cellStyle name="Cálculo 2 2 15 2 2 5" xfId="20312" xr:uid="{00000000-0005-0000-0000-00002B1B0000}"/>
    <cellStyle name="Cálculo 2 2 15 2 2 5 2" xfId="32688" xr:uid="{00000000-0005-0000-0000-00002C1B0000}"/>
    <cellStyle name="Cálculo 2 2 15 2 2 6" xfId="20313" xr:uid="{00000000-0005-0000-0000-00002D1B0000}"/>
    <cellStyle name="Cálculo 2 2 15 2 2 6 2" xfId="32689" xr:uid="{00000000-0005-0000-0000-00002E1B0000}"/>
    <cellStyle name="Cálculo 2 2 15 2 2 7" xfId="20314" xr:uid="{00000000-0005-0000-0000-00002F1B0000}"/>
    <cellStyle name="Cálculo 2 2 15 2 2 7 2" xfId="32690" xr:uid="{00000000-0005-0000-0000-0000301B0000}"/>
    <cellStyle name="Cálculo 2 2 15 2 2 8" xfId="32691" xr:uid="{00000000-0005-0000-0000-0000311B0000}"/>
    <cellStyle name="Cálculo 2 2 15 2 3" xfId="4264" xr:uid="{00000000-0005-0000-0000-0000321B0000}"/>
    <cellStyle name="Cálculo 2 2 15 2 3 2" xfId="17694" xr:uid="{00000000-0005-0000-0000-0000331B0000}"/>
    <cellStyle name="Cálculo 2 2 15 2 3 2 2" xfId="32692" xr:uid="{00000000-0005-0000-0000-0000341B0000}"/>
    <cellStyle name="Cálculo 2 2 15 2 3 3" xfId="32693" xr:uid="{00000000-0005-0000-0000-0000351B0000}"/>
    <cellStyle name="Cálculo 2 2 15 2 4" xfId="4265" xr:uid="{00000000-0005-0000-0000-0000361B0000}"/>
    <cellStyle name="Cálculo 2 2 15 2 4 2" xfId="17693" xr:uid="{00000000-0005-0000-0000-0000371B0000}"/>
    <cellStyle name="Cálculo 2 2 15 2 4 2 2" xfId="32694" xr:uid="{00000000-0005-0000-0000-0000381B0000}"/>
    <cellStyle name="Cálculo 2 2 15 2 4 3" xfId="32695" xr:uid="{00000000-0005-0000-0000-0000391B0000}"/>
    <cellStyle name="Cálculo 2 2 15 2 5" xfId="17698" xr:uid="{00000000-0005-0000-0000-00003A1B0000}"/>
    <cellStyle name="Cálculo 2 2 15 2 5 2" xfId="32696" xr:uid="{00000000-0005-0000-0000-00003B1B0000}"/>
    <cellStyle name="Cálculo 2 2 15 2 6" xfId="20315" xr:uid="{00000000-0005-0000-0000-00003C1B0000}"/>
    <cellStyle name="Cálculo 2 2 15 2 6 2" xfId="32697" xr:uid="{00000000-0005-0000-0000-00003D1B0000}"/>
    <cellStyle name="Cálculo 2 2 15 2 7" xfId="20316" xr:uid="{00000000-0005-0000-0000-00003E1B0000}"/>
    <cellStyle name="Cálculo 2 2 15 2 7 2" xfId="32698" xr:uid="{00000000-0005-0000-0000-00003F1B0000}"/>
    <cellStyle name="Cálculo 2 2 15 2 8" xfId="20317" xr:uid="{00000000-0005-0000-0000-0000401B0000}"/>
    <cellStyle name="Cálculo 2 2 15 2 8 2" xfId="32699" xr:uid="{00000000-0005-0000-0000-0000411B0000}"/>
    <cellStyle name="Cálculo 2 2 15 2 9" xfId="32700" xr:uid="{00000000-0005-0000-0000-0000421B0000}"/>
    <cellStyle name="Cálculo 2 2 15 3" xfId="1564" xr:uid="{00000000-0005-0000-0000-0000431B0000}"/>
    <cellStyle name="Cálculo 2 2 15 3 2" xfId="3027" xr:uid="{00000000-0005-0000-0000-0000441B0000}"/>
    <cellStyle name="Cálculo 2 2 15 3 2 2" xfId="4266" xr:uid="{00000000-0005-0000-0000-0000451B0000}"/>
    <cellStyle name="Cálculo 2 2 15 3 2 2 2" xfId="17690" xr:uid="{00000000-0005-0000-0000-0000461B0000}"/>
    <cellStyle name="Cálculo 2 2 15 3 2 2 2 2" xfId="32701" xr:uid="{00000000-0005-0000-0000-0000471B0000}"/>
    <cellStyle name="Cálculo 2 2 15 3 2 2 3" xfId="32702" xr:uid="{00000000-0005-0000-0000-0000481B0000}"/>
    <cellStyle name="Cálculo 2 2 15 3 2 3" xfId="4267" xr:uid="{00000000-0005-0000-0000-0000491B0000}"/>
    <cellStyle name="Cálculo 2 2 15 3 2 3 2" xfId="17689" xr:uid="{00000000-0005-0000-0000-00004A1B0000}"/>
    <cellStyle name="Cálculo 2 2 15 3 2 3 2 2" xfId="32703" xr:uid="{00000000-0005-0000-0000-00004B1B0000}"/>
    <cellStyle name="Cálculo 2 2 15 3 2 3 3" xfId="32704" xr:uid="{00000000-0005-0000-0000-00004C1B0000}"/>
    <cellStyle name="Cálculo 2 2 15 3 2 4" xfId="17691" xr:uid="{00000000-0005-0000-0000-00004D1B0000}"/>
    <cellStyle name="Cálculo 2 2 15 3 2 4 2" xfId="32705" xr:uid="{00000000-0005-0000-0000-00004E1B0000}"/>
    <cellStyle name="Cálculo 2 2 15 3 2 5" xfId="20318" xr:uid="{00000000-0005-0000-0000-00004F1B0000}"/>
    <cellStyle name="Cálculo 2 2 15 3 2 5 2" xfId="32706" xr:uid="{00000000-0005-0000-0000-0000501B0000}"/>
    <cellStyle name="Cálculo 2 2 15 3 2 6" xfId="20319" xr:uid="{00000000-0005-0000-0000-0000511B0000}"/>
    <cellStyle name="Cálculo 2 2 15 3 2 6 2" xfId="32707" xr:uid="{00000000-0005-0000-0000-0000521B0000}"/>
    <cellStyle name="Cálculo 2 2 15 3 2 7" xfId="20320" xr:uid="{00000000-0005-0000-0000-0000531B0000}"/>
    <cellStyle name="Cálculo 2 2 15 3 2 7 2" xfId="32708" xr:uid="{00000000-0005-0000-0000-0000541B0000}"/>
    <cellStyle name="Cálculo 2 2 15 3 2 8" xfId="32709" xr:uid="{00000000-0005-0000-0000-0000551B0000}"/>
    <cellStyle name="Cálculo 2 2 15 3 3" xfId="4268" xr:uid="{00000000-0005-0000-0000-0000561B0000}"/>
    <cellStyle name="Cálculo 2 2 15 3 3 2" xfId="17688" xr:uid="{00000000-0005-0000-0000-0000571B0000}"/>
    <cellStyle name="Cálculo 2 2 15 3 3 2 2" xfId="32710" xr:uid="{00000000-0005-0000-0000-0000581B0000}"/>
    <cellStyle name="Cálculo 2 2 15 3 3 3" xfId="32711" xr:uid="{00000000-0005-0000-0000-0000591B0000}"/>
    <cellStyle name="Cálculo 2 2 15 3 4" xfId="4269" xr:uid="{00000000-0005-0000-0000-00005A1B0000}"/>
    <cellStyle name="Cálculo 2 2 15 3 4 2" xfId="17687" xr:uid="{00000000-0005-0000-0000-00005B1B0000}"/>
    <cellStyle name="Cálculo 2 2 15 3 4 2 2" xfId="32712" xr:uid="{00000000-0005-0000-0000-00005C1B0000}"/>
    <cellStyle name="Cálculo 2 2 15 3 4 3" xfId="32713" xr:uid="{00000000-0005-0000-0000-00005D1B0000}"/>
    <cellStyle name="Cálculo 2 2 15 3 5" xfId="17692" xr:uid="{00000000-0005-0000-0000-00005E1B0000}"/>
    <cellStyle name="Cálculo 2 2 15 3 5 2" xfId="32714" xr:uid="{00000000-0005-0000-0000-00005F1B0000}"/>
    <cellStyle name="Cálculo 2 2 15 3 6" xfId="20321" xr:uid="{00000000-0005-0000-0000-0000601B0000}"/>
    <cellStyle name="Cálculo 2 2 15 3 6 2" xfId="32715" xr:uid="{00000000-0005-0000-0000-0000611B0000}"/>
    <cellStyle name="Cálculo 2 2 15 3 7" xfId="20322" xr:uid="{00000000-0005-0000-0000-0000621B0000}"/>
    <cellStyle name="Cálculo 2 2 15 3 7 2" xfId="32716" xr:uid="{00000000-0005-0000-0000-0000631B0000}"/>
    <cellStyle name="Cálculo 2 2 15 3 8" xfId="20323" xr:uid="{00000000-0005-0000-0000-0000641B0000}"/>
    <cellStyle name="Cálculo 2 2 15 3 8 2" xfId="32717" xr:uid="{00000000-0005-0000-0000-0000651B0000}"/>
    <cellStyle name="Cálculo 2 2 15 3 9" xfId="32718" xr:uid="{00000000-0005-0000-0000-0000661B0000}"/>
    <cellStyle name="Cálculo 2 2 15 4" xfId="4270" xr:uid="{00000000-0005-0000-0000-0000671B0000}"/>
    <cellStyle name="Cálculo 2 2 15 4 2" xfId="17686" xr:uid="{00000000-0005-0000-0000-0000681B0000}"/>
    <cellStyle name="Cálculo 2 2 15 4 2 2" xfId="32719" xr:uid="{00000000-0005-0000-0000-0000691B0000}"/>
    <cellStyle name="Cálculo 2 2 15 4 3" xfId="20324" xr:uid="{00000000-0005-0000-0000-00006A1B0000}"/>
    <cellStyle name="Cálculo 2 2 15 4 3 2" xfId="32720" xr:uid="{00000000-0005-0000-0000-00006B1B0000}"/>
    <cellStyle name="Cálculo 2 2 15 4 4" xfId="20325" xr:uid="{00000000-0005-0000-0000-00006C1B0000}"/>
    <cellStyle name="Cálculo 2 2 15 4 4 2" xfId="32721" xr:uid="{00000000-0005-0000-0000-00006D1B0000}"/>
    <cellStyle name="Cálculo 2 2 15 4 5" xfId="20326" xr:uid="{00000000-0005-0000-0000-00006E1B0000}"/>
    <cellStyle name="Cálculo 2 2 15 4 5 2" xfId="32722" xr:uid="{00000000-0005-0000-0000-00006F1B0000}"/>
    <cellStyle name="Cálculo 2 2 15 4 6" xfId="32723" xr:uid="{00000000-0005-0000-0000-0000701B0000}"/>
    <cellStyle name="Cálculo 2 2 15 5" xfId="4271" xr:uid="{00000000-0005-0000-0000-0000711B0000}"/>
    <cellStyle name="Cálculo 2 2 15 5 2" xfId="17685" xr:uid="{00000000-0005-0000-0000-0000721B0000}"/>
    <cellStyle name="Cálculo 2 2 15 5 2 2" xfId="32724" xr:uid="{00000000-0005-0000-0000-0000731B0000}"/>
    <cellStyle name="Cálculo 2 2 15 5 3" xfId="20327" xr:uid="{00000000-0005-0000-0000-0000741B0000}"/>
    <cellStyle name="Cálculo 2 2 15 5 3 2" xfId="32725" xr:uid="{00000000-0005-0000-0000-0000751B0000}"/>
    <cellStyle name="Cálculo 2 2 15 5 4" xfId="20328" xr:uid="{00000000-0005-0000-0000-0000761B0000}"/>
    <cellStyle name="Cálculo 2 2 15 5 4 2" xfId="32726" xr:uid="{00000000-0005-0000-0000-0000771B0000}"/>
    <cellStyle name="Cálculo 2 2 15 5 5" xfId="20329" xr:uid="{00000000-0005-0000-0000-0000781B0000}"/>
    <cellStyle name="Cálculo 2 2 15 5 5 2" xfId="32727" xr:uid="{00000000-0005-0000-0000-0000791B0000}"/>
    <cellStyle name="Cálculo 2 2 15 5 6" xfId="32728" xr:uid="{00000000-0005-0000-0000-00007A1B0000}"/>
    <cellStyle name="Cálculo 2 2 15 6" xfId="4272" xr:uid="{00000000-0005-0000-0000-00007B1B0000}"/>
    <cellStyle name="Cálculo 2 2 15 6 2" xfId="17684" xr:uid="{00000000-0005-0000-0000-00007C1B0000}"/>
    <cellStyle name="Cálculo 2 2 15 6 2 2" xfId="32729" xr:uid="{00000000-0005-0000-0000-00007D1B0000}"/>
    <cellStyle name="Cálculo 2 2 15 6 3" xfId="20330" xr:uid="{00000000-0005-0000-0000-00007E1B0000}"/>
    <cellStyle name="Cálculo 2 2 15 6 3 2" xfId="32730" xr:uid="{00000000-0005-0000-0000-00007F1B0000}"/>
    <cellStyle name="Cálculo 2 2 15 6 4" xfId="20331" xr:uid="{00000000-0005-0000-0000-0000801B0000}"/>
    <cellStyle name="Cálculo 2 2 15 6 4 2" xfId="32731" xr:uid="{00000000-0005-0000-0000-0000811B0000}"/>
    <cellStyle name="Cálculo 2 2 15 6 5" xfId="20332" xr:uid="{00000000-0005-0000-0000-0000821B0000}"/>
    <cellStyle name="Cálculo 2 2 15 6 5 2" xfId="32732" xr:uid="{00000000-0005-0000-0000-0000831B0000}"/>
    <cellStyle name="Cálculo 2 2 15 6 6" xfId="32733" xr:uid="{00000000-0005-0000-0000-0000841B0000}"/>
    <cellStyle name="Cálculo 2 2 15 7" xfId="4273" xr:uid="{00000000-0005-0000-0000-0000851B0000}"/>
    <cellStyle name="Cálculo 2 2 15 7 2" xfId="17683" xr:uid="{00000000-0005-0000-0000-0000861B0000}"/>
    <cellStyle name="Cálculo 2 2 15 7 2 2" xfId="32734" xr:uid="{00000000-0005-0000-0000-0000871B0000}"/>
    <cellStyle name="Cálculo 2 2 15 7 3" xfId="20333" xr:uid="{00000000-0005-0000-0000-0000881B0000}"/>
    <cellStyle name="Cálculo 2 2 15 7 3 2" xfId="32735" xr:uid="{00000000-0005-0000-0000-0000891B0000}"/>
    <cellStyle name="Cálculo 2 2 15 7 4" xfId="20334" xr:uid="{00000000-0005-0000-0000-00008A1B0000}"/>
    <cellStyle name="Cálculo 2 2 15 7 4 2" xfId="32736" xr:uid="{00000000-0005-0000-0000-00008B1B0000}"/>
    <cellStyle name="Cálculo 2 2 15 7 5" xfId="20335" xr:uid="{00000000-0005-0000-0000-00008C1B0000}"/>
    <cellStyle name="Cálculo 2 2 15 7 5 2" xfId="32737" xr:uid="{00000000-0005-0000-0000-00008D1B0000}"/>
    <cellStyle name="Cálculo 2 2 15 7 6" xfId="32738" xr:uid="{00000000-0005-0000-0000-00008E1B0000}"/>
    <cellStyle name="Cálculo 2 2 15 8" xfId="4274" xr:uid="{00000000-0005-0000-0000-00008F1B0000}"/>
    <cellStyle name="Cálculo 2 2 15 8 2" xfId="17682" xr:uid="{00000000-0005-0000-0000-0000901B0000}"/>
    <cellStyle name="Cálculo 2 2 15 8 2 2" xfId="32739" xr:uid="{00000000-0005-0000-0000-0000911B0000}"/>
    <cellStyle name="Cálculo 2 2 15 8 3" xfId="32740" xr:uid="{00000000-0005-0000-0000-0000921B0000}"/>
    <cellStyle name="Cálculo 2 2 15 9" xfId="17699" xr:uid="{00000000-0005-0000-0000-0000931B0000}"/>
    <cellStyle name="Cálculo 2 2 15 9 2" xfId="32741" xr:uid="{00000000-0005-0000-0000-0000941B0000}"/>
    <cellStyle name="Cálculo 2 2 16" xfId="1139" xr:uid="{00000000-0005-0000-0000-0000951B0000}"/>
    <cellStyle name="Cálculo 2 2 16 10" xfId="20336" xr:uid="{00000000-0005-0000-0000-0000961B0000}"/>
    <cellStyle name="Cálculo 2 2 16 10 2" xfId="32742" xr:uid="{00000000-0005-0000-0000-0000971B0000}"/>
    <cellStyle name="Cálculo 2 2 16 11" xfId="32743" xr:uid="{00000000-0005-0000-0000-0000981B0000}"/>
    <cellStyle name="Cálculo 2 2 16 2" xfId="2071" xr:uid="{00000000-0005-0000-0000-0000991B0000}"/>
    <cellStyle name="Cálculo 2 2 16 2 2" xfId="3530" xr:uid="{00000000-0005-0000-0000-00009A1B0000}"/>
    <cellStyle name="Cálculo 2 2 16 2 2 2" xfId="4275" xr:uid="{00000000-0005-0000-0000-00009B1B0000}"/>
    <cellStyle name="Cálculo 2 2 16 2 2 2 2" xfId="17678" xr:uid="{00000000-0005-0000-0000-00009C1B0000}"/>
    <cellStyle name="Cálculo 2 2 16 2 2 2 2 2" xfId="32744" xr:uid="{00000000-0005-0000-0000-00009D1B0000}"/>
    <cellStyle name="Cálculo 2 2 16 2 2 2 3" xfId="32745" xr:uid="{00000000-0005-0000-0000-00009E1B0000}"/>
    <cellStyle name="Cálculo 2 2 16 2 2 3" xfId="4276" xr:uid="{00000000-0005-0000-0000-00009F1B0000}"/>
    <cellStyle name="Cálculo 2 2 16 2 2 3 2" xfId="17677" xr:uid="{00000000-0005-0000-0000-0000A01B0000}"/>
    <cellStyle name="Cálculo 2 2 16 2 2 3 2 2" xfId="32746" xr:uid="{00000000-0005-0000-0000-0000A11B0000}"/>
    <cellStyle name="Cálculo 2 2 16 2 2 3 3" xfId="32747" xr:uid="{00000000-0005-0000-0000-0000A21B0000}"/>
    <cellStyle name="Cálculo 2 2 16 2 2 4" xfId="17679" xr:uid="{00000000-0005-0000-0000-0000A31B0000}"/>
    <cellStyle name="Cálculo 2 2 16 2 2 4 2" xfId="32748" xr:uid="{00000000-0005-0000-0000-0000A41B0000}"/>
    <cellStyle name="Cálculo 2 2 16 2 2 5" xfId="20337" xr:uid="{00000000-0005-0000-0000-0000A51B0000}"/>
    <cellStyle name="Cálculo 2 2 16 2 2 5 2" xfId="32749" xr:uid="{00000000-0005-0000-0000-0000A61B0000}"/>
    <cellStyle name="Cálculo 2 2 16 2 2 6" xfId="20338" xr:uid="{00000000-0005-0000-0000-0000A71B0000}"/>
    <cellStyle name="Cálculo 2 2 16 2 2 6 2" xfId="32750" xr:uid="{00000000-0005-0000-0000-0000A81B0000}"/>
    <cellStyle name="Cálculo 2 2 16 2 2 7" xfId="20339" xr:uid="{00000000-0005-0000-0000-0000A91B0000}"/>
    <cellStyle name="Cálculo 2 2 16 2 2 7 2" xfId="32751" xr:uid="{00000000-0005-0000-0000-0000AA1B0000}"/>
    <cellStyle name="Cálculo 2 2 16 2 2 8" xfId="32752" xr:uid="{00000000-0005-0000-0000-0000AB1B0000}"/>
    <cellStyle name="Cálculo 2 2 16 2 3" xfId="4277" xr:uid="{00000000-0005-0000-0000-0000AC1B0000}"/>
    <cellStyle name="Cálculo 2 2 16 2 3 2" xfId="17676" xr:uid="{00000000-0005-0000-0000-0000AD1B0000}"/>
    <cellStyle name="Cálculo 2 2 16 2 3 2 2" xfId="32753" xr:uid="{00000000-0005-0000-0000-0000AE1B0000}"/>
    <cellStyle name="Cálculo 2 2 16 2 3 3" xfId="32754" xr:uid="{00000000-0005-0000-0000-0000AF1B0000}"/>
    <cellStyle name="Cálculo 2 2 16 2 4" xfId="4278" xr:uid="{00000000-0005-0000-0000-0000B01B0000}"/>
    <cellStyle name="Cálculo 2 2 16 2 4 2" xfId="17675" xr:uid="{00000000-0005-0000-0000-0000B11B0000}"/>
    <cellStyle name="Cálculo 2 2 16 2 4 2 2" xfId="32755" xr:uid="{00000000-0005-0000-0000-0000B21B0000}"/>
    <cellStyle name="Cálculo 2 2 16 2 4 3" xfId="32756" xr:uid="{00000000-0005-0000-0000-0000B31B0000}"/>
    <cellStyle name="Cálculo 2 2 16 2 5" xfId="17680" xr:uid="{00000000-0005-0000-0000-0000B41B0000}"/>
    <cellStyle name="Cálculo 2 2 16 2 5 2" xfId="32757" xr:uid="{00000000-0005-0000-0000-0000B51B0000}"/>
    <cellStyle name="Cálculo 2 2 16 2 6" xfId="20340" xr:uid="{00000000-0005-0000-0000-0000B61B0000}"/>
    <cellStyle name="Cálculo 2 2 16 2 6 2" xfId="32758" xr:uid="{00000000-0005-0000-0000-0000B71B0000}"/>
    <cellStyle name="Cálculo 2 2 16 2 7" xfId="20341" xr:uid="{00000000-0005-0000-0000-0000B81B0000}"/>
    <cellStyle name="Cálculo 2 2 16 2 7 2" xfId="32759" xr:uid="{00000000-0005-0000-0000-0000B91B0000}"/>
    <cellStyle name="Cálculo 2 2 16 2 8" xfId="20342" xr:uid="{00000000-0005-0000-0000-0000BA1B0000}"/>
    <cellStyle name="Cálculo 2 2 16 2 8 2" xfId="32760" xr:uid="{00000000-0005-0000-0000-0000BB1B0000}"/>
    <cellStyle name="Cálculo 2 2 16 2 9" xfId="32761" xr:uid="{00000000-0005-0000-0000-0000BC1B0000}"/>
    <cellStyle name="Cálculo 2 2 16 3" xfId="1639" xr:uid="{00000000-0005-0000-0000-0000BD1B0000}"/>
    <cellStyle name="Cálculo 2 2 16 3 2" xfId="3102" xr:uid="{00000000-0005-0000-0000-0000BE1B0000}"/>
    <cellStyle name="Cálculo 2 2 16 3 2 2" xfId="4279" xr:uid="{00000000-0005-0000-0000-0000BF1B0000}"/>
    <cellStyle name="Cálculo 2 2 16 3 2 2 2" xfId="17672" xr:uid="{00000000-0005-0000-0000-0000C01B0000}"/>
    <cellStyle name="Cálculo 2 2 16 3 2 2 2 2" xfId="32762" xr:uid="{00000000-0005-0000-0000-0000C11B0000}"/>
    <cellStyle name="Cálculo 2 2 16 3 2 2 3" xfId="32763" xr:uid="{00000000-0005-0000-0000-0000C21B0000}"/>
    <cellStyle name="Cálculo 2 2 16 3 2 3" xfId="4280" xr:uid="{00000000-0005-0000-0000-0000C31B0000}"/>
    <cellStyle name="Cálculo 2 2 16 3 2 3 2" xfId="17671" xr:uid="{00000000-0005-0000-0000-0000C41B0000}"/>
    <cellStyle name="Cálculo 2 2 16 3 2 3 2 2" xfId="32764" xr:uid="{00000000-0005-0000-0000-0000C51B0000}"/>
    <cellStyle name="Cálculo 2 2 16 3 2 3 3" xfId="32765" xr:uid="{00000000-0005-0000-0000-0000C61B0000}"/>
    <cellStyle name="Cálculo 2 2 16 3 2 4" xfId="17673" xr:uid="{00000000-0005-0000-0000-0000C71B0000}"/>
    <cellStyle name="Cálculo 2 2 16 3 2 4 2" xfId="32766" xr:uid="{00000000-0005-0000-0000-0000C81B0000}"/>
    <cellStyle name="Cálculo 2 2 16 3 2 5" xfId="20343" xr:uid="{00000000-0005-0000-0000-0000C91B0000}"/>
    <cellStyle name="Cálculo 2 2 16 3 2 5 2" xfId="32767" xr:uid="{00000000-0005-0000-0000-0000CA1B0000}"/>
    <cellStyle name="Cálculo 2 2 16 3 2 6" xfId="20344" xr:uid="{00000000-0005-0000-0000-0000CB1B0000}"/>
    <cellStyle name="Cálculo 2 2 16 3 2 6 2" xfId="32768" xr:uid="{00000000-0005-0000-0000-0000CC1B0000}"/>
    <cellStyle name="Cálculo 2 2 16 3 2 7" xfId="20345" xr:uid="{00000000-0005-0000-0000-0000CD1B0000}"/>
    <cellStyle name="Cálculo 2 2 16 3 2 7 2" xfId="32769" xr:uid="{00000000-0005-0000-0000-0000CE1B0000}"/>
    <cellStyle name="Cálculo 2 2 16 3 2 8" xfId="32770" xr:uid="{00000000-0005-0000-0000-0000CF1B0000}"/>
    <cellStyle name="Cálculo 2 2 16 3 3" xfId="4281" xr:uid="{00000000-0005-0000-0000-0000D01B0000}"/>
    <cellStyle name="Cálculo 2 2 16 3 3 2" xfId="17670" xr:uid="{00000000-0005-0000-0000-0000D11B0000}"/>
    <cellStyle name="Cálculo 2 2 16 3 3 2 2" xfId="32771" xr:uid="{00000000-0005-0000-0000-0000D21B0000}"/>
    <cellStyle name="Cálculo 2 2 16 3 3 3" xfId="32772" xr:uid="{00000000-0005-0000-0000-0000D31B0000}"/>
    <cellStyle name="Cálculo 2 2 16 3 4" xfId="4282" xr:uid="{00000000-0005-0000-0000-0000D41B0000}"/>
    <cellStyle name="Cálculo 2 2 16 3 4 2" xfId="17669" xr:uid="{00000000-0005-0000-0000-0000D51B0000}"/>
    <cellStyle name="Cálculo 2 2 16 3 4 2 2" xfId="32773" xr:uid="{00000000-0005-0000-0000-0000D61B0000}"/>
    <cellStyle name="Cálculo 2 2 16 3 4 3" xfId="32774" xr:uid="{00000000-0005-0000-0000-0000D71B0000}"/>
    <cellStyle name="Cálculo 2 2 16 3 5" xfId="17674" xr:uid="{00000000-0005-0000-0000-0000D81B0000}"/>
    <cellStyle name="Cálculo 2 2 16 3 5 2" xfId="32775" xr:uid="{00000000-0005-0000-0000-0000D91B0000}"/>
    <cellStyle name="Cálculo 2 2 16 3 6" xfId="20346" xr:uid="{00000000-0005-0000-0000-0000DA1B0000}"/>
    <cellStyle name="Cálculo 2 2 16 3 6 2" xfId="32776" xr:uid="{00000000-0005-0000-0000-0000DB1B0000}"/>
    <cellStyle name="Cálculo 2 2 16 3 7" xfId="20347" xr:uid="{00000000-0005-0000-0000-0000DC1B0000}"/>
    <cellStyle name="Cálculo 2 2 16 3 7 2" xfId="32777" xr:uid="{00000000-0005-0000-0000-0000DD1B0000}"/>
    <cellStyle name="Cálculo 2 2 16 3 8" xfId="20348" xr:uid="{00000000-0005-0000-0000-0000DE1B0000}"/>
    <cellStyle name="Cálculo 2 2 16 3 8 2" xfId="32778" xr:uid="{00000000-0005-0000-0000-0000DF1B0000}"/>
    <cellStyle name="Cálculo 2 2 16 3 9" xfId="32779" xr:uid="{00000000-0005-0000-0000-0000E01B0000}"/>
    <cellStyle name="Cálculo 2 2 16 4" xfId="4283" xr:uid="{00000000-0005-0000-0000-0000E11B0000}"/>
    <cellStyle name="Cálculo 2 2 16 4 2" xfId="17668" xr:uid="{00000000-0005-0000-0000-0000E21B0000}"/>
    <cellStyle name="Cálculo 2 2 16 4 2 2" xfId="32780" xr:uid="{00000000-0005-0000-0000-0000E31B0000}"/>
    <cellStyle name="Cálculo 2 2 16 4 3" xfId="20349" xr:uid="{00000000-0005-0000-0000-0000E41B0000}"/>
    <cellStyle name="Cálculo 2 2 16 4 3 2" xfId="32781" xr:uid="{00000000-0005-0000-0000-0000E51B0000}"/>
    <cellStyle name="Cálculo 2 2 16 4 4" xfId="20350" xr:uid="{00000000-0005-0000-0000-0000E61B0000}"/>
    <cellStyle name="Cálculo 2 2 16 4 4 2" xfId="32782" xr:uid="{00000000-0005-0000-0000-0000E71B0000}"/>
    <cellStyle name="Cálculo 2 2 16 4 5" xfId="20351" xr:uid="{00000000-0005-0000-0000-0000E81B0000}"/>
    <cellStyle name="Cálculo 2 2 16 4 5 2" xfId="32783" xr:uid="{00000000-0005-0000-0000-0000E91B0000}"/>
    <cellStyle name="Cálculo 2 2 16 4 6" xfId="32784" xr:uid="{00000000-0005-0000-0000-0000EA1B0000}"/>
    <cellStyle name="Cálculo 2 2 16 5" xfId="4284" xr:uid="{00000000-0005-0000-0000-0000EB1B0000}"/>
    <cellStyle name="Cálculo 2 2 16 5 2" xfId="17667" xr:uid="{00000000-0005-0000-0000-0000EC1B0000}"/>
    <cellStyle name="Cálculo 2 2 16 5 2 2" xfId="32785" xr:uid="{00000000-0005-0000-0000-0000ED1B0000}"/>
    <cellStyle name="Cálculo 2 2 16 5 3" xfId="20352" xr:uid="{00000000-0005-0000-0000-0000EE1B0000}"/>
    <cellStyle name="Cálculo 2 2 16 5 3 2" xfId="32786" xr:uid="{00000000-0005-0000-0000-0000EF1B0000}"/>
    <cellStyle name="Cálculo 2 2 16 5 4" xfId="20353" xr:uid="{00000000-0005-0000-0000-0000F01B0000}"/>
    <cellStyle name="Cálculo 2 2 16 5 4 2" xfId="32787" xr:uid="{00000000-0005-0000-0000-0000F11B0000}"/>
    <cellStyle name="Cálculo 2 2 16 5 5" xfId="20354" xr:uid="{00000000-0005-0000-0000-0000F21B0000}"/>
    <cellStyle name="Cálculo 2 2 16 5 5 2" xfId="32788" xr:uid="{00000000-0005-0000-0000-0000F31B0000}"/>
    <cellStyle name="Cálculo 2 2 16 5 6" xfId="32789" xr:uid="{00000000-0005-0000-0000-0000F41B0000}"/>
    <cellStyle name="Cálculo 2 2 16 6" xfId="4285" xr:uid="{00000000-0005-0000-0000-0000F51B0000}"/>
    <cellStyle name="Cálculo 2 2 16 6 2" xfId="17666" xr:uid="{00000000-0005-0000-0000-0000F61B0000}"/>
    <cellStyle name="Cálculo 2 2 16 6 2 2" xfId="32790" xr:uid="{00000000-0005-0000-0000-0000F71B0000}"/>
    <cellStyle name="Cálculo 2 2 16 6 3" xfId="20355" xr:uid="{00000000-0005-0000-0000-0000F81B0000}"/>
    <cellStyle name="Cálculo 2 2 16 6 3 2" xfId="32791" xr:uid="{00000000-0005-0000-0000-0000F91B0000}"/>
    <cellStyle name="Cálculo 2 2 16 6 4" xfId="20356" xr:uid="{00000000-0005-0000-0000-0000FA1B0000}"/>
    <cellStyle name="Cálculo 2 2 16 6 4 2" xfId="32792" xr:uid="{00000000-0005-0000-0000-0000FB1B0000}"/>
    <cellStyle name="Cálculo 2 2 16 6 5" xfId="20357" xr:uid="{00000000-0005-0000-0000-0000FC1B0000}"/>
    <cellStyle name="Cálculo 2 2 16 6 5 2" xfId="32793" xr:uid="{00000000-0005-0000-0000-0000FD1B0000}"/>
    <cellStyle name="Cálculo 2 2 16 6 6" xfId="32794" xr:uid="{00000000-0005-0000-0000-0000FE1B0000}"/>
    <cellStyle name="Cálculo 2 2 16 7" xfId="4286" xr:uid="{00000000-0005-0000-0000-0000FF1B0000}"/>
    <cellStyle name="Cálculo 2 2 16 7 2" xfId="17665" xr:uid="{00000000-0005-0000-0000-0000001C0000}"/>
    <cellStyle name="Cálculo 2 2 16 7 2 2" xfId="32795" xr:uid="{00000000-0005-0000-0000-0000011C0000}"/>
    <cellStyle name="Cálculo 2 2 16 7 3" xfId="20358" xr:uid="{00000000-0005-0000-0000-0000021C0000}"/>
    <cellStyle name="Cálculo 2 2 16 7 3 2" xfId="32796" xr:uid="{00000000-0005-0000-0000-0000031C0000}"/>
    <cellStyle name="Cálculo 2 2 16 7 4" xfId="20359" xr:uid="{00000000-0005-0000-0000-0000041C0000}"/>
    <cellStyle name="Cálculo 2 2 16 7 4 2" xfId="32797" xr:uid="{00000000-0005-0000-0000-0000051C0000}"/>
    <cellStyle name="Cálculo 2 2 16 7 5" xfId="20360" xr:uid="{00000000-0005-0000-0000-0000061C0000}"/>
    <cellStyle name="Cálculo 2 2 16 7 5 2" xfId="32798" xr:uid="{00000000-0005-0000-0000-0000071C0000}"/>
    <cellStyle name="Cálculo 2 2 16 7 6" xfId="32799" xr:uid="{00000000-0005-0000-0000-0000081C0000}"/>
    <cellStyle name="Cálculo 2 2 16 8" xfId="4287" xr:uid="{00000000-0005-0000-0000-0000091C0000}"/>
    <cellStyle name="Cálculo 2 2 16 8 2" xfId="17664" xr:uid="{00000000-0005-0000-0000-00000A1C0000}"/>
    <cellStyle name="Cálculo 2 2 16 8 2 2" xfId="32800" xr:uid="{00000000-0005-0000-0000-00000B1C0000}"/>
    <cellStyle name="Cálculo 2 2 16 8 3" xfId="32801" xr:uid="{00000000-0005-0000-0000-00000C1C0000}"/>
    <cellStyle name="Cálculo 2 2 16 9" xfId="17681" xr:uid="{00000000-0005-0000-0000-00000D1C0000}"/>
    <cellStyle name="Cálculo 2 2 16 9 2" xfId="32802" xr:uid="{00000000-0005-0000-0000-00000E1C0000}"/>
    <cellStyle name="Cálculo 2 2 17" xfId="1774" xr:uid="{00000000-0005-0000-0000-00000F1C0000}"/>
    <cellStyle name="Cálculo 2 2 17 2" xfId="3237" xr:uid="{00000000-0005-0000-0000-0000101C0000}"/>
    <cellStyle name="Cálculo 2 2 17 2 2" xfId="4288" xr:uid="{00000000-0005-0000-0000-0000111C0000}"/>
    <cellStyle name="Cálculo 2 2 17 2 2 2" xfId="17661" xr:uid="{00000000-0005-0000-0000-0000121C0000}"/>
    <cellStyle name="Cálculo 2 2 17 2 2 2 2" xfId="32803" xr:uid="{00000000-0005-0000-0000-0000131C0000}"/>
    <cellStyle name="Cálculo 2 2 17 2 2 3" xfId="32804" xr:uid="{00000000-0005-0000-0000-0000141C0000}"/>
    <cellStyle name="Cálculo 2 2 17 2 3" xfId="4289" xr:uid="{00000000-0005-0000-0000-0000151C0000}"/>
    <cellStyle name="Cálculo 2 2 17 2 3 2" xfId="17660" xr:uid="{00000000-0005-0000-0000-0000161C0000}"/>
    <cellStyle name="Cálculo 2 2 17 2 3 2 2" xfId="32805" xr:uid="{00000000-0005-0000-0000-0000171C0000}"/>
    <cellStyle name="Cálculo 2 2 17 2 3 3" xfId="32806" xr:uid="{00000000-0005-0000-0000-0000181C0000}"/>
    <cellStyle name="Cálculo 2 2 17 2 4" xfId="17662" xr:uid="{00000000-0005-0000-0000-0000191C0000}"/>
    <cellStyle name="Cálculo 2 2 17 2 4 2" xfId="32807" xr:uid="{00000000-0005-0000-0000-00001A1C0000}"/>
    <cellStyle name="Cálculo 2 2 17 2 5" xfId="20361" xr:uid="{00000000-0005-0000-0000-00001B1C0000}"/>
    <cellStyle name="Cálculo 2 2 17 2 5 2" xfId="32808" xr:uid="{00000000-0005-0000-0000-00001C1C0000}"/>
    <cellStyle name="Cálculo 2 2 17 2 6" xfId="20362" xr:uid="{00000000-0005-0000-0000-00001D1C0000}"/>
    <cellStyle name="Cálculo 2 2 17 2 6 2" xfId="32809" xr:uid="{00000000-0005-0000-0000-00001E1C0000}"/>
    <cellStyle name="Cálculo 2 2 17 2 7" xfId="20363" xr:uid="{00000000-0005-0000-0000-00001F1C0000}"/>
    <cellStyle name="Cálculo 2 2 17 2 7 2" xfId="32810" xr:uid="{00000000-0005-0000-0000-0000201C0000}"/>
    <cellStyle name="Cálculo 2 2 17 2 8" xfId="32811" xr:uid="{00000000-0005-0000-0000-0000211C0000}"/>
    <cellStyle name="Cálculo 2 2 17 3" xfId="4290" xr:uid="{00000000-0005-0000-0000-0000221C0000}"/>
    <cellStyle name="Cálculo 2 2 17 3 2" xfId="17659" xr:uid="{00000000-0005-0000-0000-0000231C0000}"/>
    <cellStyle name="Cálculo 2 2 17 3 2 2" xfId="32812" xr:uid="{00000000-0005-0000-0000-0000241C0000}"/>
    <cellStyle name="Cálculo 2 2 17 3 3" xfId="32813" xr:uid="{00000000-0005-0000-0000-0000251C0000}"/>
    <cellStyle name="Cálculo 2 2 17 4" xfId="4291" xr:uid="{00000000-0005-0000-0000-0000261C0000}"/>
    <cellStyle name="Cálculo 2 2 17 4 2" xfId="17658" xr:uid="{00000000-0005-0000-0000-0000271C0000}"/>
    <cellStyle name="Cálculo 2 2 17 4 2 2" xfId="32814" xr:uid="{00000000-0005-0000-0000-0000281C0000}"/>
    <cellStyle name="Cálculo 2 2 17 4 3" xfId="32815" xr:uid="{00000000-0005-0000-0000-0000291C0000}"/>
    <cellStyle name="Cálculo 2 2 17 5" xfId="17663" xr:uid="{00000000-0005-0000-0000-00002A1C0000}"/>
    <cellStyle name="Cálculo 2 2 17 5 2" xfId="32816" xr:uid="{00000000-0005-0000-0000-00002B1C0000}"/>
    <cellStyle name="Cálculo 2 2 17 6" xfId="20364" xr:uid="{00000000-0005-0000-0000-00002C1C0000}"/>
    <cellStyle name="Cálculo 2 2 17 6 2" xfId="32817" xr:uid="{00000000-0005-0000-0000-00002D1C0000}"/>
    <cellStyle name="Cálculo 2 2 17 7" xfId="20365" xr:uid="{00000000-0005-0000-0000-00002E1C0000}"/>
    <cellStyle name="Cálculo 2 2 17 7 2" xfId="32818" xr:uid="{00000000-0005-0000-0000-00002F1C0000}"/>
    <cellStyle name="Cálculo 2 2 17 8" xfId="20366" xr:uid="{00000000-0005-0000-0000-0000301C0000}"/>
    <cellStyle name="Cálculo 2 2 17 8 2" xfId="32819" xr:uid="{00000000-0005-0000-0000-0000311C0000}"/>
    <cellStyle name="Cálculo 2 2 17 9" xfId="32820" xr:uid="{00000000-0005-0000-0000-0000321C0000}"/>
    <cellStyle name="Cálculo 2 2 18" xfId="1339" xr:uid="{00000000-0005-0000-0000-0000331C0000}"/>
    <cellStyle name="Cálculo 2 2 18 2" xfId="2806" xr:uid="{00000000-0005-0000-0000-0000341C0000}"/>
    <cellStyle name="Cálculo 2 2 18 2 2" xfId="4292" xr:uid="{00000000-0005-0000-0000-0000351C0000}"/>
    <cellStyle name="Cálculo 2 2 18 2 2 2" xfId="17655" xr:uid="{00000000-0005-0000-0000-0000361C0000}"/>
    <cellStyle name="Cálculo 2 2 18 2 2 2 2" xfId="32821" xr:uid="{00000000-0005-0000-0000-0000371C0000}"/>
    <cellStyle name="Cálculo 2 2 18 2 2 3" xfId="32822" xr:uid="{00000000-0005-0000-0000-0000381C0000}"/>
    <cellStyle name="Cálculo 2 2 18 2 3" xfId="4293" xr:uid="{00000000-0005-0000-0000-0000391C0000}"/>
    <cellStyle name="Cálculo 2 2 18 2 3 2" xfId="17654" xr:uid="{00000000-0005-0000-0000-00003A1C0000}"/>
    <cellStyle name="Cálculo 2 2 18 2 3 2 2" xfId="32823" xr:uid="{00000000-0005-0000-0000-00003B1C0000}"/>
    <cellStyle name="Cálculo 2 2 18 2 3 3" xfId="32824" xr:uid="{00000000-0005-0000-0000-00003C1C0000}"/>
    <cellStyle name="Cálculo 2 2 18 2 4" xfId="17656" xr:uid="{00000000-0005-0000-0000-00003D1C0000}"/>
    <cellStyle name="Cálculo 2 2 18 2 4 2" xfId="32825" xr:uid="{00000000-0005-0000-0000-00003E1C0000}"/>
    <cellStyle name="Cálculo 2 2 18 2 5" xfId="20367" xr:uid="{00000000-0005-0000-0000-00003F1C0000}"/>
    <cellStyle name="Cálculo 2 2 18 2 5 2" xfId="32826" xr:uid="{00000000-0005-0000-0000-0000401C0000}"/>
    <cellStyle name="Cálculo 2 2 18 2 6" xfId="20368" xr:uid="{00000000-0005-0000-0000-0000411C0000}"/>
    <cellStyle name="Cálculo 2 2 18 2 6 2" xfId="32827" xr:uid="{00000000-0005-0000-0000-0000421C0000}"/>
    <cellStyle name="Cálculo 2 2 18 2 7" xfId="20369" xr:uid="{00000000-0005-0000-0000-0000431C0000}"/>
    <cellStyle name="Cálculo 2 2 18 2 7 2" xfId="32828" xr:uid="{00000000-0005-0000-0000-0000441C0000}"/>
    <cellStyle name="Cálculo 2 2 18 2 8" xfId="32829" xr:uid="{00000000-0005-0000-0000-0000451C0000}"/>
    <cellStyle name="Cálculo 2 2 18 3" xfId="4294" xr:uid="{00000000-0005-0000-0000-0000461C0000}"/>
    <cellStyle name="Cálculo 2 2 18 3 2" xfId="17653" xr:uid="{00000000-0005-0000-0000-0000471C0000}"/>
    <cellStyle name="Cálculo 2 2 18 3 2 2" xfId="32830" xr:uid="{00000000-0005-0000-0000-0000481C0000}"/>
    <cellStyle name="Cálculo 2 2 18 3 3" xfId="32831" xr:uid="{00000000-0005-0000-0000-0000491C0000}"/>
    <cellStyle name="Cálculo 2 2 18 4" xfId="4295" xr:uid="{00000000-0005-0000-0000-00004A1C0000}"/>
    <cellStyle name="Cálculo 2 2 18 4 2" xfId="17652" xr:uid="{00000000-0005-0000-0000-00004B1C0000}"/>
    <cellStyle name="Cálculo 2 2 18 4 2 2" xfId="32832" xr:uid="{00000000-0005-0000-0000-00004C1C0000}"/>
    <cellStyle name="Cálculo 2 2 18 4 3" xfId="32833" xr:uid="{00000000-0005-0000-0000-00004D1C0000}"/>
    <cellStyle name="Cálculo 2 2 18 5" xfId="17657" xr:uid="{00000000-0005-0000-0000-00004E1C0000}"/>
    <cellStyle name="Cálculo 2 2 18 5 2" xfId="32834" xr:uid="{00000000-0005-0000-0000-00004F1C0000}"/>
    <cellStyle name="Cálculo 2 2 18 6" xfId="20370" xr:uid="{00000000-0005-0000-0000-0000501C0000}"/>
    <cellStyle name="Cálculo 2 2 18 6 2" xfId="32835" xr:uid="{00000000-0005-0000-0000-0000511C0000}"/>
    <cellStyle name="Cálculo 2 2 18 7" xfId="20371" xr:uid="{00000000-0005-0000-0000-0000521C0000}"/>
    <cellStyle name="Cálculo 2 2 18 7 2" xfId="32836" xr:uid="{00000000-0005-0000-0000-0000531C0000}"/>
    <cellStyle name="Cálculo 2 2 18 8" xfId="20372" xr:uid="{00000000-0005-0000-0000-0000541C0000}"/>
    <cellStyle name="Cálculo 2 2 18 8 2" xfId="32837" xr:uid="{00000000-0005-0000-0000-0000551C0000}"/>
    <cellStyle name="Cálculo 2 2 18 9" xfId="32838" xr:uid="{00000000-0005-0000-0000-0000561C0000}"/>
    <cellStyle name="Cálculo 2 2 19" xfId="2160" xr:uid="{00000000-0005-0000-0000-0000571C0000}"/>
    <cellStyle name="Cálculo 2 2 19 2" xfId="4296" xr:uid="{00000000-0005-0000-0000-0000581C0000}"/>
    <cellStyle name="Cálculo 2 2 19 2 2" xfId="17650" xr:uid="{00000000-0005-0000-0000-0000591C0000}"/>
    <cellStyle name="Cálculo 2 2 19 2 2 2" xfId="32839" xr:uid="{00000000-0005-0000-0000-00005A1C0000}"/>
    <cellStyle name="Cálculo 2 2 19 2 3" xfId="32840" xr:uid="{00000000-0005-0000-0000-00005B1C0000}"/>
    <cellStyle name="Cálculo 2 2 19 3" xfId="4297" xr:uid="{00000000-0005-0000-0000-00005C1C0000}"/>
    <cellStyle name="Cálculo 2 2 19 3 2" xfId="17649" xr:uid="{00000000-0005-0000-0000-00005D1C0000}"/>
    <cellStyle name="Cálculo 2 2 19 3 2 2" xfId="32841" xr:uid="{00000000-0005-0000-0000-00005E1C0000}"/>
    <cellStyle name="Cálculo 2 2 19 3 3" xfId="32842" xr:uid="{00000000-0005-0000-0000-00005F1C0000}"/>
    <cellStyle name="Cálculo 2 2 19 4" xfId="17651" xr:uid="{00000000-0005-0000-0000-0000601C0000}"/>
    <cellStyle name="Cálculo 2 2 19 4 2" xfId="32843" xr:uid="{00000000-0005-0000-0000-0000611C0000}"/>
    <cellStyle name="Cálculo 2 2 19 5" xfId="20373" xr:uid="{00000000-0005-0000-0000-0000621C0000}"/>
    <cellStyle name="Cálculo 2 2 19 5 2" xfId="32844" xr:uid="{00000000-0005-0000-0000-0000631C0000}"/>
    <cellStyle name="Cálculo 2 2 19 6" xfId="20374" xr:uid="{00000000-0005-0000-0000-0000641C0000}"/>
    <cellStyle name="Cálculo 2 2 19 6 2" xfId="32845" xr:uid="{00000000-0005-0000-0000-0000651C0000}"/>
    <cellStyle name="Cálculo 2 2 19 7" xfId="20375" xr:uid="{00000000-0005-0000-0000-0000661C0000}"/>
    <cellStyle name="Cálculo 2 2 19 7 2" xfId="32846" xr:uid="{00000000-0005-0000-0000-0000671C0000}"/>
    <cellStyle name="Cálculo 2 2 19 8" xfId="32847" xr:uid="{00000000-0005-0000-0000-0000681C0000}"/>
    <cellStyle name="Cálculo 2 2 2" xfId="117" xr:uid="{00000000-0005-0000-0000-0000691C0000}"/>
    <cellStyle name="Cálculo 2 2 2 10" xfId="11461" xr:uid="{00000000-0005-0000-0000-00006A1C0000}"/>
    <cellStyle name="Cálculo 2 2 2 10 2" xfId="32848" xr:uid="{00000000-0005-0000-0000-00006B1C0000}"/>
    <cellStyle name="Cálculo 2 2 2 11" xfId="17648" xr:uid="{00000000-0005-0000-0000-00006C1C0000}"/>
    <cellStyle name="Cálculo 2 2 2 11 2" xfId="32849" xr:uid="{00000000-0005-0000-0000-00006D1C0000}"/>
    <cellStyle name="Cálculo 2 2 2 12" xfId="20376" xr:uid="{00000000-0005-0000-0000-00006E1C0000}"/>
    <cellStyle name="Cálculo 2 2 2 12 2" xfId="32850" xr:uid="{00000000-0005-0000-0000-00006F1C0000}"/>
    <cellStyle name="Cálculo 2 2 2 13" xfId="32851" xr:uid="{00000000-0005-0000-0000-0000701C0000}"/>
    <cellStyle name="Cálculo 2 2 2 14" xfId="906" xr:uid="{00000000-0005-0000-0000-0000711C0000}"/>
    <cellStyle name="Cálculo 2 2 2 15" xfId="56605" xr:uid="{00000000-0005-0000-0000-0000721C0000}"/>
    <cellStyle name="Cálculo 2 2 2 2" xfId="118" xr:uid="{00000000-0005-0000-0000-0000731C0000}"/>
    <cellStyle name="Cálculo 2 2 2 2 10" xfId="20377" xr:uid="{00000000-0005-0000-0000-0000741C0000}"/>
    <cellStyle name="Cálculo 2 2 2 2 10 2" xfId="32852" xr:uid="{00000000-0005-0000-0000-0000751C0000}"/>
    <cellStyle name="Cálculo 2 2 2 2 11" xfId="32853" xr:uid="{00000000-0005-0000-0000-0000761C0000}"/>
    <cellStyle name="Cálculo 2 2 2 2 12" xfId="56606" xr:uid="{00000000-0005-0000-0000-0000771C0000}"/>
    <cellStyle name="Cálculo 2 2 2 2 2" xfId="2107" xr:uid="{00000000-0005-0000-0000-0000781C0000}"/>
    <cellStyle name="Cálculo 2 2 2 2 2 2" xfId="3565" xr:uid="{00000000-0005-0000-0000-0000791C0000}"/>
    <cellStyle name="Cálculo 2 2 2 2 2 2 2" xfId="4298" xr:uid="{00000000-0005-0000-0000-00007A1C0000}"/>
    <cellStyle name="Cálculo 2 2 2 2 2 2 2 2" xfId="17644" xr:uid="{00000000-0005-0000-0000-00007B1C0000}"/>
    <cellStyle name="Cálculo 2 2 2 2 2 2 2 2 2" xfId="32854" xr:uid="{00000000-0005-0000-0000-00007C1C0000}"/>
    <cellStyle name="Cálculo 2 2 2 2 2 2 2 3" xfId="32855" xr:uid="{00000000-0005-0000-0000-00007D1C0000}"/>
    <cellStyle name="Cálculo 2 2 2 2 2 2 3" xfId="4299" xr:uid="{00000000-0005-0000-0000-00007E1C0000}"/>
    <cellStyle name="Cálculo 2 2 2 2 2 2 3 2" xfId="17643" xr:uid="{00000000-0005-0000-0000-00007F1C0000}"/>
    <cellStyle name="Cálculo 2 2 2 2 2 2 3 2 2" xfId="32856" xr:uid="{00000000-0005-0000-0000-0000801C0000}"/>
    <cellStyle name="Cálculo 2 2 2 2 2 2 3 3" xfId="32857" xr:uid="{00000000-0005-0000-0000-0000811C0000}"/>
    <cellStyle name="Cálculo 2 2 2 2 2 2 4" xfId="17645" xr:uid="{00000000-0005-0000-0000-0000821C0000}"/>
    <cellStyle name="Cálculo 2 2 2 2 2 2 4 2" xfId="32858" xr:uid="{00000000-0005-0000-0000-0000831C0000}"/>
    <cellStyle name="Cálculo 2 2 2 2 2 2 5" xfId="20378" xr:uid="{00000000-0005-0000-0000-0000841C0000}"/>
    <cellStyle name="Cálculo 2 2 2 2 2 2 5 2" xfId="32859" xr:uid="{00000000-0005-0000-0000-0000851C0000}"/>
    <cellStyle name="Cálculo 2 2 2 2 2 2 6" xfId="20379" xr:uid="{00000000-0005-0000-0000-0000861C0000}"/>
    <cellStyle name="Cálculo 2 2 2 2 2 2 6 2" xfId="32860" xr:uid="{00000000-0005-0000-0000-0000871C0000}"/>
    <cellStyle name="Cálculo 2 2 2 2 2 2 7" xfId="20380" xr:uid="{00000000-0005-0000-0000-0000881C0000}"/>
    <cellStyle name="Cálculo 2 2 2 2 2 2 7 2" xfId="32861" xr:uid="{00000000-0005-0000-0000-0000891C0000}"/>
    <cellStyle name="Cálculo 2 2 2 2 2 2 8" xfId="32862" xr:uid="{00000000-0005-0000-0000-00008A1C0000}"/>
    <cellStyle name="Cálculo 2 2 2 2 2 3" xfId="4300" xr:uid="{00000000-0005-0000-0000-00008B1C0000}"/>
    <cellStyle name="Cálculo 2 2 2 2 2 3 2" xfId="17642" xr:uid="{00000000-0005-0000-0000-00008C1C0000}"/>
    <cellStyle name="Cálculo 2 2 2 2 2 3 2 2" xfId="32863" xr:uid="{00000000-0005-0000-0000-00008D1C0000}"/>
    <cellStyle name="Cálculo 2 2 2 2 2 3 3" xfId="32864" xr:uid="{00000000-0005-0000-0000-00008E1C0000}"/>
    <cellStyle name="Cálculo 2 2 2 2 2 4" xfId="4301" xr:uid="{00000000-0005-0000-0000-00008F1C0000}"/>
    <cellStyle name="Cálculo 2 2 2 2 2 4 2" xfId="17641" xr:uid="{00000000-0005-0000-0000-0000901C0000}"/>
    <cellStyle name="Cálculo 2 2 2 2 2 4 2 2" xfId="32865" xr:uid="{00000000-0005-0000-0000-0000911C0000}"/>
    <cellStyle name="Cálculo 2 2 2 2 2 4 3" xfId="32866" xr:uid="{00000000-0005-0000-0000-0000921C0000}"/>
    <cellStyle name="Cálculo 2 2 2 2 2 5" xfId="17646" xr:uid="{00000000-0005-0000-0000-0000931C0000}"/>
    <cellStyle name="Cálculo 2 2 2 2 2 5 2" xfId="32867" xr:uid="{00000000-0005-0000-0000-0000941C0000}"/>
    <cellStyle name="Cálculo 2 2 2 2 2 6" xfId="20381" xr:uid="{00000000-0005-0000-0000-0000951C0000}"/>
    <cellStyle name="Cálculo 2 2 2 2 2 6 2" xfId="32868" xr:uid="{00000000-0005-0000-0000-0000961C0000}"/>
    <cellStyle name="Cálculo 2 2 2 2 2 7" xfId="20382" xr:uid="{00000000-0005-0000-0000-0000971C0000}"/>
    <cellStyle name="Cálculo 2 2 2 2 2 7 2" xfId="32869" xr:uid="{00000000-0005-0000-0000-0000981C0000}"/>
    <cellStyle name="Cálculo 2 2 2 2 2 8" xfId="20383" xr:uid="{00000000-0005-0000-0000-0000991C0000}"/>
    <cellStyle name="Cálculo 2 2 2 2 2 8 2" xfId="32870" xr:uid="{00000000-0005-0000-0000-00009A1C0000}"/>
    <cellStyle name="Cálculo 2 2 2 2 2 9" xfId="32871" xr:uid="{00000000-0005-0000-0000-00009B1C0000}"/>
    <cellStyle name="Cálculo 2 2 2 2 3" xfId="1675" xr:uid="{00000000-0005-0000-0000-00009C1C0000}"/>
    <cellStyle name="Cálculo 2 2 2 2 3 2" xfId="3137" xr:uid="{00000000-0005-0000-0000-00009D1C0000}"/>
    <cellStyle name="Cálculo 2 2 2 2 3 2 2" xfId="4302" xr:uid="{00000000-0005-0000-0000-00009E1C0000}"/>
    <cellStyle name="Cálculo 2 2 2 2 3 2 2 2" xfId="17638" xr:uid="{00000000-0005-0000-0000-00009F1C0000}"/>
    <cellStyle name="Cálculo 2 2 2 2 3 2 2 2 2" xfId="32872" xr:uid="{00000000-0005-0000-0000-0000A01C0000}"/>
    <cellStyle name="Cálculo 2 2 2 2 3 2 2 3" xfId="32873" xr:uid="{00000000-0005-0000-0000-0000A11C0000}"/>
    <cellStyle name="Cálculo 2 2 2 2 3 2 3" xfId="4303" xr:uid="{00000000-0005-0000-0000-0000A21C0000}"/>
    <cellStyle name="Cálculo 2 2 2 2 3 2 3 2" xfId="17637" xr:uid="{00000000-0005-0000-0000-0000A31C0000}"/>
    <cellStyle name="Cálculo 2 2 2 2 3 2 3 2 2" xfId="32874" xr:uid="{00000000-0005-0000-0000-0000A41C0000}"/>
    <cellStyle name="Cálculo 2 2 2 2 3 2 3 3" xfId="32875" xr:uid="{00000000-0005-0000-0000-0000A51C0000}"/>
    <cellStyle name="Cálculo 2 2 2 2 3 2 4" xfId="17639" xr:uid="{00000000-0005-0000-0000-0000A61C0000}"/>
    <cellStyle name="Cálculo 2 2 2 2 3 2 4 2" xfId="32876" xr:uid="{00000000-0005-0000-0000-0000A71C0000}"/>
    <cellStyle name="Cálculo 2 2 2 2 3 2 5" xfId="20384" xr:uid="{00000000-0005-0000-0000-0000A81C0000}"/>
    <cellStyle name="Cálculo 2 2 2 2 3 2 5 2" xfId="32877" xr:uid="{00000000-0005-0000-0000-0000A91C0000}"/>
    <cellStyle name="Cálculo 2 2 2 2 3 2 6" xfId="20385" xr:uid="{00000000-0005-0000-0000-0000AA1C0000}"/>
    <cellStyle name="Cálculo 2 2 2 2 3 2 6 2" xfId="32878" xr:uid="{00000000-0005-0000-0000-0000AB1C0000}"/>
    <cellStyle name="Cálculo 2 2 2 2 3 2 7" xfId="20386" xr:uid="{00000000-0005-0000-0000-0000AC1C0000}"/>
    <cellStyle name="Cálculo 2 2 2 2 3 2 7 2" xfId="32879" xr:uid="{00000000-0005-0000-0000-0000AD1C0000}"/>
    <cellStyle name="Cálculo 2 2 2 2 3 2 8" xfId="32880" xr:uid="{00000000-0005-0000-0000-0000AE1C0000}"/>
    <cellStyle name="Cálculo 2 2 2 2 3 3" xfId="4304" xr:uid="{00000000-0005-0000-0000-0000AF1C0000}"/>
    <cellStyle name="Cálculo 2 2 2 2 3 3 2" xfId="17636" xr:uid="{00000000-0005-0000-0000-0000B01C0000}"/>
    <cellStyle name="Cálculo 2 2 2 2 3 3 2 2" xfId="32881" xr:uid="{00000000-0005-0000-0000-0000B11C0000}"/>
    <cellStyle name="Cálculo 2 2 2 2 3 3 3" xfId="32882" xr:uid="{00000000-0005-0000-0000-0000B21C0000}"/>
    <cellStyle name="Cálculo 2 2 2 2 3 4" xfId="4305" xr:uid="{00000000-0005-0000-0000-0000B31C0000}"/>
    <cellStyle name="Cálculo 2 2 2 2 3 4 2" xfId="17635" xr:uid="{00000000-0005-0000-0000-0000B41C0000}"/>
    <cellStyle name="Cálculo 2 2 2 2 3 4 2 2" xfId="32883" xr:uid="{00000000-0005-0000-0000-0000B51C0000}"/>
    <cellStyle name="Cálculo 2 2 2 2 3 4 3" xfId="32884" xr:uid="{00000000-0005-0000-0000-0000B61C0000}"/>
    <cellStyle name="Cálculo 2 2 2 2 3 5" xfId="17640" xr:uid="{00000000-0005-0000-0000-0000B71C0000}"/>
    <cellStyle name="Cálculo 2 2 2 2 3 5 2" xfId="32885" xr:uid="{00000000-0005-0000-0000-0000B81C0000}"/>
    <cellStyle name="Cálculo 2 2 2 2 3 6" xfId="20387" xr:uid="{00000000-0005-0000-0000-0000B91C0000}"/>
    <cellStyle name="Cálculo 2 2 2 2 3 6 2" xfId="32886" xr:uid="{00000000-0005-0000-0000-0000BA1C0000}"/>
    <cellStyle name="Cálculo 2 2 2 2 3 7" xfId="20388" xr:uid="{00000000-0005-0000-0000-0000BB1C0000}"/>
    <cellStyle name="Cálculo 2 2 2 2 3 7 2" xfId="32887" xr:uid="{00000000-0005-0000-0000-0000BC1C0000}"/>
    <cellStyle name="Cálculo 2 2 2 2 3 8" xfId="20389" xr:uid="{00000000-0005-0000-0000-0000BD1C0000}"/>
    <cellStyle name="Cálculo 2 2 2 2 3 8 2" xfId="32888" xr:uid="{00000000-0005-0000-0000-0000BE1C0000}"/>
    <cellStyle name="Cálculo 2 2 2 2 3 9" xfId="32889" xr:uid="{00000000-0005-0000-0000-0000BF1C0000}"/>
    <cellStyle name="Cálculo 2 2 2 2 4" xfId="2162" xr:uid="{00000000-0005-0000-0000-0000C01C0000}"/>
    <cellStyle name="Cálculo 2 2 2 2 4 2" xfId="4306" xr:uid="{00000000-0005-0000-0000-0000C11C0000}"/>
    <cellStyle name="Cálculo 2 2 2 2 4 2 2" xfId="17633" xr:uid="{00000000-0005-0000-0000-0000C21C0000}"/>
    <cellStyle name="Cálculo 2 2 2 2 4 2 2 2" xfId="32890" xr:uid="{00000000-0005-0000-0000-0000C31C0000}"/>
    <cellStyle name="Cálculo 2 2 2 2 4 2 3" xfId="32891" xr:uid="{00000000-0005-0000-0000-0000C41C0000}"/>
    <cellStyle name="Cálculo 2 2 2 2 4 3" xfId="4307" xr:uid="{00000000-0005-0000-0000-0000C51C0000}"/>
    <cellStyle name="Cálculo 2 2 2 2 4 3 2" xfId="17632" xr:uid="{00000000-0005-0000-0000-0000C61C0000}"/>
    <cellStyle name="Cálculo 2 2 2 2 4 3 2 2" xfId="32892" xr:uid="{00000000-0005-0000-0000-0000C71C0000}"/>
    <cellStyle name="Cálculo 2 2 2 2 4 3 3" xfId="32893" xr:uid="{00000000-0005-0000-0000-0000C81C0000}"/>
    <cellStyle name="Cálculo 2 2 2 2 4 4" xfId="17634" xr:uid="{00000000-0005-0000-0000-0000C91C0000}"/>
    <cellStyle name="Cálculo 2 2 2 2 4 4 2" xfId="32894" xr:uid="{00000000-0005-0000-0000-0000CA1C0000}"/>
    <cellStyle name="Cálculo 2 2 2 2 4 5" xfId="20390" xr:uid="{00000000-0005-0000-0000-0000CB1C0000}"/>
    <cellStyle name="Cálculo 2 2 2 2 4 5 2" xfId="32895" xr:uid="{00000000-0005-0000-0000-0000CC1C0000}"/>
    <cellStyle name="Cálculo 2 2 2 2 4 6" xfId="20391" xr:uid="{00000000-0005-0000-0000-0000CD1C0000}"/>
    <cellStyle name="Cálculo 2 2 2 2 4 6 2" xfId="32896" xr:uid="{00000000-0005-0000-0000-0000CE1C0000}"/>
    <cellStyle name="Cálculo 2 2 2 2 4 7" xfId="20392" xr:uid="{00000000-0005-0000-0000-0000CF1C0000}"/>
    <cellStyle name="Cálculo 2 2 2 2 4 7 2" xfId="32897" xr:uid="{00000000-0005-0000-0000-0000D01C0000}"/>
    <cellStyle name="Cálculo 2 2 2 2 4 8" xfId="32898" xr:uid="{00000000-0005-0000-0000-0000D11C0000}"/>
    <cellStyle name="Cálculo 2 2 2 2 5" xfId="2703" xr:uid="{00000000-0005-0000-0000-0000D21C0000}"/>
    <cellStyle name="Cálculo 2 2 2 2 5 2" xfId="4308" xr:uid="{00000000-0005-0000-0000-0000D31C0000}"/>
    <cellStyle name="Cálculo 2 2 2 2 5 2 2" xfId="17630" xr:uid="{00000000-0005-0000-0000-0000D41C0000}"/>
    <cellStyle name="Cálculo 2 2 2 2 5 2 2 2" xfId="32899" xr:uid="{00000000-0005-0000-0000-0000D51C0000}"/>
    <cellStyle name="Cálculo 2 2 2 2 5 2 3" xfId="32900" xr:uid="{00000000-0005-0000-0000-0000D61C0000}"/>
    <cellStyle name="Cálculo 2 2 2 2 5 3" xfId="4309" xr:uid="{00000000-0005-0000-0000-0000D71C0000}"/>
    <cellStyle name="Cálculo 2 2 2 2 5 3 2" xfId="17629" xr:uid="{00000000-0005-0000-0000-0000D81C0000}"/>
    <cellStyle name="Cálculo 2 2 2 2 5 3 2 2" xfId="32901" xr:uid="{00000000-0005-0000-0000-0000D91C0000}"/>
    <cellStyle name="Cálculo 2 2 2 2 5 3 3" xfId="32902" xr:uid="{00000000-0005-0000-0000-0000DA1C0000}"/>
    <cellStyle name="Cálculo 2 2 2 2 5 4" xfId="17631" xr:uid="{00000000-0005-0000-0000-0000DB1C0000}"/>
    <cellStyle name="Cálculo 2 2 2 2 5 4 2" xfId="32903" xr:uid="{00000000-0005-0000-0000-0000DC1C0000}"/>
    <cellStyle name="Cálculo 2 2 2 2 5 5" xfId="20393" xr:uid="{00000000-0005-0000-0000-0000DD1C0000}"/>
    <cellStyle name="Cálculo 2 2 2 2 5 5 2" xfId="32904" xr:uid="{00000000-0005-0000-0000-0000DE1C0000}"/>
    <cellStyle name="Cálculo 2 2 2 2 5 6" xfId="20394" xr:uid="{00000000-0005-0000-0000-0000DF1C0000}"/>
    <cellStyle name="Cálculo 2 2 2 2 5 6 2" xfId="32905" xr:uid="{00000000-0005-0000-0000-0000E01C0000}"/>
    <cellStyle name="Cálculo 2 2 2 2 5 7" xfId="20395" xr:uid="{00000000-0005-0000-0000-0000E11C0000}"/>
    <cellStyle name="Cálculo 2 2 2 2 5 7 2" xfId="32906" xr:uid="{00000000-0005-0000-0000-0000E21C0000}"/>
    <cellStyle name="Cálculo 2 2 2 2 5 8" xfId="32907" xr:uid="{00000000-0005-0000-0000-0000E31C0000}"/>
    <cellStyle name="Cálculo 2 2 2 2 6" xfId="4310" xr:uid="{00000000-0005-0000-0000-0000E41C0000}"/>
    <cellStyle name="Cálculo 2 2 2 2 6 2" xfId="17628" xr:uid="{00000000-0005-0000-0000-0000E51C0000}"/>
    <cellStyle name="Cálculo 2 2 2 2 6 2 2" xfId="32908" xr:uid="{00000000-0005-0000-0000-0000E61C0000}"/>
    <cellStyle name="Cálculo 2 2 2 2 6 3" xfId="20396" xr:uid="{00000000-0005-0000-0000-0000E71C0000}"/>
    <cellStyle name="Cálculo 2 2 2 2 6 3 2" xfId="32909" xr:uid="{00000000-0005-0000-0000-0000E81C0000}"/>
    <cellStyle name="Cálculo 2 2 2 2 6 4" xfId="20397" xr:uid="{00000000-0005-0000-0000-0000E91C0000}"/>
    <cellStyle name="Cálculo 2 2 2 2 6 4 2" xfId="32910" xr:uid="{00000000-0005-0000-0000-0000EA1C0000}"/>
    <cellStyle name="Cálculo 2 2 2 2 6 5" xfId="20398" xr:uid="{00000000-0005-0000-0000-0000EB1C0000}"/>
    <cellStyle name="Cálculo 2 2 2 2 6 5 2" xfId="32911" xr:uid="{00000000-0005-0000-0000-0000EC1C0000}"/>
    <cellStyle name="Cálculo 2 2 2 2 6 6" xfId="32912" xr:uid="{00000000-0005-0000-0000-0000ED1C0000}"/>
    <cellStyle name="Cálculo 2 2 2 2 7" xfId="4311" xr:uid="{00000000-0005-0000-0000-0000EE1C0000}"/>
    <cellStyle name="Cálculo 2 2 2 2 7 2" xfId="17627" xr:uid="{00000000-0005-0000-0000-0000EF1C0000}"/>
    <cellStyle name="Cálculo 2 2 2 2 7 2 2" xfId="32913" xr:uid="{00000000-0005-0000-0000-0000F01C0000}"/>
    <cellStyle name="Cálculo 2 2 2 2 7 3" xfId="20399" xr:uid="{00000000-0005-0000-0000-0000F11C0000}"/>
    <cellStyle name="Cálculo 2 2 2 2 7 3 2" xfId="32914" xr:uid="{00000000-0005-0000-0000-0000F21C0000}"/>
    <cellStyle name="Cálculo 2 2 2 2 7 4" xfId="20400" xr:uid="{00000000-0005-0000-0000-0000F31C0000}"/>
    <cellStyle name="Cálculo 2 2 2 2 7 4 2" xfId="32915" xr:uid="{00000000-0005-0000-0000-0000F41C0000}"/>
    <cellStyle name="Cálculo 2 2 2 2 7 5" xfId="20401" xr:uid="{00000000-0005-0000-0000-0000F51C0000}"/>
    <cellStyle name="Cálculo 2 2 2 2 7 5 2" xfId="32916" xr:uid="{00000000-0005-0000-0000-0000F61C0000}"/>
    <cellStyle name="Cálculo 2 2 2 2 7 6" xfId="32917" xr:uid="{00000000-0005-0000-0000-0000F71C0000}"/>
    <cellStyle name="Cálculo 2 2 2 2 8" xfId="11460" xr:uid="{00000000-0005-0000-0000-0000F81C0000}"/>
    <cellStyle name="Cálculo 2 2 2 2 8 2" xfId="32918" xr:uid="{00000000-0005-0000-0000-0000F91C0000}"/>
    <cellStyle name="Cálculo 2 2 2 2 9" xfId="17647" xr:uid="{00000000-0005-0000-0000-0000FA1C0000}"/>
    <cellStyle name="Cálculo 2 2 2 2 9 2" xfId="32919" xr:uid="{00000000-0005-0000-0000-0000FB1C0000}"/>
    <cellStyle name="Cálculo 2 2 2 3" xfId="1839" xr:uid="{00000000-0005-0000-0000-0000FC1C0000}"/>
    <cellStyle name="Cálculo 2 2 2 3 2" xfId="3298" xr:uid="{00000000-0005-0000-0000-0000FD1C0000}"/>
    <cellStyle name="Cálculo 2 2 2 3 2 2" xfId="4312" xr:uid="{00000000-0005-0000-0000-0000FE1C0000}"/>
    <cellStyle name="Cálculo 2 2 2 3 2 2 2" xfId="17624" xr:uid="{00000000-0005-0000-0000-0000FF1C0000}"/>
    <cellStyle name="Cálculo 2 2 2 3 2 2 2 2" xfId="32920" xr:uid="{00000000-0005-0000-0000-0000001D0000}"/>
    <cellStyle name="Cálculo 2 2 2 3 2 2 3" xfId="32921" xr:uid="{00000000-0005-0000-0000-0000011D0000}"/>
    <cellStyle name="Cálculo 2 2 2 3 2 3" xfId="4313" xr:uid="{00000000-0005-0000-0000-0000021D0000}"/>
    <cellStyle name="Cálculo 2 2 2 3 2 3 2" xfId="17623" xr:uid="{00000000-0005-0000-0000-0000031D0000}"/>
    <cellStyle name="Cálculo 2 2 2 3 2 3 2 2" xfId="32922" xr:uid="{00000000-0005-0000-0000-0000041D0000}"/>
    <cellStyle name="Cálculo 2 2 2 3 2 3 3" xfId="32923" xr:uid="{00000000-0005-0000-0000-0000051D0000}"/>
    <cellStyle name="Cálculo 2 2 2 3 2 4" xfId="17625" xr:uid="{00000000-0005-0000-0000-0000061D0000}"/>
    <cellStyle name="Cálculo 2 2 2 3 2 4 2" xfId="32924" xr:uid="{00000000-0005-0000-0000-0000071D0000}"/>
    <cellStyle name="Cálculo 2 2 2 3 2 5" xfId="20402" xr:uid="{00000000-0005-0000-0000-0000081D0000}"/>
    <cellStyle name="Cálculo 2 2 2 3 2 5 2" xfId="32925" xr:uid="{00000000-0005-0000-0000-0000091D0000}"/>
    <cellStyle name="Cálculo 2 2 2 3 2 6" xfId="20403" xr:uid="{00000000-0005-0000-0000-00000A1D0000}"/>
    <cellStyle name="Cálculo 2 2 2 3 2 6 2" xfId="32926" xr:uid="{00000000-0005-0000-0000-00000B1D0000}"/>
    <cellStyle name="Cálculo 2 2 2 3 2 7" xfId="20404" xr:uid="{00000000-0005-0000-0000-00000C1D0000}"/>
    <cellStyle name="Cálculo 2 2 2 3 2 7 2" xfId="32927" xr:uid="{00000000-0005-0000-0000-00000D1D0000}"/>
    <cellStyle name="Cálculo 2 2 2 3 2 8" xfId="32928" xr:uid="{00000000-0005-0000-0000-00000E1D0000}"/>
    <cellStyle name="Cálculo 2 2 2 3 3" xfId="4314" xr:uid="{00000000-0005-0000-0000-00000F1D0000}"/>
    <cellStyle name="Cálculo 2 2 2 3 3 2" xfId="17622" xr:uid="{00000000-0005-0000-0000-0000101D0000}"/>
    <cellStyle name="Cálculo 2 2 2 3 3 2 2" xfId="32929" xr:uid="{00000000-0005-0000-0000-0000111D0000}"/>
    <cellStyle name="Cálculo 2 2 2 3 3 3" xfId="32930" xr:uid="{00000000-0005-0000-0000-0000121D0000}"/>
    <cellStyle name="Cálculo 2 2 2 3 4" xfId="4315" xr:uid="{00000000-0005-0000-0000-0000131D0000}"/>
    <cellStyle name="Cálculo 2 2 2 3 4 2" xfId="17621" xr:uid="{00000000-0005-0000-0000-0000141D0000}"/>
    <cellStyle name="Cálculo 2 2 2 3 4 2 2" xfId="32931" xr:uid="{00000000-0005-0000-0000-0000151D0000}"/>
    <cellStyle name="Cálculo 2 2 2 3 4 3" xfId="32932" xr:uid="{00000000-0005-0000-0000-0000161D0000}"/>
    <cellStyle name="Cálculo 2 2 2 3 5" xfId="17626" xr:uid="{00000000-0005-0000-0000-0000171D0000}"/>
    <cellStyle name="Cálculo 2 2 2 3 5 2" xfId="32933" xr:uid="{00000000-0005-0000-0000-0000181D0000}"/>
    <cellStyle name="Cálculo 2 2 2 3 6" xfId="20405" xr:uid="{00000000-0005-0000-0000-0000191D0000}"/>
    <cellStyle name="Cálculo 2 2 2 3 6 2" xfId="32934" xr:uid="{00000000-0005-0000-0000-00001A1D0000}"/>
    <cellStyle name="Cálculo 2 2 2 3 7" xfId="20406" xr:uid="{00000000-0005-0000-0000-00001B1D0000}"/>
    <cellStyle name="Cálculo 2 2 2 3 7 2" xfId="32935" xr:uid="{00000000-0005-0000-0000-00001C1D0000}"/>
    <cellStyle name="Cálculo 2 2 2 3 8" xfId="20407" xr:uid="{00000000-0005-0000-0000-00001D1D0000}"/>
    <cellStyle name="Cálculo 2 2 2 3 8 2" xfId="32936" xr:uid="{00000000-0005-0000-0000-00001E1D0000}"/>
    <cellStyle name="Cálculo 2 2 2 3 9" xfId="32937" xr:uid="{00000000-0005-0000-0000-00001F1D0000}"/>
    <cellStyle name="Cálculo 2 2 2 4" xfId="1406" xr:uid="{00000000-0005-0000-0000-0000201D0000}"/>
    <cellStyle name="Cálculo 2 2 2 4 2" xfId="2869" xr:uid="{00000000-0005-0000-0000-0000211D0000}"/>
    <cellStyle name="Cálculo 2 2 2 4 2 2" xfId="4316" xr:uid="{00000000-0005-0000-0000-0000221D0000}"/>
    <cellStyle name="Cálculo 2 2 2 4 2 2 2" xfId="17618" xr:uid="{00000000-0005-0000-0000-0000231D0000}"/>
    <cellStyle name="Cálculo 2 2 2 4 2 2 2 2" xfId="32938" xr:uid="{00000000-0005-0000-0000-0000241D0000}"/>
    <cellStyle name="Cálculo 2 2 2 4 2 2 3" xfId="32939" xr:uid="{00000000-0005-0000-0000-0000251D0000}"/>
    <cellStyle name="Cálculo 2 2 2 4 2 3" xfId="4317" xr:uid="{00000000-0005-0000-0000-0000261D0000}"/>
    <cellStyle name="Cálculo 2 2 2 4 2 3 2" xfId="17617" xr:uid="{00000000-0005-0000-0000-0000271D0000}"/>
    <cellStyle name="Cálculo 2 2 2 4 2 3 2 2" xfId="32940" xr:uid="{00000000-0005-0000-0000-0000281D0000}"/>
    <cellStyle name="Cálculo 2 2 2 4 2 3 3" xfId="32941" xr:uid="{00000000-0005-0000-0000-0000291D0000}"/>
    <cellStyle name="Cálculo 2 2 2 4 2 4" xfId="17619" xr:uid="{00000000-0005-0000-0000-00002A1D0000}"/>
    <cellStyle name="Cálculo 2 2 2 4 2 4 2" xfId="32942" xr:uid="{00000000-0005-0000-0000-00002B1D0000}"/>
    <cellStyle name="Cálculo 2 2 2 4 2 5" xfId="20408" xr:uid="{00000000-0005-0000-0000-00002C1D0000}"/>
    <cellStyle name="Cálculo 2 2 2 4 2 5 2" xfId="32943" xr:uid="{00000000-0005-0000-0000-00002D1D0000}"/>
    <cellStyle name="Cálculo 2 2 2 4 2 6" xfId="20409" xr:uid="{00000000-0005-0000-0000-00002E1D0000}"/>
    <cellStyle name="Cálculo 2 2 2 4 2 6 2" xfId="32944" xr:uid="{00000000-0005-0000-0000-00002F1D0000}"/>
    <cellStyle name="Cálculo 2 2 2 4 2 7" xfId="20410" xr:uid="{00000000-0005-0000-0000-0000301D0000}"/>
    <cellStyle name="Cálculo 2 2 2 4 2 7 2" xfId="32945" xr:uid="{00000000-0005-0000-0000-0000311D0000}"/>
    <cellStyle name="Cálculo 2 2 2 4 2 8" xfId="32946" xr:uid="{00000000-0005-0000-0000-0000321D0000}"/>
    <cellStyle name="Cálculo 2 2 2 4 3" xfId="4318" xr:uid="{00000000-0005-0000-0000-0000331D0000}"/>
    <cellStyle name="Cálculo 2 2 2 4 3 2" xfId="17616" xr:uid="{00000000-0005-0000-0000-0000341D0000}"/>
    <cellStyle name="Cálculo 2 2 2 4 3 2 2" xfId="32947" xr:uid="{00000000-0005-0000-0000-0000351D0000}"/>
    <cellStyle name="Cálculo 2 2 2 4 3 3" xfId="32948" xr:uid="{00000000-0005-0000-0000-0000361D0000}"/>
    <cellStyle name="Cálculo 2 2 2 4 4" xfId="4319" xr:uid="{00000000-0005-0000-0000-0000371D0000}"/>
    <cellStyle name="Cálculo 2 2 2 4 4 2" xfId="17615" xr:uid="{00000000-0005-0000-0000-0000381D0000}"/>
    <cellStyle name="Cálculo 2 2 2 4 4 2 2" xfId="32949" xr:uid="{00000000-0005-0000-0000-0000391D0000}"/>
    <cellStyle name="Cálculo 2 2 2 4 4 3" xfId="32950" xr:uid="{00000000-0005-0000-0000-00003A1D0000}"/>
    <cellStyle name="Cálculo 2 2 2 4 5" xfId="17620" xr:uid="{00000000-0005-0000-0000-00003B1D0000}"/>
    <cellStyle name="Cálculo 2 2 2 4 5 2" xfId="32951" xr:uid="{00000000-0005-0000-0000-00003C1D0000}"/>
    <cellStyle name="Cálculo 2 2 2 4 6" xfId="20411" xr:uid="{00000000-0005-0000-0000-00003D1D0000}"/>
    <cellStyle name="Cálculo 2 2 2 4 6 2" xfId="32952" xr:uid="{00000000-0005-0000-0000-00003E1D0000}"/>
    <cellStyle name="Cálculo 2 2 2 4 7" xfId="20412" xr:uid="{00000000-0005-0000-0000-00003F1D0000}"/>
    <cellStyle name="Cálculo 2 2 2 4 7 2" xfId="32953" xr:uid="{00000000-0005-0000-0000-0000401D0000}"/>
    <cellStyle name="Cálculo 2 2 2 4 8" xfId="20413" xr:uid="{00000000-0005-0000-0000-0000411D0000}"/>
    <cellStyle name="Cálculo 2 2 2 4 8 2" xfId="32954" xr:uid="{00000000-0005-0000-0000-0000421D0000}"/>
    <cellStyle name="Cálculo 2 2 2 4 9" xfId="32955" xr:uid="{00000000-0005-0000-0000-0000431D0000}"/>
    <cellStyle name="Cálculo 2 2 2 5" xfId="2161" xr:uid="{00000000-0005-0000-0000-0000441D0000}"/>
    <cellStyle name="Cálculo 2 2 2 5 2" xfId="4320" xr:uid="{00000000-0005-0000-0000-0000451D0000}"/>
    <cellStyle name="Cálculo 2 2 2 5 2 2" xfId="17613" xr:uid="{00000000-0005-0000-0000-0000461D0000}"/>
    <cellStyle name="Cálculo 2 2 2 5 2 2 2" xfId="32956" xr:uid="{00000000-0005-0000-0000-0000471D0000}"/>
    <cellStyle name="Cálculo 2 2 2 5 2 3" xfId="32957" xr:uid="{00000000-0005-0000-0000-0000481D0000}"/>
    <cellStyle name="Cálculo 2 2 2 5 3" xfId="4321" xr:uid="{00000000-0005-0000-0000-0000491D0000}"/>
    <cellStyle name="Cálculo 2 2 2 5 3 2" xfId="17612" xr:uid="{00000000-0005-0000-0000-00004A1D0000}"/>
    <cellStyle name="Cálculo 2 2 2 5 3 2 2" xfId="32958" xr:uid="{00000000-0005-0000-0000-00004B1D0000}"/>
    <cellStyle name="Cálculo 2 2 2 5 3 3" xfId="32959" xr:uid="{00000000-0005-0000-0000-00004C1D0000}"/>
    <cellStyle name="Cálculo 2 2 2 5 4" xfId="17614" xr:uid="{00000000-0005-0000-0000-00004D1D0000}"/>
    <cellStyle name="Cálculo 2 2 2 5 4 2" xfId="32960" xr:uid="{00000000-0005-0000-0000-00004E1D0000}"/>
    <cellStyle name="Cálculo 2 2 2 5 5" xfId="20414" xr:uid="{00000000-0005-0000-0000-00004F1D0000}"/>
    <cellStyle name="Cálculo 2 2 2 5 5 2" xfId="32961" xr:uid="{00000000-0005-0000-0000-0000501D0000}"/>
    <cellStyle name="Cálculo 2 2 2 5 6" xfId="20415" xr:uid="{00000000-0005-0000-0000-0000511D0000}"/>
    <cellStyle name="Cálculo 2 2 2 5 6 2" xfId="32962" xr:uid="{00000000-0005-0000-0000-0000521D0000}"/>
    <cellStyle name="Cálculo 2 2 2 5 7" xfId="20416" xr:uid="{00000000-0005-0000-0000-0000531D0000}"/>
    <cellStyle name="Cálculo 2 2 2 5 7 2" xfId="32963" xr:uid="{00000000-0005-0000-0000-0000541D0000}"/>
    <cellStyle name="Cálculo 2 2 2 5 8" xfId="32964" xr:uid="{00000000-0005-0000-0000-0000551D0000}"/>
    <cellStyle name="Cálculo 2 2 2 6" xfId="4322" xr:uid="{00000000-0005-0000-0000-0000561D0000}"/>
    <cellStyle name="Cálculo 2 2 2 6 2" xfId="17611" xr:uid="{00000000-0005-0000-0000-0000571D0000}"/>
    <cellStyle name="Cálculo 2 2 2 6 2 2" xfId="32965" xr:uid="{00000000-0005-0000-0000-0000581D0000}"/>
    <cellStyle name="Cálculo 2 2 2 6 3" xfId="20417" xr:uid="{00000000-0005-0000-0000-0000591D0000}"/>
    <cellStyle name="Cálculo 2 2 2 6 3 2" xfId="32966" xr:uid="{00000000-0005-0000-0000-00005A1D0000}"/>
    <cellStyle name="Cálculo 2 2 2 6 4" xfId="20418" xr:uid="{00000000-0005-0000-0000-00005B1D0000}"/>
    <cellStyle name="Cálculo 2 2 2 6 4 2" xfId="32967" xr:uid="{00000000-0005-0000-0000-00005C1D0000}"/>
    <cellStyle name="Cálculo 2 2 2 6 5" xfId="20419" xr:uid="{00000000-0005-0000-0000-00005D1D0000}"/>
    <cellStyle name="Cálculo 2 2 2 6 5 2" xfId="32968" xr:uid="{00000000-0005-0000-0000-00005E1D0000}"/>
    <cellStyle name="Cálculo 2 2 2 6 6" xfId="32969" xr:uid="{00000000-0005-0000-0000-00005F1D0000}"/>
    <cellStyle name="Cálculo 2 2 2 7" xfId="4323" xr:uid="{00000000-0005-0000-0000-0000601D0000}"/>
    <cellStyle name="Cálculo 2 2 2 7 2" xfId="17610" xr:uid="{00000000-0005-0000-0000-0000611D0000}"/>
    <cellStyle name="Cálculo 2 2 2 7 2 2" xfId="32970" xr:uid="{00000000-0005-0000-0000-0000621D0000}"/>
    <cellStyle name="Cálculo 2 2 2 7 3" xfId="20420" xr:uid="{00000000-0005-0000-0000-0000631D0000}"/>
    <cellStyle name="Cálculo 2 2 2 7 3 2" xfId="32971" xr:uid="{00000000-0005-0000-0000-0000641D0000}"/>
    <cellStyle name="Cálculo 2 2 2 7 4" xfId="20421" xr:uid="{00000000-0005-0000-0000-0000651D0000}"/>
    <cellStyle name="Cálculo 2 2 2 7 4 2" xfId="32972" xr:uid="{00000000-0005-0000-0000-0000661D0000}"/>
    <cellStyle name="Cálculo 2 2 2 7 5" xfId="20422" xr:uid="{00000000-0005-0000-0000-0000671D0000}"/>
    <cellStyle name="Cálculo 2 2 2 7 5 2" xfId="32973" xr:uid="{00000000-0005-0000-0000-0000681D0000}"/>
    <cellStyle name="Cálculo 2 2 2 7 6" xfId="32974" xr:uid="{00000000-0005-0000-0000-0000691D0000}"/>
    <cellStyle name="Cálculo 2 2 2 8" xfId="4324" xr:uid="{00000000-0005-0000-0000-00006A1D0000}"/>
    <cellStyle name="Cálculo 2 2 2 8 2" xfId="17609" xr:uid="{00000000-0005-0000-0000-00006B1D0000}"/>
    <cellStyle name="Cálculo 2 2 2 8 2 2" xfId="32975" xr:uid="{00000000-0005-0000-0000-00006C1D0000}"/>
    <cellStyle name="Cálculo 2 2 2 8 3" xfId="20423" xr:uid="{00000000-0005-0000-0000-00006D1D0000}"/>
    <cellStyle name="Cálculo 2 2 2 8 3 2" xfId="32976" xr:uid="{00000000-0005-0000-0000-00006E1D0000}"/>
    <cellStyle name="Cálculo 2 2 2 8 4" xfId="20424" xr:uid="{00000000-0005-0000-0000-00006F1D0000}"/>
    <cellStyle name="Cálculo 2 2 2 8 4 2" xfId="32977" xr:uid="{00000000-0005-0000-0000-0000701D0000}"/>
    <cellStyle name="Cálculo 2 2 2 8 5" xfId="20425" xr:uid="{00000000-0005-0000-0000-0000711D0000}"/>
    <cellStyle name="Cálculo 2 2 2 8 5 2" xfId="32978" xr:uid="{00000000-0005-0000-0000-0000721D0000}"/>
    <cellStyle name="Cálculo 2 2 2 8 6" xfId="32979" xr:uid="{00000000-0005-0000-0000-0000731D0000}"/>
    <cellStyle name="Cálculo 2 2 2 9" xfId="4325" xr:uid="{00000000-0005-0000-0000-0000741D0000}"/>
    <cellStyle name="Cálculo 2 2 2 9 2" xfId="17608" xr:uid="{00000000-0005-0000-0000-0000751D0000}"/>
    <cellStyle name="Cálculo 2 2 2 9 2 2" xfId="32980" xr:uid="{00000000-0005-0000-0000-0000761D0000}"/>
    <cellStyle name="Cálculo 2 2 2 9 3" xfId="32981" xr:uid="{00000000-0005-0000-0000-0000771D0000}"/>
    <cellStyle name="Cálculo 2 2 20" xfId="4326" xr:uid="{00000000-0005-0000-0000-0000781D0000}"/>
    <cellStyle name="Cálculo 2 2 20 2" xfId="17607" xr:uid="{00000000-0005-0000-0000-0000791D0000}"/>
    <cellStyle name="Cálculo 2 2 20 2 2" xfId="32982" xr:uid="{00000000-0005-0000-0000-00007A1D0000}"/>
    <cellStyle name="Cálculo 2 2 20 3" xfId="20426" xr:uid="{00000000-0005-0000-0000-00007B1D0000}"/>
    <cellStyle name="Cálculo 2 2 20 3 2" xfId="32983" xr:uid="{00000000-0005-0000-0000-00007C1D0000}"/>
    <cellStyle name="Cálculo 2 2 20 4" xfId="20427" xr:uid="{00000000-0005-0000-0000-00007D1D0000}"/>
    <cellStyle name="Cálculo 2 2 20 4 2" xfId="32984" xr:uid="{00000000-0005-0000-0000-00007E1D0000}"/>
    <cellStyle name="Cálculo 2 2 20 5" xfId="20428" xr:uid="{00000000-0005-0000-0000-00007F1D0000}"/>
    <cellStyle name="Cálculo 2 2 20 5 2" xfId="32985" xr:uid="{00000000-0005-0000-0000-0000801D0000}"/>
    <cellStyle name="Cálculo 2 2 20 6" xfId="32986" xr:uid="{00000000-0005-0000-0000-0000811D0000}"/>
    <cellStyle name="Cálculo 2 2 21" xfId="4327" xr:uid="{00000000-0005-0000-0000-0000821D0000}"/>
    <cellStyle name="Cálculo 2 2 21 2" xfId="17606" xr:uid="{00000000-0005-0000-0000-0000831D0000}"/>
    <cellStyle name="Cálculo 2 2 21 2 2" xfId="32987" xr:uid="{00000000-0005-0000-0000-0000841D0000}"/>
    <cellStyle name="Cálculo 2 2 21 3" xfId="20429" xr:uid="{00000000-0005-0000-0000-0000851D0000}"/>
    <cellStyle name="Cálculo 2 2 21 3 2" xfId="32988" xr:uid="{00000000-0005-0000-0000-0000861D0000}"/>
    <cellStyle name="Cálculo 2 2 21 4" xfId="20430" xr:uid="{00000000-0005-0000-0000-0000871D0000}"/>
    <cellStyle name="Cálculo 2 2 21 4 2" xfId="32989" xr:uid="{00000000-0005-0000-0000-0000881D0000}"/>
    <cellStyle name="Cálculo 2 2 21 5" xfId="20431" xr:uid="{00000000-0005-0000-0000-0000891D0000}"/>
    <cellStyle name="Cálculo 2 2 21 5 2" xfId="32990" xr:uid="{00000000-0005-0000-0000-00008A1D0000}"/>
    <cellStyle name="Cálculo 2 2 21 6" xfId="32991" xr:uid="{00000000-0005-0000-0000-00008B1D0000}"/>
    <cellStyle name="Cálculo 2 2 22" xfId="4328" xr:uid="{00000000-0005-0000-0000-00008C1D0000}"/>
    <cellStyle name="Cálculo 2 2 22 2" xfId="17605" xr:uid="{00000000-0005-0000-0000-00008D1D0000}"/>
    <cellStyle name="Cálculo 2 2 22 2 2" xfId="32992" xr:uid="{00000000-0005-0000-0000-00008E1D0000}"/>
    <cellStyle name="Cálculo 2 2 22 3" xfId="20432" xr:uid="{00000000-0005-0000-0000-00008F1D0000}"/>
    <cellStyle name="Cálculo 2 2 22 3 2" xfId="32993" xr:uid="{00000000-0005-0000-0000-0000901D0000}"/>
    <cellStyle name="Cálculo 2 2 22 4" xfId="20433" xr:uid="{00000000-0005-0000-0000-0000911D0000}"/>
    <cellStyle name="Cálculo 2 2 22 4 2" xfId="32994" xr:uid="{00000000-0005-0000-0000-0000921D0000}"/>
    <cellStyle name="Cálculo 2 2 22 5" xfId="20434" xr:uid="{00000000-0005-0000-0000-0000931D0000}"/>
    <cellStyle name="Cálculo 2 2 22 5 2" xfId="32995" xr:uid="{00000000-0005-0000-0000-0000941D0000}"/>
    <cellStyle name="Cálculo 2 2 22 6" xfId="32996" xr:uid="{00000000-0005-0000-0000-0000951D0000}"/>
    <cellStyle name="Cálculo 2 2 23" xfId="4329" xr:uid="{00000000-0005-0000-0000-0000961D0000}"/>
    <cellStyle name="Cálculo 2 2 23 2" xfId="17604" xr:uid="{00000000-0005-0000-0000-0000971D0000}"/>
    <cellStyle name="Cálculo 2 2 23 2 2" xfId="32997" xr:uid="{00000000-0005-0000-0000-0000981D0000}"/>
    <cellStyle name="Cálculo 2 2 23 3" xfId="32998" xr:uid="{00000000-0005-0000-0000-0000991D0000}"/>
    <cellStyle name="Cálculo 2 2 24" xfId="11462" xr:uid="{00000000-0005-0000-0000-00009A1D0000}"/>
    <cellStyle name="Cálculo 2 2 24 2" xfId="32999" xr:uid="{00000000-0005-0000-0000-00009B1D0000}"/>
    <cellStyle name="Cálculo 2 2 25" xfId="17790" xr:uid="{00000000-0005-0000-0000-00009C1D0000}"/>
    <cellStyle name="Cálculo 2 2 25 2" xfId="33000" xr:uid="{00000000-0005-0000-0000-00009D1D0000}"/>
    <cellStyle name="Cálculo 2 2 26" xfId="20435" xr:uid="{00000000-0005-0000-0000-00009E1D0000}"/>
    <cellStyle name="Cálculo 2 2 26 2" xfId="33001" xr:uid="{00000000-0005-0000-0000-00009F1D0000}"/>
    <cellStyle name="Cálculo 2 2 27" xfId="33002" xr:uid="{00000000-0005-0000-0000-0000A01D0000}"/>
    <cellStyle name="Cálculo 2 2 28" xfId="814" xr:uid="{00000000-0005-0000-0000-0000A11D0000}"/>
    <cellStyle name="Cálculo 2 2 29" xfId="56604" xr:uid="{00000000-0005-0000-0000-0000A21D0000}"/>
    <cellStyle name="Cálculo 2 2 3" xfId="119" xr:uid="{00000000-0005-0000-0000-0000A31D0000}"/>
    <cellStyle name="Cálculo 2 2 3 10" xfId="17603" xr:uid="{00000000-0005-0000-0000-0000A41D0000}"/>
    <cellStyle name="Cálculo 2 2 3 10 2" xfId="33003" xr:uid="{00000000-0005-0000-0000-0000A51D0000}"/>
    <cellStyle name="Cálculo 2 2 3 11" xfId="20436" xr:uid="{00000000-0005-0000-0000-0000A61D0000}"/>
    <cellStyle name="Cálculo 2 2 3 11 2" xfId="33004" xr:uid="{00000000-0005-0000-0000-0000A71D0000}"/>
    <cellStyle name="Cálculo 2 2 3 12" xfId="33005" xr:uid="{00000000-0005-0000-0000-0000A81D0000}"/>
    <cellStyle name="Cálculo 2 2 3 13" xfId="937" xr:uid="{00000000-0005-0000-0000-0000A91D0000}"/>
    <cellStyle name="Cálculo 2 2 3 14" xfId="56607" xr:uid="{00000000-0005-0000-0000-0000AA1D0000}"/>
    <cellStyle name="Cálculo 2 2 3 2" xfId="1869" xr:uid="{00000000-0005-0000-0000-0000AB1D0000}"/>
    <cellStyle name="Cálculo 2 2 3 2 2" xfId="3328" xr:uid="{00000000-0005-0000-0000-0000AC1D0000}"/>
    <cellStyle name="Cálculo 2 2 3 2 2 2" xfId="4330" xr:uid="{00000000-0005-0000-0000-0000AD1D0000}"/>
    <cellStyle name="Cálculo 2 2 3 2 2 2 2" xfId="17600" xr:uid="{00000000-0005-0000-0000-0000AE1D0000}"/>
    <cellStyle name="Cálculo 2 2 3 2 2 2 2 2" xfId="33006" xr:uid="{00000000-0005-0000-0000-0000AF1D0000}"/>
    <cellStyle name="Cálculo 2 2 3 2 2 2 3" xfId="33007" xr:uid="{00000000-0005-0000-0000-0000B01D0000}"/>
    <cellStyle name="Cálculo 2 2 3 2 2 3" xfId="4331" xr:uid="{00000000-0005-0000-0000-0000B11D0000}"/>
    <cellStyle name="Cálculo 2 2 3 2 2 3 2" xfId="17599" xr:uid="{00000000-0005-0000-0000-0000B21D0000}"/>
    <cellStyle name="Cálculo 2 2 3 2 2 3 2 2" xfId="33008" xr:uid="{00000000-0005-0000-0000-0000B31D0000}"/>
    <cellStyle name="Cálculo 2 2 3 2 2 3 3" xfId="33009" xr:uid="{00000000-0005-0000-0000-0000B41D0000}"/>
    <cellStyle name="Cálculo 2 2 3 2 2 4" xfId="17601" xr:uid="{00000000-0005-0000-0000-0000B51D0000}"/>
    <cellStyle name="Cálculo 2 2 3 2 2 4 2" xfId="33010" xr:uid="{00000000-0005-0000-0000-0000B61D0000}"/>
    <cellStyle name="Cálculo 2 2 3 2 2 5" xfId="20437" xr:uid="{00000000-0005-0000-0000-0000B71D0000}"/>
    <cellStyle name="Cálculo 2 2 3 2 2 5 2" xfId="33011" xr:uid="{00000000-0005-0000-0000-0000B81D0000}"/>
    <cellStyle name="Cálculo 2 2 3 2 2 6" xfId="20438" xr:uid="{00000000-0005-0000-0000-0000B91D0000}"/>
    <cellStyle name="Cálculo 2 2 3 2 2 6 2" xfId="33012" xr:uid="{00000000-0005-0000-0000-0000BA1D0000}"/>
    <cellStyle name="Cálculo 2 2 3 2 2 7" xfId="20439" xr:uid="{00000000-0005-0000-0000-0000BB1D0000}"/>
    <cellStyle name="Cálculo 2 2 3 2 2 7 2" xfId="33013" xr:uid="{00000000-0005-0000-0000-0000BC1D0000}"/>
    <cellStyle name="Cálculo 2 2 3 2 2 8" xfId="33014" xr:uid="{00000000-0005-0000-0000-0000BD1D0000}"/>
    <cellStyle name="Cálculo 2 2 3 2 3" xfId="4332" xr:uid="{00000000-0005-0000-0000-0000BE1D0000}"/>
    <cellStyle name="Cálculo 2 2 3 2 3 2" xfId="17598" xr:uid="{00000000-0005-0000-0000-0000BF1D0000}"/>
    <cellStyle name="Cálculo 2 2 3 2 3 2 2" xfId="33015" xr:uid="{00000000-0005-0000-0000-0000C01D0000}"/>
    <cellStyle name="Cálculo 2 2 3 2 3 3" xfId="33016" xr:uid="{00000000-0005-0000-0000-0000C11D0000}"/>
    <cellStyle name="Cálculo 2 2 3 2 4" xfId="4333" xr:uid="{00000000-0005-0000-0000-0000C21D0000}"/>
    <cellStyle name="Cálculo 2 2 3 2 4 2" xfId="17597" xr:uid="{00000000-0005-0000-0000-0000C31D0000}"/>
    <cellStyle name="Cálculo 2 2 3 2 4 2 2" xfId="33017" xr:uid="{00000000-0005-0000-0000-0000C41D0000}"/>
    <cellStyle name="Cálculo 2 2 3 2 4 3" xfId="33018" xr:uid="{00000000-0005-0000-0000-0000C51D0000}"/>
    <cellStyle name="Cálculo 2 2 3 2 5" xfId="17602" xr:uid="{00000000-0005-0000-0000-0000C61D0000}"/>
    <cellStyle name="Cálculo 2 2 3 2 5 2" xfId="33019" xr:uid="{00000000-0005-0000-0000-0000C71D0000}"/>
    <cellStyle name="Cálculo 2 2 3 2 6" xfId="20440" xr:uid="{00000000-0005-0000-0000-0000C81D0000}"/>
    <cellStyle name="Cálculo 2 2 3 2 6 2" xfId="33020" xr:uid="{00000000-0005-0000-0000-0000C91D0000}"/>
    <cellStyle name="Cálculo 2 2 3 2 7" xfId="20441" xr:uid="{00000000-0005-0000-0000-0000CA1D0000}"/>
    <cellStyle name="Cálculo 2 2 3 2 7 2" xfId="33021" xr:uid="{00000000-0005-0000-0000-0000CB1D0000}"/>
    <cellStyle name="Cálculo 2 2 3 2 8" xfId="20442" xr:uid="{00000000-0005-0000-0000-0000CC1D0000}"/>
    <cellStyle name="Cálculo 2 2 3 2 8 2" xfId="33022" xr:uid="{00000000-0005-0000-0000-0000CD1D0000}"/>
    <cellStyle name="Cálculo 2 2 3 2 9" xfId="33023" xr:uid="{00000000-0005-0000-0000-0000CE1D0000}"/>
    <cellStyle name="Cálculo 2 2 3 3" xfId="1437" xr:uid="{00000000-0005-0000-0000-0000CF1D0000}"/>
    <cellStyle name="Cálculo 2 2 3 3 2" xfId="2900" xr:uid="{00000000-0005-0000-0000-0000D01D0000}"/>
    <cellStyle name="Cálculo 2 2 3 3 2 2" xfId="4334" xr:uid="{00000000-0005-0000-0000-0000D11D0000}"/>
    <cellStyle name="Cálculo 2 2 3 3 2 2 2" xfId="17594" xr:uid="{00000000-0005-0000-0000-0000D21D0000}"/>
    <cellStyle name="Cálculo 2 2 3 3 2 2 2 2" xfId="33024" xr:uid="{00000000-0005-0000-0000-0000D31D0000}"/>
    <cellStyle name="Cálculo 2 2 3 3 2 2 3" xfId="33025" xr:uid="{00000000-0005-0000-0000-0000D41D0000}"/>
    <cellStyle name="Cálculo 2 2 3 3 2 3" xfId="4335" xr:uid="{00000000-0005-0000-0000-0000D51D0000}"/>
    <cellStyle name="Cálculo 2 2 3 3 2 3 2" xfId="17593" xr:uid="{00000000-0005-0000-0000-0000D61D0000}"/>
    <cellStyle name="Cálculo 2 2 3 3 2 3 2 2" xfId="33026" xr:uid="{00000000-0005-0000-0000-0000D71D0000}"/>
    <cellStyle name="Cálculo 2 2 3 3 2 3 3" xfId="33027" xr:uid="{00000000-0005-0000-0000-0000D81D0000}"/>
    <cellStyle name="Cálculo 2 2 3 3 2 4" xfId="17595" xr:uid="{00000000-0005-0000-0000-0000D91D0000}"/>
    <cellStyle name="Cálculo 2 2 3 3 2 4 2" xfId="33028" xr:uid="{00000000-0005-0000-0000-0000DA1D0000}"/>
    <cellStyle name="Cálculo 2 2 3 3 2 5" xfId="20443" xr:uid="{00000000-0005-0000-0000-0000DB1D0000}"/>
    <cellStyle name="Cálculo 2 2 3 3 2 5 2" xfId="33029" xr:uid="{00000000-0005-0000-0000-0000DC1D0000}"/>
    <cellStyle name="Cálculo 2 2 3 3 2 6" xfId="20444" xr:uid="{00000000-0005-0000-0000-0000DD1D0000}"/>
    <cellStyle name="Cálculo 2 2 3 3 2 6 2" xfId="33030" xr:uid="{00000000-0005-0000-0000-0000DE1D0000}"/>
    <cellStyle name="Cálculo 2 2 3 3 2 7" xfId="20445" xr:uid="{00000000-0005-0000-0000-0000DF1D0000}"/>
    <cellStyle name="Cálculo 2 2 3 3 2 7 2" xfId="33031" xr:uid="{00000000-0005-0000-0000-0000E01D0000}"/>
    <cellStyle name="Cálculo 2 2 3 3 2 8" xfId="33032" xr:uid="{00000000-0005-0000-0000-0000E11D0000}"/>
    <cellStyle name="Cálculo 2 2 3 3 3" xfId="4336" xr:uid="{00000000-0005-0000-0000-0000E21D0000}"/>
    <cellStyle name="Cálculo 2 2 3 3 3 2" xfId="17592" xr:uid="{00000000-0005-0000-0000-0000E31D0000}"/>
    <cellStyle name="Cálculo 2 2 3 3 3 2 2" xfId="33033" xr:uid="{00000000-0005-0000-0000-0000E41D0000}"/>
    <cellStyle name="Cálculo 2 2 3 3 3 3" xfId="33034" xr:uid="{00000000-0005-0000-0000-0000E51D0000}"/>
    <cellStyle name="Cálculo 2 2 3 3 4" xfId="4337" xr:uid="{00000000-0005-0000-0000-0000E61D0000}"/>
    <cellStyle name="Cálculo 2 2 3 3 4 2" xfId="17591" xr:uid="{00000000-0005-0000-0000-0000E71D0000}"/>
    <cellStyle name="Cálculo 2 2 3 3 4 2 2" xfId="33035" xr:uid="{00000000-0005-0000-0000-0000E81D0000}"/>
    <cellStyle name="Cálculo 2 2 3 3 4 3" xfId="33036" xr:uid="{00000000-0005-0000-0000-0000E91D0000}"/>
    <cellStyle name="Cálculo 2 2 3 3 5" xfId="17596" xr:uid="{00000000-0005-0000-0000-0000EA1D0000}"/>
    <cellStyle name="Cálculo 2 2 3 3 5 2" xfId="33037" xr:uid="{00000000-0005-0000-0000-0000EB1D0000}"/>
    <cellStyle name="Cálculo 2 2 3 3 6" xfId="20446" xr:uid="{00000000-0005-0000-0000-0000EC1D0000}"/>
    <cellStyle name="Cálculo 2 2 3 3 6 2" xfId="33038" xr:uid="{00000000-0005-0000-0000-0000ED1D0000}"/>
    <cellStyle name="Cálculo 2 2 3 3 7" xfId="20447" xr:uid="{00000000-0005-0000-0000-0000EE1D0000}"/>
    <cellStyle name="Cálculo 2 2 3 3 7 2" xfId="33039" xr:uid="{00000000-0005-0000-0000-0000EF1D0000}"/>
    <cellStyle name="Cálculo 2 2 3 3 8" xfId="20448" xr:uid="{00000000-0005-0000-0000-0000F01D0000}"/>
    <cellStyle name="Cálculo 2 2 3 3 8 2" xfId="33040" xr:uid="{00000000-0005-0000-0000-0000F11D0000}"/>
    <cellStyle name="Cálculo 2 2 3 3 9" xfId="33041" xr:uid="{00000000-0005-0000-0000-0000F21D0000}"/>
    <cellStyle name="Cálculo 2 2 3 4" xfId="2163" xr:uid="{00000000-0005-0000-0000-0000F31D0000}"/>
    <cellStyle name="Cálculo 2 2 3 4 2" xfId="4338" xr:uid="{00000000-0005-0000-0000-0000F41D0000}"/>
    <cellStyle name="Cálculo 2 2 3 4 2 2" xfId="17589" xr:uid="{00000000-0005-0000-0000-0000F51D0000}"/>
    <cellStyle name="Cálculo 2 2 3 4 2 2 2" xfId="33042" xr:uid="{00000000-0005-0000-0000-0000F61D0000}"/>
    <cellStyle name="Cálculo 2 2 3 4 2 3" xfId="33043" xr:uid="{00000000-0005-0000-0000-0000F71D0000}"/>
    <cellStyle name="Cálculo 2 2 3 4 3" xfId="4339" xr:uid="{00000000-0005-0000-0000-0000F81D0000}"/>
    <cellStyle name="Cálculo 2 2 3 4 3 2" xfId="17588" xr:uid="{00000000-0005-0000-0000-0000F91D0000}"/>
    <cellStyle name="Cálculo 2 2 3 4 3 2 2" xfId="33044" xr:uid="{00000000-0005-0000-0000-0000FA1D0000}"/>
    <cellStyle name="Cálculo 2 2 3 4 3 3" xfId="33045" xr:uid="{00000000-0005-0000-0000-0000FB1D0000}"/>
    <cellStyle name="Cálculo 2 2 3 4 4" xfId="17590" xr:uid="{00000000-0005-0000-0000-0000FC1D0000}"/>
    <cellStyle name="Cálculo 2 2 3 4 4 2" xfId="33046" xr:uid="{00000000-0005-0000-0000-0000FD1D0000}"/>
    <cellStyle name="Cálculo 2 2 3 4 5" xfId="20449" xr:uid="{00000000-0005-0000-0000-0000FE1D0000}"/>
    <cellStyle name="Cálculo 2 2 3 4 5 2" xfId="33047" xr:uid="{00000000-0005-0000-0000-0000FF1D0000}"/>
    <cellStyle name="Cálculo 2 2 3 4 6" xfId="20450" xr:uid="{00000000-0005-0000-0000-0000001E0000}"/>
    <cellStyle name="Cálculo 2 2 3 4 6 2" xfId="33048" xr:uid="{00000000-0005-0000-0000-0000011E0000}"/>
    <cellStyle name="Cálculo 2 2 3 4 7" xfId="20451" xr:uid="{00000000-0005-0000-0000-0000021E0000}"/>
    <cellStyle name="Cálculo 2 2 3 4 7 2" xfId="33049" xr:uid="{00000000-0005-0000-0000-0000031E0000}"/>
    <cellStyle name="Cálculo 2 2 3 4 8" xfId="33050" xr:uid="{00000000-0005-0000-0000-0000041E0000}"/>
    <cellStyle name="Cálculo 2 2 3 5" xfId="4340" xr:uid="{00000000-0005-0000-0000-0000051E0000}"/>
    <cellStyle name="Cálculo 2 2 3 5 2" xfId="17587" xr:uid="{00000000-0005-0000-0000-0000061E0000}"/>
    <cellStyle name="Cálculo 2 2 3 5 2 2" xfId="33051" xr:uid="{00000000-0005-0000-0000-0000071E0000}"/>
    <cellStyle name="Cálculo 2 2 3 5 3" xfId="20452" xr:uid="{00000000-0005-0000-0000-0000081E0000}"/>
    <cellStyle name="Cálculo 2 2 3 5 3 2" xfId="33052" xr:uid="{00000000-0005-0000-0000-0000091E0000}"/>
    <cellStyle name="Cálculo 2 2 3 5 4" xfId="20453" xr:uid="{00000000-0005-0000-0000-00000A1E0000}"/>
    <cellStyle name="Cálculo 2 2 3 5 4 2" xfId="33053" xr:uid="{00000000-0005-0000-0000-00000B1E0000}"/>
    <cellStyle name="Cálculo 2 2 3 5 5" xfId="20454" xr:uid="{00000000-0005-0000-0000-00000C1E0000}"/>
    <cellStyle name="Cálculo 2 2 3 5 5 2" xfId="33054" xr:uid="{00000000-0005-0000-0000-00000D1E0000}"/>
    <cellStyle name="Cálculo 2 2 3 5 6" xfId="33055" xr:uid="{00000000-0005-0000-0000-00000E1E0000}"/>
    <cellStyle name="Cálculo 2 2 3 6" xfId="4341" xr:uid="{00000000-0005-0000-0000-00000F1E0000}"/>
    <cellStyle name="Cálculo 2 2 3 6 2" xfId="17586" xr:uid="{00000000-0005-0000-0000-0000101E0000}"/>
    <cellStyle name="Cálculo 2 2 3 6 2 2" xfId="33056" xr:uid="{00000000-0005-0000-0000-0000111E0000}"/>
    <cellStyle name="Cálculo 2 2 3 6 3" xfId="20455" xr:uid="{00000000-0005-0000-0000-0000121E0000}"/>
    <cellStyle name="Cálculo 2 2 3 6 3 2" xfId="33057" xr:uid="{00000000-0005-0000-0000-0000131E0000}"/>
    <cellStyle name="Cálculo 2 2 3 6 4" xfId="20456" xr:uid="{00000000-0005-0000-0000-0000141E0000}"/>
    <cellStyle name="Cálculo 2 2 3 6 4 2" xfId="33058" xr:uid="{00000000-0005-0000-0000-0000151E0000}"/>
    <cellStyle name="Cálculo 2 2 3 6 5" xfId="20457" xr:uid="{00000000-0005-0000-0000-0000161E0000}"/>
    <cellStyle name="Cálculo 2 2 3 6 5 2" xfId="33059" xr:uid="{00000000-0005-0000-0000-0000171E0000}"/>
    <cellStyle name="Cálculo 2 2 3 6 6" xfId="33060" xr:uid="{00000000-0005-0000-0000-0000181E0000}"/>
    <cellStyle name="Cálculo 2 2 3 7" xfId="4342" xr:uid="{00000000-0005-0000-0000-0000191E0000}"/>
    <cellStyle name="Cálculo 2 2 3 7 2" xfId="17585" xr:uid="{00000000-0005-0000-0000-00001A1E0000}"/>
    <cellStyle name="Cálculo 2 2 3 7 2 2" xfId="33061" xr:uid="{00000000-0005-0000-0000-00001B1E0000}"/>
    <cellStyle name="Cálculo 2 2 3 7 3" xfId="20458" xr:uid="{00000000-0005-0000-0000-00001C1E0000}"/>
    <cellStyle name="Cálculo 2 2 3 7 3 2" xfId="33062" xr:uid="{00000000-0005-0000-0000-00001D1E0000}"/>
    <cellStyle name="Cálculo 2 2 3 7 4" xfId="20459" xr:uid="{00000000-0005-0000-0000-00001E1E0000}"/>
    <cellStyle name="Cálculo 2 2 3 7 4 2" xfId="33063" xr:uid="{00000000-0005-0000-0000-00001F1E0000}"/>
    <cellStyle name="Cálculo 2 2 3 7 5" xfId="20460" xr:uid="{00000000-0005-0000-0000-0000201E0000}"/>
    <cellStyle name="Cálculo 2 2 3 7 5 2" xfId="33064" xr:uid="{00000000-0005-0000-0000-0000211E0000}"/>
    <cellStyle name="Cálculo 2 2 3 7 6" xfId="33065" xr:uid="{00000000-0005-0000-0000-0000221E0000}"/>
    <cellStyle name="Cálculo 2 2 3 8" xfId="4343" xr:uid="{00000000-0005-0000-0000-0000231E0000}"/>
    <cellStyle name="Cálculo 2 2 3 8 2" xfId="17584" xr:uid="{00000000-0005-0000-0000-0000241E0000}"/>
    <cellStyle name="Cálculo 2 2 3 8 2 2" xfId="33066" xr:uid="{00000000-0005-0000-0000-0000251E0000}"/>
    <cellStyle name="Cálculo 2 2 3 8 3" xfId="33067" xr:uid="{00000000-0005-0000-0000-0000261E0000}"/>
    <cellStyle name="Cálculo 2 2 3 9" xfId="11459" xr:uid="{00000000-0005-0000-0000-0000271E0000}"/>
    <cellStyle name="Cálculo 2 2 3 9 2" xfId="33068" xr:uid="{00000000-0005-0000-0000-0000281E0000}"/>
    <cellStyle name="Cálculo 2 2 4" xfId="843" xr:uid="{00000000-0005-0000-0000-0000291E0000}"/>
    <cellStyle name="Cálculo 2 2 4 10" xfId="20461" xr:uid="{00000000-0005-0000-0000-00002A1E0000}"/>
    <cellStyle name="Cálculo 2 2 4 10 2" xfId="33069" xr:uid="{00000000-0005-0000-0000-00002B1E0000}"/>
    <cellStyle name="Cálculo 2 2 4 11" xfId="33070" xr:uid="{00000000-0005-0000-0000-00002C1E0000}"/>
    <cellStyle name="Cálculo 2 2 4 2" xfId="1799" xr:uid="{00000000-0005-0000-0000-00002D1E0000}"/>
    <cellStyle name="Cálculo 2 2 4 2 2" xfId="3258" xr:uid="{00000000-0005-0000-0000-00002E1E0000}"/>
    <cellStyle name="Cálculo 2 2 4 2 2 2" xfId="4344" xr:uid="{00000000-0005-0000-0000-00002F1E0000}"/>
    <cellStyle name="Cálculo 2 2 4 2 2 2 2" xfId="17580" xr:uid="{00000000-0005-0000-0000-0000301E0000}"/>
    <cellStyle name="Cálculo 2 2 4 2 2 2 2 2" xfId="33071" xr:uid="{00000000-0005-0000-0000-0000311E0000}"/>
    <cellStyle name="Cálculo 2 2 4 2 2 2 3" xfId="33072" xr:uid="{00000000-0005-0000-0000-0000321E0000}"/>
    <cellStyle name="Cálculo 2 2 4 2 2 3" xfId="4345" xr:uid="{00000000-0005-0000-0000-0000331E0000}"/>
    <cellStyle name="Cálculo 2 2 4 2 2 3 2" xfId="17579" xr:uid="{00000000-0005-0000-0000-0000341E0000}"/>
    <cellStyle name="Cálculo 2 2 4 2 2 3 2 2" xfId="33073" xr:uid="{00000000-0005-0000-0000-0000351E0000}"/>
    <cellStyle name="Cálculo 2 2 4 2 2 3 3" xfId="33074" xr:uid="{00000000-0005-0000-0000-0000361E0000}"/>
    <cellStyle name="Cálculo 2 2 4 2 2 4" xfId="17581" xr:uid="{00000000-0005-0000-0000-0000371E0000}"/>
    <cellStyle name="Cálculo 2 2 4 2 2 4 2" xfId="33075" xr:uid="{00000000-0005-0000-0000-0000381E0000}"/>
    <cellStyle name="Cálculo 2 2 4 2 2 5" xfId="20462" xr:uid="{00000000-0005-0000-0000-0000391E0000}"/>
    <cellStyle name="Cálculo 2 2 4 2 2 5 2" xfId="33076" xr:uid="{00000000-0005-0000-0000-00003A1E0000}"/>
    <cellStyle name="Cálculo 2 2 4 2 2 6" xfId="20463" xr:uid="{00000000-0005-0000-0000-00003B1E0000}"/>
    <cellStyle name="Cálculo 2 2 4 2 2 6 2" xfId="33077" xr:uid="{00000000-0005-0000-0000-00003C1E0000}"/>
    <cellStyle name="Cálculo 2 2 4 2 2 7" xfId="20464" xr:uid="{00000000-0005-0000-0000-00003D1E0000}"/>
    <cellStyle name="Cálculo 2 2 4 2 2 7 2" xfId="33078" xr:uid="{00000000-0005-0000-0000-00003E1E0000}"/>
    <cellStyle name="Cálculo 2 2 4 2 2 8" xfId="33079" xr:uid="{00000000-0005-0000-0000-00003F1E0000}"/>
    <cellStyle name="Cálculo 2 2 4 2 3" xfId="4346" xr:uid="{00000000-0005-0000-0000-0000401E0000}"/>
    <cellStyle name="Cálculo 2 2 4 2 3 2" xfId="17578" xr:uid="{00000000-0005-0000-0000-0000411E0000}"/>
    <cellStyle name="Cálculo 2 2 4 2 3 2 2" xfId="33080" xr:uid="{00000000-0005-0000-0000-0000421E0000}"/>
    <cellStyle name="Cálculo 2 2 4 2 3 3" xfId="33081" xr:uid="{00000000-0005-0000-0000-0000431E0000}"/>
    <cellStyle name="Cálculo 2 2 4 2 4" xfId="4347" xr:uid="{00000000-0005-0000-0000-0000441E0000}"/>
    <cellStyle name="Cálculo 2 2 4 2 4 2" xfId="17577" xr:uid="{00000000-0005-0000-0000-0000451E0000}"/>
    <cellStyle name="Cálculo 2 2 4 2 4 2 2" xfId="33082" xr:uid="{00000000-0005-0000-0000-0000461E0000}"/>
    <cellStyle name="Cálculo 2 2 4 2 4 3" xfId="33083" xr:uid="{00000000-0005-0000-0000-0000471E0000}"/>
    <cellStyle name="Cálculo 2 2 4 2 5" xfId="17582" xr:uid="{00000000-0005-0000-0000-0000481E0000}"/>
    <cellStyle name="Cálculo 2 2 4 2 5 2" xfId="33084" xr:uid="{00000000-0005-0000-0000-0000491E0000}"/>
    <cellStyle name="Cálculo 2 2 4 2 6" xfId="20465" xr:uid="{00000000-0005-0000-0000-00004A1E0000}"/>
    <cellStyle name="Cálculo 2 2 4 2 6 2" xfId="33085" xr:uid="{00000000-0005-0000-0000-00004B1E0000}"/>
    <cellStyle name="Cálculo 2 2 4 2 7" xfId="20466" xr:uid="{00000000-0005-0000-0000-00004C1E0000}"/>
    <cellStyle name="Cálculo 2 2 4 2 7 2" xfId="33086" xr:uid="{00000000-0005-0000-0000-00004D1E0000}"/>
    <cellStyle name="Cálculo 2 2 4 2 8" xfId="20467" xr:uid="{00000000-0005-0000-0000-00004E1E0000}"/>
    <cellStyle name="Cálculo 2 2 4 2 8 2" xfId="33087" xr:uid="{00000000-0005-0000-0000-00004F1E0000}"/>
    <cellStyle name="Cálculo 2 2 4 2 9" xfId="33088" xr:uid="{00000000-0005-0000-0000-0000501E0000}"/>
    <cellStyle name="Cálculo 2 2 4 3" xfId="1365" xr:uid="{00000000-0005-0000-0000-0000511E0000}"/>
    <cellStyle name="Cálculo 2 2 4 3 2" xfId="2828" xr:uid="{00000000-0005-0000-0000-0000521E0000}"/>
    <cellStyle name="Cálculo 2 2 4 3 2 2" xfId="4348" xr:uid="{00000000-0005-0000-0000-0000531E0000}"/>
    <cellStyle name="Cálculo 2 2 4 3 2 2 2" xfId="17574" xr:uid="{00000000-0005-0000-0000-0000541E0000}"/>
    <cellStyle name="Cálculo 2 2 4 3 2 2 2 2" xfId="33089" xr:uid="{00000000-0005-0000-0000-0000551E0000}"/>
    <cellStyle name="Cálculo 2 2 4 3 2 2 3" xfId="33090" xr:uid="{00000000-0005-0000-0000-0000561E0000}"/>
    <cellStyle name="Cálculo 2 2 4 3 2 3" xfId="4349" xr:uid="{00000000-0005-0000-0000-0000571E0000}"/>
    <cellStyle name="Cálculo 2 2 4 3 2 3 2" xfId="17573" xr:uid="{00000000-0005-0000-0000-0000581E0000}"/>
    <cellStyle name="Cálculo 2 2 4 3 2 3 2 2" xfId="33091" xr:uid="{00000000-0005-0000-0000-0000591E0000}"/>
    <cellStyle name="Cálculo 2 2 4 3 2 3 3" xfId="33092" xr:uid="{00000000-0005-0000-0000-00005A1E0000}"/>
    <cellStyle name="Cálculo 2 2 4 3 2 4" xfId="17575" xr:uid="{00000000-0005-0000-0000-00005B1E0000}"/>
    <cellStyle name="Cálculo 2 2 4 3 2 4 2" xfId="33093" xr:uid="{00000000-0005-0000-0000-00005C1E0000}"/>
    <cellStyle name="Cálculo 2 2 4 3 2 5" xfId="20468" xr:uid="{00000000-0005-0000-0000-00005D1E0000}"/>
    <cellStyle name="Cálculo 2 2 4 3 2 5 2" xfId="33094" xr:uid="{00000000-0005-0000-0000-00005E1E0000}"/>
    <cellStyle name="Cálculo 2 2 4 3 2 6" xfId="20469" xr:uid="{00000000-0005-0000-0000-00005F1E0000}"/>
    <cellStyle name="Cálculo 2 2 4 3 2 6 2" xfId="33095" xr:uid="{00000000-0005-0000-0000-0000601E0000}"/>
    <cellStyle name="Cálculo 2 2 4 3 2 7" xfId="20470" xr:uid="{00000000-0005-0000-0000-0000611E0000}"/>
    <cellStyle name="Cálculo 2 2 4 3 2 7 2" xfId="33096" xr:uid="{00000000-0005-0000-0000-0000621E0000}"/>
    <cellStyle name="Cálculo 2 2 4 3 2 8" xfId="33097" xr:uid="{00000000-0005-0000-0000-0000631E0000}"/>
    <cellStyle name="Cálculo 2 2 4 3 3" xfId="4350" xr:uid="{00000000-0005-0000-0000-0000641E0000}"/>
    <cellStyle name="Cálculo 2 2 4 3 3 2" xfId="17572" xr:uid="{00000000-0005-0000-0000-0000651E0000}"/>
    <cellStyle name="Cálculo 2 2 4 3 3 2 2" xfId="33098" xr:uid="{00000000-0005-0000-0000-0000661E0000}"/>
    <cellStyle name="Cálculo 2 2 4 3 3 3" xfId="33099" xr:uid="{00000000-0005-0000-0000-0000671E0000}"/>
    <cellStyle name="Cálculo 2 2 4 3 4" xfId="4351" xr:uid="{00000000-0005-0000-0000-0000681E0000}"/>
    <cellStyle name="Cálculo 2 2 4 3 4 2" xfId="17571" xr:uid="{00000000-0005-0000-0000-0000691E0000}"/>
    <cellStyle name="Cálculo 2 2 4 3 4 2 2" xfId="33100" xr:uid="{00000000-0005-0000-0000-00006A1E0000}"/>
    <cellStyle name="Cálculo 2 2 4 3 4 3" xfId="33101" xr:uid="{00000000-0005-0000-0000-00006B1E0000}"/>
    <cellStyle name="Cálculo 2 2 4 3 5" xfId="17576" xr:uid="{00000000-0005-0000-0000-00006C1E0000}"/>
    <cellStyle name="Cálculo 2 2 4 3 5 2" xfId="33102" xr:uid="{00000000-0005-0000-0000-00006D1E0000}"/>
    <cellStyle name="Cálculo 2 2 4 3 6" xfId="20471" xr:uid="{00000000-0005-0000-0000-00006E1E0000}"/>
    <cellStyle name="Cálculo 2 2 4 3 6 2" xfId="33103" xr:uid="{00000000-0005-0000-0000-00006F1E0000}"/>
    <cellStyle name="Cálculo 2 2 4 3 7" xfId="20472" xr:uid="{00000000-0005-0000-0000-0000701E0000}"/>
    <cellStyle name="Cálculo 2 2 4 3 7 2" xfId="33104" xr:uid="{00000000-0005-0000-0000-0000711E0000}"/>
    <cellStyle name="Cálculo 2 2 4 3 8" xfId="20473" xr:uid="{00000000-0005-0000-0000-0000721E0000}"/>
    <cellStyle name="Cálculo 2 2 4 3 8 2" xfId="33105" xr:uid="{00000000-0005-0000-0000-0000731E0000}"/>
    <cellStyle name="Cálculo 2 2 4 3 9" xfId="33106" xr:uid="{00000000-0005-0000-0000-0000741E0000}"/>
    <cellStyle name="Cálculo 2 2 4 4" xfId="4352" xr:uid="{00000000-0005-0000-0000-0000751E0000}"/>
    <cellStyle name="Cálculo 2 2 4 4 2" xfId="17570" xr:uid="{00000000-0005-0000-0000-0000761E0000}"/>
    <cellStyle name="Cálculo 2 2 4 4 2 2" xfId="33107" xr:uid="{00000000-0005-0000-0000-0000771E0000}"/>
    <cellStyle name="Cálculo 2 2 4 4 3" xfId="20474" xr:uid="{00000000-0005-0000-0000-0000781E0000}"/>
    <cellStyle name="Cálculo 2 2 4 4 3 2" xfId="33108" xr:uid="{00000000-0005-0000-0000-0000791E0000}"/>
    <cellStyle name="Cálculo 2 2 4 4 4" xfId="20475" xr:uid="{00000000-0005-0000-0000-00007A1E0000}"/>
    <cellStyle name="Cálculo 2 2 4 4 4 2" xfId="33109" xr:uid="{00000000-0005-0000-0000-00007B1E0000}"/>
    <cellStyle name="Cálculo 2 2 4 4 5" xfId="20476" xr:uid="{00000000-0005-0000-0000-00007C1E0000}"/>
    <cellStyle name="Cálculo 2 2 4 4 5 2" xfId="33110" xr:uid="{00000000-0005-0000-0000-00007D1E0000}"/>
    <cellStyle name="Cálculo 2 2 4 4 6" xfId="33111" xr:uid="{00000000-0005-0000-0000-00007E1E0000}"/>
    <cellStyle name="Cálculo 2 2 4 5" xfId="4353" xr:uid="{00000000-0005-0000-0000-00007F1E0000}"/>
    <cellStyle name="Cálculo 2 2 4 5 2" xfId="17569" xr:uid="{00000000-0005-0000-0000-0000801E0000}"/>
    <cellStyle name="Cálculo 2 2 4 5 2 2" xfId="33112" xr:uid="{00000000-0005-0000-0000-0000811E0000}"/>
    <cellStyle name="Cálculo 2 2 4 5 3" xfId="20477" xr:uid="{00000000-0005-0000-0000-0000821E0000}"/>
    <cellStyle name="Cálculo 2 2 4 5 3 2" xfId="33113" xr:uid="{00000000-0005-0000-0000-0000831E0000}"/>
    <cellStyle name="Cálculo 2 2 4 5 4" xfId="20478" xr:uid="{00000000-0005-0000-0000-0000841E0000}"/>
    <cellStyle name="Cálculo 2 2 4 5 4 2" xfId="33114" xr:uid="{00000000-0005-0000-0000-0000851E0000}"/>
    <cellStyle name="Cálculo 2 2 4 5 5" xfId="20479" xr:uid="{00000000-0005-0000-0000-0000861E0000}"/>
    <cellStyle name="Cálculo 2 2 4 5 5 2" xfId="33115" xr:uid="{00000000-0005-0000-0000-0000871E0000}"/>
    <cellStyle name="Cálculo 2 2 4 5 6" xfId="33116" xr:uid="{00000000-0005-0000-0000-0000881E0000}"/>
    <cellStyle name="Cálculo 2 2 4 6" xfId="4354" xr:uid="{00000000-0005-0000-0000-0000891E0000}"/>
    <cellStyle name="Cálculo 2 2 4 6 2" xfId="17568" xr:uid="{00000000-0005-0000-0000-00008A1E0000}"/>
    <cellStyle name="Cálculo 2 2 4 6 2 2" xfId="33117" xr:uid="{00000000-0005-0000-0000-00008B1E0000}"/>
    <cellStyle name="Cálculo 2 2 4 6 3" xfId="20480" xr:uid="{00000000-0005-0000-0000-00008C1E0000}"/>
    <cellStyle name="Cálculo 2 2 4 6 3 2" xfId="33118" xr:uid="{00000000-0005-0000-0000-00008D1E0000}"/>
    <cellStyle name="Cálculo 2 2 4 6 4" xfId="20481" xr:uid="{00000000-0005-0000-0000-00008E1E0000}"/>
    <cellStyle name="Cálculo 2 2 4 6 4 2" xfId="33119" xr:uid="{00000000-0005-0000-0000-00008F1E0000}"/>
    <cellStyle name="Cálculo 2 2 4 6 5" xfId="20482" xr:uid="{00000000-0005-0000-0000-0000901E0000}"/>
    <cellStyle name="Cálculo 2 2 4 6 5 2" xfId="33120" xr:uid="{00000000-0005-0000-0000-0000911E0000}"/>
    <cellStyle name="Cálculo 2 2 4 6 6" xfId="33121" xr:uid="{00000000-0005-0000-0000-0000921E0000}"/>
    <cellStyle name="Cálculo 2 2 4 7" xfId="4355" xr:uid="{00000000-0005-0000-0000-0000931E0000}"/>
    <cellStyle name="Cálculo 2 2 4 7 2" xfId="17567" xr:uid="{00000000-0005-0000-0000-0000941E0000}"/>
    <cellStyle name="Cálculo 2 2 4 7 2 2" xfId="33122" xr:uid="{00000000-0005-0000-0000-0000951E0000}"/>
    <cellStyle name="Cálculo 2 2 4 7 3" xfId="20483" xr:uid="{00000000-0005-0000-0000-0000961E0000}"/>
    <cellStyle name="Cálculo 2 2 4 7 3 2" xfId="33123" xr:uid="{00000000-0005-0000-0000-0000971E0000}"/>
    <cellStyle name="Cálculo 2 2 4 7 4" xfId="20484" xr:uid="{00000000-0005-0000-0000-0000981E0000}"/>
    <cellStyle name="Cálculo 2 2 4 7 4 2" xfId="33124" xr:uid="{00000000-0005-0000-0000-0000991E0000}"/>
    <cellStyle name="Cálculo 2 2 4 7 5" xfId="20485" xr:uid="{00000000-0005-0000-0000-00009A1E0000}"/>
    <cellStyle name="Cálculo 2 2 4 7 5 2" xfId="33125" xr:uid="{00000000-0005-0000-0000-00009B1E0000}"/>
    <cellStyle name="Cálculo 2 2 4 7 6" xfId="33126" xr:uid="{00000000-0005-0000-0000-00009C1E0000}"/>
    <cellStyle name="Cálculo 2 2 4 8" xfId="4356" xr:uid="{00000000-0005-0000-0000-00009D1E0000}"/>
    <cellStyle name="Cálculo 2 2 4 8 2" xfId="17566" xr:uid="{00000000-0005-0000-0000-00009E1E0000}"/>
    <cellStyle name="Cálculo 2 2 4 8 2 2" xfId="33127" xr:uid="{00000000-0005-0000-0000-00009F1E0000}"/>
    <cellStyle name="Cálculo 2 2 4 8 3" xfId="33128" xr:uid="{00000000-0005-0000-0000-0000A01E0000}"/>
    <cellStyle name="Cálculo 2 2 4 9" xfId="17583" xr:uid="{00000000-0005-0000-0000-0000A11E0000}"/>
    <cellStyle name="Cálculo 2 2 4 9 2" xfId="33129" xr:uid="{00000000-0005-0000-0000-0000A21E0000}"/>
    <cellStyle name="Cálculo 2 2 5" xfId="984" xr:uid="{00000000-0005-0000-0000-0000A31E0000}"/>
    <cellStyle name="Cálculo 2 2 5 10" xfId="20486" xr:uid="{00000000-0005-0000-0000-0000A41E0000}"/>
    <cellStyle name="Cálculo 2 2 5 10 2" xfId="33130" xr:uid="{00000000-0005-0000-0000-0000A51E0000}"/>
    <cellStyle name="Cálculo 2 2 5 11" xfId="33131" xr:uid="{00000000-0005-0000-0000-0000A61E0000}"/>
    <cellStyle name="Cálculo 2 2 5 2" xfId="1916" xr:uid="{00000000-0005-0000-0000-0000A71E0000}"/>
    <cellStyle name="Cálculo 2 2 5 2 2" xfId="3375" xr:uid="{00000000-0005-0000-0000-0000A81E0000}"/>
    <cellStyle name="Cálculo 2 2 5 2 2 2" xfId="4357" xr:uid="{00000000-0005-0000-0000-0000A91E0000}"/>
    <cellStyle name="Cálculo 2 2 5 2 2 2 2" xfId="17562" xr:uid="{00000000-0005-0000-0000-0000AA1E0000}"/>
    <cellStyle name="Cálculo 2 2 5 2 2 2 2 2" xfId="33132" xr:uid="{00000000-0005-0000-0000-0000AB1E0000}"/>
    <cellStyle name="Cálculo 2 2 5 2 2 2 3" xfId="33133" xr:uid="{00000000-0005-0000-0000-0000AC1E0000}"/>
    <cellStyle name="Cálculo 2 2 5 2 2 3" xfId="4358" xr:uid="{00000000-0005-0000-0000-0000AD1E0000}"/>
    <cellStyle name="Cálculo 2 2 5 2 2 3 2" xfId="17561" xr:uid="{00000000-0005-0000-0000-0000AE1E0000}"/>
    <cellStyle name="Cálculo 2 2 5 2 2 3 2 2" xfId="33134" xr:uid="{00000000-0005-0000-0000-0000AF1E0000}"/>
    <cellStyle name="Cálculo 2 2 5 2 2 3 3" xfId="33135" xr:uid="{00000000-0005-0000-0000-0000B01E0000}"/>
    <cellStyle name="Cálculo 2 2 5 2 2 4" xfId="17563" xr:uid="{00000000-0005-0000-0000-0000B11E0000}"/>
    <cellStyle name="Cálculo 2 2 5 2 2 4 2" xfId="33136" xr:uid="{00000000-0005-0000-0000-0000B21E0000}"/>
    <cellStyle name="Cálculo 2 2 5 2 2 5" xfId="20487" xr:uid="{00000000-0005-0000-0000-0000B31E0000}"/>
    <cellStyle name="Cálculo 2 2 5 2 2 5 2" xfId="33137" xr:uid="{00000000-0005-0000-0000-0000B41E0000}"/>
    <cellStyle name="Cálculo 2 2 5 2 2 6" xfId="20488" xr:uid="{00000000-0005-0000-0000-0000B51E0000}"/>
    <cellStyle name="Cálculo 2 2 5 2 2 6 2" xfId="33138" xr:uid="{00000000-0005-0000-0000-0000B61E0000}"/>
    <cellStyle name="Cálculo 2 2 5 2 2 7" xfId="20489" xr:uid="{00000000-0005-0000-0000-0000B71E0000}"/>
    <cellStyle name="Cálculo 2 2 5 2 2 7 2" xfId="33139" xr:uid="{00000000-0005-0000-0000-0000B81E0000}"/>
    <cellStyle name="Cálculo 2 2 5 2 2 8" xfId="33140" xr:uid="{00000000-0005-0000-0000-0000B91E0000}"/>
    <cellStyle name="Cálculo 2 2 5 2 3" xfId="4359" xr:uid="{00000000-0005-0000-0000-0000BA1E0000}"/>
    <cellStyle name="Cálculo 2 2 5 2 3 2" xfId="17560" xr:uid="{00000000-0005-0000-0000-0000BB1E0000}"/>
    <cellStyle name="Cálculo 2 2 5 2 3 2 2" xfId="33141" xr:uid="{00000000-0005-0000-0000-0000BC1E0000}"/>
    <cellStyle name="Cálculo 2 2 5 2 3 3" xfId="33142" xr:uid="{00000000-0005-0000-0000-0000BD1E0000}"/>
    <cellStyle name="Cálculo 2 2 5 2 4" xfId="4360" xr:uid="{00000000-0005-0000-0000-0000BE1E0000}"/>
    <cellStyle name="Cálculo 2 2 5 2 4 2" xfId="17559" xr:uid="{00000000-0005-0000-0000-0000BF1E0000}"/>
    <cellStyle name="Cálculo 2 2 5 2 4 2 2" xfId="33143" xr:uid="{00000000-0005-0000-0000-0000C01E0000}"/>
    <cellStyle name="Cálculo 2 2 5 2 4 3" xfId="33144" xr:uid="{00000000-0005-0000-0000-0000C11E0000}"/>
    <cellStyle name="Cálculo 2 2 5 2 5" xfId="17564" xr:uid="{00000000-0005-0000-0000-0000C21E0000}"/>
    <cellStyle name="Cálculo 2 2 5 2 5 2" xfId="33145" xr:uid="{00000000-0005-0000-0000-0000C31E0000}"/>
    <cellStyle name="Cálculo 2 2 5 2 6" xfId="20490" xr:uid="{00000000-0005-0000-0000-0000C41E0000}"/>
    <cellStyle name="Cálculo 2 2 5 2 6 2" xfId="33146" xr:uid="{00000000-0005-0000-0000-0000C51E0000}"/>
    <cellStyle name="Cálculo 2 2 5 2 7" xfId="20491" xr:uid="{00000000-0005-0000-0000-0000C61E0000}"/>
    <cellStyle name="Cálculo 2 2 5 2 7 2" xfId="33147" xr:uid="{00000000-0005-0000-0000-0000C71E0000}"/>
    <cellStyle name="Cálculo 2 2 5 2 8" xfId="20492" xr:uid="{00000000-0005-0000-0000-0000C81E0000}"/>
    <cellStyle name="Cálculo 2 2 5 2 8 2" xfId="33148" xr:uid="{00000000-0005-0000-0000-0000C91E0000}"/>
    <cellStyle name="Cálculo 2 2 5 2 9" xfId="33149" xr:uid="{00000000-0005-0000-0000-0000CA1E0000}"/>
    <cellStyle name="Cálculo 2 2 5 3" xfId="1484" xr:uid="{00000000-0005-0000-0000-0000CB1E0000}"/>
    <cellStyle name="Cálculo 2 2 5 3 2" xfId="2947" xr:uid="{00000000-0005-0000-0000-0000CC1E0000}"/>
    <cellStyle name="Cálculo 2 2 5 3 2 2" xfId="4361" xr:uid="{00000000-0005-0000-0000-0000CD1E0000}"/>
    <cellStyle name="Cálculo 2 2 5 3 2 2 2" xfId="17556" xr:uid="{00000000-0005-0000-0000-0000CE1E0000}"/>
    <cellStyle name="Cálculo 2 2 5 3 2 2 2 2" xfId="33150" xr:uid="{00000000-0005-0000-0000-0000CF1E0000}"/>
    <cellStyle name="Cálculo 2 2 5 3 2 2 3" xfId="33151" xr:uid="{00000000-0005-0000-0000-0000D01E0000}"/>
    <cellStyle name="Cálculo 2 2 5 3 2 3" xfId="4362" xr:uid="{00000000-0005-0000-0000-0000D11E0000}"/>
    <cellStyle name="Cálculo 2 2 5 3 2 3 2" xfId="17555" xr:uid="{00000000-0005-0000-0000-0000D21E0000}"/>
    <cellStyle name="Cálculo 2 2 5 3 2 3 2 2" xfId="33152" xr:uid="{00000000-0005-0000-0000-0000D31E0000}"/>
    <cellStyle name="Cálculo 2 2 5 3 2 3 3" xfId="33153" xr:uid="{00000000-0005-0000-0000-0000D41E0000}"/>
    <cellStyle name="Cálculo 2 2 5 3 2 4" xfId="17557" xr:uid="{00000000-0005-0000-0000-0000D51E0000}"/>
    <cellStyle name="Cálculo 2 2 5 3 2 4 2" xfId="33154" xr:uid="{00000000-0005-0000-0000-0000D61E0000}"/>
    <cellStyle name="Cálculo 2 2 5 3 2 5" xfId="20493" xr:uid="{00000000-0005-0000-0000-0000D71E0000}"/>
    <cellStyle name="Cálculo 2 2 5 3 2 5 2" xfId="33155" xr:uid="{00000000-0005-0000-0000-0000D81E0000}"/>
    <cellStyle name="Cálculo 2 2 5 3 2 6" xfId="20494" xr:uid="{00000000-0005-0000-0000-0000D91E0000}"/>
    <cellStyle name="Cálculo 2 2 5 3 2 6 2" xfId="33156" xr:uid="{00000000-0005-0000-0000-0000DA1E0000}"/>
    <cellStyle name="Cálculo 2 2 5 3 2 7" xfId="20495" xr:uid="{00000000-0005-0000-0000-0000DB1E0000}"/>
    <cellStyle name="Cálculo 2 2 5 3 2 7 2" xfId="33157" xr:uid="{00000000-0005-0000-0000-0000DC1E0000}"/>
    <cellStyle name="Cálculo 2 2 5 3 2 8" xfId="33158" xr:uid="{00000000-0005-0000-0000-0000DD1E0000}"/>
    <cellStyle name="Cálculo 2 2 5 3 3" xfId="4363" xr:uid="{00000000-0005-0000-0000-0000DE1E0000}"/>
    <cellStyle name="Cálculo 2 2 5 3 3 2" xfId="17554" xr:uid="{00000000-0005-0000-0000-0000DF1E0000}"/>
    <cellStyle name="Cálculo 2 2 5 3 3 2 2" xfId="33159" xr:uid="{00000000-0005-0000-0000-0000E01E0000}"/>
    <cellStyle name="Cálculo 2 2 5 3 3 3" xfId="33160" xr:uid="{00000000-0005-0000-0000-0000E11E0000}"/>
    <cellStyle name="Cálculo 2 2 5 3 4" xfId="4364" xr:uid="{00000000-0005-0000-0000-0000E21E0000}"/>
    <cellStyle name="Cálculo 2 2 5 3 4 2" xfId="17553" xr:uid="{00000000-0005-0000-0000-0000E31E0000}"/>
    <cellStyle name="Cálculo 2 2 5 3 4 2 2" xfId="33161" xr:uid="{00000000-0005-0000-0000-0000E41E0000}"/>
    <cellStyle name="Cálculo 2 2 5 3 4 3" xfId="33162" xr:uid="{00000000-0005-0000-0000-0000E51E0000}"/>
    <cellStyle name="Cálculo 2 2 5 3 5" xfId="17558" xr:uid="{00000000-0005-0000-0000-0000E61E0000}"/>
    <cellStyle name="Cálculo 2 2 5 3 5 2" xfId="33163" xr:uid="{00000000-0005-0000-0000-0000E71E0000}"/>
    <cellStyle name="Cálculo 2 2 5 3 6" xfId="20496" xr:uid="{00000000-0005-0000-0000-0000E81E0000}"/>
    <cellStyle name="Cálculo 2 2 5 3 6 2" xfId="33164" xr:uid="{00000000-0005-0000-0000-0000E91E0000}"/>
    <cellStyle name="Cálculo 2 2 5 3 7" xfId="20497" xr:uid="{00000000-0005-0000-0000-0000EA1E0000}"/>
    <cellStyle name="Cálculo 2 2 5 3 7 2" xfId="33165" xr:uid="{00000000-0005-0000-0000-0000EB1E0000}"/>
    <cellStyle name="Cálculo 2 2 5 3 8" xfId="20498" xr:uid="{00000000-0005-0000-0000-0000EC1E0000}"/>
    <cellStyle name="Cálculo 2 2 5 3 8 2" xfId="33166" xr:uid="{00000000-0005-0000-0000-0000ED1E0000}"/>
    <cellStyle name="Cálculo 2 2 5 3 9" xfId="33167" xr:uid="{00000000-0005-0000-0000-0000EE1E0000}"/>
    <cellStyle name="Cálculo 2 2 5 4" xfId="4365" xr:uid="{00000000-0005-0000-0000-0000EF1E0000}"/>
    <cellStyle name="Cálculo 2 2 5 4 2" xfId="17552" xr:uid="{00000000-0005-0000-0000-0000F01E0000}"/>
    <cellStyle name="Cálculo 2 2 5 4 2 2" xfId="33168" xr:uid="{00000000-0005-0000-0000-0000F11E0000}"/>
    <cellStyle name="Cálculo 2 2 5 4 3" xfId="20499" xr:uid="{00000000-0005-0000-0000-0000F21E0000}"/>
    <cellStyle name="Cálculo 2 2 5 4 3 2" xfId="33169" xr:uid="{00000000-0005-0000-0000-0000F31E0000}"/>
    <cellStyle name="Cálculo 2 2 5 4 4" xfId="20500" xr:uid="{00000000-0005-0000-0000-0000F41E0000}"/>
    <cellStyle name="Cálculo 2 2 5 4 4 2" xfId="33170" xr:uid="{00000000-0005-0000-0000-0000F51E0000}"/>
    <cellStyle name="Cálculo 2 2 5 4 5" xfId="20501" xr:uid="{00000000-0005-0000-0000-0000F61E0000}"/>
    <cellStyle name="Cálculo 2 2 5 4 5 2" xfId="33171" xr:uid="{00000000-0005-0000-0000-0000F71E0000}"/>
    <cellStyle name="Cálculo 2 2 5 4 6" xfId="33172" xr:uid="{00000000-0005-0000-0000-0000F81E0000}"/>
    <cellStyle name="Cálculo 2 2 5 5" xfId="4366" xr:uid="{00000000-0005-0000-0000-0000F91E0000}"/>
    <cellStyle name="Cálculo 2 2 5 5 2" xfId="17551" xr:uid="{00000000-0005-0000-0000-0000FA1E0000}"/>
    <cellStyle name="Cálculo 2 2 5 5 2 2" xfId="33173" xr:uid="{00000000-0005-0000-0000-0000FB1E0000}"/>
    <cellStyle name="Cálculo 2 2 5 5 3" xfId="20502" xr:uid="{00000000-0005-0000-0000-0000FC1E0000}"/>
    <cellStyle name="Cálculo 2 2 5 5 3 2" xfId="33174" xr:uid="{00000000-0005-0000-0000-0000FD1E0000}"/>
    <cellStyle name="Cálculo 2 2 5 5 4" xfId="20503" xr:uid="{00000000-0005-0000-0000-0000FE1E0000}"/>
    <cellStyle name="Cálculo 2 2 5 5 4 2" xfId="33175" xr:uid="{00000000-0005-0000-0000-0000FF1E0000}"/>
    <cellStyle name="Cálculo 2 2 5 5 5" xfId="20504" xr:uid="{00000000-0005-0000-0000-0000001F0000}"/>
    <cellStyle name="Cálculo 2 2 5 5 5 2" xfId="33176" xr:uid="{00000000-0005-0000-0000-0000011F0000}"/>
    <cellStyle name="Cálculo 2 2 5 5 6" xfId="33177" xr:uid="{00000000-0005-0000-0000-0000021F0000}"/>
    <cellStyle name="Cálculo 2 2 5 6" xfId="4367" xr:uid="{00000000-0005-0000-0000-0000031F0000}"/>
    <cellStyle name="Cálculo 2 2 5 6 2" xfId="17550" xr:uid="{00000000-0005-0000-0000-0000041F0000}"/>
    <cellStyle name="Cálculo 2 2 5 6 2 2" xfId="33178" xr:uid="{00000000-0005-0000-0000-0000051F0000}"/>
    <cellStyle name="Cálculo 2 2 5 6 3" xfId="20505" xr:uid="{00000000-0005-0000-0000-0000061F0000}"/>
    <cellStyle name="Cálculo 2 2 5 6 3 2" xfId="33179" xr:uid="{00000000-0005-0000-0000-0000071F0000}"/>
    <cellStyle name="Cálculo 2 2 5 6 4" xfId="20506" xr:uid="{00000000-0005-0000-0000-0000081F0000}"/>
    <cellStyle name="Cálculo 2 2 5 6 4 2" xfId="33180" xr:uid="{00000000-0005-0000-0000-0000091F0000}"/>
    <cellStyle name="Cálculo 2 2 5 6 5" xfId="20507" xr:uid="{00000000-0005-0000-0000-00000A1F0000}"/>
    <cellStyle name="Cálculo 2 2 5 6 5 2" xfId="33181" xr:uid="{00000000-0005-0000-0000-00000B1F0000}"/>
    <cellStyle name="Cálculo 2 2 5 6 6" xfId="33182" xr:uid="{00000000-0005-0000-0000-00000C1F0000}"/>
    <cellStyle name="Cálculo 2 2 5 7" xfId="4368" xr:uid="{00000000-0005-0000-0000-00000D1F0000}"/>
    <cellStyle name="Cálculo 2 2 5 7 2" xfId="17549" xr:uid="{00000000-0005-0000-0000-00000E1F0000}"/>
    <cellStyle name="Cálculo 2 2 5 7 2 2" xfId="33183" xr:uid="{00000000-0005-0000-0000-00000F1F0000}"/>
    <cellStyle name="Cálculo 2 2 5 7 3" xfId="20508" xr:uid="{00000000-0005-0000-0000-0000101F0000}"/>
    <cellStyle name="Cálculo 2 2 5 7 3 2" xfId="33184" xr:uid="{00000000-0005-0000-0000-0000111F0000}"/>
    <cellStyle name="Cálculo 2 2 5 7 4" xfId="20509" xr:uid="{00000000-0005-0000-0000-0000121F0000}"/>
    <cellStyle name="Cálculo 2 2 5 7 4 2" xfId="33185" xr:uid="{00000000-0005-0000-0000-0000131F0000}"/>
    <cellStyle name="Cálculo 2 2 5 7 5" xfId="20510" xr:uid="{00000000-0005-0000-0000-0000141F0000}"/>
    <cellStyle name="Cálculo 2 2 5 7 5 2" xfId="33186" xr:uid="{00000000-0005-0000-0000-0000151F0000}"/>
    <cellStyle name="Cálculo 2 2 5 7 6" xfId="33187" xr:uid="{00000000-0005-0000-0000-0000161F0000}"/>
    <cellStyle name="Cálculo 2 2 5 8" xfId="4369" xr:uid="{00000000-0005-0000-0000-0000171F0000}"/>
    <cellStyle name="Cálculo 2 2 5 8 2" xfId="17548" xr:uid="{00000000-0005-0000-0000-0000181F0000}"/>
    <cellStyle name="Cálculo 2 2 5 8 2 2" xfId="33188" xr:uid="{00000000-0005-0000-0000-0000191F0000}"/>
    <cellStyle name="Cálculo 2 2 5 8 3" xfId="33189" xr:uid="{00000000-0005-0000-0000-00001A1F0000}"/>
    <cellStyle name="Cálculo 2 2 5 9" xfId="17565" xr:uid="{00000000-0005-0000-0000-00001B1F0000}"/>
    <cellStyle name="Cálculo 2 2 5 9 2" xfId="33190" xr:uid="{00000000-0005-0000-0000-00001C1F0000}"/>
    <cellStyle name="Cálculo 2 2 6" xfId="958" xr:uid="{00000000-0005-0000-0000-00001D1F0000}"/>
    <cellStyle name="Cálculo 2 2 6 10" xfId="20511" xr:uid="{00000000-0005-0000-0000-00001E1F0000}"/>
    <cellStyle name="Cálculo 2 2 6 10 2" xfId="33191" xr:uid="{00000000-0005-0000-0000-00001F1F0000}"/>
    <cellStyle name="Cálculo 2 2 6 11" xfId="33192" xr:uid="{00000000-0005-0000-0000-0000201F0000}"/>
    <cellStyle name="Cálculo 2 2 6 2" xfId="1890" xr:uid="{00000000-0005-0000-0000-0000211F0000}"/>
    <cellStyle name="Cálculo 2 2 6 2 2" xfId="3349" xr:uid="{00000000-0005-0000-0000-0000221F0000}"/>
    <cellStyle name="Cálculo 2 2 6 2 2 2" xfId="4370" xr:uid="{00000000-0005-0000-0000-0000231F0000}"/>
    <cellStyle name="Cálculo 2 2 6 2 2 2 2" xfId="17544" xr:uid="{00000000-0005-0000-0000-0000241F0000}"/>
    <cellStyle name="Cálculo 2 2 6 2 2 2 2 2" xfId="33193" xr:uid="{00000000-0005-0000-0000-0000251F0000}"/>
    <cellStyle name="Cálculo 2 2 6 2 2 2 3" xfId="33194" xr:uid="{00000000-0005-0000-0000-0000261F0000}"/>
    <cellStyle name="Cálculo 2 2 6 2 2 3" xfId="4371" xr:uid="{00000000-0005-0000-0000-0000271F0000}"/>
    <cellStyle name="Cálculo 2 2 6 2 2 3 2" xfId="17543" xr:uid="{00000000-0005-0000-0000-0000281F0000}"/>
    <cellStyle name="Cálculo 2 2 6 2 2 3 2 2" xfId="33195" xr:uid="{00000000-0005-0000-0000-0000291F0000}"/>
    <cellStyle name="Cálculo 2 2 6 2 2 3 3" xfId="33196" xr:uid="{00000000-0005-0000-0000-00002A1F0000}"/>
    <cellStyle name="Cálculo 2 2 6 2 2 4" xfId="17545" xr:uid="{00000000-0005-0000-0000-00002B1F0000}"/>
    <cellStyle name="Cálculo 2 2 6 2 2 4 2" xfId="33197" xr:uid="{00000000-0005-0000-0000-00002C1F0000}"/>
    <cellStyle name="Cálculo 2 2 6 2 2 5" xfId="20512" xr:uid="{00000000-0005-0000-0000-00002D1F0000}"/>
    <cellStyle name="Cálculo 2 2 6 2 2 5 2" xfId="33198" xr:uid="{00000000-0005-0000-0000-00002E1F0000}"/>
    <cellStyle name="Cálculo 2 2 6 2 2 6" xfId="20513" xr:uid="{00000000-0005-0000-0000-00002F1F0000}"/>
    <cellStyle name="Cálculo 2 2 6 2 2 6 2" xfId="33199" xr:uid="{00000000-0005-0000-0000-0000301F0000}"/>
    <cellStyle name="Cálculo 2 2 6 2 2 7" xfId="20514" xr:uid="{00000000-0005-0000-0000-0000311F0000}"/>
    <cellStyle name="Cálculo 2 2 6 2 2 7 2" xfId="33200" xr:uid="{00000000-0005-0000-0000-0000321F0000}"/>
    <cellStyle name="Cálculo 2 2 6 2 2 8" xfId="33201" xr:uid="{00000000-0005-0000-0000-0000331F0000}"/>
    <cellStyle name="Cálculo 2 2 6 2 3" xfId="4372" xr:uid="{00000000-0005-0000-0000-0000341F0000}"/>
    <cellStyle name="Cálculo 2 2 6 2 3 2" xfId="17542" xr:uid="{00000000-0005-0000-0000-0000351F0000}"/>
    <cellStyle name="Cálculo 2 2 6 2 3 2 2" xfId="33202" xr:uid="{00000000-0005-0000-0000-0000361F0000}"/>
    <cellStyle name="Cálculo 2 2 6 2 3 3" xfId="33203" xr:uid="{00000000-0005-0000-0000-0000371F0000}"/>
    <cellStyle name="Cálculo 2 2 6 2 4" xfId="4373" xr:uid="{00000000-0005-0000-0000-0000381F0000}"/>
    <cellStyle name="Cálculo 2 2 6 2 4 2" xfId="17541" xr:uid="{00000000-0005-0000-0000-0000391F0000}"/>
    <cellStyle name="Cálculo 2 2 6 2 4 2 2" xfId="33204" xr:uid="{00000000-0005-0000-0000-00003A1F0000}"/>
    <cellStyle name="Cálculo 2 2 6 2 4 3" xfId="33205" xr:uid="{00000000-0005-0000-0000-00003B1F0000}"/>
    <cellStyle name="Cálculo 2 2 6 2 5" xfId="17546" xr:uid="{00000000-0005-0000-0000-00003C1F0000}"/>
    <cellStyle name="Cálculo 2 2 6 2 5 2" xfId="33206" xr:uid="{00000000-0005-0000-0000-00003D1F0000}"/>
    <cellStyle name="Cálculo 2 2 6 2 6" xfId="20515" xr:uid="{00000000-0005-0000-0000-00003E1F0000}"/>
    <cellStyle name="Cálculo 2 2 6 2 6 2" xfId="33207" xr:uid="{00000000-0005-0000-0000-00003F1F0000}"/>
    <cellStyle name="Cálculo 2 2 6 2 7" xfId="20516" xr:uid="{00000000-0005-0000-0000-0000401F0000}"/>
    <cellStyle name="Cálculo 2 2 6 2 7 2" xfId="33208" xr:uid="{00000000-0005-0000-0000-0000411F0000}"/>
    <cellStyle name="Cálculo 2 2 6 2 8" xfId="20517" xr:uid="{00000000-0005-0000-0000-0000421F0000}"/>
    <cellStyle name="Cálculo 2 2 6 2 8 2" xfId="33209" xr:uid="{00000000-0005-0000-0000-0000431F0000}"/>
    <cellStyle name="Cálculo 2 2 6 2 9" xfId="33210" xr:uid="{00000000-0005-0000-0000-0000441F0000}"/>
    <cellStyle name="Cálculo 2 2 6 3" xfId="1458" xr:uid="{00000000-0005-0000-0000-0000451F0000}"/>
    <cellStyle name="Cálculo 2 2 6 3 2" xfId="2921" xr:uid="{00000000-0005-0000-0000-0000461F0000}"/>
    <cellStyle name="Cálculo 2 2 6 3 2 2" xfId="4374" xr:uid="{00000000-0005-0000-0000-0000471F0000}"/>
    <cellStyle name="Cálculo 2 2 6 3 2 2 2" xfId="17538" xr:uid="{00000000-0005-0000-0000-0000481F0000}"/>
    <cellStyle name="Cálculo 2 2 6 3 2 2 2 2" xfId="33211" xr:uid="{00000000-0005-0000-0000-0000491F0000}"/>
    <cellStyle name="Cálculo 2 2 6 3 2 2 3" xfId="33212" xr:uid="{00000000-0005-0000-0000-00004A1F0000}"/>
    <cellStyle name="Cálculo 2 2 6 3 2 3" xfId="4375" xr:uid="{00000000-0005-0000-0000-00004B1F0000}"/>
    <cellStyle name="Cálculo 2 2 6 3 2 3 2" xfId="17537" xr:uid="{00000000-0005-0000-0000-00004C1F0000}"/>
    <cellStyle name="Cálculo 2 2 6 3 2 3 2 2" xfId="33213" xr:uid="{00000000-0005-0000-0000-00004D1F0000}"/>
    <cellStyle name="Cálculo 2 2 6 3 2 3 3" xfId="33214" xr:uid="{00000000-0005-0000-0000-00004E1F0000}"/>
    <cellStyle name="Cálculo 2 2 6 3 2 4" xfId="17539" xr:uid="{00000000-0005-0000-0000-00004F1F0000}"/>
    <cellStyle name="Cálculo 2 2 6 3 2 4 2" xfId="33215" xr:uid="{00000000-0005-0000-0000-0000501F0000}"/>
    <cellStyle name="Cálculo 2 2 6 3 2 5" xfId="20518" xr:uid="{00000000-0005-0000-0000-0000511F0000}"/>
    <cellStyle name="Cálculo 2 2 6 3 2 5 2" xfId="33216" xr:uid="{00000000-0005-0000-0000-0000521F0000}"/>
    <cellStyle name="Cálculo 2 2 6 3 2 6" xfId="20519" xr:uid="{00000000-0005-0000-0000-0000531F0000}"/>
    <cellStyle name="Cálculo 2 2 6 3 2 6 2" xfId="33217" xr:uid="{00000000-0005-0000-0000-0000541F0000}"/>
    <cellStyle name="Cálculo 2 2 6 3 2 7" xfId="20520" xr:uid="{00000000-0005-0000-0000-0000551F0000}"/>
    <cellStyle name="Cálculo 2 2 6 3 2 7 2" xfId="33218" xr:uid="{00000000-0005-0000-0000-0000561F0000}"/>
    <cellStyle name="Cálculo 2 2 6 3 2 8" xfId="33219" xr:uid="{00000000-0005-0000-0000-0000571F0000}"/>
    <cellStyle name="Cálculo 2 2 6 3 3" xfId="4376" xr:uid="{00000000-0005-0000-0000-0000581F0000}"/>
    <cellStyle name="Cálculo 2 2 6 3 3 2" xfId="17536" xr:uid="{00000000-0005-0000-0000-0000591F0000}"/>
    <cellStyle name="Cálculo 2 2 6 3 3 2 2" xfId="33220" xr:uid="{00000000-0005-0000-0000-00005A1F0000}"/>
    <cellStyle name="Cálculo 2 2 6 3 3 3" xfId="33221" xr:uid="{00000000-0005-0000-0000-00005B1F0000}"/>
    <cellStyle name="Cálculo 2 2 6 3 4" xfId="4377" xr:uid="{00000000-0005-0000-0000-00005C1F0000}"/>
    <cellStyle name="Cálculo 2 2 6 3 4 2" xfId="17535" xr:uid="{00000000-0005-0000-0000-00005D1F0000}"/>
    <cellStyle name="Cálculo 2 2 6 3 4 2 2" xfId="33222" xr:uid="{00000000-0005-0000-0000-00005E1F0000}"/>
    <cellStyle name="Cálculo 2 2 6 3 4 3" xfId="33223" xr:uid="{00000000-0005-0000-0000-00005F1F0000}"/>
    <cellStyle name="Cálculo 2 2 6 3 5" xfId="17540" xr:uid="{00000000-0005-0000-0000-0000601F0000}"/>
    <cellStyle name="Cálculo 2 2 6 3 5 2" xfId="33224" xr:uid="{00000000-0005-0000-0000-0000611F0000}"/>
    <cellStyle name="Cálculo 2 2 6 3 6" xfId="20521" xr:uid="{00000000-0005-0000-0000-0000621F0000}"/>
    <cellStyle name="Cálculo 2 2 6 3 6 2" xfId="33225" xr:uid="{00000000-0005-0000-0000-0000631F0000}"/>
    <cellStyle name="Cálculo 2 2 6 3 7" xfId="20522" xr:uid="{00000000-0005-0000-0000-0000641F0000}"/>
    <cellStyle name="Cálculo 2 2 6 3 7 2" xfId="33226" xr:uid="{00000000-0005-0000-0000-0000651F0000}"/>
    <cellStyle name="Cálculo 2 2 6 3 8" xfId="20523" xr:uid="{00000000-0005-0000-0000-0000661F0000}"/>
    <cellStyle name="Cálculo 2 2 6 3 8 2" xfId="33227" xr:uid="{00000000-0005-0000-0000-0000671F0000}"/>
    <cellStyle name="Cálculo 2 2 6 3 9" xfId="33228" xr:uid="{00000000-0005-0000-0000-0000681F0000}"/>
    <cellStyle name="Cálculo 2 2 6 4" xfId="4378" xr:uid="{00000000-0005-0000-0000-0000691F0000}"/>
    <cellStyle name="Cálculo 2 2 6 4 2" xfId="17534" xr:uid="{00000000-0005-0000-0000-00006A1F0000}"/>
    <cellStyle name="Cálculo 2 2 6 4 2 2" xfId="33229" xr:uid="{00000000-0005-0000-0000-00006B1F0000}"/>
    <cellStyle name="Cálculo 2 2 6 4 3" xfId="20524" xr:uid="{00000000-0005-0000-0000-00006C1F0000}"/>
    <cellStyle name="Cálculo 2 2 6 4 3 2" xfId="33230" xr:uid="{00000000-0005-0000-0000-00006D1F0000}"/>
    <cellStyle name="Cálculo 2 2 6 4 4" xfId="20525" xr:uid="{00000000-0005-0000-0000-00006E1F0000}"/>
    <cellStyle name="Cálculo 2 2 6 4 4 2" xfId="33231" xr:uid="{00000000-0005-0000-0000-00006F1F0000}"/>
    <cellStyle name="Cálculo 2 2 6 4 5" xfId="20526" xr:uid="{00000000-0005-0000-0000-0000701F0000}"/>
    <cellStyle name="Cálculo 2 2 6 4 5 2" xfId="33232" xr:uid="{00000000-0005-0000-0000-0000711F0000}"/>
    <cellStyle name="Cálculo 2 2 6 4 6" xfId="33233" xr:uid="{00000000-0005-0000-0000-0000721F0000}"/>
    <cellStyle name="Cálculo 2 2 6 5" xfId="4379" xr:uid="{00000000-0005-0000-0000-0000731F0000}"/>
    <cellStyle name="Cálculo 2 2 6 5 2" xfId="17533" xr:uid="{00000000-0005-0000-0000-0000741F0000}"/>
    <cellStyle name="Cálculo 2 2 6 5 2 2" xfId="33234" xr:uid="{00000000-0005-0000-0000-0000751F0000}"/>
    <cellStyle name="Cálculo 2 2 6 5 3" xfId="20527" xr:uid="{00000000-0005-0000-0000-0000761F0000}"/>
    <cellStyle name="Cálculo 2 2 6 5 3 2" xfId="33235" xr:uid="{00000000-0005-0000-0000-0000771F0000}"/>
    <cellStyle name="Cálculo 2 2 6 5 4" xfId="20528" xr:uid="{00000000-0005-0000-0000-0000781F0000}"/>
    <cellStyle name="Cálculo 2 2 6 5 4 2" xfId="33236" xr:uid="{00000000-0005-0000-0000-0000791F0000}"/>
    <cellStyle name="Cálculo 2 2 6 5 5" xfId="20529" xr:uid="{00000000-0005-0000-0000-00007A1F0000}"/>
    <cellStyle name="Cálculo 2 2 6 5 5 2" xfId="33237" xr:uid="{00000000-0005-0000-0000-00007B1F0000}"/>
    <cellStyle name="Cálculo 2 2 6 5 6" xfId="33238" xr:uid="{00000000-0005-0000-0000-00007C1F0000}"/>
    <cellStyle name="Cálculo 2 2 6 6" xfId="4380" xr:uid="{00000000-0005-0000-0000-00007D1F0000}"/>
    <cellStyle name="Cálculo 2 2 6 6 2" xfId="17532" xr:uid="{00000000-0005-0000-0000-00007E1F0000}"/>
    <cellStyle name="Cálculo 2 2 6 6 2 2" xfId="33239" xr:uid="{00000000-0005-0000-0000-00007F1F0000}"/>
    <cellStyle name="Cálculo 2 2 6 6 3" xfId="20530" xr:uid="{00000000-0005-0000-0000-0000801F0000}"/>
    <cellStyle name="Cálculo 2 2 6 6 3 2" xfId="33240" xr:uid="{00000000-0005-0000-0000-0000811F0000}"/>
    <cellStyle name="Cálculo 2 2 6 6 4" xfId="20531" xr:uid="{00000000-0005-0000-0000-0000821F0000}"/>
    <cellStyle name="Cálculo 2 2 6 6 4 2" xfId="33241" xr:uid="{00000000-0005-0000-0000-0000831F0000}"/>
    <cellStyle name="Cálculo 2 2 6 6 5" xfId="20532" xr:uid="{00000000-0005-0000-0000-0000841F0000}"/>
    <cellStyle name="Cálculo 2 2 6 6 5 2" xfId="33242" xr:uid="{00000000-0005-0000-0000-0000851F0000}"/>
    <cellStyle name="Cálculo 2 2 6 6 6" xfId="33243" xr:uid="{00000000-0005-0000-0000-0000861F0000}"/>
    <cellStyle name="Cálculo 2 2 6 7" xfId="4381" xr:uid="{00000000-0005-0000-0000-0000871F0000}"/>
    <cellStyle name="Cálculo 2 2 6 7 2" xfId="17531" xr:uid="{00000000-0005-0000-0000-0000881F0000}"/>
    <cellStyle name="Cálculo 2 2 6 7 2 2" xfId="33244" xr:uid="{00000000-0005-0000-0000-0000891F0000}"/>
    <cellStyle name="Cálculo 2 2 6 7 3" xfId="20533" xr:uid="{00000000-0005-0000-0000-00008A1F0000}"/>
    <cellStyle name="Cálculo 2 2 6 7 3 2" xfId="33245" xr:uid="{00000000-0005-0000-0000-00008B1F0000}"/>
    <cellStyle name="Cálculo 2 2 6 7 4" xfId="20534" xr:uid="{00000000-0005-0000-0000-00008C1F0000}"/>
    <cellStyle name="Cálculo 2 2 6 7 4 2" xfId="33246" xr:uid="{00000000-0005-0000-0000-00008D1F0000}"/>
    <cellStyle name="Cálculo 2 2 6 7 5" xfId="20535" xr:uid="{00000000-0005-0000-0000-00008E1F0000}"/>
    <cellStyle name="Cálculo 2 2 6 7 5 2" xfId="33247" xr:uid="{00000000-0005-0000-0000-00008F1F0000}"/>
    <cellStyle name="Cálculo 2 2 6 7 6" xfId="33248" xr:uid="{00000000-0005-0000-0000-0000901F0000}"/>
    <cellStyle name="Cálculo 2 2 6 8" xfId="4382" xr:uid="{00000000-0005-0000-0000-0000911F0000}"/>
    <cellStyle name="Cálculo 2 2 6 8 2" xfId="17530" xr:uid="{00000000-0005-0000-0000-0000921F0000}"/>
    <cellStyle name="Cálculo 2 2 6 8 2 2" xfId="33249" xr:uid="{00000000-0005-0000-0000-0000931F0000}"/>
    <cellStyle name="Cálculo 2 2 6 8 3" xfId="33250" xr:uid="{00000000-0005-0000-0000-0000941F0000}"/>
    <cellStyle name="Cálculo 2 2 6 9" xfId="17547" xr:uid="{00000000-0005-0000-0000-0000951F0000}"/>
    <cellStyle name="Cálculo 2 2 6 9 2" xfId="33251" xr:uid="{00000000-0005-0000-0000-0000961F0000}"/>
    <cellStyle name="Cálculo 2 2 7" xfId="1065" xr:uid="{00000000-0005-0000-0000-0000971F0000}"/>
    <cellStyle name="Cálculo 2 2 7 10" xfId="20536" xr:uid="{00000000-0005-0000-0000-0000981F0000}"/>
    <cellStyle name="Cálculo 2 2 7 10 2" xfId="33252" xr:uid="{00000000-0005-0000-0000-0000991F0000}"/>
    <cellStyle name="Cálculo 2 2 7 11" xfId="33253" xr:uid="{00000000-0005-0000-0000-00009A1F0000}"/>
    <cellStyle name="Cálculo 2 2 7 2" xfId="1997" xr:uid="{00000000-0005-0000-0000-00009B1F0000}"/>
    <cellStyle name="Cálculo 2 2 7 2 2" xfId="3456" xr:uid="{00000000-0005-0000-0000-00009C1F0000}"/>
    <cellStyle name="Cálculo 2 2 7 2 2 2" xfId="4383" xr:uid="{00000000-0005-0000-0000-00009D1F0000}"/>
    <cellStyle name="Cálculo 2 2 7 2 2 2 2" xfId="17526" xr:uid="{00000000-0005-0000-0000-00009E1F0000}"/>
    <cellStyle name="Cálculo 2 2 7 2 2 2 2 2" xfId="33254" xr:uid="{00000000-0005-0000-0000-00009F1F0000}"/>
    <cellStyle name="Cálculo 2 2 7 2 2 2 3" xfId="33255" xr:uid="{00000000-0005-0000-0000-0000A01F0000}"/>
    <cellStyle name="Cálculo 2 2 7 2 2 3" xfId="4384" xr:uid="{00000000-0005-0000-0000-0000A11F0000}"/>
    <cellStyle name="Cálculo 2 2 7 2 2 3 2" xfId="17525" xr:uid="{00000000-0005-0000-0000-0000A21F0000}"/>
    <cellStyle name="Cálculo 2 2 7 2 2 3 2 2" xfId="33256" xr:uid="{00000000-0005-0000-0000-0000A31F0000}"/>
    <cellStyle name="Cálculo 2 2 7 2 2 3 3" xfId="33257" xr:uid="{00000000-0005-0000-0000-0000A41F0000}"/>
    <cellStyle name="Cálculo 2 2 7 2 2 4" xfId="17527" xr:uid="{00000000-0005-0000-0000-0000A51F0000}"/>
    <cellStyle name="Cálculo 2 2 7 2 2 4 2" xfId="33258" xr:uid="{00000000-0005-0000-0000-0000A61F0000}"/>
    <cellStyle name="Cálculo 2 2 7 2 2 5" xfId="20537" xr:uid="{00000000-0005-0000-0000-0000A71F0000}"/>
    <cellStyle name="Cálculo 2 2 7 2 2 5 2" xfId="33259" xr:uid="{00000000-0005-0000-0000-0000A81F0000}"/>
    <cellStyle name="Cálculo 2 2 7 2 2 6" xfId="20538" xr:uid="{00000000-0005-0000-0000-0000A91F0000}"/>
    <cellStyle name="Cálculo 2 2 7 2 2 6 2" xfId="33260" xr:uid="{00000000-0005-0000-0000-0000AA1F0000}"/>
    <cellStyle name="Cálculo 2 2 7 2 2 7" xfId="20539" xr:uid="{00000000-0005-0000-0000-0000AB1F0000}"/>
    <cellStyle name="Cálculo 2 2 7 2 2 7 2" xfId="33261" xr:uid="{00000000-0005-0000-0000-0000AC1F0000}"/>
    <cellStyle name="Cálculo 2 2 7 2 2 8" xfId="33262" xr:uid="{00000000-0005-0000-0000-0000AD1F0000}"/>
    <cellStyle name="Cálculo 2 2 7 2 3" xfId="4385" xr:uid="{00000000-0005-0000-0000-0000AE1F0000}"/>
    <cellStyle name="Cálculo 2 2 7 2 3 2" xfId="17524" xr:uid="{00000000-0005-0000-0000-0000AF1F0000}"/>
    <cellStyle name="Cálculo 2 2 7 2 3 2 2" xfId="33263" xr:uid="{00000000-0005-0000-0000-0000B01F0000}"/>
    <cellStyle name="Cálculo 2 2 7 2 3 3" xfId="33264" xr:uid="{00000000-0005-0000-0000-0000B11F0000}"/>
    <cellStyle name="Cálculo 2 2 7 2 4" xfId="4386" xr:uid="{00000000-0005-0000-0000-0000B21F0000}"/>
    <cellStyle name="Cálculo 2 2 7 2 4 2" xfId="17523" xr:uid="{00000000-0005-0000-0000-0000B31F0000}"/>
    <cellStyle name="Cálculo 2 2 7 2 4 2 2" xfId="33265" xr:uid="{00000000-0005-0000-0000-0000B41F0000}"/>
    <cellStyle name="Cálculo 2 2 7 2 4 3" xfId="33266" xr:uid="{00000000-0005-0000-0000-0000B51F0000}"/>
    <cellStyle name="Cálculo 2 2 7 2 5" xfId="17528" xr:uid="{00000000-0005-0000-0000-0000B61F0000}"/>
    <cellStyle name="Cálculo 2 2 7 2 5 2" xfId="33267" xr:uid="{00000000-0005-0000-0000-0000B71F0000}"/>
    <cellStyle name="Cálculo 2 2 7 2 6" xfId="20540" xr:uid="{00000000-0005-0000-0000-0000B81F0000}"/>
    <cellStyle name="Cálculo 2 2 7 2 6 2" xfId="33268" xr:uid="{00000000-0005-0000-0000-0000B91F0000}"/>
    <cellStyle name="Cálculo 2 2 7 2 7" xfId="20541" xr:uid="{00000000-0005-0000-0000-0000BA1F0000}"/>
    <cellStyle name="Cálculo 2 2 7 2 7 2" xfId="33269" xr:uid="{00000000-0005-0000-0000-0000BB1F0000}"/>
    <cellStyle name="Cálculo 2 2 7 2 8" xfId="20542" xr:uid="{00000000-0005-0000-0000-0000BC1F0000}"/>
    <cellStyle name="Cálculo 2 2 7 2 8 2" xfId="33270" xr:uid="{00000000-0005-0000-0000-0000BD1F0000}"/>
    <cellStyle name="Cálculo 2 2 7 2 9" xfId="33271" xr:uid="{00000000-0005-0000-0000-0000BE1F0000}"/>
    <cellStyle name="Cálculo 2 2 7 3" xfId="1565" xr:uid="{00000000-0005-0000-0000-0000BF1F0000}"/>
    <cellStyle name="Cálculo 2 2 7 3 2" xfId="3028" xr:uid="{00000000-0005-0000-0000-0000C01F0000}"/>
    <cellStyle name="Cálculo 2 2 7 3 2 2" xfId="4387" xr:uid="{00000000-0005-0000-0000-0000C11F0000}"/>
    <cellStyle name="Cálculo 2 2 7 3 2 2 2" xfId="17520" xr:uid="{00000000-0005-0000-0000-0000C21F0000}"/>
    <cellStyle name="Cálculo 2 2 7 3 2 2 2 2" xfId="33272" xr:uid="{00000000-0005-0000-0000-0000C31F0000}"/>
    <cellStyle name="Cálculo 2 2 7 3 2 2 3" xfId="33273" xr:uid="{00000000-0005-0000-0000-0000C41F0000}"/>
    <cellStyle name="Cálculo 2 2 7 3 2 3" xfId="4388" xr:uid="{00000000-0005-0000-0000-0000C51F0000}"/>
    <cellStyle name="Cálculo 2 2 7 3 2 3 2" xfId="17519" xr:uid="{00000000-0005-0000-0000-0000C61F0000}"/>
    <cellStyle name="Cálculo 2 2 7 3 2 3 2 2" xfId="33274" xr:uid="{00000000-0005-0000-0000-0000C71F0000}"/>
    <cellStyle name="Cálculo 2 2 7 3 2 3 3" xfId="33275" xr:uid="{00000000-0005-0000-0000-0000C81F0000}"/>
    <cellStyle name="Cálculo 2 2 7 3 2 4" xfId="17521" xr:uid="{00000000-0005-0000-0000-0000C91F0000}"/>
    <cellStyle name="Cálculo 2 2 7 3 2 4 2" xfId="33276" xr:uid="{00000000-0005-0000-0000-0000CA1F0000}"/>
    <cellStyle name="Cálculo 2 2 7 3 2 5" xfId="20543" xr:uid="{00000000-0005-0000-0000-0000CB1F0000}"/>
    <cellStyle name="Cálculo 2 2 7 3 2 5 2" xfId="33277" xr:uid="{00000000-0005-0000-0000-0000CC1F0000}"/>
    <cellStyle name="Cálculo 2 2 7 3 2 6" xfId="20544" xr:uid="{00000000-0005-0000-0000-0000CD1F0000}"/>
    <cellStyle name="Cálculo 2 2 7 3 2 6 2" xfId="33278" xr:uid="{00000000-0005-0000-0000-0000CE1F0000}"/>
    <cellStyle name="Cálculo 2 2 7 3 2 7" xfId="20545" xr:uid="{00000000-0005-0000-0000-0000CF1F0000}"/>
    <cellStyle name="Cálculo 2 2 7 3 2 7 2" xfId="33279" xr:uid="{00000000-0005-0000-0000-0000D01F0000}"/>
    <cellStyle name="Cálculo 2 2 7 3 2 8" xfId="33280" xr:uid="{00000000-0005-0000-0000-0000D11F0000}"/>
    <cellStyle name="Cálculo 2 2 7 3 3" xfId="4389" xr:uid="{00000000-0005-0000-0000-0000D21F0000}"/>
    <cellStyle name="Cálculo 2 2 7 3 3 2" xfId="17518" xr:uid="{00000000-0005-0000-0000-0000D31F0000}"/>
    <cellStyle name="Cálculo 2 2 7 3 3 2 2" xfId="33281" xr:uid="{00000000-0005-0000-0000-0000D41F0000}"/>
    <cellStyle name="Cálculo 2 2 7 3 3 3" xfId="33282" xr:uid="{00000000-0005-0000-0000-0000D51F0000}"/>
    <cellStyle name="Cálculo 2 2 7 3 4" xfId="4390" xr:uid="{00000000-0005-0000-0000-0000D61F0000}"/>
    <cellStyle name="Cálculo 2 2 7 3 4 2" xfId="17517" xr:uid="{00000000-0005-0000-0000-0000D71F0000}"/>
    <cellStyle name="Cálculo 2 2 7 3 4 2 2" xfId="33283" xr:uid="{00000000-0005-0000-0000-0000D81F0000}"/>
    <cellStyle name="Cálculo 2 2 7 3 4 3" xfId="33284" xr:uid="{00000000-0005-0000-0000-0000D91F0000}"/>
    <cellStyle name="Cálculo 2 2 7 3 5" xfId="17522" xr:uid="{00000000-0005-0000-0000-0000DA1F0000}"/>
    <cellStyle name="Cálculo 2 2 7 3 5 2" xfId="33285" xr:uid="{00000000-0005-0000-0000-0000DB1F0000}"/>
    <cellStyle name="Cálculo 2 2 7 3 6" xfId="20546" xr:uid="{00000000-0005-0000-0000-0000DC1F0000}"/>
    <cellStyle name="Cálculo 2 2 7 3 6 2" xfId="33286" xr:uid="{00000000-0005-0000-0000-0000DD1F0000}"/>
    <cellStyle name="Cálculo 2 2 7 3 7" xfId="20547" xr:uid="{00000000-0005-0000-0000-0000DE1F0000}"/>
    <cellStyle name="Cálculo 2 2 7 3 7 2" xfId="33287" xr:uid="{00000000-0005-0000-0000-0000DF1F0000}"/>
    <cellStyle name="Cálculo 2 2 7 3 8" xfId="20548" xr:uid="{00000000-0005-0000-0000-0000E01F0000}"/>
    <cellStyle name="Cálculo 2 2 7 3 8 2" xfId="33288" xr:uid="{00000000-0005-0000-0000-0000E11F0000}"/>
    <cellStyle name="Cálculo 2 2 7 3 9" xfId="33289" xr:uid="{00000000-0005-0000-0000-0000E21F0000}"/>
    <cellStyle name="Cálculo 2 2 7 4" xfId="4391" xr:uid="{00000000-0005-0000-0000-0000E31F0000}"/>
    <cellStyle name="Cálculo 2 2 7 4 2" xfId="17516" xr:uid="{00000000-0005-0000-0000-0000E41F0000}"/>
    <cellStyle name="Cálculo 2 2 7 4 2 2" xfId="33290" xr:uid="{00000000-0005-0000-0000-0000E51F0000}"/>
    <cellStyle name="Cálculo 2 2 7 4 3" xfId="20549" xr:uid="{00000000-0005-0000-0000-0000E61F0000}"/>
    <cellStyle name="Cálculo 2 2 7 4 3 2" xfId="33291" xr:uid="{00000000-0005-0000-0000-0000E71F0000}"/>
    <cellStyle name="Cálculo 2 2 7 4 4" xfId="20550" xr:uid="{00000000-0005-0000-0000-0000E81F0000}"/>
    <cellStyle name="Cálculo 2 2 7 4 4 2" xfId="33292" xr:uid="{00000000-0005-0000-0000-0000E91F0000}"/>
    <cellStyle name="Cálculo 2 2 7 4 5" xfId="20551" xr:uid="{00000000-0005-0000-0000-0000EA1F0000}"/>
    <cellStyle name="Cálculo 2 2 7 4 5 2" xfId="33293" xr:uid="{00000000-0005-0000-0000-0000EB1F0000}"/>
    <cellStyle name="Cálculo 2 2 7 4 6" xfId="33294" xr:uid="{00000000-0005-0000-0000-0000EC1F0000}"/>
    <cellStyle name="Cálculo 2 2 7 5" xfId="4392" xr:uid="{00000000-0005-0000-0000-0000ED1F0000}"/>
    <cellStyle name="Cálculo 2 2 7 5 2" xfId="17515" xr:uid="{00000000-0005-0000-0000-0000EE1F0000}"/>
    <cellStyle name="Cálculo 2 2 7 5 2 2" xfId="33295" xr:uid="{00000000-0005-0000-0000-0000EF1F0000}"/>
    <cellStyle name="Cálculo 2 2 7 5 3" xfId="20552" xr:uid="{00000000-0005-0000-0000-0000F01F0000}"/>
    <cellStyle name="Cálculo 2 2 7 5 3 2" xfId="33296" xr:uid="{00000000-0005-0000-0000-0000F11F0000}"/>
    <cellStyle name="Cálculo 2 2 7 5 4" xfId="20553" xr:uid="{00000000-0005-0000-0000-0000F21F0000}"/>
    <cellStyle name="Cálculo 2 2 7 5 4 2" xfId="33297" xr:uid="{00000000-0005-0000-0000-0000F31F0000}"/>
    <cellStyle name="Cálculo 2 2 7 5 5" xfId="20554" xr:uid="{00000000-0005-0000-0000-0000F41F0000}"/>
    <cellStyle name="Cálculo 2 2 7 5 5 2" xfId="33298" xr:uid="{00000000-0005-0000-0000-0000F51F0000}"/>
    <cellStyle name="Cálculo 2 2 7 5 6" xfId="33299" xr:uid="{00000000-0005-0000-0000-0000F61F0000}"/>
    <cellStyle name="Cálculo 2 2 7 6" xfId="4393" xr:uid="{00000000-0005-0000-0000-0000F71F0000}"/>
    <cellStyle name="Cálculo 2 2 7 6 2" xfId="17514" xr:uid="{00000000-0005-0000-0000-0000F81F0000}"/>
    <cellStyle name="Cálculo 2 2 7 6 2 2" xfId="33300" xr:uid="{00000000-0005-0000-0000-0000F91F0000}"/>
    <cellStyle name="Cálculo 2 2 7 6 3" xfId="20555" xr:uid="{00000000-0005-0000-0000-0000FA1F0000}"/>
    <cellStyle name="Cálculo 2 2 7 6 3 2" xfId="33301" xr:uid="{00000000-0005-0000-0000-0000FB1F0000}"/>
    <cellStyle name="Cálculo 2 2 7 6 4" xfId="20556" xr:uid="{00000000-0005-0000-0000-0000FC1F0000}"/>
    <cellStyle name="Cálculo 2 2 7 6 4 2" xfId="33302" xr:uid="{00000000-0005-0000-0000-0000FD1F0000}"/>
    <cellStyle name="Cálculo 2 2 7 6 5" xfId="20557" xr:uid="{00000000-0005-0000-0000-0000FE1F0000}"/>
    <cellStyle name="Cálculo 2 2 7 6 5 2" xfId="33303" xr:uid="{00000000-0005-0000-0000-0000FF1F0000}"/>
    <cellStyle name="Cálculo 2 2 7 6 6" xfId="33304" xr:uid="{00000000-0005-0000-0000-000000200000}"/>
    <cellStyle name="Cálculo 2 2 7 7" xfId="4394" xr:uid="{00000000-0005-0000-0000-000001200000}"/>
    <cellStyle name="Cálculo 2 2 7 7 2" xfId="17513" xr:uid="{00000000-0005-0000-0000-000002200000}"/>
    <cellStyle name="Cálculo 2 2 7 7 2 2" xfId="33305" xr:uid="{00000000-0005-0000-0000-000003200000}"/>
    <cellStyle name="Cálculo 2 2 7 7 3" xfId="20558" xr:uid="{00000000-0005-0000-0000-000004200000}"/>
    <cellStyle name="Cálculo 2 2 7 7 3 2" xfId="33306" xr:uid="{00000000-0005-0000-0000-000005200000}"/>
    <cellStyle name="Cálculo 2 2 7 7 4" xfId="20559" xr:uid="{00000000-0005-0000-0000-000006200000}"/>
    <cellStyle name="Cálculo 2 2 7 7 4 2" xfId="33307" xr:uid="{00000000-0005-0000-0000-000007200000}"/>
    <cellStyle name="Cálculo 2 2 7 7 5" xfId="20560" xr:uid="{00000000-0005-0000-0000-000008200000}"/>
    <cellStyle name="Cálculo 2 2 7 7 5 2" xfId="33308" xr:uid="{00000000-0005-0000-0000-000009200000}"/>
    <cellStyle name="Cálculo 2 2 7 7 6" xfId="33309" xr:uid="{00000000-0005-0000-0000-00000A200000}"/>
    <cellStyle name="Cálculo 2 2 7 8" xfId="4395" xr:uid="{00000000-0005-0000-0000-00000B200000}"/>
    <cellStyle name="Cálculo 2 2 7 8 2" xfId="17512" xr:uid="{00000000-0005-0000-0000-00000C200000}"/>
    <cellStyle name="Cálculo 2 2 7 8 2 2" xfId="33310" xr:uid="{00000000-0005-0000-0000-00000D200000}"/>
    <cellStyle name="Cálculo 2 2 7 8 3" xfId="33311" xr:uid="{00000000-0005-0000-0000-00000E200000}"/>
    <cellStyle name="Cálculo 2 2 7 9" xfId="17529" xr:uid="{00000000-0005-0000-0000-00000F200000}"/>
    <cellStyle name="Cálculo 2 2 7 9 2" xfId="33312" xr:uid="{00000000-0005-0000-0000-000010200000}"/>
    <cellStyle name="Cálculo 2 2 8" xfId="753" xr:uid="{00000000-0005-0000-0000-000011200000}"/>
    <cellStyle name="Cálculo 2 2 8 10" xfId="20561" xr:uid="{00000000-0005-0000-0000-000012200000}"/>
    <cellStyle name="Cálculo 2 2 8 10 2" xfId="33313" xr:uid="{00000000-0005-0000-0000-000013200000}"/>
    <cellStyle name="Cálculo 2 2 8 11" xfId="33314" xr:uid="{00000000-0005-0000-0000-000014200000}"/>
    <cellStyle name="Cálculo 2 2 8 2" xfId="1732" xr:uid="{00000000-0005-0000-0000-000015200000}"/>
    <cellStyle name="Cálculo 2 2 8 2 2" xfId="3195" xr:uid="{00000000-0005-0000-0000-000016200000}"/>
    <cellStyle name="Cálculo 2 2 8 2 2 2" xfId="4396" xr:uid="{00000000-0005-0000-0000-000017200000}"/>
    <cellStyle name="Cálculo 2 2 8 2 2 2 2" xfId="17508" xr:uid="{00000000-0005-0000-0000-000018200000}"/>
    <cellStyle name="Cálculo 2 2 8 2 2 2 2 2" xfId="33315" xr:uid="{00000000-0005-0000-0000-000019200000}"/>
    <cellStyle name="Cálculo 2 2 8 2 2 2 3" xfId="33316" xr:uid="{00000000-0005-0000-0000-00001A200000}"/>
    <cellStyle name="Cálculo 2 2 8 2 2 3" xfId="4397" xr:uid="{00000000-0005-0000-0000-00001B200000}"/>
    <cellStyle name="Cálculo 2 2 8 2 2 3 2" xfId="17507" xr:uid="{00000000-0005-0000-0000-00001C200000}"/>
    <cellStyle name="Cálculo 2 2 8 2 2 3 2 2" xfId="33317" xr:uid="{00000000-0005-0000-0000-00001D200000}"/>
    <cellStyle name="Cálculo 2 2 8 2 2 3 3" xfId="33318" xr:uid="{00000000-0005-0000-0000-00001E200000}"/>
    <cellStyle name="Cálculo 2 2 8 2 2 4" xfId="17509" xr:uid="{00000000-0005-0000-0000-00001F200000}"/>
    <cellStyle name="Cálculo 2 2 8 2 2 4 2" xfId="33319" xr:uid="{00000000-0005-0000-0000-000020200000}"/>
    <cellStyle name="Cálculo 2 2 8 2 2 5" xfId="20562" xr:uid="{00000000-0005-0000-0000-000021200000}"/>
    <cellStyle name="Cálculo 2 2 8 2 2 5 2" xfId="33320" xr:uid="{00000000-0005-0000-0000-000022200000}"/>
    <cellStyle name="Cálculo 2 2 8 2 2 6" xfId="20563" xr:uid="{00000000-0005-0000-0000-000023200000}"/>
    <cellStyle name="Cálculo 2 2 8 2 2 6 2" xfId="33321" xr:uid="{00000000-0005-0000-0000-000024200000}"/>
    <cellStyle name="Cálculo 2 2 8 2 2 7" xfId="20564" xr:uid="{00000000-0005-0000-0000-000025200000}"/>
    <cellStyle name="Cálculo 2 2 8 2 2 7 2" xfId="33322" xr:uid="{00000000-0005-0000-0000-000026200000}"/>
    <cellStyle name="Cálculo 2 2 8 2 2 8" xfId="33323" xr:uid="{00000000-0005-0000-0000-000027200000}"/>
    <cellStyle name="Cálculo 2 2 8 2 3" xfId="4398" xr:uid="{00000000-0005-0000-0000-000028200000}"/>
    <cellStyle name="Cálculo 2 2 8 2 3 2" xfId="17506" xr:uid="{00000000-0005-0000-0000-000029200000}"/>
    <cellStyle name="Cálculo 2 2 8 2 3 2 2" xfId="33324" xr:uid="{00000000-0005-0000-0000-00002A200000}"/>
    <cellStyle name="Cálculo 2 2 8 2 3 3" xfId="33325" xr:uid="{00000000-0005-0000-0000-00002B200000}"/>
    <cellStyle name="Cálculo 2 2 8 2 4" xfId="4399" xr:uid="{00000000-0005-0000-0000-00002C200000}"/>
    <cellStyle name="Cálculo 2 2 8 2 4 2" xfId="17505" xr:uid="{00000000-0005-0000-0000-00002D200000}"/>
    <cellStyle name="Cálculo 2 2 8 2 4 2 2" xfId="33326" xr:uid="{00000000-0005-0000-0000-00002E200000}"/>
    <cellStyle name="Cálculo 2 2 8 2 4 3" xfId="33327" xr:uid="{00000000-0005-0000-0000-00002F200000}"/>
    <cellStyle name="Cálculo 2 2 8 2 5" xfId="17510" xr:uid="{00000000-0005-0000-0000-000030200000}"/>
    <cellStyle name="Cálculo 2 2 8 2 5 2" xfId="33328" xr:uid="{00000000-0005-0000-0000-000031200000}"/>
    <cellStyle name="Cálculo 2 2 8 2 6" xfId="20565" xr:uid="{00000000-0005-0000-0000-000032200000}"/>
    <cellStyle name="Cálculo 2 2 8 2 6 2" xfId="33329" xr:uid="{00000000-0005-0000-0000-000033200000}"/>
    <cellStyle name="Cálculo 2 2 8 2 7" xfId="20566" xr:uid="{00000000-0005-0000-0000-000034200000}"/>
    <cellStyle name="Cálculo 2 2 8 2 7 2" xfId="33330" xr:uid="{00000000-0005-0000-0000-000035200000}"/>
    <cellStyle name="Cálculo 2 2 8 2 8" xfId="20567" xr:uid="{00000000-0005-0000-0000-000036200000}"/>
    <cellStyle name="Cálculo 2 2 8 2 8 2" xfId="33331" xr:uid="{00000000-0005-0000-0000-000037200000}"/>
    <cellStyle name="Cálculo 2 2 8 2 9" xfId="33332" xr:uid="{00000000-0005-0000-0000-000038200000}"/>
    <cellStyle name="Cálculo 2 2 8 3" xfId="1295" xr:uid="{00000000-0005-0000-0000-000039200000}"/>
    <cellStyle name="Cálculo 2 2 8 3 2" xfId="2762" xr:uid="{00000000-0005-0000-0000-00003A200000}"/>
    <cellStyle name="Cálculo 2 2 8 3 2 2" xfId="4400" xr:uid="{00000000-0005-0000-0000-00003B200000}"/>
    <cellStyle name="Cálculo 2 2 8 3 2 2 2" xfId="17502" xr:uid="{00000000-0005-0000-0000-00003C200000}"/>
    <cellStyle name="Cálculo 2 2 8 3 2 2 2 2" xfId="33333" xr:uid="{00000000-0005-0000-0000-00003D200000}"/>
    <cellStyle name="Cálculo 2 2 8 3 2 2 3" xfId="33334" xr:uid="{00000000-0005-0000-0000-00003E200000}"/>
    <cellStyle name="Cálculo 2 2 8 3 2 3" xfId="4401" xr:uid="{00000000-0005-0000-0000-00003F200000}"/>
    <cellStyle name="Cálculo 2 2 8 3 2 3 2" xfId="17501" xr:uid="{00000000-0005-0000-0000-000040200000}"/>
    <cellStyle name="Cálculo 2 2 8 3 2 3 2 2" xfId="33335" xr:uid="{00000000-0005-0000-0000-000041200000}"/>
    <cellStyle name="Cálculo 2 2 8 3 2 3 3" xfId="33336" xr:uid="{00000000-0005-0000-0000-000042200000}"/>
    <cellStyle name="Cálculo 2 2 8 3 2 4" xfId="17503" xr:uid="{00000000-0005-0000-0000-000043200000}"/>
    <cellStyle name="Cálculo 2 2 8 3 2 4 2" xfId="33337" xr:uid="{00000000-0005-0000-0000-000044200000}"/>
    <cellStyle name="Cálculo 2 2 8 3 2 5" xfId="20568" xr:uid="{00000000-0005-0000-0000-000045200000}"/>
    <cellStyle name="Cálculo 2 2 8 3 2 5 2" xfId="33338" xr:uid="{00000000-0005-0000-0000-000046200000}"/>
    <cellStyle name="Cálculo 2 2 8 3 2 6" xfId="20569" xr:uid="{00000000-0005-0000-0000-000047200000}"/>
    <cellStyle name="Cálculo 2 2 8 3 2 6 2" xfId="33339" xr:uid="{00000000-0005-0000-0000-000048200000}"/>
    <cellStyle name="Cálculo 2 2 8 3 2 7" xfId="20570" xr:uid="{00000000-0005-0000-0000-000049200000}"/>
    <cellStyle name="Cálculo 2 2 8 3 2 7 2" xfId="33340" xr:uid="{00000000-0005-0000-0000-00004A200000}"/>
    <cellStyle name="Cálculo 2 2 8 3 2 8" xfId="33341" xr:uid="{00000000-0005-0000-0000-00004B200000}"/>
    <cellStyle name="Cálculo 2 2 8 3 3" xfId="4402" xr:uid="{00000000-0005-0000-0000-00004C200000}"/>
    <cellStyle name="Cálculo 2 2 8 3 3 2" xfId="17500" xr:uid="{00000000-0005-0000-0000-00004D200000}"/>
    <cellStyle name="Cálculo 2 2 8 3 3 2 2" xfId="33342" xr:uid="{00000000-0005-0000-0000-00004E200000}"/>
    <cellStyle name="Cálculo 2 2 8 3 3 3" xfId="33343" xr:uid="{00000000-0005-0000-0000-00004F200000}"/>
    <cellStyle name="Cálculo 2 2 8 3 4" xfId="4403" xr:uid="{00000000-0005-0000-0000-000050200000}"/>
    <cellStyle name="Cálculo 2 2 8 3 4 2" xfId="17499" xr:uid="{00000000-0005-0000-0000-000051200000}"/>
    <cellStyle name="Cálculo 2 2 8 3 4 2 2" xfId="33344" xr:uid="{00000000-0005-0000-0000-000052200000}"/>
    <cellStyle name="Cálculo 2 2 8 3 4 3" xfId="33345" xr:uid="{00000000-0005-0000-0000-000053200000}"/>
    <cellStyle name="Cálculo 2 2 8 3 5" xfId="17504" xr:uid="{00000000-0005-0000-0000-000054200000}"/>
    <cellStyle name="Cálculo 2 2 8 3 5 2" xfId="33346" xr:uid="{00000000-0005-0000-0000-000055200000}"/>
    <cellStyle name="Cálculo 2 2 8 3 6" xfId="20571" xr:uid="{00000000-0005-0000-0000-000056200000}"/>
    <cellStyle name="Cálculo 2 2 8 3 6 2" xfId="33347" xr:uid="{00000000-0005-0000-0000-000057200000}"/>
    <cellStyle name="Cálculo 2 2 8 3 7" xfId="20572" xr:uid="{00000000-0005-0000-0000-000058200000}"/>
    <cellStyle name="Cálculo 2 2 8 3 7 2" xfId="33348" xr:uid="{00000000-0005-0000-0000-000059200000}"/>
    <cellStyle name="Cálculo 2 2 8 3 8" xfId="20573" xr:uid="{00000000-0005-0000-0000-00005A200000}"/>
    <cellStyle name="Cálculo 2 2 8 3 8 2" xfId="33349" xr:uid="{00000000-0005-0000-0000-00005B200000}"/>
    <cellStyle name="Cálculo 2 2 8 3 9" xfId="33350" xr:uid="{00000000-0005-0000-0000-00005C200000}"/>
    <cellStyle name="Cálculo 2 2 8 4" xfId="4404" xr:uid="{00000000-0005-0000-0000-00005D200000}"/>
    <cellStyle name="Cálculo 2 2 8 4 2" xfId="17498" xr:uid="{00000000-0005-0000-0000-00005E200000}"/>
    <cellStyle name="Cálculo 2 2 8 4 2 2" xfId="33351" xr:uid="{00000000-0005-0000-0000-00005F200000}"/>
    <cellStyle name="Cálculo 2 2 8 4 3" xfId="20574" xr:uid="{00000000-0005-0000-0000-000060200000}"/>
    <cellStyle name="Cálculo 2 2 8 4 3 2" xfId="33352" xr:uid="{00000000-0005-0000-0000-000061200000}"/>
    <cellStyle name="Cálculo 2 2 8 4 4" xfId="20575" xr:uid="{00000000-0005-0000-0000-000062200000}"/>
    <cellStyle name="Cálculo 2 2 8 4 4 2" xfId="33353" xr:uid="{00000000-0005-0000-0000-000063200000}"/>
    <cellStyle name="Cálculo 2 2 8 4 5" xfId="20576" xr:uid="{00000000-0005-0000-0000-000064200000}"/>
    <cellStyle name="Cálculo 2 2 8 4 5 2" xfId="33354" xr:uid="{00000000-0005-0000-0000-000065200000}"/>
    <cellStyle name="Cálculo 2 2 8 4 6" xfId="33355" xr:uid="{00000000-0005-0000-0000-000066200000}"/>
    <cellStyle name="Cálculo 2 2 8 5" xfId="4405" xr:uid="{00000000-0005-0000-0000-000067200000}"/>
    <cellStyle name="Cálculo 2 2 8 5 2" xfId="17497" xr:uid="{00000000-0005-0000-0000-000068200000}"/>
    <cellStyle name="Cálculo 2 2 8 5 2 2" xfId="33356" xr:uid="{00000000-0005-0000-0000-000069200000}"/>
    <cellStyle name="Cálculo 2 2 8 5 3" xfId="20577" xr:uid="{00000000-0005-0000-0000-00006A200000}"/>
    <cellStyle name="Cálculo 2 2 8 5 3 2" xfId="33357" xr:uid="{00000000-0005-0000-0000-00006B200000}"/>
    <cellStyle name="Cálculo 2 2 8 5 4" xfId="20578" xr:uid="{00000000-0005-0000-0000-00006C200000}"/>
    <cellStyle name="Cálculo 2 2 8 5 4 2" xfId="33358" xr:uid="{00000000-0005-0000-0000-00006D200000}"/>
    <cellStyle name="Cálculo 2 2 8 5 5" xfId="20579" xr:uid="{00000000-0005-0000-0000-00006E200000}"/>
    <cellStyle name="Cálculo 2 2 8 5 5 2" xfId="33359" xr:uid="{00000000-0005-0000-0000-00006F200000}"/>
    <cellStyle name="Cálculo 2 2 8 5 6" xfId="33360" xr:uid="{00000000-0005-0000-0000-000070200000}"/>
    <cellStyle name="Cálculo 2 2 8 6" xfId="4406" xr:uid="{00000000-0005-0000-0000-000071200000}"/>
    <cellStyle name="Cálculo 2 2 8 6 2" xfId="17496" xr:uid="{00000000-0005-0000-0000-000072200000}"/>
    <cellStyle name="Cálculo 2 2 8 6 2 2" xfId="33361" xr:uid="{00000000-0005-0000-0000-000073200000}"/>
    <cellStyle name="Cálculo 2 2 8 6 3" xfId="20580" xr:uid="{00000000-0005-0000-0000-000074200000}"/>
    <cellStyle name="Cálculo 2 2 8 6 3 2" xfId="33362" xr:uid="{00000000-0005-0000-0000-000075200000}"/>
    <cellStyle name="Cálculo 2 2 8 6 4" xfId="20581" xr:uid="{00000000-0005-0000-0000-000076200000}"/>
    <cellStyle name="Cálculo 2 2 8 6 4 2" xfId="33363" xr:uid="{00000000-0005-0000-0000-000077200000}"/>
    <cellStyle name="Cálculo 2 2 8 6 5" xfId="20582" xr:uid="{00000000-0005-0000-0000-000078200000}"/>
    <cellStyle name="Cálculo 2 2 8 6 5 2" xfId="33364" xr:uid="{00000000-0005-0000-0000-000079200000}"/>
    <cellStyle name="Cálculo 2 2 8 6 6" xfId="33365" xr:uid="{00000000-0005-0000-0000-00007A200000}"/>
    <cellStyle name="Cálculo 2 2 8 7" xfId="4407" xr:uid="{00000000-0005-0000-0000-00007B200000}"/>
    <cellStyle name="Cálculo 2 2 8 7 2" xfId="17495" xr:uid="{00000000-0005-0000-0000-00007C200000}"/>
    <cellStyle name="Cálculo 2 2 8 7 2 2" xfId="33366" xr:uid="{00000000-0005-0000-0000-00007D200000}"/>
    <cellStyle name="Cálculo 2 2 8 7 3" xfId="20583" xr:uid="{00000000-0005-0000-0000-00007E200000}"/>
    <cellStyle name="Cálculo 2 2 8 7 3 2" xfId="33367" xr:uid="{00000000-0005-0000-0000-00007F200000}"/>
    <cellStyle name="Cálculo 2 2 8 7 4" xfId="20584" xr:uid="{00000000-0005-0000-0000-000080200000}"/>
    <cellStyle name="Cálculo 2 2 8 7 4 2" xfId="33368" xr:uid="{00000000-0005-0000-0000-000081200000}"/>
    <cellStyle name="Cálculo 2 2 8 7 5" xfId="20585" xr:uid="{00000000-0005-0000-0000-000082200000}"/>
    <cellStyle name="Cálculo 2 2 8 7 5 2" xfId="33369" xr:uid="{00000000-0005-0000-0000-000083200000}"/>
    <cellStyle name="Cálculo 2 2 8 7 6" xfId="33370" xr:uid="{00000000-0005-0000-0000-000084200000}"/>
    <cellStyle name="Cálculo 2 2 8 8" xfId="4408" xr:uid="{00000000-0005-0000-0000-000085200000}"/>
    <cellStyle name="Cálculo 2 2 8 8 2" xfId="17494" xr:uid="{00000000-0005-0000-0000-000086200000}"/>
    <cellStyle name="Cálculo 2 2 8 8 2 2" xfId="33371" xr:uid="{00000000-0005-0000-0000-000087200000}"/>
    <cellStyle name="Cálculo 2 2 8 8 3" xfId="33372" xr:uid="{00000000-0005-0000-0000-000088200000}"/>
    <cellStyle name="Cálculo 2 2 8 9" xfId="17511" xr:uid="{00000000-0005-0000-0000-000089200000}"/>
    <cellStyle name="Cálculo 2 2 8 9 2" xfId="33373" xr:uid="{00000000-0005-0000-0000-00008A200000}"/>
    <cellStyle name="Cálculo 2 2 9" xfId="960" xr:uid="{00000000-0005-0000-0000-00008B200000}"/>
    <cellStyle name="Cálculo 2 2 9 10" xfId="20586" xr:uid="{00000000-0005-0000-0000-00008C200000}"/>
    <cellStyle name="Cálculo 2 2 9 10 2" xfId="33374" xr:uid="{00000000-0005-0000-0000-00008D200000}"/>
    <cellStyle name="Cálculo 2 2 9 11" xfId="33375" xr:uid="{00000000-0005-0000-0000-00008E200000}"/>
    <cellStyle name="Cálculo 2 2 9 2" xfId="1892" xr:uid="{00000000-0005-0000-0000-00008F200000}"/>
    <cellStyle name="Cálculo 2 2 9 2 2" xfId="3351" xr:uid="{00000000-0005-0000-0000-000090200000}"/>
    <cellStyle name="Cálculo 2 2 9 2 2 2" xfId="4409" xr:uid="{00000000-0005-0000-0000-000091200000}"/>
    <cellStyle name="Cálculo 2 2 9 2 2 2 2" xfId="17490" xr:uid="{00000000-0005-0000-0000-000092200000}"/>
    <cellStyle name="Cálculo 2 2 9 2 2 2 2 2" xfId="33376" xr:uid="{00000000-0005-0000-0000-000093200000}"/>
    <cellStyle name="Cálculo 2 2 9 2 2 2 3" xfId="33377" xr:uid="{00000000-0005-0000-0000-000094200000}"/>
    <cellStyle name="Cálculo 2 2 9 2 2 3" xfId="4410" xr:uid="{00000000-0005-0000-0000-000095200000}"/>
    <cellStyle name="Cálculo 2 2 9 2 2 3 2" xfId="17489" xr:uid="{00000000-0005-0000-0000-000096200000}"/>
    <cellStyle name="Cálculo 2 2 9 2 2 3 2 2" xfId="33378" xr:uid="{00000000-0005-0000-0000-000097200000}"/>
    <cellStyle name="Cálculo 2 2 9 2 2 3 3" xfId="33379" xr:uid="{00000000-0005-0000-0000-000098200000}"/>
    <cellStyle name="Cálculo 2 2 9 2 2 4" xfId="17491" xr:uid="{00000000-0005-0000-0000-000099200000}"/>
    <cellStyle name="Cálculo 2 2 9 2 2 4 2" xfId="33380" xr:uid="{00000000-0005-0000-0000-00009A200000}"/>
    <cellStyle name="Cálculo 2 2 9 2 2 5" xfId="20587" xr:uid="{00000000-0005-0000-0000-00009B200000}"/>
    <cellStyle name="Cálculo 2 2 9 2 2 5 2" xfId="33381" xr:uid="{00000000-0005-0000-0000-00009C200000}"/>
    <cellStyle name="Cálculo 2 2 9 2 2 6" xfId="20588" xr:uid="{00000000-0005-0000-0000-00009D200000}"/>
    <cellStyle name="Cálculo 2 2 9 2 2 6 2" xfId="33382" xr:uid="{00000000-0005-0000-0000-00009E200000}"/>
    <cellStyle name="Cálculo 2 2 9 2 2 7" xfId="20589" xr:uid="{00000000-0005-0000-0000-00009F200000}"/>
    <cellStyle name="Cálculo 2 2 9 2 2 7 2" xfId="33383" xr:uid="{00000000-0005-0000-0000-0000A0200000}"/>
    <cellStyle name="Cálculo 2 2 9 2 2 8" xfId="33384" xr:uid="{00000000-0005-0000-0000-0000A1200000}"/>
    <cellStyle name="Cálculo 2 2 9 2 3" xfId="4411" xr:uid="{00000000-0005-0000-0000-0000A2200000}"/>
    <cellStyle name="Cálculo 2 2 9 2 3 2" xfId="17488" xr:uid="{00000000-0005-0000-0000-0000A3200000}"/>
    <cellStyle name="Cálculo 2 2 9 2 3 2 2" xfId="33385" xr:uid="{00000000-0005-0000-0000-0000A4200000}"/>
    <cellStyle name="Cálculo 2 2 9 2 3 3" xfId="33386" xr:uid="{00000000-0005-0000-0000-0000A5200000}"/>
    <cellStyle name="Cálculo 2 2 9 2 4" xfId="4412" xr:uid="{00000000-0005-0000-0000-0000A6200000}"/>
    <cellStyle name="Cálculo 2 2 9 2 4 2" xfId="17487" xr:uid="{00000000-0005-0000-0000-0000A7200000}"/>
    <cellStyle name="Cálculo 2 2 9 2 4 2 2" xfId="33387" xr:uid="{00000000-0005-0000-0000-0000A8200000}"/>
    <cellStyle name="Cálculo 2 2 9 2 4 3" xfId="33388" xr:uid="{00000000-0005-0000-0000-0000A9200000}"/>
    <cellStyle name="Cálculo 2 2 9 2 5" xfId="17492" xr:uid="{00000000-0005-0000-0000-0000AA200000}"/>
    <cellStyle name="Cálculo 2 2 9 2 5 2" xfId="33389" xr:uid="{00000000-0005-0000-0000-0000AB200000}"/>
    <cellStyle name="Cálculo 2 2 9 2 6" xfId="20590" xr:uid="{00000000-0005-0000-0000-0000AC200000}"/>
    <cellStyle name="Cálculo 2 2 9 2 6 2" xfId="33390" xr:uid="{00000000-0005-0000-0000-0000AD200000}"/>
    <cellStyle name="Cálculo 2 2 9 2 7" xfId="20591" xr:uid="{00000000-0005-0000-0000-0000AE200000}"/>
    <cellStyle name="Cálculo 2 2 9 2 7 2" xfId="33391" xr:uid="{00000000-0005-0000-0000-0000AF200000}"/>
    <cellStyle name="Cálculo 2 2 9 2 8" xfId="20592" xr:uid="{00000000-0005-0000-0000-0000B0200000}"/>
    <cellStyle name="Cálculo 2 2 9 2 8 2" xfId="33392" xr:uid="{00000000-0005-0000-0000-0000B1200000}"/>
    <cellStyle name="Cálculo 2 2 9 2 9" xfId="33393" xr:uid="{00000000-0005-0000-0000-0000B2200000}"/>
    <cellStyle name="Cálculo 2 2 9 3" xfId="1460" xr:uid="{00000000-0005-0000-0000-0000B3200000}"/>
    <cellStyle name="Cálculo 2 2 9 3 2" xfId="2923" xr:uid="{00000000-0005-0000-0000-0000B4200000}"/>
    <cellStyle name="Cálculo 2 2 9 3 2 2" xfId="4413" xr:uid="{00000000-0005-0000-0000-0000B5200000}"/>
    <cellStyle name="Cálculo 2 2 9 3 2 2 2" xfId="17484" xr:uid="{00000000-0005-0000-0000-0000B6200000}"/>
    <cellStyle name="Cálculo 2 2 9 3 2 2 2 2" xfId="33394" xr:uid="{00000000-0005-0000-0000-0000B7200000}"/>
    <cellStyle name="Cálculo 2 2 9 3 2 2 3" xfId="33395" xr:uid="{00000000-0005-0000-0000-0000B8200000}"/>
    <cellStyle name="Cálculo 2 2 9 3 2 3" xfId="4414" xr:uid="{00000000-0005-0000-0000-0000B9200000}"/>
    <cellStyle name="Cálculo 2 2 9 3 2 3 2" xfId="17483" xr:uid="{00000000-0005-0000-0000-0000BA200000}"/>
    <cellStyle name="Cálculo 2 2 9 3 2 3 2 2" xfId="33396" xr:uid="{00000000-0005-0000-0000-0000BB200000}"/>
    <cellStyle name="Cálculo 2 2 9 3 2 3 3" xfId="33397" xr:uid="{00000000-0005-0000-0000-0000BC200000}"/>
    <cellStyle name="Cálculo 2 2 9 3 2 4" xfId="17485" xr:uid="{00000000-0005-0000-0000-0000BD200000}"/>
    <cellStyle name="Cálculo 2 2 9 3 2 4 2" xfId="33398" xr:uid="{00000000-0005-0000-0000-0000BE200000}"/>
    <cellStyle name="Cálculo 2 2 9 3 2 5" xfId="20593" xr:uid="{00000000-0005-0000-0000-0000BF200000}"/>
    <cellStyle name="Cálculo 2 2 9 3 2 5 2" xfId="33399" xr:uid="{00000000-0005-0000-0000-0000C0200000}"/>
    <cellStyle name="Cálculo 2 2 9 3 2 6" xfId="20594" xr:uid="{00000000-0005-0000-0000-0000C1200000}"/>
    <cellStyle name="Cálculo 2 2 9 3 2 6 2" xfId="33400" xr:uid="{00000000-0005-0000-0000-0000C2200000}"/>
    <cellStyle name="Cálculo 2 2 9 3 2 7" xfId="20595" xr:uid="{00000000-0005-0000-0000-0000C3200000}"/>
    <cellStyle name="Cálculo 2 2 9 3 2 7 2" xfId="33401" xr:uid="{00000000-0005-0000-0000-0000C4200000}"/>
    <cellStyle name="Cálculo 2 2 9 3 2 8" xfId="33402" xr:uid="{00000000-0005-0000-0000-0000C5200000}"/>
    <cellStyle name="Cálculo 2 2 9 3 3" xfId="4415" xr:uid="{00000000-0005-0000-0000-0000C6200000}"/>
    <cellStyle name="Cálculo 2 2 9 3 3 2" xfId="17482" xr:uid="{00000000-0005-0000-0000-0000C7200000}"/>
    <cellStyle name="Cálculo 2 2 9 3 3 2 2" xfId="33403" xr:uid="{00000000-0005-0000-0000-0000C8200000}"/>
    <cellStyle name="Cálculo 2 2 9 3 3 3" xfId="33404" xr:uid="{00000000-0005-0000-0000-0000C9200000}"/>
    <cellStyle name="Cálculo 2 2 9 3 4" xfId="4416" xr:uid="{00000000-0005-0000-0000-0000CA200000}"/>
    <cellStyle name="Cálculo 2 2 9 3 4 2" xfId="17481" xr:uid="{00000000-0005-0000-0000-0000CB200000}"/>
    <cellStyle name="Cálculo 2 2 9 3 4 2 2" xfId="33405" xr:uid="{00000000-0005-0000-0000-0000CC200000}"/>
    <cellStyle name="Cálculo 2 2 9 3 4 3" xfId="33406" xr:uid="{00000000-0005-0000-0000-0000CD200000}"/>
    <cellStyle name="Cálculo 2 2 9 3 5" xfId="17486" xr:uid="{00000000-0005-0000-0000-0000CE200000}"/>
    <cellStyle name="Cálculo 2 2 9 3 5 2" xfId="33407" xr:uid="{00000000-0005-0000-0000-0000CF200000}"/>
    <cellStyle name="Cálculo 2 2 9 3 6" xfId="20596" xr:uid="{00000000-0005-0000-0000-0000D0200000}"/>
    <cellStyle name="Cálculo 2 2 9 3 6 2" xfId="33408" xr:uid="{00000000-0005-0000-0000-0000D1200000}"/>
    <cellStyle name="Cálculo 2 2 9 3 7" xfId="20597" xr:uid="{00000000-0005-0000-0000-0000D2200000}"/>
    <cellStyle name="Cálculo 2 2 9 3 7 2" xfId="33409" xr:uid="{00000000-0005-0000-0000-0000D3200000}"/>
    <cellStyle name="Cálculo 2 2 9 3 8" xfId="20598" xr:uid="{00000000-0005-0000-0000-0000D4200000}"/>
    <cellStyle name="Cálculo 2 2 9 3 8 2" xfId="33410" xr:uid="{00000000-0005-0000-0000-0000D5200000}"/>
    <cellStyle name="Cálculo 2 2 9 3 9" xfId="33411" xr:uid="{00000000-0005-0000-0000-0000D6200000}"/>
    <cellStyle name="Cálculo 2 2 9 4" xfId="4417" xr:uid="{00000000-0005-0000-0000-0000D7200000}"/>
    <cellStyle name="Cálculo 2 2 9 4 2" xfId="17480" xr:uid="{00000000-0005-0000-0000-0000D8200000}"/>
    <cellStyle name="Cálculo 2 2 9 4 2 2" xfId="33412" xr:uid="{00000000-0005-0000-0000-0000D9200000}"/>
    <cellStyle name="Cálculo 2 2 9 4 3" xfId="20599" xr:uid="{00000000-0005-0000-0000-0000DA200000}"/>
    <cellStyle name="Cálculo 2 2 9 4 3 2" xfId="33413" xr:uid="{00000000-0005-0000-0000-0000DB200000}"/>
    <cellStyle name="Cálculo 2 2 9 4 4" xfId="20600" xr:uid="{00000000-0005-0000-0000-0000DC200000}"/>
    <cellStyle name="Cálculo 2 2 9 4 4 2" xfId="33414" xr:uid="{00000000-0005-0000-0000-0000DD200000}"/>
    <cellStyle name="Cálculo 2 2 9 4 5" xfId="20601" xr:uid="{00000000-0005-0000-0000-0000DE200000}"/>
    <cellStyle name="Cálculo 2 2 9 4 5 2" xfId="33415" xr:uid="{00000000-0005-0000-0000-0000DF200000}"/>
    <cellStyle name="Cálculo 2 2 9 4 6" xfId="33416" xr:uid="{00000000-0005-0000-0000-0000E0200000}"/>
    <cellStyle name="Cálculo 2 2 9 5" xfId="4418" xr:uid="{00000000-0005-0000-0000-0000E1200000}"/>
    <cellStyle name="Cálculo 2 2 9 5 2" xfId="17479" xr:uid="{00000000-0005-0000-0000-0000E2200000}"/>
    <cellStyle name="Cálculo 2 2 9 5 2 2" xfId="33417" xr:uid="{00000000-0005-0000-0000-0000E3200000}"/>
    <cellStyle name="Cálculo 2 2 9 5 3" xfId="20602" xr:uid="{00000000-0005-0000-0000-0000E4200000}"/>
    <cellStyle name="Cálculo 2 2 9 5 3 2" xfId="33418" xr:uid="{00000000-0005-0000-0000-0000E5200000}"/>
    <cellStyle name="Cálculo 2 2 9 5 4" xfId="20603" xr:uid="{00000000-0005-0000-0000-0000E6200000}"/>
    <cellStyle name="Cálculo 2 2 9 5 4 2" xfId="33419" xr:uid="{00000000-0005-0000-0000-0000E7200000}"/>
    <cellStyle name="Cálculo 2 2 9 5 5" xfId="20604" xr:uid="{00000000-0005-0000-0000-0000E8200000}"/>
    <cellStyle name="Cálculo 2 2 9 5 5 2" xfId="33420" xr:uid="{00000000-0005-0000-0000-0000E9200000}"/>
    <cellStyle name="Cálculo 2 2 9 5 6" xfId="33421" xr:uid="{00000000-0005-0000-0000-0000EA200000}"/>
    <cellStyle name="Cálculo 2 2 9 6" xfId="4419" xr:uid="{00000000-0005-0000-0000-0000EB200000}"/>
    <cellStyle name="Cálculo 2 2 9 6 2" xfId="17478" xr:uid="{00000000-0005-0000-0000-0000EC200000}"/>
    <cellStyle name="Cálculo 2 2 9 6 2 2" xfId="33422" xr:uid="{00000000-0005-0000-0000-0000ED200000}"/>
    <cellStyle name="Cálculo 2 2 9 6 3" xfId="20605" xr:uid="{00000000-0005-0000-0000-0000EE200000}"/>
    <cellStyle name="Cálculo 2 2 9 6 3 2" xfId="33423" xr:uid="{00000000-0005-0000-0000-0000EF200000}"/>
    <cellStyle name="Cálculo 2 2 9 6 4" xfId="20606" xr:uid="{00000000-0005-0000-0000-0000F0200000}"/>
    <cellStyle name="Cálculo 2 2 9 6 4 2" xfId="33424" xr:uid="{00000000-0005-0000-0000-0000F1200000}"/>
    <cellStyle name="Cálculo 2 2 9 6 5" xfId="20607" xr:uid="{00000000-0005-0000-0000-0000F2200000}"/>
    <cellStyle name="Cálculo 2 2 9 6 5 2" xfId="33425" xr:uid="{00000000-0005-0000-0000-0000F3200000}"/>
    <cellStyle name="Cálculo 2 2 9 6 6" xfId="33426" xr:uid="{00000000-0005-0000-0000-0000F4200000}"/>
    <cellStyle name="Cálculo 2 2 9 7" xfId="4420" xr:uid="{00000000-0005-0000-0000-0000F5200000}"/>
    <cellStyle name="Cálculo 2 2 9 7 2" xfId="17477" xr:uid="{00000000-0005-0000-0000-0000F6200000}"/>
    <cellStyle name="Cálculo 2 2 9 7 2 2" xfId="33427" xr:uid="{00000000-0005-0000-0000-0000F7200000}"/>
    <cellStyle name="Cálculo 2 2 9 7 3" xfId="20608" xr:uid="{00000000-0005-0000-0000-0000F8200000}"/>
    <cellStyle name="Cálculo 2 2 9 7 3 2" xfId="33428" xr:uid="{00000000-0005-0000-0000-0000F9200000}"/>
    <cellStyle name="Cálculo 2 2 9 7 4" xfId="20609" xr:uid="{00000000-0005-0000-0000-0000FA200000}"/>
    <cellStyle name="Cálculo 2 2 9 7 4 2" xfId="33429" xr:uid="{00000000-0005-0000-0000-0000FB200000}"/>
    <cellStyle name="Cálculo 2 2 9 7 5" xfId="20610" xr:uid="{00000000-0005-0000-0000-0000FC200000}"/>
    <cellStyle name="Cálculo 2 2 9 7 5 2" xfId="33430" xr:uid="{00000000-0005-0000-0000-0000FD200000}"/>
    <cellStyle name="Cálculo 2 2 9 7 6" xfId="33431" xr:uid="{00000000-0005-0000-0000-0000FE200000}"/>
    <cellStyle name="Cálculo 2 2 9 8" xfId="4421" xr:uid="{00000000-0005-0000-0000-0000FF200000}"/>
    <cellStyle name="Cálculo 2 2 9 8 2" xfId="17476" xr:uid="{00000000-0005-0000-0000-000000210000}"/>
    <cellStyle name="Cálculo 2 2 9 8 2 2" xfId="33432" xr:uid="{00000000-0005-0000-0000-000001210000}"/>
    <cellStyle name="Cálculo 2 2 9 8 3" xfId="33433" xr:uid="{00000000-0005-0000-0000-000002210000}"/>
    <cellStyle name="Cálculo 2 2 9 9" xfId="17493" xr:uid="{00000000-0005-0000-0000-000003210000}"/>
    <cellStyle name="Cálculo 2 2 9 9 2" xfId="33434" xr:uid="{00000000-0005-0000-0000-000004210000}"/>
    <cellStyle name="Cálculo 2 20" xfId="2159" xr:uid="{00000000-0005-0000-0000-000005210000}"/>
    <cellStyle name="Cálculo 2 20 2" xfId="4422" xr:uid="{00000000-0005-0000-0000-000006210000}"/>
    <cellStyle name="Cálculo 2 20 2 2" xfId="17474" xr:uid="{00000000-0005-0000-0000-000007210000}"/>
    <cellStyle name="Cálculo 2 20 2 2 2" xfId="33435" xr:uid="{00000000-0005-0000-0000-000008210000}"/>
    <cellStyle name="Cálculo 2 20 2 3" xfId="33436" xr:uid="{00000000-0005-0000-0000-000009210000}"/>
    <cellStyle name="Cálculo 2 20 3" xfId="4423" xr:uid="{00000000-0005-0000-0000-00000A210000}"/>
    <cellStyle name="Cálculo 2 20 3 2" xfId="17473" xr:uid="{00000000-0005-0000-0000-00000B210000}"/>
    <cellStyle name="Cálculo 2 20 3 2 2" xfId="33437" xr:uid="{00000000-0005-0000-0000-00000C210000}"/>
    <cellStyle name="Cálculo 2 20 3 3" xfId="33438" xr:uid="{00000000-0005-0000-0000-00000D210000}"/>
    <cellStyle name="Cálculo 2 20 4" xfId="17475" xr:uid="{00000000-0005-0000-0000-00000E210000}"/>
    <cellStyle name="Cálculo 2 20 4 2" xfId="33439" xr:uid="{00000000-0005-0000-0000-00000F210000}"/>
    <cellStyle name="Cálculo 2 20 5" xfId="20611" xr:uid="{00000000-0005-0000-0000-000010210000}"/>
    <cellStyle name="Cálculo 2 20 5 2" xfId="33440" xr:uid="{00000000-0005-0000-0000-000011210000}"/>
    <cellStyle name="Cálculo 2 20 6" xfId="20612" xr:uid="{00000000-0005-0000-0000-000012210000}"/>
    <cellStyle name="Cálculo 2 20 6 2" xfId="33441" xr:uid="{00000000-0005-0000-0000-000013210000}"/>
    <cellStyle name="Cálculo 2 20 7" xfId="20613" xr:uid="{00000000-0005-0000-0000-000014210000}"/>
    <cellStyle name="Cálculo 2 20 7 2" xfId="33442" xr:uid="{00000000-0005-0000-0000-000015210000}"/>
    <cellStyle name="Cálculo 2 20 8" xfId="33443" xr:uid="{00000000-0005-0000-0000-000016210000}"/>
    <cellStyle name="Cálculo 2 21" xfId="4424" xr:uid="{00000000-0005-0000-0000-000017210000}"/>
    <cellStyle name="Cálculo 2 21 2" xfId="17472" xr:uid="{00000000-0005-0000-0000-000018210000}"/>
    <cellStyle name="Cálculo 2 21 2 2" xfId="33444" xr:uid="{00000000-0005-0000-0000-000019210000}"/>
    <cellStyle name="Cálculo 2 21 3" xfId="20614" xr:uid="{00000000-0005-0000-0000-00001A210000}"/>
    <cellStyle name="Cálculo 2 21 3 2" xfId="33445" xr:uid="{00000000-0005-0000-0000-00001B210000}"/>
    <cellStyle name="Cálculo 2 21 4" xfId="20615" xr:uid="{00000000-0005-0000-0000-00001C210000}"/>
    <cellStyle name="Cálculo 2 21 4 2" xfId="33446" xr:uid="{00000000-0005-0000-0000-00001D210000}"/>
    <cellStyle name="Cálculo 2 21 5" xfId="20616" xr:uid="{00000000-0005-0000-0000-00001E210000}"/>
    <cellStyle name="Cálculo 2 21 5 2" xfId="33447" xr:uid="{00000000-0005-0000-0000-00001F210000}"/>
    <cellStyle name="Cálculo 2 21 6" xfId="33448" xr:uid="{00000000-0005-0000-0000-000020210000}"/>
    <cellStyle name="Cálculo 2 22" xfId="4425" xr:uid="{00000000-0005-0000-0000-000021210000}"/>
    <cellStyle name="Cálculo 2 22 2" xfId="17471" xr:uid="{00000000-0005-0000-0000-000022210000}"/>
    <cellStyle name="Cálculo 2 22 2 2" xfId="33449" xr:uid="{00000000-0005-0000-0000-000023210000}"/>
    <cellStyle name="Cálculo 2 22 3" xfId="20617" xr:uid="{00000000-0005-0000-0000-000024210000}"/>
    <cellStyle name="Cálculo 2 22 3 2" xfId="33450" xr:uid="{00000000-0005-0000-0000-000025210000}"/>
    <cellStyle name="Cálculo 2 22 4" xfId="20618" xr:uid="{00000000-0005-0000-0000-000026210000}"/>
    <cellStyle name="Cálculo 2 22 4 2" xfId="33451" xr:uid="{00000000-0005-0000-0000-000027210000}"/>
    <cellStyle name="Cálculo 2 22 5" xfId="20619" xr:uid="{00000000-0005-0000-0000-000028210000}"/>
    <cellStyle name="Cálculo 2 22 5 2" xfId="33452" xr:uid="{00000000-0005-0000-0000-000029210000}"/>
    <cellStyle name="Cálculo 2 22 6" xfId="33453" xr:uid="{00000000-0005-0000-0000-00002A210000}"/>
    <cellStyle name="Cálculo 2 23" xfId="4426" xr:uid="{00000000-0005-0000-0000-00002B210000}"/>
    <cellStyle name="Cálculo 2 23 2" xfId="17470" xr:uid="{00000000-0005-0000-0000-00002C210000}"/>
    <cellStyle name="Cálculo 2 23 2 2" xfId="33454" xr:uid="{00000000-0005-0000-0000-00002D210000}"/>
    <cellStyle name="Cálculo 2 23 3" xfId="20620" xr:uid="{00000000-0005-0000-0000-00002E210000}"/>
    <cellStyle name="Cálculo 2 23 3 2" xfId="33455" xr:uid="{00000000-0005-0000-0000-00002F210000}"/>
    <cellStyle name="Cálculo 2 23 4" xfId="20621" xr:uid="{00000000-0005-0000-0000-000030210000}"/>
    <cellStyle name="Cálculo 2 23 4 2" xfId="33456" xr:uid="{00000000-0005-0000-0000-000031210000}"/>
    <cellStyle name="Cálculo 2 23 5" xfId="20622" xr:uid="{00000000-0005-0000-0000-000032210000}"/>
    <cellStyle name="Cálculo 2 23 5 2" xfId="33457" xr:uid="{00000000-0005-0000-0000-000033210000}"/>
    <cellStyle name="Cálculo 2 23 6" xfId="33458" xr:uid="{00000000-0005-0000-0000-000034210000}"/>
    <cellStyle name="Cálculo 2 24" xfId="4427" xr:uid="{00000000-0005-0000-0000-000035210000}"/>
    <cellStyle name="Cálculo 2 24 2" xfId="17469" xr:uid="{00000000-0005-0000-0000-000036210000}"/>
    <cellStyle name="Cálculo 2 24 2 2" xfId="33459" xr:uid="{00000000-0005-0000-0000-000037210000}"/>
    <cellStyle name="Cálculo 2 24 3" xfId="33460" xr:uid="{00000000-0005-0000-0000-000038210000}"/>
    <cellStyle name="Cálculo 2 25" xfId="11463" xr:uid="{00000000-0005-0000-0000-000039210000}"/>
    <cellStyle name="Cálculo 2 25 2" xfId="33461" xr:uid="{00000000-0005-0000-0000-00003A210000}"/>
    <cellStyle name="Cálculo 2 26" xfId="17947" xr:uid="{00000000-0005-0000-0000-00003B210000}"/>
    <cellStyle name="Cálculo 2 26 2" xfId="33462" xr:uid="{00000000-0005-0000-0000-00003C210000}"/>
    <cellStyle name="Cálculo 2 27" xfId="20623" xr:uid="{00000000-0005-0000-0000-00003D210000}"/>
    <cellStyle name="Cálculo 2 27 2" xfId="33463" xr:uid="{00000000-0005-0000-0000-00003E210000}"/>
    <cellStyle name="Cálculo 2 28" xfId="33464" xr:uid="{00000000-0005-0000-0000-00003F210000}"/>
    <cellStyle name="Cálculo 2 29" xfId="800" xr:uid="{00000000-0005-0000-0000-000040210000}"/>
    <cellStyle name="Cálculo 2 3" xfId="120" xr:uid="{00000000-0005-0000-0000-000041210000}"/>
    <cellStyle name="Cálculo 2 3 10" xfId="11458" xr:uid="{00000000-0005-0000-0000-000042210000}"/>
    <cellStyle name="Cálculo 2 3 10 2" xfId="33465" xr:uid="{00000000-0005-0000-0000-000043210000}"/>
    <cellStyle name="Cálculo 2 3 11" xfId="17468" xr:uid="{00000000-0005-0000-0000-000044210000}"/>
    <cellStyle name="Cálculo 2 3 11 2" xfId="33466" xr:uid="{00000000-0005-0000-0000-000045210000}"/>
    <cellStyle name="Cálculo 2 3 12" xfId="20624" xr:uid="{00000000-0005-0000-0000-000046210000}"/>
    <cellStyle name="Cálculo 2 3 12 2" xfId="33467" xr:uid="{00000000-0005-0000-0000-000047210000}"/>
    <cellStyle name="Cálculo 2 3 13" xfId="33468" xr:uid="{00000000-0005-0000-0000-000048210000}"/>
    <cellStyle name="Cálculo 2 3 14" xfId="844" xr:uid="{00000000-0005-0000-0000-000049210000}"/>
    <cellStyle name="Cálculo 2 3 15" xfId="56608" xr:uid="{00000000-0005-0000-0000-00004A210000}"/>
    <cellStyle name="Cálculo 2 3 2" xfId="121" xr:uid="{00000000-0005-0000-0000-00004B210000}"/>
    <cellStyle name="Cálculo 2 3 2 10" xfId="20625" xr:uid="{00000000-0005-0000-0000-00004C210000}"/>
    <cellStyle name="Cálculo 2 3 2 10 2" xfId="33469" xr:uid="{00000000-0005-0000-0000-00004D210000}"/>
    <cellStyle name="Cálculo 2 3 2 11" xfId="33470" xr:uid="{00000000-0005-0000-0000-00004E210000}"/>
    <cellStyle name="Cálculo 2 3 2 12" xfId="56609" xr:uid="{00000000-0005-0000-0000-00004F210000}"/>
    <cellStyle name="Cálculo 2 3 2 2" xfId="2108" xr:uid="{00000000-0005-0000-0000-000050210000}"/>
    <cellStyle name="Cálculo 2 3 2 2 2" xfId="3566" xr:uid="{00000000-0005-0000-0000-000051210000}"/>
    <cellStyle name="Cálculo 2 3 2 2 2 2" xfId="4428" xr:uid="{00000000-0005-0000-0000-000052210000}"/>
    <cellStyle name="Cálculo 2 3 2 2 2 2 2" xfId="17464" xr:uid="{00000000-0005-0000-0000-000053210000}"/>
    <cellStyle name="Cálculo 2 3 2 2 2 2 2 2" xfId="33471" xr:uid="{00000000-0005-0000-0000-000054210000}"/>
    <cellStyle name="Cálculo 2 3 2 2 2 2 3" xfId="33472" xr:uid="{00000000-0005-0000-0000-000055210000}"/>
    <cellStyle name="Cálculo 2 3 2 2 2 3" xfId="4429" xr:uid="{00000000-0005-0000-0000-000056210000}"/>
    <cellStyle name="Cálculo 2 3 2 2 2 3 2" xfId="17463" xr:uid="{00000000-0005-0000-0000-000057210000}"/>
    <cellStyle name="Cálculo 2 3 2 2 2 3 2 2" xfId="33473" xr:uid="{00000000-0005-0000-0000-000058210000}"/>
    <cellStyle name="Cálculo 2 3 2 2 2 3 3" xfId="33474" xr:uid="{00000000-0005-0000-0000-000059210000}"/>
    <cellStyle name="Cálculo 2 3 2 2 2 4" xfId="17465" xr:uid="{00000000-0005-0000-0000-00005A210000}"/>
    <cellStyle name="Cálculo 2 3 2 2 2 4 2" xfId="33475" xr:uid="{00000000-0005-0000-0000-00005B210000}"/>
    <cellStyle name="Cálculo 2 3 2 2 2 5" xfId="20626" xr:uid="{00000000-0005-0000-0000-00005C210000}"/>
    <cellStyle name="Cálculo 2 3 2 2 2 5 2" xfId="33476" xr:uid="{00000000-0005-0000-0000-00005D210000}"/>
    <cellStyle name="Cálculo 2 3 2 2 2 6" xfId="20627" xr:uid="{00000000-0005-0000-0000-00005E210000}"/>
    <cellStyle name="Cálculo 2 3 2 2 2 6 2" xfId="33477" xr:uid="{00000000-0005-0000-0000-00005F210000}"/>
    <cellStyle name="Cálculo 2 3 2 2 2 7" xfId="20628" xr:uid="{00000000-0005-0000-0000-000060210000}"/>
    <cellStyle name="Cálculo 2 3 2 2 2 7 2" xfId="33478" xr:uid="{00000000-0005-0000-0000-000061210000}"/>
    <cellStyle name="Cálculo 2 3 2 2 2 8" xfId="33479" xr:uid="{00000000-0005-0000-0000-000062210000}"/>
    <cellStyle name="Cálculo 2 3 2 2 3" xfId="4430" xr:uid="{00000000-0005-0000-0000-000063210000}"/>
    <cellStyle name="Cálculo 2 3 2 2 3 2" xfId="17462" xr:uid="{00000000-0005-0000-0000-000064210000}"/>
    <cellStyle name="Cálculo 2 3 2 2 3 2 2" xfId="33480" xr:uid="{00000000-0005-0000-0000-000065210000}"/>
    <cellStyle name="Cálculo 2 3 2 2 3 3" xfId="33481" xr:uid="{00000000-0005-0000-0000-000066210000}"/>
    <cellStyle name="Cálculo 2 3 2 2 4" xfId="4431" xr:uid="{00000000-0005-0000-0000-000067210000}"/>
    <cellStyle name="Cálculo 2 3 2 2 4 2" xfId="17461" xr:uid="{00000000-0005-0000-0000-000068210000}"/>
    <cellStyle name="Cálculo 2 3 2 2 4 2 2" xfId="33482" xr:uid="{00000000-0005-0000-0000-000069210000}"/>
    <cellStyle name="Cálculo 2 3 2 2 4 3" xfId="33483" xr:uid="{00000000-0005-0000-0000-00006A210000}"/>
    <cellStyle name="Cálculo 2 3 2 2 5" xfId="17466" xr:uid="{00000000-0005-0000-0000-00006B210000}"/>
    <cellStyle name="Cálculo 2 3 2 2 5 2" xfId="33484" xr:uid="{00000000-0005-0000-0000-00006C210000}"/>
    <cellStyle name="Cálculo 2 3 2 2 6" xfId="20629" xr:uid="{00000000-0005-0000-0000-00006D210000}"/>
    <cellStyle name="Cálculo 2 3 2 2 6 2" xfId="33485" xr:uid="{00000000-0005-0000-0000-00006E210000}"/>
    <cellStyle name="Cálculo 2 3 2 2 7" xfId="20630" xr:uid="{00000000-0005-0000-0000-00006F210000}"/>
    <cellStyle name="Cálculo 2 3 2 2 7 2" xfId="33486" xr:uid="{00000000-0005-0000-0000-000070210000}"/>
    <cellStyle name="Cálculo 2 3 2 2 8" xfId="20631" xr:uid="{00000000-0005-0000-0000-000071210000}"/>
    <cellStyle name="Cálculo 2 3 2 2 8 2" xfId="33487" xr:uid="{00000000-0005-0000-0000-000072210000}"/>
    <cellStyle name="Cálculo 2 3 2 2 9" xfId="33488" xr:uid="{00000000-0005-0000-0000-000073210000}"/>
    <cellStyle name="Cálculo 2 3 2 3" xfId="1676" xr:uid="{00000000-0005-0000-0000-000074210000}"/>
    <cellStyle name="Cálculo 2 3 2 3 2" xfId="3138" xr:uid="{00000000-0005-0000-0000-000075210000}"/>
    <cellStyle name="Cálculo 2 3 2 3 2 2" xfId="4432" xr:uid="{00000000-0005-0000-0000-000076210000}"/>
    <cellStyle name="Cálculo 2 3 2 3 2 2 2" xfId="17458" xr:uid="{00000000-0005-0000-0000-000077210000}"/>
    <cellStyle name="Cálculo 2 3 2 3 2 2 2 2" xfId="33489" xr:uid="{00000000-0005-0000-0000-000078210000}"/>
    <cellStyle name="Cálculo 2 3 2 3 2 2 3" xfId="33490" xr:uid="{00000000-0005-0000-0000-000079210000}"/>
    <cellStyle name="Cálculo 2 3 2 3 2 3" xfId="4433" xr:uid="{00000000-0005-0000-0000-00007A210000}"/>
    <cellStyle name="Cálculo 2 3 2 3 2 3 2" xfId="17457" xr:uid="{00000000-0005-0000-0000-00007B210000}"/>
    <cellStyle name="Cálculo 2 3 2 3 2 3 2 2" xfId="33491" xr:uid="{00000000-0005-0000-0000-00007C210000}"/>
    <cellStyle name="Cálculo 2 3 2 3 2 3 3" xfId="33492" xr:uid="{00000000-0005-0000-0000-00007D210000}"/>
    <cellStyle name="Cálculo 2 3 2 3 2 4" xfId="17459" xr:uid="{00000000-0005-0000-0000-00007E210000}"/>
    <cellStyle name="Cálculo 2 3 2 3 2 4 2" xfId="33493" xr:uid="{00000000-0005-0000-0000-00007F210000}"/>
    <cellStyle name="Cálculo 2 3 2 3 2 5" xfId="20632" xr:uid="{00000000-0005-0000-0000-000080210000}"/>
    <cellStyle name="Cálculo 2 3 2 3 2 5 2" xfId="33494" xr:uid="{00000000-0005-0000-0000-000081210000}"/>
    <cellStyle name="Cálculo 2 3 2 3 2 6" xfId="20633" xr:uid="{00000000-0005-0000-0000-000082210000}"/>
    <cellStyle name="Cálculo 2 3 2 3 2 6 2" xfId="33495" xr:uid="{00000000-0005-0000-0000-000083210000}"/>
    <cellStyle name="Cálculo 2 3 2 3 2 7" xfId="20634" xr:uid="{00000000-0005-0000-0000-000084210000}"/>
    <cellStyle name="Cálculo 2 3 2 3 2 7 2" xfId="33496" xr:uid="{00000000-0005-0000-0000-000085210000}"/>
    <cellStyle name="Cálculo 2 3 2 3 2 8" xfId="33497" xr:uid="{00000000-0005-0000-0000-000086210000}"/>
    <cellStyle name="Cálculo 2 3 2 3 3" xfId="4434" xr:uid="{00000000-0005-0000-0000-000087210000}"/>
    <cellStyle name="Cálculo 2 3 2 3 3 2" xfId="17456" xr:uid="{00000000-0005-0000-0000-000088210000}"/>
    <cellStyle name="Cálculo 2 3 2 3 3 2 2" xfId="33498" xr:uid="{00000000-0005-0000-0000-000089210000}"/>
    <cellStyle name="Cálculo 2 3 2 3 3 3" xfId="33499" xr:uid="{00000000-0005-0000-0000-00008A210000}"/>
    <cellStyle name="Cálculo 2 3 2 3 4" xfId="4435" xr:uid="{00000000-0005-0000-0000-00008B210000}"/>
    <cellStyle name="Cálculo 2 3 2 3 4 2" xfId="17455" xr:uid="{00000000-0005-0000-0000-00008C210000}"/>
    <cellStyle name="Cálculo 2 3 2 3 4 2 2" xfId="33500" xr:uid="{00000000-0005-0000-0000-00008D210000}"/>
    <cellStyle name="Cálculo 2 3 2 3 4 3" xfId="33501" xr:uid="{00000000-0005-0000-0000-00008E210000}"/>
    <cellStyle name="Cálculo 2 3 2 3 5" xfId="17460" xr:uid="{00000000-0005-0000-0000-00008F210000}"/>
    <cellStyle name="Cálculo 2 3 2 3 5 2" xfId="33502" xr:uid="{00000000-0005-0000-0000-000090210000}"/>
    <cellStyle name="Cálculo 2 3 2 3 6" xfId="20635" xr:uid="{00000000-0005-0000-0000-000091210000}"/>
    <cellStyle name="Cálculo 2 3 2 3 6 2" xfId="33503" xr:uid="{00000000-0005-0000-0000-000092210000}"/>
    <cellStyle name="Cálculo 2 3 2 3 7" xfId="20636" xr:uid="{00000000-0005-0000-0000-000093210000}"/>
    <cellStyle name="Cálculo 2 3 2 3 7 2" xfId="33504" xr:uid="{00000000-0005-0000-0000-000094210000}"/>
    <cellStyle name="Cálculo 2 3 2 3 8" xfId="20637" xr:uid="{00000000-0005-0000-0000-000095210000}"/>
    <cellStyle name="Cálculo 2 3 2 3 8 2" xfId="33505" xr:uid="{00000000-0005-0000-0000-000096210000}"/>
    <cellStyle name="Cálculo 2 3 2 3 9" xfId="33506" xr:uid="{00000000-0005-0000-0000-000097210000}"/>
    <cellStyle name="Cálculo 2 3 2 4" xfId="2165" xr:uid="{00000000-0005-0000-0000-000098210000}"/>
    <cellStyle name="Cálculo 2 3 2 4 2" xfId="4436" xr:uid="{00000000-0005-0000-0000-000099210000}"/>
    <cellStyle name="Cálculo 2 3 2 4 2 2" xfId="17453" xr:uid="{00000000-0005-0000-0000-00009A210000}"/>
    <cellStyle name="Cálculo 2 3 2 4 2 2 2" xfId="33507" xr:uid="{00000000-0005-0000-0000-00009B210000}"/>
    <cellStyle name="Cálculo 2 3 2 4 2 3" xfId="33508" xr:uid="{00000000-0005-0000-0000-00009C210000}"/>
    <cellStyle name="Cálculo 2 3 2 4 3" xfId="4437" xr:uid="{00000000-0005-0000-0000-00009D210000}"/>
    <cellStyle name="Cálculo 2 3 2 4 3 2" xfId="17452" xr:uid="{00000000-0005-0000-0000-00009E210000}"/>
    <cellStyle name="Cálculo 2 3 2 4 3 2 2" xfId="33509" xr:uid="{00000000-0005-0000-0000-00009F210000}"/>
    <cellStyle name="Cálculo 2 3 2 4 3 3" xfId="33510" xr:uid="{00000000-0005-0000-0000-0000A0210000}"/>
    <cellStyle name="Cálculo 2 3 2 4 4" xfId="17454" xr:uid="{00000000-0005-0000-0000-0000A1210000}"/>
    <cellStyle name="Cálculo 2 3 2 4 4 2" xfId="33511" xr:uid="{00000000-0005-0000-0000-0000A2210000}"/>
    <cellStyle name="Cálculo 2 3 2 4 5" xfId="20638" xr:uid="{00000000-0005-0000-0000-0000A3210000}"/>
    <cellStyle name="Cálculo 2 3 2 4 5 2" xfId="33512" xr:uid="{00000000-0005-0000-0000-0000A4210000}"/>
    <cellStyle name="Cálculo 2 3 2 4 6" xfId="20639" xr:uid="{00000000-0005-0000-0000-0000A5210000}"/>
    <cellStyle name="Cálculo 2 3 2 4 6 2" xfId="33513" xr:uid="{00000000-0005-0000-0000-0000A6210000}"/>
    <cellStyle name="Cálculo 2 3 2 4 7" xfId="20640" xr:uid="{00000000-0005-0000-0000-0000A7210000}"/>
    <cellStyle name="Cálculo 2 3 2 4 7 2" xfId="33514" xr:uid="{00000000-0005-0000-0000-0000A8210000}"/>
    <cellStyle name="Cálculo 2 3 2 4 8" xfId="33515" xr:uid="{00000000-0005-0000-0000-0000A9210000}"/>
    <cellStyle name="Cálculo 2 3 2 5" xfId="2704" xr:uid="{00000000-0005-0000-0000-0000AA210000}"/>
    <cellStyle name="Cálculo 2 3 2 5 2" xfId="4438" xr:uid="{00000000-0005-0000-0000-0000AB210000}"/>
    <cellStyle name="Cálculo 2 3 2 5 2 2" xfId="17450" xr:uid="{00000000-0005-0000-0000-0000AC210000}"/>
    <cellStyle name="Cálculo 2 3 2 5 2 2 2" xfId="33516" xr:uid="{00000000-0005-0000-0000-0000AD210000}"/>
    <cellStyle name="Cálculo 2 3 2 5 2 3" xfId="33517" xr:uid="{00000000-0005-0000-0000-0000AE210000}"/>
    <cellStyle name="Cálculo 2 3 2 5 3" xfId="4439" xr:uid="{00000000-0005-0000-0000-0000AF210000}"/>
    <cellStyle name="Cálculo 2 3 2 5 3 2" xfId="17449" xr:uid="{00000000-0005-0000-0000-0000B0210000}"/>
    <cellStyle name="Cálculo 2 3 2 5 3 2 2" xfId="33518" xr:uid="{00000000-0005-0000-0000-0000B1210000}"/>
    <cellStyle name="Cálculo 2 3 2 5 3 3" xfId="33519" xr:uid="{00000000-0005-0000-0000-0000B2210000}"/>
    <cellStyle name="Cálculo 2 3 2 5 4" xfId="17451" xr:uid="{00000000-0005-0000-0000-0000B3210000}"/>
    <cellStyle name="Cálculo 2 3 2 5 4 2" xfId="33520" xr:uid="{00000000-0005-0000-0000-0000B4210000}"/>
    <cellStyle name="Cálculo 2 3 2 5 5" xfId="20641" xr:uid="{00000000-0005-0000-0000-0000B5210000}"/>
    <cellStyle name="Cálculo 2 3 2 5 5 2" xfId="33521" xr:uid="{00000000-0005-0000-0000-0000B6210000}"/>
    <cellStyle name="Cálculo 2 3 2 5 6" xfId="20642" xr:uid="{00000000-0005-0000-0000-0000B7210000}"/>
    <cellStyle name="Cálculo 2 3 2 5 6 2" xfId="33522" xr:uid="{00000000-0005-0000-0000-0000B8210000}"/>
    <cellStyle name="Cálculo 2 3 2 5 7" xfId="20643" xr:uid="{00000000-0005-0000-0000-0000B9210000}"/>
    <cellStyle name="Cálculo 2 3 2 5 7 2" xfId="33523" xr:uid="{00000000-0005-0000-0000-0000BA210000}"/>
    <cellStyle name="Cálculo 2 3 2 5 8" xfId="33524" xr:uid="{00000000-0005-0000-0000-0000BB210000}"/>
    <cellStyle name="Cálculo 2 3 2 6" xfId="4440" xr:uid="{00000000-0005-0000-0000-0000BC210000}"/>
    <cellStyle name="Cálculo 2 3 2 6 2" xfId="17448" xr:uid="{00000000-0005-0000-0000-0000BD210000}"/>
    <cellStyle name="Cálculo 2 3 2 6 2 2" xfId="33525" xr:uid="{00000000-0005-0000-0000-0000BE210000}"/>
    <cellStyle name="Cálculo 2 3 2 6 3" xfId="20644" xr:uid="{00000000-0005-0000-0000-0000BF210000}"/>
    <cellStyle name="Cálculo 2 3 2 6 3 2" xfId="33526" xr:uid="{00000000-0005-0000-0000-0000C0210000}"/>
    <cellStyle name="Cálculo 2 3 2 6 4" xfId="20645" xr:uid="{00000000-0005-0000-0000-0000C1210000}"/>
    <cellStyle name="Cálculo 2 3 2 6 4 2" xfId="33527" xr:uid="{00000000-0005-0000-0000-0000C2210000}"/>
    <cellStyle name="Cálculo 2 3 2 6 5" xfId="20646" xr:uid="{00000000-0005-0000-0000-0000C3210000}"/>
    <cellStyle name="Cálculo 2 3 2 6 5 2" xfId="33528" xr:uid="{00000000-0005-0000-0000-0000C4210000}"/>
    <cellStyle name="Cálculo 2 3 2 6 6" xfId="33529" xr:uid="{00000000-0005-0000-0000-0000C5210000}"/>
    <cellStyle name="Cálculo 2 3 2 7" xfId="4441" xr:uid="{00000000-0005-0000-0000-0000C6210000}"/>
    <cellStyle name="Cálculo 2 3 2 7 2" xfId="17447" xr:uid="{00000000-0005-0000-0000-0000C7210000}"/>
    <cellStyle name="Cálculo 2 3 2 7 2 2" xfId="33530" xr:uid="{00000000-0005-0000-0000-0000C8210000}"/>
    <cellStyle name="Cálculo 2 3 2 7 3" xfId="20647" xr:uid="{00000000-0005-0000-0000-0000C9210000}"/>
    <cellStyle name="Cálculo 2 3 2 7 3 2" xfId="33531" xr:uid="{00000000-0005-0000-0000-0000CA210000}"/>
    <cellStyle name="Cálculo 2 3 2 7 4" xfId="20648" xr:uid="{00000000-0005-0000-0000-0000CB210000}"/>
    <cellStyle name="Cálculo 2 3 2 7 4 2" xfId="33532" xr:uid="{00000000-0005-0000-0000-0000CC210000}"/>
    <cellStyle name="Cálculo 2 3 2 7 5" xfId="20649" xr:uid="{00000000-0005-0000-0000-0000CD210000}"/>
    <cellStyle name="Cálculo 2 3 2 7 5 2" xfId="33533" xr:uid="{00000000-0005-0000-0000-0000CE210000}"/>
    <cellStyle name="Cálculo 2 3 2 7 6" xfId="33534" xr:uid="{00000000-0005-0000-0000-0000CF210000}"/>
    <cellStyle name="Cálculo 2 3 2 8" xfId="11457" xr:uid="{00000000-0005-0000-0000-0000D0210000}"/>
    <cellStyle name="Cálculo 2 3 2 8 2" xfId="33535" xr:uid="{00000000-0005-0000-0000-0000D1210000}"/>
    <cellStyle name="Cálculo 2 3 2 9" xfId="17467" xr:uid="{00000000-0005-0000-0000-0000D2210000}"/>
    <cellStyle name="Cálculo 2 3 2 9 2" xfId="33536" xr:uid="{00000000-0005-0000-0000-0000D3210000}"/>
    <cellStyle name="Cálculo 2 3 3" xfId="1800" xr:uid="{00000000-0005-0000-0000-0000D4210000}"/>
    <cellStyle name="Cálculo 2 3 3 2" xfId="3259" xr:uid="{00000000-0005-0000-0000-0000D5210000}"/>
    <cellStyle name="Cálculo 2 3 3 2 2" xfId="4442" xr:uid="{00000000-0005-0000-0000-0000D6210000}"/>
    <cellStyle name="Cálculo 2 3 3 2 2 2" xfId="17444" xr:uid="{00000000-0005-0000-0000-0000D7210000}"/>
    <cellStyle name="Cálculo 2 3 3 2 2 2 2" xfId="33537" xr:uid="{00000000-0005-0000-0000-0000D8210000}"/>
    <cellStyle name="Cálculo 2 3 3 2 2 3" xfId="33538" xr:uid="{00000000-0005-0000-0000-0000D9210000}"/>
    <cellStyle name="Cálculo 2 3 3 2 3" xfId="4443" xr:uid="{00000000-0005-0000-0000-0000DA210000}"/>
    <cellStyle name="Cálculo 2 3 3 2 3 2" xfId="17443" xr:uid="{00000000-0005-0000-0000-0000DB210000}"/>
    <cellStyle name="Cálculo 2 3 3 2 3 2 2" xfId="33539" xr:uid="{00000000-0005-0000-0000-0000DC210000}"/>
    <cellStyle name="Cálculo 2 3 3 2 3 3" xfId="33540" xr:uid="{00000000-0005-0000-0000-0000DD210000}"/>
    <cellStyle name="Cálculo 2 3 3 2 4" xfId="17445" xr:uid="{00000000-0005-0000-0000-0000DE210000}"/>
    <cellStyle name="Cálculo 2 3 3 2 4 2" xfId="33541" xr:uid="{00000000-0005-0000-0000-0000DF210000}"/>
    <cellStyle name="Cálculo 2 3 3 2 5" xfId="20650" xr:uid="{00000000-0005-0000-0000-0000E0210000}"/>
    <cellStyle name="Cálculo 2 3 3 2 5 2" xfId="33542" xr:uid="{00000000-0005-0000-0000-0000E1210000}"/>
    <cellStyle name="Cálculo 2 3 3 2 6" xfId="20651" xr:uid="{00000000-0005-0000-0000-0000E2210000}"/>
    <cellStyle name="Cálculo 2 3 3 2 6 2" xfId="33543" xr:uid="{00000000-0005-0000-0000-0000E3210000}"/>
    <cellStyle name="Cálculo 2 3 3 2 7" xfId="20652" xr:uid="{00000000-0005-0000-0000-0000E4210000}"/>
    <cellStyle name="Cálculo 2 3 3 2 7 2" xfId="33544" xr:uid="{00000000-0005-0000-0000-0000E5210000}"/>
    <cellStyle name="Cálculo 2 3 3 2 8" xfId="33545" xr:uid="{00000000-0005-0000-0000-0000E6210000}"/>
    <cellStyle name="Cálculo 2 3 3 3" xfId="4444" xr:uid="{00000000-0005-0000-0000-0000E7210000}"/>
    <cellStyle name="Cálculo 2 3 3 3 2" xfId="17442" xr:uid="{00000000-0005-0000-0000-0000E8210000}"/>
    <cellStyle name="Cálculo 2 3 3 3 2 2" xfId="33546" xr:uid="{00000000-0005-0000-0000-0000E9210000}"/>
    <cellStyle name="Cálculo 2 3 3 3 3" xfId="33547" xr:uid="{00000000-0005-0000-0000-0000EA210000}"/>
    <cellStyle name="Cálculo 2 3 3 4" xfId="4445" xr:uid="{00000000-0005-0000-0000-0000EB210000}"/>
    <cellStyle name="Cálculo 2 3 3 4 2" xfId="17441" xr:uid="{00000000-0005-0000-0000-0000EC210000}"/>
    <cellStyle name="Cálculo 2 3 3 4 2 2" xfId="33548" xr:uid="{00000000-0005-0000-0000-0000ED210000}"/>
    <cellStyle name="Cálculo 2 3 3 4 3" xfId="33549" xr:uid="{00000000-0005-0000-0000-0000EE210000}"/>
    <cellStyle name="Cálculo 2 3 3 5" xfId="17446" xr:uid="{00000000-0005-0000-0000-0000EF210000}"/>
    <cellStyle name="Cálculo 2 3 3 5 2" xfId="33550" xr:uid="{00000000-0005-0000-0000-0000F0210000}"/>
    <cellStyle name="Cálculo 2 3 3 6" xfId="20653" xr:uid="{00000000-0005-0000-0000-0000F1210000}"/>
    <cellStyle name="Cálculo 2 3 3 6 2" xfId="33551" xr:uid="{00000000-0005-0000-0000-0000F2210000}"/>
    <cellStyle name="Cálculo 2 3 3 7" xfId="20654" xr:uid="{00000000-0005-0000-0000-0000F3210000}"/>
    <cellStyle name="Cálculo 2 3 3 7 2" xfId="33552" xr:uid="{00000000-0005-0000-0000-0000F4210000}"/>
    <cellStyle name="Cálculo 2 3 3 8" xfId="20655" xr:uid="{00000000-0005-0000-0000-0000F5210000}"/>
    <cellStyle name="Cálculo 2 3 3 8 2" xfId="33553" xr:uid="{00000000-0005-0000-0000-0000F6210000}"/>
    <cellStyle name="Cálculo 2 3 3 9" xfId="33554" xr:uid="{00000000-0005-0000-0000-0000F7210000}"/>
    <cellStyle name="Cálculo 2 3 4" xfId="1366" xr:uid="{00000000-0005-0000-0000-0000F8210000}"/>
    <cellStyle name="Cálculo 2 3 4 2" xfId="2829" xr:uid="{00000000-0005-0000-0000-0000F9210000}"/>
    <cellStyle name="Cálculo 2 3 4 2 2" xfId="4446" xr:uid="{00000000-0005-0000-0000-0000FA210000}"/>
    <cellStyle name="Cálculo 2 3 4 2 2 2" xfId="17438" xr:uid="{00000000-0005-0000-0000-0000FB210000}"/>
    <cellStyle name="Cálculo 2 3 4 2 2 2 2" xfId="33555" xr:uid="{00000000-0005-0000-0000-0000FC210000}"/>
    <cellStyle name="Cálculo 2 3 4 2 2 3" xfId="33556" xr:uid="{00000000-0005-0000-0000-0000FD210000}"/>
    <cellStyle name="Cálculo 2 3 4 2 3" xfId="4447" xr:uid="{00000000-0005-0000-0000-0000FE210000}"/>
    <cellStyle name="Cálculo 2 3 4 2 3 2" xfId="17437" xr:uid="{00000000-0005-0000-0000-0000FF210000}"/>
    <cellStyle name="Cálculo 2 3 4 2 3 2 2" xfId="33557" xr:uid="{00000000-0005-0000-0000-000000220000}"/>
    <cellStyle name="Cálculo 2 3 4 2 3 3" xfId="33558" xr:uid="{00000000-0005-0000-0000-000001220000}"/>
    <cellStyle name="Cálculo 2 3 4 2 4" xfId="17439" xr:uid="{00000000-0005-0000-0000-000002220000}"/>
    <cellStyle name="Cálculo 2 3 4 2 4 2" xfId="33559" xr:uid="{00000000-0005-0000-0000-000003220000}"/>
    <cellStyle name="Cálculo 2 3 4 2 5" xfId="20656" xr:uid="{00000000-0005-0000-0000-000004220000}"/>
    <cellStyle name="Cálculo 2 3 4 2 5 2" xfId="33560" xr:uid="{00000000-0005-0000-0000-000005220000}"/>
    <cellStyle name="Cálculo 2 3 4 2 6" xfId="20657" xr:uid="{00000000-0005-0000-0000-000006220000}"/>
    <cellStyle name="Cálculo 2 3 4 2 6 2" xfId="33561" xr:uid="{00000000-0005-0000-0000-000007220000}"/>
    <cellStyle name="Cálculo 2 3 4 2 7" xfId="20658" xr:uid="{00000000-0005-0000-0000-000008220000}"/>
    <cellStyle name="Cálculo 2 3 4 2 7 2" xfId="33562" xr:uid="{00000000-0005-0000-0000-000009220000}"/>
    <cellStyle name="Cálculo 2 3 4 2 8" xfId="33563" xr:uid="{00000000-0005-0000-0000-00000A220000}"/>
    <cellStyle name="Cálculo 2 3 4 3" xfId="4448" xr:uid="{00000000-0005-0000-0000-00000B220000}"/>
    <cellStyle name="Cálculo 2 3 4 3 2" xfId="17436" xr:uid="{00000000-0005-0000-0000-00000C220000}"/>
    <cellStyle name="Cálculo 2 3 4 3 2 2" xfId="33564" xr:uid="{00000000-0005-0000-0000-00000D220000}"/>
    <cellStyle name="Cálculo 2 3 4 3 3" xfId="33565" xr:uid="{00000000-0005-0000-0000-00000E220000}"/>
    <cellStyle name="Cálculo 2 3 4 4" xfId="4449" xr:uid="{00000000-0005-0000-0000-00000F220000}"/>
    <cellStyle name="Cálculo 2 3 4 4 2" xfId="17435" xr:uid="{00000000-0005-0000-0000-000010220000}"/>
    <cellStyle name="Cálculo 2 3 4 4 2 2" xfId="33566" xr:uid="{00000000-0005-0000-0000-000011220000}"/>
    <cellStyle name="Cálculo 2 3 4 4 3" xfId="33567" xr:uid="{00000000-0005-0000-0000-000012220000}"/>
    <cellStyle name="Cálculo 2 3 4 5" xfId="17440" xr:uid="{00000000-0005-0000-0000-000013220000}"/>
    <cellStyle name="Cálculo 2 3 4 5 2" xfId="33568" xr:uid="{00000000-0005-0000-0000-000014220000}"/>
    <cellStyle name="Cálculo 2 3 4 6" xfId="20659" xr:uid="{00000000-0005-0000-0000-000015220000}"/>
    <cellStyle name="Cálculo 2 3 4 6 2" xfId="33569" xr:uid="{00000000-0005-0000-0000-000016220000}"/>
    <cellStyle name="Cálculo 2 3 4 7" xfId="20660" xr:uid="{00000000-0005-0000-0000-000017220000}"/>
    <cellStyle name="Cálculo 2 3 4 7 2" xfId="33570" xr:uid="{00000000-0005-0000-0000-000018220000}"/>
    <cellStyle name="Cálculo 2 3 4 8" xfId="20661" xr:uid="{00000000-0005-0000-0000-000019220000}"/>
    <cellStyle name="Cálculo 2 3 4 8 2" xfId="33571" xr:uid="{00000000-0005-0000-0000-00001A220000}"/>
    <cellStyle name="Cálculo 2 3 4 9" xfId="33572" xr:uid="{00000000-0005-0000-0000-00001B220000}"/>
    <cellStyle name="Cálculo 2 3 5" xfId="2164" xr:uid="{00000000-0005-0000-0000-00001C220000}"/>
    <cellStyle name="Cálculo 2 3 5 2" xfId="4450" xr:uid="{00000000-0005-0000-0000-00001D220000}"/>
    <cellStyle name="Cálculo 2 3 5 2 2" xfId="17433" xr:uid="{00000000-0005-0000-0000-00001E220000}"/>
    <cellStyle name="Cálculo 2 3 5 2 2 2" xfId="33573" xr:uid="{00000000-0005-0000-0000-00001F220000}"/>
    <cellStyle name="Cálculo 2 3 5 2 3" xfId="33574" xr:uid="{00000000-0005-0000-0000-000020220000}"/>
    <cellStyle name="Cálculo 2 3 5 3" xfId="4451" xr:uid="{00000000-0005-0000-0000-000021220000}"/>
    <cellStyle name="Cálculo 2 3 5 3 2" xfId="17432" xr:uid="{00000000-0005-0000-0000-000022220000}"/>
    <cellStyle name="Cálculo 2 3 5 3 2 2" xfId="33575" xr:uid="{00000000-0005-0000-0000-000023220000}"/>
    <cellStyle name="Cálculo 2 3 5 3 3" xfId="33576" xr:uid="{00000000-0005-0000-0000-000024220000}"/>
    <cellStyle name="Cálculo 2 3 5 4" xfId="17434" xr:uid="{00000000-0005-0000-0000-000025220000}"/>
    <cellStyle name="Cálculo 2 3 5 4 2" xfId="33577" xr:uid="{00000000-0005-0000-0000-000026220000}"/>
    <cellStyle name="Cálculo 2 3 5 5" xfId="20662" xr:uid="{00000000-0005-0000-0000-000027220000}"/>
    <cellStyle name="Cálculo 2 3 5 5 2" xfId="33578" xr:uid="{00000000-0005-0000-0000-000028220000}"/>
    <cellStyle name="Cálculo 2 3 5 6" xfId="20663" xr:uid="{00000000-0005-0000-0000-000029220000}"/>
    <cellStyle name="Cálculo 2 3 5 6 2" xfId="33579" xr:uid="{00000000-0005-0000-0000-00002A220000}"/>
    <cellStyle name="Cálculo 2 3 5 7" xfId="20664" xr:uid="{00000000-0005-0000-0000-00002B220000}"/>
    <cellStyle name="Cálculo 2 3 5 7 2" xfId="33580" xr:uid="{00000000-0005-0000-0000-00002C220000}"/>
    <cellStyle name="Cálculo 2 3 5 8" xfId="33581" xr:uid="{00000000-0005-0000-0000-00002D220000}"/>
    <cellStyle name="Cálculo 2 3 6" xfId="4452" xr:uid="{00000000-0005-0000-0000-00002E220000}"/>
    <cellStyle name="Cálculo 2 3 6 2" xfId="17431" xr:uid="{00000000-0005-0000-0000-00002F220000}"/>
    <cellStyle name="Cálculo 2 3 6 2 2" xfId="33582" xr:uid="{00000000-0005-0000-0000-000030220000}"/>
    <cellStyle name="Cálculo 2 3 6 3" xfId="20665" xr:uid="{00000000-0005-0000-0000-000031220000}"/>
    <cellStyle name="Cálculo 2 3 6 3 2" xfId="33583" xr:uid="{00000000-0005-0000-0000-000032220000}"/>
    <cellStyle name="Cálculo 2 3 6 4" xfId="20666" xr:uid="{00000000-0005-0000-0000-000033220000}"/>
    <cellStyle name="Cálculo 2 3 6 4 2" xfId="33584" xr:uid="{00000000-0005-0000-0000-000034220000}"/>
    <cellStyle name="Cálculo 2 3 6 5" xfId="20667" xr:uid="{00000000-0005-0000-0000-000035220000}"/>
    <cellStyle name="Cálculo 2 3 6 5 2" xfId="33585" xr:uid="{00000000-0005-0000-0000-000036220000}"/>
    <cellStyle name="Cálculo 2 3 6 6" xfId="33586" xr:uid="{00000000-0005-0000-0000-000037220000}"/>
    <cellStyle name="Cálculo 2 3 7" xfId="4453" xr:uid="{00000000-0005-0000-0000-000038220000}"/>
    <cellStyle name="Cálculo 2 3 7 2" xfId="17430" xr:uid="{00000000-0005-0000-0000-000039220000}"/>
    <cellStyle name="Cálculo 2 3 7 2 2" xfId="33587" xr:uid="{00000000-0005-0000-0000-00003A220000}"/>
    <cellStyle name="Cálculo 2 3 7 3" xfId="20668" xr:uid="{00000000-0005-0000-0000-00003B220000}"/>
    <cellStyle name="Cálculo 2 3 7 3 2" xfId="33588" xr:uid="{00000000-0005-0000-0000-00003C220000}"/>
    <cellStyle name="Cálculo 2 3 7 4" xfId="20669" xr:uid="{00000000-0005-0000-0000-00003D220000}"/>
    <cellStyle name="Cálculo 2 3 7 4 2" xfId="33589" xr:uid="{00000000-0005-0000-0000-00003E220000}"/>
    <cellStyle name="Cálculo 2 3 7 5" xfId="20670" xr:uid="{00000000-0005-0000-0000-00003F220000}"/>
    <cellStyle name="Cálculo 2 3 7 5 2" xfId="33590" xr:uid="{00000000-0005-0000-0000-000040220000}"/>
    <cellStyle name="Cálculo 2 3 7 6" xfId="33591" xr:uid="{00000000-0005-0000-0000-000041220000}"/>
    <cellStyle name="Cálculo 2 3 8" xfId="4454" xr:uid="{00000000-0005-0000-0000-000042220000}"/>
    <cellStyle name="Cálculo 2 3 8 2" xfId="17429" xr:uid="{00000000-0005-0000-0000-000043220000}"/>
    <cellStyle name="Cálculo 2 3 8 2 2" xfId="33592" xr:uid="{00000000-0005-0000-0000-000044220000}"/>
    <cellStyle name="Cálculo 2 3 8 3" xfId="20671" xr:uid="{00000000-0005-0000-0000-000045220000}"/>
    <cellStyle name="Cálculo 2 3 8 3 2" xfId="33593" xr:uid="{00000000-0005-0000-0000-000046220000}"/>
    <cellStyle name="Cálculo 2 3 8 4" xfId="20672" xr:uid="{00000000-0005-0000-0000-000047220000}"/>
    <cellStyle name="Cálculo 2 3 8 4 2" xfId="33594" xr:uid="{00000000-0005-0000-0000-000048220000}"/>
    <cellStyle name="Cálculo 2 3 8 5" xfId="20673" xr:uid="{00000000-0005-0000-0000-000049220000}"/>
    <cellStyle name="Cálculo 2 3 8 5 2" xfId="33595" xr:uid="{00000000-0005-0000-0000-00004A220000}"/>
    <cellStyle name="Cálculo 2 3 8 6" xfId="33596" xr:uid="{00000000-0005-0000-0000-00004B220000}"/>
    <cellStyle name="Cálculo 2 3 9" xfId="4455" xr:uid="{00000000-0005-0000-0000-00004C220000}"/>
    <cellStyle name="Cálculo 2 3 9 2" xfId="17428" xr:uid="{00000000-0005-0000-0000-00004D220000}"/>
    <cellStyle name="Cálculo 2 3 9 2 2" xfId="33597" xr:uid="{00000000-0005-0000-0000-00004E220000}"/>
    <cellStyle name="Cálculo 2 3 9 3" xfId="33598" xr:uid="{00000000-0005-0000-0000-00004F220000}"/>
    <cellStyle name="Cálculo 2 30" xfId="56603" xr:uid="{00000000-0005-0000-0000-000050220000}"/>
    <cellStyle name="Cálculo 2 4" xfId="122" xr:uid="{00000000-0005-0000-0000-000051220000}"/>
    <cellStyle name="Cálculo 2 4 10" xfId="11456" xr:uid="{00000000-0005-0000-0000-000052220000}"/>
    <cellStyle name="Cálculo 2 4 10 2" xfId="33599" xr:uid="{00000000-0005-0000-0000-000053220000}"/>
    <cellStyle name="Cálculo 2 4 11" xfId="17427" xr:uid="{00000000-0005-0000-0000-000054220000}"/>
    <cellStyle name="Cálculo 2 4 11 2" xfId="33600" xr:uid="{00000000-0005-0000-0000-000055220000}"/>
    <cellStyle name="Cálculo 2 4 12" xfId="20674" xr:uid="{00000000-0005-0000-0000-000056220000}"/>
    <cellStyle name="Cálculo 2 4 12 2" xfId="33601" xr:uid="{00000000-0005-0000-0000-000057220000}"/>
    <cellStyle name="Cálculo 2 4 13" xfId="33602" xr:uid="{00000000-0005-0000-0000-000058220000}"/>
    <cellStyle name="Cálculo 2 4 14" xfId="874" xr:uid="{00000000-0005-0000-0000-000059220000}"/>
    <cellStyle name="Cálculo 2 4 15" xfId="56610" xr:uid="{00000000-0005-0000-0000-00005A220000}"/>
    <cellStyle name="Cálculo 2 4 2" xfId="123" xr:uid="{00000000-0005-0000-0000-00005B220000}"/>
    <cellStyle name="Cálculo 2 4 2 10" xfId="20675" xr:uid="{00000000-0005-0000-0000-00005C220000}"/>
    <cellStyle name="Cálculo 2 4 2 10 2" xfId="33603" xr:uid="{00000000-0005-0000-0000-00005D220000}"/>
    <cellStyle name="Cálculo 2 4 2 11" xfId="33604" xr:uid="{00000000-0005-0000-0000-00005E220000}"/>
    <cellStyle name="Cálculo 2 4 2 12" xfId="56611" xr:uid="{00000000-0005-0000-0000-00005F220000}"/>
    <cellStyle name="Cálculo 2 4 2 2" xfId="2109" xr:uid="{00000000-0005-0000-0000-000060220000}"/>
    <cellStyle name="Cálculo 2 4 2 2 2" xfId="3567" xr:uid="{00000000-0005-0000-0000-000061220000}"/>
    <cellStyle name="Cálculo 2 4 2 2 2 2" xfId="4456" xr:uid="{00000000-0005-0000-0000-000062220000}"/>
    <cellStyle name="Cálculo 2 4 2 2 2 2 2" xfId="17423" xr:uid="{00000000-0005-0000-0000-000063220000}"/>
    <cellStyle name="Cálculo 2 4 2 2 2 2 2 2" xfId="33605" xr:uid="{00000000-0005-0000-0000-000064220000}"/>
    <cellStyle name="Cálculo 2 4 2 2 2 2 3" xfId="33606" xr:uid="{00000000-0005-0000-0000-000065220000}"/>
    <cellStyle name="Cálculo 2 4 2 2 2 3" xfId="4457" xr:uid="{00000000-0005-0000-0000-000066220000}"/>
    <cellStyle name="Cálculo 2 4 2 2 2 3 2" xfId="17422" xr:uid="{00000000-0005-0000-0000-000067220000}"/>
    <cellStyle name="Cálculo 2 4 2 2 2 3 2 2" xfId="33607" xr:uid="{00000000-0005-0000-0000-000068220000}"/>
    <cellStyle name="Cálculo 2 4 2 2 2 3 3" xfId="33608" xr:uid="{00000000-0005-0000-0000-000069220000}"/>
    <cellStyle name="Cálculo 2 4 2 2 2 4" xfId="17424" xr:uid="{00000000-0005-0000-0000-00006A220000}"/>
    <cellStyle name="Cálculo 2 4 2 2 2 4 2" xfId="33609" xr:uid="{00000000-0005-0000-0000-00006B220000}"/>
    <cellStyle name="Cálculo 2 4 2 2 2 5" xfId="20676" xr:uid="{00000000-0005-0000-0000-00006C220000}"/>
    <cellStyle name="Cálculo 2 4 2 2 2 5 2" xfId="33610" xr:uid="{00000000-0005-0000-0000-00006D220000}"/>
    <cellStyle name="Cálculo 2 4 2 2 2 6" xfId="20677" xr:uid="{00000000-0005-0000-0000-00006E220000}"/>
    <cellStyle name="Cálculo 2 4 2 2 2 6 2" xfId="33611" xr:uid="{00000000-0005-0000-0000-00006F220000}"/>
    <cellStyle name="Cálculo 2 4 2 2 2 7" xfId="20678" xr:uid="{00000000-0005-0000-0000-000070220000}"/>
    <cellStyle name="Cálculo 2 4 2 2 2 7 2" xfId="33612" xr:uid="{00000000-0005-0000-0000-000071220000}"/>
    <cellStyle name="Cálculo 2 4 2 2 2 8" xfId="33613" xr:uid="{00000000-0005-0000-0000-000072220000}"/>
    <cellStyle name="Cálculo 2 4 2 2 3" xfId="4458" xr:uid="{00000000-0005-0000-0000-000073220000}"/>
    <cellStyle name="Cálculo 2 4 2 2 3 2" xfId="17421" xr:uid="{00000000-0005-0000-0000-000074220000}"/>
    <cellStyle name="Cálculo 2 4 2 2 3 2 2" xfId="33614" xr:uid="{00000000-0005-0000-0000-000075220000}"/>
    <cellStyle name="Cálculo 2 4 2 2 3 3" xfId="33615" xr:uid="{00000000-0005-0000-0000-000076220000}"/>
    <cellStyle name="Cálculo 2 4 2 2 4" xfId="4459" xr:uid="{00000000-0005-0000-0000-000077220000}"/>
    <cellStyle name="Cálculo 2 4 2 2 4 2" xfId="17420" xr:uid="{00000000-0005-0000-0000-000078220000}"/>
    <cellStyle name="Cálculo 2 4 2 2 4 2 2" xfId="33616" xr:uid="{00000000-0005-0000-0000-000079220000}"/>
    <cellStyle name="Cálculo 2 4 2 2 4 3" xfId="33617" xr:uid="{00000000-0005-0000-0000-00007A220000}"/>
    <cellStyle name="Cálculo 2 4 2 2 5" xfId="17425" xr:uid="{00000000-0005-0000-0000-00007B220000}"/>
    <cellStyle name="Cálculo 2 4 2 2 5 2" xfId="33618" xr:uid="{00000000-0005-0000-0000-00007C220000}"/>
    <cellStyle name="Cálculo 2 4 2 2 6" xfId="20679" xr:uid="{00000000-0005-0000-0000-00007D220000}"/>
    <cellStyle name="Cálculo 2 4 2 2 6 2" xfId="33619" xr:uid="{00000000-0005-0000-0000-00007E220000}"/>
    <cellStyle name="Cálculo 2 4 2 2 7" xfId="20680" xr:uid="{00000000-0005-0000-0000-00007F220000}"/>
    <cellStyle name="Cálculo 2 4 2 2 7 2" xfId="33620" xr:uid="{00000000-0005-0000-0000-000080220000}"/>
    <cellStyle name="Cálculo 2 4 2 2 8" xfId="20681" xr:uid="{00000000-0005-0000-0000-000081220000}"/>
    <cellStyle name="Cálculo 2 4 2 2 8 2" xfId="33621" xr:uid="{00000000-0005-0000-0000-000082220000}"/>
    <cellStyle name="Cálculo 2 4 2 2 9" xfId="33622" xr:uid="{00000000-0005-0000-0000-000083220000}"/>
    <cellStyle name="Cálculo 2 4 2 3" xfId="1677" xr:uid="{00000000-0005-0000-0000-000084220000}"/>
    <cellStyle name="Cálculo 2 4 2 3 2" xfId="3139" xr:uid="{00000000-0005-0000-0000-000085220000}"/>
    <cellStyle name="Cálculo 2 4 2 3 2 2" xfId="4460" xr:uid="{00000000-0005-0000-0000-000086220000}"/>
    <cellStyle name="Cálculo 2 4 2 3 2 2 2" xfId="17417" xr:uid="{00000000-0005-0000-0000-000087220000}"/>
    <cellStyle name="Cálculo 2 4 2 3 2 2 2 2" xfId="33623" xr:uid="{00000000-0005-0000-0000-000088220000}"/>
    <cellStyle name="Cálculo 2 4 2 3 2 2 3" xfId="33624" xr:uid="{00000000-0005-0000-0000-000089220000}"/>
    <cellStyle name="Cálculo 2 4 2 3 2 3" xfId="4461" xr:uid="{00000000-0005-0000-0000-00008A220000}"/>
    <cellStyle name="Cálculo 2 4 2 3 2 3 2" xfId="17416" xr:uid="{00000000-0005-0000-0000-00008B220000}"/>
    <cellStyle name="Cálculo 2 4 2 3 2 3 2 2" xfId="33625" xr:uid="{00000000-0005-0000-0000-00008C220000}"/>
    <cellStyle name="Cálculo 2 4 2 3 2 3 3" xfId="33626" xr:uid="{00000000-0005-0000-0000-00008D220000}"/>
    <cellStyle name="Cálculo 2 4 2 3 2 4" xfId="17418" xr:uid="{00000000-0005-0000-0000-00008E220000}"/>
    <cellStyle name="Cálculo 2 4 2 3 2 4 2" xfId="33627" xr:uid="{00000000-0005-0000-0000-00008F220000}"/>
    <cellStyle name="Cálculo 2 4 2 3 2 5" xfId="20682" xr:uid="{00000000-0005-0000-0000-000090220000}"/>
    <cellStyle name="Cálculo 2 4 2 3 2 5 2" xfId="33628" xr:uid="{00000000-0005-0000-0000-000091220000}"/>
    <cellStyle name="Cálculo 2 4 2 3 2 6" xfId="20683" xr:uid="{00000000-0005-0000-0000-000092220000}"/>
    <cellStyle name="Cálculo 2 4 2 3 2 6 2" xfId="33629" xr:uid="{00000000-0005-0000-0000-000093220000}"/>
    <cellStyle name="Cálculo 2 4 2 3 2 7" xfId="20684" xr:uid="{00000000-0005-0000-0000-000094220000}"/>
    <cellStyle name="Cálculo 2 4 2 3 2 7 2" xfId="33630" xr:uid="{00000000-0005-0000-0000-000095220000}"/>
    <cellStyle name="Cálculo 2 4 2 3 2 8" xfId="33631" xr:uid="{00000000-0005-0000-0000-000096220000}"/>
    <cellStyle name="Cálculo 2 4 2 3 3" xfId="4462" xr:uid="{00000000-0005-0000-0000-000097220000}"/>
    <cellStyle name="Cálculo 2 4 2 3 3 2" xfId="17415" xr:uid="{00000000-0005-0000-0000-000098220000}"/>
    <cellStyle name="Cálculo 2 4 2 3 3 2 2" xfId="33632" xr:uid="{00000000-0005-0000-0000-000099220000}"/>
    <cellStyle name="Cálculo 2 4 2 3 3 3" xfId="33633" xr:uid="{00000000-0005-0000-0000-00009A220000}"/>
    <cellStyle name="Cálculo 2 4 2 3 4" xfId="4463" xr:uid="{00000000-0005-0000-0000-00009B220000}"/>
    <cellStyle name="Cálculo 2 4 2 3 4 2" xfId="17414" xr:uid="{00000000-0005-0000-0000-00009C220000}"/>
    <cellStyle name="Cálculo 2 4 2 3 4 2 2" xfId="33634" xr:uid="{00000000-0005-0000-0000-00009D220000}"/>
    <cellStyle name="Cálculo 2 4 2 3 4 3" xfId="33635" xr:uid="{00000000-0005-0000-0000-00009E220000}"/>
    <cellStyle name="Cálculo 2 4 2 3 5" xfId="17419" xr:uid="{00000000-0005-0000-0000-00009F220000}"/>
    <cellStyle name="Cálculo 2 4 2 3 5 2" xfId="33636" xr:uid="{00000000-0005-0000-0000-0000A0220000}"/>
    <cellStyle name="Cálculo 2 4 2 3 6" xfId="20685" xr:uid="{00000000-0005-0000-0000-0000A1220000}"/>
    <cellStyle name="Cálculo 2 4 2 3 6 2" xfId="33637" xr:uid="{00000000-0005-0000-0000-0000A2220000}"/>
    <cellStyle name="Cálculo 2 4 2 3 7" xfId="20686" xr:uid="{00000000-0005-0000-0000-0000A3220000}"/>
    <cellStyle name="Cálculo 2 4 2 3 7 2" xfId="33638" xr:uid="{00000000-0005-0000-0000-0000A4220000}"/>
    <cellStyle name="Cálculo 2 4 2 3 8" xfId="20687" xr:uid="{00000000-0005-0000-0000-0000A5220000}"/>
    <cellStyle name="Cálculo 2 4 2 3 8 2" xfId="33639" xr:uid="{00000000-0005-0000-0000-0000A6220000}"/>
    <cellStyle name="Cálculo 2 4 2 3 9" xfId="33640" xr:uid="{00000000-0005-0000-0000-0000A7220000}"/>
    <cellStyle name="Cálculo 2 4 2 4" xfId="2167" xr:uid="{00000000-0005-0000-0000-0000A8220000}"/>
    <cellStyle name="Cálculo 2 4 2 4 2" xfId="4464" xr:uid="{00000000-0005-0000-0000-0000A9220000}"/>
    <cellStyle name="Cálculo 2 4 2 4 2 2" xfId="17412" xr:uid="{00000000-0005-0000-0000-0000AA220000}"/>
    <cellStyle name="Cálculo 2 4 2 4 2 2 2" xfId="33641" xr:uid="{00000000-0005-0000-0000-0000AB220000}"/>
    <cellStyle name="Cálculo 2 4 2 4 2 3" xfId="33642" xr:uid="{00000000-0005-0000-0000-0000AC220000}"/>
    <cellStyle name="Cálculo 2 4 2 4 3" xfId="4465" xr:uid="{00000000-0005-0000-0000-0000AD220000}"/>
    <cellStyle name="Cálculo 2 4 2 4 3 2" xfId="17411" xr:uid="{00000000-0005-0000-0000-0000AE220000}"/>
    <cellStyle name="Cálculo 2 4 2 4 3 2 2" xfId="33643" xr:uid="{00000000-0005-0000-0000-0000AF220000}"/>
    <cellStyle name="Cálculo 2 4 2 4 3 3" xfId="33644" xr:uid="{00000000-0005-0000-0000-0000B0220000}"/>
    <cellStyle name="Cálculo 2 4 2 4 4" xfId="17413" xr:uid="{00000000-0005-0000-0000-0000B1220000}"/>
    <cellStyle name="Cálculo 2 4 2 4 4 2" xfId="33645" xr:uid="{00000000-0005-0000-0000-0000B2220000}"/>
    <cellStyle name="Cálculo 2 4 2 4 5" xfId="20688" xr:uid="{00000000-0005-0000-0000-0000B3220000}"/>
    <cellStyle name="Cálculo 2 4 2 4 5 2" xfId="33646" xr:uid="{00000000-0005-0000-0000-0000B4220000}"/>
    <cellStyle name="Cálculo 2 4 2 4 6" xfId="20689" xr:uid="{00000000-0005-0000-0000-0000B5220000}"/>
    <cellStyle name="Cálculo 2 4 2 4 6 2" xfId="33647" xr:uid="{00000000-0005-0000-0000-0000B6220000}"/>
    <cellStyle name="Cálculo 2 4 2 4 7" xfId="20690" xr:uid="{00000000-0005-0000-0000-0000B7220000}"/>
    <cellStyle name="Cálculo 2 4 2 4 7 2" xfId="33648" xr:uid="{00000000-0005-0000-0000-0000B8220000}"/>
    <cellStyle name="Cálculo 2 4 2 4 8" xfId="33649" xr:uid="{00000000-0005-0000-0000-0000B9220000}"/>
    <cellStyle name="Cálculo 2 4 2 5" xfId="2705" xr:uid="{00000000-0005-0000-0000-0000BA220000}"/>
    <cellStyle name="Cálculo 2 4 2 5 2" xfId="4466" xr:uid="{00000000-0005-0000-0000-0000BB220000}"/>
    <cellStyle name="Cálculo 2 4 2 5 2 2" xfId="17409" xr:uid="{00000000-0005-0000-0000-0000BC220000}"/>
    <cellStyle name="Cálculo 2 4 2 5 2 2 2" xfId="33650" xr:uid="{00000000-0005-0000-0000-0000BD220000}"/>
    <cellStyle name="Cálculo 2 4 2 5 2 3" xfId="33651" xr:uid="{00000000-0005-0000-0000-0000BE220000}"/>
    <cellStyle name="Cálculo 2 4 2 5 3" xfId="4467" xr:uid="{00000000-0005-0000-0000-0000BF220000}"/>
    <cellStyle name="Cálculo 2 4 2 5 3 2" xfId="17408" xr:uid="{00000000-0005-0000-0000-0000C0220000}"/>
    <cellStyle name="Cálculo 2 4 2 5 3 2 2" xfId="33652" xr:uid="{00000000-0005-0000-0000-0000C1220000}"/>
    <cellStyle name="Cálculo 2 4 2 5 3 3" xfId="33653" xr:uid="{00000000-0005-0000-0000-0000C2220000}"/>
    <cellStyle name="Cálculo 2 4 2 5 4" xfId="17410" xr:uid="{00000000-0005-0000-0000-0000C3220000}"/>
    <cellStyle name="Cálculo 2 4 2 5 4 2" xfId="33654" xr:uid="{00000000-0005-0000-0000-0000C4220000}"/>
    <cellStyle name="Cálculo 2 4 2 5 5" xfId="20691" xr:uid="{00000000-0005-0000-0000-0000C5220000}"/>
    <cellStyle name="Cálculo 2 4 2 5 5 2" xfId="33655" xr:uid="{00000000-0005-0000-0000-0000C6220000}"/>
    <cellStyle name="Cálculo 2 4 2 5 6" xfId="20692" xr:uid="{00000000-0005-0000-0000-0000C7220000}"/>
    <cellStyle name="Cálculo 2 4 2 5 6 2" xfId="33656" xr:uid="{00000000-0005-0000-0000-0000C8220000}"/>
    <cellStyle name="Cálculo 2 4 2 5 7" xfId="20693" xr:uid="{00000000-0005-0000-0000-0000C9220000}"/>
    <cellStyle name="Cálculo 2 4 2 5 7 2" xfId="33657" xr:uid="{00000000-0005-0000-0000-0000CA220000}"/>
    <cellStyle name="Cálculo 2 4 2 5 8" xfId="33658" xr:uid="{00000000-0005-0000-0000-0000CB220000}"/>
    <cellStyle name="Cálculo 2 4 2 6" xfId="4468" xr:uid="{00000000-0005-0000-0000-0000CC220000}"/>
    <cellStyle name="Cálculo 2 4 2 6 2" xfId="17407" xr:uid="{00000000-0005-0000-0000-0000CD220000}"/>
    <cellStyle name="Cálculo 2 4 2 6 2 2" xfId="33659" xr:uid="{00000000-0005-0000-0000-0000CE220000}"/>
    <cellStyle name="Cálculo 2 4 2 6 3" xfId="20694" xr:uid="{00000000-0005-0000-0000-0000CF220000}"/>
    <cellStyle name="Cálculo 2 4 2 6 3 2" xfId="33660" xr:uid="{00000000-0005-0000-0000-0000D0220000}"/>
    <cellStyle name="Cálculo 2 4 2 6 4" xfId="20695" xr:uid="{00000000-0005-0000-0000-0000D1220000}"/>
    <cellStyle name="Cálculo 2 4 2 6 4 2" xfId="33661" xr:uid="{00000000-0005-0000-0000-0000D2220000}"/>
    <cellStyle name="Cálculo 2 4 2 6 5" xfId="20696" xr:uid="{00000000-0005-0000-0000-0000D3220000}"/>
    <cellStyle name="Cálculo 2 4 2 6 5 2" xfId="33662" xr:uid="{00000000-0005-0000-0000-0000D4220000}"/>
    <cellStyle name="Cálculo 2 4 2 6 6" xfId="33663" xr:uid="{00000000-0005-0000-0000-0000D5220000}"/>
    <cellStyle name="Cálculo 2 4 2 7" xfId="4469" xr:uid="{00000000-0005-0000-0000-0000D6220000}"/>
    <cellStyle name="Cálculo 2 4 2 7 2" xfId="17406" xr:uid="{00000000-0005-0000-0000-0000D7220000}"/>
    <cellStyle name="Cálculo 2 4 2 7 2 2" xfId="33664" xr:uid="{00000000-0005-0000-0000-0000D8220000}"/>
    <cellStyle name="Cálculo 2 4 2 7 3" xfId="20697" xr:uid="{00000000-0005-0000-0000-0000D9220000}"/>
    <cellStyle name="Cálculo 2 4 2 7 3 2" xfId="33665" xr:uid="{00000000-0005-0000-0000-0000DA220000}"/>
    <cellStyle name="Cálculo 2 4 2 7 4" xfId="20698" xr:uid="{00000000-0005-0000-0000-0000DB220000}"/>
    <cellStyle name="Cálculo 2 4 2 7 4 2" xfId="33666" xr:uid="{00000000-0005-0000-0000-0000DC220000}"/>
    <cellStyle name="Cálculo 2 4 2 7 5" xfId="20699" xr:uid="{00000000-0005-0000-0000-0000DD220000}"/>
    <cellStyle name="Cálculo 2 4 2 7 5 2" xfId="33667" xr:uid="{00000000-0005-0000-0000-0000DE220000}"/>
    <cellStyle name="Cálculo 2 4 2 7 6" xfId="33668" xr:uid="{00000000-0005-0000-0000-0000DF220000}"/>
    <cellStyle name="Cálculo 2 4 2 8" xfId="11455" xr:uid="{00000000-0005-0000-0000-0000E0220000}"/>
    <cellStyle name="Cálculo 2 4 2 8 2" xfId="33669" xr:uid="{00000000-0005-0000-0000-0000E1220000}"/>
    <cellStyle name="Cálculo 2 4 2 9" xfId="17426" xr:uid="{00000000-0005-0000-0000-0000E2220000}"/>
    <cellStyle name="Cálculo 2 4 2 9 2" xfId="33670" xr:uid="{00000000-0005-0000-0000-0000E3220000}"/>
    <cellStyle name="Cálculo 2 4 3" xfId="1813" xr:uid="{00000000-0005-0000-0000-0000E4220000}"/>
    <cellStyle name="Cálculo 2 4 3 2" xfId="3272" xr:uid="{00000000-0005-0000-0000-0000E5220000}"/>
    <cellStyle name="Cálculo 2 4 3 2 2" xfId="4470" xr:uid="{00000000-0005-0000-0000-0000E6220000}"/>
    <cellStyle name="Cálculo 2 4 3 2 2 2" xfId="17403" xr:uid="{00000000-0005-0000-0000-0000E7220000}"/>
    <cellStyle name="Cálculo 2 4 3 2 2 2 2" xfId="33671" xr:uid="{00000000-0005-0000-0000-0000E8220000}"/>
    <cellStyle name="Cálculo 2 4 3 2 2 3" xfId="33672" xr:uid="{00000000-0005-0000-0000-0000E9220000}"/>
    <cellStyle name="Cálculo 2 4 3 2 3" xfId="4471" xr:uid="{00000000-0005-0000-0000-0000EA220000}"/>
    <cellStyle name="Cálculo 2 4 3 2 3 2" xfId="17402" xr:uid="{00000000-0005-0000-0000-0000EB220000}"/>
    <cellStyle name="Cálculo 2 4 3 2 3 2 2" xfId="33673" xr:uid="{00000000-0005-0000-0000-0000EC220000}"/>
    <cellStyle name="Cálculo 2 4 3 2 3 3" xfId="33674" xr:uid="{00000000-0005-0000-0000-0000ED220000}"/>
    <cellStyle name="Cálculo 2 4 3 2 4" xfId="17404" xr:uid="{00000000-0005-0000-0000-0000EE220000}"/>
    <cellStyle name="Cálculo 2 4 3 2 4 2" xfId="33675" xr:uid="{00000000-0005-0000-0000-0000EF220000}"/>
    <cellStyle name="Cálculo 2 4 3 2 5" xfId="20700" xr:uid="{00000000-0005-0000-0000-0000F0220000}"/>
    <cellStyle name="Cálculo 2 4 3 2 5 2" xfId="33676" xr:uid="{00000000-0005-0000-0000-0000F1220000}"/>
    <cellStyle name="Cálculo 2 4 3 2 6" xfId="20701" xr:uid="{00000000-0005-0000-0000-0000F2220000}"/>
    <cellStyle name="Cálculo 2 4 3 2 6 2" xfId="33677" xr:uid="{00000000-0005-0000-0000-0000F3220000}"/>
    <cellStyle name="Cálculo 2 4 3 2 7" xfId="20702" xr:uid="{00000000-0005-0000-0000-0000F4220000}"/>
    <cellStyle name="Cálculo 2 4 3 2 7 2" xfId="33678" xr:uid="{00000000-0005-0000-0000-0000F5220000}"/>
    <cellStyle name="Cálculo 2 4 3 2 8" xfId="33679" xr:uid="{00000000-0005-0000-0000-0000F6220000}"/>
    <cellStyle name="Cálculo 2 4 3 3" xfId="4472" xr:uid="{00000000-0005-0000-0000-0000F7220000}"/>
    <cellStyle name="Cálculo 2 4 3 3 2" xfId="17401" xr:uid="{00000000-0005-0000-0000-0000F8220000}"/>
    <cellStyle name="Cálculo 2 4 3 3 2 2" xfId="33680" xr:uid="{00000000-0005-0000-0000-0000F9220000}"/>
    <cellStyle name="Cálculo 2 4 3 3 3" xfId="33681" xr:uid="{00000000-0005-0000-0000-0000FA220000}"/>
    <cellStyle name="Cálculo 2 4 3 4" xfId="4473" xr:uid="{00000000-0005-0000-0000-0000FB220000}"/>
    <cellStyle name="Cálculo 2 4 3 4 2" xfId="17400" xr:uid="{00000000-0005-0000-0000-0000FC220000}"/>
    <cellStyle name="Cálculo 2 4 3 4 2 2" xfId="33682" xr:uid="{00000000-0005-0000-0000-0000FD220000}"/>
    <cellStyle name="Cálculo 2 4 3 4 3" xfId="33683" xr:uid="{00000000-0005-0000-0000-0000FE220000}"/>
    <cellStyle name="Cálculo 2 4 3 5" xfId="17405" xr:uid="{00000000-0005-0000-0000-0000FF220000}"/>
    <cellStyle name="Cálculo 2 4 3 5 2" xfId="33684" xr:uid="{00000000-0005-0000-0000-000000230000}"/>
    <cellStyle name="Cálculo 2 4 3 6" xfId="20703" xr:uid="{00000000-0005-0000-0000-000001230000}"/>
    <cellStyle name="Cálculo 2 4 3 6 2" xfId="33685" xr:uid="{00000000-0005-0000-0000-000002230000}"/>
    <cellStyle name="Cálculo 2 4 3 7" xfId="20704" xr:uid="{00000000-0005-0000-0000-000003230000}"/>
    <cellStyle name="Cálculo 2 4 3 7 2" xfId="33686" xr:uid="{00000000-0005-0000-0000-000004230000}"/>
    <cellStyle name="Cálculo 2 4 3 8" xfId="20705" xr:uid="{00000000-0005-0000-0000-000005230000}"/>
    <cellStyle name="Cálculo 2 4 3 8 2" xfId="33687" xr:uid="{00000000-0005-0000-0000-000006230000}"/>
    <cellStyle name="Cálculo 2 4 3 9" xfId="33688" xr:uid="{00000000-0005-0000-0000-000007230000}"/>
    <cellStyle name="Cálculo 2 4 4" xfId="1379" xr:uid="{00000000-0005-0000-0000-000008230000}"/>
    <cellStyle name="Cálculo 2 4 4 2" xfId="2842" xr:uid="{00000000-0005-0000-0000-000009230000}"/>
    <cellStyle name="Cálculo 2 4 4 2 2" xfId="4474" xr:uid="{00000000-0005-0000-0000-00000A230000}"/>
    <cellStyle name="Cálculo 2 4 4 2 2 2" xfId="17396" xr:uid="{00000000-0005-0000-0000-00000B230000}"/>
    <cellStyle name="Cálculo 2 4 4 2 2 2 2" xfId="33689" xr:uid="{00000000-0005-0000-0000-00000C230000}"/>
    <cellStyle name="Cálculo 2 4 4 2 2 3" xfId="33690" xr:uid="{00000000-0005-0000-0000-00000D230000}"/>
    <cellStyle name="Cálculo 2 4 4 2 3" xfId="4475" xr:uid="{00000000-0005-0000-0000-00000E230000}"/>
    <cellStyle name="Cálculo 2 4 4 2 3 2" xfId="17395" xr:uid="{00000000-0005-0000-0000-00000F230000}"/>
    <cellStyle name="Cálculo 2 4 4 2 3 2 2" xfId="33691" xr:uid="{00000000-0005-0000-0000-000010230000}"/>
    <cellStyle name="Cálculo 2 4 4 2 3 3" xfId="33692" xr:uid="{00000000-0005-0000-0000-000011230000}"/>
    <cellStyle name="Cálculo 2 4 4 2 4" xfId="17398" xr:uid="{00000000-0005-0000-0000-000012230000}"/>
    <cellStyle name="Cálculo 2 4 4 2 4 2" xfId="33693" xr:uid="{00000000-0005-0000-0000-000013230000}"/>
    <cellStyle name="Cálculo 2 4 4 2 5" xfId="20706" xr:uid="{00000000-0005-0000-0000-000014230000}"/>
    <cellStyle name="Cálculo 2 4 4 2 5 2" xfId="33694" xr:uid="{00000000-0005-0000-0000-000015230000}"/>
    <cellStyle name="Cálculo 2 4 4 2 6" xfId="20707" xr:uid="{00000000-0005-0000-0000-000016230000}"/>
    <cellStyle name="Cálculo 2 4 4 2 6 2" xfId="33695" xr:uid="{00000000-0005-0000-0000-000017230000}"/>
    <cellStyle name="Cálculo 2 4 4 2 7" xfId="20708" xr:uid="{00000000-0005-0000-0000-000018230000}"/>
    <cellStyle name="Cálculo 2 4 4 2 7 2" xfId="33696" xr:uid="{00000000-0005-0000-0000-000019230000}"/>
    <cellStyle name="Cálculo 2 4 4 2 8" xfId="33697" xr:uid="{00000000-0005-0000-0000-00001A230000}"/>
    <cellStyle name="Cálculo 2 4 4 3" xfId="4476" xr:uid="{00000000-0005-0000-0000-00001B230000}"/>
    <cellStyle name="Cálculo 2 4 4 3 2" xfId="17394" xr:uid="{00000000-0005-0000-0000-00001C230000}"/>
    <cellStyle name="Cálculo 2 4 4 3 2 2" xfId="33698" xr:uid="{00000000-0005-0000-0000-00001D230000}"/>
    <cellStyle name="Cálculo 2 4 4 3 3" xfId="33699" xr:uid="{00000000-0005-0000-0000-00001E230000}"/>
    <cellStyle name="Cálculo 2 4 4 4" xfId="4477" xr:uid="{00000000-0005-0000-0000-00001F230000}"/>
    <cellStyle name="Cálculo 2 4 4 4 2" xfId="17393" xr:uid="{00000000-0005-0000-0000-000020230000}"/>
    <cellStyle name="Cálculo 2 4 4 4 2 2" xfId="33700" xr:uid="{00000000-0005-0000-0000-000021230000}"/>
    <cellStyle name="Cálculo 2 4 4 4 3" xfId="33701" xr:uid="{00000000-0005-0000-0000-000022230000}"/>
    <cellStyle name="Cálculo 2 4 4 5" xfId="17399" xr:uid="{00000000-0005-0000-0000-000023230000}"/>
    <cellStyle name="Cálculo 2 4 4 5 2" xfId="33702" xr:uid="{00000000-0005-0000-0000-000024230000}"/>
    <cellStyle name="Cálculo 2 4 4 6" xfId="20709" xr:uid="{00000000-0005-0000-0000-000025230000}"/>
    <cellStyle name="Cálculo 2 4 4 6 2" xfId="33703" xr:uid="{00000000-0005-0000-0000-000026230000}"/>
    <cellStyle name="Cálculo 2 4 4 7" xfId="20710" xr:uid="{00000000-0005-0000-0000-000027230000}"/>
    <cellStyle name="Cálculo 2 4 4 7 2" xfId="33704" xr:uid="{00000000-0005-0000-0000-000028230000}"/>
    <cellStyle name="Cálculo 2 4 4 8" xfId="20711" xr:uid="{00000000-0005-0000-0000-000029230000}"/>
    <cellStyle name="Cálculo 2 4 4 8 2" xfId="33705" xr:uid="{00000000-0005-0000-0000-00002A230000}"/>
    <cellStyle name="Cálculo 2 4 4 9" xfId="33706" xr:uid="{00000000-0005-0000-0000-00002B230000}"/>
    <cellStyle name="Cálculo 2 4 5" xfId="2166" xr:uid="{00000000-0005-0000-0000-00002C230000}"/>
    <cellStyle name="Cálculo 2 4 5 2" xfId="4478" xr:uid="{00000000-0005-0000-0000-00002D230000}"/>
    <cellStyle name="Cálculo 2 4 5 2 2" xfId="17390" xr:uid="{00000000-0005-0000-0000-00002E230000}"/>
    <cellStyle name="Cálculo 2 4 5 2 2 2" xfId="33707" xr:uid="{00000000-0005-0000-0000-00002F230000}"/>
    <cellStyle name="Cálculo 2 4 5 2 3" xfId="33708" xr:uid="{00000000-0005-0000-0000-000030230000}"/>
    <cellStyle name="Cálculo 2 4 5 3" xfId="4479" xr:uid="{00000000-0005-0000-0000-000031230000}"/>
    <cellStyle name="Cálculo 2 4 5 3 2" xfId="17389" xr:uid="{00000000-0005-0000-0000-000032230000}"/>
    <cellStyle name="Cálculo 2 4 5 3 2 2" xfId="33709" xr:uid="{00000000-0005-0000-0000-000033230000}"/>
    <cellStyle name="Cálculo 2 4 5 3 3" xfId="33710" xr:uid="{00000000-0005-0000-0000-000034230000}"/>
    <cellStyle name="Cálculo 2 4 5 4" xfId="17391" xr:uid="{00000000-0005-0000-0000-000035230000}"/>
    <cellStyle name="Cálculo 2 4 5 4 2" xfId="33711" xr:uid="{00000000-0005-0000-0000-000036230000}"/>
    <cellStyle name="Cálculo 2 4 5 5" xfId="20712" xr:uid="{00000000-0005-0000-0000-000037230000}"/>
    <cellStyle name="Cálculo 2 4 5 5 2" xfId="33712" xr:uid="{00000000-0005-0000-0000-000038230000}"/>
    <cellStyle name="Cálculo 2 4 5 6" xfId="20713" xr:uid="{00000000-0005-0000-0000-000039230000}"/>
    <cellStyle name="Cálculo 2 4 5 6 2" xfId="33713" xr:uid="{00000000-0005-0000-0000-00003A230000}"/>
    <cellStyle name="Cálculo 2 4 5 7" xfId="20714" xr:uid="{00000000-0005-0000-0000-00003B230000}"/>
    <cellStyle name="Cálculo 2 4 5 7 2" xfId="33714" xr:uid="{00000000-0005-0000-0000-00003C230000}"/>
    <cellStyle name="Cálculo 2 4 5 8" xfId="33715" xr:uid="{00000000-0005-0000-0000-00003D230000}"/>
    <cellStyle name="Cálculo 2 4 6" xfId="4480" xr:uid="{00000000-0005-0000-0000-00003E230000}"/>
    <cellStyle name="Cálculo 2 4 6 2" xfId="17388" xr:uid="{00000000-0005-0000-0000-00003F230000}"/>
    <cellStyle name="Cálculo 2 4 6 2 2" xfId="33716" xr:uid="{00000000-0005-0000-0000-000040230000}"/>
    <cellStyle name="Cálculo 2 4 6 3" xfId="20715" xr:uid="{00000000-0005-0000-0000-000041230000}"/>
    <cellStyle name="Cálculo 2 4 6 3 2" xfId="33717" xr:uid="{00000000-0005-0000-0000-000042230000}"/>
    <cellStyle name="Cálculo 2 4 6 4" xfId="20716" xr:uid="{00000000-0005-0000-0000-000043230000}"/>
    <cellStyle name="Cálculo 2 4 6 4 2" xfId="33718" xr:uid="{00000000-0005-0000-0000-000044230000}"/>
    <cellStyle name="Cálculo 2 4 6 5" xfId="20717" xr:uid="{00000000-0005-0000-0000-000045230000}"/>
    <cellStyle name="Cálculo 2 4 6 5 2" xfId="33719" xr:uid="{00000000-0005-0000-0000-000046230000}"/>
    <cellStyle name="Cálculo 2 4 6 6" xfId="33720" xr:uid="{00000000-0005-0000-0000-000047230000}"/>
    <cellStyle name="Cálculo 2 4 7" xfId="4481" xr:uid="{00000000-0005-0000-0000-000048230000}"/>
    <cellStyle name="Cálculo 2 4 7 2" xfId="17387" xr:uid="{00000000-0005-0000-0000-000049230000}"/>
    <cellStyle name="Cálculo 2 4 7 2 2" xfId="33721" xr:uid="{00000000-0005-0000-0000-00004A230000}"/>
    <cellStyle name="Cálculo 2 4 7 3" xfId="20718" xr:uid="{00000000-0005-0000-0000-00004B230000}"/>
    <cellStyle name="Cálculo 2 4 7 3 2" xfId="33722" xr:uid="{00000000-0005-0000-0000-00004C230000}"/>
    <cellStyle name="Cálculo 2 4 7 4" xfId="20719" xr:uid="{00000000-0005-0000-0000-00004D230000}"/>
    <cellStyle name="Cálculo 2 4 7 4 2" xfId="33723" xr:uid="{00000000-0005-0000-0000-00004E230000}"/>
    <cellStyle name="Cálculo 2 4 7 5" xfId="20720" xr:uid="{00000000-0005-0000-0000-00004F230000}"/>
    <cellStyle name="Cálculo 2 4 7 5 2" xfId="33724" xr:uid="{00000000-0005-0000-0000-000050230000}"/>
    <cellStyle name="Cálculo 2 4 7 6" xfId="33725" xr:uid="{00000000-0005-0000-0000-000051230000}"/>
    <cellStyle name="Cálculo 2 4 8" xfId="4482" xr:uid="{00000000-0005-0000-0000-000052230000}"/>
    <cellStyle name="Cálculo 2 4 8 2" xfId="17386" xr:uid="{00000000-0005-0000-0000-000053230000}"/>
    <cellStyle name="Cálculo 2 4 8 2 2" xfId="33726" xr:uid="{00000000-0005-0000-0000-000054230000}"/>
    <cellStyle name="Cálculo 2 4 8 3" xfId="20721" xr:uid="{00000000-0005-0000-0000-000055230000}"/>
    <cellStyle name="Cálculo 2 4 8 3 2" xfId="33727" xr:uid="{00000000-0005-0000-0000-000056230000}"/>
    <cellStyle name="Cálculo 2 4 8 4" xfId="20722" xr:uid="{00000000-0005-0000-0000-000057230000}"/>
    <cellStyle name="Cálculo 2 4 8 4 2" xfId="33728" xr:uid="{00000000-0005-0000-0000-000058230000}"/>
    <cellStyle name="Cálculo 2 4 8 5" xfId="20723" xr:uid="{00000000-0005-0000-0000-000059230000}"/>
    <cellStyle name="Cálculo 2 4 8 5 2" xfId="33729" xr:uid="{00000000-0005-0000-0000-00005A230000}"/>
    <cellStyle name="Cálculo 2 4 8 6" xfId="33730" xr:uid="{00000000-0005-0000-0000-00005B230000}"/>
    <cellStyle name="Cálculo 2 4 9" xfId="4483" xr:uid="{00000000-0005-0000-0000-00005C230000}"/>
    <cellStyle name="Cálculo 2 4 9 2" xfId="17385" xr:uid="{00000000-0005-0000-0000-00005D230000}"/>
    <cellStyle name="Cálculo 2 4 9 2 2" xfId="33731" xr:uid="{00000000-0005-0000-0000-00005E230000}"/>
    <cellStyle name="Cálculo 2 4 9 3" xfId="33732" xr:uid="{00000000-0005-0000-0000-00005F230000}"/>
    <cellStyle name="Cálculo 2 5" xfId="124" xr:uid="{00000000-0005-0000-0000-000060230000}"/>
    <cellStyle name="Cálculo 2 5 10" xfId="17384" xr:uid="{00000000-0005-0000-0000-000061230000}"/>
    <cellStyle name="Cálculo 2 5 10 2" xfId="33733" xr:uid="{00000000-0005-0000-0000-000062230000}"/>
    <cellStyle name="Cálculo 2 5 11" xfId="20724" xr:uid="{00000000-0005-0000-0000-000063230000}"/>
    <cellStyle name="Cálculo 2 5 11 2" xfId="33734" xr:uid="{00000000-0005-0000-0000-000064230000}"/>
    <cellStyle name="Cálculo 2 5 12" xfId="33735" xr:uid="{00000000-0005-0000-0000-000065230000}"/>
    <cellStyle name="Cálculo 2 5 13" xfId="766" xr:uid="{00000000-0005-0000-0000-000066230000}"/>
    <cellStyle name="Cálculo 2 5 14" xfId="56612" xr:uid="{00000000-0005-0000-0000-000067230000}"/>
    <cellStyle name="Cálculo 2 5 2" xfId="1745" xr:uid="{00000000-0005-0000-0000-000068230000}"/>
    <cellStyle name="Cálculo 2 5 2 2" xfId="3208" xr:uid="{00000000-0005-0000-0000-000069230000}"/>
    <cellStyle name="Cálculo 2 5 2 2 2" xfId="4484" xr:uid="{00000000-0005-0000-0000-00006A230000}"/>
    <cellStyle name="Cálculo 2 5 2 2 2 2" xfId="17381" xr:uid="{00000000-0005-0000-0000-00006B230000}"/>
    <cellStyle name="Cálculo 2 5 2 2 2 2 2" xfId="33736" xr:uid="{00000000-0005-0000-0000-00006C230000}"/>
    <cellStyle name="Cálculo 2 5 2 2 2 3" xfId="33737" xr:uid="{00000000-0005-0000-0000-00006D230000}"/>
    <cellStyle name="Cálculo 2 5 2 2 3" xfId="4485" xr:uid="{00000000-0005-0000-0000-00006E230000}"/>
    <cellStyle name="Cálculo 2 5 2 2 3 2" xfId="17380" xr:uid="{00000000-0005-0000-0000-00006F230000}"/>
    <cellStyle name="Cálculo 2 5 2 2 3 2 2" xfId="33738" xr:uid="{00000000-0005-0000-0000-000070230000}"/>
    <cellStyle name="Cálculo 2 5 2 2 3 3" xfId="33739" xr:uid="{00000000-0005-0000-0000-000071230000}"/>
    <cellStyle name="Cálculo 2 5 2 2 4" xfId="17382" xr:uid="{00000000-0005-0000-0000-000072230000}"/>
    <cellStyle name="Cálculo 2 5 2 2 4 2" xfId="33740" xr:uid="{00000000-0005-0000-0000-000073230000}"/>
    <cellStyle name="Cálculo 2 5 2 2 5" xfId="20725" xr:uid="{00000000-0005-0000-0000-000074230000}"/>
    <cellStyle name="Cálculo 2 5 2 2 5 2" xfId="33741" xr:uid="{00000000-0005-0000-0000-000075230000}"/>
    <cellStyle name="Cálculo 2 5 2 2 6" xfId="20726" xr:uid="{00000000-0005-0000-0000-000076230000}"/>
    <cellStyle name="Cálculo 2 5 2 2 6 2" xfId="33742" xr:uid="{00000000-0005-0000-0000-000077230000}"/>
    <cellStyle name="Cálculo 2 5 2 2 7" xfId="20727" xr:uid="{00000000-0005-0000-0000-000078230000}"/>
    <cellStyle name="Cálculo 2 5 2 2 7 2" xfId="33743" xr:uid="{00000000-0005-0000-0000-000079230000}"/>
    <cellStyle name="Cálculo 2 5 2 2 8" xfId="33744" xr:uid="{00000000-0005-0000-0000-00007A230000}"/>
    <cellStyle name="Cálculo 2 5 2 3" xfId="4486" xr:uid="{00000000-0005-0000-0000-00007B230000}"/>
    <cellStyle name="Cálculo 2 5 2 3 2" xfId="17379" xr:uid="{00000000-0005-0000-0000-00007C230000}"/>
    <cellStyle name="Cálculo 2 5 2 3 2 2" xfId="33745" xr:uid="{00000000-0005-0000-0000-00007D230000}"/>
    <cellStyle name="Cálculo 2 5 2 3 3" xfId="33746" xr:uid="{00000000-0005-0000-0000-00007E230000}"/>
    <cellStyle name="Cálculo 2 5 2 4" xfId="4487" xr:uid="{00000000-0005-0000-0000-00007F230000}"/>
    <cellStyle name="Cálculo 2 5 2 4 2" xfId="17378" xr:uid="{00000000-0005-0000-0000-000080230000}"/>
    <cellStyle name="Cálculo 2 5 2 4 2 2" xfId="33747" xr:uid="{00000000-0005-0000-0000-000081230000}"/>
    <cellStyle name="Cálculo 2 5 2 4 3" xfId="33748" xr:uid="{00000000-0005-0000-0000-000082230000}"/>
    <cellStyle name="Cálculo 2 5 2 5" xfId="17383" xr:uid="{00000000-0005-0000-0000-000083230000}"/>
    <cellStyle name="Cálculo 2 5 2 5 2" xfId="33749" xr:uid="{00000000-0005-0000-0000-000084230000}"/>
    <cellStyle name="Cálculo 2 5 2 6" xfId="20728" xr:uid="{00000000-0005-0000-0000-000085230000}"/>
    <cellStyle name="Cálculo 2 5 2 6 2" xfId="33750" xr:uid="{00000000-0005-0000-0000-000086230000}"/>
    <cellStyle name="Cálculo 2 5 2 7" xfId="20729" xr:uid="{00000000-0005-0000-0000-000087230000}"/>
    <cellStyle name="Cálculo 2 5 2 7 2" xfId="33751" xr:uid="{00000000-0005-0000-0000-000088230000}"/>
    <cellStyle name="Cálculo 2 5 2 8" xfId="20730" xr:uid="{00000000-0005-0000-0000-000089230000}"/>
    <cellStyle name="Cálculo 2 5 2 8 2" xfId="33752" xr:uid="{00000000-0005-0000-0000-00008A230000}"/>
    <cellStyle name="Cálculo 2 5 2 9" xfId="33753" xr:uid="{00000000-0005-0000-0000-00008B230000}"/>
    <cellStyle name="Cálculo 2 5 3" xfId="1308" xr:uid="{00000000-0005-0000-0000-00008C230000}"/>
    <cellStyle name="Cálculo 2 5 3 2" xfId="2775" xr:uid="{00000000-0005-0000-0000-00008D230000}"/>
    <cellStyle name="Cálculo 2 5 3 2 2" xfId="4488" xr:uid="{00000000-0005-0000-0000-00008E230000}"/>
    <cellStyle name="Cálculo 2 5 3 2 2 2" xfId="17375" xr:uid="{00000000-0005-0000-0000-00008F230000}"/>
    <cellStyle name="Cálculo 2 5 3 2 2 2 2" xfId="33754" xr:uid="{00000000-0005-0000-0000-000090230000}"/>
    <cellStyle name="Cálculo 2 5 3 2 2 3" xfId="33755" xr:uid="{00000000-0005-0000-0000-000091230000}"/>
    <cellStyle name="Cálculo 2 5 3 2 3" xfId="4489" xr:uid="{00000000-0005-0000-0000-000092230000}"/>
    <cellStyle name="Cálculo 2 5 3 2 3 2" xfId="17374" xr:uid="{00000000-0005-0000-0000-000093230000}"/>
    <cellStyle name="Cálculo 2 5 3 2 3 2 2" xfId="33756" xr:uid="{00000000-0005-0000-0000-000094230000}"/>
    <cellStyle name="Cálculo 2 5 3 2 3 3" xfId="33757" xr:uid="{00000000-0005-0000-0000-000095230000}"/>
    <cellStyle name="Cálculo 2 5 3 2 4" xfId="17376" xr:uid="{00000000-0005-0000-0000-000096230000}"/>
    <cellStyle name="Cálculo 2 5 3 2 4 2" xfId="33758" xr:uid="{00000000-0005-0000-0000-000097230000}"/>
    <cellStyle name="Cálculo 2 5 3 2 5" xfId="20731" xr:uid="{00000000-0005-0000-0000-000098230000}"/>
    <cellStyle name="Cálculo 2 5 3 2 5 2" xfId="33759" xr:uid="{00000000-0005-0000-0000-000099230000}"/>
    <cellStyle name="Cálculo 2 5 3 2 6" xfId="20732" xr:uid="{00000000-0005-0000-0000-00009A230000}"/>
    <cellStyle name="Cálculo 2 5 3 2 6 2" xfId="33760" xr:uid="{00000000-0005-0000-0000-00009B230000}"/>
    <cellStyle name="Cálculo 2 5 3 2 7" xfId="20733" xr:uid="{00000000-0005-0000-0000-00009C230000}"/>
    <cellStyle name="Cálculo 2 5 3 2 7 2" xfId="33761" xr:uid="{00000000-0005-0000-0000-00009D230000}"/>
    <cellStyle name="Cálculo 2 5 3 2 8" xfId="33762" xr:uid="{00000000-0005-0000-0000-00009E230000}"/>
    <cellStyle name="Cálculo 2 5 3 3" xfId="4490" xr:uid="{00000000-0005-0000-0000-00009F230000}"/>
    <cellStyle name="Cálculo 2 5 3 3 2" xfId="17373" xr:uid="{00000000-0005-0000-0000-0000A0230000}"/>
    <cellStyle name="Cálculo 2 5 3 3 2 2" xfId="33763" xr:uid="{00000000-0005-0000-0000-0000A1230000}"/>
    <cellStyle name="Cálculo 2 5 3 3 3" xfId="33764" xr:uid="{00000000-0005-0000-0000-0000A2230000}"/>
    <cellStyle name="Cálculo 2 5 3 4" xfId="4491" xr:uid="{00000000-0005-0000-0000-0000A3230000}"/>
    <cellStyle name="Cálculo 2 5 3 4 2" xfId="17372" xr:uid="{00000000-0005-0000-0000-0000A4230000}"/>
    <cellStyle name="Cálculo 2 5 3 4 2 2" xfId="33765" xr:uid="{00000000-0005-0000-0000-0000A5230000}"/>
    <cellStyle name="Cálculo 2 5 3 4 3" xfId="33766" xr:uid="{00000000-0005-0000-0000-0000A6230000}"/>
    <cellStyle name="Cálculo 2 5 3 5" xfId="17377" xr:uid="{00000000-0005-0000-0000-0000A7230000}"/>
    <cellStyle name="Cálculo 2 5 3 5 2" xfId="33767" xr:uid="{00000000-0005-0000-0000-0000A8230000}"/>
    <cellStyle name="Cálculo 2 5 3 6" xfId="20734" xr:uid="{00000000-0005-0000-0000-0000A9230000}"/>
    <cellStyle name="Cálculo 2 5 3 6 2" xfId="33768" xr:uid="{00000000-0005-0000-0000-0000AA230000}"/>
    <cellStyle name="Cálculo 2 5 3 7" xfId="20735" xr:uid="{00000000-0005-0000-0000-0000AB230000}"/>
    <cellStyle name="Cálculo 2 5 3 7 2" xfId="33769" xr:uid="{00000000-0005-0000-0000-0000AC230000}"/>
    <cellStyle name="Cálculo 2 5 3 8" xfId="20736" xr:uid="{00000000-0005-0000-0000-0000AD230000}"/>
    <cellStyle name="Cálculo 2 5 3 8 2" xfId="33770" xr:uid="{00000000-0005-0000-0000-0000AE230000}"/>
    <cellStyle name="Cálculo 2 5 3 9" xfId="33771" xr:uid="{00000000-0005-0000-0000-0000AF230000}"/>
    <cellStyle name="Cálculo 2 5 4" xfId="2168" xr:uid="{00000000-0005-0000-0000-0000B0230000}"/>
    <cellStyle name="Cálculo 2 5 4 2" xfId="4492" xr:uid="{00000000-0005-0000-0000-0000B1230000}"/>
    <cellStyle name="Cálculo 2 5 4 2 2" xfId="17370" xr:uid="{00000000-0005-0000-0000-0000B2230000}"/>
    <cellStyle name="Cálculo 2 5 4 2 2 2" xfId="33772" xr:uid="{00000000-0005-0000-0000-0000B3230000}"/>
    <cellStyle name="Cálculo 2 5 4 2 3" xfId="33773" xr:uid="{00000000-0005-0000-0000-0000B4230000}"/>
    <cellStyle name="Cálculo 2 5 4 3" xfId="4493" xr:uid="{00000000-0005-0000-0000-0000B5230000}"/>
    <cellStyle name="Cálculo 2 5 4 3 2" xfId="17369" xr:uid="{00000000-0005-0000-0000-0000B6230000}"/>
    <cellStyle name="Cálculo 2 5 4 3 2 2" xfId="33774" xr:uid="{00000000-0005-0000-0000-0000B7230000}"/>
    <cellStyle name="Cálculo 2 5 4 3 3" xfId="33775" xr:uid="{00000000-0005-0000-0000-0000B8230000}"/>
    <cellStyle name="Cálculo 2 5 4 4" xfId="17371" xr:uid="{00000000-0005-0000-0000-0000B9230000}"/>
    <cellStyle name="Cálculo 2 5 4 4 2" xfId="33776" xr:uid="{00000000-0005-0000-0000-0000BA230000}"/>
    <cellStyle name="Cálculo 2 5 4 5" xfId="20737" xr:uid="{00000000-0005-0000-0000-0000BB230000}"/>
    <cellStyle name="Cálculo 2 5 4 5 2" xfId="33777" xr:uid="{00000000-0005-0000-0000-0000BC230000}"/>
    <cellStyle name="Cálculo 2 5 4 6" xfId="20738" xr:uid="{00000000-0005-0000-0000-0000BD230000}"/>
    <cellStyle name="Cálculo 2 5 4 6 2" xfId="33778" xr:uid="{00000000-0005-0000-0000-0000BE230000}"/>
    <cellStyle name="Cálculo 2 5 4 7" xfId="20739" xr:uid="{00000000-0005-0000-0000-0000BF230000}"/>
    <cellStyle name="Cálculo 2 5 4 7 2" xfId="33779" xr:uid="{00000000-0005-0000-0000-0000C0230000}"/>
    <cellStyle name="Cálculo 2 5 4 8" xfId="33780" xr:uid="{00000000-0005-0000-0000-0000C1230000}"/>
    <cellStyle name="Cálculo 2 5 5" xfId="4494" xr:uid="{00000000-0005-0000-0000-0000C2230000}"/>
    <cellStyle name="Cálculo 2 5 5 2" xfId="17368" xr:uid="{00000000-0005-0000-0000-0000C3230000}"/>
    <cellStyle name="Cálculo 2 5 5 2 2" xfId="33781" xr:uid="{00000000-0005-0000-0000-0000C4230000}"/>
    <cellStyle name="Cálculo 2 5 5 3" xfId="20740" xr:uid="{00000000-0005-0000-0000-0000C5230000}"/>
    <cellStyle name="Cálculo 2 5 5 3 2" xfId="33782" xr:uid="{00000000-0005-0000-0000-0000C6230000}"/>
    <cellStyle name="Cálculo 2 5 5 4" xfId="20741" xr:uid="{00000000-0005-0000-0000-0000C7230000}"/>
    <cellStyle name="Cálculo 2 5 5 4 2" xfId="33783" xr:uid="{00000000-0005-0000-0000-0000C8230000}"/>
    <cellStyle name="Cálculo 2 5 5 5" xfId="20742" xr:uid="{00000000-0005-0000-0000-0000C9230000}"/>
    <cellStyle name="Cálculo 2 5 5 5 2" xfId="33784" xr:uid="{00000000-0005-0000-0000-0000CA230000}"/>
    <cellStyle name="Cálculo 2 5 5 6" xfId="33785" xr:uid="{00000000-0005-0000-0000-0000CB230000}"/>
    <cellStyle name="Cálculo 2 5 6" xfId="4495" xr:uid="{00000000-0005-0000-0000-0000CC230000}"/>
    <cellStyle name="Cálculo 2 5 6 2" xfId="17367" xr:uid="{00000000-0005-0000-0000-0000CD230000}"/>
    <cellStyle name="Cálculo 2 5 6 2 2" xfId="33786" xr:uid="{00000000-0005-0000-0000-0000CE230000}"/>
    <cellStyle name="Cálculo 2 5 6 3" xfId="20743" xr:uid="{00000000-0005-0000-0000-0000CF230000}"/>
    <cellStyle name="Cálculo 2 5 6 3 2" xfId="33787" xr:uid="{00000000-0005-0000-0000-0000D0230000}"/>
    <cellStyle name="Cálculo 2 5 6 4" xfId="20744" xr:uid="{00000000-0005-0000-0000-0000D1230000}"/>
    <cellStyle name="Cálculo 2 5 6 4 2" xfId="33788" xr:uid="{00000000-0005-0000-0000-0000D2230000}"/>
    <cellStyle name="Cálculo 2 5 6 5" xfId="20745" xr:uid="{00000000-0005-0000-0000-0000D3230000}"/>
    <cellStyle name="Cálculo 2 5 6 5 2" xfId="33789" xr:uid="{00000000-0005-0000-0000-0000D4230000}"/>
    <cellStyle name="Cálculo 2 5 6 6" xfId="33790" xr:uid="{00000000-0005-0000-0000-0000D5230000}"/>
    <cellStyle name="Cálculo 2 5 7" xfId="4496" xr:uid="{00000000-0005-0000-0000-0000D6230000}"/>
    <cellStyle name="Cálculo 2 5 7 2" xfId="17366" xr:uid="{00000000-0005-0000-0000-0000D7230000}"/>
    <cellStyle name="Cálculo 2 5 7 2 2" xfId="33791" xr:uid="{00000000-0005-0000-0000-0000D8230000}"/>
    <cellStyle name="Cálculo 2 5 7 3" xfId="20746" xr:uid="{00000000-0005-0000-0000-0000D9230000}"/>
    <cellStyle name="Cálculo 2 5 7 3 2" xfId="33792" xr:uid="{00000000-0005-0000-0000-0000DA230000}"/>
    <cellStyle name="Cálculo 2 5 7 4" xfId="20747" xr:uid="{00000000-0005-0000-0000-0000DB230000}"/>
    <cellStyle name="Cálculo 2 5 7 4 2" xfId="33793" xr:uid="{00000000-0005-0000-0000-0000DC230000}"/>
    <cellStyle name="Cálculo 2 5 7 5" xfId="20748" xr:uid="{00000000-0005-0000-0000-0000DD230000}"/>
    <cellStyle name="Cálculo 2 5 7 5 2" xfId="33794" xr:uid="{00000000-0005-0000-0000-0000DE230000}"/>
    <cellStyle name="Cálculo 2 5 7 6" xfId="33795" xr:uid="{00000000-0005-0000-0000-0000DF230000}"/>
    <cellStyle name="Cálculo 2 5 8" xfId="4497" xr:uid="{00000000-0005-0000-0000-0000E0230000}"/>
    <cellStyle name="Cálculo 2 5 8 2" xfId="17365" xr:uid="{00000000-0005-0000-0000-0000E1230000}"/>
    <cellStyle name="Cálculo 2 5 8 2 2" xfId="33796" xr:uid="{00000000-0005-0000-0000-0000E2230000}"/>
    <cellStyle name="Cálculo 2 5 8 3" xfId="33797" xr:uid="{00000000-0005-0000-0000-0000E3230000}"/>
    <cellStyle name="Cálculo 2 5 9" xfId="11454" xr:uid="{00000000-0005-0000-0000-0000E4230000}"/>
    <cellStyle name="Cálculo 2 5 9 2" xfId="33798" xr:uid="{00000000-0005-0000-0000-0000E5230000}"/>
    <cellStyle name="Cálculo 2 6" xfId="901" xr:uid="{00000000-0005-0000-0000-0000E6230000}"/>
    <cellStyle name="Cálculo 2 6 10" xfId="11453" xr:uid="{00000000-0005-0000-0000-0000E7230000}"/>
    <cellStyle name="Cálculo 2 6 10 2" xfId="33799" xr:uid="{00000000-0005-0000-0000-0000E8230000}"/>
    <cellStyle name="Cálculo 2 6 11" xfId="17364" xr:uid="{00000000-0005-0000-0000-0000E9230000}"/>
    <cellStyle name="Cálculo 2 6 11 2" xfId="33800" xr:uid="{00000000-0005-0000-0000-0000EA230000}"/>
    <cellStyle name="Cálculo 2 6 12" xfId="15845" xr:uid="{00000000-0005-0000-0000-0000EB230000}"/>
    <cellStyle name="Cálculo 2 6 12 2" xfId="33801" xr:uid="{00000000-0005-0000-0000-0000EC230000}"/>
    <cellStyle name="Cálculo 2 6 13" xfId="20749" xr:uid="{00000000-0005-0000-0000-0000ED230000}"/>
    <cellStyle name="Cálculo 2 6 13 2" xfId="33802" xr:uid="{00000000-0005-0000-0000-0000EE230000}"/>
    <cellStyle name="Cálculo 2 6 14" xfId="33803" xr:uid="{00000000-0005-0000-0000-0000EF230000}"/>
    <cellStyle name="Cálculo 2 6 15" xfId="56613" xr:uid="{00000000-0005-0000-0000-0000F0230000}"/>
    <cellStyle name="Cálculo 2 6 2" xfId="1834" xr:uid="{00000000-0005-0000-0000-0000F1230000}"/>
    <cellStyle name="Cálculo 2 6 2 2" xfId="3293" xr:uid="{00000000-0005-0000-0000-0000F2230000}"/>
    <cellStyle name="Cálculo 2 6 2 2 2" xfId="4498" xr:uid="{00000000-0005-0000-0000-0000F3230000}"/>
    <cellStyle name="Cálculo 2 6 2 2 2 2" xfId="17361" xr:uid="{00000000-0005-0000-0000-0000F4230000}"/>
    <cellStyle name="Cálculo 2 6 2 2 2 2 2" xfId="33804" xr:uid="{00000000-0005-0000-0000-0000F5230000}"/>
    <cellStyle name="Cálculo 2 6 2 2 2 3" xfId="33805" xr:uid="{00000000-0005-0000-0000-0000F6230000}"/>
    <cellStyle name="Cálculo 2 6 2 2 3" xfId="4499" xr:uid="{00000000-0005-0000-0000-0000F7230000}"/>
    <cellStyle name="Cálculo 2 6 2 2 3 2" xfId="17360" xr:uid="{00000000-0005-0000-0000-0000F8230000}"/>
    <cellStyle name="Cálculo 2 6 2 2 3 2 2" xfId="33806" xr:uid="{00000000-0005-0000-0000-0000F9230000}"/>
    <cellStyle name="Cálculo 2 6 2 2 3 3" xfId="33807" xr:uid="{00000000-0005-0000-0000-0000FA230000}"/>
    <cellStyle name="Cálculo 2 6 2 2 4" xfId="17362" xr:uid="{00000000-0005-0000-0000-0000FB230000}"/>
    <cellStyle name="Cálculo 2 6 2 2 4 2" xfId="33808" xr:uid="{00000000-0005-0000-0000-0000FC230000}"/>
    <cellStyle name="Cálculo 2 6 2 2 5" xfId="20750" xr:uid="{00000000-0005-0000-0000-0000FD230000}"/>
    <cellStyle name="Cálculo 2 6 2 2 5 2" xfId="33809" xr:uid="{00000000-0005-0000-0000-0000FE230000}"/>
    <cellStyle name="Cálculo 2 6 2 2 6" xfId="20751" xr:uid="{00000000-0005-0000-0000-0000FF230000}"/>
    <cellStyle name="Cálculo 2 6 2 2 6 2" xfId="33810" xr:uid="{00000000-0005-0000-0000-000000240000}"/>
    <cellStyle name="Cálculo 2 6 2 2 7" xfId="20752" xr:uid="{00000000-0005-0000-0000-000001240000}"/>
    <cellStyle name="Cálculo 2 6 2 2 7 2" xfId="33811" xr:uid="{00000000-0005-0000-0000-000002240000}"/>
    <cellStyle name="Cálculo 2 6 2 2 8" xfId="33812" xr:uid="{00000000-0005-0000-0000-000003240000}"/>
    <cellStyle name="Cálculo 2 6 2 3" xfId="4500" xr:uid="{00000000-0005-0000-0000-000004240000}"/>
    <cellStyle name="Cálculo 2 6 2 3 2" xfId="17359" xr:uid="{00000000-0005-0000-0000-000005240000}"/>
    <cellStyle name="Cálculo 2 6 2 3 2 2" xfId="33813" xr:uid="{00000000-0005-0000-0000-000006240000}"/>
    <cellStyle name="Cálculo 2 6 2 3 3" xfId="33814" xr:uid="{00000000-0005-0000-0000-000007240000}"/>
    <cellStyle name="Cálculo 2 6 2 4" xfId="4501" xr:uid="{00000000-0005-0000-0000-000008240000}"/>
    <cellStyle name="Cálculo 2 6 2 4 2" xfId="17358" xr:uid="{00000000-0005-0000-0000-000009240000}"/>
    <cellStyle name="Cálculo 2 6 2 4 2 2" xfId="33815" xr:uid="{00000000-0005-0000-0000-00000A240000}"/>
    <cellStyle name="Cálculo 2 6 2 4 3" xfId="33816" xr:uid="{00000000-0005-0000-0000-00000B240000}"/>
    <cellStyle name="Cálculo 2 6 2 5" xfId="17363" xr:uid="{00000000-0005-0000-0000-00000C240000}"/>
    <cellStyle name="Cálculo 2 6 2 5 2" xfId="33817" xr:uid="{00000000-0005-0000-0000-00000D240000}"/>
    <cellStyle name="Cálculo 2 6 2 6" xfId="20753" xr:uid="{00000000-0005-0000-0000-00000E240000}"/>
    <cellStyle name="Cálculo 2 6 2 6 2" xfId="33818" xr:uid="{00000000-0005-0000-0000-00000F240000}"/>
    <cellStyle name="Cálculo 2 6 2 7" xfId="20754" xr:uid="{00000000-0005-0000-0000-000010240000}"/>
    <cellStyle name="Cálculo 2 6 2 7 2" xfId="33819" xr:uid="{00000000-0005-0000-0000-000011240000}"/>
    <cellStyle name="Cálculo 2 6 2 8" xfId="20755" xr:uid="{00000000-0005-0000-0000-000012240000}"/>
    <cellStyle name="Cálculo 2 6 2 8 2" xfId="33820" xr:uid="{00000000-0005-0000-0000-000013240000}"/>
    <cellStyle name="Cálculo 2 6 2 9" xfId="33821" xr:uid="{00000000-0005-0000-0000-000014240000}"/>
    <cellStyle name="Cálculo 2 6 3" xfId="1401" xr:uid="{00000000-0005-0000-0000-000015240000}"/>
    <cellStyle name="Cálculo 2 6 3 2" xfId="2864" xr:uid="{00000000-0005-0000-0000-000016240000}"/>
    <cellStyle name="Cálculo 2 6 3 2 2" xfId="4502" xr:uid="{00000000-0005-0000-0000-000017240000}"/>
    <cellStyle name="Cálculo 2 6 3 2 2 2" xfId="17355" xr:uid="{00000000-0005-0000-0000-000018240000}"/>
    <cellStyle name="Cálculo 2 6 3 2 2 2 2" xfId="33822" xr:uid="{00000000-0005-0000-0000-000019240000}"/>
    <cellStyle name="Cálculo 2 6 3 2 2 3" xfId="33823" xr:uid="{00000000-0005-0000-0000-00001A240000}"/>
    <cellStyle name="Cálculo 2 6 3 2 3" xfId="4503" xr:uid="{00000000-0005-0000-0000-00001B240000}"/>
    <cellStyle name="Cálculo 2 6 3 2 3 2" xfId="17354" xr:uid="{00000000-0005-0000-0000-00001C240000}"/>
    <cellStyle name="Cálculo 2 6 3 2 3 2 2" xfId="33824" xr:uid="{00000000-0005-0000-0000-00001D240000}"/>
    <cellStyle name="Cálculo 2 6 3 2 3 3" xfId="33825" xr:uid="{00000000-0005-0000-0000-00001E240000}"/>
    <cellStyle name="Cálculo 2 6 3 2 4" xfId="17356" xr:uid="{00000000-0005-0000-0000-00001F240000}"/>
    <cellStyle name="Cálculo 2 6 3 2 4 2" xfId="33826" xr:uid="{00000000-0005-0000-0000-000020240000}"/>
    <cellStyle name="Cálculo 2 6 3 2 5" xfId="20756" xr:uid="{00000000-0005-0000-0000-000021240000}"/>
    <cellStyle name="Cálculo 2 6 3 2 5 2" xfId="33827" xr:uid="{00000000-0005-0000-0000-000022240000}"/>
    <cellStyle name="Cálculo 2 6 3 2 6" xfId="20757" xr:uid="{00000000-0005-0000-0000-000023240000}"/>
    <cellStyle name="Cálculo 2 6 3 2 6 2" xfId="33828" xr:uid="{00000000-0005-0000-0000-000024240000}"/>
    <cellStyle name="Cálculo 2 6 3 2 7" xfId="20758" xr:uid="{00000000-0005-0000-0000-000025240000}"/>
    <cellStyle name="Cálculo 2 6 3 2 7 2" xfId="33829" xr:uid="{00000000-0005-0000-0000-000026240000}"/>
    <cellStyle name="Cálculo 2 6 3 2 8" xfId="33830" xr:uid="{00000000-0005-0000-0000-000027240000}"/>
    <cellStyle name="Cálculo 2 6 3 3" xfId="4504" xr:uid="{00000000-0005-0000-0000-000028240000}"/>
    <cellStyle name="Cálculo 2 6 3 3 2" xfId="17353" xr:uid="{00000000-0005-0000-0000-000029240000}"/>
    <cellStyle name="Cálculo 2 6 3 3 2 2" xfId="33831" xr:uid="{00000000-0005-0000-0000-00002A240000}"/>
    <cellStyle name="Cálculo 2 6 3 3 3" xfId="33832" xr:uid="{00000000-0005-0000-0000-00002B240000}"/>
    <cellStyle name="Cálculo 2 6 3 4" xfId="4505" xr:uid="{00000000-0005-0000-0000-00002C240000}"/>
    <cellStyle name="Cálculo 2 6 3 4 2" xfId="17351" xr:uid="{00000000-0005-0000-0000-00002D240000}"/>
    <cellStyle name="Cálculo 2 6 3 4 2 2" xfId="33833" xr:uid="{00000000-0005-0000-0000-00002E240000}"/>
    <cellStyle name="Cálculo 2 6 3 4 3" xfId="33834" xr:uid="{00000000-0005-0000-0000-00002F240000}"/>
    <cellStyle name="Cálculo 2 6 3 5" xfId="17357" xr:uid="{00000000-0005-0000-0000-000030240000}"/>
    <cellStyle name="Cálculo 2 6 3 5 2" xfId="33835" xr:uid="{00000000-0005-0000-0000-000031240000}"/>
    <cellStyle name="Cálculo 2 6 3 6" xfId="20759" xr:uid="{00000000-0005-0000-0000-000032240000}"/>
    <cellStyle name="Cálculo 2 6 3 6 2" xfId="33836" xr:uid="{00000000-0005-0000-0000-000033240000}"/>
    <cellStyle name="Cálculo 2 6 3 7" xfId="20760" xr:uid="{00000000-0005-0000-0000-000034240000}"/>
    <cellStyle name="Cálculo 2 6 3 7 2" xfId="33837" xr:uid="{00000000-0005-0000-0000-000035240000}"/>
    <cellStyle name="Cálculo 2 6 3 8" xfId="20761" xr:uid="{00000000-0005-0000-0000-000036240000}"/>
    <cellStyle name="Cálculo 2 6 3 8 2" xfId="33838" xr:uid="{00000000-0005-0000-0000-000037240000}"/>
    <cellStyle name="Cálculo 2 6 3 9" xfId="33839" xr:uid="{00000000-0005-0000-0000-000038240000}"/>
    <cellStyle name="Cálculo 2 6 4" xfId="4506" xr:uid="{00000000-0005-0000-0000-000039240000}"/>
    <cellStyle name="Cálculo 2 6 4 2" xfId="17350" xr:uid="{00000000-0005-0000-0000-00003A240000}"/>
    <cellStyle name="Cálculo 2 6 4 2 2" xfId="33840" xr:uid="{00000000-0005-0000-0000-00003B240000}"/>
    <cellStyle name="Cálculo 2 6 4 3" xfId="20762" xr:uid="{00000000-0005-0000-0000-00003C240000}"/>
    <cellStyle name="Cálculo 2 6 4 3 2" xfId="33841" xr:uid="{00000000-0005-0000-0000-00003D240000}"/>
    <cellStyle name="Cálculo 2 6 4 4" xfId="20763" xr:uid="{00000000-0005-0000-0000-00003E240000}"/>
    <cellStyle name="Cálculo 2 6 4 4 2" xfId="33842" xr:uid="{00000000-0005-0000-0000-00003F240000}"/>
    <cellStyle name="Cálculo 2 6 4 5" xfId="20764" xr:uid="{00000000-0005-0000-0000-000040240000}"/>
    <cellStyle name="Cálculo 2 6 4 5 2" xfId="33843" xr:uid="{00000000-0005-0000-0000-000041240000}"/>
    <cellStyle name="Cálculo 2 6 4 6" xfId="33844" xr:uid="{00000000-0005-0000-0000-000042240000}"/>
    <cellStyle name="Cálculo 2 6 5" xfId="4507" xr:uid="{00000000-0005-0000-0000-000043240000}"/>
    <cellStyle name="Cálculo 2 6 5 2" xfId="17349" xr:uid="{00000000-0005-0000-0000-000044240000}"/>
    <cellStyle name="Cálculo 2 6 5 2 2" xfId="33845" xr:uid="{00000000-0005-0000-0000-000045240000}"/>
    <cellStyle name="Cálculo 2 6 5 3" xfId="20765" xr:uid="{00000000-0005-0000-0000-000046240000}"/>
    <cellStyle name="Cálculo 2 6 5 3 2" xfId="33846" xr:uid="{00000000-0005-0000-0000-000047240000}"/>
    <cellStyle name="Cálculo 2 6 5 4" xfId="20766" xr:uid="{00000000-0005-0000-0000-000048240000}"/>
    <cellStyle name="Cálculo 2 6 5 4 2" xfId="33847" xr:uid="{00000000-0005-0000-0000-000049240000}"/>
    <cellStyle name="Cálculo 2 6 5 5" xfId="20767" xr:uid="{00000000-0005-0000-0000-00004A240000}"/>
    <cellStyle name="Cálculo 2 6 5 5 2" xfId="33848" xr:uid="{00000000-0005-0000-0000-00004B240000}"/>
    <cellStyle name="Cálculo 2 6 5 6" xfId="33849" xr:uid="{00000000-0005-0000-0000-00004C240000}"/>
    <cellStyle name="Cálculo 2 6 6" xfId="4508" xr:uid="{00000000-0005-0000-0000-00004D240000}"/>
    <cellStyle name="Cálculo 2 6 6 2" xfId="17348" xr:uid="{00000000-0005-0000-0000-00004E240000}"/>
    <cellStyle name="Cálculo 2 6 6 2 2" xfId="33850" xr:uid="{00000000-0005-0000-0000-00004F240000}"/>
    <cellStyle name="Cálculo 2 6 6 3" xfId="20768" xr:uid="{00000000-0005-0000-0000-000050240000}"/>
    <cellStyle name="Cálculo 2 6 6 3 2" xfId="33851" xr:uid="{00000000-0005-0000-0000-000051240000}"/>
    <cellStyle name="Cálculo 2 6 6 4" xfId="20769" xr:uid="{00000000-0005-0000-0000-000052240000}"/>
    <cellStyle name="Cálculo 2 6 6 4 2" xfId="33852" xr:uid="{00000000-0005-0000-0000-000053240000}"/>
    <cellStyle name="Cálculo 2 6 6 5" xfId="20770" xr:uid="{00000000-0005-0000-0000-000054240000}"/>
    <cellStyle name="Cálculo 2 6 6 5 2" xfId="33853" xr:uid="{00000000-0005-0000-0000-000055240000}"/>
    <cellStyle name="Cálculo 2 6 6 6" xfId="33854" xr:uid="{00000000-0005-0000-0000-000056240000}"/>
    <cellStyle name="Cálculo 2 6 7" xfId="4509" xr:uid="{00000000-0005-0000-0000-000057240000}"/>
    <cellStyle name="Cálculo 2 6 7 2" xfId="17347" xr:uid="{00000000-0005-0000-0000-000058240000}"/>
    <cellStyle name="Cálculo 2 6 7 2 2" xfId="33855" xr:uid="{00000000-0005-0000-0000-000059240000}"/>
    <cellStyle name="Cálculo 2 6 7 3" xfId="20771" xr:uid="{00000000-0005-0000-0000-00005A240000}"/>
    <cellStyle name="Cálculo 2 6 7 3 2" xfId="33856" xr:uid="{00000000-0005-0000-0000-00005B240000}"/>
    <cellStyle name="Cálculo 2 6 7 4" xfId="20772" xr:uid="{00000000-0005-0000-0000-00005C240000}"/>
    <cellStyle name="Cálculo 2 6 7 4 2" xfId="33857" xr:uid="{00000000-0005-0000-0000-00005D240000}"/>
    <cellStyle name="Cálculo 2 6 7 5" xfId="20773" xr:uid="{00000000-0005-0000-0000-00005E240000}"/>
    <cellStyle name="Cálculo 2 6 7 5 2" xfId="33858" xr:uid="{00000000-0005-0000-0000-00005F240000}"/>
    <cellStyle name="Cálculo 2 6 7 6" xfId="33859" xr:uid="{00000000-0005-0000-0000-000060240000}"/>
    <cellStyle name="Cálculo 2 6 8" xfId="4510" xr:uid="{00000000-0005-0000-0000-000061240000}"/>
    <cellStyle name="Cálculo 2 6 8 2" xfId="17346" xr:uid="{00000000-0005-0000-0000-000062240000}"/>
    <cellStyle name="Cálculo 2 6 8 2 2" xfId="33860" xr:uid="{00000000-0005-0000-0000-000063240000}"/>
    <cellStyle name="Cálculo 2 6 8 3" xfId="33861" xr:uid="{00000000-0005-0000-0000-000064240000}"/>
    <cellStyle name="Cálculo 2 6 9" xfId="9374" xr:uid="{00000000-0005-0000-0000-000065240000}"/>
    <cellStyle name="Cálculo 2 6 9 2" xfId="33862" xr:uid="{00000000-0005-0000-0000-000066240000}"/>
    <cellStyle name="Cálculo 2 7" xfId="1049" xr:uid="{00000000-0005-0000-0000-000067240000}"/>
    <cellStyle name="Cálculo 2 7 10" xfId="20774" xr:uid="{00000000-0005-0000-0000-000068240000}"/>
    <cellStyle name="Cálculo 2 7 10 2" xfId="33863" xr:uid="{00000000-0005-0000-0000-000069240000}"/>
    <cellStyle name="Cálculo 2 7 11" xfId="33864" xr:uid="{00000000-0005-0000-0000-00006A240000}"/>
    <cellStyle name="Cálculo 2 7 2" xfId="1981" xr:uid="{00000000-0005-0000-0000-00006B240000}"/>
    <cellStyle name="Cálculo 2 7 2 2" xfId="3440" xr:uid="{00000000-0005-0000-0000-00006C240000}"/>
    <cellStyle name="Cálculo 2 7 2 2 2" xfId="4511" xr:uid="{00000000-0005-0000-0000-00006D240000}"/>
    <cellStyle name="Cálculo 2 7 2 2 2 2" xfId="17342" xr:uid="{00000000-0005-0000-0000-00006E240000}"/>
    <cellStyle name="Cálculo 2 7 2 2 2 2 2" xfId="33865" xr:uid="{00000000-0005-0000-0000-00006F240000}"/>
    <cellStyle name="Cálculo 2 7 2 2 2 3" xfId="33866" xr:uid="{00000000-0005-0000-0000-000070240000}"/>
    <cellStyle name="Cálculo 2 7 2 2 3" xfId="4512" xr:uid="{00000000-0005-0000-0000-000071240000}"/>
    <cellStyle name="Cálculo 2 7 2 2 3 2" xfId="17341" xr:uid="{00000000-0005-0000-0000-000072240000}"/>
    <cellStyle name="Cálculo 2 7 2 2 3 2 2" xfId="33867" xr:uid="{00000000-0005-0000-0000-000073240000}"/>
    <cellStyle name="Cálculo 2 7 2 2 3 3" xfId="33868" xr:uid="{00000000-0005-0000-0000-000074240000}"/>
    <cellStyle name="Cálculo 2 7 2 2 4" xfId="17343" xr:uid="{00000000-0005-0000-0000-000075240000}"/>
    <cellStyle name="Cálculo 2 7 2 2 4 2" xfId="33869" xr:uid="{00000000-0005-0000-0000-000076240000}"/>
    <cellStyle name="Cálculo 2 7 2 2 5" xfId="20775" xr:uid="{00000000-0005-0000-0000-000077240000}"/>
    <cellStyle name="Cálculo 2 7 2 2 5 2" xfId="33870" xr:uid="{00000000-0005-0000-0000-000078240000}"/>
    <cellStyle name="Cálculo 2 7 2 2 6" xfId="20776" xr:uid="{00000000-0005-0000-0000-000079240000}"/>
    <cellStyle name="Cálculo 2 7 2 2 6 2" xfId="33871" xr:uid="{00000000-0005-0000-0000-00007A240000}"/>
    <cellStyle name="Cálculo 2 7 2 2 7" xfId="20777" xr:uid="{00000000-0005-0000-0000-00007B240000}"/>
    <cellStyle name="Cálculo 2 7 2 2 7 2" xfId="33872" xr:uid="{00000000-0005-0000-0000-00007C240000}"/>
    <cellStyle name="Cálculo 2 7 2 2 8" xfId="33873" xr:uid="{00000000-0005-0000-0000-00007D240000}"/>
    <cellStyle name="Cálculo 2 7 2 3" xfId="4513" xr:uid="{00000000-0005-0000-0000-00007E240000}"/>
    <cellStyle name="Cálculo 2 7 2 3 2" xfId="17340" xr:uid="{00000000-0005-0000-0000-00007F240000}"/>
    <cellStyle name="Cálculo 2 7 2 3 2 2" xfId="33874" xr:uid="{00000000-0005-0000-0000-000080240000}"/>
    <cellStyle name="Cálculo 2 7 2 3 3" xfId="33875" xr:uid="{00000000-0005-0000-0000-000081240000}"/>
    <cellStyle name="Cálculo 2 7 2 4" xfId="4514" xr:uid="{00000000-0005-0000-0000-000082240000}"/>
    <cellStyle name="Cálculo 2 7 2 4 2" xfId="17339" xr:uid="{00000000-0005-0000-0000-000083240000}"/>
    <cellStyle name="Cálculo 2 7 2 4 2 2" xfId="33876" xr:uid="{00000000-0005-0000-0000-000084240000}"/>
    <cellStyle name="Cálculo 2 7 2 4 3" xfId="33877" xr:uid="{00000000-0005-0000-0000-000085240000}"/>
    <cellStyle name="Cálculo 2 7 2 5" xfId="17344" xr:uid="{00000000-0005-0000-0000-000086240000}"/>
    <cellStyle name="Cálculo 2 7 2 5 2" xfId="33878" xr:uid="{00000000-0005-0000-0000-000087240000}"/>
    <cellStyle name="Cálculo 2 7 2 6" xfId="20778" xr:uid="{00000000-0005-0000-0000-000088240000}"/>
    <cellStyle name="Cálculo 2 7 2 6 2" xfId="33879" xr:uid="{00000000-0005-0000-0000-000089240000}"/>
    <cellStyle name="Cálculo 2 7 2 7" xfId="20779" xr:uid="{00000000-0005-0000-0000-00008A240000}"/>
    <cellStyle name="Cálculo 2 7 2 7 2" xfId="33880" xr:uid="{00000000-0005-0000-0000-00008B240000}"/>
    <cellStyle name="Cálculo 2 7 2 8" xfId="20780" xr:uid="{00000000-0005-0000-0000-00008C240000}"/>
    <cellStyle name="Cálculo 2 7 2 8 2" xfId="33881" xr:uid="{00000000-0005-0000-0000-00008D240000}"/>
    <cellStyle name="Cálculo 2 7 2 9" xfId="33882" xr:uid="{00000000-0005-0000-0000-00008E240000}"/>
    <cellStyle name="Cálculo 2 7 3" xfId="1549" xr:uid="{00000000-0005-0000-0000-00008F240000}"/>
    <cellStyle name="Cálculo 2 7 3 2" xfId="3012" xr:uid="{00000000-0005-0000-0000-000090240000}"/>
    <cellStyle name="Cálculo 2 7 3 2 2" xfId="4515" xr:uid="{00000000-0005-0000-0000-000091240000}"/>
    <cellStyle name="Cálculo 2 7 3 2 2 2" xfId="17335" xr:uid="{00000000-0005-0000-0000-000092240000}"/>
    <cellStyle name="Cálculo 2 7 3 2 2 2 2" xfId="33883" xr:uid="{00000000-0005-0000-0000-000093240000}"/>
    <cellStyle name="Cálculo 2 7 3 2 2 3" xfId="33884" xr:uid="{00000000-0005-0000-0000-000094240000}"/>
    <cellStyle name="Cálculo 2 7 3 2 3" xfId="4516" xr:uid="{00000000-0005-0000-0000-000095240000}"/>
    <cellStyle name="Cálculo 2 7 3 2 3 2" xfId="17334" xr:uid="{00000000-0005-0000-0000-000096240000}"/>
    <cellStyle name="Cálculo 2 7 3 2 3 2 2" xfId="33885" xr:uid="{00000000-0005-0000-0000-000097240000}"/>
    <cellStyle name="Cálculo 2 7 3 2 3 3" xfId="33886" xr:uid="{00000000-0005-0000-0000-000098240000}"/>
    <cellStyle name="Cálculo 2 7 3 2 4" xfId="17336" xr:uid="{00000000-0005-0000-0000-000099240000}"/>
    <cellStyle name="Cálculo 2 7 3 2 4 2" xfId="33887" xr:uid="{00000000-0005-0000-0000-00009A240000}"/>
    <cellStyle name="Cálculo 2 7 3 2 5" xfId="20781" xr:uid="{00000000-0005-0000-0000-00009B240000}"/>
    <cellStyle name="Cálculo 2 7 3 2 5 2" xfId="33888" xr:uid="{00000000-0005-0000-0000-00009C240000}"/>
    <cellStyle name="Cálculo 2 7 3 2 6" xfId="20782" xr:uid="{00000000-0005-0000-0000-00009D240000}"/>
    <cellStyle name="Cálculo 2 7 3 2 6 2" xfId="33889" xr:uid="{00000000-0005-0000-0000-00009E240000}"/>
    <cellStyle name="Cálculo 2 7 3 2 7" xfId="20783" xr:uid="{00000000-0005-0000-0000-00009F240000}"/>
    <cellStyle name="Cálculo 2 7 3 2 7 2" xfId="33890" xr:uid="{00000000-0005-0000-0000-0000A0240000}"/>
    <cellStyle name="Cálculo 2 7 3 2 8" xfId="33891" xr:uid="{00000000-0005-0000-0000-0000A1240000}"/>
    <cellStyle name="Cálculo 2 7 3 3" xfId="4517" xr:uid="{00000000-0005-0000-0000-0000A2240000}"/>
    <cellStyle name="Cálculo 2 7 3 3 2" xfId="17333" xr:uid="{00000000-0005-0000-0000-0000A3240000}"/>
    <cellStyle name="Cálculo 2 7 3 3 2 2" xfId="33892" xr:uid="{00000000-0005-0000-0000-0000A4240000}"/>
    <cellStyle name="Cálculo 2 7 3 3 3" xfId="33893" xr:uid="{00000000-0005-0000-0000-0000A5240000}"/>
    <cellStyle name="Cálculo 2 7 3 4" xfId="4518" xr:uid="{00000000-0005-0000-0000-0000A6240000}"/>
    <cellStyle name="Cálculo 2 7 3 4 2" xfId="17332" xr:uid="{00000000-0005-0000-0000-0000A7240000}"/>
    <cellStyle name="Cálculo 2 7 3 4 2 2" xfId="33894" xr:uid="{00000000-0005-0000-0000-0000A8240000}"/>
    <cellStyle name="Cálculo 2 7 3 4 3" xfId="33895" xr:uid="{00000000-0005-0000-0000-0000A9240000}"/>
    <cellStyle name="Cálculo 2 7 3 5" xfId="17338" xr:uid="{00000000-0005-0000-0000-0000AA240000}"/>
    <cellStyle name="Cálculo 2 7 3 5 2" xfId="33896" xr:uid="{00000000-0005-0000-0000-0000AB240000}"/>
    <cellStyle name="Cálculo 2 7 3 6" xfId="20784" xr:uid="{00000000-0005-0000-0000-0000AC240000}"/>
    <cellStyle name="Cálculo 2 7 3 6 2" xfId="33897" xr:uid="{00000000-0005-0000-0000-0000AD240000}"/>
    <cellStyle name="Cálculo 2 7 3 7" xfId="20785" xr:uid="{00000000-0005-0000-0000-0000AE240000}"/>
    <cellStyle name="Cálculo 2 7 3 7 2" xfId="33898" xr:uid="{00000000-0005-0000-0000-0000AF240000}"/>
    <cellStyle name="Cálculo 2 7 3 8" xfId="20786" xr:uid="{00000000-0005-0000-0000-0000B0240000}"/>
    <cellStyle name="Cálculo 2 7 3 8 2" xfId="33899" xr:uid="{00000000-0005-0000-0000-0000B1240000}"/>
    <cellStyle name="Cálculo 2 7 3 9" xfId="33900" xr:uid="{00000000-0005-0000-0000-0000B2240000}"/>
    <cellStyle name="Cálculo 2 7 4" xfId="4519" xr:uid="{00000000-0005-0000-0000-0000B3240000}"/>
    <cellStyle name="Cálculo 2 7 4 2" xfId="17331" xr:uid="{00000000-0005-0000-0000-0000B4240000}"/>
    <cellStyle name="Cálculo 2 7 4 2 2" xfId="33901" xr:uid="{00000000-0005-0000-0000-0000B5240000}"/>
    <cellStyle name="Cálculo 2 7 4 3" xfId="20787" xr:uid="{00000000-0005-0000-0000-0000B6240000}"/>
    <cellStyle name="Cálculo 2 7 4 3 2" xfId="33902" xr:uid="{00000000-0005-0000-0000-0000B7240000}"/>
    <cellStyle name="Cálculo 2 7 4 4" xfId="20788" xr:uid="{00000000-0005-0000-0000-0000B8240000}"/>
    <cellStyle name="Cálculo 2 7 4 4 2" xfId="33903" xr:uid="{00000000-0005-0000-0000-0000B9240000}"/>
    <cellStyle name="Cálculo 2 7 4 5" xfId="20789" xr:uid="{00000000-0005-0000-0000-0000BA240000}"/>
    <cellStyle name="Cálculo 2 7 4 5 2" xfId="33904" xr:uid="{00000000-0005-0000-0000-0000BB240000}"/>
    <cellStyle name="Cálculo 2 7 4 6" xfId="33905" xr:uid="{00000000-0005-0000-0000-0000BC240000}"/>
    <cellStyle name="Cálculo 2 7 5" xfId="4520" xr:uid="{00000000-0005-0000-0000-0000BD240000}"/>
    <cellStyle name="Cálculo 2 7 5 2" xfId="17330" xr:uid="{00000000-0005-0000-0000-0000BE240000}"/>
    <cellStyle name="Cálculo 2 7 5 2 2" xfId="33906" xr:uid="{00000000-0005-0000-0000-0000BF240000}"/>
    <cellStyle name="Cálculo 2 7 5 3" xfId="20790" xr:uid="{00000000-0005-0000-0000-0000C0240000}"/>
    <cellStyle name="Cálculo 2 7 5 3 2" xfId="33907" xr:uid="{00000000-0005-0000-0000-0000C1240000}"/>
    <cellStyle name="Cálculo 2 7 5 4" xfId="20791" xr:uid="{00000000-0005-0000-0000-0000C2240000}"/>
    <cellStyle name="Cálculo 2 7 5 4 2" xfId="33908" xr:uid="{00000000-0005-0000-0000-0000C3240000}"/>
    <cellStyle name="Cálculo 2 7 5 5" xfId="20792" xr:uid="{00000000-0005-0000-0000-0000C4240000}"/>
    <cellStyle name="Cálculo 2 7 5 5 2" xfId="33909" xr:uid="{00000000-0005-0000-0000-0000C5240000}"/>
    <cellStyle name="Cálculo 2 7 5 6" xfId="33910" xr:uid="{00000000-0005-0000-0000-0000C6240000}"/>
    <cellStyle name="Cálculo 2 7 6" xfId="4521" xr:uid="{00000000-0005-0000-0000-0000C7240000}"/>
    <cellStyle name="Cálculo 2 7 6 2" xfId="17329" xr:uid="{00000000-0005-0000-0000-0000C8240000}"/>
    <cellStyle name="Cálculo 2 7 6 2 2" xfId="33911" xr:uid="{00000000-0005-0000-0000-0000C9240000}"/>
    <cellStyle name="Cálculo 2 7 6 3" xfId="20793" xr:uid="{00000000-0005-0000-0000-0000CA240000}"/>
    <cellStyle name="Cálculo 2 7 6 3 2" xfId="33912" xr:uid="{00000000-0005-0000-0000-0000CB240000}"/>
    <cellStyle name="Cálculo 2 7 6 4" xfId="20794" xr:uid="{00000000-0005-0000-0000-0000CC240000}"/>
    <cellStyle name="Cálculo 2 7 6 4 2" xfId="33913" xr:uid="{00000000-0005-0000-0000-0000CD240000}"/>
    <cellStyle name="Cálculo 2 7 6 5" xfId="20795" xr:uid="{00000000-0005-0000-0000-0000CE240000}"/>
    <cellStyle name="Cálculo 2 7 6 5 2" xfId="33914" xr:uid="{00000000-0005-0000-0000-0000CF240000}"/>
    <cellStyle name="Cálculo 2 7 6 6" xfId="33915" xr:uid="{00000000-0005-0000-0000-0000D0240000}"/>
    <cellStyle name="Cálculo 2 7 7" xfId="4522" xr:uid="{00000000-0005-0000-0000-0000D1240000}"/>
    <cellStyle name="Cálculo 2 7 7 2" xfId="17328" xr:uid="{00000000-0005-0000-0000-0000D2240000}"/>
    <cellStyle name="Cálculo 2 7 7 2 2" xfId="33916" xr:uid="{00000000-0005-0000-0000-0000D3240000}"/>
    <cellStyle name="Cálculo 2 7 7 3" xfId="20796" xr:uid="{00000000-0005-0000-0000-0000D4240000}"/>
    <cellStyle name="Cálculo 2 7 7 3 2" xfId="33917" xr:uid="{00000000-0005-0000-0000-0000D5240000}"/>
    <cellStyle name="Cálculo 2 7 7 4" xfId="20797" xr:uid="{00000000-0005-0000-0000-0000D6240000}"/>
    <cellStyle name="Cálculo 2 7 7 4 2" xfId="33918" xr:uid="{00000000-0005-0000-0000-0000D7240000}"/>
    <cellStyle name="Cálculo 2 7 7 5" xfId="20798" xr:uid="{00000000-0005-0000-0000-0000D8240000}"/>
    <cellStyle name="Cálculo 2 7 7 5 2" xfId="33919" xr:uid="{00000000-0005-0000-0000-0000D9240000}"/>
    <cellStyle name="Cálculo 2 7 7 6" xfId="33920" xr:uid="{00000000-0005-0000-0000-0000DA240000}"/>
    <cellStyle name="Cálculo 2 7 8" xfId="4523" xr:uid="{00000000-0005-0000-0000-0000DB240000}"/>
    <cellStyle name="Cálculo 2 7 8 2" xfId="17327" xr:uid="{00000000-0005-0000-0000-0000DC240000}"/>
    <cellStyle name="Cálculo 2 7 8 2 2" xfId="33921" xr:uid="{00000000-0005-0000-0000-0000DD240000}"/>
    <cellStyle name="Cálculo 2 7 8 3" xfId="33922" xr:uid="{00000000-0005-0000-0000-0000DE240000}"/>
    <cellStyle name="Cálculo 2 7 9" xfId="17345" xr:uid="{00000000-0005-0000-0000-0000DF240000}"/>
    <cellStyle name="Cálculo 2 7 9 2" xfId="33923" xr:uid="{00000000-0005-0000-0000-0000E0240000}"/>
    <cellStyle name="Cálculo 2 8" xfId="966" xr:uid="{00000000-0005-0000-0000-0000E1240000}"/>
    <cellStyle name="Cálculo 2 8 10" xfId="20799" xr:uid="{00000000-0005-0000-0000-0000E2240000}"/>
    <cellStyle name="Cálculo 2 8 10 2" xfId="33924" xr:uid="{00000000-0005-0000-0000-0000E3240000}"/>
    <cellStyle name="Cálculo 2 8 11" xfId="33925" xr:uid="{00000000-0005-0000-0000-0000E4240000}"/>
    <cellStyle name="Cálculo 2 8 2" xfId="1898" xr:uid="{00000000-0005-0000-0000-0000E5240000}"/>
    <cellStyle name="Cálculo 2 8 2 2" xfId="3357" xr:uid="{00000000-0005-0000-0000-0000E6240000}"/>
    <cellStyle name="Cálculo 2 8 2 2 2" xfId="4524" xr:uid="{00000000-0005-0000-0000-0000E7240000}"/>
    <cellStyle name="Cálculo 2 8 2 2 2 2" xfId="17323" xr:uid="{00000000-0005-0000-0000-0000E8240000}"/>
    <cellStyle name="Cálculo 2 8 2 2 2 2 2" xfId="33926" xr:uid="{00000000-0005-0000-0000-0000E9240000}"/>
    <cellStyle name="Cálculo 2 8 2 2 2 3" xfId="33927" xr:uid="{00000000-0005-0000-0000-0000EA240000}"/>
    <cellStyle name="Cálculo 2 8 2 2 3" xfId="4525" xr:uid="{00000000-0005-0000-0000-0000EB240000}"/>
    <cellStyle name="Cálculo 2 8 2 2 3 2" xfId="17322" xr:uid="{00000000-0005-0000-0000-0000EC240000}"/>
    <cellStyle name="Cálculo 2 8 2 2 3 2 2" xfId="33928" xr:uid="{00000000-0005-0000-0000-0000ED240000}"/>
    <cellStyle name="Cálculo 2 8 2 2 3 3" xfId="33929" xr:uid="{00000000-0005-0000-0000-0000EE240000}"/>
    <cellStyle name="Cálculo 2 8 2 2 4" xfId="17324" xr:uid="{00000000-0005-0000-0000-0000EF240000}"/>
    <cellStyle name="Cálculo 2 8 2 2 4 2" xfId="33930" xr:uid="{00000000-0005-0000-0000-0000F0240000}"/>
    <cellStyle name="Cálculo 2 8 2 2 5" xfId="20800" xr:uid="{00000000-0005-0000-0000-0000F1240000}"/>
    <cellStyle name="Cálculo 2 8 2 2 5 2" xfId="33931" xr:uid="{00000000-0005-0000-0000-0000F2240000}"/>
    <cellStyle name="Cálculo 2 8 2 2 6" xfId="20801" xr:uid="{00000000-0005-0000-0000-0000F3240000}"/>
    <cellStyle name="Cálculo 2 8 2 2 6 2" xfId="33932" xr:uid="{00000000-0005-0000-0000-0000F4240000}"/>
    <cellStyle name="Cálculo 2 8 2 2 7" xfId="20802" xr:uid="{00000000-0005-0000-0000-0000F5240000}"/>
    <cellStyle name="Cálculo 2 8 2 2 7 2" xfId="33933" xr:uid="{00000000-0005-0000-0000-0000F6240000}"/>
    <cellStyle name="Cálculo 2 8 2 2 8" xfId="33934" xr:uid="{00000000-0005-0000-0000-0000F7240000}"/>
    <cellStyle name="Cálculo 2 8 2 3" xfId="4526" xr:uid="{00000000-0005-0000-0000-0000F8240000}"/>
    <cellStyle name="Cálculo 2 8 2 3 2" xfId="17321" xr:uid="{00000000-0005-0000-0000-0000F9240000}"/>
    <cellStyle name="Cálculo 2 8 2 3 2 2" xfId="33935" xr:uid="{00000000-0005-0000-0000-0000FA240000}"/>
    <cellStyle name="Cálculo 2 8 2 3 3" xfId="33936" xr:uid="{00000000-0005-0000-0000-0000FB240000}"/>
    <cellStyle name="Cálculo 2 8 2 4" xfId="4527" xr:uid="{00000000-0005-0000-0000-0000FC240000}"/>
    <cellStyle name="Cálculo 2 8 2 4 2" xfId="17320" xr:uid="{00000000-0005-0000-0000-0000FD240000}"/>
    <cellStyle name="Cálculo 2 8 2 4 2 2" xfId="33937" xr:uid="{00000000-0005-0000-0000-0000FE240000}"/>
    <cellStyle name="Cálculo 2 8 2 4 3" xfId="33938" xr:uid="{00000000-0005-0000-0000-0000FF240000}"/>
    <cellStyle name="Cálculo 2 8 2 5" xfId="17325" xr:uid="{00000000-0005-0000-0000-000000250000}"/>
    <cellStyle name="Cálculo 2 8 2 5 2" xfId="33939" xr:uid="{00000000-0005-0000-0000-000001250000}"/>
    <cellStyle name="Cálculo 2 8 2 6" xfId="20803" xr:uid="{00000000-0005-0000-0000-000002250000}"/>
    <cellStyle name="Cálculo 2 8 2 6 2" xfId="33940" xr:uid="{00000000-0005-0000-0000-000003250000}"/>
    <cellStyle name="Cálculo 2 8 2 7" xfId="20804" xr:uid="{00000000-0005-0000-0000-000004250000}"/>
    <cellStyle name="Cálculo 2 8 2 7 2" xfId="33941" xr:uid="{00000000-0005-0000-0000-000005250000}"/>
    <cellStyle name="Cálculo 2 8 2 8" xfId="20805" xr:uid="{00000000-0005-0000-0000-000006250000}"/>
    <cellStyle name="Cálculo 2 8 2 8 2" xfId="33942" xr:uid="{00000000-0005-0000-0000-000007250000}"/>
    <cellStyle name="Cálculo 2 8 2 9" xfId="33943" xr:uid="{00000000-0005-0000-0000-000008250000}"/>
    <cellStyle name="Cálculo 2 8 3" xfId="1466" xr:uid="{00000000-0005-0000-0000-000009250000}"/>
    <cellStyle name="Cálculo 2 8 3 2" xfId="2929" xr:uid="{00000000-0005-0000-0000-00000A250000}"/>
    <cellStyle name="Cálculo 2 8 3 2 2" xfId="4528" xr:uid="{00000000-0005-0000-0000-00000B250000}"/>
    <cellStyle name="Cálculo 2 8 3 2 2 2" xfId="17317" xr:uid="{00000000-0005-0000-0000-00000C250000}"/>
    <cellStyle name="Cálculo 2 8 3 2 2 2 2" xfId="33944" xr:uid="{00000000-0005-0000-0000-00000D250000}"/>
    <cellStyle name="Cálculo 2 8 3 2 2 3" xfId="33945" xr:uid="{00000000-0005-0000-0000-00000E250000}"/>
    <cellStyle name="Cálculo 2 8 3 2 3" xfId="4529" xr:uid="{00000000-0005-0000-0000-00000F250000}"/>
    <cellStyle name="Cálculo 2 8 3 2 3 2" xfId="17316" xr:uid="{00000000-0005-0000-0000-000010250000}"/>
    <cellStyle name="Cálculo 2 8 3 2 3 2 2" xfId="33946" xr:uid="{00000000-0005-0000-0000-000011250000}"/>
    <cellStyle name="Cálculo 2 8 3 2 3 3" xfId="33947" xr:uid="{00000000-0005-0000-0000-000012250000}"/>
    <cellStyle name="Cálculo 2 8 3 2 4" xfId="17318" xr:uid="{00000000-0005-0000-0000-000013250000}"/>
    <cellStyle name="Cálculo 2 8 3 2 4 2" xfId="33948" xr:uid="{00000000-0005-0000-0000-000014250000}"/>
    <cellStyle name="Cálculo 2 8 3 2 5" xfId="20806" xr:uid="{00000000-0005-0000-0000-000015250000}"/>
    <cellStyle name="Cálculo 2 8 3 2 5 2" xfId="33949" xr:uid="{00000000-0005-0000-0000-000016250000}"/>
    <cellStyle name="Cálculo 2 8 3 2 6" xfId="20807" xr:uid="{00000000-0005-0000-0000-000017250000}"/>
    <cellStyle name="Cálculo 2 8 3 2 6 2" xfId="33950" xr:uid="{00000000-0005-0000-0000-000018250000}"/>
    <cellStyle name="Cálculo 2 8 3 2 7" xfId="20808" xr:uid="{00000000-0005-0000-0000-000019250000}"/>
    <cellStyle name="Cálculo 2 8 3 2 7 2" xfId="33951" xr:uid="{00000000-0005-0000-0000-00001A250000}"/>
    <cellStyle name="Cálculo 2 8 3 2 8" xfId="33952" xr:uid="{00000000-0005-0000-0000-00001B250000}"/>
    <cellStyle name="Cálculo 2 8 3 3" xfId="4530" xr:uid="{00000000-0005-0000-0000-00001C250000}"/>
    <cellStyle name="Cálculo 2 8 3 3 2" xfId="17315" xr:uid="{00000000-0005-0000-0000-00001D250000}"/>
    <cellStyle name="Cálculo 2 8 3 3 2 2" xfId="33953" xr:uid="{00000000-0005-0000-0000-00001E250000}"/>
    <cellStyle name="Cálculo 2 8 3 3 3" xfId="33954" xr:uid="{00000000-0005-0000-0000-00001F250000}"/>
    <cellStyle name="Cálculo 2 8 3 4" xfId="4531" xr:uid="{00000000-0005-0000-0000-000020250000}"/>
    <cellStyle name="Cálculo 2 8 3 4 2" xfId="12432" xr:uid="{00000000-0005-0000-0000-000021250000}"/>
    <cellStyle name="Cálculo 2 8 3 4 2 2" xfId="33955" xr:uid="{00000000-0005-0000-0000-000022250000}"/>
    <cellStyle name="Cálculo 2 8 3 4 3" xfId="33956" xr:uid="{00000000-0005-0000-0000-000023250000}"/>
    <cellStyle name="Cálculo 2 8 3 5" xfId="17319" xr:uid="{00000000-0005-0000-0000-000024250000}"/>
    <cellStyle name="Cálculo 2 8 3 5 2" xfId="33957" xr:uid="{00000000-0005-0000-0000-000025250000}"/>
    <cellStyle name="Cálculo 2 8 3 6" xfId="20809" xr:uid="{00000000-0005-0000-0000-000026250000}"/>
    <cellStyle name="Cálculo 2 8 3 6 2" xfId="33958" xr:uid="{00000000-0005-0000-0000-000027250000}"/>
    <cellStyle name="Cálculo 2 8 3 7" xfId="20810" xr:uid="{00000000-0005-0000-0000-000028250000}"/>
    <cellStyle name="Cálculo 2 8 3 7 2" xfId="33959" xr:uid="{00000000-0005-0000-0000-000029250000}"/>
    <cellStyle name="Cálculo 2 8 3 8" xfId="20811" xr:uid="{00000000-0005-0000-0000-00002A250000}"/>
    <cellStyle name="Cálculo 2 8 3 8 2" xfId="33960" xr:uid="{00000000-0005-0000-0000-00002B250000}"/>
    <cellStyle name="Cálculo 2 8 3 9" xfId="33961" xr:uid="{00000000-0005-0000-0000-00002C250000}"/>
    <cellStyle name="Cálculo 2 8 4" xfId="4532" xr:uid="{00000000-0005-0000-0000-00002D250000}"/>
    <cellStyle name="Cálculo 2 8 4 2" xfId="17314" xr:uid="{00000000-0005-0000-0000-00002E250000}"/>
    <cellStyle name="Cálculo 2 8 4 2 2" xfId="33962" xr:uid="{00000000-0005-0000-0000-00002F250000}"/>
    <cellStyle name="Cálculo 2 8 4 3" xfId="20812" xr:uid="{00000000-0005-0000-0000-000030250000}"/>
    <cellStyle name="Cálculo 2 8 4 3 2" xfId="33963" xr:uid="{00000000-0005-0000-0000-000031250000}"/>
    <cellStyle name="Cálculo 2 8 4 4" xfId="20813" xr:uid="{00000000-0005-0000-0000-000032250000}"/>
    <cellStyle name="Cálculo 2 8 4 4 2" xfId="33964" xr:uid="{00000000-0005-0000-0000-000033250000}"/>
    <cellStyle name="Cálculo 2 8 4 5" xfId="20814" xr:uid="{00000000-0005-0000-0000-000034250000}"/>
    <cellStyle name="Cálculo 2 8 4 5 2" xfId="33965" xr:uid="{00000000-0005-0000-0000-000035250000}"/>
    <cellStyle name="Cálculo 2 8 4 6" xfId="33966" xr:uid="{00000000-0005-0000-0000-000036250000}"/>
    <cellStyle name="Cálculo 2 8 5" xfId="4533" xr:uid="{00000000-0005-0000-0000-000037250000}"/>
    <cellStyle name="Cálculo 2 8 5 2" xfId="17313" xr:uid="{00000000-0005-0000-0000-000038250000}"/>
    <cellStyle name="Cálculo 2 8 5 2 2" xfId="33967" xr:uid="{00000000-0005-0000-0000-000039250000}"/>
    <cellStyle name="Cálculo 2 8 5 3" xfId="20815" xr:uid="{00000000-0005-0000-0000-00003A250000}"/>
    <cellStyle name="Cálculo 2 8 5 3 2" xfId="33968" xr:uid="{00000000-0005-0000-0000-00003B250000}"/>
    <cellStyle name="Cálculo 2 8 5 4" xfId="20816" xr:uid="{00000000-0005-0000-0000-00003C250000}"/>
    <cellStyle name="Cálculo 2 8 5 4 2" xfId="33969" xr:uid="{00000000-0005-0000-0000-00003D250000}"/>
    <cellStyle name="Cálculo 2 8 5 5" xfId="20817" xr:uid="{00000000-0005-0000-0000-00003E250000}"/>
    <cellStyle name="Cálculo 2 8 5 5 2" xfId="33970" xr:uid="{00000000-0005-0000-0000-00003F250000}"/>
    <cellStyle name="Cálculo 2 8 5 6" xfId="33971" xr:uid="{00000000-0005-0000-0000-000040250000}"/>
    <cellStyle name="Cálculo 2 8 6" xfId="4534" xr:uid="{00000000-0005-0000-0000-000041250000}"/>
    <cellStyle name="Cálculo 2 8 6 2" xfId="17312" xr:uid="{00000000-0005-0000-0000-000042250000}"/>
    <cellStyle name="Cálculo 2 8 6 2 2" xfId="33972" xr:uid="{00000000-0005-0000-0000-000043250000}"/>
    <cellStyle name="Cálculo 2 8 6 3" xfId="20818" xr:uid="{00000000-0005-0000-0000-000044250000}"/>
    <cellStyle name="Cálculo 2 8 6 3 2" xfId="33973" xr:uid="{00000000-0005-0000-0000-000045250000}"/>
    <cellStyle name="Cálculo 2 8 6 4" xfId="20819" xr:uid="{00000000-0005-0000-0000-000046250000}"/>
    <cellStyle name="Cálculo 2 8 6 4 2" xfId="33974" xr:uid="{00000000-0005-0000-0000-000047250000}"/>
    <cellStyle name="Cálculo 2 8 6 5" xfId="20820" xr:uid="{00000000-0005-0000-0000-000048250000}"/>
    <cellStyle name="Cálculo 2 8 6 5 2" xfId="33975" xr:uid="{00000000-0005-0000-0000-000049250000}"/>
    <cellStyle name="Cálculo 2 8 6 6" xfId="33976" xr:uid="{00000000-0005-0000-0000-00004A250000}"/>
    <cellStyle name="Cálculo 2 8 7" xfId="4535" xr:uid="{00000000-0005-0000-0000-00004B250000}"/>
    <cellStyle name="Cálculo 2 8 7 2" xfId="17311" xr:uid="{00000000-0005-0000-0000-00004C250000}"/>
    <cellStyle name="Cálculo 2 8 7 2 2" xfId="33977" xr:uid="{00000000-0005-0000-0000-00004D250000}"/>
    <cellStyle name="Cálculo 2 8 7 3" xfId="20821" xr:uid="{00000000-0005-0000-0000-00004E250000}"/>
    <cellStyle name="Cálculo 2 8 7 3 2" xfId="33978" xr:uid="{00000000-0005-0000-0000-00004F250000}"/>
    <cellStyle name="Cálculo 2 8 7 4" xfId="20822" xr:uid="{00000000-0005-0000-0000-000050250000}"/>
    <cellStyle name="Cálculo 2 8 7 4 2" xfId="33979" xr:uid="{00000000-0005-0000-0000-000051250000}"/>
    <cellStyle name="Cálculo 2 8 7 5" xfId="20823" xr:uid="{00000000-0005-0000-0000-000052250000}"/>
    <cellStyle name="Cálculo 2 8 7 5 2" xfId="33980" xr:uid="{00000000-0005-0000-0000-000053250000}"/>
    <cellStyle name="Cálculo 2 8 7 6" xfId="33981" xr:uid="{00000000-0005-0000-0000-000054250000}"/>
    <cellStyle name="Cálculo 2 8 8" xfId="4536" xr:uid="{00000000-0005-0000-0000-000055250000}"/>
    <cellStyle name="Cálculo 2 8 8 2" xfId="17310" xr:uid="{00000000-0005-0000-0000-000056250000}"/>
    <cellStyle name="Cálculo 2 8 8 2 2" xfId="33982" xr:uid="{00000000-0005-0000-0000-000057250000}"/>
    <cellStyle name="Cálculo 2 8 8 3" xfId="33983" xr:uid="{00000000-0005-0000-0000-000058250000}"/>
    <cellStyle name="Cálculo 2 8 9" xfId="17326" xr:uid="{00000000-0005-0000-0000-000059250000}"/>
    <cellStyle name="Cálculo 2 8 9 2" xfId="33984" xr:uid="{00000000-0005-0000-0000-00005A250000}"/>
    <cellStyle name="Cálculo 2 9" xfId="1003" xr:uid="{00000000-0005-0000-0000-00005B250000}"/>
    <cellStyle name="Cálculo 2 9 10" xfId="20824" xr:uid="{00000000-0005-0000-0000-00005C250000}"/>
    <cellStyle name="Cálculo 2 9 10 2" xfId="33985" xr:uid="{00000000-0005-0000-0000-00005D250000}"/>
    <cellStyle name="Cálculo 2 9 11" xfId="33986" xr:uid="{00000000-0005-0000-0000-00005E250000}"/>
    <cellStyle name="Cálculo 2 9 2" xfId="1935" xr:uid="{00000000-0005-0000-0000-00005F250000}"/>
    <cellStyle name="Cálculo 2 9 2 2" xfId="3394" xr:uid="{00000000-0005-0000-0000-000060250000}"/>
    <cellStyle name="Cálculo 2 9 2 2 2" xfId="4537" xr:uid="{00000000-0005-0000-0000-000061250000}"/>
    <cellStyle name="Cálculo 2 9 2 2 2 2" xfId="17306" xr:uid="{00000000-0005-0000-0000-000062250000}"/>
    <cellStyle name="Cálculo 2 9 2 2 2 2 2" xfId="33987" xr:uid="{00000000-0005-0000-0000-000063250000}"/>
    <cellStyle name="Cálculo 2 9 2 2 2 3" xfId="33988" xr:uid="{00000000-0005-0000-0000-000064250000}"/>
    <cellStyle name="Cálculo 2 9 2 2 3" xfId="4538" xr:uid="{00000000-0005-0000-0000-000065250000}"/>
    <cellStyle name="Cálculo 2 9 2 2 3 2" xfId="17305" xr:uid="{00000000-0005-0000-0000-000066250000}"/>
    <cellStyle name="Cálculo 2 9 2 2 3 2 2" xfId="33989" xr:uid="{00000000-0005-0000-0000-000067250000}"/>
    <cellStyle name="Cálculo 2 9 2 2 3 3" xfId="33990" xr:uid="{00000000-0005-0000-0000-000068250000}"/>
    <cellStyle name="Cálculo 2 9 2 2 4" xfId="17307" xr:uid="{00000000-0005-0000-0000-000069250000}"/>
    <cellStyle name="Cálculo 2 9 2 2 4 2" xfId="33991" xr:uid="{00000000-0005-0000-0000-00006A250000}"/>
    <cellStyle name="Cálculo 2 9 2 2 5" xfId="20825" xr:uid="{00000000-0005-0000-0000-00006B250000}"/>
    <cellStyle name="Cálculo 2 9 2 2 5 2" xfId="33992" xr:uid="{00000000-0005-0000-0000-00006C250000}"/>
    <cellStyle name="Cálculo 2 9 2 2 6" xfId="20826" xr:uid="{00000000-0005-0000-0000-00006D250000}"/>
    <cellStyle name="Cálculo 2 9 2 2 6 2" xfId="33993" xr:uid="{00000000-0005-0000-0000-00006E250000}"/>
    <cellStyle name="Cálculo 2 9 2 2 7" xfId="20827" xr:uid="{00000000-0005-0000-0000-00006F250000}"/>
    <cellStyle name="Cálculo 2 9 2 2 7 2" xfId="33994" xr:uid="{00000000-0005-0000-0000-000070250000}"/>
    <cellStyle name="Cálculo 2 9 2 2 8" xfId="33995" xr:uid="{00000000-0005-0000-0000-000071250000}"/>
    <cellStyle name="Cálculo 2 9 2 3" xfId="4539" xr:uid="{00000000-0005-0000-0000-000072250000}"/>
    <cellStyle name="Cálculo 2 9 2 3 2" xfId="17304" xr:uid="{00000000-0005-0000-0000-000073250000}"/>
    <cellStyle name="Cálculo 2 9 2 3 2 2" xfId="33996" xr:uid="{00000000-0005-0000-0000-000074250000}"/>
    <cellStyle name="Cálculo 2 9 2 3 3" xfId="33997" xr:uid="{00000000-0005-0000-0000-000075250000}"/>
    <cellStyle name="Cálculo 2 9 2 4" xfId="4540" xr:uid="{00000000-0005-0000-0000-000076250000}"/>
    <cellStyle name="Cálculo 2 9 2 4 2" xfId="17303" xr:uid="{00000000-0005-0000-0000-000077250000}"/>
    <cellStyle name="Cálculo 2 9 2 4 2 2" xfId="33998" xr:uid="{00000000-0005-0000-0000-000078250000}"/>
    <cellStyle name="Cálculo 2 9 2 4 3" xfId="33999" xr:uid="{00000000-0005-0000-0000-000079250000}"/>
    <cellStyle name="Cálculo 2 9 2 5" xfId="17308" xr:uid="{00000000-0005-0000-0000-00007A250000}"/>
    <cellStyle name="Cálculo 2 9 2 5 2" xfId="34000" xr:uid="{00000000-0005-0000-0000-00007B250000}"/>
    <cellStyle name="Cálculo 2 9 2 6" xfId="20828" xr:uid="{00000000-0005-0000-0000-00007C250000}"/>
    <cellStyle name="Cálculo 2 9 2 6 2" xfId="34001" xr:uid="{00000000-0005-0000-0000-00007D250000}"/>
    <cellStyle name="Cálculo 2 9 2 7" xfId="20829" xr:uid="{00000000-0005-0000-0000-00007E250000}"/>
    <cellStyle name="Cálculo 2 9 2 7 2" xfId="34002" xr:uid="{00000000-0005-0000-0000-00007F250000}"/>
    <cellStyle name="Cálculo 2 9 2 8" xfId="20830" xr:uid="{00000000-0005-0000-0000-000080250000}"/>
    <cellStyle name="Cálculo 2 9 2 8 2" xfId="34003" xr:uid="{00000000-0005-0000-0000-000081250000}"/>
    <cellStyle name="Cálculo 2 9 2 9" xfId="34004" xr:uid="{00000000-0005-0000-0000-000082250000}"/>
    <cellStyle name="Cálculo 2 9 3" xfId="1503" xr:uid="{00000000-0005-0000-0000-000083250000}"/>
    <cellStyle name="Cálculo 2 9 3 2" xfId="2966" xr:uid="{00000000-0005-0000-0000-000084250000}"/>
    <cellStyle name="Cálculo 2 9 3 2 2" xfId="4541" xr:uid="{00000000-0005-0000-0000-000085250000}"/>
    <cellStyle name="Cálculo 2 9 3 2 2 2" xfId="17300" xr:uid="{00000000-0005-0000-0000-000086250000}"/>
    <cellStyle name="Cálculo 2 9 3 2 2 2 2" xfId="34005" xr:uid="{00000000-0005-0000-0000-000087250000}"/>
    <cellStyle name="Cálculo 2 9 3 2 2 3" xfId="34006" xr:uid="{00000000-0005-0000-0000-000088250000}"/>
    <cellStyle name="Cálculo 2 9 3 2 3" xfId="4542" xr:uid="{00000000-0005-0000-0000-000089250000}"/>
    <cellStyle name="Cálculo 2 9 3 2 3 2" xfId="17299" xr:uid="{00000000-0005-0000-0000-00008A250000}"/>
    <cellStyle name="Cálculo 2 9 3 2 3 2 2" xfId="34007" xr:uid="{00000000-0005-0000-0000-00008B250000}"/>
    <cellStyle name="Cálculo 2 9 3 2 3 3" xfId="34008" xr:uid="{00000000-0005-0000-0000-00008C250000}"/>
    <cellStyle name="Cálculo 2 9 3 2 4" xfId="17301" xr:uid="{00000000-0005-0000-0000-00008D250000}"/>
    <cellStyle name="Cálculo 2 9 3 2 4 2" xfId="34009" xr:uid="{00000000-0005-0000-0000-00008E250000}"/>
    <cellStyle name="Cálculo 2 9 3 2 5" xfId="20831" xr:uid="{00000000-0005-0000-0000-00008F250000}"/>
    <cellStyle name="Cálculo 2 9 3 2 5 2" xfId="34010" xr:uid="{00000000-0005-0000-0000-000090250000}"/>
    <cellStyle name="Cálculo 2 9 3 2 6" xfId="20832" xr:uid="{00000000-0005-0000-0000-000091250000}"/>
    <cellStyle name="Cálculo 2 9 3 2 6 2" xfId="34011" xr:uid="{00000000-0005-0000-0000-000092250000}"/>
    <cellStyle name="Cálculo 2 9 3 2 7" xfId="20833" xr:uid="{00000000-0005-0000-0000-000093250000}"/>
    <cellStyle name="Cálculo 2 9 3 2 7 2" xfId="34012" xr:uid="{00000000-0005-0000-0000-000094250000}"/>
    <cellStyle name="Cálculo 2 9 3 2 8" xfId="34013" xr:uid="{00000000-0005-0000-0000-000095250000}"/>
    <cellStyle name="Cálculo 2 9 3 3" xfId="4543" xr:uid="{00000000-0005-0000-0000-000096250000}"/>
    <cellStyle name="Cálculo 2 9 3 3 2" xfId="17298" xr:uid="{00000000-0005-0000-0000-000097250000}"/>
    <cellStyle name="Cálculo 2 9 3 3 2 2" xfId="34014" xr:uid="{00000000-0005-0000-0000-000098250000}"/>
    <cellStyle name="Cálculo 2 9 3 3 3" xfId="34015" xr:uid="{00000000-0005-0000-0000-000099250000}"/>
    <cellStyle name="Cálculo 2 9 3 4" xfId="4544" xr:uid="{00000000-0005-0000-0000-00009A250000}"/>
    <cellStyle name="Cálculo 2 9 3 4 2" xfId="17297" xr:uid="{00000000-0005-0000-0000-00009B250000}"/>
    <cellStyle name="Cálculo 2 9 3 4 2 2" xfId="34016" xr:uid="{00000000-0005-0000-0000-00009C250000}"/>
    <cellStyle name="Cálculo 2 9 3 4 3" xfId="34017" xr:uid="{00000000-0005-0000-0000-00009D250000}"/>
    <cellStyle name="Cálculo 2 9 3 5" xfId="17302" xr:uid="{00000000-0005-0000-0000-00009E250000}"/>
    <cellStyle name="Cálculo 2 9 3 5 2" xfId="34018" xr:uid="{00000000-0005-0000-0000-00009F250000}"/>
    <cellStyle name="Cálculo 2 9 3 6" xfId="20834" xr:uid="{00000000-0005-0000-0000-0000A0250000}"/>
    <cellStyle name="Cálculo 2 9 3 6 2" xfId="34019" xr:uid="{00000000-0005-0000-0000-0000A1250000}"/>
    <cellStyle name="Cálculo 2 9 3 7" xfId="20835" xr:uid="{00000000-0005-0000-0000-0000A2250000}"/>
    <cellStyle name="Cálculo 2 9 3 7 2" xfId="34020" xr:uid="{00000000-0005-0000-0000-0000A3250000}"/>
    <cellStyle name="Cálculo 2 9 3 8" xfId="20836" xr:uid="{00000000-0005-0000-0000-0000A4250000}"/>
    <cellStyle name="Cálculo 2 9 3 8 2" xfId="34021" xr:uid="{00000000-0005-0000-0000-0000A5250000}"/>
    <cellStyle name="Cálculo 2 9 3 9" xfId="34022" xr:uid="{00000000-0005-0000-0000-0000A6250000}"/>
    <cellStyle name="Cálculo 2 9 4" xfId="4545" xr:uid="{00000000-0005-0000-0000-0000A7250000}"/>
    <cellStyle name="Cálculo 2 9 4 2" xfId="17296" xr:uid="{00000000-0005-0000-0000-0000A8250000}"/>
    <cellStyle name="Cálculo 2 9 4 2 2" xfId="34023" xr:uid="{00000000-0005-0000-0000-0000A9250000}"/>
    <cellStyle name="Cálculo 2 9 4 3" xfId="20837" xr:uid="{00000000-0005-0000-0000-0000AA250000}"/>
    <cellStyle name="Cálculo 2 9 4 3 2" xfId="34024" xr:uid="{00000000-0005-0000-0000-0000AB250000}"/>
    <cellStyle name="Cálculo 2 9 4 4" xfId="20838" xr:uid="{00000000-0005-0000-0000-0000AC250000}"/>
    <cellStyle name="Cálculo 2 9 4 4 2" xfId="34025" xr:uid="{00000000-0005-0000-0000-0000AD250000}"/>
    <cellStyle name="Cálculo 2 9 4 5" xfId="20839" xr:uid="{00000000-0005-0000-0000-0000AE250000}"/>
    <cellStyle name="Cálculo 2 9 4 5 2" xfId="34026" xr:uid="{00000000-0005-0000-0000-0000AF250000}"/>
    <cellStyle name="Cálculo 2 9 4 6" xfId="34027" xr:uid="{00000000-0005-0000-0000-0000B0250000}"/>
    <cellStyle name="Cálculo 2 9 5" xfId="4546" xr:uid="{00000000-0005-0000-0000-0000B1250000}"/>
    <cellStyle name="Cálculo 2 9 5 2" xfId="17295" xr:uid="{00000000-0005-0000-0000-0000B2250000}"/>
    <cellStyle name="Cálculo 2 9 5 2 2" xfId="34028" xr:uid="{00000000-0005-0000-0000-0000B3250000}"/>
    <cellStyle name="Cálculo 2 9 5 3" xfId="20840" xr:uid="{00000000-0005-0000-0000-0000B4250000}"/>
    <cellStyle name="Cálculo 2 9 5 3 2" xfId="34029" xr:uid="{00000000-0005-0000-0000-0000B5250000}"/>
    <cellStyle name="Cálculo 2 9 5 4" xfId="20841" xr:uid="{00000000-0005-0000-0000-0000B6250000}"/>
    <cellStyle name="Cálculo 2 9 5 4 2" xfId="34030" xr:uid="{00000000-0005-0000-0000-0000B7250000}"/>
    <cellStyle name="Cálculo 2 9 5 5" xfId="20842" xr:uid="{00000000-0005-0000-0000-0000B8250000}"/>
    <cellStyle name="Cálculo 2 9 5 5 2" xfId="34031" xr:uid="{00000000-0005-0000-0000-0000B9250000}"/>
    <cellStyle name="Cálculo 2 9 5 6" xfId="34032" xr:uid="{00000000-0005-0000-0000-0000BA250000}"/>
    <cellStyle name="Cálculo 2 9 6" xfId="4547" xr:uid="{00000000-0005-0000-0000-0000BB250000}"/>
    <cellStyle name="Cálculo 2 9 6 2" xfId="17294" xr:uid="{00000000-0005-0000-0000-0000BC250000}"/>
    <cellStyle name="Cálculo 2 9 6 2 2" xfId="34033" xr:uid="{00000000-0005-0000-0000-0000BD250000}"/>
    <cellStyle name="Cálculo 2 9 6 3" xfId="20843" xr:uid="{00000000-0005-0000-0000-0000BE250000}"/>
    <cellStyle name="Cálculo 2 9 6 3 2" xfId="34034" xr:uid="{00000000-0005-0000-0000-0000BF250000}"/>
    <cellStyle name="Cálculo 2 9 6 4" xfId="20844" xr:uid="{00000000-0005-0000-0000-0000C0250000}"/>
    <cellStyle name="Cálculo 2 9 6 4 2" xfId="34035" xr:uid="{00000000-0005-0000-0000-0000C1250000}"/>
    <cellStyle name="Cálculo 2 9 6 5" xfId="20845" xr:uid="{00000000-0005-0000-0000-0000C2250000}"/>
    <cellStyle name="Cálculo 2 9 6 5 2" xfId="34036" xr:uid="{00000000-0005-0000-0000-0000C3250000}"/>
    <cellStyle name="Cálculo 2 9 6 6" xfId="34037" xr:uid="{00000000-0005-0000-0000-0000C4250000}"/>
    <cellStyle name="Cálculo 2 9 7" xfId="4548" xr:uid="{00000000-0005-0000-0000-0000C5250000}"/>
    <cellStyle name="Cálculo 2 9 7 2" xfId="17293" xr:uid="{00000000-0005-0000-0000-0000C6250000}"/>
    <cellStyle name="Cálculo 2 9 7 2 2" xfId="34038" xr:uid="{00000000-0005-0000-0000-0000C7250000}"/>
    <cellStyle name="Cálculo 2 9 7 3" xfId="20846" xr:uid="{00000000-0005-0000-0000-0000C8250000}"/>
    <cellStyle name="Cálculo 2 9 7 3 2" xfId="34039" xr:uid="{00000000-0005-0000-0000-0000C9250000}"/>
    <cellStyle name="Cálculo 2 9 7 4" xfId="20847" xr:uid="{00000000-0005-0000-0000-0000CA250000}"/>
    <cellStyle name="Cálculo 2 9 7 4 2" xfId="34040" xr:uid="{00000000-0005-0000-0000-0000CB250000}"/>
    <cellStyle name="Cálculo 2 9 7 5" xfId="20848" xr:uid="{00000000-0005-0000-0000-0000CC250000}"/>
    <cellStyle name="Cálculo 2 9 7 5 2" xfId="34041" xr:uid="{00000000-0005-0000-0000-0000CD250000}"/>
    <cellStyle name="Cálculo 2 9 7 6" xfId="34042" xr:uid="{00000000-0005-0000-0000-0000CE250000}"/>
    <cellStyle name="Cálculo 2 9 8" xfId="4549" xr:uid="{00000000-0005-0000-0000-0000CF250000}"/>
    <cellStyle name="Cálculo 2 9 8 2" xfId="17292" xr:uid="{00000000-0005-0000-0000-0000D0250000}"/>
    <cellStyle name="Cálculo 2 9 8 2 2" xfId="34043" xr:uid="{00000000-0005-0000-0000-0000D1250000}"/>
    <cellStyle name="Cálculo 2 9 8 3" xfId="34044" xr:uid="{00000000-0005-0000-0000-0000D2250000}"/>
    <cellStyle name="Cálculo 2 9 9" xfId="17309" xr:uid="{00000000-0005-0000-0000-0000D3250000}"/>
    <cellStyle name="Cálculo 2 9 9 2" xfId="34045" xr:uid="{00000000-0005-0000-0000-0000D4250000}"/>
    <cellStyle name="Cálculo 3" xfId="9375" xr:uid="{00000000-0005-0000-0000-0000D5250000}"/>
    <cellStyle name="Cálculo 4" xfId="9376" xr:uid="{00000000-0005-0000-0000-0000D6250000}"/>
    <cellStyle name="Celda de comprobación" xfId="56447" builtinId="23" customBuiltin="1"/>
    <cellStyle name="Celda de comprobación 2" xfId="125" xr:uid="{00000000-0005-0000-0000-0000D8250000}"/>
    <cellStyle name="Celda de comprobación 2 2" xfId="9377" xr:uid="{00000000-0005-0000-0000-0000D9250000}"/>
    <cellStyle name="Celda de comprobación 3" xfId="9378" xr:uid="{00000000-0005-0000-0000-0000DA250000}"/>
    <cellStyle name="Celda de comprobación 4" xfId="9379" xr:uid="{00000000-0005-0000-0000-0000DB250000}"/>
    <cellStyle name="Celda vinculada" xfId="56446" builtinId="24" customBuiltin="1"/>
    <cellStyle name="Celda vinculada 2" xfId="126" xr:uid="{00000000-0005-0000-0000-0000DD250000}"/>
    <cellStyle name="Celda vinculada 2 2" xfId="9380" xr:uid="{00000000-0005-0000-0000-0000DE250000}"/>
    <cellStyle name="Celda vinculada 2 2 2" xfId="56615" xr:uid="{00000000-0005-0000-0000-0000DF250000}"/>
    <cellStyle name="Celda vinculada 2 3" xfId="9381" xr:uid="{00000000-0005-0000-0000-0000E0250000}"/>
    <cellStyle name="Celda vinculada 2 4" xfId="56614" xr:uid="{00000000-0005-0000-0000-0000E1250000}"/>
    <cellStyle name="Celda vinculada 3" xfId="9382" xr:uid="{00000000-0005-0000-0000-0000E2250000}"/>
    <cellStyle name="Celda vinculada 4" xfId="9383" xr:uid="{00000000-0005-0000-0000-0000E3250000}"/>
    <cellStyle name="Celda vinculada 5" xfId="9384" xr:uid="{00000000-0005-0000-0000-0000E4250000}"/>
    <cellStyle name="Check Cell" xfId="127" xr:uid="{00000000-0005-0000-0000-0000E5250000}"/>
    <cellStyle name="Comma" xfId="9385" xr:uid="{00000000-0005-0000-0000-0000E6250000}"/>
    <cellStyle name="Comma 2" xfId="9386" xr:uid="{00000000-0005-0000-0000-0000E7250000}"/>
    <cellStyle name="Comma 2 2" xfId="56616" xr:uid="{00000000-0005-0000-0000-0000E8250000}"/>
    <cellStyle name="Comma 3" xfId="56617" xr:uid="{00000000-0005-0000-0000-0000E9250000}"/>
    <cellStyle name="Comma0" xfId="128" xr:uid="{00000000-0005-0000-0000-0000EA250000}"/>
    <cellStyle name="Comma0 2" xfId="129" xr:uid="{00000000-0005-0000-0000-0000EB250000}"/>
    <cellStyle name="Comma0 2 2" xfId="130" xr:uid="{00000000-0005-0000-0000-0000EC250000}"/>
    <cellStyle name="Comma0 2 2 2" xfId="704" xr:uid="{00000000-0005-0000-0000-0000ED250000}"/>
    <cellStyle name="Comma0 2 3" xfId="649" xr:uid="{00000000-0005-0000-0000-0000EE250000}"/>
    <cellStyle name="Comma0 3" xfId="131" xr:uid="{00000000-0005-0000-0000-0000EF250000}"/>
    <cellStyle name="Comma0 3 2" xfId="850" xr:uid="{00000000-0005-0000-0000-0000F0250000}"/>
    <cellStyle name="Comma0 4" xfId="648" xr:uid="{00000000-0005-0000-0000-0000F1250000}"/>
    <cellStyle name="Currency" xfId="56504" xr:uid="{00000000-0005-0000-0000-0000F2250000}"/>
    <cellStyle name="Currency 2" xfId="9387" xr:uid="{00000000-0005-0000-0000-0000F3250000}"/>
    <cellStyle name="Currency 2 10" xfId="9388" xr:uid="{00000000-0005-0000-0000-0000F4250000}"/>
    <cellStyle name="Currency 2 10 2" xfId="9389" xr:uid="{00000000-0005-0000-0000-0000F5250000}"/>
    <cellStyle name="Currency 2 10 2 2" xfId="56618" xr:uid="{00000000-0005-0000-0000-0000F6250000}"/>
    <cellStyle name="Currency 2 10 3" xfId="9390" xr:uid="{00000000-0005-0000-0000-0000F7250000}"/>
    <cellStyle name="Currency 2 10 3 2" xfId="56619" xr:uid="{00000000-0005-0000-0000-0000F8250000}"/>
    <cellStyle name="Currency 2 10 4" xfId="9391" xr:uid="{00000000-0005-0000-0000-0000F9250000}"/>
    <cellStyle name="Currency 2 10 4 2" xfId="56620" xr:uid="{00000000-0005-0000-0000-0000FA250000}"/>
    <cellStyle name="Currency 2 10 5" xfId="56621" xr:uid="{00000000-0005-0000-0000-0000FB250000}"/>
    <cellStyle name="Currency 2 11" xfId="9392" xr:uid="{00000000-0005-0000-0000-0000FC250000}"/>
    <cellStyle name="Currency 2 11 2" xfId="56622" xr:uid="{00000000-0005-0000-0000-0000FD250000}"/>
    <cellStyle name="Currency 2 12" xfId="9393" xr:uid="{00000000-0005-0000-0000-0000FE250000}"/>
    <cellStyle name="Currency 2 12 2" xfId="56623" xr:uid="{00000000-0005-0000-0000-0000FF250000}"/>
    <cellStyle name="Currency 2 13" xfId="9394" xr:uid="{00000000-0005-0000-0000-000000260000}"/>
    <cellStyle name="Currency 2 13 2" xfId="56624" xr:uid="{00000000-0005-0000-0000-000001260000}"/>
    <cellStyle name="Currency 2 14" xfId="56625" xr:uid="{00000000-0005-0000-0000-000002260000}"/>
    <cellStyle name="Currency 2 2" xfId="9395" xr:uid="{00000000-0005-0000-0000-000003260000}"/>
    <cellStyle name="Currency 2 2 2" xfId="9396" xr:uid="{00000000-0005-0000-0000-000004260000}"/>
    <cellStyle name="Currency 2 2 2 2" xfId="9397" xr:uid="{00000000-0005-0000-0000-000005260000}"/>
    <cellStyle name="Currency 2 2 2 2 2" xfId="9398" xr:uid="{00000000-0005-0000-0000-000006260000}"/>
    <cellStyle name="Currency 2 2 2 2 2 2" xfId="56626" xr:uid="{00000000-0005-0000-0000-000007260000}"/>
    <cellStyle name="Currency 2 2 2 2 3" xfId="9399" xr:uid="{00000000-0005-0000-0000-000008260000}"/>
    <cellStyle name="Currency 2 2 2 2 3 2" xfId="56627" xr:uid="{00000000-0005-0000-0000-000009260000}"/>
    <cellStyle name="Currency 2 2 2 2 4" xfId="9400" xr:uid="{00000000-0005-0000-0000-00000A260000}"/>
    <cellStyle name="Currency 2 2 2 2 4 2" xfId="56628" xr:uid="{00000000-0005-0000-0000-00000B260000}"/>
    <cellStyle name="Currency 2 2 2 2 5" xfId="56629" xr:uid="{00000000-0005-0000-0000-00000C260000}"/>
    <cellStyle name="Currency 2 2 2 3" xfId="9401" xr:uid="{00000000-0005-0000-0000-00000D260000}"/>
    <cellStyle name="Currency 2 2 2 3 2" xfId="56630" xr:uid="{00000000-0005-0000-0000-00000E260000}"/>
    <cellStyle name="Currency 2 2 2 4" xfId="9402" xr:uid="{00000000-0005-0000-0000-00000F260000}"/>
    <cellStyle name="Currency 2 2 2 4 2" xfId="56631" xr:uid="{00000000-0005-0000-0000-000010260000}"/>
    <cellStyle name="Currency 2 2 2 5" xfId="9403" xr:uid="{00000000-0005-0000-0000-000011260000}"/>
    <cellStyle name="Currency 2 2 2 5 2" xfId="56632" xr:uid="{00000000-0005-0000-0000-000012260000}"/>
    <cellStyle name="Currency 2 2 2 6" xfId="56633" xr:uid="{00000000-0005-0000-0000-000013260000}"/>
    <cellStyle name="Currency 2 2 3" xfId="9404" xr:uid="{00000000-0005-0000-0000-000014260000}"/>
    <cellStyle name="Currency 2 2 3 2" xfId="9405" xr:uid="{00000000-0005-0000-0000-000015260000}"/>
    <cellStyle name="Currency 2 2 3 2 2" xfId="56634" xr:uid="{00000000-0005-0000-0000-000016260000}"/>
    <cellStyle name="Currency 2 2 3 3" xfId="9406" xr:uid="{00000000-0005-0000-0000-000017260000}"/>
    <cellStyle name="Currency 2 2 3 3 2" xfId="56635" xr:uid="{00000000-0005-0000-0000-000018260000}"/>
    <cellStyle name="Currency 2 2 3 4" xfId="9407" xr:uid="{00000000-0005-0000-0000-000019260000}"/>
    <cellStyle name="Currency 2 2 3 4 2" xfId="56636" xr:uid="{00000000-0005-0000-0000-00001A260000}"/>
    <cellStyle name="Currency 2 2 3 5" xfId="56637" xr:uid="{00000000-0005-0000-0000-00001B260000}"/>
    <cellStyle name="Currency 2 2 4" xfId="9408" xr:uid="{00000000-0005-0000-0000-00001C260000}"/>
    <cellStyle name="Currency 2 2 4 2" xfId="56638" xr:uid="{00000000-0005-0000-0000-00001D260000}"/>
    <cellStyle name="Currency 2 2 5" xfId="9409" xr:uid="{00000000-0005-0000-0000-00001E260000}"/>
    <cellStyle name="Currency 2 2 5 2" xfId="56639" xr:uid="{00000000-0005-0000-0000-00001F260000}"/>
    <cellStyle name="Currency 2 2 6" xfId="9410" xr:uid="{00000000-0005-0000-0000-000020260000}"/>
    <cellStyle name="Currency 2 2 6 2" xfId="56640" xr:uid="{00000000-0005-0000-0000-000021260000}"/>
    <cellStyle name="Currency 2 2 7" xfId="56641" xr:uid="{00000000-0005-0000-0000-000022260000}"/>
    <cellStyle name="Currency 2 3" xfId="9411" xr:uid="{00000000-0005-0000-0000-000023260000}"/>
    <cellStyle name="Currency 2 3 2" xfId="9412" xr:uid="{00000000-0005-0000-0000-000024260000}"/>
    <cellStyle name="Currency 2 3 2 2" xfId="9413" xr:uid="{00000000-0005-0000-0000-000025260000}"/>
    <cellStyle name="Currency 2 3 2 2 2" xfId="9414" xr:uid="{00000000-0005-0000-0000-000026260000}"/>
    <cellStyle name="Currency 2 3 2 2 2 2" xfId="56642" xr:uid="{00000000-0005-0000-0000-000027260000}"/>
    <cellStyle name="Currency 2 3 2 2 3" xfId="9415" xr:uid="{00000000-0005-0000-0000-000028260000}"/>
    <cellStyle name="Currency 2 3 2 2 3 2" xfId="56643" xr:uid="{00000000-0005-0000-0000-000029260000}"/>
    <cellStyle name="Currency 2 3 2 2 4" xfId="9416" xr:uid="{00000000-0005-0000-0000-00002A260000}"/>
    <cellStyle name="Currency 2 3 2 2 4 2" xfId="56644" xr:uid="{00000000-0005-0000-0000-00002B260000}"/>
    <cellStyle name="Currency 2 3 2 2 5" xfId="56645" xr:uid="{00000000-0005-0000-0000-00002C260000}"/>
    <cellStyle name="Currency 2 3 2 3" xfId="9417" xr:uid="{00000000-0005-0000-0000-00002D260000}"/>
    <cellStyle name="Currency 2 3 2 3 2" xfId="56646" xr:uid="{00000000-0005-0000-0000-00002E260000}"/>
    <cellStyle name="Currency 2 3 2 4" xfId="9418" xr:uid="{00000000-0005-0000-0000-00002F260000}"/>
    <cellStyle name="Currency 2 3 2 4 2" xfId="56647" xr:uid="{00000000-0005-0000-0000-000030260000}"/>
    <cellStyle name="Currency 2 3 2 5" xfId="9419" xr:uid="{00000000-0005-0000-0000-000031260000}"/>
    <cellStyle name="Currency 2 3 2 5 2" xfId="56648" xr:uid="{00000000-0005-0000-0000-000032260000}"/>
    <cellStyle name="Currency 2 3 2 6" xfId="56649" xr:uid="{00000000-0005-0000-0000-000033260000}"/>
    <cellStyle name="Currency 2 3 3" xfId="9420" xr:uid="{00000000-0005-0000-0000-000034260000}"/>
    <cellStyle name="Currency 2 3 3 2" xfId="9421" xr:uid="{00000000-0005-0000-0000-000035260000}"/>
    <cellStyle name="Currency 2 3 3 2 2" xfId="56650" xr:uid="{00000000-0005-0000-0000-000036260000}"/>
    <cellStyle name="Currency 2 3 3 3" xfId="9422" xr:uid="{00000000-0005-0000-0000-000037260000}"/>
    <cellStyle name="Currency 2 3 3 3 2" xfId="56651" xr:uid="{00000000-0005-0000-0000-000038260000}"/>
    <cellStyle name="Currency 2 3 3 4" xfId="9423" xr:uid="{00000000-0005-0000-0000-000039260000}"/>
    <cellStyle name="Currency 2 3 3 4 2" xfId="56652" xr:uid="{00000000-0005-0000-0000-00003A260000}"/>
    <cellStyle name="Currency 2 3 3 5" xfId="56653" xr:uid="{00000000-0005-0000-0000-00003B260000}"/>
    <cellStyle name="Currency 2 3 4" xfId="9424" xr:uid="{00000000-0005-0000-0000-00003C260000}"/>
    <cellStyle name="Currency 2 3 4 2" xfId="56654" xr:uid="{00000000-0005-0000-0000-00003D260000}"/>
    <cellStyle name="Currency 2 3 5" xfId="9425" xr:uid="{00000000-0005-0000-0000-00003E260000}"/>
    <cellStyle name="Currency 2 3 5 2" xfId="56655" xr:uid="{00000000-0005-0000-0000-00003F260000}"/>
    <cellStyle name="Currency 2 3 6" xfId="9426" xr:uid="{00000000-0005-0000-0000-000040260000}"/>
    <cellStyle name="Currency 2 3 6 2" xfId="56656" xr:uid="{00000000-0005-0000-0000-000041260000}"/>
    <cellStyle name="Currency 2 3 7" xfId="56657" xr:uid="{00000000-0005-0000-0000-000042260000}"/>
    <cellStyle name="Currency 2 4" xfId="9427" xr:uid="{00000000-0005-0000-0000-000043260000}"/>
    <cellStyle name="Currency 2 4 2" xfId="9428" xr:uid="{00000000-0005-0000-0000-000044260000}"/>
    <cellStyle name="Currency 2 4 2 2" xfId="9429" xr:uid="{00000000-0005-0000-0000-000045260000}"/>
    <cellStyle name="Currency 2 4 2 2 2" xfId="9430" xr:uid="{00000000-0005-0000-0000-000046260000}"/>
    <cellStyle name="Currency 2 4 2 2 2 2" xfId="56658" xr:uid="{00000000-0005-0000-0000-000047260000}"/>
    <cellStyle name="Currency 2 4 2 2 3" xfId="9431" xr:uid="{00000000-0005-0000-0000-000048260000}"/>
    <cellStyle name="Currency 2 4 2 2 3 2" xfId="56659" xr:uid="{00000000-0005-0000-0000-000049260000}"/>
    <cellStyle name="Currency 2 4 2 2 4" xfId="9432" xr:uid="{00000000-0005-0000-0000-00004A260000}"/>
    <cellStyle name="Currency 2 4 2 2 4 2" xfId="56660" xr:uid="{00000000-0005-0000-0000-00004B260000}"/>
    <cellStyle name="Currency 2 4 2 2 5" xfId="56661" xr:uid="{00000000-0005-0000-0000-00004C260000}"/>
    <cellStyle name="Currency 2 4 2 3" xfId="9433" xr:uid="{00000000-0005-0000-0000-00004D260000}"/>
    <cellStyle name="Currency 2 4 2 3 2" xfId="56662" xr:uid="{00000000-0005-0000-0000-00004E260000}"/>
    <cellStyle name="Currency 2 4 2 4" xfId="9434" xr:uid="{00000000-0005-0000-0000-00004F260000}"/>
    <cellStyle name="Currency 2 4 2 4 2" xfId="56663" xr:uid="{00000000-0005-0000-0000-000050260000}"/>
    <cellStyle name="Currency 2 4 2 5" xfId="9435" xr:uid="{00000000-0005-0000-0000-000051260000}"/>
    <cellStyle name="Currency 2 4 2 5 2" xfId="56664" xr:uid="{00000000-0005-0000-0000-000052260000}"/>
    <cellStyle name="Currency 2 4 2 6" xfId="56665" xr:uid="{00000000-0005-0000-0000-000053260000}"/>
    <cellStyle name="Currency 2 4 3" xfId="9436" xr:uid="{00000000-0005-0000-0000-000054260000}"/>
    <cellStyle name="Currency 2 4 3 2" xfId="9437" xr:uid="{00000000-0005-0000-0000-000055260000}"/>
    <cellStyle name="Currency 2 4 3 2 2" xfId="56666" xr:uid="{00000000-0005-0000-0000-000056260000}"/>
    <cellStyle name="Currency 2 4 3 3" xfId="9438" xr:uid="{00000000-0005-0000-0000-000057260000}"/>
    <cellStyle name="Currency 2 4 3 3 2" xfId="56667" xr:uid="{00000000-0005-0000-0000-000058260000}"/>
    <cellStyle name="Currency 2 4 3 4" xfId="9439" xr:uid="{00000000-0005-0000-0000-000059260000}"/>
    <cellStyle name="Currency 2 4 3 4 2" xfId="56668" xr:uid="{00000000-0005-0000-0000-00005A260000}"/>
    <cellStyle name="Currency 2 4 3 5" xfId="56669" xr:uid="{00000000-0005-0000-0000-00005B260000}"/>
    <cellStyle name="Currency 2 4 4" xfId="9440" xr:uid="{00000000-0005-0000-0000-00005C260000}"/>
    <cellStyle name="Currency 2 4 4 2" xfId="56670" xr:uid="{00000000-0005-0000-0000-00005D260000}"/>
    <cellStyle name="Currency 2 4 5" xfId="9441" xr:uid="{00000000-0005-0000-0000-00005E260000}"/>
    <cellStyle name="Currency 2 4 5 2" xfId="56671" xr:uid="{00000000-0005-0000-0000-00005F260000}"/>
    <cellStyle name="Currency 2 4 6" xfId="9442" xr:uid="{00000000-0005-0000-0000-000060260000}"/>
    <cellStyle name="Currency 2 4 6 2" xfId="56672" xr:uid="{00000000-0005-0000-0000-000061260000}"/>
    <cellStyle name="Currency 2 4 7" xfId="56673" xr:uid="{00000000-0005-0000-0000-000062260000}"/>
    <cellStyle name="Currency 2 5" xfId="9443" xr:uid="{00000000-0005-0000-0000-000063260000}"/>
    <cellStyle name="Currency 2 5 2" xfId="9444" xr:uid="{00000000-0005-0000-0000-000064260000}"/>
    <cellStyle name="Currency 2 5 2 2" xfId="9445" xr:uid="{00000000-0005-0000-0000-000065260000}"/>
    <cellStyle name="Currency 2 5 2 2 2" xfId="9446" xr:uid="{00000000-0005-0000-0000-000066260000}"/>
    <cellStyle name="Currency 2 5 2 2 2 2" xfId="56674" xr:uid="{00000000-0005-0000-0000-000067260000}"/>
    <cellStyle name="Currency 2 5 2 2 3" xfId="9447" xr:uid="{00000000-0005-0000-0000-000068260000}"/>
    <cellStyle name="Currency 2 5 2 2 3 2" xfId="56675" xr:uid="{00000000-0005-0000-0000-000069260000}"/>
    <cellStyle name="Currency 2 5 2 2 4" xfId="9448" xr:uid="{00000000-0005-0000-0000-00006A260000}"/>
    <cellStyle name="Currency 2 5 2 2 4 2" xfId="56676" xr:uid="{00000000-0005-0000-0000-00006B260000}"/>
    <cellStyle name="Currency 2 5 2 2 5" xfId="56677" xr:uid="{00000000-0005-0000-0000-00006C260000}"/>
    <cellStyle name="Currency 2 5 2 3" xfId="9449" xr:uid="{00000000-0005-0000-0000-00006D260000}"/>
    <cellStyle name="Currency 2 5 2 3 2" xfId="56678" xr:uid="{00000000-0005-0000-0000-00006E260000}"/>
    <cellStyle name="Currency 2 5 2 4" xfId="9450" xr:uid="{00000000-0005-0000-0000-00006F260000}"/>
    <cellStyle name="Currency 2 5 2 4 2" xfId="56679" xr:uid="{00000000-0005-0000-0000-000070260000}"/>
    <cellStyle name="Currency 2 5 2 5" xfId="9451" xr:uid="{00000000-0005-0000-0000-000071260000}"/>
    <cellStyle name="Currency 2 5 2 5 2" xfId="56680" xr:uid="{00000000-0005-0000-0000-000072260000}"/>
    <cellStyle name="Currency 2 5 2 6" xfId="56681" xr:uid="{00000000-0005-0000-0000-000073260000}"/>
    <cellStyle name="Currency 2 5 3" xfId="9452" xr:uid="{00000000-0005-0000-0000-000074260000}"/>
    <cellStyle name="Currency 2 5 3 2" xfId="9453" xr:uid="{00000000-0005-0000-0000-000075260000}"/>
    <cellStyle name="Currency 2 5 3 2 2" xfId="56682" xr:uid="{00000000-0005-0000-0000-000076260000}"/>
    <cellStyle name="Currency 2 5 3 3" xfId="9454" xr:uid="{00000000-0005-0000-0000-000077260000}"/>
    <cellStyle name="Currency 2 5 3 3 2" xfId="56683" xr:uid="{00000000-0005-0000-0000-000078260000}"/>
    <cellStyle name="Currency 2 5 3 4" xfId="9455" xr:uid="{00000000-0005-0000-0000-000079260000}"/>
    <cellStyle name="Currency 2 5 3 4 2" xfId="56684" xr:uid="{00000000-0005-0000-0000-00007A260000}"/>
    <cellStyle name="Currency 2 5 3 5" xfId="56685" xr:uid="{00000000-0005-0000-0000-00007B260000}"/>
    <cellStyle name="Currency 2 5 4" xfId="9456" xr:uid="{00000000-0005-0000-0000-00007C260000}"/>
    <cellStyle name="Currency 2 5 4 2" xfId="56686" xr:uid="{00000000-0005-0000-0000-00007D260000}"/>
    <cellStyle name="Currency 2 5 5" xfId="9457" xr:uid="{00000000-0005-0000-0000-00007E260000}"/>
    <cellStyle name="Currency 2 5 5 2" xfId="56687" xr:uid="{00000000-0005-0000-0000-00007F260000}"/>
    <cellStyle name="Currency 2 5 6" xfId="9458" xr:uid="{00000000-0005-0000-0000-000080260000}"/>
    <cellStyle name="Currency 2 5 6 2" xfId="56688" xr:uid="{00000000-0005-0000-0000-000081260000}"/>
    <cellStyle name="Currency 2 5 7" xfId="56689" xr:uid="{00000000-0005-0000-0000-000082260000}"/>
    <cellStyle name="Currency 2 6" xfId="9459" xr:uid="{00000000-0005-0000-0000-000083260000}"/>
    <cellStyle name="Currency 2 6 2" xfId="9460" xr:uid="{00000000-0005-0000-0000-000084260000}"/>
    <cellStyle name="Currency 2 6 2 2" xfId="9461" xr:uid="{00000000-0005-0000-0000-000085260000}"/>
    <cellStyle name="Currency 2 6 2 2 2" xfId="9462" xr:uid="{00000000-0005-0000-0000-000086260000}"/>
    <cellStyle name="Currency 2 6 2 2 2 2" xfId="56690" xr:uid="{00000000-0005-0000-0000-000087260000}"/>
    <cellStyle name="Currency 2 6 2 2 3" xfId="9463" xr:uid="{00000000-0005-0000-0000-000088260000}"/>
    <cellStyle name="Currency 2 6 2 2 3 2" xfId="56691" xr:uid="{00000000-0005-0000-0000-000089260000}"/>
    <cellStyle name="Currency 2 6 2 2 4" xfId="9464" xr:uid="{00000000-0005-0000-0000-00008A260000}"/>
    <cellStyle name="Currency 2 6 2 2 4 2" xfId="56692" xr:uid="{00000000-0005-0000-0000-00008B260000}"/>
    <cellStyle name="Currency 2 6 2 2 5" xfId="56693" xr:uid="{00000000-0005-0000-0000-00008C260000}"/>
    <cellStyle name="Currency 2 6 2 3" xfId="9465" xr:uid="{00000000-0005-0000-0000-00008D260000}"/>
    <cellStyle name="Currency 2 6 2 3 2" xfId="56694" xr:uid="{00000000-0005-0000-0000-00008E260000}"/>
    <cellStyle name="Currency 2 6 2 4" xfId="9466" xr:uid="{00000000-0005-0000-0000-00008F260000}"/>
    <cellStyle name="Currency 2 6 2 4 2" xfId="56695" xr:uid="{00000000-0005-0000-0000-000090260000}"/>
    <cellStyle name="Currency 2 6 2 5" xfId="9467" xr:uid="{00000000-0005-0000-0000-000091260000}"/>
    <cellStyle name="Currency 2 6 2 5 2" xfId="56696" xr:uid="{00000000-0005-0000-0000-000092260000}"/>
    <cellStyle name="Currency 2 6 2 6" xfId="56697" xr:uid="{00000000-0005-0000-0000-000093260000}"/>
    <cellStyle name="Currency 2 6 3" xfId="9468" xr:uid="{00000000-0005-0000-0000-000094260000}"/>
    <cellStyle name="Currency 2 6 3 2" xfId="9469" xr:uid="{00000000-0005-0000-0000-000095260000}"/>
    <cellStyle name="Currency 2 6 3 2 2" xfId="56698" xr:uid="{00000000-0005-0000-0000-000096260000}"/>
    <cellStyle name="Currency 2 6 3 3" xfId="9470" xr:uid="{00000000-0005-0000-0000-000097260000}"/>
    <cellStyle name="Currency 2 6 3 3 2" xfId="56699" xr:uid="{00000000-0005-0000-0000-000098260000}"/>
    <cellStyle name="Currency 2 6 3 4" xfId="9471" xr:uid="{00000000-0005-0000-0000-000099260000}"/>
    <cellStyle name="Currency 2 6 3 4 2" xfId="56700" xr:uid="{00000000-0005-0000-0000-00009A260000}"/>
    <cellStyle name="Currency 2 6 3 5" xfId="56701" xr:uid="{00000000-0005-0000-0000-00009B260000}"/>
    <cellStyle name="Currency 2 6 4" xfId="9472" xr:uid="{00000000-0005-0000-0000-00009C260000}"/>
    <cellStyle name="Currency 2 6 4 2" xfId="56702" xr:uid="{00000000-0005-0000-0000-00009D260000}"/>
    <cellStyle name="Currency 2 6 5" xfId="9473" xr:uid="{00000000-0005-0000-0000-00009E260000}"/>
    <cellStyle name="Currency 2 6 5 2" xfId="56703" xr:uid="{00000000-0005-0000-0000-00009F260000}"/>
    <cellStyle name="Currency 2 6 6" xfId="9474" xr:uid="{00000000-0005-0000-0000-0000A0260000}"/>
    <cellStyle name="Currency 2 6 6 2" xfId="56704" xr:uid="{00000000-0005-0000-0000-0000A1260000}"/>
    <cellStyle name="Currency 2 6 7" xfId="56705" xr:uid="{00000000-0005-0000-0000-0000A2260000}"/>
    <cellStyle name="Currency 2 7" xfId="9475" xr:uid="{00000000-0005-0000-0000-0000A3260000}"/>
    <cellStyle name="Currency 2 7 2" xfId="9476" xr:uid="{00000000-0005-0000-0000-0000A4260000}"/>
    <cellStyle name="Currency 2 7 2 2" xfId="9477" xr:uid="{00000000-0005-0000-0000-0000A5260000}"/>
    <cellStyle name="Currency 2 7 2 2 2" xfId="56706" xr:uid="{00000000-0005-0000-0000-0000A6260000}"/>
    <cellStyle name="Currency 2 7 2 3" xfId="9478" xr:uid="{00000000-0005-0000-0000-0000A7260000}"/>
    <cellStyle name="Currency 2 7 2 3 2" xfId="56707" xr:uid="{00000000-0005-0000-0000-0000A8260000}"/>
    <cellStyle name="Currency 2 7 2 4" xfId="9479" xr:uid="{00000000-0005-0000-0000-0000A9260000}"/>
    <cellStyle name="Currency 2 7 2 4 2" xfId="56708" xr:uid="{00000000-0005-0000-0000-0000AA260000}"/>
    <cellStyle name="Currency 2 7 2 5" xfId="56709" xr:uid="{00000000-0005-0000-0000-0000AB260000}"/>
    <cellStyle name="Currency 2 7 3" xfId="9480" xr:uid="{00000000-0005-0000-0000-0000AC260000}"/>
    <cellStyle name="Currency 2 7 3 2" xfId="56710" xr:uid="{00000000-0005-0000-0000-0000AD260000}"/>
    <cellStyle name="Currency 2 7 4" xfId="9481" xr:uid="{00000000-0005-0000-0000-0000AE260000}"/>
    <cellStyle name="Currency 2 7 4 2" xfId="56711" xr:uid="{00000000-0005-0000-0000-0000AF260000}"/>
    <cellStyle name="Currency 2 7 5" xfId="9482" xr:uid="{00000000-0005-0000-0000-0000B0260000}"/>
    <cellStyle name="Currency 2 7 5 2" xfId="56712" xr:uid="{00000000-0005-0000-0000-0000B1260000}"/>
    <cellStyle name="Currency 2 7 6" xfId="56713" xr:uid="{00000000-0005-0000-0000-0000B2260000}"/>
    <cellStyle name="Currency 2 8" xfId="9483" xr:uid="{00000000-0005-0000-0000-0000B3260000}"/>
    <cellStyle name="Currency 2 8 2" xfId="9484" xr:uid="{00000000-0005-0000-0000-0000B4260000}"/>
    <cellStyle name="Currency 2 8 2 2" xfId="9485" xr:uid="{00000000-0005-0000-0000-0000B5260000}"/>
    <cellStyle name="Currency 2 8 2 2 2" xfId="56714" xr:uid="{00000000-0005-0000-0000-0000B6260000}"/>
    <cellStyle name="Currency 2 8 2 3" xfId="9486" xr:uid="{00000000-0005-0000-0000-0000B7260000}"/>
    <cellStyle name="Currency 2 8 2 3 2" xfId="56715" xr:uid="{00000000-0005-0000-0000-0000B8260000}"/>
    <cellStyle name="Currency 2 8 2 4" xfId="9487" xr:uid="{00000000-0005-0000-0000-0000B9260000}"/>
    <cellStyle name="Currency 2 8 2 4 2" xfId="56716" xr:uid="{00000000-0005-0000-0000-0000BA260000}"/>
    <cellStyle name="Currency 2 8 2 5" xfId="56717" xr:uid="{00000000-0005-0000-0000-0000BB260000}"/>
    <cellStyle name="Currency 2 8 3" xfId="9488" xr:uid="{00000000-0005-0000-0000-0000BC260000}"/>
    <cellStyle name="Currency 2 8 3 2" xfId="56718" xr:uid="{00000000-0005-0000-0000-0000BD260000}"/>
    <cellStyle name="Currency 2 8 4" xfId="9489" xr:uid="{00000000-0005-0000-0000-0000BE260000}"/>
    <cellStyle name="Currency 2 8 4 2" xfId="56719" xr:uid="{00000000-0005-0000-0000-0000BF260000}"/>
    <cellStyle name="Currency 2 8 5" xfId="9490" xr:uid="{00000000-0005-0000-0000-0000C0260000}"/>
    <cellStyle name="Currency 2 8 5 2" xfId="56720" xr:uid="{00000000-0005-0000-0000-0000C1260000}"/>
    <cellStyle name="Currency 2 8 6" xfId="56721" xr:uid="{00000000-0005-0000-0000-0000C2260000}"/>
    <cellStyle name="Currency 2 9" xfId="9491" xr:uid="{00000000-0005-0000-0000-0000C3260000}"/>
    <cellStyle name="Currency 2 9 2" xfId="9492" xr:uid="{00000000-0005-0000-0000-0000C4260000}"/>
    <cellStyle name="Currency 2 9 2 2" xfId="9493" xr:uid="{00000000-0005-0000-0000-0000C5260000}"/>
    <cellStyle name="Currency 2 9 2 2 2" xfId="56722" xr:uid="{00000000-0005-0000-0000-0000C6260000}"/>
    <cellStyle name="Currency 2 9 2 3" xfId="9494" xr:uid="{00000000-0005-0000-0000-0000C7260000}"/>
    <cellStyle name="Currency 2 9 2 3 2" xfId="56723" xr:uid="{00000000-0005-0000-0000-0000C8260000}"/>
    <cellStyle name="Currency 2 9 2 4" xfId="9495" xr:uid="{00000000-0005-0000-0000-0000C9260000}"/>
    <cellStyle name="Currency 2 9 2 4 2" xfId="56724" xr:uid="{00000000-0005-0000-0000-0000CA260000}"/>
    <cellStyle name="Currency 2 9 2 5" xfId="56725" xr:uid="{00000000-0005-0000-0000-0000CB260000}"/>
    <cellStyle name="Currency 2 9 3" xfId="9496" xr:uid="{00000000-0005-0000-0000-0000CC260000}"/>
    <cellStyle name="Currency 2 9 3 2" xfId="56726" xr:uid="{00000000-0005-0000-0000-0000CD260000}"/>
    <cellStyle name="Currency 2 9 4" xfId="9497" xr:uid="{00000000-0005-0000-0000-0000CE260000}"/>
    <cellStyle name="Currency 2 9 4 2" xfId="56727" xr:uid="{00000000-0005-0000-0000-0000CF260000}"/>
    <cellStyle name="Currency 2 9 5" xfId="9498" xr:uid="{00000000-0005-0000-0000-0000D0260000}"/>
    <cellStyle name="Currency 2 9 5 2" xfId="56728" xr:uid="{00000000-0005-0000-0000-0000D1260000}"/>
    <cellStyle name="Currency 2 9 6" xfId="56729" xr:uid="{00000000-0005-0000-0000-0000D2260000}"/>
    <cellStyle name="Currency0" xfId="132" xr:uid="{00000000-0005-0000-0000-0000D3260000}"/>
    <cellStyle name="Currency0 2" xfId="133" xr:uid="{00000000-0005-0000-0000-0000D4260000}"/>
    <cellStyle name="Currency0 2 2" xfId="134" xr:uid="{00000000-0005-0000-0000-0000D5260000}"/>
    <cellStyle name="Currency0 2 2 2" xfId="705" xr:uid="{00000000-0005-0000-0000-0000D6260000}"/>
    <cellStyle name="Currency0 2 3" xfId="651" xr:uid="{00000000-0005-0000-0000-0000D7260000}"/>
    <cellStyle name="Currency0 3" xfId="135" xr:uid="{00000000-0005-0000-0000-0000D8260000}"/>
    <cellStyle name="Currency0 3 2" xfId="851" xr:uid="{00000000-0005-0000-0000-0000D9260000}"/>
    <cellStyle name="Currency0 4" xfId="650" xr:uid="{00000000-0005-0000-0000-0000DA260000}"/>
    <cellStyle name="Date" xfId="136" xr:uid="{00000000-0005-0000-0000-0000DB260000}"/>
    <cellStyle name="Date 2" xfId="137" xr:uid="{00000000-0005-0000-0000-0000DC260000}"/>
    <cellStyle name="Date 2 2" xfId="138" xr:uid="{00000000-0005-0000-0000-0000DD260000}"/>
    <cellStyle name="Date 2 2 2" xfId="706" xr:uid="{00000000-0005-0000-0000-0000DE260000}"/>
    <cellStyle name="Date 2 3" xfId="653" xr:uid="{00000000-0005-0000-0000-0000DF260000}"/>
    <cellStyle name="Date 3" xfId="139" xr:uid="{00000000-0005-0000-0000-0000E0260000}"/>
    <cellStyle name="Date 3 2" xfId="853" xr:uid="{00000000-0005-0000-0000-0000E1260000}"/>
    <cellStyle name="Date 4" xfId="652" xr:uid="{00000000-0005-0000-0000-0000E2260000}"/>
    <cellStyle name="DIA" xfId="692" xr:uid="{00000000-0005-0000-0000-0000E3260000}"/>
    <cellStyle name="ENCABEZ1" xfId="693" xr:uid="{00000000-0005-0000-0000-0000E4260000}"/>
    <cellStyle name="ENCABEZ2" xfId="694" xr:uid="{00000000-0005-0000-0000-0000E5260000}"/>
    <cellStyle name="Encabezado 1" xfId="56437" builtinId="16" customBuiltin="1"/>
    <cellStyle name="Encabezado 1 2" xfId="9499" xr:uid="{00000000-0005-0000-0000-0000E7260000}"/>
    <cellStyle name="Encabezado 1 3" xfId="9500" xr:uid="{00000000-0005-0000-0000-0000E8260000}"/>
    <cellStyle name="Encabezado 1 4" xfId="1169" xr:uid="{00000000-0005-0000-0000-0000E9260000}"/>
    <cellStyle name="Encabezado 2" xfId="1170" xr:uid="{00000000-0005-0000-0000-0000EA260000}"/>
    <cellStyle name="Encabezado 4" xfId="56440" builtinId="19" customBuiltin="1"/>
    <cellStyle name="Encabezado 4 2" xfId="140" xr:uid="{00000000-0005-0000-0000-0000EC260000}"/>
    <cellStyle name="Encabezado 4 2 2" xfId="9501" xr:uid="{00000000-0005-0000-0000-0000ED260000}"/>
    <cellStyle name="Encabezado 4 3" xfId="9502" xr:uid="{00000000-0005-0000-0000-0000EE260000}"/>
    <cellStyle name="Encabezado 4 4" xfId="9503" xr:uid="{00000000-0005-0000-0000-0000EF260000}"/>
    <cellStyle name="Encabezado 4 5" xfId="9504" xr:uid="{00000000-0005-0000-0000-0000F0260000}"/>
    <cellStyle name="Énfasis 1" xfId="141" xr:uid="{00000000-0005-0000-0000-0000F1260000}"/>
    <cellStyle name="Énfasis 2" xfId="142" xr:uid="{00000000-0005-0000-0000-0000F2260000}"/>
    <cellStyle name="Énfasis 3" xfId="143" xr:uid="{00000000-0005-0000-0000-0000F3260000}"/>
    <cellStyle name="Énfasis1" xfId="56451" builtinId="29" customBuiltin="1"/>
    <cellStyle name="Énfasis1 - 20%" xfId="144" xr:uid="{00000000-0005-0000-0000-0000F5260000}"/>
    <cellStyle name="Énfasis1 - 20% 2" xfId="145" xr:uid="{00000000-0005-0000-0000-0000F6260000}"/>
    <cellStyle name="Énfasis1 - 40%" xfId="146" xr:uid="{00000000-0005-0000-0000-0000F7260000}"/>
    <cellStyle name="Énfasis1 - 40% 2" xfId="147" xr:uid="{00000000-0005-0000-0000-0000F8260000}"/>
    <cellStyle name="Énfasis1 - 60%" xfId="148" xr:uid="{00000000-0005-0000-0000-0000F9260000}"/>
    <cellStyle name="Énfasis1 2" xfId="149" xr:uid="{00000000-0005-0000-0000-0000FA260000}"/>
    <cellStyle name="Énfasis1 2 2" xfId="9505" xr:uid="{00000000-0005-0000-0000-0000FB260000}"/>
    <cellStyle name="Énfasis1 3" xfId="150" xr:uid="{00000000-0005-0000-0000-0000FC260000}"/>
    <cellStyle name="Énfasis1 3 2" xfId="9506" xr:uid="{00000000-0005-0000-0000-0000FD260000}"/>
    <cellStyle name="Énfasis1 4" xfId="151" xr:uid="{00000000-0005-0000-0000-0000FE260000}"/>
    <cellStyle name="Énfasis1 4 2" xfId="9507" xr:uid="{00000000-0005-0000-0000-0000FF260000}"/>
    <cellStyle name="Énfasis1 5" xfId="152" xr:uid="{00000000-0005-0000-0000-000000270000}"/>
    <cellStyle name="Énfasis1 6" xfId="153" xr:uid="{00000000-0005-0000-0000-000001270000}"/>
    <cellStyle name="Énfasis2" xfId="56454" builtinId="33" customBuiltin="1"/>
    <cellStyle name="Énfasis2 - 20%" xfId="154" xr:uid="{00000000-0005-0000-0000-000003270000}"/>
    <cellStyle name="Énfasis2 - 20% 2" xfId="155" xr:uid="{00000000-0005-0000-0000-000004270000}"/>
    <cellStyle name="Énfasis2 - 40%" xfId="156" xr:uid="{00000000-0005-0000-0000-000005270000}"/>
    <cellStyle name="Énfasis2 - 40% 2" xfId="157" xr:uid="{00000000-0005-0000-0000-000006270000}"/>
    <cellStyle name="Énfasis2 - 60%" xfId="158" xr:uid="{00000000-0005-0000-0000-000007270000}"/>
    <cellStyle name="Énfasis2 2" xfId="159" xr:uid="{00000000-0005-0000-0000-000008270000}"/>
    <cellStyle name="Énfasis2 2 2" xfId="9515" xr:uid="{00000000-0005-0000-0000-000009270000}"/>
    <cellStyle name="Énfasis2 3" xfId="160" xr:uid="{00000000-0005-0000-0000-00000A270000}"/>
    <cellStyle name="Énfasis2 3 2" xfId="9517" xr:uid="{00000000-0005-0000-0000-00000B270000}"/>
    <cellStyle name="Énfasis2 4" xfId="161" xr:uid="{00000000-0005-0000-0000-00000C270000}"/>
    <cellStyle name="Énfasis2 4 2" xfId="9519" xr:uid="{00000000-0005-0000-0000-00000D270000}"/>
    <cellStyle name="Énfasis2 5" xfId="162" xr:uid="{00000000-0005-0000-0000-00000E270000}"/>
    <cellStyle name="Énfasis2 6" xfId="163" xr:uid="{00000000-0005-0000-0000-00000F270000}"/>
    <cellStyle name="Énfasis3" xfId="56457" builtinId="37" customBuiltin="1"/>
    <cellStyle name="Énfasis3 - 20%" xfId="164" xr:uid="{00000000-0005-0000-0000-000011270000}"/>
    <cellStyle name="Énfasis3 - 20% 2" xfId="165" xr:uid="{00000000-0005-0000-0000-000012270000}"/>
    <cellStyle name="Énfasis3 - 40%" xfId="166" xr:uid="{00000000-0005-0000-0000-000013270000}"/>
    <cellStyle name="Énfasis3 - 40% 2" xfId="167" xr:uid="{00000000-0005-0000-0000-000014270000}"/>
    <cellStyle name="Énfasis3 - 60%" xfId="168" xr:uid="{00000000-0005-0000-0000-000015270000}"/>
    <cellStyle name="Énfasis3 2" xfId="169" xr:uid="{00000000-0005-0000-0000-000016270000}"/>
    <cellStyle name="Énfasis3 2 2" xfId="9528" xr:uid="{00000000-0005-0000-0000-000017270000}"/>
    <cellStyle name="Énfasis3 3" xfId="170" xr:uid="{00000000-0005-0000-0000-000018270000}"/>
    <cellStyle name="Énfasis3 3 2" xfId="9530" xr:uid="{00000000-0005-0000-0000-000019270000}"/>
    <cellStyle name="Énfasis3 4" xfId="171" xr:uid="{00000000-0005-0000-0000-00001A270000}"/>
    <cellStyle name="Énfasis3 4 2" xfId="9532" xr:uid="{00000000-0005-0000-0000-00001B270000}"/>
    <cellStyle name="Énfasis3 5" xfId="172" xr:uid="{00000000-0005-0000-0000-00001C270000}"/>
    <cellStyle name="Énfasis3 6" xfId="173" xr:uid="{00000000-0005-0000-0000-00001D270000}"/>
    <cellStyle name="Énfasis4" xfId="56460" builtinId="41" customBuiltin="1"/>
    <cellStyle name="Énfasis4 - 20%" xfId="174" xr:uid="{00000000-0005-0000-0000-00001F270000}"/>
    <cellStyle name="Énfasis4 - 20% 2" xfId="175" xr:uid="{00000000-0005-0000-0000-000020270000}"/>
    <cellStyle name="Énfasis4 - 40%" xfId="176" xr:uid="{00000000-0005-0000-0000-000021270000}"/>
    <cellStyle name="Énfasis4 - 40% 2" xfId="177" xr:uid="{00000000-0005-0000-0000-000022270000}"/>
    <cellStyle name="Énfasis4 - 60%" xfId="178" xr:uid="{00000000-0005-0000-0000-000023270000}"/>
    <cellStyle name="Énfasis4 2" xfId="179" xr:uid="{00000000-0005-0000-0000-000024270000}"/>
    <cellStyle name="Énfasis4 2 2" xfId="9541" xr:uid="{00000000-0005-0000-0000-000025270000}"/>
    <cellStyle name="Énfasis4 3" xfId="180" xr:uid="{00000000-0005-0000-0000-000026270000}"/>
    <cellStyle name="Énfasis4 3 2" xfId="9543" xr:uid="{00000000-0005-0000-0000-000027270000}"/>
    <cellStyle name="Énfasis4 4" xfId="181" xr:uid="{00000000-0005-0000-0000-000028270000}"/>
    <cellStyle name="Énfasis4 4 2" xfId="9545" xr:uid="{00000000-0005-0000-0000-000029270000}"/>
    <cellStyle name="Énfasis4 5" xfId="182" xr:uid="{00000000-0005-0000-0000-00002A270000}"/>
    <cellStyle name="Énfasis4 6" xfId="183" xr:uid="{00000000-0005-0000-0000-00002B270000}"/>
    <cellStyle name="Énfasis5" xfId="56463" builtinId="45" customBuiltin="1"/>
    <cellStyle name="Énfasis5 - 20%" xfId="184" xr:uid="{00000000-0005-0000-0000-00002D270000}"/>
    <cellStyle name="Énfasis5 - 20% 2" xfId="185" xr:uid="{00000000-0005-0000-0000-00002E270000}"/>
    <cellStyle name="Énfasis5 - 40%" xfId="186" xr:uid="{00000000-0005-0000-0000-00002F270000}"/>
    <cellStyle name="Énfasis5 - 40% 2" xfId="187" xr:uid="{00000000-0005-0000-0000-000030270000}"/>
    <cellStyle name="Énfasis5 - 60%" xfId="188" xr:uid="{00000000-0005-0000-0000-000031270000}"/>
    <cellStyle name="Énfasis5 2" xfId="189" xr:uid="{00000000-0005-0000-0000-000032270000}"/>
    <cellStyle name="Énfasis5 2 2" xfId="9554" xr:uid="{00000000-0005-0000-0000-000033270000}"/>
    <cellStyle name="Énfasis5 3" xfId="190" xr:uid="{00000000-0005-0000-0000-000034270000}"/>
    <cellStyle name="Énfasis5 3 2" xfId="9556" xr:uid="{00000000-0005-0000-0000-000035270000}"/>
    <cellStyle name="Énfasis5 4" xfId="191" xr:uid="{00000000-0005-0000-0000-000036270000}"/>
    <cellStyle name="Énfasis5 4 2" xfId="9558" xr:uid="{00000000-0005-0000-0000-000037270000}"/>
    <cellStyle name="Énfasis5 5" xfId="192" xr:uid="{00000000-0005-0000-0000-000038270000}"/>
    <cellStyle name="Énfasis5 6" xfId="193" xr:uid="{00000000-0005-0000-0000-000039270000}"/>
    <cellStyle name="Énfasis6" xfId="56466" builtinId="49" customBuiltin="1"/>
    <cellStyle name="Énfasis6 - 20%" xfId="194" xr:uid="{00000000-0005-0000-0000-00003B270000}"/>
    <cellStyle name="Énfasis6 - 20% 2" xfId="195" xr:uid="{00000000-0005-0000-0000-00003C270000}"/>
    <cellStyle name="Énfasis6 - 40%" xfId="196" xr:uid="{00000000-0005-0000-0000-00003D270000}"/>
    <cellStyle name="Énfasis6 - 40% 2" xfId="197" xr:uid="{00000000-0005-0000-0000-00003E270000}"/>
    <cellStyle name="Énfasis6 - 60%" xfId="198" xr:uid="{00000000-0005-0000-0000-00003F270000}"/>
    <cellStyle name="Énfasis6 2" xfId="199" xr:uid="{00000000-0005-0000-0000-000040270000}"/>
    <cellStyle name="Énfasis6 2 2" xfId="9567" xr:uid="{00000000-0005-0000-0000-000041270000}"/>
    <cellStyle name="Énfasis6 3" xfId="200" xr:uid="{00000000-0005-0000-0000-000042270000}"/>
    <cellStyle name="Énfasis6 3 2" xfId="9569" xr:uid="{00000000-0005-0000-0000-000043270000}"/>
    <cellStyle name="Énfasis6 4" xfId="201" xr:uid="{00000000-0005-0000-0000-000044270000}"/>
    <cellStyle name="Énfasis6 4 2" xfId="9571" xr:uid="{00000000-0005-0000-0000-000045270000}"/>
    <cellStyle name="Énfasis6 5" xfId="202" xr:uid="{00000000-0005-0000-0000-000046270000}"/>
    <cellStyle name="Énfasis6 6" xfId="203" xr:uid="{00000000-0005-0000-0000-000047270000}"/>
    <cellStyle name="Entrada" xfId="56443" builtinId="20" customBuiltin="1"/>
    <cellStyle name="Entrada 10" xfId="9574" xr:uid="{00000000-0005-0000-0000-000049270000}"/>
    <cellStyle name="Entrada 10 2" xfId="11228" xr:uid="{00000000-0005-0000-0000-00004A270000}"/>
    <cellStyle name="Entrada 10 2 2" xfId="34046" xr:uid="{00000000-0005-0000-0000-00004B270000}"/>
    <cellStyle name="Entrada 10 3" xfId="15846" xr:uid="{00000000-0005-0000-0000-00004C270000}"/>
    <cellStyle name="Entrada 10 3 2" xfId="34047" xr:uid="{00000000-0005-0000-0000-00004D270000}"/>
    <cellStyle name="Entrada 10 4" xfId="34048" xr:uid="{00000000-0005-0000-0000-00004E270000}"/>
    <cellStyle name="Entrada 10 5" xfId="56730" xr:uid="{00000000-0005-0000-0000-00004F270000}"/>
    <cellStyle name="Entrada 11" xfId="9575" xr:uid="{00000000-0005-0000-0000-000050270000}"/>
    <cellStyle name="Entrada 11 2" xfId="11227" xr:uid="{00000000-0005-0000-0000-000051270000}"/>
    <cellStyle name="Entrada 11 2 2" xfId="34049" xr:uid="{00000000-0005-0000-0000-000052270000}"/>
    <cellStyle name="Entrada 11 3" xfId="15847" xr:uid="{00000000-0005-0000-0000-000053270000}"/>
    <cellStyle name="Entrada 11 3 2" xfId="34050" xr:uid="{00000000-0005-0000-0000-000054270000}"/>
    <cellStyle name="Entrada 11 4" xfId="34051" xr:uid="{00000000-0005-0000-0000-000055270000}"/>
    <cellStyle name="Entrada 11 5" xfId="56731" xr:uid="{00000000-0005-0000-0000-000056270000}"/>
    <cellStyle name="Entrada 12" xfId="9576" xr:uid="{00000000-0005-0000-0000-000057270000}"/>
    <cellStyle name="Entrada 12 2" xfId="11226" xr:uid="{00000000-0005-0000-0000-000058270000}"/>
    <cellStyle name="Entrada 12 2 2" xfId="34052" xr:uid="{00000000-0005-0000-0000-000059270000}"/>
    <cellStyle name="Entrada 12 3" xfId="15848" xr:uid="{00000000-0005-0000-0000-00005A270000}"/>
    <cellStyle name="Entrada 12 3 2" xfId="34053" xr:uid="{00000000-0005-0000-0000-00005B270000}"/>
    <cellStyle name="Entrada 12 4" xfId="34054" xr:uid="{00000000-0005-0000-0000-00005C270000}"/>
    <cellStyle name="Entrada 12 5" xfId="56732" xr:uid="{00000000-0005-0000-0000-00005D270000}"/>
    <cellStyle name="Entrada 13" xfId="9577" xr:uid="{00000000-0005-0000-0000-00005E270000}"/>
    <cellStyle name="Entrada 13 2" xfId="11225" xr:uid="{00000000-0005-0000-0000-00005F270000}"/>
    <cellStyle name="Entrada 13 2 2" xfId="34055" xr:uid="{00000000-0005-0000-0000-000060270000}"/>
    <cellStyle name="Entrada 13 3" xfId="15849" xr:uid="{00000000-0005-0000-0000-000061270000}"/>
    <cellStyle name="Entrada 13 3 2" xfId="34056" xr:uid="{00000000-0005-0000-0000-000062270000}"/>
    <cellStyle name="Entrada 13 4" xfId="34057" xr:uid="{00000000-0005-0000-0000-000063270000}"/>
    <cellStyle name="Entrada 13 5" xfId="56733" xr:uid="{00000000-0005-0000-0000-000064270000}"/>
    <cellStyle name="Entrada 14" xfId="9578" xr:uid="{00000000-0005-0000-0000-000065270000}"/>
    <cellStyle name="Entrada 14 2" xfId="11224" xr:uid="{00000000-0005-0000-0000-000066270000}"/>
    <cellStyle name="Entrada 14 2 2" xfId="34058" xr:uid="{00000000-0005-0000-0000-000067270000}"/>
    <cellStyle name="Entrada 14 3" xfId="15850" xr:uid="{00000000-0005-0000-0000-000068270000}"/>
    <cellStyle name="Entrada 14 3 2" xfId="34059" xr:uid="{00000000-0005-0000-0000-000069270000}"/>
    <cellStyle name="Entrada 14 4" xfId="34060" xr:uid="{00000000-0005-0000-0000-00006A270000}"/>
    <cellStyle name="Entrada 14 5" xfId="56734" xr:uid="{00000000-0005-0000-0000-00006B270000}"/>
    <cellStyle name="Entrada 15" xfId="9579" xr:uid="{00000000-0005-0000-0000-00006C270000}"/>
    <cellStyle name="Entrada 15 2" xfId="11223" xr:uid="{00000000-0005-0000-0000-00006D270000}"/>
    <cellStyle name="Entrada 15 2 2" xfId="34061" xr:uid="{00000000-0005-0000-0000-00006E270000}"/>
    <cellStyle name="Entrada 15 3" xfId="15851" xr:uid="{00000000-0005-0000-0000-00006F270000}"/>
    <cellStyle name="Entrada 15 3 2" xfId="34062" xr:uid="{00000000-0005-0000-0000-000070270000}"/>
    <cellStyle name="Entrada 15 4" xfId="34063" xr:uid="{00000000-0005-0000-0000-000071270000}"/>
    <cellStyle name="Entrada 15 5" xfId="56735" xr:uid="{00000000-0005-0000-0000-000072270000}"/>
    <cellStyle name="Entrada 16" xfId="9580" xr:uid="{00000000-0005-0000-0000-000073270000}"/>
    <cellStyle name="Entrada 16 2" xfId="11222" xr:uid="{00000000-0005-0000-0000-000074270000}"/>
    <cellStyle name="Entrada 16 2 2" xfId="34064" xr:uid="{00000000-0005-0000-0000-000075270000}"/>
    <cellStyle name="Entrada 16 3" xfId="15852" xr:uid="{00000000-0005-0000-0000-000076270000}"/>
    <cellStyle name="Entrada 16 3 2" xfId="34065" xr:uid="{00000000-0005-0000-0000-000077270000}"/>
    <cellStyle name="Entrada 16 4" xfId="34066" xr:uid="{00000000-0005-0000-0000-000078270000}"/>
    <cellStyle name="Entrada 16 5" xfId="56736" xr:uid="{00000000-0005-0000-0000-000079270000}"/>
    <cellStyle name="Entrada 17" xfId="9581" xr:uid="{00000000-0005-0000-0000-00007A270000}"/>
    <cellStyle name="Entrada 17 2" xfId="11221" xr:uid="{00000000-0005-0000-0000-00007B270000}"/>
    <cellStyle name="Entrada 17 2 2" xfId="34067" xr:uid="{00000000-0005-0000-0000-00007C270000}"/>
    <cellStyle name="Entrada 17 3" xfId="15853" xr:uid="{00000000-0005-0000-0000-00007D270000}"/>
    <cellStyle name="Entrada 17 3 2" xfId="34068" xr:uid="{00000000-0005-0000-0000-00007E270000}"/>
    <cellStyle name="Entrada 17 4" xfId="34069" xr:uid="{00000000-0005-0000-0000-00007F270000}"/>
    <cellStyle name="Entrada 17 5" xfId="56737" xr:uid="{00000000-0005-0000-0000-000080270000}"/>
    <cellStyle name="Entrada 18" xfId="9582" xr:uid="{00000000-0005-0000-0000-000081270000}"/>
    <cellStyle name="Entrada 18 2" xfId="11220" xr:uid="{00000000-0005-0000-0000-000082270000}"/>
    <cellStyle name="Entrada 18 2 2" xfId="34070" xr:uid="{00000000-0005-0000-0000-000083270000}"/>
    <cellStyle name="Entrada 18 3" xfId="15854" xr:uid="{00000000-0005-0000-0000-000084270000}"/>
    <cellStyle name="Entrada 18 3 2" xfId="34071" xr:uid="{00000000-0005-0000-0000-000085270000}"/>
    <cellStyle name="Entrada 18 4" xfId="34072" xr:uid="{00000000-0005-0000-0000-000086270000}"/>
    <cellStyle name="Entrada 18 5" xfId="56738" xr:uid="{00000000-0005-0000-0000-000087270000}"/>
    <cellStyle name="Entrada 19" xfId="9583" xr:uid="{00000000-0005-0000-0000-000088270000}"/>
    <cellStyle name="Entrada 19 2" xfId="11219" xr:uid="{00000000-0005-0000-0000-000089270000}"/>
    <cellStyle name="Entrada 19 2 2" xfId="34073" xr:uid="{00000000-0005-0000-0000-00008A270000}"/>
    <cellStyle name="Entrada 19 3" xfId="15855" xr:uid="{00000000-0005-0000-0000-00008B270000}"/>
    <cellStyle name="Entrada 19 3 2" xfId="34074" xr:uid="{00000000-0005-0000-0000-00008C270000}"/>
    <cellStyle name="Entrada 19 4" xfId="34075" xr:uid="{00000000-0005-0000-0000-00008D270000}"/>
    <cellStyle name="Entrada 19 5" xfId="56739" xr:uid="{00000000-0005-0000-0000-00008E270000}"/>
    <cellStyle name="Entrada 2" xfId="204" xr:uid="{00000000-0005-0000-0000-00008F270000}"/>
    <cellStyle name="Entrada 2 10" xfId="762" xr:uid="{00000000-0005-0000-0000-000090270000}"/>
    <cellStyle name="Entrada 2 10 10" xfId="20849" xr:uid="{00000000-0005-0000-0000-000091270000}"/>
    <cellStyle name="Entrada 2 10 10 2" xfId="34076" xr:uid="{00000000-0005-0000-0000-000092270000}"/>
    <cellStyle name="Entrada 2 10 11" xfId="34077" xr:uid="{00000000-0005-0000-0000-000093270000}"/>
    <cellStyle name="Entrada 2 10 2" xfId="1741" xr:uid="{00000000-0005-0000-0000-000094270000}"/>
    <cellStyle name="Entrada 2 10 2 2" xfId="3204" xr:uid="{00000000-0005-0000-0000-000095270000}"/>
    <cellStyle name="Entrada 2 10 2 2 2" xfId="4550" xr:uid="{00000000-0005-0000-0000-000096270000}"/>
    <cellStyle name="Entrada 2 10 2 2 2 2" xfId="17287" xr:uid="{00000000-0005-0000-0000-000097270000}"/>
    <cellStyle name="Entrada 2 10 2 2 2 2 2" xfId="34078" xr:uid="{00000000-0005-0000-0000-000098270000}"/>
    <cellStyle name="Entrada 2 10 2 2 2 3" xfId="34079" xr:uid="{00000000-0005-0000-0000-000099270000}"/>
    <cellStyle name="Entrada 2 10 2 2 3" xfId="4551" xr:uid="{00000000-0005-0000-0000-00009A270000}"/>
    <cellStyle name="Entrada 2 10 2 2 3 2" xfId="17286" xr:uid="{00000000-0005-0000-0000-00009B270000}"/>
    <cellStyle name="Entrada 2 10 2 2 3 2 2" xfId="34080" xr:uid="{00000000-0005-0000-0000-00009C270000}"/>
    <cellStyle name="Entrada 2 10 2 2 3 3" xfId="34081" xr:uid="{00000000-0005-0000-0000-00009D270000}"/>
    <cellStyle name="Entrada 2 10 2 2 4" xfId="17288" xr:uid="{00000000-0005-0000-0000-00009E270000}"/>
    <cellStyle name="Entrada 2 10 2 2 4 2" xfId="34082" xr:uid="{00000000-0005-0000-0000-00009F270000}"/>
    <cellStyle name="Entrada 2 10 2 2 5" xfId="20850" xr:uid="{00000000-0005-0000-0000-0000A0270000}"/>
    <cellStyle name="Entrada 2 10 2 2 5 2" xfId="34083" xr:uid="{00000000-0005-0000-0000-0000A1270000}"/>
    <cellStyle name="Entrada 2 10 2 2 6" xfId="20851" xr:uid="{00000000-0005-0000-0000-0000A2270000}"/>
    <cellStyle name="Entrada 2 10 2 2 6 2" xfId="34084" xr:uid="{00000000-0005-0000-0000-0000A3270000}"/>
    <cellStyle name="Entrada 2 10 2 2 7" xfId="20852" xr:uid="{00000000-0005-0000-0000-0000A4270000}"/>
    <cellStyle name="Entrada 2 10 2 2 7 2" xfId="34085" xr:uid="{00000000-0005-0000-0000-0000A5270000}"/>
    <cellStyle name="Entrada 2 10 2 2 8" xfId="34086" xr:uid="{00000000-0005-0000-0000-0000A6270000}"/>
    <cellStyle name="Entrada 2 10 2 3" xfId="4552" xr:uid="{00000000-0005-0000-0000-0000A7270000}"/>
    <cellStyle name="Entrada 2 10 2 3 2" xfId="17285" xr:uid="{00000000-0005-0000-0000-0000A8270000}"/>
    <cellStyle name="Entrada 2 10 2 3 2 2" xfId="34087" xr:uid="{00000000-0005-0000-0000-0000A9270000}"/>
    <cellStyle name="Entrada 2 10 2 3 3" xfId="34088" xr:uid="{00000000-0005-0000-0000-0000AA270000}"/>
    <cellStyle name="Entrada 2 10 2 4" xfId="4553" xr:uid="{00000000-0005-0000-0000-0000AB270000}"/>
    <cellStyle name="Entrada 2 10 2 4 2" xfId="17284" xr:uid="{00000000-0005-0000-0000-0000AC270000}"/>
    <cellStyle name="Entrada 2 10 2 4 2 2" xfId="34089" xr:uid="{00000000-0005-0000-0000-0000AD270000}"/>
    <cellStyle name="Entrada 2 10 2 4 3" xfId="34090" xr:uid="{00000000-0005-0000-0000-0000AE270000}"/>
    <cellStyle name="Entrada 2 10 2 5" xfId="17289" xr:uid="{00000000-0005-0000-0000-0000AF270000}"/>
    <cellStyle name="Entrada 2 10 2 5 2" xfId="34091" xr:uid="{00000000-0005-0000-0000-0000B0270000}"/>
    <cellStyle name="Entrada 2 10 2 6" xfId="20853" xr:uid="{00000000-0005-0000-0000-0000B1270000}"/>
    <cellStyle name="Entrada 2 10 2 6 2" xfId="34092" xr:uid="{00000000-0005-0000-0000-0000B2270000}"/>
    <cellStyle name="Entrada 2 10 2 7" xfId="20854" xr:uid="{00000000-0005-0000-0000-0000B3270000}"/>
    <cellStyle name="Entrada 2 10 2 7 2" xfId="34093" xr:uid="{00000000-0005-0000-0000-0000B4270000}"/>
    <cellStyle name="Entrada 2 10 2 8" xfId="20855" xr:uid="{00000000-0005-0000-0000-0000B5270000}"/>
    <cellStyle name="Entrada 2 10 2 8 2" xfId="34094" xr:uid="{00000000-0005-0000-0000-0000B6270000}"/>
    <cellStyle name="Entrada 2 10 2 9" xfId="34095" xr:uid="{00000000-0005-0000-0000-0000B7270000}"/>
    <cellStyle name="Entrada 2 10 3" xfId="1304" xr:uid="{00000000-0005-0000-0000-0000B8270000}"/>
    <cellStyle name="Entrada 2 10 3 2" xfId="2771" xr:uid="{00000000-0005-0000-0000-0000B9270000}"/>
    <cellStyle name="Entrada 2 10 3 2 2" xfId="4554" xr:uid="{00000000-0005-0000-0000-0000BA270000}"/>
    <cellStyle name="Entrada 2 10 3 2 2 2" xfId="17281" xr:uid="{00000000-0005-0000-0000-0000BB270000}"/>
    <cellStyle name="Entrada 2 10 3 2 2 2 2" xfId="34096" xr:uid="{00000000-0005-0000-0000-0000BC270000}"/>
    <cellStyle name="Entrada 2 10 3 2 2 3" xfId="34097" xr:uid="{00000000-0005-0000-0000-0000BD270000}"/>
    <cellStyle name="Entrada 2 10 3 2 3" xfId="4555" xr:uid="{00000000-0005-0000-0000-0000BE270000}"/>
    <cellStyle name="Entrada 2 10 3 2 3 2" xfId="17280" xr:uid="{00000000-0005-0000-0000-0000BF270000}"/>
    <cellStyle name="Entrada 2 10 3 2 3 2 2" xfId="34098" xr:uid="{00000000-0005-0000-0000-0000C0270000}"/>
    <cellStyle name="Entrada 2 10 3 2 3 3" xfId="34099" xr:uid="{00000000-0005-0000-0000-0000C1270000}"/>
    <cellStyle name="Entrada 2 10 3 2 4" xfId="17282" xr:uid="{00000000-0005-0000-0000-0000C2270000}"/>
    <cellStyle name="Entrada 2 10 3 2 4 2" xfId="34100" xr:uid="{00000000-0005-0000-0000-0000C3270000}"/>
    <cellStyle name="Entrada 2 10 3 2 5" xfId="20856" xr:uid="{00000000-0005-0000-0000-0000C4270000}"/>
    <cellStyle name="Entrada 2 10 3 2 5 2" xfId="34101" xr:uid="{00000000-0005-0000-0000-0000C5270000}"/>
    <cellStyle name="Entrada 2 10 3 2 6" xfId="20857" xr:uid="{00000000-0005-0000-0000-0000C6270000}"/>
    <cellStyle name="Entrada 2 10 3 2 6 2" xfId="34102" xr:uid="{00000000-0005-0000-0000-0000C7270000}"/>
    <cellStyle name="Entrada 2 10 3 2 7" xfId="20858" xr:uid="{00000000-0005-0000-0000-0000C8270000}"/>
    <cellStyle name="Entrada 2 10 3 2 7 2" xfId="34103" xr:uid="{00000000-0005-0000-0000-0000C9270000}"/>
    <cellStyle name="Entrada 2 10 3 2 8" xfId="34104" xr:uid="{00000000-0005-0000-0000-0000CA270000}"/>
    <cellStyle name="Entrada 2 10 3 3" xfId="4556" xr:uid="{00000000-0005-0000-0000-0000CB270000}"/>
    <cellStyle name="Entrada 2 10 3 3 2" xfId="17279" xr:uid="{00000000-0005-0000-0000-0000CC270000}"/>
    <cellStyle name="Entrada 2 10 3 3 2 2" xfId="34105" xr:uid="{00000000-0005-0000-0000-0000CD270000}"/>
    <cellStyle name="Entrada 2 10 3 3 3" xfId="34106" xr:uid="{00000000-0005-0000-0000-0000CE270000}"/>
    <cellStyle name="Entrada 2 10 3 4" xfId="4557" xr:uid="{00000000-0005-0000-0000-0000CF270000}"/>
    <cellStyle name="Entrada 2 10 3 4 2" xfId="17278" xr:uid="{00000000-0005-0000-0000-0000D0270000}"/>
    <cellStyle name="Entrada 2 10 3 4 2 2" xfId="34107" xr:uid="{00000000-0005-0000-0000-0000D1270000}"/>
    <cellStyle name="Entrada 2 10 3 4 3" xfId="34108" xr:uid="{00000000-0005-0000-0000-0000D2270000}"/>
    <cellStyle name="Entrada 2 10 3 5" xfId="17283" xr:uid="{00000000-0005-0000-0000-0000D3270000}"/>
    <cellStyle name="Entrada 2 10 3 5 2" xfId="34109" xr:uid="{00000000-0005-0000-0000-0000D4270000}"/>
    <cellStyle name="Entrada 2 10 3 6" xfId="20859" xr:uid="{00000000-0005-0000-0000-0000D5270000}"/>
    <cellStyle name="Entrada 2 10 3 6 2" xfId="34110" xr:uid="{00000000-0005-0000-0000-0000D6270000}"/>
    <cellStyle name="Entrada 2 10 3 7" xfId="20860" xr:uid="{00000000-0005-0000-0000-0000D7270000}"/>
    <cellStyle name="Entrada 2 10 3 7 2" xfId="34111" xr:uid="{00000000-0005-0000-0000-0000D8270000}"/>
    <cellStyle name="Entrada 2 10 3 8" xfId="20861" xr:uid="{00000000-0005-0000-0000-0000D9270000}"/>
    <cellStyle name="Entrada 2 10 3 8 2" xfId="34112" xr:uid="{00000000-0005-0000-0000-0000DA270000}"/>
    <cellStyle name="Entrada 2 10 3 9" xfId="34113" xr:uid="{00000000-0005-0000-0000-0000DB270000}"/>
    <cellStyle name="Entrada 2 10 4" xfId="4558" xr:uid="{00000000-0005-0000-0000-0000DC270000}"/>
    <cellStyle name="Entrada 2 10 4 2" xfId="17277" xr:uid="{00000000-0005-0000-0000-0000DD270000}"/>
    <cellStyle name="Entrada 2 10 4 2 2" xfId="34114" xr:uid="{00000000-0005-0000-0000-0000DE270000}"/>
    <cellStyle name="Entrada 2 10 4 3" xfId="20862" xr:uid="{00000000-0005-0000-0000-0000DF270000}"/>
    <cellStyle name="Entrada 2 10 4 3 2" xfId="34115" xr:uid="{00000000-0005-0000-0000-0000E0270000}"/>
    <cellStyle name="Entrada 2 10 4 4" xfId="20863" xr:uid="{00000000-0005-0000-0000-0000E1270000}"/>
    <cellStyle name="Entrada 2 10 4 4 2" xfId="34116" xr:uid="{00000000-0005-0000-0000-0000E2270000}"/>
    <cellStyle name="Entrada 2 10 4 5" xfId="20864" xr:uid="{00000000-0005-0000-0000-0000E3270000}"/>
    <cellStyle name="Entrada 2 10 4 5 2" xfId="34117" xr:uid="{00000000-0005-0000-0000-0000E4270000}"/>
    <cellStyle name="Entrada 2 10 4 6" xfId="34118" xr:uid="{00000000-0005-0000-0000-0000E5270000}"/>
    <cellStyle name="Entrada 2 10 5" xfId="4559" xr:uid="{00000000-0005-0000-0000-0000E6270000}"/>
    <cellStyle name="Entrada 2 10 5 2" xfId="17276" xr:uid="{00000000-0005-0000-0000-0000E7270000}"/>
    <cellStyle name="Entrada 2 10 5 2 2" xfId="34119" xr:uid="{00000000-0005-0000-0000-0000E8270000}"/>
    <cellStyle name="Entrada 2 10 5 3" xfId="20865" xr:uid="{00000000-0005-0000-0000-0000E9270000}"/>
    <cellStyle name="Entrada 2 10 5 3 2" xfId="34120" xr:uid="{00000000-0005-0000-0000-0000EA270000}"/>
    <cellStyle name="Entrada 2 10 5 4" xfId="20866" xr:uid="{00000000-0005-0000-0000-0000EB270000}"/>
    <cellStyle name="Entrada 2 10 5 4 2" xfId="34121" xr:uid="{00000000-0005-0000-0000-0000EC270000}"/>
    <cellStyle name="Entrada 2 10 5 5" xfId="20867" xr:uid="{00000000-0005-0000-0000-0000ED270000}"/>
    <cellStyle name="Entrada 2 10 5 5 2" xfId="34122" xr:uid="{00000000-0005-0000-0000-0000EE270000}"/>
    <cellStyle name="Entrada 2 10 5 6" xfId="34123" xr:uid="{00000000-0005-0000-0000-0000EF270000}"/>
    <cellStyle name="Entrada 2 10 6" xfId="4560" xr:uid="{00000000-0005-0000-0000-0000F0270000}"/>
    <cellStyle name="Entrada 2 10 6 2" xfId="17275" xr:uid="{00000000-0005-0000-0000-0000F1270000}"/>
    <cellStyle name="Entrada 2 10 6 2 2" xfId="34124" xr:uid="{00000000-0005-0000-0000-0000F2270000}"/>
    <cellStyle name="Entrada 2 10 6 3" xfId="20868" xr:uid="{00000000-0005-0000-0000-0000F3270000}"/>
    <cellStyle name="Entrada 2 10 6 3 2" xfId="34125" xr:uid="{00000000-0005-0000-0000-0000F4270000}"/>
    <cellStyle name="Entrada 2 10 6 4" xfId="20869" xr:uid="{00000000-0005-0000-0000-0000F5270000}"/>
    <cellStyle name="Entrada 2 10 6 4 2" xfId="34126" xr:uid="{00000000-0005-0000-0000-0000F6270000}"/>
    <cellStyle name="Entrada 2 10 6 5" xfId="20870" xr:uid="{00000000-0005-0000-0000-0000F7270000}"/>
    <cellStyle name="Entrada 2 10 6 5 2" xfId="34127" xr:uid="{00000000-0005-0000-0000-0000F8270000}"/>
    <cellStyle name="Entrada 2 10 6 6" xfId="34128" xr:uid="{00000000-0005-0000-0000-0000F9270000}"/>
    <cellStyle name="Entrada 2 10 7" xfId="4561" xr:uid="{00000000-0005-0000-0000-0000FA270000}"/>
    <cellStyle name="Entrada 2 10 7 2" xfId="17274" xr:uid="{00000000-0005-0000-0000-0000FB270000}"/>
    <cellStyle name="Entrada 2 10 7 2 2" xfId="34129" xr:uid="{00000000-0005-0000-0000-0000FC270000}"/>
    <cellStyle name="Entrada 2 10 7 3" xfId="20871" xr:uid="{00000000-0005-0000-0000-0000FD270000}"/>
    <cellStyle name="Entrada 2 10 7 3 2" xfId="34130" xr:uid="{00000000-0005-0000-0000-0000FE270000}"/>
    <cellStyle name="Entrada 2 10 7 4" xfId="20872" xr:uid="{00000000-0005-0000-0000-0000FF270000}"/>
    <cellStyle name="Entrada 2 10 7 4 2" xfId="34131" xr:uid="{00000000-0005-0000-0000-000000280000}"/>
    <cellStyle name="Entrada 2 10 7 5" xfId="20873" xr:uid="{00000000-0005-0000-0000-000001280000}"/>
    <cellStyle name="Entrada 2 10 7 5 2" xfId="34132" xr:uid="{00000000-0005-0000-0000-000002280000}"/>
    <cellStyle name="Entrada 2 10 7 6" xfId="34133" xr:uid="{00000000-0005-0000-0000-000003280000}"/>
    <cellStyle name="Entrada 2 10 8" xfId="4562" xr:uid="{00000000-0005-0000-0000-000004280000}"/>
    <cellStyle name="Entrada 2 10 8 2" xfId="17273" xr:uid="{00000000-0005-0000-0000-000005280000}"/>
    <cellStyle name="Entrada 2 10 8 2 2" xfId="34134" xr:uid="{00000000-0005-0000-0000-000006280000}"/>
    <cellStyle name="Entrada 2 10 8 3" xfId="34135" xr:uid="{00000000-0005-0000-0000-000007280000}"/>
    <cellStyle name="Entrada 2 10 9" xfId="17290" xr:uid="{00000000-0005-0000-0000-000008280000}"/>
    <cellStyle name="Entrada 2 10 9 2" xfId="34136" xr:uid="{00000000-0005-0000-0000-000009280000}"/>
    <cellStyle name="Entrada 2 11" xfId="772" xr:uid="{00000000-0005-0000-0000-00000A280000}"/>
    <cellStyle name="Entrada 2 11 10" xfId="20874" xr:uid="{00000000-0005-0000-0000-00000B280000}"/>
    <cellStyle name="Entrada 2 11 10 2" xfId="34137" xr:uid="{00000000-0005-0000-0000-00000C280000}"/>
    <cellStyle name="Entrada 2 11 11" xfId="34138" xr:uid="{00000000-0005-0000-0000-00000D280000}"/>
    <cellStyle name="Entrada 2 11 2" xfId="1750" xr:uid="{00000000-0005-0000-0000-00000E280000}"/>
    <cellStyle name="Entrada 2 11 2 2" xfId="3213" xr:uid="{00000000-0005-0000-0000-00000F280000}"/>
    <cellStyle name="Entrada 2 11 2 2 2" xfId="4563" xr:uid="{00000000-0005-0000-0000-000010280000}"/>
    <cellStyle name="Entrada 2 11 2 2 2 2" xfId="17269" xr:uid="{00000000-0005-0000-0000-000011280000}"/>
    <cellStyle name="Entrada 2 11 2 2 2 2 2" xfId="34139" xr:uid="{00000000-0005-0000-0000-000012280000}"/>
    <cellStyle name="Entrada 2 11 2 2 2 3" xfId="34140" xr:uid="{00000000-0005-0000-0000-000013280000}"/>
    <cellStyle name="Entrada 2 11 2 2 3" xfId="4564" xr:uid="{00000000-0005-0000-0000-000014280000}"/>
    <cellStyle name="Entrada 2 11 2 2 3 2" xfId="17268" xr:uid="{00000000-0005-0000-0000-000015280000}"/>
    <cellStyle name="Entrada 2 11 2 2 3 2 2" xfId="34141" xr:uid="{00000000-0005-0000-0000-000016280000}"/>
    <cellStyle name="Entrada 2 11 2 2 3 3" xfId="34142" xr:uid="{00000000-0005-0000-0000-000017280000}"/>
    <cellStyle name="Entrada 2 11 2 2 4" xfId="17270" xr:uid="{00000000-0005-0000-0000-000018280000}"/>
    <cellStyle name="Entrada 2 11 2 2 4 2" xfId="34143" xr:uid="{00000000-0005-0000-0000-000019280000}"/>
    <cellStyle name="Entrada 2 11 2 2 5" xfId="20875" xr:uid="{00000000-0005-0000-0000-00001A280000}"/>
    <cellStyle name="Entrada 2 11 2 2 5 2" xfId="34144" xr:uid="{00000000-0005-0000-0000-00001B280000}"/>
    <cellStyle name="Entrada 2 11 2 2 6" xfId="20876" xr:uid="{00000000-0005-0000-0000-00001C280000}"/>
    <cellStyle name="Entrada 2 11 2 2 6 2" xfId="34145" xr:uid="{00000000-0005-0000-0000-00001D280000}"/>
    <cellStyle name="Entrada 2 11 2 2 7" xfId="20877" xr:uid="{00000000-0005-0000-0000-00001E280000}"/>
    <cellStyle name="Entrada 2 11 2 2 7 2" xfId="34146" xr:uid="{00000000-0005-0000-0000-00001F280000}"/>
    <cellStyle name="Entrada 2 11 2 2 8" xfId="34147" xr:uid="{00000000-0005-0000-0000-000020280000}"/>
    <cellStyle name="Entrada 2 11 2 3" xfId="4565" xr:uid="{00000000-0005-0000-0000-000021280000}"/>
    <cellStyle name="Entrada 2 11 2 3 2" xfId="17267" xr:uid="{00000000-0005-0000-0000-000022280000}"/>
    <cellStyle name="Entrada 2 11 2 3 2 2" xfId="34148" xr:uid="{00000000-0005-0000-0000-000023280000}"/>
    <cellStyle name="Entrada 2 11 2 3 3" xfId="34149" xr:uid="{00000000-0005-0000-0000-000024280000}"/>
    <cellStyle name="Entrada 2 11 2 4" xfId="4566" xr:uid="{00000000-0005-0000-0000-000025280000}"/>
    <cellStyle name="Entrada 2 11 2 4 2" xfId="17266" xr:uid="{00000000-0005-0000-0000-000026280000}"/>
    <cellStyle name="Entrada 2 11 2 4 2 2" xfId="34150" xr:uid="{00000000-0005-0000-0000-000027280000}"/>
    <cellStyle name="Entrada 2 11 2 4 3" xfId="34151" xr:uid="{00000000-0005-0000-0000-000028280000}"/>
    <cellStyle name="Entrada 2 11 2 5" xfId="17271" xr:uid="{00000000-0005-0000-0000-000029280000}"/>
    <cellStyle name="Entrada 2 11 2 5 2" xfId="34152" xr:uid="{00000000-0005-0000-0000-00002A280000}"/>
    <cellStyle name="Entrada 2 11 2 6" xfId="20878" xr:uid="{00000000-0005-0000-0000-00002B280000}"/>
    <cellStyle name="Entrada 2 11 2 6 2" xfId="34153" xr:uid="{00000000-0005-0000-0000-00002C280000}"/>
    <cellStyle name="Entrada 2 11 2 7" xfId="20879" xr:uid="{00000000-0005-0000-0000-00002D280000}"/>
    <cellStyle name="Entrada 2 11 2 7 2" xfId="34154" xr:uid="{00000000-0005-0000-0000-00002E280000}"/>
    <cellStyle name="Entrada 2 11 2 8" xfId="20880" xr:uid="{00000000-0005-0000-0000-00002F280000}"/>
    <cellStyle name="Entrada 2 11 2 8 2" xfId="34155" xr:uid="{00000000-0005-0000-0000-000030280000}"/>
    <cellStyle name="Entrada 2 11 2 9" xfId="34156" xr:uid="{00000000-0005-0000-0000-000031280000}"/>
    <cellStyle name="Entrada 2 11 3" xfId="1313" xr:uid="{00000000-0005-0000-0000-000032280000}"/>
    <cellStyle name="Entrada 2 11 3 2" xfId="2780" xr:uid="{00000000-0005-0000-0000-000033280000}"/>
    <cellStyle name="Entrada 2 11 3 2 2" xfId="4567" xr:uid="{00000000-0005-0000-0000-000034280000}"/>
    <cellStyle name="Entrada 2 11 3 2 2 2" xfId="17263" xr:uid="{00000000-0005-0000-0000-000035280000}"/>
    <cellStyle name="Entrada 2 11 3 2 2 2 2" xfId="34157" xr:uid="{00000000-0005-0000-0000-000036280000}"/>
    <cellStyle name="Entrada 2 11 3 2 2 3" xfId="34158" xr:uid="{00000000-0005-0000-0000-000037280000}"/>
    <cellStyle name="Entrada 2 11 3 2 3" xfId="4568" xr:uid="{00000000-0005-0000-0000-000038280000}"/>
    <cellStyle name="Entrada 2 11 3 2 3 2" xfId="17262" xr:uid="{00000000-0005-0000-0000-000039280000}"/>
    <cellStyle name="Entrada 2 11 3 2 3 2 2" xfId="34159" xr:uid="{00000000-0005-0000-0000-00003A280000}"/>
    <cellStyle name="Entrada 2 11 3 2 3 3" xfId="34160" xr:uid="{00000000-0005-0000-0000-00003B280000}"/>
    <cellStyle name="Entrada 2 11 3 2 4" xfId="17264" xr:uid="{00000000-0005-0000-0000-00003C280000}"/>
    <cellStyle name="Entrada 2 11 3 2 4 2" xfId="34161" xr:uid="{00000000-0005-0000-0000-00003D280000}"/>
    <cellStyle name="Entrada 2 11 3 2 5" xfId="20881" xr:uid="{00000000-0005-0000-0000-00003E280000}"/>
    <cellStyle name="Entrada 2 11 3 2 5 2" xfId="34162" xr:uid="{00000000-0005-0000-0000-00003F280000}"/>
    <cellStyle name="Entrada 2 11 3 2 6" xfId="20882" xr:uid="{00000000-0005-0000-0000-000040280000}"/>
    <cellStyle name="Entrada 2 11 3 2 6 2" xfId="34163" xr:uid="{00000000-0005-0000-0000-000041280000}"/>
    <cellStyle name="Entrada 2 11 3 2 7" xfId="20883" xr:uid="{00000000-0005-0000-0000-000042280000}"/>
    <cellStyle name="Entrada 2 11 3 2 7 2" xfId="34164" xr:uid="{00000000-0005-0000-0000-000043280000}"/>
    <cellStyle name="Entrada 2 11 3 2 8" xfId="34165" xr:uid="{00000000-0005-0000-0000-000044280000}"/>
    <cellStyle name="Entrada 2 11 3 3" xfId="4569" xr:uid="{00000000-0005-0000-0000-000045280000}"/>
    <cellStyle name="Entrada 2 11 3 3 2" xfId="17261" xr:uid="{00000000-0005-0000-0000-000046280000}"/>
    <cellStyle name="Entrada 2 11 3 3 2 2" xfId="34166" xr:uid="{00000000-0005-0000-0000-000047280000}"/>
    <cellStyle name="Entrada 2 11 3 3 3" xfId="34167" xr:uid="{00000000-0005-0000-0000-000048280000}"/>
    <cellStyle name="Entrada 2 11 3 4" xfId="4570" xr:uid="{00000000-0005-0000-0000-000049280000}"/>
    <cellStyle name="Entrada 2 11 3 4 2" xfId="17260" xr:uid="{00000000-0005-0000-0000-00004A280000}"/>
    <cellStyle name="Entrada 2 11 3 4 2 2" xfId="34168" xr:uid="{00000000-0005-0000-0000-00004B280000}"/>
    <cellStyle name="Entrada 2 11 3 4 3" xfId="34169" xr:uid="{00000000-0005-0000-0000-00004C280000}"/>
    <cellStyle name="Entrada 2 11 3 5" xfId="17265" xr:uid="{00000000-0005-0000-0000-00004D280000}"/>
    <cellStyle name="Entrada 2 11 3 5 2" xfId="34170" xr:uid="{00000000-0005-0000-0000-00004E280000}"/>
    <cellStyle name="Entrada 2 11 3 6" xfId="20884" xr:uid="{00000000-0005-0000-0000-00004F280000}"/>
    <cellStyle name="Entrada 2 11 3 6 2" xfId="34171" xr:uid="{00000000-0005-0000-0000-000050280000}"/>
    <cellStyle name="Entrada 2 11 3 7" xfId="20885" xr:uid="{00000000-0005-0000-0000-000051280000}"/>
    <cellStyle name="Entrada 2 11 3 7 2" xfId="34172" xr:uid="{00000000-0005-0000-0000-000052280000}"/>
    <cellStyle name="Entrada 2 11 3 8" xfId="20886" xr:uid="{00000000-0005-0000-0000-000053280000}"/>
    <cellStyle name="Entrada 2 11 3 8 2" xfId="34173" xr:uid="{00000000-0005-0000-0000-000054280000}"/>
    <cellStyle name="Entrada 2 11 3 9" xfId="34174" xr:uid="{00000000-0005-0000-0000-000055280000}"/>
    <cellStyle name="Entrada 2 11 4" xfId="4571" xr:uid="{00000000-0005-0000-0000-000056280000}"/>
    <cellStyle name="Entrada 2 11 4 2" xfId="17259" xr:uid="{00000000-0005-0000-0000-000057280000}"/>
    <cellStyle name="Entrada 2 11 4 2 2" xfId="34175" xr:uid="{00000000-0005-0000-0000-000058280000}"/>
    <cellStyle name="Entrada 2 11 4 3" xfId="20887" xr:uid="{00000000-0005-0000-0000-000059280000}"/>
    <cellStyle name="Entrada 2 11 4 3 2" xfId="34176" xr:uid="{00000000-0005-0000-0000-00005A280000}"/>
    <cellStyle name="Entrada 2 11 4 4" xfId="20888" xr:uid="{00000000-0005-0000-0000-00005B280000}"/>
    <cellStyle name="Entrada 2 11 4 4 2" xfId="34177" xr:uid="{00000000-0005-0000-0000-00005C280000}"/>
    <cellStyle name="Entrada 2 11 4 5" xfId="20889" xr:uid="{00000000-0005-0000-0000-00005D280000}"/>
    <cellStyle name="Entrada 2 11 4 5 2" xfId="34178" xr:uid="{00000000-0005-0000-0000-00005E280000}"/>
    <cellStyle name="Entrada 2 11 4 6" xfId="34179" xr:uid="{00000000-0005-0000-0000-00005F280000}"/>
    <cellStyle name="Entrada 2 11 5" xfId="4572" xr:uid="{00000000-0005-0000-0000-000060280000}"/>
    <cellStyle name="Entrada 2 11 5 2" xfId="17258" xr:uid="{00000000-0005-0000-0000-000061280000}"/>
    <cellStyle name="Entrada 2 11 5 2 2" xfId="34180" xr:uid="{00000000-0005-0000-0000-000062280000}"/>
    <cellStyle name="Entrada 2 11 5 3" xfId="20890" xr:uid="{00000000-0005-0000-0000-000063280000}"/>
    <cellStyle name="Entrada 2 11 5 3 2" xfId="34181" xr:uid="{00000000-0005-0000-0000-000064280000}"/>
    <cellStyle name="Entrada 2 11 5 4" xfId="20891" xr:uid="{00000000-0005-0000-0000-000065280000}"/>
    <cellStyle name="Entrada 2 11 5 4 2" xfId="34182" xr:uid="{00000000-0005-0000-0000-000066280000}"/>
    <cellStyle name="Entrada 2 11 5 5" xfId="20892" xr:uid="{00000000-0005-0000-0000-000067280000}"/>
    <cellStyle name="Entrada 2 11 5 5 2" xfId="34183" xr:uid="{00000000-0005-0000-0000-000068280000}"/>
    <cellStyle name="Entrada 2 11 5 6" xfId="34184" xr:uid="{00000000-0005-0000-0000-000069280000}"/>
    <cellStyle name="Entrada 2 11 6" xfId="4573" xr:uid="{00000000-0005-0000-0000-00006A280000}"/>
    <cellStyle name="Entrada 2 11 6 2" xfId="17257" xr:uid="{00000000-0005-0000-0000-00006B280000}"/>
    <cellStyle name="Entrada 2 11 6 2 2" xfId="34185" xr:uid="{00000000-0005-0000-0000-00006C280000}"/>
    <cellStyle name="Entrada 2 11 6 3" xfId="20893" xr:uid="{00000000-0005-0000-0000-00006D280000}"/>
    <cellStyle name="Entrada 2 11 6 3 2" xfId="34186" xr:uid="{00000000-0005-0000-0000-00006E280000}"/>
    <cellStyle name="Entrada 2 11 6 4" xfId="20894" xr:uid="{00000000-0005-0000-0000-00006F280000}"/>
    <cellStyle name="Entrada 2 11 6 4 2" xfId="34187" xr:uid="{00000000-0005-0000-0000-000070280000}"/>
    <cellStyle name="Entrada 2 11 6 5" xfId="20895" xr:uid="{00000000-0005-0000-0000-000071280000}"/>
    <cellStyle name="Entrada 2 11 6 5 2" xfId="34188" xr:uid="{00000000-0005-0000-0000-000072280000}"/>
    <cellStyle name="Entrada 2 11 6 6" xfId="34189" xr:uid="{00000000-0005-0000-0000-000073280000}"/>
    <cellStyle name="Entrada 2 11 7" xfId="4574" xr:uid="{00000000-0005-0000-0000-000074280000}"/>
    <cellStyle name="Entrada 2 11 7 2" xfId="17256" xr:uid="{00000000-0005-0000-0000-000075280000}"/>
    <cellStyle name="Entrada 2 11 7 2 2" xfId="34190" xr:uid="{00000000-0005-0000-0000-000076280000}"/>
    <cellStyle name="Entrada 2 11 7 3" xfId="20896" xr:uid="{00000000-0005-0000-0000-000077280000}"/>
    <cellStyle name="Entrada 2 11 7 3 2" xfId="34191" xr:uid="{00000000-0005-0000-0000-000078280000}"/>
    <cellStyle name="Entrada 2 11 7 4" xfId="20897" xr:uid="{00000000-0005-0000-0000-000079280000}"/>
    <cellStyle name="Entrada 2 11 7 4 2" xfId="34192" xr:uid="{00000000-0005-0000-0000-00007A280000}"/>
    <cellStyle name="Entrada 2 11 7 5" xfId="20898" xr:uid="{00000000-0005-0000-0000-00007B280000}"/>
    <cellStyle name="Entrada 2 11 7 5 2" xfId="34193" xr:uid="{00000000-0005-0000-0000-00007C280000}"/>
    <cellStyle name="Entrada 2 11 7 6" xfId="34194" xr:uid="{00000000-0005-0000-0000-00007D280000}"/>
    <cellStyle name="Entrada 2 11 8" xfId="4575" xr:uid="{00000000-0005-0000-0000-00007E280000}"/>
    <cellStyle name="Entrada 2 11 8 2" xfId="17255" xr:uid="{00000000-0005-0000-0000-00007F280000}"/>
    <cellStyle name="Entrada 2 11 8 2 2" xfId="34195" xr:uid="{00000000-0005-0000-0000-000080280000}"/>
    <cellStyle name="Entrada 2 11 8 3" xfId="34196" xr:uid="{00000000-0005-0000-0000-000081280000}"/>
    <cellStyle name="Entrada 2 11 9" xfId="17272" xr:uid="{00000000-0005-0000-0000-000082280000}"/>
    <cellStyle name="Entrada 2 11 9 2" xfId="34197" xr:uid="{00000000-0005-0000-0000-000083280000}"/>
    <cellStyle name="Entrada 2 12" xfId="880" xr:uid="{00000000-0005-0000-0000-000084280000}"/>
    <cellStyle name="Entrada 2 12 10" xfId="20899" xr:uid="{00000000-0005-0000-0000-000085280000}"/>
    <cellStyle name="Entrada 2 12 10 2" xfId="34198" xr:uid="{00000000-0005-0000-0000-000086280000}"/>
    <cellStyle name="Entrada 2 12 11" xfId="34199" xr:uid="{00000000-0005-0000-0000-000087280000}"/>
    <cellStyle name="Entrada 2 12 2" xfId="1822" xr:uid="{00000000-0005-0000-0000-000088280000}"/>
    <cellStyle name="Entrada 2 12 2 2" xfId="3281" xr:uid="{00000000-0005-0000-0000-000089280000}"/>
    <cellStyle name="Entrada 2 12 2 2 2" xfId="4576" xr:uid="{00000000-0005-0000-0000-00008A280000}"/>
    <cellStyle name="Entrada 2 12 2 2 2 2" xfId="17251" xr:uid="{00000000-0005-0000-0000-00008B280000}"/>
    <cellStyle name="Entrada 2 12 2 2 2 2 2" xfId="34200" xr:uid="{00000000-0005-0000-0000-00008C280000}"/>
    <cellStyle name="Entrada 2 12 2 2 2 3" xfId="34201" xr:uid="{00000000-0005-0000-0000-00008D280000}"/>
    <cellStyle name="Entrada 2 12 2 2 3" xfId="4577" xr:uid="{00000000-0005-0000-0000-00008E280000}"/>
    <cellStyle name="Entrada 2 12 2 2 3 2" xfId="17250" xr:uid="{00000000-0005-0000-0000-00008F280000}"/>
    <cellStyle name="Entrada 2 12 2 2 3 2 2" xfId="34202" xr:uid="{00000000-0005-0000-0000-000090280000}"/>
    <cellStyle name="Entrada 2 12 2 2 3 3" xfId="34203" xr:uid="{00000000-0005-0000-0000-000091280000}"/>
    <cellStyle name="Entrada 2 12 2 2 4" xfId="17252" xr:uid="{00000000-0005-0000-0000-000092280000}"/>
    <cellStyle name="Entrada 2 12 2 2 4 2" xfId="34204" xr:uid="{00000000-0005-0000-0000-000093280000}"/>
    <cellStyle name="Entrada 2 12 2 2 5" xfId="20900" xr:uid="{00000000-0005-0000-0000-000094280000}"/>
    <cellStyle name="Entrada 2 12 2 2 5 2" xfId="34205" xr:uid="{00000000-0005-0000-0000-000095280000}"/>
    <cellStyle name="Entrada 2 12 2 2 6" xfId="20901" xr:uid="{00000000-0005-0000-0000-000096280000}"/>
    <cellStyle name="Entrada 2 12 2 2 6 2" xfId="34206" xr:uid="{00000000-0005-0000-0000-000097280000}"/>
    <cellStyle name="Entrada 2 12 2 2 7" xfId="20902" xr:uid="{00000000-0005-0000-0000-000098280000}"/>
    <cellStyle name="Entrada 2 12 2 2 7 2" xfId="34207" xr:uid="{00000000-0005-0000-0000-000099280000}"/>
    <cellStyle name="Entrada 2 12 2 2 8" xfId="34208" xr:uid="{00000000-0005-0000-0000-00009A280000}"/>
    <cellStyle name="Entrada 2 12 2 3" xfId="4578" xr:uid="{00000000-0005-0000-0000-00009B280000}"/>
    <cellStyle name="Entrada 2 12 2 3 2" xfId="17249" xr:uid="{00000000-0005-0000-0000-00009C280000}"/>
    <cellStyle name="Entrada 2 12 2 3 2 2" xfId="34209" xr:uid="{00000000-0005-0000-0000-00009D280000}"/>
    <cellStyle name="Entrada 2 12 2 3 3" xfId="34210" xr:uid="{00000000-0005-0000-0000-00009E280000}"/>
    <cellStyle name="Entrada 2 12 2 4" xfId="4579" xr:uid="{00000000-0005-0000-0000-00009F280000}"/>
    <cellStyle name="Entrada 2 12 2 4 2" xfId="17248" xr:uid="{00000000-0005-0000-0000-0000A0280000}"/>
    <cellStyle name="Entrada 2 12 2 4 2 2" xfId="34211" xr:uid="{00000000-0005-0000-0000-0000A1280000}"/>
    <cellStyle name="Entrada 2 12 2 4 3" xfId="34212" xr:uid="{00000000-0005-0000-0000-0000A2280000}"/>
    <cellStyle name="Entrada 2 12 2 5" xfId="17253" xr:uid="{00000000-0005-0000-0000-0000A3280000}"/>
    <cellStyle name="Entrada 2 12 2 5 2" xfId="34213" xr:uid="{00000000-0005-0000-0000-0000A4280000}"/>
    <cellStyle name="Entrada 2 12 2 6" xfId="20903" xr:uid="{00000000-0005-0000-0000-0000A5280000}"/>
    <cellStyle name="Entrada 2 12 2 6 2" xfId="34214" xr:uid="{00000000-0005-0000-0000-0000A6280000}"/>
    <cellStyle name="Entrada 2 12 2 7" xfId="20904" xr:uid="{00000000-0005-0000-0000-0000A7280000}"/>
    <cellStyle name="Entrada 2 12 2 7 2" xfId="34215" xr:uid="{00000000-0005-0000-0000-0000A8280000}"/>
    <cellStyle name="Entrada 2 12 2 8" xfId="20905" xr:uid="{00000000-0005-0000-0000-0000A9280000}"/>
    <cellStyle name="Entrada 2 12 2 8 2" xfId="34216" xr:uid="{00000000-0005-0000-0000-0000AA280000}"/>
    <cellStyle name="Entrada 2 12 2 9" xfId="34217" xr:uid="{00000000-0005-0000-0000-0000AB280000}"/>
    <cellStyle name="Entrada 2 12 3" xfId="1388" xr:uid="{00000000-0005-0000-0000-0000AC280000}"/>
    <cellStyle name="Entrada 2 12 3 2" xfId="2851" xr:uid="{00000000-0005-0000-0000-0000AD280000}"/>
    <cellStyle name="Entrada 2 12 3 2 2" xfId="4580" xr:uid="{00000000-0005-0000-0000-0000AE280000}"/>
    <cellStyle name="Entrada 2 12 3 2 2 2" xfId="17245" xr:uid="{00000000-0005-0000-0000-0000AF280000}"/>
    <cellStyle name="Entrada 2 12 3 2 2 2 2" xfId="34218" xr:uid="{00000000-0005-0000-0000-0000B0280000}"/>
    <cellStyle name="Entrada 2 12 3 2 2 3" xfId="34219" xr:uid="{00000000-0005-0000-0000-0000B1280000}"/>
    <cellStyle name="Entrada 2 12 3 2 3" xfId="4581" xr:uid="{00000000-0005-0000-0000-0000B2280000}"/>
    <cellStyle name="Entrada 2 12 3 2 3 2" xfId="17244" xr:uid="{00000000-0005-0000-0000-0000B3280000}"/>
    <cellStyle name="Entrada 2 12 3 2 3 2 2" xfId="34220" xr:uid="{00000000-0005-0000-0000-0000B4280000}"/>
    <cellStyle name="Entrada 2 12 3 2 3 3" xfId="34221" xr:uid="{00000000-0005-0000-0000-0000B5280000}"/>
    <cellStyle name="Entrada 2 12 3 2 4" xfId="17246" xr:uid="{00000000-0005-0000-0000-0000B6280000}"/>
    <cellStyle name="Entrada 2 12 3 2 4 2" xfId="34222" xr:uid="{00000000-0005-0000-0000-0000B7280000}"/>
    <cellStyle name="Entrada 2 12 3 2 5" xfId="20906" xr:uid="{00000000-0005-0000-0000-0000B8280000}"/>
    <cellStyle name="Entrada 2 12 3 2 5 2" xfId="34223" xr:uid="{00000000-0005-0000-0000-0000B9280000}"/>
    <cellStyle name="Entrada 2 12 3 2 6" xfId="20907" xr:uid="{00000000-0005-0000-0000-0000BA280000}"/>
    <cellStyle name="Entrada 2 12 3 2 6 2" xfId="34224" xr:uid="{00000000-0005-0000-0000-0000BB280000}"/>
    <cellStyle name="Entrada 2 12 3 2 7" xfId="20908" xr:uid="{00000000-0005-0000-0000-0000BC280000}"/>
    <cellStyle name="Entrada 2 12 3 2 7 2" xfId="34225" xr:uid="{00000000-0005-0000-0000-0000BD280000}"/>
    <cellStyle name="Entrada 2 12 3 2 8" xfId="34226" xr:uid="{00000000-0005-0000-0000-0000BE280000}"/>
    <cellStyle name="Entrada 2 12 3 3" xfId="4582" xr:uid="{00000000-0005-0000-0000-0000BF280000}"/>
    <cellStyle name="Entrada 2 12 3 3 2" xfId="17243" xr:uid="{00000000-0005-0000-0000-0000C0280000}"/>
    <cellStyle name="Entrada 2 12 3 3 2 2" xfId="34227" xr:uid="{00000000-0005-0000-0000-0000C1280000}"/>
    <cellStyle name="Entrada 2 12 3 3 3" xfId="34228" xr:uid="{00000000-0005-0000-0000-0000C2280000}"/>
    <cellStyle name="Entrada 2 12 3 4" xfId="4583" xr:uid="{00000000-0005-0000-0000-0000C3280000}"/>
    <cellStyle name="Entrada 2 12 3 4 2" xfId="17242" xr:uid="{00000000-0005-0000-0000-0000C4280000}"/>
    <cellStyle name="Entrada 2 12 3 4 2 2" xfId="34229" xr:uid="{00000000-0005-0000-0000-0000C5280000}"/>
    <cellStyle name="Entrada 2 12 3 4 3" xfId="34230" xr:uid="{00000000-0005-0000-0000-0000C6280000}"/>
    <cellStyle name="Entrada 2 12 3 5" xfId="17247" xr:uid="{00000000-0005-0000-0000-0000C7280000}"/>
    <cellStyle name="Entrada 2 12 3 5 2" xfId="34231" xr:uid="{00000000-0005-0000-0000-0000C8280000}"/>
    <cellStyle name="Entrada 2 12 3 6" xfId="20909" xr:uid="{00000000-0005-0000-0000-0000C9280000}"/>
    <cellStyle name="Entrada 2 12 3 6 2" xfId="34232" xr:uid="{00000000-0005-0000-0000-0000CA280000}"/>
    <cellStyle name="Entrada 2 12 3 7" xfId="20910" xr:uid="{00000000-0005-0000-0000-0000CB280000}"/>
    <cellStyle name="Entrada 2 12 3 7 2" xfId="34233" xr:uid="{00000000-0005-0000-0000-0000CC280000}"/>
    <cellStyle name="Entrada 2 12 3 8" xfId="20911" xr:uid="{00000000-0005-0000-0000-0000CD280000}"/>
    <cellStyle name="Entrada 2 12 3 8 2" xfId="34234" xr:uid="{00000000-0005-0000-0000-0000CE280000}"/>
    <cellStyle name="Entrada 2 12 3 9" xfId="34235" xr:uid="{00000000-0005-0000-0000-0000CF280000}"/>
    <cellStyle name="Entrada 2 12 4" xfId="4584" xr:uid="{00000000-0005-0000-0000-0000D0280000}"/>
    <cellStyle name="Entrada 2 12 4 2" xfId="17241" xr:uid="{00000000-0005-0000-0000-0000D1280000}"/>
    <cellStyle name="Entrada 2 12 4 2 2" xfId="34236" xr:uid="{00000000-0005-0000-0000-0000D2280000}"/>
    <cellStyle name="Entrada 2 12 4 3" xfId="20912" xr:uid="{00000000-0005-0000-0000-0000D3280000}"/>
    <cellStyle name="Entrada 2 12 4 3 2" xfId="34237" xr:uid="{00000000-0005-0000-0000-0000D4280000}"/>
    <cellStyle name="Entrada 2 12 4 4" xfId="20913" xr:uid="{00000000-0005-0000-0000-0000D5280000}"/>
    <cellStyle name="Entrada 2 12 4 4 2" xfId="34238" xr:uid="{00000000-0005-0000-0000-0000D6280000}"/>
    <cellStyle name="Entrada 2 12 4 5" xfId="20914" xr:uid="{00000000-0005-0000-0000-0000D7280000}"/>
    <cellStyle name="Entrada 2 12 4 5 2" xfId="34239" xr:uid="{00000000-0005-0000-0000-0000D8280000}"/>
    <cellStyle name="Entrada 2 12 4 6" xfId="34240" xr:uid="{00000000-0005-0000-0000-0000D9280000}"/>
    <cellStyle name="Entrada 2 12 5" xfId="4585" xr:uid="{00000000-0005-0000-0000-0000DA280000}"/>
    <cellStyle name="Entrada 2 12 5 2" xfId="17240" xr:uid="{00000000-0005-0000-0000-0000DB280000}"/>
    <cellStyle name="Entrada 2 12 5 2 2" xfId="34241" xr:uid="{00000000-0005-0000-0000-0000DC280000}"/>
    <cellStyle name="Entrada 2 12 5 3" xfId="20915" xr:uid="{00000000-0005-0000-0000-0000DD280000}"/>
    <cellStyle name="Entrada 2 12 5 3 2" xfId="34242" xr:uid="{00000000-0005-0000-0000-0000DE280000}"/>
    <cellStyle name="Entrada 2 12 5 4" xfId="20916" xr:uid="{00000000-0005-0000-0000-0000DF280000}"/>
    <cellStyle name="Entrada 2 12 5 4 2" xfId="34243" xr:uid="{00000000-0005-0000-0000-0000E0280000}"/>
    <cellStyle name="Entrada 2 12 5 5" xfId="20917" xr:uid="{00000000-0005-0000-0000-0000E1280000}"/>
    <cellStyle name="Entrada 2 12 5 5 2" xfId="34244" xr:uid="{00000000-0005-0000-0000-0000E2280000}"/>
    <cellStyle name="Entrada 2 12 5 6" xfId="34245" xr:uid="{00000000-0005-0000-0000-0000E3280000}"/>
    <cellStyle name="Entrada 2 12 6" xfId="4586" xr:uid="{00000000-0005-0000-0000-0000E4280000}"/>
    <cellStyle name="Entrada 2 12 6 2" xfId="17239" xr:uid="{00000000-0005-0000-0000-0000E5280000}"/>
    <cellStyle name="Entrada 2 12 6 2 2" xfId="34246" xr:uid="{00000000-0005-0000-0000-0000E6280000}"/>
    <cellStyle name="Entrada 2 12 6 3" xfId="20918" xr:uid="{00000000-0005-0000-0000-0000E7280000}"/>
    <cellStyle name="Entrada 2 12 6 3 2" xfId="34247" xr:uid="{00000000-0005-0000-0000-0000E8280000}"/>
    <cellStyle name="Entrada 2 12 6 4" xfId="20919" xr:uid="{00000000-0005-0000-0000-0000E9280000}"/>
    <cellStyle name="Entrada 2 12 6 4 2" xfId="34248" xr:uid="{00000000-0005-0000-0000-0000EA280000}"/>
    <cellStyle name="Entrada 2 12 6 5" xfId="20920" xr:uid="{00000000-0005-0000-0000-0000EB280000}"/>
    <cellStyle name="Entrada 2 12 6 5 2" xfId="34249" xr:uid="{00000000-0005-0000-0000-0000EC280000}"/>
    <cellStyle name="Entrada 2 12 6 6" xfId="34250" xr:uid="{00000000-0005-0000-0000-0000ED280000}"/>
    <cellStyle name="Entrada 2 12 7" xfId="4587" xr:uid="{00000000-0005-0000-0000-0000EE280000}"/>
    <cellStyle name="Entrada 2 12 7 2" xfId="17238" xr:uid="{00000000-0005-0000-0000-0000EF280000}"/>
    <cellStyle name="Entrada 2 12 7 2 2" xfId="34251" xr:uid="{00000000-0005-0000-0000-0000F0280000}"/>
    <cellStyle name="Entrada 2 12 7 3" xfId="20921" xr:uid="{00000000-0005-0000-0000-0000F1280000}"/>
    <cellStyle name="Entrada 2 12 7 3 2" xfId="34252" xr:uid="{00000000-0005-0000-0000-0000F2280000}"/>
    <cellStyle name="Entrada 2 12 7 4" xfId="20922" xr:uid="{00000000-0005-0000-0000-0000F3280000}"/>
    <cellStyle name="Entrada 2 12 7 4 2" xfId="34253" xr:uid="{00000000-0005-0000-0000-0000F4280000}"/>
    <cellStyle name="Entrada 2 12 7 5" xfId="20923" xr:uid="{00000000-0005-0000-0000-0000F5280000}"/>
    <cellStyle name="Entrada 2 12 7 5 2" xfId="34254" xr:uid="{00000000-0005-0000-0000-0000F6280000}"/>
    <cellStyle name="Entrada 2 12 7 6" xfId="34255" xr:uid="{00000000-0005-0000-0000-0000F7280000}"/>
    <cellStyle name="Entrada 2 12 8" xfId="4588" xr:uid="{00000000-0005-0000-0000-0000F8280000}"/>
    <cellStyle name="Entrada 2 12 8 2" xfId="17237" xr:uid="{00000000-0005-0000-0000-0000F9280000}"/>
    <cellStyle name="Entrada 2 12 8 2 2" xfId="34256" xr:uid="{00000000-0005-0000-0000-0000FA280000}"/>
    <cellStyle name="Entrada 2 12 8 3" xfId="34257" xr:uid="{00000000-0005-0000-0000-0000FB280000}"/>
    <cellStyle name="Entrada 2 12 9" xfId="17254" xr:uid="{00000000-0005-0000-0000-0000FC280000}"/>
    <cellStyle name="Entrada 2 12 9 2" xfId="34258" xr:uid="{00000000-0005-0000-0000-0000FD280000}"/>
    <cellStyle name="Entrada 2 13" xfId="979" xr:uid="{00000000-0005-0000-0000-0000FE280000}"/>
    <cellStyle name="Entrada 2 13 10" xfId="20924" xr:uid="{00000000-0005-0000-0000-0000FF280000}"/>
    <cellStyle name="Entrada 2 13 10 2" xfId="34259" xr:uid="{00000000-0005-0000-0000-000000290000}"/>
    <cellStyle name="Entrada 2 13 11" xfId="34260" xr:uid="{00000000-0005-0000-0000-000001290000}"/>
    <cellStyle name="Entrada 2 13 2" xfId="1911" xr:uid="{00000000-0005-0000-0000-000002290000}"/>
    <cellStyle name="Entrada 2 13 2 2" xfId="3370" xr:uid="{00000000-0005-0000-0000-000003290000}"/>
    <cellStyle name="Entrada 2 13 2 2 2" xfId="4589" xr:uid="{00000000-0005-0000-0000-000004290000}"/>
    <cellStyle name="Entrada 2 13 2 2 2 2" xfId="17233" xr:uid="{00000000-0005-0000-0000-000005290000}"/>
    <cellStyle name="Entrada 2 13 2 2 2 2 2" xfId="34261" xr:uid="{00000000-0005-0000-0000-000006290000}"/>
    <cellStyle name="Entrada 2 13 2 2 2 3" xfId="34262" xr:uid="{00000000-0005-0000-0000-000007290000}"/>
    <cellStyle name="Entrada 2 13 2 2 3" xfId="4590" xr:uid="{00000000-0005-0000-0000-000008290000}"/>
    <cellStyle name="Entrada 2 13 2 2 3 2" xfId="17232" xr:uid="{00000000-0005-0000-0000-000009290000}"/>
    <cellStyle name="Entrada 2 13 2 2 3 2 2" xfId="34263" xr:uid="{00000000-0005-0000-0000-00000A290000}"/>
    <cellStyle name="Entrada 2 13 2 2 3 3" xfId="34264" xr:uid="{00000000-0005-0000-0000-00000B290000}"/>
    <cellStyle name="Entrada 2 13 2 2 4" xfId="17234" xr:uid="{00000000-0005-0000-0000-00000C290000}"/>
    <cellStyle name="Entrada 2 13 2 2 4 2" xfId="34265" xr:uid="{00000000-0005-0000-0000-00000D290000}"/>
    <cellStyle name="Entrada 2 13 2 2 5" xfId="20925" xr:uid="{00000000-0005-0000-0000-00000E290000}"/>
    <cellStyle name="Entrada 2 13 2 2 5 2" xfId="34266" xr:uid="{00000000-0005-0000-0000-00000F290000}"/>
    <cellStyle name="Entrada 2 13 2 2 6" xfId="20926" xr:uid="{00000000-0005-0000-0000-000010290000}"/>
    <cellStyle name="Entrada 2 13 2 2 6 2" xfId="34267" xr:uid="{00000000-0005-0000-0000-000011290000}"/>
    <cellStyle name="Entrada 2 13 2 2 7" xfId="20927" xr:uid="{00000000-0005-0000-0000-000012290000}"/>
    <cellStyle name="Entrada 2 13 2 2 7 2" xfId="34268" xr:uid="{00000000-0005-0000-0000-000013290000}"/>
    <cellStyle name="Entrada 2 13 2 2 8" xfId="34269" xr:uid="{00000000-0005-0000-0000-000014290000}"/>
    <cellStyle name="Entrada 2 13 2 3" xfId="4591" xr:uid="{00000000-0005-0000-0000-000015290000}"/>
    <cellStyle name="Entrada 2 13 2 3 2" xfId="17231" xr:uid="{00000000-0005-0000-0000-000016290000}"/>
    <cellStyle name="Entrada 2 13 2 3 2 2" xfId="34270" xr:uid="{00000000-0005-0000-0000-000017290000}"/>
    <cellStyle name="Entrada 2 13 2 3 3" xfId="34271" xr:uid="{00000000-0005-0000-0000-000018290000}"/>
    <cellStyle name="Entrada 2 13 2 4" xfId="4592" xr:uid="{00000000-0005-0000-0000-000019290000}"/>
    <cellStyle name="Entrada 2 13 2 4 2" xfId="17230" xr:uid="{00000000-0005-0000-0000-00001A290000}"/>
    <cellStyle name="Entrada 2 13 2 4 2 2" xfId="34272" xr:uid="{00000000-0005-0000-0000-00001B290000}"/>
    <cellStyle name="Entrada 2 13 2 4 3" xfId="34273" xr:uid="{00000000-0005-0000-0000-00001C290000}"/>
    <cellStyle name="Entrada 2 13 2 5" xfId="17235" xr:uid="{00000000-0005-0000-0000-00001D290000}"/>
    <cellStyle name="Entrada 2 13 2 5 2" xfId="34274" xr:uid="{00000000-0005-0000-0000-00001E290000}"/>
    <cellStyle name="Entrada 2 13 2 6" xfId="20928" xr:uid="{00000000-0005-0000-0000-00001F290000}"/>
    <cellStyle name="Entrada 2 13 2 6 2" xfId="34275" xr:uid="{00000000-0005-0000-0000-000020290000}"/>
    <cellStyle name="Entrada 2 13 2 7" xfId="20929" xr:uid="{00000000-0005-0000-0000-000021290000}"/>
    <cellStyle name="Entrada 2 13 2 7 2" xfId="34276" xr:uid="{00000000-0005-0000-0000-000022290000}"/>
    <cellStyle name="Entrada 2 13 2 8" xfId="20930" xr:uid="{00000000-0005-0000-0000-000023290000}"/>
    <cellStyle name="Entrada 2 13 2 8 2" xfId="34277" xr:uid="{00000000-0005-0000-0000-000024290000}"/>
    <cellStyle name="Entrada 2 13 2 9" xfId="34278" xr:uid="{00000000-0005-0000-0000-000025290000}"/>
    <cellStyle name="Entrada 2 13 3" xfId="1479" xr:uid="{00000000-0005-0000-0000-000026290000}"/>
    <cellStyle name="Entrada 2 13 3 2" xfId="2942" xr:uid="{00000000-0005-0000-0000-000027290000}"/>
    <cellStyle name="Entrada 2 13 3 2 2" xfId="4593" xr:uid="{00000000-0005-0000-0000-000028290000}"/>
    <cellStyle name="Entrada 2 13 3 2 2 2" xfId="17227" xr:uid="{00000000-0005-0000-0000-000029290000}"/>
    <cellStyle name="Entrada 2 13 3 2 2 2 2" xfId="34279" xr:uid="{00000000-0005-0000-0000-00002A290000}"/>
    <cellStyle name="Entrada 2 13 3 2 2 3" xfId="34280" xr:uid="{00000000-0005-0000-0000-00002B290000}"/>
    <cellStyle name="Entrada 2 13 3 2 3" xfId="4594" xr:uid="{00000000-0005-0000-0000-00002C290000}"/>
    <cellStyle name="Entrada 2 13 3 2 3 2" xfId="17226" xr:uid="{00000000-0005-0000-0000-00002D290000}"/>
    <cellStyle name="Entrada 2 13 3 2 3 2 2" xfId="34281" xr:uid="{00000000-0005-0000-0000-00002E290000}"/>
    <cellStyle name="Entrada 2 13 3 2 3 3" xfId="34282" xr:uid="{00000000-0005-0000-0000-00002F290000}"/>
    <cellStyle name="Entrada 2 13 3 2 4" xfId="17228" xr:uid="{00000000-0005-0000-0000-000030290000}"/>
    <cellStyle name="Entrada 2 13 3 2 4 2" xfId="34283" xr:uid="{00000000-0005-0000-0000-000031290000}"/>
    <cellStyle name="Entrada 2 13 3 2 5" xfId="20931" xr:uid="{00000000-0005-0000-0000-000032290000}"/>
    <cellStyle name="Entrada 2 13 3 2 5 2" xfId="34284" xr:uid="{00000000-0005-0000-0000-000033290000}"/>
    <cellStyle name="Entrada 2 13 3 2 6" xfId="20932" xr:uid="{00000000-0005-0000-0000-000034290000}"/>
    <cellStyle name="Entrada 2 13 3 2 6 2" xfId="34285" xr:uid="{00000000-0005-0000-0000-000035290000}"/>
    <cellStyle name="Entrada 2 13 3 2 7" xfId="20933" xr:uid="{00000000-0005-0000-0000-000036290000}"/>
    <cellStyle name="Entrada 2 13 3 2 7 2" xfId="34286" xr:uid="{00000000-0005-0000-0000-000037290000}"/>
    <cellStyle name="Entrada 2 13 3 2 8" xfId="34287" xr:uid="{00000000-0005-0000-0000-000038290000}"/>
    <cellStyle name="Entrada 2 13 3 3" xfId="4595" xr:uid="{00000000-0005-0000-0000-000039290000}"/>
    <cellStyle name="Entrada 2 13 3 3 2" xfId="17225" xr:uid="{00000000-0005-0000-0000-00003A290000}"/>
    <cellStyle name="Entrada 2 13 3 3 2 2" xfId="34288" xr:uid="{00000000-0005-0000-0000-00003B290000}"/>
    <cellStyle name="Entrada 2 13 3 3 3" xfId="34289" xr:uid="{00000000-0005-0000-0000-00003C290000}"/>
    <cellStyle name="Entrada 2 13 3 4" xfId="4596" xr:uid="{00000000-0005-0000-0000-00003D290000}"/>
    <cellStyle name="Entrada 2 13 3 4 2" xfId="17224" xr:uid="{00000000-0005-0000-0000-00003E290000}"/>
    <cellStyle name="Entrada 2 13 3 4 2 2" xfId="34290" xr:uid="{00000000-0005-0000-0000-00003F290000}"/>
    <cellStyle name="Entrada 2 13 3 4 3" xfId="34291" xr:uid="{00000000-0005-0000-0000-000040290000}"/>
    <cellStyle name="Entrada 2 13 3 5" xfId="17229" xr:uid="{00000000-0005-0000-0000-000041290000}"/>
    <cellStyle name="Entrada 2 13 3 5 2" xfId="34292" xr:uid="{00000000-0005-0000-0000-000042290000}"/>
    <cellStyle name="Entrada 2 13 3 6" xfId="20934" xr:uid="{00000000-0005-0000-0000-000043290000}"/>
    <cellStyle name="Entrada 2 13 3 6 2" xfId="34293" xr:uid="{00000000-0005-0000-0000-000044290000}"/>
    <cellStyle name="Entrada 2 13 3 7" xfId="20935" xr:uid="{00000000-0005-0000-0000-000045290000}"/>
    <cellStyle name="Entrada 2 13 3 7 2" xfId="34294" xr:uid="{00000000-0005-0000-0000-000046290000}"/>
    <cellStyle name="Entrada 2 13 3 8" xfId="20936" xr:uid="{00000000-0005-0000-0000-000047290000}"/>
    <cellStyle name="Entrada 2 13 3 8 2" xfId="34295" xr:uid="{00000000-0005-0000-0000-000048290000}"/>
    <cellStyle name="Entrada 2 13 3 9" xfId="34296" xr:uid="{00000000-0005-0000-0000-000049290000}"/>
    <cellStyle name="Entrada 2 13 4" xfId="4597" xr:uid="{00000000-0005-0000-0000-00004A290000}"/>
    <cellStyle name="Entrada 2 13 4 2" xfId="17223" xr:uid="{00000000-0005-0000-0000-00004B290000}"/>
    <cellStyle name="Entrada 2 13 4 2 2" xfId="34297" xr:uid="{00000000-0005-0000-0000-00004C290000}"/>
    <cellStyle name="Entrada 2 13 4 3" xfId="20937" xr:uid="{00000000-0005-0000-0000-00004D290000}"/>
    <cellStyle name="Entrada 2 13 4 3 2" xfId="34298" xr:uid="{00000000-0005-0000-0000-00004E290000}"/>
    <cellStyle name="Entrada 2 13 4 4" xfId="20938" xr:uid="{00000000-0005-0000-0000-00004F290000}"/>
    <cellStyle name="Entrada 2 13 4 4 2" xfId="34299" xr:uid="{00000000-0005-0000-0000-000050290000}"/>
    <cellStyle name="Entrada 2 13 4 5" xfId="20939" xr:uid="{00000000-0005-0000-0000-000051290000}"/>
    <cellStyle name="Entrada 2 13 4 5 2" xfId="34300" xr:uid="{00000000-0005-0000-0000-000052290000}"/>
    <cellStyle name="Entrada 2 13 4 6" xfId="34301" xr:uid="{00000000-0005-0000-0000-000053290000}"/>
    <cellStyle name="Entrada 2 13 5" xfId="4598" xr:uid="{00000000-0005-0000-0000-000054290000}"/>
    <cellStyle name="Entrada 2 13 5 2" xfId="17222" xr:uid="{00000000-0005-0000-0000-000055290000}"/>
    <cellStyle name="Entrada 2 13 5 2 2" xfId="34302" xr:uid="{00000000-0005-0000-0000-000056290000}"/>
    <cellStyle name="Entrada 2 13 5 3" xfId="20940" xr:uid="{00000000-0005-0000-0000-000057290000}"/>
    <cellStyle name="Entrada 2 13 5 3 2" xfId="34303" xr:uid="{00000000-0005-0000-0000-000058290000}"/>
    <cellStyle name="Entrada 2 13 5 4" xfId="20941" xr:uid="{00000000-0005-0000-0000-000059290000}"/>
    <cellStyle name="Entrada 2 13 5 4 2" xfId="34304" xr:uid="{00000000-0005-0000-0000-00005A290000}"/>
    <cellStyle name="Entrada 2 13 5 5" xfId="20942" xr:uid="{00000000-0005-0000-0000-00005B290000}"/>
    <cellStyle name="Entrada 2 13 5 5 2" xfId="34305" xr:uid="{00000000-0005-0000-0000-00005C290000}"/>
    <cellStyle name="Entrada 2 13 5 6" xfId="34306" xr:uid="{00000000-0005-0000-0000-00005D290000}"/>
    <cellStyle name="Entrada 2 13 6" xfId="4599" xr:uid="{00000000-0005-0000-0000-00005E290000}"/>
    <cellStyle name="Entrada 2 13 6 2" xfId="17221" xr:uid="{00000000-0005-0000-0000-00005F290000}"/>
    <cellStyle name="Entrada 2 13 6 2 2" xfId="34307" xr:uid="{00000000-0005-0000-0000-000060290000}"/>
    <cellStyle name="Entrada 2 13 6 3" xfId="20943" xr:uid="{00000000-0005-0000-0000-000061290000}"/>
    <cellStyle name="Entrada 2 13 6 3 2" xfId="34308" xr:uid="{00000000-0005-0000-0000-000062290000}"/>
    <cellStyle name="Entrada 2 13 6 4" xfId="20944" xr:uid="{00000000-0005-0000-0000-000063290000}"/>
    <cellStyle name="Entrada 2 13 6 4 2" xfId="34309" xr:uid="{00000000-0005-0000-0000-000064290000}"/>
    <cellStyle name="Entrada 2 13 6 5" xfId="20945" xr:uid="{00000000-0005-0000-0000-000065290000}"/>
    <cellStyle name="Entrada 2 13 6 5 2" xfId="34310" xr:uid="{00000000-0005-0000-0000-000066290000}"/>
    <cellStyle name="Entrada 2 13 6 6" xfId="34311" xr:uid="{00000000-0005-0000-0000-000067290000}"/>
    <cellStyle name="Entrada 2 13 7" xfId="4600" xr:uid="{00000000-0005-0000-0000-000068290000}"/>
    <cellStyle name="Entrada 2 13 7 2" xfId="17220" xr:uid="{00000000-0005-0000-0000-000069290000}"/>
    <cellStyle name="Entrada 2 13 7 2 2" xfId="34312" xr:uid="{00000000-0005-0000-0000-00006A290000}"/>
    <cellStyle name="Entrada 2 13 7 3" xfId="20946" xr:uid="{00000000-0005-0000-0000-00006B290000}"/>
    <cellStyle name="Entrada 2 13 7 3 2" xfId="34313" xr:uid="{00000000-0005-0000-0000-00006C290000}"/>
    <cellStyle name="Entrada 2 13 7 4" xfId="20947" xr:uid="{00000000-0005-0000-0000-00006D290000}"/>
    <cellStyle name="Entrada 2 13 7 4 2" xfId="34314" xr:uid="{00000000-0005-0000-0000-00006E290000}"/>
    <cellStyle name="Entrada 2 13 7 5" xfId="20948" xr:uid="{00000000-0005-0000-0000-00006F290000}"/>
    <cellStyle name="Entrada 2 13 7 5 2" xfId="34315" xr:uid="{00000000-0005-0000-0000-000070290000}"/>
    <cellStyle name="Entrada 2 13 7 6" xfId="34316" xr:uid="{00000000-0005-0000-0000-000071290000}"/>
    <cellStyle name="Entrada 2 13 8" xfId="4601" xr:uid="{00000000-0005-0000-0000-000072290000}"/>
    <cellStyle name="Entrada 2 13 8 2" xfId="17219" xr:uid="{00000000-0005-0000-0000-000073290000}"/>
    <cellStyle name="Entrada 2 13 8 2 2" xfId="34317" xr:uid="{00000000-0005-0000-0000-000074290000}"/>
    <cellStyle name="Entrada 2 13 8 3" xfId="34318" xr:uid="{00000000-0005-0000-0000-000075290000}"/>
    <cellStyle name="Entrada 2 13 9" xfId="17236" xr:uid="{00000000-0005-0000-0000-000076290000}"/>
    <cellStyle name="Entrada 2 13 9 2" xfId="34319" xr:uid="{00000000-0005-0000-0000-000077290000}"/>
    <cellStyle name="Entrada 2 14" xfId="926" xr:uid="{00000000-0005-0000-0000-000078290000}"/>
    <cellStyle name="Entrada 2 14 10" xfId="20949" xr:uid="{00000000-0005-0000-0000-000079290000}"/>
    <cellStyle name="Entrada 2 14 10 2" xfId="34320" xr:uid="{00000000-0005-0000-0000-00007A290000}"/>
    <cellStyle name="Entrada 2 14 11" xfId="34321" xr:uid="{00000000-0005-0000-0000-00007B290000}"/>
    <cellStyle name="Entrada 2 14 2" xfId="1858" xr:uid="{00000000-0005-0000-0000-00007C290000}"/>
    <cellStyle name="Entrada 2 14 2 2" xfId="3317" xr:uid="{00000000-0005-0000-0000-00007D290000}"/>
    <cellStyle name="Entrada 2 14 2 2 2" xfId="4602" xr:uid="{00000000-0005-0000-0000-00007E290000}"/>
    <cellStyle name="Entrada 2 14 2 2 2 2" xfId="17215" xr:uid="{00000000-0005-0000-0000-00007F290000}"/>
    <cellStyle name="Entrada 2 14 2 2 2 2 2" xfId="34322" xr:uid="{00000000-0005-0000-0000-000080290000}"/>
    <cellStyle name="Entrada 2 14 2 2 2 3" xfId="34323" xr:uid="{00000000-0005-0000-0000-000081290000}"/>
    <cellStyle name="Entrada 2 14 2 2 3" xfId="4603" xr:uid="{00000000-0005-0000-0000-000082290000}"/>
    <cellStyle name="Entrada 2 14 2 2 3 2" xfId="17214" xr:uid="{00000000-0005-0000-0000-000083290000}"/>
    <cellStyle name="Entrada 2 14 2 2 3 2 2" xfId="34324" xr:uid="{00000000-0005-0000-0000-000084290000}"/>
    <cellStyle name="Entrada 2 14 2 2 3 3" xfId="34325" xr:uid="{00000000-0005-0000-0000-000085290000}"/>
    <cellStyle name="Entrada 2 14 2 2 4" xfId="17216" xr:uid="{00000000-0005-0000-0000-000086290000}"/>
    <cellStyle name="Entrada 2 14 2 2 4 2" xfId="34326" xr:uid="{00000000-0005-0000-0000-000087290000}"/>
    <cellStyle name="Entrada 2 14 2 2 5" xfId="20950" xr:uid="{00000000-0005-0000-0000-000088290000}"/>
    <cellStyle name="Entrada 2 14 2 2 5 2" xfId="34327" xr:uid="{00000000-0005-0000-0000-000089290000}"/>
    <cellStyle name="Entrada 2 14 2 2 6" xfId="20951" xr:uid="{00000000-0005-0000-0000-00008A290000}"/>
    <cellStyle name="Entrada 2 14 2 2 6 2" xfId="34328" xr:uid="{00000000-0005-0000-0000-00008B290000}"/>
    <cellStyle name="Entrada 2 14 2 2 7" xfId="20952" xr:uid="{00000000-0005-0000-0000-00008C290000}"/>
    <cellStyle name="Entrada 2 14 2 2 7 2" xfId="34329" xr:uid="{00000000-0005-0000-0000-00008D290000}"/>
    <cellStyle name="Entrada 2 14 2 2 8" xfId="34330" xr:uid="{00000000-0005-0000-0000-00008E290000}"/>
    <cellStyle name="Entrada 2 14 2 3" xfId="4604" xr:uid="{00000000-0005-0000-0000-00008F290000}"/>
    <cellStyle name="Entrada 2 14 2 3 2" xfId="17213" xr:uid="{00000000-0005-0000-0000-000090290000}"/>
    <cellStyle name="Entrada 2 14 2 3 2 2" xfId="34331" xr:uid="{00000000-0005-0000-0000-000091290000}"/>
    <cellStyle name="Entrada 2 14 2 3 3" xfId="34332" xr:uid="{00000000-0005-0000-0000-000092290000}"/>
    <cellStyle name="Entrada 2 14 2 4" xfId="4605" xr:uid="{00000000-0005-0000-0000-000093290000}"/>
    <cellStyle name="Entrada 2 14 2 4 2" xfId="17212" xr:uid="{00000000-0005-0000-0000-000094290000}"/>
    <cellStyle name="Entrada 2 14 2 4 2 2" xfId="34333" xr:uid="{00000000-0005-0000-0000-000095290000}"/>
    <cellStyle name="Entrada 2 14 2 4 3" xfId="34334" xr:uid="{00000000-0005-0000-0000-000096290000}"/>
    <cellStyle name="Entrada 2 14 2 5" xfId="17217" xr:uid="{00000000-0005-0000-0000-000097290000}"/>
    <cellStyle name="Entrada 2 14 2 5 2" xfId="34335" xr:uid="{00000000-0005-0000-0000-000098290000}"/>
    <cellStyle name="Entrada 2 14 2 6" xfId="20953" xr:uid="{00000000-0005-0000-0000-000099290000}"/>
    <cellStyle name="Entrada 2 14 2 6 2" xfId="34336" xr:uid="{00000000-0005-0000-0000-00009A290000}"/>
    <cellStyle name="Entrada 2 14 2 7" xfId="20954" xr:uid="{00000000-0005-0000-0000-00009B290000}"/>
    <cellStyle name="Entrada 2 14 2 7 2" xfId="34337" xr:uid="{00000000-0005-0000-0000-00009C290000}"/>
    <cellStyle name="Entrada 2 14 2 8" xfId="20955" xr:uid="{00000000-0005-0000-0000-00009D290000}"/>
    <cellStyle name="Entrada 2 14 2 8 2" xfId="34338" xr:uid="{00000000-0005-0000-0000-00009E290000}"/>
    <cellStyle name="Entrada 2 14 2 9" xfId="34339" xr:uid="{00000000-0005-0000-0000-00009F290000}"/>
    <cellStyle name="Entrada 2 14 3" xfId="1426" xr:uid="{00000000-0005-0000-0000-0000A0290000}"/>
    <cellStyle name="Entrada 2 14 3 2" xfId="2889" xr:uid="{00000000-0005-0000-0000-0000A1290000}"/>
    <cellStyle name="Entrada 2 14 3 2 2" xfId="4606" xr:uid="{00000000-0005-0000-0000-0000A2290000}"/>
    <cellStyle name="Entrada 2 14 3 2 2 2" xfId="17209" xr:uid="{00000000-0005-0000-0000-0000A3290000}"/>
    <cellStyle name="Entrada 2 14 3 2 2 2 2" xfId="34340" xr:uid="{00000000-0005-0000-0000-0000A4290000}"/>
    <cellStyle name="Entrada 2 14 3 2 2 3" xfId="34341" xr:uid="{00000000-0005-0000-0000-0000A5290000}"/>
    <cellStyle name="Entrada 2 14 3 2 3" xfId="4607" xr:uid="{00000000-0005-0000-0000-0000A6290000}"/>
    <cellStyle name="Entrada 2 14 3 2 3 2" xfId="17208" xr:uid="{00000000-0005-0000-0000-0000A7290000}"/>
    <cellStyle name="Entrada 2 14 3 2 3 2 2" xfId="34342" xr:uid="{00000000-0005-0000-0000-0000A8290000}"/>
    <cellStyle name="Entrada 2 14 3 2 3 3" xfId="34343" xr:uid="{00000000-0005-0000-0000-0000A9290000}"/>
    <cellStyle name="Entrada 2 14 3 2 4" xfId="17210" xr:uid="{00000000-0005-0000-0000-0000AA290000}"/>
    <cellStyle name="Entrada 2 14 3 2 4 2" xfId="34344" xr:uid="{00000000-0005-0000-0000-0000AB290000}"/>
    <cellStyle name="Entrada 2 14 3 2 5" xfId="20956" xr:uid="{00000000-0005-0000-0000-0000AC290000}"/>
    <cellStyle name="Entrada 2 14 3 2 5 2" xfId="34345" xr:uid="{00000000-0005-0000-0000-0000AD290000}"/>
    <cellStyle name="Entrada 2 14 3 2 6" xfId="20957" xr:uid="{00000000-0005-0000-0000-0000AE290000}"/>
    <cellStyle name="Entrada 2 14 3 2 6 2" xfId="34346" xr:uid="{00000000-0005-0000-0000-0000AF290000}"/>
    <cellStyle name="Entrada 2 14 3 2 7" xfId="20958" xr:uid="{00000000-0005-0000-0000-0000B0290000}"/>
    <cellStyle name="Entrada 2 14 3 2 7 2" xfId="34347" xr:uid="{00000000-0005-0000-0000-0000B1290000}"/>
    <cellStyle name="Entrada 2 14 3 2 8" xfId="34348" xr:uid="{00000000-0005-0000-0000-0000B2290000}"/>
    <cellStyle name="Entrada 2 14 3 3" xfId="4608" xr:uid="{00000000-0005-0000-0000-0000B3290000}"/>
    <cellStyle name="Entrada 2 14 3 3 2" xfId="17207" xr:uid="{00000000-0005-0000-0000-0000B4290000}"/>
    <cellStyle name="Entrada 2 14 3 3 2 2" xfId="34349" xr:uid="{00000000-0005-0000-0000-0000B5290000}"/>
    <cellStyle name="Entrada 2 14 3 3 3" xfId="34350" xr:uid="{00000000-0005-0000-0000-0000B6290000}"/>
    <cellStyle name="Entrada 2 14 3 4" xfId="4609" xr:uid="{00000000-0005-0000-0000-0000B7290000}"/>
    <cellStyle name="Entrada 2 14 3 4 2" xfId="17206" xr:uid="{00000000-0005-0000-0000-0000B8290000}"/>
    <cellStyle name="Entrada 2 14 3 4 2 2" xfId="34351" xr:uid="{00000000-0005-0000-0000-0000B9290000}"/>
    <cellStyle name="Entrada 2 14 3 4 3" xfId="34352" xr:uid="{00000000-0005-0000-0000-0000BA290000}"/>
    <cellStyle name="Entrada 2 14 3 5" xfId="17211" xr:uid="{00000000-0005-0000-0000-0000BB290000}"/>
    <cellStyle name="Entrada 2 14 3 5 2" xfId="34353" xr:uid="{00000000-0005-0000-0000-0000BC290000}"/>
    <cellStyle name="Entrada 2 14 3 6" xfId="20959" xr:uid="{00000000-0005-0000-0000-0000BD290000}"/>
    <cellStyle name="Entrada 2 14 3 6 2" xfId="34354" xr:uid="{00000000-0005-0000-0000-0000BE290000}"/>
    <cellStyle name="Entrada 2 14 3 7" xfId="20960" xr:uid="{00000000-0005-0000-0000-0000BF290000}"/>
    <cellStyle name="Entrada 2 14 3 7 2" xfId="34355" xr:uid="{00000000-0005-0000-0000-0000C0290000}"/>
    <cellStyle name="Entrada 2 14 3 8" xfId="20961" xr:uid="{00000000-0005-0000-0000-0000C1290000}"/>
    <cellStyle name="Entrada 2 14 3 8 2" xfId="34356" xr:uid="{00000000-0005-0000-0000-0000C2290000}"/>
    <cellStyle name="Entrada 2 14 3 9" xfId="34357" xr:uid="{00000000-0005-0000-0000-0000C3290000}"/>
    <cellStyle name="Entrada 2 14 4" xfId="4610" xr:uid="{00000000-0005-0000-0000-0000C4290000}"/>
    <cellStyle name="Entrada 2 14 4 2" xfId="17205" xr:uid="{00000000-0005-0000-0000-0000C5290000}"/>
    <cellStyle name="Entrada 2 14 4 2 2" xfId="34358" xr:uid="{00000000-0005-0000-0000-0000C6290000}"/>
    <cellStyle name="Entrada 2 14 4 3" xfId="20962" xr:uid="{00000000-0005-0000-0000-0000C7290000}"/>
    <cellStyle name="Entrada 2 14 4 3 2" xfId="34359" xr:uid="{00000000-0005-0000-0000-0000C8290000}"/>
    <cellStyle name="Entrada 2 14 4 4" xfId="20963" xr:uid="{00000000-0005-0000-0000-0000C9290000}"/>
    <cellStyle name="Entrada 2 14 4 4 2" xfId="34360" xr:uid="{00000000-0005-0000-0000-0000CA290000}"/>
    <cellStyle name="Entrada 2 14 4 5" xfId="20964" xr:uid="{00000000-0005-0000-0000-0000CB290000}"/>
    <cellStyle name="Entrada 2 14 4 5 2" xfId="34361" xr:uid="{00000000-0005-0000-0000-0000CC290000}"/>
    <cellStyle name="Entrada 2 14 4 6" xfId="34362" xr:uid="{00000000-0005-0000-0000-0000CD290000}"/>
    <cellStyle name="Entrada 2 14 5" xfId="4611" xr:uid="{00000000-0005-0000-0000-0000CE290000}"/>
    <cellStyle name="Entrada 2 14 5 2" xfId="17204" xr:uid="{00000000-0005-0000-0000-0000CF290000}"/>
    <cellStyle name="Entrada 2 14 5 2 2" xfId="34363" xr:uid="{00000000-0005-0000-0000-0000D0290000}"/>
    <cellStyle name="Entrada 2 14 5 3" xfId="20965" xr:uid="{00000000-0005-0000-0000-0000D1290000}"/>
    <cellStyle name="Entrada 2 14 5 3 2" xfId="34364" xr:uid="{00000000-0005-0000-0000-0000D2290000}"/>
    <cellStyle name="Entrada 2 14 5 4" xfId="20966" xr:uid="{00000000-0005-0000-0000-0000D3290000}"/>
    <cellStyle name="Entrada 2 14 5 4 2" xfId="34365" xr:uid="{00000000-0005-0000-0000-0000D4290000}"/>
    <cellStyle name="Entrada 2 14 5 5" xfId="20967" xr:uid="{00000000-0005-0000-0000-0000D5290000}"/>
    <cellStyle name="Entrada 2 14 5 5 2" xfId="34366" xr:uid="{00000000-0005-0000-0000-0000D6290000}"/>
    <cellStyle name="Entrada 2 14 5 6" xfId="34367" xr:uid="{00000000-0005-0000-0000-0000D7290000}"/>
    <cellStyle name="Entrada 2 14 6" xfId="4612" xr:uid="{00000000-0005-0000-0000-0000D8290000}"/>
    <cellStyle name="Entrada 2 14 6 2" xfId="17203" xr:uid="{00000000-0005-0000-0000-0000D9290000}"/>
    <cellStyle name="Entrada 2 14 6 2 2" xfId="34368" xr:uid="{00000000-0005-0000-0000-0000DA290000}"/>
    <cellStyle name="Entrada 2 14 6 3" xfId="20968" xr:uid="{00000000-0005-0000-0000-0000DB290000}"/>
    <cellStyle name="Entrada 2 14 6 3 2" xfId="34369" xr:uid="{00000000-0005-0000-0000-0000DC290000}"/>
    <cellStyle name="Entrada 2 14 6 4" xfId="20969" xr:uid="{00000000-0005-0000-0000-0000DD290000}"/>
    <cellStyle name="Entrada 2 14 6 4 2" xfId="34370" xr:uid="{00000000-0005-0000-0000-0000DE290000}"/>
    <cellStyle name="Entrada 2 14 6 5" xfId="20970" xr:uid="{00000000-0005-0000-0000-0000DF290000}"/>
    <cellStyle name="Entrada 2 14 6 5 2" xfId="34371" xr:uid="{00000000-0005-0000-0000-0000E0290000}"/>
    <cellStyle name="Entrada 2 14 6 6" xfId="34372" xr:uid="{00000000-0005-0000-0000-0000E1290000}"/>
    <cellStyle name="Entrada 2 14 7" xfId="4613" xr:uid="{00000000-0005-0000-0000-0000E2290000}"/>
    <cellStyle name="Entrada 2 14 7 2" xfId="17202" xr:uid="{00000000-0005-0000-0000-0000E3290000}"/>
    <cellStyle name="Entrada 2 14 7 2 2" xfId="34373" xr:uid="{00000000-0005-0000-0000-0000E4290000}"/>
    <cellStyle name="Entrada 2 14 7 3" xfId="20971" xr:uid="{00000000-0005-0000-0000-0000E5290000}"/>
    <cellStyle name="Entrada 2 14 7 3 2" xfId="34374" xr:uid="{00000000-0005-0000-0000-0000E6290000}"/>
    <cellStyle name="Entrada 2 14 7 4" xfId="20972" xr:uid="{00000000-0005-0000-0000-0000E7290000}"/>
    <cellStyle name="Entrada 2 14 7 4 2" xfId="34375" xr:uid="{00000000-0005-0000-0000-0000E8290000}"/>
    <cellStyle name="Entrada 2 14 7 5" xfId="20973" xr:uid="{00000000-0005-0000-0000-0000E9290000}"/>
    <cellStyle name="Entrada 2 14 7 5 2" xfId="34376" xr:uid="{00000000-0005-0000-0000-0000EA290000}"/>
    <cellStyle name="Entrada 2 14 7 6" xfId="34377" xr:uid="{00000000-0005-0000-0000-0000EB290000}"/>
    <cellStyle name="Entrada 2 14 8" xfId="4614" xr:uid="{00000000-0005-0000-0000-0000EC290000}"/>
    <cellStyle name="Entrada 2 14 8 2" xfId="17201" xr:uid="{00000000-0005-0000-0000-0000ED290000}"/>
    <cellStyle name="Entrada 2 14 8 2 2" xfId="34378" xr:uid="{00000000-0005-0000-0000-0000EE290000}"/>
    <cellStyle name="Entrada 2 14 8 3" xfId="34379" xr:uid="{00000000-0005-0000-0000-0000EF290000}"/>
    <cellStyle name="Entrada 2 14 9" xfId="17218" xr:uid="{00000000-0005-0000-0000-0000F0290000}"/>
    <cellStyle name="Entrada 2 14 9 2" xfId="34380" xr:uid="{00000000-0005-0000-0000-0000F1290000}"/>
    <cellStyle name="Entrada 2 15" xfId="1106" xr:uid="{00000000-0005-0000-0000-0000F2290000}"/>
    <cellStyle name="Entrada 2 15 10" xfId="20974" xr:uid="{00000000-0005-0000-0000-0000F3290000}"/>
    <cellStyle name="Entrada 2 15 10 2" xfId="34381" xr:uid="{00000000-0005-0000-0000-0000F4290000}"/>
    <cellStyle name="Entrada 2 15 11" xfId="34382" xr:uid="{00000000-0005-0000-0000-0000F5290000}"/>
    <cellStyle name="Entrada 2 15 2" xfId="2038" xr:uid="{00000000-0005-0000-0000-0000F6290000}"/>
    <cellStyle name="Entrada 2 15 2 2" xfId="3497" xr:uid="{00000000-0005-0000-0000-0000F7290000}"/>
    <cellStyle name="Entrada 2 15 2 2 2" xfId="4615" xr:uid="{00000000-0005-0000-0000-0000F8290000}"/>
    <cellStyle name="Entrada 2 15 2 2 2 2" xfId="17197" xr:uid="{00000000-0005-0000-0000-0000F9290000}"/>
    <cellStyle name="Entrada 2 15 2 2 2 2 2" xfId="34383" xr:uid="{00000000-0005-0000-0000-0000FA290000}"/>
    <cellStyle name="Entrada 2 15 2 2 2 3" xfId="34384" xr:uid="{00000000-0005-0000-0000-0000FB290000}"/>
    <cellStyle name="Entrada 2 15 2 2 3" xfId="4616" xr:uid="{00000000-0005-0000-0000-0000FC290000}"/>
    <cellStyle name="Entrada 2 15 2 2 3 2" xfId="17196" xr:uid="{00000000-0005-0000-0000-0000FD290000}"/>
    <cellStyle name="Entrada 2 15 2 2 3 2 2" xfId="34385" xr:uid="{00000000-0005-0000-0000-0000FE290000}"/>
    <cellStyle name="Entrada 2 15 2 2 3 3" xfId="34386" xr:uid="{00000000-0005-0000-0000-0000FF290000}"/>
    <cellStyle name="Entrada 2 15 2 2 4" xfId="17198" xr:uid="{00000000-0005-0000-0000-0000002A0000}"/>
    <cellStyle name="Entrada 2 15 2 2 4 2" xfId="34387" xr:uid="{00000000-0005-0000-0000-0000012A0000}"/>
    <cellStyle name="Entrada 2 15 2 2 5" xfId="20975" xr:uid="{00000000-0005-0000-0000-0000022A0000}"/>
    <cellStyle name="Entrada 2 15 2 2 5 2" xfId="34388" xr:uid="{00000000-0005-0000-0000-0000032A0000}"/>
    <cellStyle name="Entrada 2 15 2 2 6" xfId="20976" xr:uid="{00000000-0005-0000-0000-0000042A0000}"/>
    <cellStyle name="Entrada 2 15 2 2 6 2" xfId="34389" xr:uid="{00000000-0005-0000-0000-0000052A0000}"/>
    <cellStyle name="Entrada 2 15 2 2 7" xfId="20977" xr:uid="{00000000-0005-0000-0000-0000062A0000}"/>
    <cellStyle name="Entrada 2 15 2 2 7 2" xfId="34390" xr:uid="{00000000-0005-0000-0000-0000072A0000}"/>
    <cellStyle name="Entrada 2 15 2 2 8" xfId="34391" xr:uid="{00000000-0005-0000-0000-0000082A0000}"/>
    <cellStyle name="Entrada 2 15 2 3" xfId="4617" xr:uid="{00000000-0005-0000-0000-0000092A0000}"/>
    <cellStyle name="Entrada 2 15 2 3 2" xfId="17195" xr:uid="{00000000-0005-0000-0000-00000A2A0000}"/>
    <cellStyle name="Entrada 2 15 2 3 2 2" xfId="34392" xr:uid="{00000000-0005-0000-0000-00000B2A0000}"/>
    <cellStyle name="Entrada 2 15 2 3 3" xfId="34393" xr:uid="{00000000-0005-0000-0000-00000C2A0000}"/>
    <cellStyle name="Entrada 2 15 2 4" xfId="4618" xr:uid="{00000000-0005-0000-0000-00000D2A0000}"/>
    <cellStyle name="Entrada 2 15 2 4 2" xfId="17194" xr:uid="{00000000-0005-0000-0000-00000E2A0000}"/>
    <cellStyle name="Entrada 2 15 2 4 2 2" xfId="34394" xr:uid="{00000000-0005-0000-0000-00000F2A0000}"/>
    <cellStyle name="Entrada 2 15 2 4 3" xfId="34395" xr:uid="{00000000-0005-0000-0000-0000102A0000}"/>
    <cellStyle name="Entrada 2 15 2 5" xfId="17199" xr:uid="{00000000-0005-0000-0000-0000112A0000}"/>
    <cellStyle name="Entrada 2 15 2 5 2" xfId="34396" xr:uid="{00000000-0005-0000-0000-0000122A0000}"/>
    <cellStyle name="Entrada 2 15 2 6" xfId="20978" xr:uid="{00000000-0005-0000-0000-0000132A0000}"/>
    <cellStyle name="Entrada 2 15 2 6 2" xfId="34397" xr:uid="{00000000-0005-0000-0000-0000142A0000}"/>
    <cellStyle name="Entrada 2 15 2 7" xfId="20979" xr:uid="{00000000-0005-0000-0000-0000152A0000}"/>
    <cellStyle name="Entrada 2 15 2 7 2" xfId="34398" xr:uid="{00000000-0005-0000-0000-0000162A0000}"/>
    <cellStyle name="Entrada 2 15 2 8" xfId="20980" xr:uid="{00000000-0005-0000-0000-0000172A0000}"/>
    <cellStyle name="Entrada 2 15 2 8 2" xfId="34399" xr:uid="{00000000-0005-0000-0000-0000182A0000}"/>
    <cellStyle name="Entrada 2 15 2 9" xfId="34400" xr:uid="{00000000-0005-0000-0000-0000192A0000}"/>
    <cellStyle name="Entrada 2 15 3" xfId="1606" xr:uid="{00000000-0005-0000-0000-00001A2A0000}"/>
    <cellStyle name="Entrada 2 15 3 2" xfId="3069" xr:uid="{00000000-0005-0000-0000-00001B2A0000}"/>
    <cellStyle name="Entrada 2 15 3 2 2" xfId="4619" xr:uid="{00000000-0005-0000-0000-00001C2A0000}"/>
    <cellStyle name="Entrada 2 15 3 2 2 2" xfId="17191" xr:uid="{00000000-0005-0000-0000-00001D2A0000}"/>
    <cellStyle name="Entrada 2 15 3 2 2 2 2" xfId="34401" xr:uid="{00000000-0005-0000-0000-00001E2A0000}"/>
    <cellStyle name="Entrada 2 15 3 2 2 3" xfId="34402" xr:uid="{00000000-0005-0000-0000-00001F2A0000}"/>
    <cellStyle name="Entrada 2 15 3 2 3" xfId="4620" xr:uid="{00000000-0005-0000-0000-0000202A0000}"/>
    <cellStyle name="Entrada 2 15 3 2 3 2" xfId="17190" xr:uid="{00000000-0005-0000-0000-0000212A0000}"/>
    <cellStyle name="Entrada 2 15 3 2 3 2 2" xfId="34403" xr:uid="{00000000-0005-0000-0000-0000222A0000}"/>
    <cellStyle name="Entrada 2 15 3 2 3 3" xfId="34404" xr:uid="{00000000-0005-0000-0000-0000232A0000}"/>
    <cellStyle name="Entrada 2 15 3 2 4" xfId="17192" xr:uid="{00000000-0005-0000-0000-0000242A0000}"/>
    <cellStyle name="Entrada 2 15 3 2 4 2" xfId="34405" xr:uid="{00000000-0005-0000-0000-0000252A0000}"/>
    <cellStyle name="Entrada 2 15 3 2 5" xfId="20981" xr:uid="{00000000-0005-0000-0000-0000262A0000}"/>
    <cellStyle name="Entrada 2 15 3 2 5 2" xfId="34406" xr:uid="{00000000-0005-0000-0000-0000272A0000}"/>
    <cellStyle name="Entrada 2 15 3 2 6" xfId="20982" xr:uid="{00000000-0005-0000-0000-0000282A0000}"/>
    <cellStyle name="Entrada 2 15 3 2 6 2" xfId="34407" xr:uid="{00000000-0005-0000-0000-0000292A0000}"/>
    <cellStyle name="Entrada 2 15 3 2 7" xfId="20983" xr:uid="{00000000-0005-0000-0000-00002A2A0000}"/>
    <cellStyle name="Entrada 2 15 3 2 7 2" xfId="34408" xr:uid="{00000000-0005-0000-0000-00002B2A0000}"/>
    <cellStyle name="Entrada 2 15 3 2 8" xfId="34409" xr:uid="{00000000-0005-0000-0000-00002C2A0000}"/>
    <cellStyle name="Entrada 2 15 3 3" xfId="4621" xr:uid="{00000000-0005-0000-0000-00002D2A0000}"/>
    <cellStyle name="Entrada 2 15 3 3 2" xfId="17189" xr:uid="{00000000-0005-0000-0000-00002E2A0000}"/>
    <cellStyle name="Entrada 2 15 3 3 2 2" xfId="34410" xr:uid="{00000000-0005-0000-0000-00002F2A0000}"/>
    <cellStyle name="Entrada 2 15 3 3 3" xfId="34411" xr:uid="{00000000-0005-0000-0000-0000302A0000}"/>
    <cellStyle name="Entrada 2 15 3 4" xfId="4622" xr:uid="{00000000-0005-0000-0000-0000312A0000}"/>
    <cellStyle name="Entrada 2 15 3 4 2" xfId="17188" xr:uid="{00000000-0005-0000-0000-0000322A0000}"/>
    <cellStyle name="Entrada 2 15 3 4 2 2" xfId="34412" xr:uid="{00000000-0005-0000-0000-0000332A0000}"/>
    <cellStyle name="Entrada 2 15 3 4 3" xfId="34413" xr:uid="{00000000-0005-0000-0000-0000342A0000}"/>
    <cellStyle name="Entrada 2 15 3 5" xfId="17193" xr:uid="{00000000-0005-0000-0000-0000352A0000}"/>
    <cellStyle name="Entrada 2 15 3 5 2" xfId="34414" xr:uid="{00000000-0005-0000-0000-0000362A0000}"/>
    <cellStyle name="Entrada 2 15 3 6" xfId="20984" xr:uid="{00000000-0005-0000-0000-0000372A0000}"/>
    <cellStyle name="Entrada 2 15 3 6 2" xfId="34415" xr:uid="{00000000-0005-0000-0000-0000382A0000}"/>
    <cellStyle name="Entrada 2 15 3 7" xfId="20985" xr:uid="{00000000-0005-0000-0000-0000392A0000}"/>
    <cellStyle name="Entrada 2 15 3 7 2" xfId="34416" xr:uid="{00000000-0005-0000-0000-00003A2A0000}"/>
    <cellStyle name="Entrada 2 15 3 8" xfId="20986" xr:uid="{00000000-0005-0000-0000-00003B2A0000}"/>
    <cellStyle name="Entrada 2 15 3 8 2" xfId="34417" xr:uid="{00000000-0005-0000-0000-00003C2A0000}"/>
    <cellStyle name="Entrada 2 15 3 9" xfId="34418" xr:uid="{00000000-0005-0000-0000-00003D2A0000}"/>
    <cellStyle name="Entrada 2 15 4" xfId="4623" xr:uid="{00000000-0005-0000-0000-00003E2A0000}"/>
    <cellStyle name="Entrada 2 15 4 2" xfId="17187" xr:uid="{00000000-0005-0000-0000-00003F2A0000}"/>
    <cellStyle name="Entrada 2 15 4 2 2" xfId="34419" xr:uid="{00000000-0005-0000-0000-0000402A0000}"/>
    <cellStyle name="Entrada 2 15 4 3" xfId="20987" xr:uid="{00000000-0005-0000-0000-0000412A0000}"/>
    <cellStyle name="Entrada 2 15 4 3 2" xfId="34420" xr:uid="{00000000-0005-0000-0000-0000422A0000}"/>
    <cellStyle name="Entrada 2 15 4 4" xfId="20988" xr:uid="{00000000-0005-0000-0000-0000432A0000}"/>
    <cellStyle name="Entrada 2 15 4 4 2" xfId="34421" xr:uid="{00000000-0005-0000-0000-0000442A0000}"/>
    <cellStyle name="Entrada 2 15 4 5" xfId="20989" xr:uid="{00000000-0005-0000-0000-0000452A0000}"/>
    <cellStyle name="Entrada 2 15 4 5 2" xfId="34422" xr:uid="{00000000-0005-0000-0000-0000462A0000}"/>
    <cellStyle name="Entrada 2 15 4 6" xfId="34423" xr:uid="{00000000-0005-0000-0000-0000472A0000}"/>
    <cellStyle name="Entrada 2 15 5" xfId="4624" xr:uid="{00000000-0005-0000-0000-0000482A0000}"/>
    <cellStyle name="Entrada 2 15 5 2" xfId="17186" xr:uid="{00000000-0005-0000-0000-0000492A0000}"/>
    <cellStyle name="Entrada 2 15 5 2 2" xfId="34424" xr:uid="{00000000-0005-0000-0000-00004A2A0000}"/>
    <cellStyle name="Entrada 2 15 5 3" xfId="20990" xr:uid="{00000000-0005-0000-0000-00004B2A0000}"/>
    <cellStyle name="Entrada 2 15 5 3 2" xfId="34425" xr:uid="{00000000-0005-0000-0000-00004C2A0000}"/>
    <cellStyle name="Entrada 2 15 5 4" xfId="20991" xr:uid="{00000000-0005-0000-0000-00004D2A0000}"/>
    <cellStyle name="Entrada 2 15 5 4 2" xfId="34426" xr:uid="{00000000-0005-0000-0000-00004E2A0000}"/>
    <cellStyle name="Entrada 2 15 5 5" xfId="20992" xr:uid="{00000000-0005-0000-0000-00004F2A0000}"/>
    <cellStyle name="Entrada 2 15 5 5 2" xfId="34427" xr:uid="{00000000-0005-0000-0000-0000502A0000}"/>
    <cellStyle name="Entrada 2 15 5 6" xfId="34428" xr:uid="{00000000-0005-0000-0000-0000512A0000}"/>
    <cellStyle name="Entrada 2 15 6" xfId="4625" xr:uid="{00000000-0005-0000-0000-0000522A0000}"/>
    <cellStyle name="Entrada 2 15 6 2" xfId="17185" xr:uid="{00000000-0005-0000-0000-0000532A0000}"/>
    <cellStyle name="Entrada 2 15 6 2 2" xfId="34429" xr:uid="{00000000-0005-0000-0000-0000542A0000}"/>
    <cellStyle name="Entrada 2 15 6 3" xfId="20993" xr:uid="{00000000-0005-0000-0000-0000552A0000}"/>
    <cellStyle name="Entrada 2 15 6 3 2" xfId="34430" xr:uid="{00000000-0005-0000-0000-0000562A0000}"/>
    <cellStyle name="Entrada 2 15 6 4" xfId="20994" xr:uid="{00000000-0005-0000-0000-0000572A0000}"/>
    <cellStyle name="Entrada 2 15 6 4 2" xfId="34431" xr:uid="{00000000-0005-0000-0000-0000582A0000}"/>
    <cellStyle name="Entrada 2 15 6 5" xfId="20995" xr:uid="{00000000-0005-0000-0000-0000592A0000}"/>
    <cellStyle name="Entrada 2 15 6 5 2" xfId="34432" xr:uid="{00000000-0005-0000-0000-00005A2A0000}"/>
    <cellStyle name="Entrada 2 15 6 6" xfId="34433" xr:uid="{00000000-0005-0000-0000-00005B2A0000}"/>
    <cellStyle name="Entrada 2 15 7" xfId="4626" xr:uid="{00000000-0005-0000-0000-00005C2A0000}"/>
    <cellStyle name="Entrada 2 15 7 2" xfId="17184" xr:uid="{00000000-0005-0000-0000-00005D2A0000}"/>
    <cellStyle name="Entrada 2 15 7 2 2" xfId="34434" xr:uid="{00000000-0005-0000-0000-00005E2A0000}"/>
    <cellStyle name="Entrada 2 15 7 3" xfId="20996" xr:uid="{00000000-0005-0000-0000-00005F2A0000}"/>
    <cellStyle name="Entrada 2 15 7 3 2" xfId="34435" xr:uid="{00000000-0005-0000-0000-0000602A0000}"/>
    <cellStyle name="Entrada 2 15 7 4" xfId="20997" xr:uid="{00000000-0005-0000-0000-0000612A0000}"/>
    <cellStyle name="Entrada 2 15 7 4 2" xfId="34436" xr:uid="{00000000-0005-0000-0000-0000622A0000}"/>
    <cellStyle name="Entrada 2 15 7 5" xfId="20998" xr:uid="{00000000-0005-0000-0000-0000632A0000}"/>
    <cellStyle name="Entrada 2 15 7 5 2" xfId="34437" xr:uid="{00000000-0005-0000-0000-0000642A0000}"/>
    <cellStyle name="Entrada 2 15 7 6" xfId="34438" xr:uid="{00000000-0005-0000-0000-0000652A0000}"/>
    <cellStyle name="Entrada 2 15 8" xfId="4627" xr:uid="{00000000-0005-0000-0000-0000662A0000}"/>
    <cellStyle name="Entrada 2 15 8 2" xfId="17183" xr:uid="{00000000-0005-0000-0000-0000672A0000}"/>
    <cellStyle name="Entrada 2 15 8 2 2" xfId="34439" xr:uid="{00000000-0005-0000-0000-0000682A0000}"/>
    <cellStyle name="Entrada 2 15 8 3" xfId="34440" xr:uid="{00000000-0005-0000-0000-0000692A0000}"/>
    <cellStyle name="Entrada 2 15 9" xfId="17200" xr:uid="{00000000-0005-0000-0000-00006A2A0000}"/>
    <cellStyle name="Entrada 2 15 9 2" xfId="34441" xr:uid="{00000000-0005-0000-0000-00006B2A0000}"/>
    <cellStyle name="Entrada 2 16" xfId="822" xr:uid="{00000000-0005-0000-0000-00006C2A0000}"/>
    <cellStyle name="Entrada 2 16 10" xfId="20999" xr:uid="{00000000-0005-0000-0000-00006D2A0000}"/>
    <cellStyle name="Entrada 2 16 10 2" xfId="34442" xr:uid="{00000000-0005-0000-0000-00006E2A0000}"/>
    <cellStyle name="Entrada 2 16 11" xfId="34443" xr:uid="{00000000-0005-0000-0000-00006F2A0000}"/>
    <cellStyle name="Entrada 2 16 2" xfId="1780" xr:uid="{00000000-0005-0000-0000-0000702A0000}"/>
    <cellStyle name="Entrada 2 16 2 2" xfId="3243" xr:uid="{00000000-0005-0000-0000-0000712A0000}"/>
    <cellStyle name="Entrada 2 16 2 2 2" xfId="4628" xr:uid="{00000000-0005-0000-0000-0000722A0000}"/>
    <cellStyle name="Entrada 2 16 2 2 2 2" xfId="17179" xr:uid="{00000000-0005-0000-0000-0000732A0000}"/>
    <cellStyle name="Entrada 2 16 2 2 2 2 2" xfId="34444" xr:uid="{00000000-0005-0000-0000-0000742A0000}"/>
    <cellStyle name="Entrada 2 16 2 2 2 3" xfId="34445" xr:uid="{00000000-0005-0000-0000-0000752A0000}"/>
    <cellStyle name="Entrada 2 16 2 2 3" xfId="4629" xr:uid="{00000000-0005-0000-0000-0000762A0000}"/>
    <cellStyle name="Entrada 2 16 2 2 3 2" xfId="17178" xr:uid="{00000000-0005-0000-0000-0000772A0000}"/>
    <cellStyle name="Entrada 2 16 2 2 3 2 2" xfId="34446" xr:uid="{00000000-0005-0000-0000-0000782A0000}"/>
    <cellStyle name="Entrada 2 16 2 2 3 3" xfId="34447" xr:uid="{00000000-0005-0000-0000-0000792A0000}"/>
    <cellStyle name="Entrada 2 16 2 2 4" xfId="17180" xr:uid="{00000000-0005-0000-0000-00007A2A0000}"/>
    <cellStyle name="Entrada 2 16 2 2 4 2" xfId="34448" xr:uid="{00000000-0005-0000-0000-00007B2A0000}"/>
    <cellStyle name="Entrada 2 16 2 2 5" xfId="21000" xr:uid="{00000000-0005-0000-0000-00007C2A0000}"/>
    <cellStyle name="Entrada 2 16 2 2 5 2" xfId="34449" xr:uid="{00000000-0005-0000-0000-00007D2A0000}"/>
    <cellStyle name="Entrada 2 16 2 2 6" xfId="21001" xr:uid="{00000000-0005-0000-0000-00007E2A0000}"/>
    <cellStyle name="Entrada 2 16 2 2 6 2" xfId="34450" xr:uid="{00000000-0005-0000-0000-00007F2A0000}"/>
    <cellStyle name="Entrada 2 16 2 2 7" xfId="21002" xr:uid="{00000000-0005-0000-0000-0000802A0000}"/>
    <cellStyle name="Entrada 2 16 2 2 7 2" xfId="34451" xr:uid="{00000000-0005-0000-0000-0000812A0000}"/>
    <cellStyle name="Entrada 2 16 2 2 8" xfId="34452" xr:uid="{00000000-0005-0000-0000-0000822A0000}"/>
    <cellStyle name="Entrada 2 16 2 3" xfId="4630" xr:uid="{00000000-0005-0000-0000-0000832A0000}"/>
    <cellStyle name="Entrada 2 16 2 3 2" xfId="17177" xr:uid="{00000000-0005-0000-0000-0000842A0000}"/>
    <cellStyle name="Entrada 2 16 2 3 2 2" xfId="34453" xr:uid="{00000000-0005-0000-0000-0000852A0000}"/>
    <cellStyle name="Entrada 2 16 2 3 3" xfId="34454" xr:uid="{00000000-0005-0000-0000-0000862A0000}"/>
    <cellStyle name="Entrada 2 16 2 4" xfId="4631" xr:uid="{00000000-0005-0000-0000-0000872A0000}"/>
    <cellStyle name="Entrada 2 16 2 4 2" xfId="17176" xr:uid="{00000000-0005-0000-0000-0000882A0000}"/>
    <cellStyle name="Entrada 2 16 2 4 2 2" xfId="34455" xr:uid="{00000000-0005-0000-0000-0000892A0000}"/>
    <cellStyle name="Entrada 2 16 2 4 3" xfId="34456" xr:uid="{00000000-0005-0000-0000-00008A2A0000}"/>
    <cellStyle name="Entrada 2 16 2 5" xfId="17181" xr:uid="{00000000-0005-0000-0000-00008B2A0000}"/>
    <cellStyle name="Entrada 2 16 2 5 2" xfId="34457" xr:uid="{00000000-0005-0000-0000-00008C2A0000}"/>
    <cellStyle name="Entrada 2 16 2 6" xfId="21003" xr:uid="{00000000-0005-0000-0000-00008D2A0000}"/>
    <cellStyle name="Entrada 2 16 2 6 2" xfId="34458" xr:uid="{00000000-0005-0000-0000-00008E2A0000}"/>
    <cellStyle name="Entrada 2 16 2 7" xfId="21004" xr:uid="{00000000-0005-0000-0000-00008F2A0000}"/>
    <cellStyle name="Entrada 2 16 2 7 2" xfId="34459" xr:uid="{00000000-0005-0000-0000-0000902A0000}"/>
    <cellStyle name="Entrada 2 16 2 8" xfId="21005" xr:uid="{00000000-0005-0000-0000-0000912A0000}"/>
    <cellStyle name="Entrada 2 16 2 8 2" xfId="34460" xr:uid="{00000000-0005-0000-0000-0000922A0000}"/>
    <cellStyle name="Entrada 2 16 2 9" xfId="34461" xr:uid="{00000000-0005-0000-0000-0000932A0000}"/>
    <cellStyle name="Entrada 2 16 3" xfId="1346" xr:uid="{00000000-0005-0000-0000-0000942A0000}"/>
    <cellStyle name="Entrada 2 16 3 2" xfId="2813" xr:uid="{00000000-0005-0000-0000-0000952A0000}"/>
    <cellStyle name="Entrada 2 16 3 2 2" xfId="4632" xr:uid="{00000000-0005-0000-0000-0000962A0000}"/>
    <cellStyle name="Entrada 2 16 3 2 2 2" xfId="17173" xr:uid="{00000000-0005-0000-0000-0000972A0000}"/>
    <cellStyle name="Entrada 2 16 3 2 2 2 2" xfId="34462" xr:uid="{00000000-0005-0000-0000-0000982A0000}"/>
    <cellStyle name="Entrada 2 16 3 2 2 3" xfId="34463" xr:uid="{00000000-0005-0000-0000-0000992A0000}"/>
    <cellStyle name="Entrada 2 16 3 2 3" xfId="4633" xr:uid="{00000000-0005-0000-0000-00009A2A0000}"/>
    <cellStyle name="Entrada 2 16 3 2 3 2" xfId="17172" xr:uid="{00000000-0005-0000-0000-00009B2A0000}"/>
    <cellStyle name="Entrada 2 16 3 2 3 2 2" xfId="34464" xr:uid="{00000000-0005-0000-0000-00009C2A0000}"/>
    <cellStyle name="Entrada 2 16 3 2 3 3" xfId="34465" xr:uid="{00000000-0005-0000-0000-00009D2A0000}"/>
    <cellStyle name="Entrada 2 16 3 2 4" xfId="17174" xr:uid="{00000000-0005-0000-0000-00009E2A0000}"/>
    <cellStyle name="Entrada 2 16 3 2 4 2" xfId="34466" xr:uid="{00000000-0005-0000-0000-00009F2A0000}"/>
    <cellStyle name="Entrada 2 16 3 2 5" xfId="21006" xr:uid="{00000000-0005-0000-0000-0000A02A0000}"/>
    <cellStyle name="Entrada 2 16 3 2 5 2" xfId="34467" xr:uid="{00000000-0005-0000-0000-0000A12A0000}"/>
    <cellStyle name="Entrada 2 16 3 2 6" xfId="21007" xr:uid="{00000000-0005-0000-0000-0000A22A0000}"/>
    <cellStyle name="Entrada 2 16 3 2 6 2" xfId="34468" xr:uid="{00000000-0005-0000-0000-0000A32A0000}"/>
    <cellStyle name="Entrada 2 16 3 2 7" xfId="21008" xr:uid="{00000000-0005-0000-0000-0000A42A0000}"/>
    <cellStyle name="Entrada 2 16 3 2 7 2" xfId="34469" xr:uid="{00000000-0005-0000-0000-0000A52A0000}"/>
    <cellStyle name="Entrada 2 16 3 2 8" xfId="34470" xr:uid="{00000000-0005-0000-0000-0000A62A0000}"/>
    <cellStyle name="Entrada 2 16 3 3" xfId="4634" xr:uid="{00000000-0005-0000-0000-0000A72A0000}"/>
    <cellStyle name="Entrada 2 16 3 3 2" xfId="17171" xr:uid="{00000000-0005-0000-0000-0000A82A0000}"/>
    <cellStyle name="Entrada 2 16 3 3 2 2" xfId="34471" xr:uid="{00000000-0005-0000-0000-0000A92A0000}"/>
    <cellStyle name="Entrada 2 16 3 3 3" xfId="34472" xr:uid="{00000000-0005-0000-0000-0000AA2A0000}"/>
    <cellStyle name="Entrada 2 16 3 4" xfId="4635" xr:uid="{00000000-0005-0000-0000-0000AB2A0000}"/>
    <cellStyle name="Entrada 2 16 3 4 2" xfId="17170" xr:uid="{00000000-0005-0000-0000-0000AC2A0000}"/>
    <cellStyle name="Entrada 2 16 3 4 2 2" xfId="34473" xr:uid="{00000000-0005-0000-0000-0000AD2A0000}"/>
    <cellStyle name="Entrada 2 16 3 4 3" xfId="34474" xr:uid="{00000000-0005-0000-0000-0000AE2A0000}"/>
    <cellStyle name="Entrada 2 16 3 5" xfId="17175" xr:uid="{00000000-0005-0000-0000-0000AF2A0000}"/>
    <cellStyle name="Entrada 2 16 3 5 2" xfId="34475" xr:uid="{00000000-0005-0000-0000-0000B02A0000}"/>
    <cellStyle name="Entrada 2 16 3 6" xfId="21009" xr:uid="{00000000-0005-0000-0000-0000B12A0000}"/>
    <cellStyle name="Entrada 2 16 3 6 2" xfId="34476" xr:uid="{00000000-0005-0000-0000-0000B22A0000}"/>
    <cellStyle name="Entrada 2 16 3 7" xfId="21010" xr:uid="{00000000-0005-0000-0000-0000B32A0000}"/>
    <cellStyle name="Entrada 2 16 3 7 2" xfId="34477" xr:uid="{00000000-0005-0000-0000-0000B42A0000}"/>
    <cellStyle name="Entrada 2 16 3 8" xfId="21011" xr:uid="{00000000-0005-0000-0000-0000B52A0000}"/>
    <cellStyle name="Entrada 2 16 3 8 2" xfId="34478" xr:uid="{00000000-0005-0000-0000-0000B62A0000}"/>
    <cellStyle name="Entrada 2 16 3 9" xfId="34479" xr:uid="{00000000-0005-0000-0000-0000B72A0000}"/>
    <cellStyle name="Entrada 2 16 4" xfId="4636" xr:uid="{00000000-0005-0000-0000-0000B82A0000}"/>
    <cellStyle name="Entrada 2 16 4 2" xfId="17169" xr:uid="{00000000-0005-0000-0000-0000B92A0000}"/>
    <cellStyle name="Entrada 2 16 4 2 2" xfId="34480" xr:uid="{00000000-0005-0000-0000-0000BA2A0000}"/>
    <cellStyle name="Entrada 2 16 4 3" xfId="21012" xr:uid="{00000000-0005-0000-0000-0000BB2A0000}"/>
    <cellStyle name="Entrada 2 16 4 3 2" xfId="34481" xr:uid="{00000000-0005-0000-0000-0000BC2A0000}"/>
    <cellStyle name="Entrada 2 16 4 4" xfId="21013" xr:uid="{00000000-0005-0000-0000-0000BD2A0000}"/>
    <cellStyle name="Entrada 2 16 4 4 2" xfId="34482" xr:uid="{00000000-0005-0000-0000-0000BE2A0000}"/>
    <cellStyle name="Entrada 2 16 4 5" xfId="21014" xr:uid="{00000000-0005-0000-0000-0000BF2A0000}"/>
    <cellStyle name="Entrada 2 16 4 5 2" xfId="34483" xr:uid="{00000000-0005-0000-0000-0000C02A0000}"/>
    <cellStyle name="Entrada 2 16 4 6" xfId="34484" xr:uid="{00000000-0005-0000-0000-0000C12A0000}"/>
    <cellStyle name="Entrada 2 16 5" xfId="4637" xr:uid="{00000000-0005-0000-0000-0000C22A0000}"/>
    <cellStyle name="Entrada 2 16 5 2" xfId="17168" xr:uid="{00000000-0005-0000-0000-0000C32A0000}"/>
    <cellStyle name="Entrada 2 16 5 2 2" xfId="34485" xr:uid="{00000000-0005-0000-0000-0000C42A0000}"/>
    <cellStyle name="Entrada 2 16 5 3" xfId="21015" xr:uid="{00000000-0005-0000-0000-0000C52A0000}"/>
    <cellStyle name="Entrada 2 16 5 3 2" xfId="34486" xr:uid="{00000000-0005-0000-0000-0000C62A0000}"/>
    <cellStyle name="Entrada 2 16 5 4" xfId="21016" xr:uid="{00000000-0005-0000-0000-0000C72A0000}"/>
    <cellStyle name="Entrada 2 16 5 4 2" xfId="34487" xr:uid="{00000000-0005-0000-0000-0000C82A0000}"/>
    <cellStyle name="Entrada 2 16 5 5" xfId="21017" xr:uid="{00000000-0005-0000-0000-0000C92A0000}"/>
    <cellStyle name="Entrada 2 16 5 5 2" xfId="34488" xr:uid="{00000000-0005-0000-0000-0000CA2A0000}"/>
    <cellStyle name="Entrada 2 16 5 6" xfId="34489" xr:uid="{00000000-0005-0000-0000-0000CB2A0000}"/>
    <cellStyle name="Entrada 2 16 6" xfId="4638" xr:uid="{00000000-0005-0000-0000-0000CC2A0000}"/>
    <cellStyle name="Entrada 2 16 6 2" xfId="17167" xr:uid="{00000000-0005-0000-0000-0000CD2A0000}"/>
    <cellStyle name="Entrada 2 16 6 2 2" xfId="34490" xr:uid="{00000000-0005-0000-0000-0000CE2A0000}"/>
    <cellStyle name="Entrada 2 16 6 3" xfId="21018" xr:uid="{00000000-0005-0000-0000-0000CF2A0000}"/>
    <cellStyle name="Entrada 2 16 6 3 2" xfId="34491" xr:uid="{00000000-0005-0000-0000-0000D02A0000}"/>
    <cellStyle name="Entrada 2 16 6 4" xfId="21019" xr:uid="{00000000-0005-0000-0000-0000D12A0000}"/>
    <cellStyle name="Entrada 2 16 6 4 2" xfId="34492" xr:uid="{00000000-0005-0000-0000-0000D22A0000}"/>
    <cellStyle name="Entrada 2 16 6 5" xfId="21020" xr:uid="{00000000-0005-0000-0000-0000D32A0000}"/>
    <cellStyle name="Entrada 2 16 6 5 2" xfId="34493" xr:uid="{00000000-0005-0000-0000-0000D42A0000}"/>
    <cellStyle name="Entrada 2 16 6 6" xfId="34494" xr:uid="{00000000-0005-0000-0000-0000D52A0000}"/>
    <cellStyle name="Entrada 2 16 7" xfId="4639" xr:uid="{00000000-0005-0000-0000-0000D62A0000}"/>
    <cellStyle name="Entrada 2 16 7 2" xfId="17166" xr:uid="{00000000-0005-0000-0000-0000D72A0000}"/>
    <cellStyle name="Entrada 2 16 7 2 2" xfId="34495" xr:uid="{00000000-0005-0000-0000-0000D82A0000}"/>
    <cellStyle name="Entrada 2 16 7 3" xfId="21021" xr:uid="{00000000-0005-0000-0000-0000D92A0000}"/>
    <cellStyle name="Entrada 2 16 7 3 2" xfId="34496" xr:uid="{00000000-0005-0000-0000-0000DA2A0000}"/>
    <cellStyle name="Entrada 2 16 7 4" xfId="21022" xr:uid="{00000000-0005-0000-0000-0000DB2A0000}"/>
    <cellStyle name="Entrada 2 16 7 4 2" xfId="34497" xr:uid="{00000000-0005-0000-0000-0000DC2A0000}"/>
    <cellStyle name="Entrada 2 16 7 5" xfId="21023" xr:uid="{00000000-0005-0000-0000-0000DD2A0000}"/>
    <cellStyle name="Entrada 2 16 7 5 2" xfId="34498" xr:uid="{00000000-0005-0000-0000-0000DE2A0000}"/>
    <cellStyle name="Entrada 2 16 7 6" xfId="34499" xr:uid="{00000000-0005-0000-0000-0000DF2A0000}"/>
    <cellStyle name="Entrada 2 16 8" xfId="4640" xr:uid="{00000000-0005-0000-0000-0000E02A0000}"/>
    <cellStyle name="Entrada 2 16 8 2" xfId="17165" xr:uid="{00000000-0005-0000-0000-0000E12A0000}"/>
    <cellStyle name="Entrada 2 16 8 2 2" xfId="34500" xr:uid="{00000000-0005-0000-0000-0000E22A0000}"/>
    <cellStyle name="Entrada 2 16 8 3" xfId="34501" xr:uid="{00000000-0005-0000-0000-0000E32A0000}"/>
    <cellStyle name="Entrada 2 16 9" xfId="17182" xr:uid="{00000000-0005-0000-0000-0000E42A0000}"/>
    <cellStyle name="Entrada 2 16 9 2" xfId="34502" xr:uid="{00000000-0005-0000-0000-0000E52A0000}"/>
    <cellStyle name="Entrada 2 17" xfId="931" xr:uid="{00000000-0005-0000-0000-0000E62A0000}"/>
    <cellStyle name="Entrada 2 17 10" xfId="21024" xr:uid="{00000000-0005-0000-0000-0000E72A0000}"/>
    <cellStyle name="Entrada 2 17 10 2" xfId="34503" xr:uid="{00000000-0005-0000-0000-0000E82A0000}"/>
    <cellStyle name="Entrada 2 17 11" xfId="34504" xr:uid="{00000000-0005-0000-0000-0000E92A0000}"/>
    <cellStyle name="Entrada 2 17 2" xfId="1863" xr:uid="{00000000-0005-0000-0000-0000EA2A0000}"/>
    <cellStyle name="Entrada 2 17 2 2" xfId="3322" xr:uid="{00000000-0005-0000-0000-0000EB2A0000}"/>
    <cellStyle name="Entrada 2 17 2 2 2" xfId="4641" xr:uid="{00000000-0005-0000-0000-0000EC2A0000}"/>
    <cellStyle name="Entrada 2 17 2 2 2 2" xfId="17161" xr:uid="{00000000-0005-0000-0000-0000ED2A0000}"/>
    <cellStyle name="Entrada 2 17 2 2 2 2 2" xfId="34505" xr:uid="{00000000-0005-0000-0000-0000EE2A0000}"/>
    <cellStyle name="Entrada 2 17 2 2 2 3" xfId="34506" xr:uid="{00000000-0005-0000-0000-0000EF2A0000}"/>
    <cellStyle name="Entrada 2 17 2 2 3" xfId="4642" xr:uid="{00000000-0005-0000-0000-0000F02A0000}"/>
    <cellStyle name="Entrada 2 17 2 2 3 2" xfId="17160" xr:uid="{00000000-0005-0000-0000-0000F12A0000}"/>
    <cellStyle name="Entrada 2 17 2 2 3 2 2" xfId="34507" xr:uid="{00000000-0005-0000-0000-0000F22A0000}"/>
    <cellStyle name="Entrada 2 17 2 2 3 3" xfId="34508" xr:uid="{00000000-0005-0000-0000-0000F32A0000}"/>
    <cellStyle name="Entrada 2 17 2 2 4" xfId="17162" xr:uid="{00000000-0005-0000-0000-0000F42A0000}"/>
    <cellStyle name="Entrada 2 17 2 2 4 2" xfId="34509" xr:uid="{00000000-0005-0000-0000-0000F52A0000}"/>
    <cellStyle name="Entrada 2 17 2 2 5" xfId="21025" xr:uid="{00000000-0005-0000-0000-0000F62A0000}"/>
    <cellStyle name="Entrada 2 17 2 2 5 2" xfId="34510" xr:uid="{00000000-0005-0000-0000-0000F72A0000}"/>
    <cellStyle name="Entrada 2 17 2 2 6" xfId="21026" xr:uid="{00000000-0005-0000-0000-0000F82A0000}"/>
    <cellStyle name="Entrada 2 17 2 2 6 2" xfId="34511" xr:uid="{00000000-0005-0000-0000-0000F92A0000}"/>
    <cellStyle name="Entrada 2 17 2 2 7" xfId="21027" xr:uid="{00000000-0005-0000-0000-0000FA2A0000}"/>
    <cellStyle name="Entrada 2 17 2 2 7 2" xfId="34512" xr:uid="{00000000-0005-0000-0000-0000FB2A0000}"/>
    <cellStyle name="Entrada 2 17 2 2 8" xfId="34513" xr:uid="{00000000-0005-0000-0000-0000FC2A0000}"/>
    <cellStyle name="Entrada 2 17 2 3" xfId="4643" xr:uid="{00000000-0005-0000-0000-0000FD2A0000}"/>
    <cellStyle name="Entrada 2 17 2 3 2" xfId="17159" xr:uid="{00000000-0005-0000-0000-0000FE2A0000}"/>
    <cellStyle name="Entrada 2 17 2 3 2 2" xfId="34514" xr:uid="{00000000-0005-0000-0000-0000FF2A0000}"/>
    <cellStyle name="Entrada 2 17 2 3 3" xfId="34515" xr:uid="{00000000-0005-0000-0000-0000002B0000}"/>
    <cellStyle name="Entrada 2 17 2 4" xfId="4644" xr:uid="{00000000-0005-0000-0000-0000012B0000}"/>
    <cellStyle name="Entrada 2 17 2 4 2" xfId="17158" xr:uid="{00000000-0005-0000-0000-0000022B0000}"/>
    <cellStyle name="Entrada 2 17 2 4 2 2" xfId="34516" xr:uid="{00000000-0005-0000-0000-0000032B0000}"/>
    <cellStyle name="Entrada 2 17 2 4 3" xfId="34517" xr:uid="{00000000-0005-0000-0000-0000042B0000}"/>
    <cellStyle name="Entrada 2 17 2 5" xfId="17163" xr:uid="{00000000-0005-0000-0000-0000052B0000}"/>
    <cellStyle name="Entrada 2 17 2 5 2" xfId="34518" xr:uid="{00000000-0005-0000-0000-0000062B0000}"/>
    <cellStyle name="Entrada 2 17 2 6" xfId="21028" xr:uid="{00000000-0005-0000-0000-0000072B0000}"/>
    <cellStyle name="Entrada 2 17 2 6 2" xfId="34519" xr:uid="{00000000-0005-0000-0000-0000082B0000}"/>
    <cellStyle name="Entrada 2 17 2 7" xfId="21029" xr:uid="{00000000-0005-0000-0000-0000092B0000}"/>
    <cellStyle name="Entrada 2 17 2 7 2" xfId="34520" xr:uid="{00000000-0005-0000-0000-00000A2B0000}"/>
    <cellStyle name="Entrada 2 17 2 8" xfId="21030" xr:uid="{00000000-0005-0000-0000-00000B2B0000}"/>
    <cellStyle name="Entrada 2 17 2 8 2" xfId="34521" xr:uid="{00000000-0005-0000-0000-00000C2B0000}"/>
    <cellStyle name="Entrada 2 17 2 9" xfId="34522" xr:uid="{00000000-0005-0000-0000-00000D2B0000}"/>
    <cellStyle name="Entrada 2 17 3" xfId="1431" xr:uid="{00000000-0005-0000-0000-00000E2B0000}"/>
    <cellStyle name="Entrada 2 17 3 2" xfId="2894" xr:uid="{00000000-0005-0000-0000-00000F2B0000}"/>
    <cellStyle name="Entrada 2 17 3 2 2" xfId="4645" xr:uid="{00000000-0005-0000-0000-0000102B0000}"/>
    <cellStyle name="Entrada 2 17 3 2 2 2" xfId="17155" xr:uid="{00000000-0005-0000-0000-0000112B0000}"/>
    <cellStyle name="Entrada 2 17 3 2 2 2 2" xfId="34523" xr:uid="{00000000-0005-0000-0000-0000122B0000}"/>
    <cellStyle name="Entrada 2 17 3 2 2 3" xfId="34524" xr:uid="{00000000-0005-0000-0000-0000132B0000}"/>
    <cellStyle name="Entrada 2 17 3 2 3" xfId="4646" xr:uid="{00000000-0005-0000-0000-0000142B0000}"/>
    <cellStyle name="Entrada 2 17 3 2 3 2" xfId="17154" xr:uid="{00000000-0005-0000-0000-0000152B0000}"/>
    <cellStyle name="Entrada 2 17 3 2 3 2 2" xfId="34525" xr:uid="{00000000-0005-0000-0000-0000162B0000}"/>
    <cellStyle name="Entrada 2 17 3 2 3 3" xfId="34526" xr:uid="{00000000-0005-0000-0000-0000172B0000}"/>
    <cellStyle name="Entrada 2 17 3 2 4" xfId="17156" xr:uid="{00000000-0005-0000-0000-0000182B0000}"/>
    <cellStyle name="Entrada 2 17 3 2 4 2" xfId="34527" xr:uid="{00000000-0005-0000-0000-0000192B0000}"/>
    <cellStyle name="Entrada 2 17 3 2 5" xfId="21031" xr:uid="{00000000-0005-0000-0000-00001A2B0000}"/>
    <cellStyle name="Entrada 2 17 3 2 5 2" xfId="34528" xr:uid="{00000000-0005-0000-0000-00001B2B0000}"/>
    <cellStyle name="Entrada 2 17 3 2 6" xfId="21032" xr:uid="{00000000-0005-0000-0000-00001C2B0000}"/>
    <cellStyle name="Entrada 2 17 3 2 6 2" xfId="34529" xr:uid="{00000000-0005-0000-0000-00001D2B0000}"/>
    <cellStyle name="Entrada 2 17 3 2 7" xfId="21033" xr:uid="{00000000-0005-0000-0000-00001E2B0000}"/>
    <cellStyle name="Entrada 2 17 3 2 7 2" xfId="34530" xr:uid="{00000000-0005-0000-0000-00001F2B0000}"/>
    <cellStyle name="Entrada 2 17 3 2 8" xfId="34531" xr:uid="{00000000-0005-0000-0000-0000202B0000}"/>
    <cellStyle name="Entrada 2 17 3 3" xfId="4647" xr:uid="{00000000-0005-0000-0000-0000212B0000}"/>
    <cellStyle name="Entrada 2 17 3 3 2" xfId="17153" xr:uid="{00000000-0005-0000-0000-0000222B0000}"/>
    <cellStyle name="Entrada 2 17 3 3 2 2" xfId="34532" xr:uid="{00000000-0005-0000-0000-0000232B0000}"/>
    <cellStyle name="Entrada 2 17 3 3 3" xfId="34533" xr:uid="{00000000-0005-0000-0000-0000242B0000}"/>
    <cellStyle name="Entrada 2 17 3 4" xfId="4648" xr:uid="{00000000-0005-0000-0000-0000252B0000}"/>
    <cellStyle name="Entrada 2 17 3 4 2" xfId="17152" xr:uid="{00000000-0005-0000-0000-0000262B0000}"/>
    <cellStyle name="Entrada 2 17 3 4 2 2" xfId="34534" xr:uid="{00000000-0005-0000-0000-0000272B0000}"/>
    <cellStyle name="Entrada 2 17 3 4 3" xfId="34535" xr:uid="{00000000-0005-0000-0000-0000282B0000}"/>
    <cellStyle name="Entrada 2 17 3 5" xfId="17157" xr:uid="{00000000-0005-0000-0000-0000292B0000}"/>
    <cellStyle name="Entrada 2 17 3 5 2" xfId="34536" xr:uid="{00000000-0005-0000-0000-00002A2B0000}"/>
    <cellStyle name="Entrada 2 17 3 6" xfId="21034" xr:uid="{00000000-0005-0000-0000-00002B2B0000}"/>
    <cellStyle name="Entrada 2 17 3 6 2" xfId="34537" xr:uid="{00000000-0005-0000-0000-00002C2B0000}"/>
    <cellStyle name="Entrada 2 17 3 7" xfId="21035" xr:uid="{00000000-0005-0000-0000-00002D2B0000}"/>
    <cellStyle name="Entrada 2 17 3 7 2" xfId="34538" xr:uid="{00000000-0005-0000-0000-00002E2B0000}"/>
    <cellStyle name="Entrada 2 17 3 8" xfId="21036" xr:uid="{00000000-0005-0000-0000-00002F2B0000}"/>
    <cellStyle name="Entrada 2 17 3 8 2" xfId="34539" xr:uid="{00000000-0005-0000-0000-0000302B0000}"/>
    <cellStyle name="Entrada 2 17 3 9" xfId="34540" xr:uid="{00000000-0005-0000-0000-0000312B0000}"/>
    <cellStyle name="Entrada 2 17 4" xfId="4649" xr:uid="{00000000-0005-0000-0000-0000322B0000}"/>
    <cellStyle name="Entrada 2 17 4 2" xfId="17151" xr:uid="{00000000-0005-0000-0000-0000332B0000}"/>
    <cellStyle name="Entrada 2 17 4 2 2" xfId="34541" xr:uid="{00000000-0005-0000-0000-0000342B0000}"/>
    <cellStyle name="Entrada 2 17 4 3" xfId="21037" xr:uid="{00000000-0005-0000-0000-0000352B0000}"/>
    <cellStyle name="Entrada 2 17 4 3 2" xfId="34542" xr:uid="{00000000-0005-0000-0000-0000362B0000}"/>
    <cellStyle name="Entrada 2 17 4 4" xfId="21038" xr:uid="{00000000-0005-0000-0000-0000372B0000}"/>
    <cellStyle name="Entrada 2 17 4 4 2" xfId="34543" xr:uid="{00000000-0005-0000-0000-0000382B0000}"/>
    <cellStyle name="Entrada 2 17 4 5" xfId="21039" xr:uid="{00000000-0005-0000-0000-0000392B0000}"/>
    <cellStyle name="Entrada 2 17 4 5 2" xfId="34544" xr:uid="{00000000-0005-0000-0000-00003A2B0000}"/>
    <cellStyle name="Entrada 2 17 4 6" xfId="34545" xr:uid="{00000000-0005-0000-0000-00003B2B0000}"/>
    <cellStyle name="Entrada 2 17 5" xfId="4650" xr:uid="{00000000-0005-0000-0000-00003C2B0000}"/>
    <cellStyle name="Entrada 2 17 5 2" xfId="17150" xr:uid="{00000000-0005-0000-0000-00003D2B0000}"/>
    <cellStyle name="Entrada 2 17 5 2 2" xfId="34546" xr:uid="{00000000-0005-0000-0000-00003E2B0000}"/>
    <cellStyle name="Entrada 2 17 5 3" xfId="21040" xr:uid="{00000000-0005-0000-0000-00003F2B0000}"/>
    <cellStyle name="Entrada 2 17 5 3 2" xfId="34547" xr:uid="{00000000-0005-0000-0000-0000402B0000}"/>
    <cellStyle name="Entrada 2 17 5 4" xfId="21041" xr:uid="{00000000-0005-0000-0000-0000412B0000}"/>
    <cellStyle name="Entrada 2 17 5 4 2" xfId="34548" xr:uid="{00000000-0005-0000-0000-0000422B0000}"/>
    <cellStyle name="Entrada 2 17 5 5" xfId="21042" xr:uid="{00000000-0005-0000-0000-0000432B0000}"/>
    <cellStyle name="Entrada 2 17 5 5 2" xfId="34549" xr:uid="{00000000-0005-0000-0000-0000442B0000}"/>
    <cellStyle name="Entrada 2 17 5 6" xfId="34550" xr:uid="{00000000-0005-0000-0000-0000452B0000}"/>
    <cellStyle name="Entrada 2 17 6" xfId="4651" xr:uid="{00000000-0005-0000-0000-0000462B0000}"/>
    <cellStyle name="Entrada 2 17 6 2" xfId="17149" xr:uid="{00000000-0005-0000-0000-0000472B0000}"/>
    <cellStyle name="Entrada 2 17 6 2 2" xfId="34551" xr:uid="{00000000-0005-0000-0000-0000482B0000}"/>
    <cellStyle name="Entrada 2 17 6 3" xfId="21043" xr:uid="{00000000-0005-0000-0000-0000492B0000}"/>
    <cellStyle name="Entrada 2 17 6 3 2" xfId="34552" xr:uid="{00000000-0005-0000-0000-00004A2B0000}"/>
    <cellStyle name="Entrada 2 17 6 4" xfId="21044" xr:uid="{00000000-0005-0000-0000-00004B2B0000}"/>
    <cellStyle name="Entrada 2 17 6 4 2" xfId="34553" xr:uid="{00000000-0005-0000-0000-00004C2B0000}"/>
    <cellStyle name="Entrada 2 17 6 5" xfId="21045" xr:uid="{00000000-0005-0000-0000-00004D2B0000}"/>
    <cellStyle name="Entrada 2 17 6 5 2" xfId="34554" xr:uid="{00000000-0005-0000-0000-00004E2B0000}"/>
    <cellStyle name="Entrada 2 17 6 6" xfId="34555" xr:uid="{00000000-0005-0000-0000-00004F2B0000}"/>
    <cellStyle name="Entrada 2 17 7" xfId="4652" xr:uid="{00000000-0005-0000-0000-0000502B0000}"/>
    <cellStyle name="Entrada 2 17 7 2" xfId="17148" xr:uid="{00000000-0005-0000-0000-0000512B0000}"/>
    <cellStyle name="Entrada 2 17 7 2 2" xfId="34556" xr:uid="{00000000-0005-0000-0000-0000522B0000}"/>
    <cellStyle name="Entrada 2 17 7 3" xfId="21046" xr:uid="{00000000-0005-0000-0000-0000532B0000}"/>
    <cellStyle name="Entrada 2 17 7 3 2" xfId="34557" xr:uid="{00000000-0005-0000-0000-0000542B0000}"/>
    <cellStyle name="Entrada 2 17 7 4" xfId="21047" xr:uid="{00000000-0005-0000-0000-0000552B0000}"/>
    <cellStyle name="Entrada 2 17 7 4 2" xfId="34558" xr:uid="{00000000-0005-0000-0000-0000562B0000}"/>
    <cellStyle name="Entrada 2 17 7 5" xfId="21048" xr:uid="{00000000-0005-0000-0000-0000572B0000}"/>
    <cellStyle name="Entrada 2 17 7 5 2" xfId="34559" xr:uid="{00000000-0005-0000-0000-0000582B0000}"/>
    <cellStyle name="Entrada 2 17 7 6" xfId="34560" xr:uid="{00000000-0005-0000-0000-0000592B0000}"/>
    <cellStyle name="Entrada 2 17 8" xfId="4653" xr:uid="{00000000-0005-0000-0000-00005A2B0000}"/>
    <cellStyle name="Entrada 2 17 8 2" xfId="17147" xr:uid="{00000000-0005-0000-0000-00005B2B0000}"/>
    <cellStyle name="Entrada 2 17 8 2 2" xfId="34561" xr:uid="{00000000-0005-0000-0000-00005C2B0000}"/>
    <cellStyle name="Entrada 2 17 8 3" xfId="34562" xr:uid="{00000000-0005-0000-0000-00005D2B0000}"/>
    <cellStyle name="Entrada 2 17 9" xfId="17164" xr:uid="{00000000-0005-0000-0000-00005E2B0000}"/>
    <cellStyle name="Entrada 2 17 9 2" xfId="34563" xr:uid="{00000000-0005-0000-0000-00005F2B0000}"/>
    <cellStyle name="Entrada 2 18" xfId="1765" xr:uid="{00000000-0005-0000-0000-0000602B0000}"/>
    <cellStyle name="Entrada 2 18 2" xfId="3228" xr:uid="{00000000-0005-0000-0000-0000612B0000}"/>
    <cellStyle name="Entrada 2 18 2 2" xfId="4654" xr:uid="{00000000-0005-0000-0000-0000622B0000}"/>
    <cellStyle name="Entrada 2 18 2 2 2" xfId="17144" xr:uid="{00000000-0005-0000-0000-0000632B0000}"/>
    <cellStyle name="Entrada 2 18 2 2 2 2" xfId="34564" xr:uid="{00000000-0005-0000-0000-0000642B0000}"/>
    <cellStyle name="Entrada 2 18 2 2 3" xfId="34565" xr:uid="{00000000-0005-0000-0000-0000652B0000}"/>
    <cellStyle name="Entrada 2 18 2 3" xfId="4655" xr:uid="{00000000-0005-0000-0000-0000662B0000}"/>
    <cellStyle name="Entrada 2 18 2 3 2" xfId="17143" xr:uid="{00000000-0005-0000-0000-0000672B0000}"/>
    <cellStyle name="Entrada 2 18 2 3 2 2" xfId="34566" xr:uid="{00000000-0005-0000-0000-0000682B0000}"/>
    <cellStyle name="Entrada 2 18 2 3 3" xfId="34567" xr:uid="{00000000-0005-0000-0000-0000692B0000}"/>
    <cellStyle name="Entrada 2 18 2 4" xfId="17145" xr:uid="{00000000-0005-0000-0000-00006A2B0000}"/>
    <cellStyle name="Entrada 2 18 2 4 2" xfId="34568" xr:uid="{00000000-0005-0000-0000-00006B2B0000}"/>
    <cellStyle name="Entrada 2 18 2 5" xfId="21049" xr:uid="{00000000-0005-0000-0000-00006C2B0000}"/>
    <cellStyle name="Entrada 2 18 2 5 2" xfId="34569" xr:uid="{00000000-0005-0000-0000-00006D2B0000}"/>
    <cellStyle name="Entrada 2 18 2 6" xfId="21050" xr:uid="{00000000-0005-0000-0000-00006E2B0000}"/>
    <cellStyle name="Entrada 2 18 2 6 2" xfId="34570" xr:uid="{00000000-0005-0000-0000-00006F2B0000}"/>
    <cellStyle name="Entrada 2 18 2 7" xfId="21051" xr:uid="{00000000-0005-0000-0000-0000702B0000}"/>
    <cellStyle name="Entrada 2 18 2 7 2" xfId="34571" xr:uid="{00000000-0005-0000-0000-0000712B0000}"/>
    <cellStyle name="Entrada 2 18 2 8" xfId="34572" xr:uid="{00000000-0005-0000-0000-0000722B0000}"/>
    <cellStyle name="Entrada 2 18 3" xfId="4656" xr:uid="{00000000-0005-0000-0000-0000732B0000}"/>
    <cellStyle name="Entrada 2 18 3 2" xfId="17142" xr:uid="{00000000-0005-0000-0000-0000742B0000}"/>
    <cellStyle name="Entrada 2 18 3 2 2" xfId="34573" xr:uid="{00000000-0005-0000-0000-0000752B0000}"/>
    <cellStyle name="Entrada 2 18 3 3" xfId="34574" xr:uid="{00000000-0005-0000-0000-0000762B0000}"/>
    <cellStyle name="Entrada 2 18 4" xfId="4657" xr:uid="{00000000-0005-0000-0000-0000772B0000}"/>
    <cellStyle name="Entrada 2 18 4 2" xfId="17141" xr:uid="{00000000-0005-0000-0000-0000782B0000}"/>
    <cellStyle name="Entrada 2 18 4 2 2" xfId="34575" xr:uid="{00000000-0005-0000-0000-0000792B0000}"/>
    <cellStyle name="Entrada 2 18 4 3" xfId="34576" xr:uid="{00000000-0005-0000-0000-00007A2B0000}"/>
    <cellStyle name="Entrada 2 18 5" xfId="17146" xr:uid="{00000000-0005-0000-0000-00007B2B0000}"/>
    <cellStyle name="Entrada 2 18 5 2" xfId="34577" xr:uid="{00000000-0005-0000-0000-00007C2B0000}"/>
    <cellStyle name="Entrada 2 18 6" xfId="21052" xr:uid="{00000000-0005-0000-0000-00007D2B0000}"/>
    <cellStyle name="Entrada 2 18 6 2" xfId="34578" xr:uid="{00000000-0005-0000-0000-00007E2B0000}"/>
    <cellStyle name="Entrada 2 18 7" xfId="21053" xr:uid="{00000000-0005-0000-0000-00007F2B0000}"/>
    <cellStyle name="Entrada 2 18 7 2" xfId="34579" xr:uid="{00000000-0005-0000-0000-0000802B0000}"/>
    <cellStyle name="Entrada 2 18 8" xfId="21054" xr:uid="{00000000-0005-0000-0000-0000812B0000}"/>
    <cellStyle name="Entrada 2 18 8 2" xfId="34580" xr:uid="{00000000-0005-0000-0000-0000822B0000}"/>
    <cellStyle name="Entrada 2 18 9" xfId="34581" xr:uid="{00000000-0005-0000-0000-0000832B0000}"/>
    <cellStyle name="Entrada 2 19" xfId="1329" xr:uid="{00000000-0005-0000-0000-0000842B0000}"/>
    <cellStyle name="Entrada 2 19 2" xfId="2796" xr:uid="{00000000-0005-0000-0000-0000852B0000}"/>
    <cellStyle name="Entrada 2 19 2 2" xfId="4658" xr:uid="{00000000-0005-0000-0000-0000862B0000}"/>
    <cellStyle name="Entrada 2 19 2 2 2" xfId="17138" xr:uid="{00000000-0005-0000-0000-0000872B0000}"/>
    <cellStyle name="Entrada 2 19 2 2 2 2" xfId="34582" xr:uid="{00000000-0005-0000-0000-0000882B0000}"/>
    <cellStyle name="Entrada 2 19 2 2 3" xfId="34583" xr:uid="{00000000-0005-0000-0000-0000892B0000}"/>
    <cellStyle name="Entrada 2 19 2 3" xfId="4659" xr:uid="{00000000-0005-0000-0000-00008A2B0000}"/>
    <cellStyle name="Entrada 2 19 2 3 2" xfId="17137" xr:uid="{00000000-0005-0000-0000-00008B2B0000}"/>
    <cellStyle name="Entrada 2 19 2 3 2 2" xfId="34584" xr:uid="{00000000-0005-0000-0000-00008C2B0000}"/>
    <cellStyle name="Entrada 2 19 2 3 3" xfId="34585" xr:uid="{00000000-0005-0000-0000-00008D2B0000}"/>
    <cellStyle name="Entrada 2 19 2 4" xfId="17139" xr:uid="{00000000-0005-0000-0000-00008E2B0000}"/>
    <cellStyle name="Entrada 2 19 2 4 2" xfId="34586" xr:uid="{00000000-0005-0000-0000-00008F2B0000}"/>
    <cellStyle name="Entrada 2 19 2 5" xfId="21055" xr:uid="{00000000-0005-0000-0000-0000902B0000}"/>
    <cellStyle name="Entrada 2 19 2 5 2" xfId="34587" xr:uid="{00000000-0005-0000-0000-0000912B0000}"/>
    <cellStyle name="Entrada 2 19 2 6" xfId="21056" xr:uid="{00000000-0005-0000-0000-0000922B0000}"/>
    <cellStyle name="Entrada 2 19 2 6 2" xfId="34588" xr:uid="{00000000-0005-0000-0000-0000932B0000}"/>
    <cellStyle name="Entrada 2 19 2 7" xfId="21057" xr:uid="{00000000-0005-0000-0000-0000942B0000}"/>
    <cellStyle name="Entrada 2 19 2 7 2" xfId="34589" xr:uid="{00000000-0005-0000-0000-0000952B0000}"/>
    <cellStyle name="Entrada 2 19 2 8" xfId="34590" xr:uid="{00000000-0005-0000-0000-0000962B0000}"/>
    <cellStyle name="Entrada 2 19 3" xfId="4660" xr:uid="{00000000-0005-0000-0000-0000972B0000}"/>
    <cellStyle name="Entrada 2 19 3 2" xfId="17136" xr:uid="{00000000-0005-0000-0000-0000982B0000}"/>
    <cellStyle name="Entrada 2 19 3 2 2" xfId="34591" xr:uid="{00000000-0005-0000-0000-0000992B0000}"/>
    <cellStyle name="Entrada 2 19 3 3" xfId="34592" xr:uid="{00000000-0005-0000-0000-00009A2B0000}"/>
    <cellStyle name="Entrada 2 19 4" xfId="4661" xr:uid="{00000000-0005-0000-0000-00009B2B0000}"/>
    <cellStyle name="Entrada 2 19 4 2" xfId="17135" xr:uid="{00000000-0005-0000-0000-00009C2B0000}"/>
    <cellStyle name="Entrada 2 19 4 2 2" xfId="34593" xr:uid="{00000000-0005-0000-0000-00009D2B0000}"/>
    <cellStyle name="Entrada 2 19 4 3" xfId="34594" xr:uid="{00000000-0005-0000-0000-00009E2B0000}"/>
    <cellStyle name="Entrada 2 19 5" xfId="17140" xr:uid="{00000000-0005-0000-0000-00009F2B0000}"/>
    <cellStyle name="Entrada 2 19 5 2" xfId="34595" xr:uid="{00000000-0005-0000-0000-0000A02B0000}"/>
    <cellStyle name="Entrada 2 19 6" xfId="21058" xr:uid="{00000000-0005-0000-0000-0000A12B0000}"/>
    <cellStyle name="Entrada 2 19 6 2" xfId="34596" xr:uid="{00000000-0005-0000-0000-0000A22B0000}"/>
    <cellStyle name="Entrada 2 19 7" xfId="21059" xr:uid="{00000000-0005-0000-0000-0000A32B0000}"/>
    <cellStyle name="Entrada 2 19 7 2" xfId="34597" xr:uid="{00000000-0005-0000-0000-0000A42B0000}"/>
    <cellStyle name="Entrada 2 19 8" xfId="21060" xr:uid="{00000000-0005-0000-0000-0000A52B0000}"/>
    <cellStyle name="Entrada 2 19 8 2" xfId="34598" xr:uid="{00000000-0005-0000-0000-0000A62B0000}"/>
    <cellStyle name="Entrada 2 19 9" xfId="34599" xr:uid="{00000000-0005-0000-0000-0000A72B0000}"/>
    <cellStyle name="Entrada 2 2" xfId="205" xr:uid="{00000000-0005-0000-0000-0000A82B0000}"/>
    <cellStyle name="Entrada 2 2 10" xfId="977" xr:uid="{00000000-0005-0000-0000-0000A92B0000}"/>
    <cellStyle name="Entrada 2 2 10 10" xfId="21061" xr:uid="{00000000-0005-0000-0000-0000AA2B0000}"/>
    <cellStyle name="Entrada 2 2 10 10 2" xfId="34600" xr:uid="{00000000-0005-0000-0000-0000AB2B0000}"/>
    <cellStyle name="Entrada 2 2 10 11" xfId="34601" xr:uid="{00000000-0005-0000-0000-0000AC2B0000}"/>
    <cellStyle name="Entrada 2 2 10 2" xfId="1909" xr:uid="{00000000-0005-0000-0000-0000AD2B0000}"/>
    <cellStyle name="Entrada 2 2 10 2 2" xfId="3368" xr:uid="{00000000-0005-0000-0000-0000AE2B0000}"/>
    <cellStyle name="Entrada 2 2 10 2 2 2" xfId="4662" xr:uid="{00000000-0005-0000-0000-0000AF2B0000}"/>
    <cellStyle name="Entrada 2 2 10 2 2 2 2" xfId="17130" xr:uid="{00000000-0005-0000-0000-0000B02B0000}"/>
    <cellStyle name="Entrada 2 2 10 2 2 2 2 2" xfId="34602" xr:uid="{00000000-0005-0000-0000-0000B12B0000}"/>
    <cellStyle name="Entrada 2 2 10 2 2 2 3" xfId="34603" xr:uid="{00000000-0005-0000-0000-0000B22B0000}"/>
    <cellStyle name="Entrada 2 2 10 2 2 3" xfId="4663" xr:uid="{00000000-0005-0000-0000-0000B32B0000}"/>
    <cellStyle name="Entrada 2 2 10 2 2 3 2" xfId="17129" xr:uid="{00000000-0005-0000-0000-0000B42B0000}"/>
    <cellStyle name="Entrada 2 2 10 2 2 3 2 2" xfId="34604" xr:uid="{00000000-0005-0000-0000-0000B52B0000}"/>
    <cellStyle name="Entrada 2 2 10 2 2 3 3" xfId="34605" xr:uid="{00000000-0005-0000-0000-0000B62B0000}"/>
    <cellStyle name="Entrada 2 2 10 2 2 4" xfId="17131" xr:uid="{00000000-0005-0000-0000-0000B72B0000}"/>
    <cellStyle name="Entrada 2 2 10 2 2 4 2" xfId="34606" xr:uid="{00000000-0005-0000-0000-0000B82B0000}"/>
    <cellStyle name="Entrada 2 2 10 2 2 5" xfId="21062" xr:uid="{00000000-0005-0000-0000-0000B92B0000}"/>
    <cellStyle name="Entrada 2 2 10 2 2 5 2" xfId="34607" xr:uid="{00000000-0005-0000-0000-0000BA2B0000}"/>
    <cellStyle name="Entrada 2 2 10 2 2 6" xfId="21063" xr:uid="{00000000-0005-0000-0000-0000BB2B0000}"/>
    <cellStyle name="Entrada 2 2 10 2 2 6 2" xfId="34608" xr:uid="{00000000-0005-0000-0000-0000BC2B0000}"/>
    <cellStyle name="Entrada 2 2 10 2 2 7" xfId="21064" xr:uid="{00000000-0005-0000-0000-0000BD2B0000}"/>
    <cellStyle name="Entrada 2 2 10 2 2 7 2" xfId="34609" xr:uid="{00000000-0005-0000-0000-0000BE2B0000}"/>
    <cellStyle name="Entrada 2 2 10 2 2 8" xfId="34610" xr:uid="{00000000-0005-0000-0000-0000BF2B0000}"/>
    <cellStyle name="Entrada 2 2 10 2 3" xfId="4664" xr:uid="{00000000-0005-0000-0000-0000C02B0000}"/>
    <cellStyle name="Entrada 2 2 10 2 3 2" xfId="17128" xr:uid="{00000000-0005-0000-0000-0000C12B0000}"/>
    <cellStyle name="Entrada 2 2 10 2 3 2 2" xfId="34611" xr:uid="{00000000-0005-0000-0000-0000C22B0000}"/>
    <cellStyle name="Entrada 2 2 10 2 3 3" xfId="34612" xr:uid="{00000000-0005-0000-0000-0000C32B0000}"/>
    <cellStyle name="Entrada 2 2 10 2 4" xfId="4665" xr:uid="{00000000-0005-0000-0000-0000C42B0000}"/>
    <cellStyle name="Entrada 2 2 10 2 4 2" xfId="17127" xr:uid="{00000000-0005-0000-0000-0000C52B0000}"/>
    <cellStyle name="Entrada 2 2 10 2 4 2 2" xfId="34613" xr:uid="{00000000-0005-0000-0000-0000C62B0000}"/>
    <cellStyle name="Entrada 2 2 10 2 4 3" xfId="34614" xr:uid="{00000000-0005-0000-0000-0000C72B0000}"/>
    <cellStyle name="Entrada 2 2 10 2 5" xfId="17132" xr:uid="{00000000-0005-0000-0000-0000C82B0000}"/>
    <cellStyle name="Entrada 2 2 10 2 5 2" xfId="34615" xr:uid="{00000000-0005-0000-0000-0000C92B0000}"/>
    <cellStyle name="Entrada 2 2 10 2 6" xfId="21065" xr:uid="{00000000-0005-0000-0000-0000CA2B0000}"/>
    <cellStyle name="Entrada 2 2 10 2 6 2" xfId="34616" xr:uid="{00000000-0005-0000-0000-0000CB2B0000}"/>
    <cellStyle name="Entrada 2 2 10 2 7" xfId="21066" xr:uid="{00000000-0005-0000-0000-0000CC2B0000}"/>
    <cellStyle name="Entrada 2 2 10 2 7 2" xfId="34617" xr:uid="{00000000-0005-0000-0000-0000CD2B0000}"/>
    <cellStyle name="Entrada 2 2 10 2 8" xfId="21067" xr:uid="{00000000-0005-0000-0000-0000CE2B0000}"/>
    <cellStyle name="Entrada 2 2 10 2 8 2" xfId="34618" xr:uid="{00000000-0005-0000-0000-0000CF2B0000}"/>
    <cellStyle name="Entrada 2 2 10 2 9" xfId="34619" xr:uid="{00000000-0005-0000-0000-0000D02B0000}"/>
    <cellStyle name="Entrada 2 2 10 3" xfId="1477" xr:uid="{00000000-0005-0000-0000-0000D12B0000}"/>
    <cellStyle name="Entrada 2 2 10 3 2" xfId="2940" xr:uid="{00000000-0005-0000-0000-0000D22B0000}"/>
    <cellStyle name="Entrada 2 2 10 3 2 2" xfId="4666" xr:uid="{00000000-0005-0000-0000-0000D32B0000}"/>
    <cellStyle name="Entrada 2 2 10 3 2 2 2" xfId="17124" xr:uid="{00000000-0005-0000-0000-0000D42B0000}"/>
    <cellStyle name="Entrada 2 2 10 3 2 2 2 2" xfId="34620" xr:uid="{00000000-0005-0000-0000-0000D52B0000}"/>
    <cellStyle name="Entrada 2 2 10 3 2 2 3" xfId="34621" xr:uid="{00000000-0005-0000-0000-0000D62B0000}"/>
    <cellStyle name="Entrada 2 2 10 3 2 3" xfId="4667" xr:uid="{00000000-0005-0000-0000-0000D72B0000}"/>
    <cellStyle name="Entrada 2 2 10 3 2 3 2" xfId="17123" xr:uid="{00000000-0005-0000-0000-0000D82B0000}"/>
    <cellStyle name="Entrada 2 2 10 3 2 3 2 2" xfId="34622" xr:uid="{00000000-0005-0000-0000-0000D92B0000}"/>
    <cellStyle name="Entrada 2 2 10 3 2 3 3" xfId="34623" xr:uid="{00000000-0005-0000-0000-0000DA2B0000}"/>
    <cellStyle name="Entrada 2 2 10 3 2 4" xfId="17125" xr:uid="{00000000-0005-0000-0000-0000DB2B0000}"/>
    <cellStyle name="Entrada 2 2 10 3 2 4 2" xfId="34624" xr:uid="{00000000-0005-0000-0000-0000DC2B0000}"/>
    <cellStyle name="Entrada 2 2 10 3 2 5" xfId="21068" xr:uid="{00000000-0005-0000-0000-0000DD2B0000}"/>
    <cellStyle name="Entrada 2 2 10 3 2 5 2" xfId="34625" xr:uid="{00000000-0005-0000-0000-0000DE2B0000}"/>
    <cellStyle name="Entrada 2 2 10 3 2 6" xfId="21069" xr:uid="{00000000-0005-0000-0000-0000DF2B0000}"/>
    <cellStyle name="Entrada 2 2 10 3 2 6 2" xfId="34626" xr:uid="{00000000-0005-0000-0000-0000E02B0000}"/>
    <cellStyle name="Entrada 2 2 10 3 2 7" xfId="21070" xr:uid="{00000000-0005-0000-0000-0000E12B0000}"/>
    <cellStyle name="Entrada 2 2 10 3 2 7 2" xfId="34627" xr:uid="{00000000-0005-0000-0000-0000E22B0000}"/>
    <cellStyle name="Entrada 2 2 10 3 2 8" xfId="34628" xr:uid="{00000000-0005-0000-0000-0000E32B0000}"/>
    <cellStyle name="Entrada 2 2 10 3 3" xfId="4668" xr:uid="{00000000-0005-0000-0000-0000E42B0000}"/>
    <cellStyle name="Entrada 2 2 10 3 3 2" xfId="17122" xr:uid="{00000000-0005-0000-0000-0000E52B0000}"/>
    <cellStyle name="Entrada 2 2 10 3 3 2 2" xfId="34629" xr:uid="{00000000-0005-0000-0000-0000E62B0000}"/>
    <cellStyle name="Entrada 2 2 10 3 3 3" xfId="34630" xr:uid="{00000000-0005-0000-0000-0000E72B0000}"/>
    <cellStyle name="Entrada 2 2 10 3 4" xfId="4669" xr:uid="{00000000-0005-0000-0000-0000E82B0000}"/>
    <cellStyle name="Entrada 2 2 10 3 4 2" xfId="17121" xr:uid="{00000000-0005-0000-0000-0000E92B0000}"/>
    <cellStyle name="Entrada 2 2 10 3 4 2 2" xfId="34631" xr:uid="{00000000-0005-0000-0000-0000EA2B0000}"/>
    <cellStyle name="Entrada 2 2 10 3 4 3" xfId="34632" xr:uid="{00000000-0005-0000-0000-0000EB2B0000}"/>
    <cellStyle name="Entrada 2 2 10 3 5" xfId="17126" xr:uid="{00000000-0005-0000-0000-0000EC2B0000}"/>
    <cellStyle name="Entrada 2 2 10 3 5 2" xfId="34633" xr:uid="{00000000-0005-0000-0000-0000ED2B0000}"/>
    <cellStyle name="Entrada 2 2 10 3 6" xfId="21071" xr:uid="{00000000-0005-0000-0000-0000EE2B0000}"/>
    <cellStyle name="Entrada 2 2 10 3 6 2" xfId="34634" xr:uid="{00000000-0005-0000-0000-0000EF2B0000}"/>
    <cellStyle name="Entrada 2 2 10 3 7" xfId="21072" xr:uid="{00000000-0005-0000-0000-0000F02B0000}"/>
    <cellStyle name="Entrada 2 2 10 3 7 2" xfId="34635" xr:uid="{00000000-0005-0000-0000-0000F12B0000}"/>
    <cellStyle name="Entrada 2 2 10 3 8" xfId="21073" xr:uid="{00000000-0005-0000-0000-0000F22B0000}"/>
    <cellStyle name="Entrada 2 2 10 3 8 2" xfId="34636" xr:uid="{00000000-0005-0000-0000-0000F32B0000}"/>
    <cellStyle name="Entrada 2 2 10 3 9" xfId="34637" xr:uid="{00000000-0005-0000-0000-0000F42B0000}"/>
    <cellStyle name="Entrada 2 2 10 4" xfId="4670" xr:uid="{00000000-0005-0000-0000-0000F52B0000}"/>
    <cellStyle name="Entrada 2 2 10 4 2" xfId="17120" xr:uid="{00000000-0005-0000-0000-0000F62B0000}"/>
    <cellStyle name="Entrada 2 2 10 4 2 2" xfId="34638" xr:uid="{00000000-0005-0000-0000-0000F72B0000}"/>
    <cellStyle name="Entrada 2 2 10 4 3" xfId="21074" xr:uid="{00000000-0005-0000-0000-0000F82B0000}"/>
    <cellStyle name="Entrada 2 2 10 4 3 2" xfId="34639" xr:uid="{00000000-0005-0000-0000-0000F92B0000}"/>
    <cellStyle name="Entrada 2 2 10 4 4" xfId="21075" xr:uid="{00000000-0005-0000-0000-0000FA2B0000}"/>
    <cellStyle name="Entrada 2 2 10 4 4 2" xfId="34640" xr:uid="{00000000-0005-0000-0000-0000FB2B0000}"/>
    <cellStyle name="Entrada 2 2 10 4 5" xfId="21076" xr:uid="{00000000-0005-0000-0000-0000FC2B0000}"/>
    <cellStyle name="Entrada 2 2 10 4 5 2" xfId="34641" xr:uid="{00000000-0005-0000-0000-0000FD2B0000}"/>
    <cellStyle name="Entrada 2 2 10 4 6" xfId="34642" xr:uid="{00000000-0005-0000-0000-0000FE2B0000}"/>
    <cellStyle name="Entrada 2 2 10 5" xfId="4671" xr:uid="{00000000-0005-0000-0000-0000FF2B0000}"/>
    <cellStyle name="Entrada 2 2 10 5 2" xfId="17119" xr:uid="{00000000-0005-0000-0000-0000002C0000}"/>
    <cellStyle name="Entrada 2 2 10 5 2 2" xfId="34643" xr:uid="{00000000-0005-0000-0000-0000012C0000}"/>
    <cellStyle name="Entrada 2 2 10 5 3" xfId="21077" xr:uid="{00000000-0005-0000-0000-0000022C0000}"/>
    <cellStyle name="Entrada 2 2 10 5 3 2" xfId="34644" xr:uid="{00000000-0005-0000-0000-0000032C0000}"/>
    <cellStyle name="Entrada 2 2 10 5 4" xfId="21078" xr:uid="{00000000-0005-0000-0000-0000042C0000}"/>
    <cellStyle name="Entrada 2 2 10 5 4 2" xfId="34645" xr:uid="{00000000-0005-0000-0000-0000052C0000}"/>
    <cellStyle name="Entrada 2 2 10 5 5" xfId="21079" xr:uid="{00000000-0005-0000-0000-0000062C0000}"/>
    <cellStyle name="Entrada 2 2 10 5 5 2" xfId="34646" xr:uid="{00000000-0005-0000-0000-0000072C0000}"/>
    <cellStyle name="Entrada 2 2 10 5 6" xfId="34647" xr:uid="{00000000-0005-0000-0000-0000082C0000}"/>
    <cellStyle name="Entrada 2 2 10 6" xfId="4672" xr:uid="{00000000-0005-0000-0000-0000092C0000}"/>
    <cellStyle name="Entrada 2 2 10 6 2" xfId="17118" xr:uid="{00000000-0005-0000-0000-00000A2C0000}"/>
    <cellStyle name="Entrada 2 2 10 6 2 2" xfId="34648" xr:uid="{00000000-0005-0000-0000-00000B2C0000}"/>
    <cellStyle name="Entrada 2 2 10 6 3" xfId="21080" xr:uid="{00000000-0005-0000-0000-00000C2C0000}"/>
    <cellStyle name="Entrada 2 2 10 6 3 2" xfId="34649" xr:uid="{00000000-0005-0000-0000-00000D2C0000}"/>
    <cellStyle name="Entrada 2 2 10 6 4" xfId="21081" xr:uid="{00000000-0005-0000-0000-00000E2C0000}"/>
    <cellStyle name="Entrada 2 2 10 6 4 2" xfId="34650" xr:uid="{00000000-0005-0000-0000-00000F2C0000}"/>
    <cellStyle name="Entrada 2 2 10 6 5" xfId="21082" xr:uid="{00000000-0005-0000-0000-0000102C0000}"/>
    <cellStyle name="Entrada 2 2 10 6 5 2" xfId="34651" xr:uid="{00000000-0005-0000-0000-0000112C0000}"/>
    <cellStyle name="Entrada 2 2 10 6 6" xfId="34652" xr:uid="{00000000-0005-0000-0000-0000122C0000}"/>
    <cellStyle name="Entrada 2 2 10 7" xfId="4673" xr:uid="{00000000-0005-0000-0000-0000132C0000}"/>
    <cellStyle name="Entrada 2 2 10 7 2" xfId="17117" xr:uid="{00000000-0005-0000-0000-0000142C0000}"/>
    <cellStyle name="Entrada 2 2 10 7 2 2" xfId="34653" xr:uid="{00000000-0005-0000-0000-0000152C0000}"/>
    <cellStyle name="Entrada 2 2 10 7 3" xfId="21083" xr:uid="{00000000-0005-0000-0000-0000162C0000}"/>
    <cellStyle name="Entrada 2 2 10 7 3 2" xfId="34654" xr:uid="{00000000-0005-0000-0000-0000172C0000}"/>
    <cellStyle name="Entrada 2 2 10 7 4" xfId="21084" xr:uid="{00000000-0005-0000-0000-0000182C0000}"/>
    <cellStyle name="Entrada 2 2 10 7 4 2" xfId="34655" xr:uid="{00000000-0005-0000-0000-0000192C0000}"/>
    <cellStyle name="Entrada 2 2 10 7 5" xfId="21085" xr:uid="{00000000-0005-0000-0000-00001A2C0000}"/>
    <cellStyle name="Entrada 2 2 10 7 5 2" xfId="34656" xr:uid="{00000000-0005-0000-0000-00001B2C0000}"/>
    <cellStyle name="Entrada 2 2 10 7 6" xfId="34657" xr:uid="{00000000-0005-0000-0000-00001C2C0000}"/>
    <cellStyle name="Entrada 2 2 10 8" xfId="4674" xr:uid="{00000000-0005-0000-0000-00001D2C0000}"/>
    <cellStyle name="Entrada 2 2 10 8 2" xfId="17116" xr:uid="{00000000-0005-0000-0000-00001E2C0000}"/>
    <cellStyle name="Entrada 2 2 10 8 2 2" xfId="34658" xr:uid="{00000000-0005-0000-0000-00001F2C0000}"/>
    <cellStyle name="Entrada 2 2 10 8 3" xfId="34659" xr:uid="{00000000-0005-0000-0000-0000202C0000}"/>
    <cellStyle name="Entrada 2 2 10 9" xfId="17133" xr:uid="{00000000-0005-0000-0000-0000212C0000}"/>
    <cellStyle name="Entrada 2 2 10 9 2" xfId="34660" xr:uid="{00000000-0005-0000-0000-0000222C0000}"/>
    <cellStyle name="Entrada 2 2 11" xfId="1093" xr:uid="{00000000-0005-0000-0000-0000232C0000}"/>
    <cellStyle name="Entrada 2 2 11 10" xfId="21086" xr:uid="{00000000-0005-0000-0000-0000242C0000}"/>
    <cellStyle name="Entrada 2 2 11 10 2" xfId="34661" xr:uid="{00000000-0005-0000-0000-0000252C0000}"/>
    <cellStyle name="Entrada 2 2 11 11" xfId="34662" xr:uid="{00000000-0005-0000-0000-0000262C0000}"/>
    <cellStyle name="Entrada 2 2 11 2" xfId="2025" xr:uid="{00000000-0005-0000-0000-0000272C0000}"/>
    <cellStyle name="Entrada 2 2 11 2 2" xfId="3484" xr:uid="{00000000-0005-0000-0000-0000282C0000}"/>
    <cellStyle name="Entrada 2 2 11 2 2 2" xfId="4675" xr:uid="{00000000-0005-0000-0000-0000292C0000}"/>
    <cellStyle name="Entrada 2 2 11 2 2 2 2" xfId="17112" xr:uid="{00000000-0005-0000-0000-00002A2C0000}"/>
    <cellStyle name="Entrada 2 2 11 2 2 2 2 2" xfId="34663" xr:uid="{00000000-0005-0000-0000-00002B2C0000}"/>
    <cellStyle name="Entrada 2 2 11 2 2 2 3" xfId="34664" xr:uid="{00000000-0005-0000-0000-00002C2C0000}"/>
    <cellStyle name="Entrada 2 2 11 2 2 3" xfId="4676" xr:uid="{00000000-0005-0000-0000-00002D2C0000}"/>
    <cellStyle name="Entrada 2 2 11 2 2 3 2" xfId="17111" xr:uid="{00000000-0005-0000-0000-00002E2C0000}"/>
    <cellStyle name="Entrada 2 2 11 2 2 3 2 2" xfId="34665" xr:uid="{00000000-0005-0000-0000-00002F2C0000}"/>
    <cellStyle name="Entrada 2 2 11 2 2 3 3" xfId="34666" xr:uid="{00000000-0005-0000-0000-0000302C0000}"/>
    <cellStyle name="Entrada 2 2 11 2 2 4" xfId="17113" xr:uid="{00000000-0005-0000-0000-0000312C0000}"/>
    <cellStyle name="Entrada 2 2 11 2 2 4 2" xfId="34667" xr:uid="{00000000-0005-0000-0000-0000322C0000}"/>
    <cellStyle name="Entrada 2 2 11 2 2 5" xfId="21087" xr:uid="{00000000-0005-0000-0000-0000332C0000}"/>
    <cellStyle name="Entrada 2 2 11 2 2 5 2" xfId="34668" xr:uid="{00000000-0005-0000-0000-0000342C0000}"/>
    <cellStyle name="Entrada 2 2 11 2 2 6" xfId="21088" xr:uid="{00000000-0005-0000-0000-0000352C0000}"/>
    <cellStyle name="Entrada 2 2 11 2 2 6 2" xfId="34669" xr:uid="{00000000-0005-0000-0000-0000362C0000}"/>
    <cellStyle name="Entrada 2 2 11 2 2 7" xfId="21089" xr:uid="{00000000-0005-0000-0000-0000372C0000}"/>
    <cellStyle name="Entrada 2 2 11 2 2 7 2" xfId="34670" xr:uid="{00000000-0005-0000-0000-0000382C0000}"/>
    <cellStyle name="Entrada 2 2 11 2 2 8" xfId="34671" xr:uid="{00000000-0005-0000-0000-0000392C0000}"/>
    <cellStyle name="Entrada 2 2 11 2 3" xfId="4677" xr:uid="{00000000-0005-0000-0000-00003A2C0000}"/>
    <cellStyle name="Entrada 2 2 11 2 3 2" xfId="17110" xr:uid="{00000000-0005-0000-0000-00003B2C0000}"/>
    <cellStyle name="Entrada 2 2 11 2 3 2 2" xfId="34672" xr:uid="{00000000-0005-0000-0000-00003C2C0000}"/>
    <cellStyle name="Entrada 2 2 11 2 3 3" xfId="34673" xr:uid="{00000000-0005-0000-0000-00003D2C0000}"/>
    <cellStyle name="Entrada 2 2 11 2 4" xfId="4678" xr:uid="{00000000-0005-0000-0000-00003E2C0000}"/>
    <cellStyle name="Entrada 2 2 11 2 4 2" xfId="17109" xr:uid="{00000000-0005-0000-0000-00003F2C0000}"/>
    <cellStyle name="Entrada 2 2 11 2 4 2 2" xfId="34674" xr:uid="{00000000-0005-0000-0000-0000402C0000}"/>
    <cellStyle name="Entrada 2 2 11 2 4 3" xfId="34675" xr:uid="{00000000-0005-0000-0000-0000412C0000}"/>
    <cellStyle name="Entrada 2 2 11 2 5" xfId="17114" xr:uid="{00000000-0005-0000-0000-0000422C0000}"/>
    <cellStyle name="Entrada 2 2 11 2 5 2" xfId="34676" xr:uid="{00000000-0005-0000-0000-0000432C0000}"/>
    <cellStyle name="Entrada 2 2 11 2 6" xfId="21090" xr:uid="{00000000-0005-0000-0000-0000442C0000}"/>
    <cellStyle name="Entrada 2 2 11 2 6 2" xfId="34677" xr:uid="{00000000-0005-0000-0000-0000452C0000}"/>
    <cellStyle name="Entrada 2 2 11 2 7" xfId="21091" xr:uid="{00000000-0005-0000-0000-0000462C0000}"/>
    <cellStyle name="Entrada 2 2 11 2 7 2" xfId="34678" xr:uid="{00000000-0005-0000-0000-0000472C0000}"/>
    <cellStyle name="Entrada 2 2 11 2 8" xfId="21092" xr:uid="{00000000-0005-0000-0000-0000482C0000}"/>
    <cellStyle name="Entrada 2 2 11 2 8 2" xfId="34679" xr:uid="{00000000-0005-0000-0000-0000492C0000}"/>
    <cellStyle name="Entrada 2 2 11 2 9" xfId="34680" xr:uid="{00000000-0005-0000-0000-00004A2C0000}"/>
    <cellStyle name="Entrada 2 2 11 3" xfId="1593" xr:uid="{00000000-0005-0000-0000-00004B2C0000}"/>
    <cellStyle name="Entrada 2 2 11 3 2" xfId="3056" xr:uid="{00000000-0005-0000-0000-00004C2C0000}"/>
    <cellStyle name="Entrada 2 2 11 3 2 2" xfId="4679" xr:uid="{00000000-0005-0000-0000-00004D2C0000}"/>
    <cellStyle name="Entrada 2 2 11 3 2 2 2" xfId="17106" xr:uid="{00000000-0005-0000-0000-00004E2C0000}"/>
    <cellStyle name="Entrada 2 2 11 3 2 2 2 2" xfId="34681" xr:uid="{00000000-0005-0000-0000-00004F2C0000}"/>
    <cellStyle name="Entrada 2 2 11 3 2 2 3" xfId="34682" xr:uid="{00000000-0005-0000-0000-0000502C0000}"/>
    <cellStyle name="Entrada 2 2 11 3 2 3" xfId="4680" xr:uid="{00000000-0005-0000-0000-0000512C0000}"/>
    <cellStyle name="Entrada 2 2 11 3 2 3 2" xfId="17105" xr:uid="{00000000-0005-0000-0000-0000522C0000}"/>
    <cellStyle name="Entrada 2 2 11 3 2 3 2 2" xfId="34683" xr:uid="{00000000-0005-0000-0000-0000532C0000}"/>
    <cellStyle name="Entrada 2 2 11 3 2 3 3" xfId="34684" xr:uid="{00000000-0005-0000-0000-0000542C0000}"/>
    <cellStyle name="Entrada 2 2 11 3 2 4" xfId="17107" xr:uid="{00000000-0005-0000-0000-0000552C0000}"/>
    <cellStyle name="Entrada 2 2 11 3 2 4 2" xfId="34685" xr:uid="{00000000-0005-0000-0000-0000562C0000}"/>
    <cellStyle name="Entrada 2 2 11 3 2 5" xfId="21093" xr:uid="{00000000-0005-0000-0000-0000572C0000}"/>
    <cellStyle name="Entrada 2 2 11 3 2 5 2" xfId="34686" xr:uid="{00000000-0005-0000-0000-0000582C0000}"/>
    <cellStyle name="Entrada 2 2 11 3 2 6" xfId="21094" xr:uid="{00000000-0005-0000-0000-0000592C0000}"/>
    <cellStyle name="Entrada 2 2 11 3 2 6 2" xfId="34687" xr:uid="{00000000-0005-0000-0000-00005A2C0000}"/>
    <cellStyle name="Entrada 2 2 11 3 2 7" xfId="21095" xr:uid="{00000000-0005-0000-0000-00005B2C0000}"/>
    <cellStyle name="Entrada 2 2 11 3 2 7 2" xfId="34688" xr:uid="{00000000-0005-0000-0000-00005C2C0000}"/>
    <cellStyle name="Entrada 2 2 11 3 2 8" xfId="34689" xr:uid="{00000000-0005-0000-0000-00005D2C0000}"/>
    <cellStyle name="Entrada 2 2 11 3 3" xfId="4681" xr:uid="{00000000-0005-0000-0000-00005E2C0000}"/>
    <cellStyle name="Entrada 2 2 11 3 3 2" xfId="17104" xr:uid="{00000000-0005-0000-0000-00005F2C0000}"/>
    <cellStyle name="Entrada 2 2 11 3 3 2 2" xfId="34690" xr:uid="{00000000-0005-0000-0000-0000602C0000}"/>
    <cellStyle name="Entrada 2 2 11 3 3 3" xfId="34691" xr:uid="{00000000-0005-0000-0000-0000612C0000}"/>
    <cellStyle name="Entrada 2 2 11 3 4" xfId="4682" xr:uid="{00000000-0005-0000-0000-0000622C0000}"/>
    <cellStyle name="Entrada 2 2 11 3 4 2" xfId="17103" xr:uid="{00000000-0005-0000-0000-0000632C0000}"/>
    <cellStyle name="Entrada 2 2 11 3 4 2 2" xfId="34692" xr:uid="{00000000-0005-0000-0000-0000642C0000}"/>
    <cellStyle name="Entrada 2 2 11 3 4 3" xfId="34693" xr:uid="{00000000-0005-0000-0000-0000652C0000}"/>
    <cellStyle name="Entrada 2 2 11 3 5" xfId="17108" xr:uid="{00000000-0005-0000-0000-0000662C0000}"/>
    <cellStyle name="Entrada 2 2 11 3 5 2" xfId="34694" xr:uid="{00000000-0005-0000-0000-0000672C0000}"/>
    <cellStyle name="Entrada 2 2 11 3 6" xfId="21096" xr:uid="{00000000-0005-0000-0000-0000682C0000}"/>
    <cellStyle name="Entrada 2 2 11 3 6 2" xfId="34695" xr:uid="{00000000-0005-0000-0000-0000692C0000}"/>
    <cellStyle name="Entrada 2 2 11 3 7" xfId="21097" xr:uid="{00000000-0005-0000-0000-00006A2C0000}"/>
    <cellStyle name="Entrada 2 2 11 3 7 2" xfId="34696" xr:uid="{00000000-0005-0000-0000-00006B2C0000}"/>
    <cellStyle name="Entrada 2 2 11 3 8" xfId="21098" xr:uid="{00000000-0005-0000-0000-00006C2C0000}"/>
    <cellStyle name="Entrada 2 2 11 3 8 2" xfId="34697" xr:uid="{00000000-0005-0000-0000-00006D2C0000}"/>
    <cellStyle name="Entrada 2 2 11 3 9" xfId="34698" xr:uid="{00000000-0005-0000-0000-00006E2C0000}"/>
    <cellStyle name="Entrada 2 2 11 4" xfId="4683" xr:uid="{00000000-0005-0000-0000-00006F2C0000}"/>
    <cellStyle name="Entrada 2 2 11 4 2" xfId="17102" xr:uid="{00000000-0005-0000-0000-0000702C0000}"/>
    <cellStyle name="Entrada 2 2 11 4 2 2" xfId="34699" xr:uid="{00000000-0005-0000-0000-0000712C0000}"/>
    <cellStyle name="Entrada 2 2 11 4 3" xfId="21099" xr:uid="{00000000-0005-0000-0000-0000722C0000}"/>
    <cellStyle name="Entrada 2 2 11 4 3 2" xfId="34700" xr:uid="{00000000-0005-0000-0000-0000732C0000}"/>
    <cellStyle name="Entrada 2 2 11 4 4" xfId="21100" xr:uid="{00000000-0005-0000-0000-0000742C0000}"/>
    <cellStyle name="Entrada 2 2 11 4 4 2" xfId="34701" xr:uid="{00000000-0005-0000-0000-0000752C0000}"/>
    <cellStyle name="Entrada 2 2 11 4 5" xfId="21101" xr:uid="{00000000-0005-0000-0000-0000762C0000}"/>
    <cellStyle name="Entrada 2 2 11 4 5 2" xfId="34702" xr:uid="{00000000-0005-0000-0000-0000772C0000}"/>
    <cellStyle name="Entrada 2 2 11 4 6" xfId="34703" xr:uid="{00000000-0005-0000-0000-0000782C0000}"/>
    <cellStyle name="Entrada 2 2 11 5" xfId="4684" xr:uid="{00000000-0005-0000-0000-0000792C0000}"/>
    <cellStyle name="Entrada 2 2 11 5 2" xfId="17101" xr:uid="{00000000-0005-0000-0000-00007A2C0000}"/>
    <cellStyle name="Entrada 2 2 11 5 2 2" xfId="34704" xr:uid="{00000000-0005-0000-0000-00007B2C0000}"/>
    <cellStyle name="Entrada 2 2 11 5 3" xfId="21102" xr:uid="{00000000-0005-0000-0000-00007C2C0000}"/>
    <cellStyle name="Entrada 2 2 11 5 3 2" xfId="34705" xr:uid="{00000000-0005-0000-0000-00007D2C0000}"/>
    <cellStyle name="Entrada 2 2 11 5 4" xfId="21103" xr:uid="{00000000-0005-0000-0000-00007E2C0000}"/>
    <cellStyle name="Entrada 2 2 11 5 4 2" xfId="34706" xr:uid="{00000000-0005-0000-0000-00007F2C0000}"/>
    <cellStyle name="Entrada 2 2 11 5 5" xfId="21104" xr:uid="{00000000-0005-0000-0000-0000802C0000}"/>
    <cellStyle name="Entrada 2 2 11 5 5 2" xfId="34707" xr:uid="{00000000-0005-0000-0000-0000812C0000}"/>
    <cellStyle name="Entrada 2 2 11 5 6" xfId="34708" xr:uid="{00000000-0005-0000-0000-0000822C0000}"/>
    <cellStyle name="Entrada 2 2 11 6" xfId="4685" xr:uid="{00000000-0005-0000-0000-0000832C0000}"/>
    <cellStyle name="Entrada 2 2 11 6 2" xfId="17100" xr:uid="{00000000-0005-0000-0000-0000842C0000}"/>
    <cellStyle name="Entrada 2 2 11 6 2 2" xfId="34709" xr:uid="{00000000-0005-0000-0000-0000852C0000}"/>
    <cellStyle name="Entrada 2 2 11 6 3" xfId="21105" xr:uid="{00000000-0005-0000-0000-0000862C0000}"/>
    <cellStyle name="Entrada 2 2 11 6 3 2" xfId="34710" xr:uid="{00000000-0005-0000-0000-0000872C0000}"/>
    <cellStyle name="Entrada 2 2 11 6 4" xfId="21106" xr:uid="{00000000-0005-0000-0000-0000882C0000}"/>
    <cellStyle name="Entrada 2 2 11 6 4 2" xfId="34711" xr:uid="{00000000-0005-0000-0000-0000892C0000}"/>
    <cellStyle name="Entrada 2 2 11 6 5" xfId="21107" xr:uid="{00000000-0005-0000-0000-00008A2C0000}"/>
    <cellStyle name="Entrada 2 2 11 6 5 2" xfId="34712" xr:uid="{00000000-0005-0000-0000-00008B2C0000}"/>
    <cellStyle name="Entrada 2 2 11 6 6" xfId="34713" xr:uid="{00000000-0005-0000-0000-00008C2C0000}"/>
    <cellStyle name="Entrada 2 2 11 7" xfId="4686" xr:uid="{00000000-0005-0000-0000-00008D2C0000}"/>
    <cellStyle name="Entrada 2 2 11 7 2" xfId="17099" xr:uid="{00000000-0005-0000-0000-00008E2C0000}"/>
    <cellStyle name="Entrada 2 2 11 7 2 2" xfId="34714" xr:uid="{00000000-0005-0000-0000-00008F2C0000}"/>
    <cellStyle name="Entrada 2 2 11 7 3" xfId="21108" xr:uid="{00000000-0005-0000-0000-0000902C0000}"/>
    <cellStyle name="Entrada 2 2 11 7 3 2" xfId="34715" xr:uid="{00000000-0005-0000-0000-0000912C0000}"/>
    <cellStyle name="Entrada 2 2 11 7 4" xfId="21109" xr:uid="{00000000-0005-0000-0000-0000922C0000}"/>
    <cellStyle name="Entrada 2 2 11 7 4 2" xfId="34716" xr:uid="{00000000-0005-0000-0000-0000932C0000}"/>
    <cellStyle name="Entrada 2 2 11 7 5" xfId="21110" xr:uid="{00000000-0005-0000-0000-0000942C0000}"/>
    <cellStyle name="Entrada 2 2 11 7 5 2" xfId="34717" xr:uid="{00000000-0005-0000-0000-0000952C0000}"/>
    <cellStyle name="Entrada 2 2 11 7 6" xfId="34718" xr:uid="{00000000-0005-0000-0000-0000962C0000}"/>
    <cellStyle name="Entrada 2 2 11 8" xfId="4687" xr:uid="{00000000-0005-0000-0000-0000972C0000}"/>
    <cellStyle name="Entrada 2 2 11 8 2" xfId="17098" xr:uid="{00000000-0005-0000-0000-0000982C0000}"/>
    <cellStyle name="Entrada 2 2 11 8 2 2" xfId="34719" xr:uid="{00000000-0005-0000-0000-0000992C0000}"/>
    <cellStyle name="Entrada 2 2 11 8 3" xfId="34720" xr:uid="{00000000-0005-0000-0000-00009A2C0000}"/>
    <cellStyle name="Entrada 2 2 11 9" xfId="17115" xr:uid="{00000000-0005-0000-0000-00009B2C0000}"/>
    <cellStyle name="Entrada 2 2 11 9 2" xfId="34721" xr:uid="{00000000-0005-0000-0000-00009C2C0000}"/>
    <cellStyle name="Entrada 2 2 12" xfId="746" xr:uid="{00000000-0005-0000-0000-00009D2C0000}"/>
    <cellStyle name="Entrada 2 2 12 10" xfId="21111" xr:uid="{00000000-0005-0000-0000-00009E2C0000}"/>
    <cellStyle name="Entrada 2 2 12 10 2" xfId="34722" xr:uid="{00000000-0005-0000-0000-00009F2C0000}"/>
    <cellStyle name="Entrada 2 2 12 11" xfId="34723" xr:uid="{00000000-0005-0000-0000-0000A02C0000}"/>
    <cellStyle name="Entrada 2 2 12 2" xfId="1725" xr:uid="{00000000-0005-0000-0000-0000A12C0000}"/>
    <cellStyle name="Entrada 2 2 12 2 2" xfId="3188" xr:uid="{00000000-0005-0000-0000-0000A22C0000}"/>
    <cellStyle name="Entrada 2 2 12 2 2 2" xfId="4688" xr:uid="{00000000-0005-0000-0000-0000A32C0000}"/>
    <cellStyle name="Entrada 2 2 12 2 2 2 2" xfId="17094" xr:uid="{00000000-0005-0000-0000-0000A42C0000}"/>
    <cellStyle name="Entrada 2 2 12 2 2 2 2 2" xfId="34724" xr:uid="{00000000-0005-0000-0000-0000A52C0000}"/>
    <cellStyle name="Entrada 2 2 12 2 2 2 3" xfId="34725" xr:uid="{00000000-0005-0000-0000-0000A62C0000}"/>
    <cellStyle name="Entrada 2 2 12 2 2 3" xfId="4689" xr:uid="{00000000-0005-0000-0000-0000A72C0000}"/>
    <cellStyle name="Entrada 2 2 12 2 2 3 2" xfId="17093" xr:uid="{00000000-0005-0000-0000-0000A82C0000}"/>
    <cellStyle name="Entrada 2 2 12 2 2 3 2 2" xfId="34726" xr:uid="{00000000-0005-0000-0000-0000A92C0000}"/>
    <cellStyle name="Entrada 2 2 12 2 2 3 3" xfId="34727" xr:uid="{00000000-0005-0000-0000-0000AA2C0000}"/>
    <cellStyle name="Entrada 2 2 12 2 2 4" xfId="17095" xr:uid="{00000000-0005-0000-0000-0000AB2C0000}"/>
    <cellStyle name="Entrada 2 2 12 2 2 4 2" xfId="34728" xr:uid="{00000000-0005-0000-0000-0000AC2C0000}"/>
    <cellStyle name="Entrada 2 2 12 2 2 5" xfId="21112" xr:uid="{00000000-0005-0000-0000-0000AD2C0000}"/>
    <cellStyle name="Entrada 2 2 12 2 2 5 2" xfId="34729" xr:uid="{00000000-0005-0000-0000-0000AE2C0000}"/>
    <cellStyle name="Entrada 2 2 12 2 2 6" xfId="21113" xr:uid="{00000000-0005-0000-0000-0000AF2C0000}"/>
    <cellStyle name="Entrada 2 2 12 2 2 6 2" xfId="34730" xr:uid="{00000000-0005-0000-0000-0000B02C0000}"/>
    <cellStyle name="Entrada 2 2 12 2 2 7" xfId="21114" xr:uid="{00000000-0005-0000-0000-0000B12C0000}"/>
    <cellStyle name="Entrada 2 2 12 2 2 7 2" xfId="34731" xr:uid="{00000000-0005-0000-0000-0000B22C0000}"/>
    <cellStyle name="Entrada 2 2 12 2 2 8" xfId="34732" xr:uid="{00000000-0005-0000-0000-0000B32C0000}"/>
    <cellStyle name="Entrada 2 2 12 2 3" xfId="4690" xr:uid="{00000000-0005-0000-0000-0000B42C0000}"/>
    <cellStyle name="Entrada 2 2 12 2 3 2" xfId="17092" xr:uid="{00000000-0005-0000-0000-0000B52C0000}"/>
    <cellStyle name="Entrada 2 2 12 2 3 2 2" xfId="34733" xr:uid="{00000000-0005-0000-0000-0000B62C0000}"/>
    <cellStyle name="Entrada 2 2 12 2 3 3" xfId="34734" xr:uid="{00000000-0005-0000-0000-0000B72C0000}"/>
    <cellStyle name="Entrada 2 2 12 2 4" xfId="4691" xr:uid="{00000000-0005-0000-0000-0000B82C0000}"/>
    <cellStyle name="Entrada 2 2 12 2 4 2" xfId="17091" xr:uid="{00000000-0005-0000-0000-0000B92C0000}"/>
    <cellStyle name="Entrada 2 2 12 2 4 2 2" xfId="34735" xr:uid="{00000000-0005-0000-0000-0000BA2C0000}"/>
    <cellStyle name="Entrada 2 2 12 2 4 3" xfId="34736" xr:uid="{00000000-0005-0000-0000-0000BB2C0000}"/>
    <cellStyle name="Entrada 2 2 12 2 5" xfId="17096" xr:uid="{00000000-0005-0000-0000-0000BC2C0000}"/>
    <cellStyle name="Entrada 2 2 12 2 5 2" xfId="34737" xr:uid="{00000000-0005-0000-0000-0000BD2C0000}"/>
    <cellStyle name="Entrada 2 2 12 2 6" xfId="21115" xr:uid="{00000000-0005-0000-0000-0000BE2C0000}"/>
    <cellStyle name="Entrada 2 2 12 2 6 2" xfId="34738" xr:uid="{00000000-0005-0000-0000-0000BF2C0000}"/>
    <cellStyle name="Entrada 2 2 12 2 7" xfId="21116" xr:uid="{00000000-0005-0000-0000-0000C02C0000}"/>
    <cellStyle name="Entrada 2 2 12 2 7 2" xfId="34739" xr:uid="{00000000-0005-0000-0000-0000C12C0000}"/>
    <cellStyle name="Entrada 2 2 12 2 8" xfId="21117" xr:uid="{00000000-0005-0000-0000-0000C22C0000}"/>
    <cellStyle name="Entrada 2 2 12 2 8 2" xfId="34740" xr:uid="{00000000-0005-0000-0000-0000C32C0000}"/>
    <cellStyle name="Entrada 2 2 12 2 9" xfId="34741" xr:uid="{00000000-0005-0000-0000-0000C42C0000}"/>
    <cellStyle name="Entrada 2 2 12 3" xfId="1288" xr:uid="{00000000-0005-0000-0000-0000C52C0000}"/>
    <cellStyle name="Entrada 2 2 12 3 2" xfId="2755" xr:uid="{00000000-0005-0000-0000-0000C62C0000}"/>
    <cellStyle name="Entrada 2 2 12 3 2 2" xfId="4692" xr:uid="{00000000-0005-0000-0000-0000C72C0000}"/>
    <cellStyle name="Entrada 2 2 12 3 2 2 2" xfId="17088" xr:uid="{00000000-0005-0000-0000-0000C82C0000}"/>
    <cellStyle name="Entrada 2 2 12 3 2 2 2 2" xfId="34742" xr:uid="{00000000-0005-0000-0000-0000C92C0000}"/>
    <cellStyle name="Entrada 2 2 12 3 2 2 3" xfId="34743" xr:uid="{00000000-0005-0000-0000-0000CA2C0000}"/>
    <cellStyle name="Entrada 2 2 12 3 2 3" xfId="4693" xr:uid="{00000000-0005-0000-0000-0000CB2C0000}"/>
    <cellStyle name="Entrada 2 2 12 3 2 3 2" xfId="17087" xr:uid="{00000000-0005-0000-0000-0000CC2C0000}"/>
    <cellStyle name="Entrada 2 2 12 3 2 3 2 2" xfId="34744" xr:uid="{00000000-0005-0000-0000-0000CD2C0000}"/>
    <cellStyle name="Entrada 2 2 12 3 2 3 3" xfId="34745" xr:uid="{00000000-0005-0000-0000-0000CE2C0000}"/>
    <cellStyle name="Entrada 2 2 12 3 2 4" xfId="17089" xr:uid="{00000000-0005-0000-0000-0000CF2C0000}"/>
    <cellStyle name="Entrada 2 2 12 3 2 4 2" xfId="34746" xr:uid="{00000000-0005-0000-0000-0000D02C0000}"/>
    <cellStyle name="Entrada 2 2 12 3 2 5" xfId="21118" xr:uid="{00000000-0005-0000-0000-0000D12C0000}"/>
    <cellStyle name="Entrada 2 2 12 3 2 5 2" xfId="34747" xr:uid="{00000000-0005-0000-0000-0000D22C0000}"/>
    <cellStyle name="Entrada 2 2 12 3 2 6" xfId="21119" xr:uid="{00000000-0005-0000-0000-0000D32C0000}"/>
    <cellStyle name="Entrada 2 2 12 3 2 6 2" xfId="34748" xr:uid="{00000000-0005-0000-0000-0000D42C0000}"/>
    <cellStyle name="Entrada 2 2 12 3 2 7" xfId="21120" xr:uid="{00000000-0005-0000-0000-0000D52C0000}"/>
    <cellStyle name="Entrada 2 2 12 3 2 7 2" xfId="34749" xr:uid="{00000000-0005-0000-0000-0000D62C0000}"/>
    <cellStyle name="Entrada 2 2 12 3 2 8" xfId="34750" xr:uid="{00000000-0005-0000-0000-0000D72C0000}"/>
    <cellStyle name="Entrada 2 2 12 3 3" xfId="4694" xr:uid="{00000000-0005-0000-0000-0000D82C0000}"/>
    <cellStyle name="Entrada 2 2 12 3 3 2" xfId="17086" xr:uid="{00000000-0005-0000-0000-0000D92C0000}"/>
    <cellStyle name="Entrada 2 2 12 3 3 2 2" xfId="34751" xr:uid="{00000000-0005-0000-0000-0000DA2C0000}"/>
    <cellStyle name="Entrada 2 2 12 3 3 3" xfId="34752" xr:uid="{00000000-0005-0000-0000-0000DB2C0000}"/>
    <cellStyle name="Entrada 2 2 12 3 4" xfId="4695" xr:uid="{00000000-0005-0000-0000-0000DC2C0000}"/>
    <cellStyle name="Entrada 2 2 12 3 4 2" xfId="17085" xr:uid="{00000000-0005-0000-0000-0000DD2C0000}"/>
    <cellStyle name="Entrada 2 2 12 3 4 2 2" xfId="34753" xr:uid="{00000000-0005-0000-0000-0000DE2C0000}"/>
    <cellStyle name="Entrada 2 2 12 3 4 3" xfId="34754" xr:uid="{00000000-0005-0000-0000-0000DF2C0000}"/>
    <cellStyle name="Entrada 2 2 12 3 5" xfId="17090" xr:uid="{00000000-0005-0000-0000-0000E02C0000}"/>
    <cellStyle name="Entrada 2 2 12 3 5 2" xfId="34755" xr:uid="{00000000-0005-0000-0000-0000E12C0000}"/>
    <cellStyle name="Entrada 2 2 12 3 6" xfId="21121" xr:uid="{00000000-0005-0000-0000-0000E22C0000}"/>
    <cellStyle name="Entrada 2 2 12 3 6 2" xfId="34756" xr:uid="{00000000-0005-0000-0000-0000E32C0000}"/>
    <cellStyle name="Entrada 2 2 12 3 7" xfId="21122" xr:uid="{00000000-0005-0000-0000-0000E42C0000}"/>
    <cellStyle name="Entrada 2 2 12 3 7 2" xfId="34757" xr:uid="{00000000-0005-0000-0000-0000E52C0000}"/>
    <cellStyle name="Entrada 2 2 12 3 8" xfId="21123" xr:uid="{00000000-0005-0000-0000-0000E62C0000}"/>
    <cellStyle name="Entrada 2 2 12 3 8 2" xfId="34758" xr:uid="{00000000-0005-0000-0000-0000E72C0000}"/>
    <cellStyle name="Entrada 2 2 12 3 9" xfId="34759" xr:uid="{00000000-0005-0000-0000-0000E82C0000}"/>
    <cellStyle name="Entrada 2 2 12 4" xfId="4696" xr:uid="{00000000-0005-0000-0000-0000E92C0000}"/>
    <cellStyle name="Entrada 2 2 12 4 2" xfId="17084" xr:uid="{00000000-0005-0000-0000-0000EA2C0000}"/>
    <cellStyle name="Entrada 2 2 12 4 2 2" xfId="34760" xr:uid="{00000000-0005-0000-0000-0000EB2C0000}"/>
    <cellStyle name="Entrada 2 2 12 4 3" xfId="21124" xr:uid="{00000000-0005-0000-0000-0000EC2C0000}"/>
    <cellStyle name="Entrada 2 2 12 4 3 2" xfId="34761" xr:uid="{00000000-0005-0000-0000-0000ED2C0000}"/>
    <cellStyle name="Entrada 2 2 12 4 4" xfId="21125" xr:uid="{00000000-0005-0000-0000-0000EE2C0000}"/>
    <cellStyle name="Entrada 2 2 12 4 4 2" xfId="34762" xr:uid="{00000000-0005-0000-0000-0000EF2C0000}"/>
    <cellStyle name="Entrada 2 2 12 4 5" xfId="21126" xr:uid="{00000000-0005-0000-0000-0000F02C0000}"/>
    <cellStyle name="Entrada 2 2 12 4 5 2" xfId="34763" xr:uid="{00000000-0005-0000-0000-0000F12C0000}"/>
    <cellStyle name="Entrada 2 2 12 4 6" xfId="34764" xr:uid="{00000000-0005-0000-0000-0000F22C0000}"/>
    <cellStyle name="Entrada 2 2 12 5" xfId="4697" xr:uid="{00000000-0005-0000-0000-0000F32C0000}"/>
    <cellStyle name="Entrada 2 2 12 5 2" xfId="17083" xr:uid="{00000000-0005-0000-0000-0000F42C0000}"/>
    <cellStyle name="Entrada 2 2 12 5 2 2" xfId="34765" xr:uid="{00000000-0005-0000-0000-0000F52C0000}"/>
    <cellStyle name="Entrada 2 2 12 5 3" xfId="21127" xr:uid="{00000000-0005-0000-0000-0000F62C0000}"/>
    <cellStyle name="Entrada 2 2 12 5 3 2" xfId="34766" xr:uid="{00000000-0005-0000-0000-0000F72C0000}"/>
    <cellStyle name="Entrada 2 2 12 5 4" xfId="21128" xr:uid="{00000000-0005-0000-0000-0000F82C0000}"/>
    <cellStyle name="Entrada 2 2 12 5 4 2" xfId="34767" xr:uid="{00000000-0005-0000-0000-0000F92C0000}"/>
    <cellStyle name="Entrada 2 2 12 5 5" xfId="21129" xr:uid="{00000000-0005-0000-0000-0000FA2C0000}"/>
    <cellStyle name="Entrada 2 2 12 5 5 2" xfId="34768" xr:uid="{00000000-0005-0000-0000-0000FB2C0000}"/>
    <cellStyle name="Entrada 2 2 12 5 6" xfId="34769" xr:uid="{00000000-0005-0000-0000-0000FC2C0000}"/>
    <cellStyle name="Entrada 2 2 12 6" xfId="4698" xr:uid="{00000000-0005-0000-0000-0000FD2C0000}"/>
    <cellStyle name="Entrada 2 2 12 6 2" xfId="17082" xr:uid="{00000000-0005-0000-0000-0000FE2C0000}"/>
    <cellStyle name="Entrada 2 2 12 6 2 2" xfId="34770" xr:uid="{00000000-0005-0000-0000-0000FF2C0000}"/>
    <cellStyle name="Entrada 2 2 12 6 3" xfId="21130" xr:uid="{00000000-0005-0000-0000-0000002D0000}"/>
    <cellStyle name="Entrada 2 2 12 6 3 2" xfId="34771" xr:uid="{00000000-0005-0000-0000-0000012D0000}"/>
    <cellStyle name="Entrada 2 2 12 6 4" xfId="21131" xr:uid="{00000000-0005-0000-0000-0000022D0000}"/>
    <cellStyle name="Entrada 2 2 12 6 4 2" xfId="34772" xr:uid="{00000000-0005-0000-0000-0000032D0000}"/>
    <cellStyle name="Entrada 2 2 12 6 5" xfId="21132" xr:uid="{00000000-0005-0000-0000-0000042D0000}"/>
    <cellStyle name="Entrada 2 2 12 6 5 2" xfId="34773" xr:uid="{00000000-0005-0000-0000-0000052D0000}"/>
    <cellStyle name="Entrada 2 2 12 6 6" xfId="34774" xr:uid="{00000000-0005-0000-0000-0000062D0000}"/>
    <cellStyle name="Entrada 2 2 12 7" xfId="4699" xr:uid="{00000000-0005-0000-0000-0000072D0000}"/>
    <cellStyle name="Entrada 2 2 12 7 2" xfId="17081" xr:uid="{00000000-0005-0000-0000-0000082D0000}"/>
    <cellStyle name="Entrada 2 2 12 7 2 2" xfId="34775" xr:uid="{00000000-0005-0000-0000-0000092D0000}"/>
    <cellStyle name="Entrada 2 2 12 7 3" xfId="21133" xr:uid="{00000000-0005-0000-0000-00000A2D0000}"/>
    <cellStyle name="Entrada 2 2 12 7 3 2" xfId="34776" xr:uid="{00000000-0005-0000-0000-00000B2D0000}"/>
    <cellStyle name="Entrada 2 2 12 7 4" xfId="21134" xr:uid="{00000000-0005-0000-0000-00000C2D0000}"/>
    <cellStyle name="Entrada 2 2 12 7 4 2" xfId="34777" xr:uid="{00000000-0005-0000-0000-00000D2D0000}"/>
    <cellStyle name="Entrada 2 2 12 7 5" xfId="21135" xr:uid="{00000000-0005-0000-0000-00000E2D0000}"/>
    <cellStyle name="Entrada 2 2 12 7 5 2" xfId="34778" xr:uid="{00000000-0005-0000-0000-00000F2D0000}"/>
    <cellStyle name="Entrada 2 2 12 7 6" xfId="34779" xr:uid="{00000000-0005-0000-0000-0000102D0000}"/>
    <cellStyle name="Entrada 2 2 12 8" xfId="4700" xr:uid="{00000000-0005-0000-0000-0000112D0000}"/>
    <cellStyle name="Entrada 2 2 12 8 2" xfId="17080" xr:uid="{00000000-0005-0000-0000-0000122D0000}"/>
    <cellStyle name="Entrada 2 2 12 8 2 2" xfId="34780" xr:uid="{00000000-0005-0000-0000-0000132D0000}"/>
    <cellStyle name="Entrada 2 2 12 8 3" xfId="34781" xr:uid="{00000000-0005-0000-0000-0000142D0000}"/>
    <cellStyle name="Entrada 2 2 12 9" xfId="17097" xr:uid="{00000000-0005-0000-0000-0000152D0000}"/>
    <cellStyle name="Entrada 2 2 12 9 2" xfId="34782" xr:uid="{00000000-0005-0000-0000-0000162D0000}"/>
    <cellStyle name="Entrada 2 2 13" xfId="750" xr:uid="{00000000-0005-0000-0000-0000172D0000}"/>
    <cellStyle name="Entrada 2 2 13 10" xfId="21136" xr:uid="{00000000-0005-0000-0000-0000182D0000}"/>
    <cellStyle name="Entrada 2 2 13 10 2" xfId="34783" xr:uid="{00000000-0005-0000-0000-0000192D0000}"/>
    <cellStyle name="Entrada 2 2 13 11" xfId="34784" xr:uid="{00000000-0005-0000-0000-00001A2D0000}"/>
    <cellStyle name="Entrada 2 2 13 2" xfId="1729" xr:uid="{00000000-0005-0000-0000-00001B2D0000}"/>
    <cellStyle name="Entrada 2 2 13 2 2" xfId="3192" xr:uid="{00000000-0005-0000-0000-00001C2D0000}"/>
    <cellStyle name="Entrada 2 2 13 2 2 2" xfId="4701" xr:uid="{00000000-0005-0000-0000-00001D2D0000}"/>
    <cellStyle name="Entrada 2 2 13 2 2 2 2" xfId="17076" xr:uid="{00000000-0005-0000-0000-00001E2D0000}"/>
    <cellStyle name="Entrada 2 2 13 2 2 2 2 2" xfId="34785" xr:uid="{00000000-0005-0000-0000-00001F2D0000}"/>
    <cellStyle name="Entrada 2 2 13 2 2 2 3" xfId="34786" xr:uid="{00000000-0005-0000-0000-0000202D0000}"/>
    <cellStyle name="Entrada 2 2 13 2 2 3" xfId="4702" xr:uid="{00000000-0005-0000-0000-0000212D0000}"/>
    <cellStyle name="Entrada 2 2 13 2 2 3 2" xfId="17075" xr:uid="{00000000-0005-0000-0000-0000222D0000}"/>
    <cellStyle name="Entrada 2 2 13 2 2 3 2 2" xfId="34787" xr:uid="{00000000-0005-0000-0000-0000232D0000}"/>
    <cellStyle name="Entrada 2 2 13 2 2 3 3" xfId="34788" xr:uid="{00000000-0005-0000-0000-0000242D0000}"/>
    <cellStyle name="Entrada 2 2 13 2 2 4" xfId="17077" xr:uid="{00000000-0005-0000-0000-0000252D0000}"/>
    <cellStyle name="Entrada 2 2 13 2 2 4 2" xfId="34789" xr:uid="{00000000-0005-0000-0000-0000262D0000}"/>
    <cellStyle name="Entrada 2 2 13 2 2 5" xfId="21137" xr:uid="{00000000-0005-0000-0000-0000272D0000}"/>
    <cellStyle name="Entrada 2 2 13 2 2 5 2" xfId="34790" xr:uid="{00000000-0005-0000-0000-0000282D0000}"/>
    <cellStyle name="Entrada 2 2 13 2 2 6" xfId="21138" xr:uid="{00000000-0005-0000-0000-0000292D0000}"/>
    <cellStyle name="Entrada 2 2 13 2 2 6 2" xfId="34791" xr:uid="{00000000-0005-0000-0000-00002A2D0000}"/>
    <cellStyle name="Entrada 2 2 13 2 2 7" xfId="21139" xr:uid="{00000000-0005-0000-0000-00002B2D0000}"/>
    <cellStyle name="Entrada 2 2 13 2 2 7 2" xfId="34792" xr:uid="{00000000-0005-0000-0000-00002C2D0000}"/>
    <cellStyle name="Entrada 2 2 13 2 2 8" xfId="34793" xr:uid="{00000000-0005-0000-0000-00002D2D0000}"/>
    <cellStyle name="Entrada 2 2 13 2 3" xfId="4703" xr:uid="{00000000-0005-0000-0000-00002E2D0000}"/>
    <cellStyle name="Entrada 2 2 13 2 3 2" xfId="17074" xr:uid="{00000000-0005-0000-0000-00002F2D0000}"/>
    <cellStyle name="Entrada 2 2 13 2 3 2 2" xfId="34794" xr:uid="{00000000-0005-0000-0000-0000302D0000}"/>
    <cellStyle name="Entrada 2 2 13 2 3 3" xfId="34795" xr:uid="{00000000-0005-0000-0000-0000312D0000}"/>
    <cellStyle name="Entrada 2 2 13 2 4" xfId="4704" xr:uid="{00000000-0005-0000-0000-0000322D0000}"/>
    <cellStyle name="Entrada 2 2 13 2 4 2" xfId="17073" xr:uid="{00000000-0005-0000-0000-0000332D0000}"/>
    <cellStyle name="Entrada 2 2 13 2 4 2 2" xfId="34796" xr:uid="{00000000-0005-0000-0000-0000342D0000}"/>
    <cellStyle name="Entrada 2 2 13 2 4 3" xfId="34797" xr:uid="{00000000-0005-0000-0000-0000352D0000}"/>
    <cellStyle name="Entrada 2 2 13 2 5" xfId="17078" xr:uid="{00000000-0005-0000-0000-0000362D0000}"/>
    <cellStyle name="Entrada 2 2 13 2 5 2" xfId="34798" xr:uid="{00000000-0005-0000-0000-0000372D0000}"/>
    <cellStyle name="Entrada 2 2 13 2 6" xfId="21140" xr:uid="{00000000-0005-0000-0000-0000382D0000}"/>
    <cellStyle name="Entrada 2 2 13 2 6 2" xfId="34799" xr:uid="{00000000-0005-0000-0000-0000392D0000}"/>
    <cellStyle name="Entrada 2 2 13 2 7" xfId="21141" xr:uid="{00000000-0005-0000-0000-00003A2D0000}"/>
    <cellStyle name="Entrada 2 2 13 2 7 2" xfId="34800" xr:uid="{00000000-0005-0000-0000-00003B2D0000}"/>
    <cellStyle name="Entrada 2 2 13 2 8" xfId="21142" xr:uid="{00000000-0005-0000-0000-00003C2D0000}"/>
    <cellStyle name="Entrada 2 2 13 2 8 2" xfId="34801" xr:uid="{00000000-0005-0000-0000-00003D2D0000}"/>
    <cellStyle name="Entrada 2 2 13 2 9" xfId="34802" xr:uid="{00000000-0005-0000-0000-00003E2D0000}"/>
    <cellStyle name="Entrada 2 2 13 3" xfId="1292" xr:uid="{00000000-0005-0000-0000-00003F2D0000}"/>
    <cellStyle name="Entrada 2 2 13 3 2" xfId="2759" xr:uid="{00000000-0005-0000-0000-0000402D0000}"/>
    <cellStyle name="Entrada 2 2 13 3 2 2" xfId="4705" xr:uid="{00000000-0005-0000-0000-0000412D0000}"/>
    <cellStyle name="Entrada 2 2 13 3 2 2 2" xfId="17070" xr:uid="{00000000-0005-0000-0000-0000422D0000}"/>
    <cellStyle name="Entrada 2 2 13 3 2 2 2 2" xfId="34803" xr:uid="{00000000-0005-0000-0000-0000432D0000}"/>
    <cellStyle name="Entrada 2 2 13 3 2 2 3" xfId="34804" xr:uid="{00000000-0005-0000-0000-0000442D0000}"/>
    <cellStyle name="Entrada 2 2 13 3 2 3" xfId="4706" xr:uid="{00000000-0005-0000-0000-0000452D0000}"/>
    <cellStyle name="Entrada 2 2 13 3 2 3 2" xfId="17069" xr:uid="{00000000-0005-0000-0000-0000462D0000}"/>
    <cellStyle name="Entrada 2 2 13 3 2 3 2 2" xfId="34805" xr:uid="{00000000-0005-0000-0000-0000472D0000}"/>
    <cellStyle name="Entrada 2 2 13 3 2 3 3" xfId="34806" xr:uid="{00000000-0005-0000-0000-0000482D0000}"/>
    <cellStyle name="Entrada 2 2 13 3 2 4" xfId="17071" xr:uid="{00000000-0005-0000-0000-0000492D0000}"/>
    <cellStyle name="Entrada 2 2 13 3 2 4 2" xfId="34807" xr:uid="{00000000-0005-0000-0000-00004A2D0000}"/>
    <cellStyle name="Entrada 2 2 13 3 2 5" xfId="21143" xr:uid="{00000000-0005-0000-0000-00004B2D0000}"/>
    <cellStyle name="Entrada 2 2 13 3 2 5 2" xfId="34808" xr:uid="{00000000-0005-0000-0000-00004C2D0000}"/>
    <cellStyle name="Entrada 2 2 13 3 2 6" xfId="21144" xr:uid="{00000000-0005-0000-0000-00004D2D0000}"/>
    <cellStyle name="Entrada 2 2 13 3 2 6 2" xfId="34809" xr:uid="{00000000-0005-0000-0000-00004E2D0000}"/>
    <cellStyle name="Entrada 2 2 13 3 2 7" xfId="21145" xr:uid="{00000000-0005-0000-0000-00004F2D0000}"/>
    <cellStyle name="Entrada 2 2 13 3 2 7 2" xfId="34810" xr:uid="{00000000-0005-0000-0000-0000502D0000}"/>
    <cellStyle name="Entrada 2 2 13 3 2 8" xfId="34811" xr:uid="{00000000-0005-0000-0000-0000512D0000}"/>
    <cellStyle name="Entrada 2 2 13 3 3" xfId="4707" xr:uid="{00000000-0005-0000-0000-0000522D0000}"/>
    <cellStyle name="Entrada 2 2 13 3 3 2" xfId="17068" xr:uid="{00000000-0005-0000-0000-0000532D0000}"/>
    <cellStyle name="Entrada 2 2 13 3 3 2 2" xfId="34812" xr:uid="{00000000-0005-0000-0000-0000542D0000}"/>
    <cellStyle name="Entrada 2 2 13 3 3 3" xfId="34813" xr:uid="{00000000-0005-0000-0000-0000552D0000}"/>
    <cellStyle name="Entrada 2 2 13 3 4" xfId="4708" xr:uid="{00000000-0005-0000-0000-0000562D0000}"/>
    <cellStyle name="Entrada 2 2 13 3 4 2" xfId="17067" xr:uid="{00000000-0005-0000-0000-0000572D0000}"/>
    <cellStyle name="Entrada 2 2 13 3 4 2 2" xfId="34814" xr:uid="{00000000-0005-0000-0000-0000582D0000}"/>
    <cellStyle name="Entrada 2 2 13 3 4 3" xfId="34815" xr:uid="{00000000-0005-0000-0000-0000592D0000}"/>
    <cellStyle name="Entrada 2 2 13 3 5" xfId="17072" xr:uid="{00000000-0005-0000-0000-00005A2D0000}"/>
    <cellStyle name="Entrada 2 2 13 3 5 2" xfId="34816" xr:uid="{00000000-0005-0000-0000-00005B2D0000}"/>
    <cellStyle name="Entrada 2 2 13 3 6" xfId="21146" xr:uid="{00000000-0005-0000-0000-00005C2D0000}"/>
    <cellStyle name="Entrada 2 2 13 3 6 2" xfId="34817" xr:uid="{00000000-0005-0000-0000-00005D2D0000}"/>
    <cellStyle name="Entrada 2 2 13 3 7" xfId="21147" xr:uid="{00000000-0005-0000-0000-00005E2D0000}"/>
    <cellStyle name="Entrada 2 2 13 3 7 2" xfId="34818" xr:uid="{00000000-0005-0000-0000-00005F2D0000}"/>
    <cellStyle name="Entrada 2 2 13 3 8" xfId="21148" xr:uid="{00000000-0005-0000-0000-0000602D0000}"/>
    <cellStyle name="Entrada 2 2 13 3 8 2" xfId="34819" xr:uid="{00000000-0005-0000-0000-0000612D0000}"/>
    <cellStyle name="Entrada 2 2 13 3 9" xfId="34820" xr:uid="{00000000-0005-0000-0000-0000622D0000}"/>
    <cellStyle name="Entrada 2 2 13 4" xfId="4709" xr:uid="{00000000-0005-0000-0000-0000632D0000}"/>
    <cellStyle name="Entrada 2 2 13 4 2" xfId="17066" xr:uid="{00000000-0005-0000-0000-0000642D0000}"/>
    <cellStyle name="Entrada 2 2 13 4 2 2" xfId="34821" xr:uid="{00000000-0005-0000-0000-0000652D0000}"/>
    <cellStyle name="Entrada 2 2 13 4 3" xfId="21149" xr:uid="{00000000-0005-0000-0000-0000662D0000}"/>
    <cellStyle name="Entrada 2 2 13 4 3 2" xfId="34822" xr:uid="{00000000-0005-0000-0000-0000672D0000}"/>
    <cellStyle name="Entrada 2 2 13 4 4" xfId="21150" xr:uid="{00000000-0005-0000-0000-0000682D0000}"/>
    <cellStyle name="Entrada 2 2 13 4 4 2" xfId="34823" xr:uid="{00000000-0005-0000-0000-0000692D0000}"/>
    <cellStyle name="Entrada 2 2 13 4 5" xfId="21151" xr:uid="{00000000-0005-0000-0000-00006A2D0000}"/>
    <cellStyle name="Entrada 2 2 13 4 5 2" xfId="34824" xr:uid="{00000000-0005-0000-0000-00006B2D0000}"/>
    <cellStyle name="Entrada 2 2 13 4 6" xfId="34825" xr:uid="{00000000-0005-0000-0000-00006C2D0000}"/>
    <cellStyle name="Entrada 2 2 13 5" xfId="4710" xr:uid="{00000000-0005-0000-0000-00006D2D0000}"/>
    <cellStyle name="Entrada 2 2 13 5 2" xfId="17065" xr:uid="{00000000-0005-0000-0000-00006E2D0000}"/>
    <cellStyle name="Entrada 2 2 13 5 2 2" xfId="34826" xr:uid="{00000000-0005-0000-0000-00006F2D0000}"/>
    <cellStyle name="Entrada 2 2 13 5 3" xfId="21152" xr:uid="{00000000-0005-0000-0000-0000702D0000}"/>
    <cellStyle name="Entrada 2 2 13 5 3 2" xfId="34827" xr:uid="{00000000-0005-0000-0000-0000712D0000}"/>
    <cellStyle name="Entrada 2 2 13 5 4" xfId="21153" xr:uid="{00000000-0005-0000-0000-0000722D0000}"/>
    <cellStyle name="Entrada 2 2 13 5 4 2" xfId="34828" xr:uid="{00000000-0005-0000-0000-0000732D0000}"/>
    <cellStyle name="Entrada 2 2 13 5 5" xfId="21154" xr:uid="{00000000-0005-0000-0000-0000742D0000}"/>
    <cellStyle name="Entrada 2 2 13 5 5 2" xfId="34829" xr:uid="{00000000-0005-0000-0000-0000752D0000}"/>
    <cellStyle name="Entrada 2 2 13 5 6" xfId="34830" xr:uid="{00000000-0005-0000-0000-0000762D0000}"/>
    <cellStyle name="Entrada 2 2 13 6" xfId="4711" xr:uid="{00000000-0005-0000-0000-0000772D0000}"/>
    <cellStyle name="Entrada 2 2 13 6 2" xfId="17064" xr:uid="{00000000-0005-0000-0000-0000782D0000}"/>
    <cellStyle name="Entrada 2 2 13 6 2 2" xfId="34831" xr:uid="{00000000-0005-0000-0000-0000792D0000}"/>
    <cellStyle name="Entrada 2 2 13 6 3" xfId="21155" xr:uid="{00000000-0005-0000-0000-00007A2D0000}"/>
    <cellStyle name="Entrada 2 2 13 6 3 2" xfId="34832" xr:uid="{00000000-0005-0000-0000-00007B2D0000}"/>
    <cellStyle name="Entrada 2 2 13 6 4" xfId="21156" xr:uid="{00000000-0005-0000-0000-00007C2D0000}"/>
    <cellStyle name="Entrada 2 2 13 6 4 2" xfId="34833" xr:uid="{00000000-0005-0000-0000-00007D2D0000}"/>
    <cellStyle name="Entrada 2 2 13 6 5" xfId="21157" xr:uid="{00000000-0005-0000-0000-00007E2D0000}"/>
    <cellStyle name="Entrada 2 2 13 6 5 2" xfId="34834" xr:uid="{00000000-0005-0000-0000-00007F2D0000}"/>
    <cellStyle name="Entrada 2 2 13 6 6" xfId="34835" xr:uid="{00000000-0005-0000-0000-0000802D0000}"/>
    <cellStyle name="Entrada 2 2 13 7" xfId="4712" xr:uid="{00000000-0005-0000-0000-0000812D0000}"/>
    <cellStyle name="Entrada 2 2 13 7 2" xfId="17063" xr:uid="{00000000-0005-0000-0000-0000822D0000}"/>
    <cellStyle name="Entrada 2 2 13 7 2 2" xfId="34836" xr:uid="{00000000-0005-0000-0000-0000832D0000}"/>
    <cellStyle name="Entrada 2 2 13 7 3" xfId="21158" xr:uid="{00000000-0005-0000-0000-0000842D0000}"/>
    <cellStyle name="Entrada 2 2 13 7 3 2" xfId="34837" xr:uid="{00000000-0005-0000-0000-0000852D0000}"/>
    <cellStyle name="Entrada 2 2 13 7 4" xfId="21159" xr:uid="{00000000-0005-0000-0000-0000862D0000}"/>
    <cellStyle name="Entrada 2 2 13 7 4 2" xfId="34838" xr:uid="{00000000-0005-0000-0000-0000872D0000}"/>
    <cellStyle name="Entrada 2 2 13 7 5" xfId="21160" xr:uid="{00000000-0005-0000-0000-0000882D0000}"/>
    <cellStyle name="Entrada 2 2 13 7 5 2" xfId="34839" xr:uid="{00000000-0005-0000-0000-0000892D0000}"/>
    <cellStyle name="Entrada 2 2 13 7 6" xfId="34840" xr:uid="{00000000-0005-0000-0000-00008A2D0000}"/>
    <cellStyle name="Entrada 2 2 13 8" xfId="4713" xr:uid="{00000000-0005-0000-0000-00008B2D0000}"/>
    <cellStyle name="Entrada 2 2 13 8 2" xfId="17062" xr:uid="{00000000-0005-0000-0000-00008C2D0000}"/>
    <cellStyle name="Entrada 2 2 13 8 2 2" xfId="34841" xr:uid="{00000000-0005-0000-0000-00008D2D0000}"/>
    <cellStyle name="Entrada 2 2 13 8 3" xfId="34842" xr:uid="{00000000-0005-0000-0000-00008E2D0000}"/>
    <cellStyle name="Entrada 2 2 13 9" xfId="17079" xr:uid="{00000000-0005-0000-0000-00008F2D0000}"/>
    <cellStyle name="Entrada 2 2 13 9 2" xfId="34843" xr:uid="{00000000-0005-0000-0000-0000902D0000}"/>
    <cellStyle name="Entrada 2 2 14" xfId="1114" xr:uid="{00000000-0005-0000-0000-0000912D0000}"/>
    <cellStyle name="Entrada 2 2 14 10" xfId="21161" xr:uid="{00000000-0005-0000-0000-0000922D0000}"/>
    <cellStyle name="Entrada 2 2 14 10 2" xfId="34844" xr:uid="{00000000-0005-0000-0000-0000932D0000}"/>
    <cellStyle name="Entrada 2 2 14 11" xfId="34845" xr:uid="{00000000-0005-0000-0000-0000942D0000}"/>
    <cellStyle name="Entrada 2 2 14 2" xfId="2046" xr:uid="{00000000-0005-0000-0000-0000952D0000}"/>
    <cellStyle name="Entrada 2 2 14 2 2" xfId="3505" xr:uid="{00000000-0005-0000-0000-0000962D0000}"/>
    <cellStyle name="Entrada 2 2 14 2 2 2" xfId="4714" xr:uid="{00000000-0005-0000-0000-0000972D0000}"/>
    <cellStyle name="Entrada 2 2 14 2 2 2 2" xfId="17058" xr:uid="{00000000-0005-0000-0000-0000982D0000}"/>
    <cellStyle name="Entrada 2 2 14 2 2 2 2 2" xfId="34846" xr:uid="{00000000-0005-0000-0000-0000992D0000}"/>
    <cellStyle name="Entrada 2 2 14 2 2 2 3" xfId="34847" xr:uid="{00000000-0005-0000-0000-00009A2D0000}"/>
    <cellStyle name="Entrada 2 2 14 2 2 3" xfId="4715" xr:uid="{00000000-0005-0000-0000-00009B2D0000}"/>
    <cellStyle name="Entrada 2 2 14 2 2 3 2" xfId="17057" xr:uid="{00000000-0005-0000-0000-00009C2D0000}"/>
    <cellStyle name="Entrada 2 2 14 2 2 3 2 2" xfId="34848" xr:uid="{00000000-0005-0000-0000-00009D2D0000}"/>
    <cellStyle name="Entrada 2 2 14 2 2 3 3" xfId="34849" xr:uid="{00000000-0005-0000-0000-00009E2D0000}"/>
    <cellStyle name="Entrada 2 2 14 2 2 4" xfId="17059" xr:uid="{00000000-0005-0000-0000-00009F2D0000}"/>
    <cellStyle name="Entrada 2 2 14 2 2 4 2" xfId="34850" xr:uid="{00000000-0005-0000-0000-0000A02D0000}"/>
    <cellStyle name="Entrada 2 2 14 2 2 5" xfId="21162" xr:uid="{00000000-0005-0000-0000-0000A12D0000}"/>
    <cellStyle name="Entrada 2 2 14 2 2 5 2" xfId="34851" xr:uid="{00000000-0005-0000-0000-0000A22D0000}"/>
    <cellStyle name="Entrada 2 2 14 2 2 6" xfId="21163" xr:uid="{00000000-0005-0000-0000-0000A32D0000}"/>
    <cellStyle name="Entrada 2 2 14 2 2 6 2" xfId="34852" xr:uid="{00000000-0005-0000-0000-0000A42D0000}"/>
    <cellStyle name="Entrada 2 2 14 2 2 7" xfId="21164" xr:uid="{00000000-0005-0000-0000-0000A52D0000}"/>
    <cellStyle name="Entrada 2 2 14 2 2 7 2" xfId="34853" xr:uid="{00000000-0005-0000-0000-0000A62D0000}"/>
    <cellStyle name="Entrada 2 2 14 2 2 8" xfId="34854" xr:uid="{00000000-0005-0000-0000-0000A72D0000}"/>
    <cellStyle name="Entrada 2 2 14 2 3" xfId="4716" xr:uid="{00000000-0005-0000-0000-0000A82D0000}"/>
    <cellStyle name="Entrada 2 2 14 2 3 2" xfId="17056" xr:uid="{00000000-0005-0000-0000-0000A92D0000}"/>
    <cellStyle name="Entrada 2 2 14 2 3 2 2" xfId="34855" xr:uid="{00000000-0005-0000-0000-0000AA2D0000}"/>
    <cellStyle name="Entrada 2 2 14 2 3 3" xfId="34856" xr:uid="{00000000-0005-0000-0000-0000AB2D0000}"/>
    <cellStyle name="Entrada 2 2 14 2 4" xfId="4717" xr:uid="{00000000-0005-0000-0000-0000AC2D0000}"/>
    <cellStyle name="Entrada 2 2 14 2 4 2" xfId="17055" xr:uid="{00000000-0005-0000-0000-0000AD2D0000}"/>
    <cellStyle name="Entrada 2 2 14 2 4 2 2" xfId="34857" xr:uid="{00000000-0005-0000-0000-0000AE2D0000}"/>
    <cellStyle name="Entrada 2 2 14 2 4 3" xfId="34858" xr:uid="{00000000-0005-0000-0000-0000AF2D0000}"/>
    <cellStyle name="Entrada 2 2 14 2 5" xfId="17060" xr:uid="{00000000-0005-0000-0000-0000B02D0000}"/>
    <cellStyle name="Entrada 2 2 14 2 5 2" xfId="34859" xr:uid="{00000000-0005-0000-0000-0000B12D0000}"/>
    <cellStyle name="Entrada 2 2 14 2 6" xfId="21165" xr:uid="{00000000-0005-0000-0000-0000B22D0000}"/>
    <cellStyle name="Entrada 2 2 14 2 6 2" xfId="34860" xr:uid="{00000000-0005-0000-0000-0000B32D0000}"/>
    <cellStyle name="Entrada 2 2 14 2 7" xfId="21166" xr:uid="{00000000-0005-0000-0000-0000B42D0000}"/>
    <cellStyle name="Entrada 2 2 14 2 7 2" xfId="34861" xr:uid="{00000000-0005-0000-0000-0000B52D0000}"/>
    <cellStyle name="Entrada 2 2 14 2 8" xfId="21167" xr:uid="{00000000-0005-0000-0000-0000B62D0000}"/>
    <cellStyle name="Entrada 2 2 14 2 8 2" xfId="34862" xr:uid="{00000000-0005-0000-0000-0000B72D0000}"/>
    <cellStyle name="Entrada 2 2 14 2 9" xfId="34863" xr:uid="{00000000-0005-0000-0000-0000B82D0000}"/>
    <cellStyle name="Entrada 2 2 14 3" xfId="1614" xr:uid="{00000000-0005-0000-0000-0000B92D0000}"/>
    <cellStyle name="Entrada 2 2 14 3 2" xfId="3077" xr:uid="{00000000-0005-0000-0000-0000BA2D0000}"/>
    <cellStyle name="Entrada 2 2 14 3 2 2" xfId="4718" xr:uid="{00000000-0005-0000-0000-0000BB2D0000}"/>
    <cellStyle name="Entrada 2 2 14 3 2 2 2" xfId="17052" xr:uid="{00000000-0005-0000-0000-0000BC2D0000}"/>
    <cellStyle name="Entrada 2 2 14 3 2 2 2 2" xfId="34864" xr:uid="{00000000-0005-0000-0000-0000BD2D0000}"/>
    <cellStyle name="Entrada 2 2 14 3 2 2 3" xfId="34865" xr:uid="{00000000-0005-0000-0000-0000BE2D0000}"/>
    <cellStyle name="Entrada 2 2 14 3 2 3" xfId="4719" xr:uid="{00000000-0005-0000-0000-0000BF2D0000}"/>
    <cellStyle name="Entrada 2 2 14 3 2 3 2" xfId="17051" xr:uid="{00000000-0005-0000-0000-0000C02D0000}"/>
    <cellStyle name="Entrada 2 2 14 3 2 3 2 2" xfId="34866" xr:uid="{00000000-0005-0000-0000-0000C12D0000}"/>
    <cellStyle name="Entrada 2 2 14 3 2 3 3" xfId="34867" xr:uid="{00000000-0005-0000-0000-0000C22D0000}"/>
    <cellStyle name="Entrada 2 2 14 3 2 4" xfId="17053" xr:uid="{00000000-0005-0000-0000-0000C32D0000}"/>
    <cellStyle name="Entrada 2 2 14 3 2 4 2" xfId="34868" xr:uid="{00000000-0005-0000-0000-0000C42D0000}"/>
    <cellStyle name="Entrada 2 2 14 3 2 5" xfId="21168" xr:uid="{00000000-0005-0000-0000-0000C52D0000}"/>
    <cellStyle name="Entrada 2 2 14 3 2 5 2" xfId="34869" xr:uid="{00000000-0005-0000-0000-0000C62D0000}"/>
    <cellStyle name="Entrada 2 2 14 3 2 6" xfId="21169" xr:uid="{00000000-0005-0000-0000-0000C72D0000}"/>
    <cellStyle name="Entrada 2 2 14 3 2 6 2" xfId="34870" xr:uid="{00000000-0005-0000-0000-0000C82D0000}"/>
    <cellStyle name="Entrada 2 2 14 3 2 7" xfId="21170" xr:uid="{00000000-0005-0000-0000-0000C92D0000}"/>
    <cellStyle name="Entrada 2 2 14 3 2 7 2" xfId="34871" xr:uid="{00000000-0005-0000-0000-0000CA2D0000}"/>
    <cellStyle name="Entrada 2 2 14 3 2 8" xfId="34872" xr:uid="{00000000-0005-0000-0000-0000CB2D0000}"/>
    <cellStyle name="Entrada 2 2 14 3 3" xfId="4720" xr:uid="{00000000-0005-0000-0000-0000CC2D0000}"/>
    <cellStyle name="Entrada 2 2 14 3 3 2" xfId="17050" xr:uid="{00000000-0005-0000-0000-0000CD2D0000}"/>
    <cellStyle name="Entrada 2 2 14 3 3 2 2" xfId="34873" xr:uid="{00000000-0005-0000-0000-0000CE2D0000}"/>
    <cellStyle name="Entrada 2 2 14 3 3 3" xfId="34874" xr:uid="{00000000-0005-0000-0000-0000CF2D0000}"/>
    <cellStyle name="Entrada 2 2 14 3 4" xfId="4721" xr:uid="{00000000-0005-0000-0000-0000D02D0000}"/>
    <cellStyle name="Entrada 2 2 14 3 4 2" xfId="17049" xr:uid="{00000000-0005-0000-0000-0000D12D0000}"/>
    <cellStyle name="Entrada 2 2 14 3 4 2 2" xfId="34875" xr:uid="{00000000-0005-0000-0000-0000D22D0000}"/>
    <cellStyle name="Entrada 2 2 14 3 4 3" xfId="34876" xr:uid="{00000000-0005-0000-0000-0000D32D0000}"/>
    <cellStyle name="Entrada 2 2 14 3 5" xfId="17054" xr:uid="{00000000-0005-0000-0000-0000D42D0000}"/>
    <cellStyle name="Entrada 2 2 14 3 5 2" xfId="34877" xr:uid="{00000000-0005-0000-0000-0000D52D0000}"/>
    <cellStyle name="Entrada 2 2 14 3 6" xfId="21171" xr:uid="{00000000-0005-0000-0000-0000D62D0000}"/>
    <cellStyle name="Entrada 2 2 14 3 6 2" xfId="34878" xr:uid="{00000000-0005-0000-0000-0000D72D0000}"/>
    <cellStyle name="Entrada 2 2 14 3 7" xfId="21172" xr:uid="{00000000-0005-0000-0000-0000D82D0000}"/>
    <cellStyle name="Entrada 2 2 14 3 7 2" xfId="34879" xr:uid="{00000000-0005-0000-0000-0000D92D0000}"/>
    <cellStyle name="Entrada 2 2 14 3 8" xfId="21173" xr:uid="{00000000-0005-0000-0000-0000DA2D0000}"/>
    <cellStyle name="Entrada 2 2 14 3 8 2" xfId="34880" xr:uid="{00000000-0005-0000-0000-0000DB2D0000}"/>
    <cellStyle name="Entrada 2 2 14 3 9" xfId="34881" xr:uid="{00000000-0005-0000-0000-0000DC2D0000}"/>
    <cellStyle name="Entrada 2 2 14 4" xfId="4722" xr:uid="{00000000-0005-0000-0000-0000DD2D0000}"/>
    <cellStyle name="Entrada 2 2 14 4 2" xfId="17048" xr:uid="{00000000-0005-0000-0000-0000DE2D0000}"/>
    <cellStyle name="Entrada 2 2 14 4 2 2" xfId="34882" xr:uid="{00000000-0005-0000-0000-0000DF2D0000}"/>
    <cellStyle name="Entrada 2 2 14 4 3" xfId="21174" xr:uid="{00000000-0005-0000-0000-0000E02D0000}"/>
    <cellStyle name="Entrada 2 2 14 4 3 2" xfId="34883" xr:uid="{00000000-0005-0000-0000-0000E12D0000}"/>
    <cellStyle name="Entrada 2 2 14 4 4" xfId="21175" xr:uid="{00000000-0005-0000-0000-0000E22D0000}"/>
    <cellStyle name="Entrada 2 2 14 4 4 2" xfId="34884" xr:uid="{00000000-0005-0000-0000-0000E32D0000}"/>
    <cellStyle name="Entrada 2 2 14 4 5" xfId="21176" xr:uid="{00000000-0005-0000-0000-0000E42D0000}"/>
    <cellStyle name="Entrada 2 2 14 4 5 2" xfId="34885" xr:uid="{00000000-0005-0000-0000-0000E52D0000}"/>
    <cellStyle name="Entrada 2 2 14 4 6" xfId="34886" xr:uid="{00000000-0005-0000-0000-0000E62D0000}"/>
    <cellStyle name="Entrada 2 2 14 5" xfId="4723" xr:uid="{00000000-0005-0000-0000-0000E72D0000}"/>
    <cellStyle name="Entrada 2 2 14 5 2" xfId="17047" xr:uid="{00000000-0005-0000-0000-0000E82D0000}"/>
    <cellStyle name="Entrada 2 2 14 5 2 2" xfId="34887" xr:uid="{00000000-0005-0000-0000-0000E92D0000}"/>
    <cellStyle name="Entrada 2 2 14 5 3" xfId="21177" xr:uid="{00000000-0005-0000-0000-0000EA2D0000}"/>
    <cellStyle name="Entrada 2 2 14 5 3 2" xfId="34888" xr:uid="{00000000-0005-0000-0000-0000EB2D0000}"/>
    <cellStyle name="Entrada 2 2 14 5 4" xfId="21178" xr:uid="{00000000-0005-0000-0000-0000EC2D0000}"/>
    <cellStyle name="Entrada 2 2 14 5 4 2" xfId="34889" xr:uid="{00000000-0005-0000-0000-0000ED2D0000}"/>
    <cellStyle name="Entrada 2 2 14 5 5" xfId="21179" xr:uid="{00000000-0005-0000-0000-0000EE2D0000}"/>
    <cellStyle name="Entrada 2 2 14 5 5 2" xfId="34890" xr:uid="{00000000-0005-0000-0000-0000EF2D0000}"/>
    <cellStyle name="Entrada 2 2 14 5 6" xfId="34891" xr:uid="{00000000-0005-0000-0000-0000F02D0000}"/>
    <cellStyle name="Entrada 2 2 14 6" xfId="4724" xr:uid="{00000000-0005-0000-0000-0000F12D0000}"/>
    <cellStyle name="Entrada 2 2 14 6 2" xfId="17046" xr:uid="{00000000-0005-0000-0000-0000F22D0000}"/>
    <cellStyle name="Entrada 2 2 14 6 2 2" xfId="34892" xr:uid="{00000000-0005-0000-0000-0000F32D0000}"/>
    <cellStyle name="Entrada 2 2 14 6 3" xfId="21180" xr:uid="{00000000-0005-0000-0000-0000F42D0000}"/>
    <cellStyle name="Entrada 2 2 14 6 3 2" xfId="34893" xr:uid="{00000000-0005-0000-0000-0000F52D0000}"/>
    <cellStyle name="Entrada 2 2 14 6 4" xfId="21181" xr:uid="{00000000-0005-0000-0000-0000F62D0000}"/>
    <cellStyle name="Entrada 2 2 14 6 4 2" xfId="34894" xr:uid="{00000000-0005-0000-0000-0000F72D0000}"/>
    <cellStyle name="Entrada 2 2 14 6 5" xfId="21182" xr:uid="{00000000-0005-0000-0000-0000F82D0000}"/>
    <cellStyle name="Entrada 2 2 14 6 5 2" xfId="34895" xr:uid="{00000000-0005-0000-0000-0000F92D0000}"/>
    <cellStyle name="Entrada 2 2 14 6 6" xfId="34896" xr:uid="{00000000-0005-0000-0000-0000FA2D0000}"/>
    <cellStyle name="Entrada 2 2 14 7" xfId="4725" xr:uid="{00000000-0005-0000-0000-0000FB2D0000}"/>
    <cellStyle name="Entrada 2 2 14 7 2" xfId="17045" xr:uid="{00000000-0005-0000-0000-0000FC2D0000}"/>
    <cellStyle name="Entrada 2 2 14 7 2 2" xfId="34897" xr:uid="{00000000-0005-0000-0000-0000FD2D0000}"/>
    <cellStyle name="Entrada 2 2 14 7 3" xfId="21183" xr:uid="{00000000-0005-0000-0000-0000FE2D0000}"/>
    <cellStyle name="Entrada 2 2 14 7 3 2" xfId="34898" xr:uid="{00000000-0005-0000-0000-0000FF2D0000}"/>
    <cellStyle name="Entrada 2 2 14 7 4" xfId="21184" xr:uid="{00000000-0005-0000-0000-0000002E0000}"/>
    <cellStyle name="Entrada 2 2 14 7 4 2" xfId="34899" xr:uid="{00000000-0005-0000-0000-0000012E0000}"/>
    <cellStyle name="Entrada 2 2 14 7 5" xfId="21185" xr:uid="{00000000-0005-0000-0000-0000022E0000}"/>
    <cellStyle name="Entrada 2 2 14 7 5 2" xfId="34900" xr:uid="{00000000-0005-0000-0000-0000032E0000}"/>
    <cellStyle name="Entrada 2 2 14 7 6" xfId="34901" xr:uid="{00000000-0005-0000-0000-0000042E0000}"/>
    <cellStyle name="Entrada 2 2 14 8" xfId="4726" xr:uid="{00000000-0005-0000-0000-0000052E0000}"/>
    <cellStyle name="Entrada 2 2 14 8 2" xfId="17044" xr:uid="{00000000-0005-0000-0000-0000062E0000}"/>
    <cellStyle name="Entrada 2 2 14 8 2 2" xfId="34902" xr:uid="{00000000-0005-0000-0000-0000072E0000}"/>
    <cellStyle name="Entrada 2 2 14 8 3" xfId="34903" xr:uid="{00000000-0005-0000-0000-0000082E0000}"/>
    <cellStyle name="Entrada 2 2 14 9" xfId="17061" xr:uid="{00000000-0005-0000-0000-0000092E0000}"/>
    <cellStyle name="Entrada 2 2 14 9 2" xfId="34904" xr:uid="{00000000-0005-0000-0000-00000A2E0000}"/>
    <cellStyle name="Entrada 2 2 15" xfId="1160" xr:uid="{00000000-0005-0000-0000-00000B2E0000}"/>
    <cellStyle name="Entrada 2 2 15 10" xfId="21186" xr:uid="{00000000-0005-0000-0000-00000C2E0000}"/>
    <cellStyle name="Entrada 2 2 15 10 2" xfId="34905" xr:uid="{00000000-0005-0000-0000-00000D2E0000}"/>
    <cellStyle name="Entrada 2 2 15 11" xfId="34906" xr:uid="{00000000-0005-0000-0000-00000E2E0000}"/>
    <cellStyle name="Entrada 2 2 15 2" xfId="2092" xr:uid="{00000000-0005-0000-0000-00000F2E0000}"/>
    <cellStyle name="Entrada 2 2 15 2 2" xfId="3551" xr:uid="{00000000-0005-0000-0000-0000102E0000}"/>
    <cellStyle name="Entrada 2 2 15 2 2 2" xfId="4727" xr:uid="{00000000-0005-0000-0000-0000112E0000}"/>
    <cellStyle name="Entrada 2 2 15 2 2 2 2" xfId="17040" xr:uid="{00000000-0005-0000-0000-0000122E0000}"/>
    <cellStyle name="Entrada 2 2 15 2 2 2 2 2" xfId="34907" xr:uid="{00000000-0005-0000-0000-0000132E0000}"/>
    <cellStyle name="Entrada 2 2 15 2 2 2 3" xfId="34908" xr:uid="{00000000-0005-0000-0000-0000142E0000}"/>
    <cellStyle name="Entrada 2 2 15 2 2 3" xfId="4728" xr:uid="{00000000-0005-0000-0000-0000152E0000}"/>
    <cellStyle name="Entrada 2 2 15 2 2 3 2" xfId="17039" xr:uid="{00000000-0005-0000-0000-0000162E0000}"/>
    <cellStyle name="Entrada 2 2 15 2 2 3 2 2" xfId="34909" xr:uid="{00000000-0005-0000-0000-0000172E0000}"/>
    <cellStyle name="Entrada 2 2 15 2 2 3 3" xfId="34910" xr:uid="{00000000-0005-0000-0000-0000182E0000}"/>
    <cellStyle name="Entrada 2 2 15 2 2 4" xfId="17041" xr:uid="{00000000-0005-0000-0000-0000192E0000}"/>
    <cellStyle name="Entrada 2 2 15 2 2 4 2" xfId="34911" xr:uid="{00000000-0005-0000-0000-00001A2E0000}"/>
    <cellStyle name="Entrada 2 2 15 2 2 5" xfId="21187" xr:uid="{00000000-0005-0000-0000-00001B2E0000}"/>
    <cellStyle name="Entrada 2 2 15 2 2 5 2" xfId="34912" xr:uid="{00000000-0005-0000-0000-00001C2E0000}"/>
    <cellStyle name="Entrada 2 2 15 2 2 6" xfId="21188" xr:uid="{00000000-0005-0000-0000-00001D2E0000}"/>
    <cellStyle name="Entrada 2 2 15 2 2 6 2" xfId="34913" xr:uid="{00000000-0005-0000-0000-00001E2E0000}"/>
    <cellStyle name="Entrada 2 2 15 2 2 7" xfId="21189" xr:uid="{00000000-0005-0000-0000-00001F2E0000}"/>
    <cellStyle name="Entrada 2 2 15 2 2 7 2" xfId="34914" xr:uid="{00000000-0005-0000-0000-0000202E0000}"/>
    <cellStyle name="Entrada 2 2 15 2 2 8" xfId="34915" xr:uid="{00000000-0005-0000-0000-0000212E0000}"/>
    <cellStyle name="Entrada 2 2 15 2 3" xfId="4729" xr:uid="{00000000-0005-0000-0000-0000222E0000}"/>
    <cellStyle name="Entrada 2 2 15 2 3 2" xfId="17038" xr:uid="{00000000-0005-0000-0000-0000232E0000}"/>
    <cellStyle name="Entrada 2 2 15 2 3 2 2" xfId="34916" xr:uid="{00000000-0005-0000-0000-0000242E0000}"/>
    <cellStyle name="Entrada 2 2 15 2 3 3" xfId="34917" xr:uid="{00000000-0005-0000-0000-0000252E0000}"/>
    <cellStyle name="Entrada 2 2 15 2 4" xfId="4730" xr:uid="{00000000-0005-0000-0000-0000262E0000}"/>
    <cellStyle name="Entrada 2 2 15 2 4 2" xfId="17037" xr:uid="{00000000-0005-0000-0000-0000272E0000}"/>
    <cellStyle name="Entrada 2 2 15 2 4 2 2" xfId="34918" xr:uid="{00000000-0005-0000-0000-0000282E0000}"/>
    <cellStyle name="Entrada 2 2 15 2 4 3" xfId="34919" xr:uid="{00000000-0005-0000-0000-0000292E0000}"/>
    <cellStyle name="Entrada 2 2 15 2 5" xfId="17042" xr:uid="{00000000-0005-0000-0000-00002A2E0000}"/>
    <cellStyle name="Entrada 2 2 15 2 5 2" xfId="34920" xr:uid="{00000000-0005-0000-0000-00002B2E0000}"/>
    <cellStyle name="Entrada 2 2 15 2 6" xfId="21190" xr:uid="{00000000-0005-0000-0000-00002C2E0000}"/>
    <cellStyle name="Entrada 2 2 15 2 6 2" xfId="34921" xr:uid="{00000000-0005-0000-0000-00002D2E0000}"/>
    <cellStyle name="Entrada 2 2 15 2 7" xfId="21191" xr:uid="{00000000-0005-0000-0000-00002E2E0000}"/>
    <cellStyle name="Entrada 2 2 15 2 7 2" xfId="34922" xr:uid="{00000000-0005-0000-0000-00002F2E0000}"/>
    <cellStyle name="Entrada 2 2 15 2 8" xfId="21192" xr:uid="{00000000-0005-0000-0000-0000302E0000}"/>
    <cellStyle name="Entrada 2 2 15 2 8 2" xfId="34923" xr:uid="{00000000-0005-0000-0000-0000312E0000}"/>
    <cellStyle name="Entrada 2 2 15 2 9" xfId="34924" xr:uid="{00000000-0005-0000-0000-0000322E0000}"/>
    <cellStyle name="Entrada 2 2 15 3" xfId="1660" xr:uid="{00000000-0005-0000-0000-0000332E0000}"/>
    <cellStyle name="Entrada 2 2 15 3 2" xfId="3123" xr:uid="{00000000-0005-0000-0000-0000342E0000}"/>
    <cellStyle name="Entrada 2 2 15 3 2 2" xfId="4731" xr:uid="{00000000-0005-0000-0000-0000352E0000}"/>
    <cellStyle name="Entrada 2 2 15 3 2 2 2" xfId="17034" xr:uid="{00000000-0005-0000-0000-0000362E0000}"/>
    <cellStyle name="Entrada 2 2 15 3 2 2 2 2" xfId="34925" xr:uid="{00000000-0005-0000-0000-0000372E0000}"/>
    <cellStyle name="Entrada 2 2 15 3 2 2 3" xfId="34926" xr:uid="{00000000-0005-0000-0000-0000382E0000}"/>
    <cellStyle name="Entrada 2 2 15 3 2 3" xfId="4732" xr:uid="{00000000-0005-0000-0000-0000392E0000}"/>
    <cellStyle name="Entrada 2 2 15 3 2 3 2" xfId="17033" xr:uid="{00000000-0005-0000-0000-00003A2E0000}"/>
    <cellStyle name="Entrada 2 2 15 3 2 3 2 2" xfId="34927" xr:uid="{00000000-0005-0000-0000-00003B2E0000}"/>
    <cellStyle name="Entrada 2 2 15 3 2 3 3" xfId="34928" xr:uid="{00000000-0005-0000-0000-00003C2E0000}"/>
    <cellStyle name="Entrada 2 2 15 3 2 4" xfId="17035" xr:uid="{00000000-0005-0000-0000-00003D2E0000}"/>
    <cellStyle name="Entrada 2 2 15 3 2 4 2" xfId="34929" xr:uid="{00000000-0005-0000-0000-00003E2E0000}"/>
    <cellStyle name="Entrada 2 2 15 3 2 5" xfId="21193" xr:uid="{00000000-0005-0000-0000-00003F2E0000}"/>
    <cellStyle name="Entrada 2 2 15 3 2 5 2" xfId="34930" xr:uid="{00000000-0005-0000-0000-0000402E0000}"/>
    <cellStyle name="Entrada 2 2 15 3 2 6" xfId="21194" xr:uid="{00000000-0005-0000-0000-0000412E0000}"/>
    <cellStyle name="Entrada 2 2 15 3 2 6 2" xfId="34931" xr:uid="{00000000-0005-0000-0000-0000422E0000}"/>
    <cellStyle name="Entrada 2 2 15 3 2 7" xfId="21195" xr:uid="{00000000-0005-0000-0000-0000432E0000}"/>
    <cellStyle name="Entrada 2 2 15 3 2 7 2" xfId="34932" xr:uid="{00000000-0005-0000-0000-0000442E0000}"/>
    <cellStyle name="Entrada 2 2 15 3 2 8" xfId="34933" xr:uid="{00000000-0005-0000-0000-0000452E0000}"/>
    <cellStyle name="Entrada 2 2 15 3 3" xfId="4733" xr:uid="{00000000-0005-0000-0000-0000462E0000}"/>
    <cellStyle name="Entrada 2 2 15 3 3 2" xfId="17032" xr:uid="{00000000-0005-0000-0000-0000472E0000}"/>
    <cellStyle name="Entrada 2 2 15 3 3 2 2" xfId="34934" xr:uid="{00000000-0005-0000-0000-0000482E0000}"/>
    <cellStyle name="Entrada 2 2 15 3 3 3" xfId="34935" xr:uid="{00000000-0005-0000-0000-0000492E0000}"/>
    <cellStyle name="Entrada 2 2 15 3 4" xfId="4734" xr:uid="{00000000-0005-0000-0000-00004A2E0000}"/>
    <cellStyle name="Entrada 2 2 15 3 4 2" xfId="17031" xr:uid="{00000000-0005-0000-0000-00004B2E0000}"/>
    <cellStyle name="Entrada 2 2 15 3 4 2 2" xfId="34936" xr:uid="{00000000-0005-0000-0000-00004C2E0000}"/>
    <cellStyle name="Entrada 2 2 15 3 4 3" xfId="34937" xr:uid="{00000000-0005-0000-0000-00004D2E0000}"/>
    <cellStyle name="Entrada 2 2 15 3 5" xfId="17036" xr:uid="{00000000-0005-0000-0000-00004E2E0000}"/>
    <cellStyle name="Entrada 2 2 15 3 5 2" xfId="34938" xr:uid="{00000000-0005-0000-0000-00004F2E0000}"/>
    <cellStyle name="Entrada 2 2 15 3 6" xfId="21196" xr:uid="{00000000-0005-0000-0000-0000502E0000}"/>
    <cellStyle name="Entrada 2 2 15 3 6 2" xfId="34939" xr:uid="{00000000-0005-0000-0000-0000512E0000}"/>
    <cellStyle name="Entrada 2 2 15 3 7" xfId="21197" xr:uid="{00000000-0005-0000-0000-0000522E0000}"/>
    <cellStyle name="Entrada 2 2 15 3 7 2" xfId="34940" xr:uid="{00000000-0005-0000-0000-0000532E0000}"/>
    <cellStyle name="Entrada 2 2 15 3 8" xfId="21198" xr:uid="{00000000-0005-0000-0000-0000542E0000}"/>
    <cellStyle name="Entrada 2 2 15 3 8 2" xfId="34941" xr:uid="{00000000-0005-0000-0000-0000552E0000}"/>
    <cellStyle name="Entrada 2 2 15 3 9" xfId="34942" xr:uid="{00000000-0005-0000-0000-0000562E0000}"/>
    <cellStyle name="Entrada 2 2 15 4" xfId="4735" xr:uid="{00000000-0005-0000-0000-0000572E0000}"/>
    <cellStyle name="Entrada 2 2 15 4 2" xfId="17030" xr:uid="{00000000-0005-0000-0000-0000582E0000}"/>
    <cellStyle name="Entrada 2 2 15 4 2 2" xfId="34943" xr:uid="{00000000-0005-0000-0000-0000592E0000}"/>
    <cellStyle name="Entrada 2 2 15 4 3" xfId="21199" xr:uid="{00000000-0005-0000-0000-00005A2E0000}"/>
    <cellStyle name="Entrada 2 2 15 4 3 2" xfId="34944" xr:uid="{00000000-0005-0000-0000-00005B2E0000}"/>
    <cellStyle name="Entrada 2 2 15 4 4" xfId="21200" xr:uid="{00000000-0005-0000-0000-00005C2E0000}"/>
    <cellStyle name="Entrada 2 2 15 4 4 2" xfId="34945" xr:uid="{00000000-0005-0000-0000-00005D2E0000}"/>
    <cellStyle name="Entrada 2 2 15 4 5" xfId="21201" xr:uid="{00000000-0005-0000-0000-00005E2E0000}"/>
    <cellStyle name="Entrada 2 2 15 4 5 2" xfId="34946" xr:uid="{00000000-0005-0000-0000-00005F2E0000}"/>
    <cellStyle name="Entrada 2 2 15 4 6" xfId="34947" xr:uid="{00000000-0005-0000-0000-0000602E0000}"/>
    <cellStyle name="Entrada 2 2 15 5" xfId="4736" xr:uid="{00000000-0005-0000-0000-0000612E0000}"/>
    <cellStyle name="Entrada 2 2 15 5 2" xfId="17029" xr:uid="{00000000-0005-0000-0000-0000622E0000}"/>
    <cellStyle name="Entrada 2 2 15 5 2 2" xfId="34948" xr:uid="{00000000-0005-0000-0000-0000632E0000}"/>
    <cellStyle name="Entrada 2 2 15 5 3" xfId="21202" xr:uid="{00000000-0005-0000-0000-0000642E0000}"/>
    <cellStyle name="Entrada 2 2 15 5 3 2" xfId="34949" xr:uid="{00000000-0005-0000-0000-0000652E0000}"/>
    <cellStyle name="Entrada 2 2 15 5 4" xfId="21203" xr:uid="{00000000-0005-0000-0000-0000662E0000}"/>
    <cellStyle name="Entrada 2 2 15 5 4 2" xfId="34950" xr:uid="{00000000-0005-0000-0000-0000672E0000}"/>
    <cellStyle name="Entrada 2 2 15 5 5" xfId="21204" xr:uid="{00000000-0005-0000-0000-0000682E0000}"/>
    <cellStyle name="Entrada 2 2 15 5 5 2" xfId="34951" xr:uid="{00000000-0005-0000-0000-0000692E0000}"/>
    <cellStyle name="Entrada 2 2 15 5 6" xfId="34952" xr:uid="{00000000-0005-0000-0000-00006A2E0000}"/>
    <cellStyle name="Entrada 2 2 15 6" xfId="4737" xr:uid="{00000000-0005-0000-0000-00006B2E0000}"/>
    <cellStyle name="Entrada 2 2 15 6 2" xfId="17028" xr:uid="{00000000-0005-0000-0000-00006C2E0000}"/>
    <cellStyle name="Entrada 2 2 15 6 2 2" xfId="34953" xr:uid="{00000000-0005-0000-0000-00006D2E0000}"/>
    <cellStyle name="Entrada 2 2 15 6 3" xfId="21205" xr:uid="{00000000-0005-0000-0000-00006E2E0000}"/>
    <cellStyle name="Entrada 2 2 15 6 3 2" xfId="34954" xr:uid="{00000000-0005-0000-0000-00006F2E0000}"/>
    <cellStyle name="Entrada 2 2 15 6 4" xfId="21206" xr:uid="{00000000-0005-0000-0000-0000702E0000}"/>
    <cellStyle name="Entrada 2 2 15 6 4 2" xfId="34955" xr:uid="{00000000-0005-0000-0000-0000712E0000}"/>
    <cellStyle name="Entrada 2 2 15 6 5" xfId="21207" xr:uid="{00000000-0005-0000-0000-0000722E0000}"/>
    <cellStyle name="Entrada 2 2 15 6 5 2" xfId="34956" xr:uid="{00000000-0005-0000-0000-0000732E0000}"/>
    <cellStyle name="Entrada 2 2 15 6 6" xfId="34957" xr:uid="{00000000-0005-0000-0000-0000742E0000}"/>
    <cellStyle name="Entrada 2 2 15 7" xfId="4738" xr:uid="{00000000-0005-0000-0000-0000752E0000}"/>
    <cellStyle name="Entrada 2 2 15 7 2" xfId="17027" xr:uid="{00000000-0005-0000-0000-0000762E0000}"/>
    <cellStyle name="Entrada 2 2 15 7 2 2" xfId="34958" xr:uid="{00000000-0005-0000-0000-0000772E0000}"/>
    <cellStyle name="Entrada 2 2 15 7 3" xfId="21208" xr:uid="{00000000-0005-0000-0000-0000782E0000}"/>
    <cellStyle name="Entrada 2 2 15 7 3 2" xfId="34959" xr:uid="{00000000-0005-0000-0000-0000792E0000}"/>
    <cellStyle name="Entrada 2 2 15 7 4" xfId="21209" xr:uid="{00000000-0005-0000-0000-00007A2E0000}"/>
    <cellStyle name="Entrada 2 2 15 7 4 2" xfId="34960" xr:uid="{00000000-0005-0000-0000-00007B2E0000}"/>
    <cellStyle name="Entrada 2 2 15 7 5" xfId="21210" xr:uid="{00000000-0005-0000-0000-00007C2E0000}"/>
    <cellStyle name="Entrada 2 2 15 7 5 2" xfId="34961" xr:uid="{00000000-0005-0000-0000-00007D2E0000}"/>
    <cellStyle name="Entrada 2 2 15 7 6" xfId="34962" xr:uid="{00000000-0005-0000-0000-00007E2E0000}"/>
    <cellStyle name="Entrada 2 2 15 8" xfId="4739" xr:uid="{00000000-0005-0000-0000-00007F2E0000}"/>
    <cellStyle name="Entrada 2 2 15 8 2" xfId="17026" xr:uid="{00000000-0005-0000-0000-0000802E0000}"/>
    <cellStyle name="Entrada 2 2 15 8 2 2" xfId="34963" xr:uid="{00000000-0005-0000-0000-0000812E0000}"/>
    <cellStyle name="Entrada 2 2 15 8 3" xfId="34964" xr:uid="{00000000-0005-0000-0000-0000822E0000}"/>
    <cellStyle name="Entrada 2 2 15 9" xfId="17043" xr:uid="{00000000-0005-0000-0000-0000832E0000}"/>
    <cellStyle name="Entrada 2 2 15 9 2" xfId="34965" xr:uid="{00000000-0005-0000-0000-0000842E0000}"/>
    <cellStyle name="Entrada 2 2 16" xfId="963" xr:uid="{00000000-0005-0000-0000-0000852E0000}"/>
    <cellStyle name="Entrada 2 2 16 10" xfId="21211" xr:uid="{00000000-0005-0000-0000-0000862E0000}"/>
    <cellStyle name="Entrada 2 2 16 10 2" xfId="34966" xr:uid="{00000000-0005-0000-0000-0000872E0000}"/>
    <cellStyle name="Entrada 2 2 16 11" xfId="34967" xr:uid="{00000000-0005-0000-0000-0000882E0000}"/>
    <cellStyle name="Entrada 2 2 16 2" xfId="1895" xr:uid="{00000000-0005-0000-0000-0000892E0000}"/>
    <cellStyle name="Entrada 2 2 16 2 2" xfId="3354" xr:uid="{00000000-0005-0000-0000-00008A2E0000}"/>
    <cellStyle name="Entrada 2 2 16 2 2 2" xfId="4740" xr:uid="{00000000-0005-0000-0000-00008B2E0000}"/>
    <cellStyle name="Entrada 2 2 16 2 2 2 2" xfId="17022" xr:uid="{00000000-0005-0000-0000-00008C2E0000}"/>
    <cellStyle name="Entrada 2 2 16 2 2 2 2 2" xfId="34968" xr:uid="{00000000-0005-0000-0000-00008D2E0000}"/>
    <cellStyle name="Entrada 2 2 16 2 2 2 3" xfId="34969" xr:uid="{00000000-0005-0000-0000-00008E2E0000}"/>
    <cellStyle name="Entrada 2 2 16 2 2 3" xfId="4741" xr:uid="{00000000-0005-0000-0000-00008F2E0000}"/>
    <cellStyle name="Entrada 2 2 16 2 2 3 2" xfId="17021" xr:uid="{00000000-0005-0000-0000-0000902E0000}"/>
    <cellStyle name="Entrada 2 2 16 2 2 3 2 2" xfId="34970" xr:uid="{00000000-0005-0000-0000-0000912E0000}"/>
    <cellStyle name="Entrada 2 2 16 2 2 3 3" xfId="34971" xr:uid="{00000000-0005-0000-0000-0000922E0000}"/>
    <cellStyle name="Entrada 2 2 16 2 2 4" xfId="17023" xr:uid="{00000000-0005-0000-0000-0000932E0000}"/>
    <cellStyle name="Entrada 2 2 16 2 2 4 2" xfId="34972" xr:uid="{00000000-0005-0000-0000-0000942E0000}"/>
    <cellStyle name="Entrada 2 2 16 2 2 5" xfId="21212" xr:uid="{00000000-0005-0000-0000-0000952E0000}"/>
    <cellStyle name="Entrada 2 2 16 2 2 5 2" xfId="34973" xr:uid="{00000000-0005-0000-0000-0000962E0000}"/>
    <cellStyle name="Entrada 2 2 16 2 2 6" xfId="21213" xr:uid="{00000000-0005-0000-0000-0000972E0000}"/>
    <cellStyle name="Entrada 2 2 16 2 2 6 2" xfId="34974" xr:uid="{00000000-0005-0000-0000-0000982E0000}"/>
    <cellStyle name="Entrada 2 2 16 2 2 7" xfId="21214" xr:uid="{00000000-0005-0000-0000-0000992E0000}"/>
    <cellStyle name="Entrada 2 2 16 2 2 7 2" xfId="34975" xr:uid="{00000000-0005-0000-0000-00009A2E0000}"/>
    <cellStyle name="Entrada 2 2 16 2 2 8" xfId="34976" xr:uid="{00000000-0005-0000-0000-00009B2E0000}"/>
    <cellStyle name="Entrada 2 2 16 2 3" xfId="4742" xr:uid="{00000000-0005-0000-0000-00009C2E0000}"/>
    <cellStyle name="Entrada 2 2 16 2 3 2" xfId="17020" xr:uid="{00000000-0005-0000-0000-00009D2E0000}"/>
    <cellStyle name="Entrada 2 2 16 2 3 2 2" xfId="34977" xr:uid="{00000000-0005-0000-0000-00009E2E0000}"/>
    <cellStyle name="Entrada 2 2 16 2 3 3" xfId="34978" xr:uid="{00000000-0005-0000-0000-00009F2E0000}"/>
    <cellStyle name="Entrada 2 2 16 2 4" xfId="4743" xr:uid="{00000000-0005-0000-0000-0000A02E0000}"/>
    <cellStyle name="Entrada 2 2 16 2 4 2" xfId="17019" xr:uid="{00000000-0005-0000-0000-0000A12E0000}"/>
    <cellStyle name="Entrada 2 2 16 2 4 2 2" xfId="34979" xr:uid="{00000000-0005-0000-0000-0000A22E0000}"/>
    <cellStyle name="Entrada 2 2 16 2 4 3" xfId="34980" xr:uid="{00000000-0005-0000-0000-0000A32E0000}"/>
    <cellStyle name="Entrada 2 2 16 2 5" xfId="17024" xr:uid="{00000000-0005-0000-0000-0000A42E0000}"/>
    <cellStyle name="Entrada 2 2 16 2 5 2" xfId="34981" xr:uid="{00000000-0005-0000-0000-0000A52E0000}"/>
    <cellStyle name="Entrada 2 2 16 2 6" xfId="21215" xr:uid="{00000000-0005-0000-0000-0000A62E0000}"/>
    <cellStyle name="Entrada 2 2 16 2 6 2" xfId="34982" xr:uid="{00000000-0005-0000-0000-0000A72E0000}"/>
    <cellStyle name="Entrada 2 2 16 2 7" xfId="21216" xr:uid="{00000000-0005-0000-0000-0000A82E0000}"/>
    <cellStyle name="Entrada 2 2 16 2 7 2" xfId="34983" xr:uid="{00000000-0005-0000-0000-0000A92E0000}"/>
    <cellStyle name="Entrada 2 2 16 2 8" xfId="21217" xr:uid="{00000000-0005-0000-0000-0000AA2E0000}"/>
    <cellStyle name="Entrada 2 2 16 2 8 2" xfId="34984" xr:uid="{00000000-0005-0000-0000-0000AB2E0000}"/>
    <cellStyle name="Entrada 2 2 16 2 9" xfId="34985" xr:uid="{00000000-0005-0000-0000-0000AC2E0000}"/>
    <cellStyle name="Entrada 2 2 16 3" xfId="1463" xr:uid="{00000000-0005-0000-0000-0000AD2E0000}"/>
    <cellStyle name="Entrada 2 2 16 3 2" xfId="2926" xr:uid="{00000000-0005-0000-0000-0000AE2E0000}"/>
    <cellStyle name="Entrada 2 2 16 3 2 2" xfId="4744" xr:uid="{00000000-0005-0000-0000-0000AF2E0000}"/>
    <cellStyle name="Entrada 2 2 16 3 2 2 2" xfId="17016" xr:uid="{00000000-0005-0000-0000-0000B02E0000}"/>
    <cellStyle name="Entrada 2 2 16 3 2 2 2 2" xfId="34986" xr:uid="{00000000-0005-0000-0000-0000B12E0000}"/>
    <cellStyle name="Entrada 2 2 16 3 2 2 3" xfId="34987" xr:uid="{00000000-0005-0000-0000-0000B22E0000}"/>
    <cellStyle name="Entrada 2 2 16 3 2 3" xfId="4745" xr:uid="{00000000-0005-0000-0000-0000B32E0000}"/>
    <cellStyle name="Entrada 2 2 16 3 2 3 2" xfId="17015" xr:uid="{00000000-0005-0000-0000-0000B42E0000}"/>
    <cellStyle name="Entrada 2 2 16 3 2 3 2 2" xfId="34988" xr:uid="{00000000-0005-0000-0000-0000B52E0000}"/>
    <cellStyle name="Entrada 2 2 16 3 2 3 3" xfId="34989" xr:uid="{00000000-0005-0000-0000-0000B62E0000}"/>
    <cellStyle name="Entrada 2 2 16 3 2 4" xfId="17017" xr:uid="{00000000-0005-0000-0000-0000B72E0000}"/>
    <cellStyle name="Entrada 2 2 16 3 2 4 2" xfId="34990" xr:uid="{00000000-0005-0000-0000-0000B82E0000}"/>
    <cellStyle name="Entrada 2 2 16 3 2 5" xfId="21218" xr:uid="{00000000-0005-0000-0000-0000B92E0000}"/>
    <cellStyle name="Entrada 2 2 16 3 2 5 2" xfId="34991" xr:uid="{00000000-0005-0000-0000-0000BA2E0000}"/>
    <cellStyle name="Entrada 2 2 16 3 2 6" xfId="21219" xr:uid="{00000000-0005-0000-0000-0000BB2E0000}"/>
    <cellStyle name="Entrada 2 2 16 3 2 6 2" xfId="34992" xr:uid="{00000000-0005-0000-0000-0000BC2E0000}"/>
    <cellStyle name="Entrada 2 2 16 3 2 7" xfId="21220" xr:uid="{00000000-0005-0000-0000-0000BD2E0000}"/>
    <cellStyle name="Entrada 2 2 16 3 2 7 2" xfId="34993" xr:uid="{00000000-0005-0000-0000-0000BE2E0000}"/>
    <cellStyle name="Entrada 2 2 16 3 2 8" xfId="34994" xr:uid="{00000000-0005-0000-0000-0000BF2E0000}"/>
    <cellStyle name="Entrada 2 2 16 3 3" xfId="4746" xr:uid="{00000000-0005-0000-0000-0000C02E0000}"/>
    <cellStyle name="Entrada 2 2 16 3 3 2" xfId="17014" xr:uid="{00000000-0005-0000-0000-0000C12E0000}"/>
    <cellStyle name="Entrada 2 2 16 3 3 2 2" xfId="34995" xr:uid="{00000000-0005-0000-0000-0000C22E0000}"/>
    <cellStyle name="Entrada 2 2 16 3 3 3" xfId="34996" xr:uid="{00000000-0005-0000-0000-0000C32E0000}"/>
    <cellStyle name="Entrada 2 2 16 3 4" xfId="4747" xr:uid="{00000000-0005-0000-0000-0000C42E0000}"/>
    <cellStyle name="Entrada 2 2 16 3 4 2" xfId="17013" xr:uid="{00000000-0005-0000-0000-0000C52E0000}"/>
    <cellStyle name="Entrada 2 2 16 3 4 2 2" xfId="34997" xr:uid="{00000000-0005-0000-0000-0000C62E0000}"/>
    <cellStyle name="Entrada 2 2 16 3 4 3" xfId="34998" xr:uid="{00000000-0005-0000-0000-0000C72E0000}"/>
    <cellStyle name="Entrada 2 2 16 3 5" xfId="17018" xr:uid="{00000000-0005-0000-0000-0000C82E0000}"/>
    <cellStyle name="Entrada 2 2 16 3 5 2" xfId="34999" xr:uid="{00000000-0005-0000-0000-0000C92E0000}"/>
    <cellStyle name="Entrada 2 2 16 3 6" xfId="21221" xr:uid="{00000000-0005-0000-0000-0000CA2E0000}"/>
    <cellStyle name="Entrada 2 2 16 3 6 2" xfId="35000" xr:uid="{00000000-0005-0000-0000-0000CB2E0000}"/>
    <cellStyle name="Entrada 2 2 16 3 7" xfId="21222" xr:uid="{00000000-0005-0000-0000-0000CC2E0000}"/>
    <cellStyle name="Entrada 2 2 16 3 7 2" xfId="35001" xr:uid="{00000000-0005-0000-0000-0000CD2E0000}"/>
    <cellStyle name="Entrada 2 2 16 3 8" xfId="21223" xr:uid="{00000000-0005-0000-0000-0000CE2E0000}"/>
    <cellStyle name="Entrada 2 2 16 3 8 2" xfId="35002" xr:uid="{00000000-0005-0000-0000-0000CF2E0000}"/>
    <cellStyle name="Entrada 2 2 16 3 9" xfId="35003" xr:uid="{00000000-0005-0000-0000-0000D02E0000}"/>
    <cellStyle name="Entrada 2 2 16 4" xfId="4748" xr:uid="{00000000-0005-0000-0000-0000D12E0000}"/>
    <cellStyle name="Entrada 2 2 16 4 2" xfId="17012" xr:uid="{00000000-0005-0000-0000-0000D22E0000}"/>
    <cellStyle name="Entrada 2 2 16 4 2 2" xfId="35004" xr:uid="{00000000-0005-0000-0000-0000D32E0000}"/>
    <cellStyle name="Entrada 2 2 16 4 3" xfId="21224" xr:uid="{00000000-0005-0000-0000-0000D42E0000}"/>
    <cellStyle name="Entrada 2 2 16 4 3 2" xfId="35005" xr:uid="{00000000-0005-0000-0000-0000D52E0000}"/>
    <cellStyle name="Entrada 2 2 16 4 4" xfId="21225" xr:uid="{00000000-0005-0000-0000-0000D62E0000}"/>
    <cellStyle name="Entrada 2 2 16 4 4 2" xfId="35006" xr:uid="{00000000-0005-0000-0000-0000D72E0000}"/>
    <cellStyle name="Entrada 2 2 16 4 5" xfId="21226" xr:uid="{00000000-0005-0000-0000-0000D82E0000}"/>
    <cellStyle name="Entrada 2 2 16 4 5 2" xfId="35007" xr:uid="{00000000-0005-0000-0000-0000D92E0000}"/>
    <cellStyle name="Entrada 2 2 16 4 6" xfId="35008" xr:uid="{00000000-0005-0000-0000-0000DA2E0000}"/>
    <cellStyle name="Entrada 2 2 16 5" xfId="4749" xr:uid="{00000000-0005-0000-0000-0000DB2E0000}"/>
    <cellStyle name="Entrada 2 2 16 5 2" xfId="17011" xr:uid="{00000000-0005-0000-0000-0000DC2E0000}"/>
    <cellStyle name="Entrada 2 2 16 5 2 2" xfId="35009" xr:uid="{00000000-0005-0000-0000-0000DD2E0000}"/>
    <cellStyle name="Entrada 2 2 16 5 3" xfId="21227" xr:uid="{00000000-0005-0000-0000-0000DE2E0000}"/>
    <cellStyle name="Entrada 2 2 16 5 3 2" xfId="35010" xr:uid="{00000000-0005-0000-0000-0000DF2E0000}"/>
    <cellStyle name="Entrada 2 2 16 5 4" xfId="21228" xr:uid="{00000000-0005-0000-0000-0000E02E0000}"/>
    <cellStyle name="Entrada 2 2 16 5 4 2" xfId="35011" xr:uid="{00000000-0005-0000-0000-0000E12E0000}"/>
    <cellStyle name="Entrada 2 2 16 5 5" xfId="21229" xr:uid="{00000000-0005-0000-0000-0000E22E0000}"/>
    <cellStyle name="Entrada 2 2 16 5 5 2" xfId="35012" xr:uid="{00000000-0005-0000-0000-0000E32E0000}"/>
    <cellStyle name="Entrada 2 2 16 5 6" xfId="35013" xr:uid="{00000000-0005-0000-0000-0000E42E0000}"/>
    <cellStyle name="Entrada 2 2 16 6" xfId="4750" xr:uid="{00000000-0005-0000-0000-0000E52E0000}"/>
    <cellStyle name="Entrada 2 2 16 6 2" xfId="17010" xr:uid="{00000000-0005-0000-0000-0000E62E0000}"/>
    <cellStyle name="Entrada 2 2 16 6 2 2" xfId="35014" xr:uid="{00000000-0005-0000-0000-0000E72E0000}"/>
    <cellStyle name="Entrada 2 2 16 6 3" xfId="21230" xr:uid="{00000000-0005-0000-0000-0000E82E0000}"/>
    <cellStyle name="Entrada 2 2 16 6 3 2" xfId="35015" xr:uid="{00000000-0005-0000-0000-0000E92E0000}"/>
    <cellStyle name="Entrada 2 2 16 6 4" xfId="21231" xr:uid="{00000000-0005-0000-0000-0000EA2E0000}"/>
    <cellStyle name="Entrada 2 2 16 6 4 2" xfId="35016" xr:uid="{00000000-0005-0000-0000-0000EB2E0000}"/>
    <cellStyle name="Entrada 2 2 16 6 5" xfId="21232" xr:uid="{00000000-0005-0000-0000-0000EC2E0000}"/>
    <cellStyle name="Entrada 2 2 16 6 5 2" xfId="35017" xr:uid="{00000000-0005-0000-0000-0000ED2E0000}"/>
    <cellStyle name="Entrada 2 2 16 6 6" xfId="35018" xr:uid="{00000000-0005-0000-0000-0000EE2E0000}"/>
    <cellStyle name="Entrada 2 2 16 7" xfId="4751" xr:uid="{00000000-0005-0000-0000-0000EF2E0000}"/>
    <cellStyle name="Entrada 2 2 16 7 2" xfId="17009" xr:uid="{00000000-0005-0000-0000-0000F02E0000}"/>
    <cellStyle name="Entrada 2 2 16 7 2 2" xfId="35019" xr:uid="{00000000-0005-0000-0000-0000F12E0000}"/>
    <cellStyle name="Entrada 2 2 16 7 3" xfId="21233" xr:uid="{00000000-0005-0000-0000-0000F22E0000}"/>
    <cellStyle name="Entrada 2 2 16 7 3 2" xfId="35020" xr:uid="{00000000-0005-0000-0000-0000F32E0000}"/>
    <cellStyle name="Entrada 2 2 16 7 4" xfId="21234" xr:uid="{00000000-0005-0000-0000-0000F42E0000}"/>
    <cellStyle name="Entrada 2 2 16 7 4 2" xfId="35021" xr:uid="{00000000-0005-0000-0000-0000F52E0000}"/>
    <cellStyle name="Entrada 2 2 16 7 5" xfId="21235" xr:uid="{00000000-0005-0000-0000-0000F62E0000}"/>
    <cellStyle name="Entrada 2 2 16 7 5 2" xfId="35022" xr:uid="{00000000-0005-0000-0000-0000F72E0000}"/>
    <cellStyle name="Entrada 2 2 16 7 6" xfId="35023" xr:uid="{00000000-0005-0000-0000-0000F82E0000}"/>
    <cellStyle name="Entrada 2 2 16 8" xfId="4752" xr:uid="{00000000-0005-0000-0000-0000F92E0000}"/>
    <cellStyle name="Entrada 2 2 16 8 2" xfId="17008" xr:uid="{00000000-0005-0000-0000-0000FA2E0000}"/>
    <cellStyle name="Entrada 2 2 16 8 2 2" xfId="35024" xr:uid="{00000000-0005-0000-0000-0000FB2E0000}"/>
    <cellStyle name="Entrada 2 2 16 8 3" xfId="35025" xr:uid="{00000000-0005-0000-0000-0000FC2E0000}"/>
    <cellStyle name="Entrada 2 2 16 9" xfId="17025" xr:uid="{00000000-0005-0000-0000-0000FD2E0000}"/>
    <cellStyle name="Entrada 2 2 16 9 2" xfId="35026" xr:uid="{00000000-0005-0000-0000-0000FE2E0000}"/>
    <cellStyle name="Entrada 2 2 17" xfId="1775" xr:uid="{00000000-0005-0000-0000-0000FF2E0000}"/>
    <cellStyle name="Entrada 2 2 17 2" xfId="3238" xr:uid="{00000000-0005-0000-0000-0000002F0000}"/>
    <cellStyle name="Entrada 2 2 17 2 2" xfId="4753" xr:uid="{00000000-0005-0000-0000-0000012F0000}"/>
    <cellStyle name="Entrada 2 2 17 2 2 2" xfId="17005" xr:uid="{00000000-0005-0000-0000-0000022F0000}"/>
    <cellStyle name="Entrada 2 2 17 2 2 2 2" xfId="35027" xr:uid="{00000000-0005-0000-0000-0000032F0000}"/>
    <cellStyle name="Entrada 2 2 17 2 2 3" xfId="35028" xr:uid="{00000000-0005-0000-0000-0000042F0000}"/>
    <cellStyle name="Entrada 2 2 17 2 3" xfId="4754" xr:uid="{00000000-0005-0000-0000-0000052F0000}"/>
    <cellStyle name="Entrada 2 2 17 2 3 2" xfId="17004" xr:uid="{00000000-0005-0000-0000-0000062F0000}"/>
    <cellStyle name="Entrada 2 2 17 2 3 2 2" xfId="35029" xr:uid="{00000000-0005-0000-0000-0000072F0000}"/>
    <cellStyle name="Entrada 2 2 17 2 3 3" xfId="35030" xr:uid="{00000000-0005-0000-0000-0000082F0000}"/>
    <cellStyle name="Entrada 2 2 17 2 4" xfId="17006" xr:uid="{00000000-0005-0000-0000-0000092F0000}"/>
    <cellStyle name="Entrada 2 2 17 2 4 2" xfId="35031" xr:uid="{00000000-0005-0000-0000-00000A2F0000}"/>
    <cellStyle name="Entrada 2 2 17 2 5" xfId="21236" xr:uid="{00000000-0005-0000-0000-00000B2F0000}"/>
    <cellStyle name="Entrada 2 2 17 2 5 2" xfId="35032" xr:uid="{00000000-0005-0000-0000-00000C2F0000}"/>
    <cellStyle name="Entrada 2 2 17 2 6" xfId="21237" xr:uid="{00000000-0005-0000-0000-00000D2F0000}"/>
    <cellStyle name="Entrada 2 2 17 2 6 2" xfId="35033" xr:uid="{00000000-0005-0000-0000-00000E2F0000}"/>
    <cellStyle name="Entrada 2 2 17 2 7" xfId="21238" xr:uid="{00000000-0005-0000-0000-00000F2F0000}"/>
    <cellStyle name="Entrada 2 2 17 2 7 2" xfId="35034" xr:uid="{00000000-0005-0000-0000-0000102F0000}"/>
    <cellStyle name="Entrada 2 2 17 2 8" xfId="35035" xr:uid="{00000000-0005-0000-0000-0000112F0000}"/>
    <cellStyle name="Entrada 2 2 17 3" xfId="4755" xr:uid="{00000000-0005-0000-0000-0000122F0000}"/>
    <cellStyle name="Entrada 2 2 17 3 2" xfId="17003" xr:uid="{00000000-0005-0000-0000-0000132F0000}"/>
    <cellStyle name="Entrada 2 2 17 3 2 2" xfId="35036" xr:uid="{00000000-0005-0000-0000-0000142F0000}"/>
    <cellStyle name="Entrada 2 2 17 3 3" xfId="35037" xr:uid="{00000000-0005-0000-0000-0000152F0000}"/>
    <cellStyle name="Entrada 2 2 17 4" xfId="4756" xr:uid="{00000000-0005-0000-0000-0000162F0000}"/>
    <cellStyle name="Entrada 2 2 17 4 2" xfId="17002" xr:uid="{00000000-0005-0000-0000-0000172F0000}"/>
    <cellStyle name="Entrada 2 2 17 4 2 2" xfId="35038" xr:uid="{00000000-0005-0000-0000-0000182F0000}"/>
    <cellStyle name="Entrada 2 2 17 4 3" xfId="35039" xr:uid="{00000000-0005-0000-0000-0000192F0000}"/>
    <cellStyle name="Entrada 2 2 17 5" xfId="17007" xr:uid="{00000000-0005-0000-0000-00001A2F0000}"/>
    <cellStyle name="Entrada 2 2 17 5 2" xfId="35040" xr:uid="{00000000-0005-0000-0000-00001B2F0000}"/>
    <cellStyle name="Entrada 2 2 17 6" xfId="21239" xr:uid="{00000000-0005-0000-0000-00001C2F0000}"/>
    <cellStyle name="Entrada 2 2 17 6 2" xfId="35041" xr:uid="{00000000-0005-0000-0000-00001D2F0000}"/>
    <cellStyle name="Entrada 2 2 17 7" xfId="21240" xr:uid="{00000000-0005-0000-0000-00001E2F0000}"/>
    <cellStyle name="Entrada 2 2 17 7 2" xfId="35042" xr:uid="{00000000-0005-0000-0000-00001F2F0000}"/>
    <cellStyle name="Entrada 2 2 17 8" xfId="21241" xr:uid="{00000000-0005-0000-0000-0000202F0000}"/>
    <cellStyle name="Entrada 2 2 17 8 2" xfId="35043" xr:uid="{00000000-0005-0000-0000-0000212F0000}"/>
    <cellStyle name="Entrada 2 2 17 9" xfId="35044" xr:uid="{00000000-0005-0000-0000-0000222F0000}"/>
    <cellStyle name="Entrada 2 2 18" xfId="1340" xr:uid="{00000000-0005-0000-0000-0000232F0000}"/>
    <cellStyle name="Entrada 2 2 18 2" xfId="2807" xr:uid="{00000000-0005-0000-0000-0000242F0000}"/>
    <cellStyle name="Entrada 2 2 18 2 2" xfId="4757" xr:uid="{00000000-0005-0000-0000-0000252F0000}"/>
    <cellStyle name="Entrada 2 2 18 2 2 2" xfId="16999" xr:uid="{00000000-0005-0000-0000-0000262F0000}"/>
    <cellStyle name="Entrada 2 2 18 2 2 2 2" xfId="35045" xr:uid="{00000000-0005-0000-0000-0000272F0000}"/>
    <cellStyle name="Entrada 2 2 18 2 2 3" xfId="35046" xr:uid="{00000000-0005-0000-0000-0000282F0000}"/>
    <cellStyle name="Entrada 2 2 18 2 3" xfId="4758" xr:uid="{00000000-0005-0000-0000-0000292F0000}"/>
    <cellStyle name="Entrada 2 2 18 2 3 2" xfId="16998" xr:uid="{00000000-0005-0000-0000-00002A2F0000}"/>
    <cellStyle name="Entrada 2 2 18 2 3 2 2" xfId="35047" xr:uid="{00000000-0005-0000-0000-00002B2F0000}"/>
    <cellStyle name="Entrada 2 2 18 2 3 3" xfId="35048" xr:uid="{00000000-0005-0000-0000-00002C2F0000}"/>
    <cellStyle name="Entrada 2 2 18 2 4" xfId="17000" xr:uid="{00000000-0005-0000-0000-00002D2F0000}"/>
    <cellStyle name="Entrada 2 2 18 2 4 2" xfId="35049" xr:uid="{00000000-0005-0000-0000-00002E2F0000}"/>
    <cellStyle name="Entrada 2 2 18 2 5" xfId="21242" xr:uid="{00000000-0005-0000-0000-00002F2F0000}"/>
    <cellStyle name="Entrada 2 2 18 2 5 2" xfId="35050" xr:uid="{00000000-0005-0000-0000-0000302F0000}"/>
    <cellStyle name="Entrada 2 2 18 2 6" xfId="21243" xr:uid="{00000000-0005-0000-0000-0000312F0000}"/>
    <cellStyle name="Entrada 2 2 18 2 6 2" xfId="35051" xr:uid="{00000000-0005-0000-0000-0000322F0000}"/>
    <cellStyle name="Entrada 2 2 18 2 7" xfId="21244" xr:uid="{00000000-0005-0000-0000-0000332F0000}"/>
    <cellStyle name="Entrada 2 2 18 2 7 2" xfId="35052" xr:uid="{00000000-0005-0000-0000-0000342F0000}"/>
    <cellStyle name="Entrada 2 2 18 2 8" xfId="35053" xr:uid="{00000000-0005-0000-0000-0000352F0000}"/>
    <cellStyle name="Entrada 2 2 18 3" xfId="4759" xr:uid="{00000000-0005-0000-0000-0000362F0000}"/>
    <cellStyle name="Entrada 2 2 18 3 2" xfId="16997" xr:uid="{00000000-0005-0000-0000-0000372F0000}"/>
    <cellStyle name="Entrada 2 2 18 3 2 2" xfId="35054" xr:uid="{00000000-0005-0000-0000-0000382F0000}"/>
    <cellStyle name="Entrada 2 2 18 3 3" xfId="35055" xr:uid="{00000000-0005-0000-0000-0000392F0000}"/>
    <cellStyle name="Entrada 2 2 18 4" xfId="4760" xr:uid="{00000000-0005-0000-0000-00003A2F0000}"/>
    <cellStyle name="Entrada 2 2 18 4 2" xfId="16996" xr:uid="{00000000-0005-0000-0000-00003B2F0000}"/>
    <cellStyle name="Entrada 2 2 18 4 2 2" xfId="35056" xr:uid="{00000000-0005-0000-0000-00003C2F0000}"/>
    <cellStyle name="Entrada 2 2 18 4 3" xfId="35057" xr:uid="{00000000-0005-0000-0000-00003D2F0000}"/>
    <cellStyle name="Entrada 2 2 18 5" xfId="17001" xr:uid="{00000000-0005-0000-0000-00003E2F0000}"/>
    <cellStyle name="Entrada 2 2 18 5 2" xfId="35058" xr:uid="{00000000-0005-0000-0000-00003F2F0000}"/>
    <cellStyle name="Entrada 2 2 18 6" xfId="21245" xr:uid="{00000000-0005-0000-0000-0000402F0000}"/>
    <cellStyle name="Entrada 2 2 18 6 2" xfId="35059" xr:uid="{00000000-0005-0000-0000-0000412F0000}"/>
    <cellStyle name="Entrada 2 2 18 7" xfId="21246" xr:uid="{00000000-0005-0000-0000-0000422F0000}"/>
    <cellStyle name="Entrada 2 2 18 7 2" xfId="35060" xr:uid="{00000000-0005-0000-0000-0000432F0000}"/>
    <cellStyle name="Entrada 2 2 18 8" xfId="21247" xr:uid="{00000000-0005-0000-0000-0000442F0000}"/>
    <cellStyle name="Entrada 2 2 18 8 2" xfId="35061" xr:uid="{00000000-0005-0000-0000-0000452F0000}"/>
    <cellStyle name="Entrada 2 2 18 9" xfId="35062" xr:uid="{00000000-0005-0000-0000-0000462F0000}"/>
    <cellStyle name="Entrada 2 2 19" xfId="2170" xr:uid="{00000000-0005-0000-0000-0000472F0000}"/>
    <cellStyle name="Entrada 2 2 19 2" xfId="4761" xr:uid="{00000000-0005-0000-0000-0000482F0000}"/>
    <cellStyle name="Entrada 2 2 19 2 2" xfId="16994" xr:uid="{00000000-0005-0000-0000-0000492F0000}"/>
    <cellStyle name="Entrada 2 2 19 2 2 2" xfId="35063" xr:uid="{00000000-0005-0000-0000-00004A2F0000}"/>
    <cellStyle name="Entrada 2 2 19 2 3" xfId="35064" xr:uid="{00000000-0005-0000-0000-00004B2F0000}"/>
    <cellStyle name="Entrada 2 2 19 3" xfId="4762" xr:uid="{00000000-0005-0000-0000-00004C2F0000}"/>
    <cellStyle name="Entrada 2 2 19 3 2" xfId="16993" xr:uid="{00000000-0005-0000-0000-00004D2F0000}"/>
    <cellStyle name="Entrada 2 2 19 3 2 2" xfId="35065" xr:uid="{00000000-0005-0000-0000-00004E2F0000}"/>
    <cellStyle name="Entrada 2 2 19 3 3" xfId="35066" xr:uid="{00000000-0005-0000-0000-00004F2F0000}"/>
    <cellStyle name="Entrada 2 2 19 4" xfId="16995" xr:uid="{00000000-0005-0000-0000-0000502F0000}"/>
    <cellStyle name="Entrada 2 2 19 4 2" xfId="35067" xr:uid="{00000000-0005-0000-0000-0000512F0000}"/>
    <cellStyle name="Entrada 2 2 19 5" xfId="21248" xr:uid="{00000000-0005-0000-0000-0000522F0000}"/>
    <cellStyle name="Entrada 2 2 19 5 2" xfId="35068" xr:uid="{00000000-0005-0000-0000-0000532F0000}"/>
    <cellStyle name="Entrada 2 2 19 6" xfId="21249" xr:uid="{00000000-0005-0000-0000-0000542F0000}"/>
    <cellStyle name="Entrada 2 2 19 6 2" xfId="35069" xr:uid="{00000000-0005-0000-0000-0000552F0000}"/>
    <cellStyle name="Entrada 2 2 19 7" xfId="21250" xr:uid="{00000000-0005-0000-0000-0000562F0000}"/>
    <cellStyle name="Entrada 2 2 19 7 2" xfId="35070" xr:uid="{00000000-0005-0000-0000-0000572F0000}"/>
    <cellStyle name="Entrada 2 2 19 8" xfId="35071" xr:uid="{00000000-0005-0000-0000-0000582F0000}"/>
    <cellStyle name="Entrada 2 2 2" xfId="206" xr:uid="{00000000-0005-0000-0000-0000592F0000}"/>
    <cellStyle name="Entrada 2 2 2 10" xfId="11216" xr:uid="{00000000-0005-0000-0000-00005A2F0000}"/>
    <cellStyle name="Entrada 2 2 2 10 2" xfId="35072" xr:uid="{00000000-0005-0000-0000-00005B2F0000}"/>
    <cellStyle name="Entrada 2 2 2 11" xfId="16992" xr:uid="{00000000-0005-0000-0000-00005C2F0000}"/>
    <cellStyle name="Entrada 2 2 2 11 2" xfId="35073" xr:uid="{00000000-0005-0000-0000-00005D2F0000}"/>
    <cellStyle name="Entrada 2 2 2 12" xfId="21251" xr:uid="{00000000-0005-0000-0000-00005E2F0000}"/>
    <cellStyle name="Entrada 2 2 2 12 2" xfId="35074" xr:uid="{00000000-0005-0000-0000-00005F2F0000}"/>
    <cellStyle name="Entrada 2 2 2 13" xfId="35075" xr:uid="{00000000-0005-0000-0000-0000602F0000}"/>
    <cellStyle name="Entrada 2 2 2 14" xfId="907" xr:uid="{00000000-0005-0000-0000-0000612F0000}"/>
    <cellStyle name="Entrada 2 2 2 15" xfId="56742" xr:uid="{00000000-0005-0000-0000-0000622F0000}"/>
    <cellStyle name="Entrada 2 2 2 2" xfId="207" xr:uid="{00000000-0005-0000-0000-0000632F0000}"/>
    <cellStyle name="Entrada 2 2 2 2 10" xfId="21252" xr:uid="{00000000-0005-0000-0000-0000642F0000}"/>
    <cellStyle name="Entrada 2 2 2 2 10 2" xfId="35076" xr:uid="{00000000-0005-0000-0000-0000652F0000}"/>
    <cellStyle name="Entrada 2 2 2 2 11" xfId="35077" xr:uid="{00000000-0005-0000-0000-0000662F0000}"/>
    <cellStyle name="Entrada 2 2 2 2 12" xfId="56743" xr:uid="{00000000-0005-0000-0000-0000672F0000}"/>
    <cellStyle name="Entrada 2 2 2 2 2" xfId="2110" xr:uid="{00000000-0005-0000-0000-0000682F0000}"/>
    <cellStyle name="Entrada 2 2 2 2 2 2" xfId="3568" xr:uid="{00000000-0005-0000-0000-0000692F0000}"/>
    <cellStyle name="Entrada 2 2 2 2 2 2 2" xfId="4763" xr:uid="{00000000-0005-0000-0000-00006A2F0000}"/>
    <cellStyle name="Entrada 2 2 2 2 2 2 2 2" xfId="16988" xr:uid="{00000000-0005-0000-0000-00006B2F0000}"/>
    <cellStyle name="Entrada 2 2 2 2 2 2 2 2 2" xfId="35078" xr:uid="{00000000-0005-0000-0000-00006C2F0000}"/>
    <cellStyle name="Entrada 2 2 2 2 2 2 2 3" xfId="35079" xr:uid="{00000000-0005-0000-0000-00006D2F0000}"/>
    <cellStyle name="Entrada 2 2 2 2 2 2 3" xfId="4764" xr:uid="{00000000-0005-0000-0000-00006E2F0000}"/>
    <cellStyle name="Entrada 2 2 2 2 2 2 3 2" xfId="16987" xr:uid="{00000000-0005-0000-0000-00006F2F0000}"/>
    <cellStyle name="Entrada 2 2 2 2 2 2 3 2 2" xfId="35080" xr:uid="{00000000-0005-0000-0000-0000702F0000}"/>
    <cellStyle name="Entrada 2 2 2 2 2 2 3 3" xfId="35081" xr:uid="{00000000-0005-0000-0000-0000712F0000}"/>
    <cellStyle name="Entrada 2 2 2 2 2 2 4" xfId="16989" xr:uid="{00000000-0005-0000-0000-0000722F0000}"/>
    <cellStyle name="Entrada 2 2 2 2 2 2 4 2" xfId="35082" xr:uid="{00000000-0005-0000-0000-0000732F0000}"/>
    <cellStyle name="Entrada 2 2 2 2 2 2 5" xfId="21253" xr:uid="{00000000-0005-0000-0000-0000742F0000}"/>
    <cellStyle name="Entrada 2 2 2 2 2 2 5 2" xfId="35083" xr:uid="{00000000-0005-0000-0000-0000752F0000}"/>
    <cellStyle name="Entrada 2 2 2 2 2 2 6" xfId="21254" xr:uid="{00000000-0005-0000-0000-0000762F0000}"/>
    <cellStyle name="Entrada 2 2 2 2 2 2 6 2" xfId="35084" xr:uid="{00000000-0005-0000-0000-0000772F0000}"/>
    <cellStyle name="Entrada 2 2 2 2 2 2 7" xfId="21255" xr:uid="{00000000-0005-0000-0000-0000782F0000}"/>
    <cellStyle name="Entrada 2 2 2 2 2 2 7 2" xfId="35085" xr:uid="{00000000-0005-0000-0000-0000792F0000}"/>
    <cellStyle name="Entrada 2 2 2 2 2 2 8" xfId="35086" xr:uid="{00000000-0005-0000-0000-00007A2F0000}"/>
    <cellStyle name="Entrada 2 2 2 2 2 3" xfId="4765" xr:uid="{00000000-0005-0000-0000-00007B2F0000}"/>
    <cellStyle name="Entrada 2 2 2 2 2 3 2" xfId="16986" xr:uid="{00000000-0005-0000-0000-00007C2F0000}"/>
    <cellStyle name="Entrada 2 2 2 2 2 3 2 2" xfId="35087" xr:uid="{00000000-0005-0000-0000-00007D2F0000}"/>
    <cellStyle name="Entrada 2 2 2 2 2 3 3" xfId="35088" xr:uid="{00000000-0005-0000-0000-00007E2F0000}"/>
    <cellStyle name="Entrada 2 2 2 2 2 4" xfId="4766" xr:uid="{00000000-0005-0000-0000-00007F2F0000}"/>
    <cellStyle name="Entrada 2 2 2 2 2 4 2" xfId="16985" xr:uid="{00000000-0005-0000-0000-0000802F0000}"/>
    <cellStyle name="Entrada 2 2 2 2 2 4 2 2" xfId="35089" xr:uid="{00000000-0005-0000-0000-0000812F0000}"/>
    <cellStyle name="Entrada 2 2 2 2 2 4 3" xfId="35090" xr:uid="{00000000-0005-0000-0000-0000822F0000}"/>
    <cellStyle name="Entrada 2 2 2 2 2 5" xfId="16990" xr:uid="{00000000-0005-0000-0000-0000832F0000}"/>
    <cellStyle name="Entrada 2 2 2 2 2 5 2" xfId="35091" xr:uid="{00000000-0005-0000-0000-0000842F0000}"/>
    <cellStyle name="Entrada 2 2 2 2 2 6" xfId="21256" xr:uid="{00000000-0005-0000-0000-0000852F0000}"/>
    <cellStyle name="Entrada 2 2 2 2 2 6 2" xfId="35092" xr:uid="{00000000-0005-0000-0000-0000862F0000}"/>
    <cellStyle name="Entrada 2 2 2 2 2 7" xfId="21257" xr:uid="{00000000-0005-0000-0000-0000872F0000}"/>
    <cellStyle name="Entrada 2 2 2 2 2 7 2" xfId="35093" xr:uid="{00000000-0005-0000-0000-0000882F0000}"/>
    <cellStyle name="Entrada 2 2 2 2 2 8" xfId="21258" xr:uid="{00000000-0005-0000-0000-0000892F0000}"/>
    <cellStyle name="Entrada 2 2 2 2 2 8 2" xfId="35094" xr:uid="{00000000-0005-0000-0000-00008A2F0000}"/>
    <cellStyle name="Entrada 2 2 2 2 2 9" xfId="35095" xr:uid="{00000000-0005-0000-0000-00008B2F0000}"/>
    <cellStyle name="Entrada 2 2 2 2 3" xfId="1678" xr:uid="{00000000-0005-0000-0000-00008C2F0000}"/>
    <cellStyle name="Entrada 2 2 2 2 3 2" xfId="3140" xr:uid="{00000000-0005-0000-0000-00008D2F0000}"/>
    <cellStyle name="Entrada 2 2 2 2 3 2 2" xfId="4767" xr:uid="{00000000-0005-0000-0000-00008E2F0000}"/>
    <cellStyle name="Entrada 2 2 2 2 3 2 2 2" xfId="16982" xr:uid="{00000000-0005-0000-0000-00008F2F0000}"/>
    <cellStyle name="Entrada 2 2 2 2 3 2 2 2 2" xfId="35096" xr:uid="{00000000-0005-0000-0000-0000902F0000}"/>
    <cellStyle name="Entrada 2 2 2 2 3 2 2 3" xfId="35097" xr:uid="{00000000-0005-0000-0000-0000912F0000}"/>
    <cellStyle name="Entrada 2 2 2 2 3 2 3" xfId="4768" xr:uid="{00000000-0005-0000-0000-0000922F0000}"/>
    <cellStyle name="Entrada 2 2 2 2 3 2 3 2" xfId="16981" xr:uid="{00000000-0005-0000-0000-0000932F0000}"/>
    <cellStyle name="Entrada 2 2 2 2 3 2 3 2 2" xfId="35098" xr:uid="{00000000-0005-0000-0000-0000942F0000}"/>
    <cellStyle name="Entrada 2 2 2 2 3 2 3 3" xfId="35099" xr:uid="{00000000-0005-0000-0000-0000952F0000}"/>
    <cellStyle name="Entrada 2 2 2 2 3 2 4" xfId="16983" xr:uid="{00000000-0005-0000-0000-0000962F0000}"/>
    <cellStyle name="Entrada 2 2 2 2 3 2 4 2" xfId="35100" xr:uid="{00000000-0005-0000-0000-0000972F0000}"/>
    <cellStyle name="Entrada 2 2 2 2 3 2 5" xfId="21259" xr:uid="{00000000-0005-0000-0000-0000982F0000}"/>
    <cellStyle name="Entrada 2 2 2 2 3 2 5 2" xfId="35101" xr:uid="{00000000-0005-0000-0000-0000992F0000}"/>
    <cellStyle name="Entrada 2 2 2 2 3 2 6" xfId="21260" xr:uid="{00000000-0005-0000-0000-00009A2F0000}"/>
    <cellStyle name="Entrada 2 2 2 2 3 2 6 2" xfId="35102" xr:uid="{00000000-0005-0000-0000-00009B2F0000}"/>
    <cellStyle name="Entrada 2 2 2 2 3 2 7" xfId="21261" xr:uid="{00000000-0005-0000-0000-00009C2F0000}"/>
    <cellStyle name="Entrada 2 2 2 2 3 2 7 2" xfId="35103" xr:uid="{00000000-0005-0000-0000-00009D2F0000}"/>
    <cellStyle name="Entrada 2 2 2 2 3 2 8" xfId="35104" xr:uid="{00000000-0005-0000-0000-00009E2F0000}"/>
    <cellStyle name="Entrada 2 2 2 2 3 3" xfId="4769" xr:uid="{00000000-0005-0000-0000-00009F2F0000}"/>
    <cellStyle name="Entrada 2 2 2 2 3 3 2" xfId="16980" xr:uid="{00000000-0005-0000-0000-0000A02F0000}"/>
    <cellStyle name="Entrada 2 2 2 2 3 3 2 2" xfId="35105" xr:uid="{00000000-0005-0000-0000-0000A12F0000}"/>
    <cellStyle name="Entrada 2 2 2 2 3 3 3" xfId="35106" xr:uid="{00000000-0005-0000-0000-0000A22F0000}"/>
    <cellStyle name="Entrada 2 2 2 2 3 4" xfId="4770" xr:uid="{00000000-0005-0000-0000-0000A32F0000}"/>
    <cellStyle name="Entrada 2 2 2 2 3 4 2" xfId="16979" xr:uid="{00000000-0005-0000-0000-0000A42F0000}"/>
    <cellStyle name="Entrada 2 2 2 2 3 4 2 2" xfId="35107" xr:uid="{00000000-0005-0000-0000-0000A52F0000}"/>
    <cellStyle name="Entrada 2 2 2 2 3 4 3" xfId="35108" xr:uid="{00000000-0005-0000-0000-0000A62F0000}"/>
    <cellStyle name="Entrada 2 2 2 2 3 5" xfId="16984" xr:uid="{00000000-0005-0000-0000-0000A72F0000}"/>
    <cellStyle name="Entrada 2 2 2 2 3 5 2" xfId="35109" xr:uid="{00000000-0005-0000-0000-0000A82F0000}"/>
    <cellStyle name="Entrada 2 2 2 2 3 6" xfId="21262" xr:uid="{00000000-0005-0000-0000-0000A92F0000}"/>
    <cellStyle name="Entrada 2 2 2 2 3 6 2" xfId="35110" xr:uid="{00000000-0005-0000-0000-0000AA2F0000}"/>
    <cellStyle name="Entrada 2 2 2 2 3 7" xfId="21263" xr:uid="{00000000-0005-0000-0000-0000AB2F0000}"/>
    <cellStyle name="Entrada 2 2 2 2 3 7 2" xfId="35111" xr:uid="{00000000-0005-0000-0000-0000AC2F0000}"/>
    <cellStyle name="Entrada 2 2 2 2 3 8" xfId="21264" xr:uid="{00000000-0005-0000-0000-0000AD2F0000}"/>
    <cellStyle name="Entrada 2 2 2 2 3 8 2" xfId="35112" xr:uid="{00000000-0005-0000-0000-0000AE2F0000}"/>
    <cellStyle name="Entrada 2 2 2 2 3 9" xfId="35113" xr:uid="{00000000-0005-0000-0000-0000AF2F0000}"/>
    <cellStyle name="Entrada 2 2 2 2 4" xfId="2172" xr:uid="{00000000-0005-0000-0000-0000B02F0000}"/>
    <cellStyle name="Entrada 2 2 2 2 4 2" xfId="4771" xr:uid="{00000000-0005-0000-0000-0000B12F0000}"/>
    <cellStyle name="Entrada 2 2 2 2 4 2 2" xfId="16977" xr:uid="{00000000-0005-0000-0000-0000B22F0000}"/>
    <cellStyle name="Entrada 2 2 2 2 4 2 2 2" xfId="35114" xr:uid="{00000000-0005-0000-0000-0000B32F0000}"/>
    <cellStyle name="Entrada 2 2 2 2 4 2 3" xfId="35115" xr:uid="{00000000-0005-0000-0000-0000B42F0000}"/>
    <cellStyle name="Entrada 2 2 2 2 4 3" xfId="4772" xr:uid="{00000000-0005-0000-0000-0000B52F0000}"/>
    <cellStyle name="Entrada 2 2 2 2 4 3 2" xfId="16976" xr:uid="{00000000-0005-0000-0000-0000B62F0000}"/>
    <cellStyle name="Entrada 2 2 2 2 4 3 2 2" xfId="35116" xr:uid="{00000000-0005-0000-0000-0000B72F0000}"/>
    <cellStyle name="Entrada 2 2 2 2 4 3 3" xfId="35117" xr:uid="{00000000-0005-0000-0000-0000B82F0000}"/>
    <cellStyle name="Entrada 2 2 2 2 4 4" xfId="16978" xr:uid="{00000000-0005-0000-0000-0000B92F0000}"/>
    <cellStyle name="Entrada 2 2 2 2 4 4 2" xfId="35118" xr:uid="{00000000-0005-0000-0000-0000BA2F0000}"/>
    <cellStyle name="Entrada 2 2 2 2 4 5" xfId="21265" xr:uid="{00000000-0005-0000-0000-0000BB2F0000}"/>
    <cellStyle name="Entrada 2 2 2 2 4 5 2" xfId="35119" xr:uid="{00000000-0005-0000-0000-0000BC2F0000}"/>
    <cellStyle name="Entrada 2 2 2 2 4 6" xfId="21266" xr:uid="{00000000-0005-0000-0000-0000BD2F0000}"/>
    <cellStyle name="Entrada 2 2 2 2 4 6 2" xfId="35120" xr:uid="{00000000-0005-0000-0000-0000BE2F0000}"/>
    <cellStyle name="Entrada 2 2 2 2 4 7" xfId="21267" xr:uid="{00000000-0005-0000-0000-0000BF2F0000}"/>
    <cellStyle name="Entrada 2 2 2 2 4 7 2" xfId="35121" xr:uid="{00000000-0005-0000-0000-0000C02F0000}"/>
    <cellStyle name="Entrada 2 2 2 2 4 8" xfId="35122" xr:uid="{00000000-0005-0000-0000-0000C12F0000}"/>
    <cellStyle name="Entrada 2 2 2 2 5" xfId="2706" xr:uid="{00000000-0005-0000-0000-0000C22F0000}"/>
    <cellStyle name="Entrada 2 2 2 2 5 2" xfId="4773" xr:uid="{00000000-0005-0000-0000-0000C32F0000}"/>
    <cellStyle name="Entrada 2 2 2 2 5 2 2" xfId="16974" xr:uid="{00000000-0005-0000-0000-0000C42F0000}"/>
    <cellStyle name="Entrada 2 2 2 2 5 2 2 2" xfId="35123" xr:uid="{00000000-0005-0000-0000-0000C52F0000}"/>
    <cellStyle name="Entrada 2 2 2 2 5 2 3" xfId="35124" xr:uid="{00000000-0005-0000-0000-0000C62F0000}"/>
    <cellStyle name="Entrada 2 2 2 2 5 3" xfId="4774" xr:uid="{00000000-0005-0000-0000-0000C72F0000}"/>
    <cellStyle name="Entrada 2 2 2 2 5 3 2" xfId="16973" xr:uid="{00000000-0005-0000-0000-0000C82F0000}"/>
    <cellStyle name="Entrada 2 2 2 2 5 3 2 2" xfId="35125" xr:uid="{00000000-0005-0000-0000-0000C92F0000}"/>
    <cellStyle name="Entrada 2 2 2 2 5 3 3" xfId="35126" xr:uid="{00000000-0005-0000-0000-0000CA2F0000}"/>
    <cellStyle name="Entrada 2 2 2 2 5 4" xfId="16975" xr:uid="{00000000-0005-0000-0000-0000CB2F0000}"/>
    <cellStyle name="Entrada 2 2 2 2 5 4 2" xfId="35127" xr:uid="{00000000-0005-0000-0000-0000CC2F0000}"/>
    <cellStyle name="Entrada 2 2 2 2 5 5" xfId="21268" xr:uid="{00000000-0005-0000-0000-0000CD2F0000}"/>
    <cellStyle name="Entrada 2 2 2 2 5 5 2" xfId="35128" xr:uid="{00000000-0005-0000-0000-0000CE2F0000}"/>
    <cellStyle name="Entrada 2 2 2 2 5 6" xfId="21269" xr:uid="{00000000-0005-0000-0000-0000CF2F0000}"/>
    <cellStyle name="Entrada 2 2 2 2 5 6 2" xfId="35129" xr:uid="{00000000-0005-0000-0000-0000D02F0000}"/>
    <cellStyle name="Entrada 2 2 2 2 5 7" xfId="21270" xr:uid="{00000000-0005-0000-0000-0000D12F0000}"/>
    <cellStyle name="Entrada 2 2 2 2 5 7 2" xfId="35130" xr:uid="{00000000-0005-0000-0000-0000D22F0000}"/>
    <cellStyle name="Entrada 2 2 2 2 5 8" xfId="35131" xr:uid="{00000000-0005-0000-0000-0000D32F0000}"/>
    <cellStyle name="Entrada 2 2 2 2 6" xfId="4775" xr:uid="{00000000-0005-0000-0000-0000D42F0000}"/>
    <cellStyle name="Entrada 2 2 2 2 6 2" xfId="16972" xr:uid="{00000000-0005-0000-0000-0000D52F0000}"/>
    <cellStyle name="Entrada 2 2 2 2 6 2 2" xfId="35132" xr:uid="{00000000-0005-0000-0000-0000D62F0000}"/>
    <cellStyle name="Entrada 2 2 2 2 6 3" xfId="21271" xr:uid="{00000000-0005-0000-0000-0000D72F0000}"/>
    <cellStyle name="Entrada 2 2 2 2 6 3 2" xfId="35133" xr:uid="{00000000-0005-0000-0000-0000D82F0000}"/>
    <cellStyle name="Entrada 2 2 2 2 6 4" xfId="21272" xr:uid="{00000000-0005-0000-0000-0000D92F0000}"/>
    <cellStyle name="Entrada 2 2 2 2 6 4 2" xfId="35134" xr:uid="{00000000-0005-0000-0000-0000DA2F0000}"/>
    <cellStyle name="Entrada 2 2 2 2 6 5" xfId="21273" xr:uid="{00000000-0005-0000-0000-0000DB2F0000}"/>
    <cellStyle name="Entrada 2 2 2 2 6 5 2" xfId="35135" xr:uid="{00000000-0005-0000-0000-0000DC2F0000}"/>
    <cellStyle name="Entrada 2 2 2 2 6 6" xfId="35136" xr:uid="{00000000-0005-0000-0000-0000DD2F0000}"/>
    <cellStyle name="Entrada 2 2 2 2 7" xfId="4776" xr:uid="{00000000-0005-0000-0000-0000DE2F0000}"/>
    <cellStyle name="Entrada 2 2 2 2 7 2" xfId="16971" xr:uid="{00000000-0005-0000-0000-0000DF2F0000}"/>
    <cellStyle name="Entrada 2 2 2 2 7 2 2" xfId="35137" xr:uid="{00000000-0005-0000-0000-0000E02F0000}"/>
    <cellStyle name="Entrada 2 2 2 2 7 3" xfId="21274" xr:uid="{00000000-0005-0000-0000-0000E12F0000}"/>
    <cellStyle name="Entrada 2 2 2 2 7 3 2" xfId="35138" xr:uid="{00000000-0005-0000-0000-0000E22F0000}"/>
    <cellStyle name="Entrada 2 2 2 2 7 4" xfId="21275" xr:uid="{00000000-0005-0000-0000-0000E32F0000}"/>
    <cellStyle name="Entrada 2 2 2 2 7 4 2" xfId="35139" xr:uid="{00000000-0005-0000-0000-0000E42F0000}"/>
    <cellStyle name="Entrada 2 2 2 2 7 5" xfId="21276" xr:uid="{00000000-0005-0000-0000-0000E52F0000}"/>
    <cellStyle name="Entrada 2 2 2 2 7 5 2" xfId="35140" xr:uid="{00000000-0005-0000-0000-0000E62F0000}"/>
    <cellStyle name="Entrada 2 2 2 2 7 6" xfId="35141" xr:uid="{00000000-0005-0000-0000-0000E72F0000}"/>
    <cellStyle name="Entrada 2 2 2 2 8" xfId="11215" xr:uid="{00000000-0005-0000-0000-0000E82F0000}"/>
    <cellStyle name="Entrada 2 2 2 2 8 2" xfId="35142" xr:uid="{00000000-0005-0000-0000-0000E92F0000}"/>
    <cellStyle name="Entrada 2 2 2 2 9" xfId="16991" xr:uid="{00000000-0005-0000-0000-0000EA2F0000}"/>
    <cellStyle name="Entrada 2 2 2 2 9 2" xfId="35143" xr:uid="{00000000-0005-0000-0000-0000EB2F0000}"/>
    <cellStyle name="Entrada 2 2 2 3" xfId="1840" xr:uid="{00000000-0005-0000-0000-0000EC2F0000}"/>
    <cellStyle name="Entrada 2 2 2 3 2" xfId="3299" xr:uid="{00000000-0005-0000-0000-0000ED2F0000}"/>
    <cellStyle name="Entrada 2 2 2 3 2 2" xfId="4777" xr:uid="{00000000-0005-0000-0000-0000EE2F0000}"/>
    <cellStyle name="Entrada 2 2 2 3 2 2 2" xfId="16968" xr:uid="{00000000-0005-0000-0000-0000EF2F0000}"/>
    <cellStyle name="Entrada 2 2 2 3 2 2 2 2" xfId="35144" xr:uid="{00000000-0005-0000-0000-0000F02F0000}"/>
    <cellStyle name="Entrada 2 2 2 3 2 2 3" xfId="35145" xr:uid="{00000000-0005-0000-0000-0000F12F0000}"/>
    <cellStyle name="Entrada 2 2 2 3 2 3" xfId="4778" xr:uid="{00000000-0005-0000-0000-0000F22F0000}"/>
    <cellStyle name="Entrada 2 2 2 3 2 3 2" xfId="16967" xr:uid="{00000000-0005-0000-0000-0000F32F0000}"/>
    <cellStyle name="Entrada 2 2 2 3 2 3 2 2" xfId="35146" xr:uid="{00000000-0005-0000-0000-0000F42F0000}"/>
    <cellStyle name="Entrada 2 2 2 3 2 3 3" xfId="35147" xr:uid="{00000000-0005-0000-0000-0000F52F0000}"/>
    <cellStyle name="Entrada 2 2 2 3 2 4" xfId="16969" xr:uid="{00000000-0005-0000-0000-0000F62F0000}"/>
    <cellStyle name="Entrada 2 2 2 3 2 4 2" xfId="35148" xr:uid="{00000000-0005-0000-0000-0000F72F0000}"/>
    <cellStyle name="Entrada 2 2 2 3 2 5" xfId="21277" xr:uid="{00000000-0005-0000-0000-0000F82F0000}"/>
    <cellStyle name="Entrada 2 2 2 3 2 5 2" xfId="35149" xr:uid="{00000000-0005-0000-0000-0000F92F0000}"/>
    <cellStyle name="Entrada 2 2 2 3 2 6" xfId="21278" xr:uid="{00000000-0005-0000-0000-0000FA2F0000}"/>
    <cellStyle name="Entrada 2 2 2 3 2 6 2" xfId="35150" xr:uid="{00000000-0005-0000-0000-0000FB2F0000}"/>
    <cellStyle name="Entrada 2 2 2 3 2 7" xfId="21279" xr:uid="{00000000-0005-0000-0000-0000FC2F0000}"/>
    <cellStyle name="Entrada 2 2 2 3 2 7 2" xfId="35151" xr:uid="{00000000-0005-0000-0000-0000FD2F0000}"/>
    <cellStyle name="Entrada 2 2 2 3 2 8" xfId="35152" xr:uid="{00000000-0005-0000-0000-0000FE2F0000}"/>
    <cellStyle name="Entrada 2 2 2 3 3" xfId="4779" xr:uid="{00000000-0005-0000-0000-0000FF2F0000}"/>
    <cellStyle name="Entrada 2 2 2 3 3 2" xfId="16966" xr:uid="{00000000-0005-0000-0000-000000300000}"/>
    <cellStyle name="Entrada 2 2 2 3 3 2 2" xfId="35153" xr:uid="{00000000-0005-0000-0000-000001300000}"/>
    <cellStyle name="Entrada 2 2 2 3 3 3" xfId="35154" xr:uid="{00000000-0005-0000-0000-000002300000}"/>
    <cellStyle name="Entrada 2 2 2 3 4" xfId="4780" xr:uid="{00000000-0005-0000-0000-000003300000}"/>
    <cellStyle name="Entrada 2 2 2 3 4 2" xfId="16965" xr:uid="{00000000-0005-0000-0000-000004300000}"/>
    <cellStyle name="Entrada 2 2 2 3 4 2 2" xfId="35155" xr:uid="{00000000-0005-0000-0000-000005300000}"/>
    <cellStyle name="Entrada 2 2 2 3 4 3" xfId="35156" xr:uid="{00000000-0005-0000-0000-000006300000}"/>
    <cellStyle name="Entrada 2 2 2 3 5" xfId="16970" xr:uid="{00000000-0005-0000-0000-000007300000}"/>
    <cellStyle name="Entrada 2 2 2 3 5 2" xfId="35157" xr:uid="{00000000-0005-0000-0000-000008300000}"/>
    <cellStyle name="Entrada 2 2 2 3 6" xfId="21280" xr:uid="{00000000-0005-0000-0000-000009300000}"/>
    <cellStyle name="Entrada 2 2 2 3 6 2" xfId="35158" xr:uid="{00000000-0005-0000-0000-00000A300000}"/>
    <cellStyle name="Entrada 2 2 2 3 7" xfId="21281" xr:uid="{00000000-0005-0000-0000-00000B300000}"/>
    <cellStyle name="Entrada 2 2 2 3 7 2" xfId="35159" xr:uid="{00000000-0005-0000-0000-00000C300000}"/>
    <cellStyle name="Entrada 2 2 2 3 8" xfId="21282" xr:uid="{00000000-0005-0000-0000-00000D300000}"/>
    <cellStyle name="Entrada 2 2 2 3 8 2" xfId="35160" xr:uid="{00000000-0005-0000-0000-00000E300000}"/>
    <cellStyle name="Entrada 2 2 2 3 9" xfId="35161" xr:uid="{00000000-0005-0000-0000-00000F300000}"/>
    <cellStyle name="Entrada 2 2 2 4" xfId="1407" xr:uid="{00000000-0005-0000-0000-000010300000}"/>
    <cellStyle name="Entrada 2 2 2 4 2" xfId="2870" xr:uid="{00000000-0005-0000-0000-000011300000}"/>
    <cellStyle name="Entrada 2 2 2 4 2 2" xfId="4781" xr:uid="{00000000-0005-0000-0000-000012300000}"/>
    <cellStyle name="Entrada 2 2 2 4 2 2 2" xfId="16962" xr:uid="{00000000-0005-0000-0000-000013300000}"/>
    <cellStyle name="Entrada 2 2 2 4 2 2 2 2" xfId="35162" xr:uid="{00000000-0005-0000-0000-000014300000}"/>
    <cellStyle name="Entrada 2 2 2 4 2 2 3" xfId="35163" xr:uid="{00000000-0005-0000-0000-000015300000}"/>
    <cellStyle name="Entrada 2 2 2 4 2 3" xfId="4782" xr:uid="{00000000-0005-0000-0000-000016300000}"/>
    <cellStyle name="Entrada 2 2 2 4 2 3 2" xfId="16961" xr:uid="{00000000-0005-0000-0000-000017300000}"/>
    <cellStyle name="Entrada 2 2 2 4 2 3 2 2" xfId="35164" xr:uid="{00000000-0005-0000-0000-000018300000}"/>
    <cellStyle name="Entrada 2 2 2 4 2 3 3" xfId="35165" xr:uid="{00000000-0005-0000-0000-000019300000}"/>
    <cellStyle name="Entrada 2 2 2 4 2 4" xfId="16963" xr:uid="{00000000-0005-0000-0000-00001A300000}"/>
    <cellStyle name="Entrada 2 2 2 4 2 4 2" xfId="35166" xr:uid="{00000000-0005-0000-0000-00001B300000}"/>
    <cellStyle name="Entrada 2 2 2 4 2 5" xfId="21283" xr:uid="{00000000-0005-0000-0000-00001C300000}"/>
    <cellStyle name="Entrada 2 2 2 4 2 5 2" xfId="35167" xr:uid="{00000000-0005-0000-0000-00001D300000}"/>
    <cellStyle name="Entrada 2 2 2 4 2 6" xfId="21284" xr:uid="{00000000-0005-0000-0000-00001E300000}"/>
    <cellStyle name="Entrada 2 2 2 4 2 6 2" xfId="35168" xr:uid="{00000000-0005-0000-0000-00001F300000}"/>
    <cellStyle name="Entrada 2 2 2 4 2 7" xfId="21285" xr:uid="{00000000-0005-0000-0000-000020300000}"/>
    <cellStyle name="Entrada 2 2 2 4 2 7 2" xfId="35169" xr:uid="{00000000-0005-0000-0000-000021300000}"/>
    <cellStyle name="Entrada 2 2 2 4 2 8" xfId="35170" xr:uid="{00000000-0005-0000-0000-000022300000}"/>
    <cellStyle name="Entrada 2 2 2 4 3" xfId="4783" xr:uid="{00000000-0005-0000-0000-000023300000}"/>
    <cellStyle name="Entrada 2 2 2 4 3 2" xfId="16960" xr:uid="{00000000-0005-0000-0000-000024300000}"/>
    <cellStyle name="Entrada 2 2 2 4 3 2 2" xfId="35171" xr:uid="{00000000-0005-0000-0000-000025300000}"/>
    <cellStyle name="Entrada 2 2 2 4 3 3" xfId="35172" xr:uid="{00000000-0005-0000-0000-000026300000}"/>
    <cellStyle name="Entrada 2 2 2 4 4" xfId="4784" xr:uid="{00000000-0005-0000-0000-000027300000}"/>
    <cellStyle name="Entrada 2 2 2 4 4 2" xfId="16959" xr:uid="{00000000-0005-0000-0000-000028300000}"/>
    <cellStyle name="Entrada 2 2 2 4 4 2 2" xfId="35173" xr:uid="{00000000-0005-0000-0000-000029300000}"/>
    <cellStyle name="Entrada 2 2 2 4 4 3" xfId="35174" xr:uid="{00000000-0005-0000-0000-00002A300000}"/>
    <cellStyle name="Entrada 2 2 2 4 5" xfId="16964" xr:uid="{00000000-0005-0000-0000-00002B300000}"/>
    <cellStyle name="Entrada 2 2 2 4 5 2" xfId="35175" xr:uid="{00000000-0005-0000-0000-00002C300000}"/>
    <cellStyle name="Entrada 2 2 2 4 6" xfId="21286" xr:uid="{00000000-0005-0000-0000-00002D300000}"/>
    <cellStyle name="Entrada 2 2 2 4 6 2" xfId="35176" xr:uid="{00000000-0005-0000-0000-00002E300000}"/>
    <cellStyle name="Entrada 2 2 2 4 7" xfId="21287" xr:uid="{00000000-0005-0000-0000-00002F300000}"/>
    <cellStyle name="Entrada 2 2 2 4 7 2" xfId="35177" xr:uid="{00000000-0005-0000-0000-000030300000}"/>
    <cellStyle name="Entrada 2 2 2 4 8" xfId="21288" xr:uid="{00000000-0005-0000-0000-000031300000}"/>
    <cellStyle name="Entrada 2 2 2 4 8 2" xfId="35178" xr:uid="{00000000-0005-0000-0000-000032300000}"/>
    <cellStyle name="Entrada 2 2 2 4 9" xfId="35179" xr:uid="{00000000-0005-0000-0000-000033300000}"/>
    <cellStyle name="Entrada 2 2 2 5" xfId="2171" xr:uid="{00000000-0005-0000-0000-000034300000}"/>
    <cellStyle name="Entrada 2 2 2 5 2" xfId="4785" xr:uid="{00000000-0005-0000-0000-000035300000}"/>
    <cellStyle name="Entrada 2 2 2 5 2 2" xfId="16957" xr:uid="{00000000-0005-0000-0000-000036300000}"/>
    <cellStyle name="Entrada 2 2 2 5 2 2 2" xfId="35180" xr:uid="{00000000-0005-0000-0000-000037300000}"/>
    <cellStyle name="Entrada 2 2 2 5 2 3" xfId="35181" xr:uid="{00000000-0005-0000-0000-000038300000}"/>
    <cellStyle name="Entrada 2 2 2 5 3" xfId="4786" xr:uid="{00000000-0005-0000-0000-000039300000}"/>
    <cellStyle name="Entrada 2 2 2 5 3 2" xfId="16956" xr:uid="{00000000-0005-0000-0000-00003A300000}"/>
    <cellStyle name="Entrada 2 2 2 5 3 2 2" xfId="35182" xr:uid="{00000000-0005-0000-0000-00003B300000}"/>
    <cellStyle name="Entrada 2 2 2 5 3 3" xfId="35183" xr:uid="{00000000-0005-0000-0000-00003C300000}"/>
    <cellStyle name="Entrada 2 2 2 5 4" xfId="16958" xr:uid="{00000000-0005-0000-0000-00003D300000}"/>
    <cellStyle name="Entrada 2 2 2 5 4 2" xfId="35184" xr:uid="{00000000-0005-0000-0000-00003E300000}"/>
    <cellStyle name="Entrada 2 2 2 5 5" xfId="21289" xr:uid="{00000000-0005-0000-0000-00003F300000}"/>
    <cellStyle name="Entrada 2 2 2 5 5 2" xfId="35185" xr:uid="{00000000-0005-0000-0000-000040300000}"/>
    <cellStyle name="Entrada 2 2 2 5 6" xfId="21290" xr:uid="{00000000-0005-0000-0000-000041300000}"/>
    <cellStyle name="Entrada 2 2 2 5 6 2" xfId="35186" xr:uid="{00000000-0005-0000-0000-000042300000}"/>
    <cellStyle name="Entrada 2 2 2 5 7" xfId="21291" xr:uid="{00000000-0005-0000-0000-000043300000}"/>
    <cellStyle name="Entrada 2 2 2 5 7 2" xfId="35187" xr:uid="{00000000-0005-0000-0000-000044300000}"/>
    <cellStyle name="Entrada 2 2 2 5 8" xfId="35188" xr:uid="{00000000-0005-0000-0000-000045300000}"/>
    <cellStyle name="Entrada 2 2 2 6" xfId="4787" xr:uid="{00000000-0005-0000-0000-000046300000}"/>
    <cellStyle name="Entrada 2 2 2 6 2" xfId="16955" xr:uid="{00000000-0005-0000-0000-000047300000}"/>
    <cellStyle name="Entrada 2 2 2 6 2 2" xfId="35189" xr:uid="{00000000-0005-0000-0000-000048300000}"/>
    <cellStyle name="Entrada 2 2 2 6 3" xfId="21292" xr:uid="{00000000-0005-0000-0000-000049300000}"/>
    <cellStyle name="Entrada 2 2 2 6 3 2" xfId="35190" xr:uid="{00000000-0005-0000-0000-00004A300000}"/>
    <cellStyle name="Entrada 2 2 2 6 4" xfId="21293" xr:uid="{00000000-0005-0000-0000-00004B300000}"/>
    <cellStyle name="Entrada 2 2 2 6 4 2" xfId="35191" xr:uid="{00000000-0005-0000-0000-00004C300000}"/>
    <cellStyle name="Entrada 2 2 2 6 5" xfId="21294" xr:uid="{00000000-0005-0000-0000-00004D300000}"/>
    <cellStyle name="Entrada 2 2 2 6 5 2" xfId="35192" xr:uid="{00000000-0005-0000-0000-00004E300000}"/>
    <cellStyle name="Entrada 2 2 2 6 6" xfId="35193" xr:uid="{00000000-0005-0000-0000-00004F300000}"/>
    <cellStyle name="Entrada 2 2 2 7" xfId="4788" xr:uid="{00000000-0005-0000-0000-000050300000}"/>
    <cellStyle name="Entrada 2 2 2 7 2" xfId="16954" xr:uid="{00000000-0005-0000-0000-000051300000}"/>
    <cellStyle name="Entrada 2 2 2 7 2 2" xfId="35194" xr:uid="{00000000-0005-0000-0000-000052300000}"/>
    <cellStyle name="Entrada 2 2 2 7 3" xfId="21295" xr:uid="{00000000-0005-0000-0000-000053300000}"/>
    <cellStyle name="Entrada 2 2 2 7 3 2" xfId="35195" xr:uid="{00000000-0005-0000-0000-000054300000}"/>
    <cellStyle name="Entrada 2 2 2 7 4" xfId="21296" xr:uid="{00000000-0005-0000-0000-000055300000}"/>
    <cellStyle name="Entrada 2 2 2 7 4 2" xfId="35196" xr:uid="{00000000-0005-0000-0000-000056300000}"/>
    <cellStyle name="Entrada 2 2 2 7 5" xfId="21297" xr:uid="{00000000-0005-0000-0000-000057300000}"/>
    <cellStyle name="Entrada 2 2 2 7 5 2" xfId="35197" xr:uid="{00000000-0005-0000-0000-000058300000}"/>
    <cellStyle name="Entrada 2 2 2 7 6" xfId="35198" xr:uid="{00000000-0005-0000-0000-000059300000}"/>
    <cellStyle name="Entrada 2 2 2 8" xfId="4789" xr:uid="{00000000-0005-0000-0000-00005A300000}"/>
    <cellStyle name="Entrada 2 2 2 8 2" xfId="16953" xr:uid="{00000000-0005-0000-0000-00005B300000}"/>
    <cellStyle name="Entrada 2 2 2 8 2 2" xfId="35199" xr:uid="{00000000-0005-0000-0000-00005C300000}"/>
    <cellStyle name="Entrada 2 2 2 8 3" xfId="21298" xr:uid="{00000000-0005-0000-0000-00005D300000}"/>
    <cellStyle name="Entrada 2 2 2 8 3 2" xfId="35200" xr:uid="{00000000-0005-0000-0000-00005E300000}"/>
    <cellStyle name="Entrada 2 2 2 8 4" xfId="21299" xr:uid="{00000000-0005-0000-0000-00005F300000}"/>
    <cellStyle name="Entrada 2 2 2 8 4 2" xfId="35201" xr:uid="{00000000-0005-0000-0000-000060300000}"/>
    <cellStyle name="Entrada 2 2 2 8 5" xfId="21300" xr:uid="{00000000-0005-0000-0000-000061300000}"/>
    <cellStyle name="Entrada 2 2 2 8 5 2" xfId="35202" xr:uid="{00000000-0005-0000-0000-000062300000}"/>
    <cellStyle name="Entrada 2 2 2 8 6" xfId="35203" xr:uid="{00000000-0005-0000-0000-000063300000}"/>
    <cellStyle name="Entrada 2 2 2 9" xfId="4790" xr:uid="{00000000-0005-0000-0000-000064300000}"/>
    <cellStyle name="Entrada 2 2 2 9 2" xfId="16952" xr:uid="{00000000-0005-0000-0000-000065300000}"/>
    <cellStyle name="Entrada 2 2 2 9 2 2" xfId="35204" xr:uid="{00000000-0005-0000-0000-000066300000}"/>
    <cellStyle name="Entrada 2 2 2 9 3" xfId="35205" xr:uid="{00000000-0005-0000-0000-000067300000}"/>
    <cellStyle name="Entrada 2 2 20" xfId="4791" xr:uid="{00000000-0005-0000-0000-000068300000}"/>
    <cellStyle name="Entrada 2 2 20 2" xfId="16951" xr:uid="{00000000-0005-0000-0000-000069300000}"/>
    <cellStyle name="Entrada 2 2 20 2 2" xfId="35206" xr:uid="{00000000-0005-0000-0000-00006A300000}"/>
    <cellStyle name="Entrada 2 2 20 3" xfId="21301" xr:uid="{00000000-0005-0000-0000-00006B300000}"/>
    <cellStyle name="Entrada 2 2 20 3 2" xfId="35207" xr:uid="{00000000-0005-0000-0000-00006C300000}"/>
    <cellStyle name="Entrada 2 2 20 4" xfId="21302" xr:uid="{00000000-0005-0000-0000-00006D300000}"/>
    <cellStyle name="Entrada 2 2 20 4 2" xfId="35208" xr:uid="{00000000-0005-0000-0000-00006E300000}"/>
    <cellStyle name="Entrada 2 2 20 5" xfId="21303" xr:uid="{00000000-0005-0000-0000-00006F300000}"/>
    <cellStyle name="Entrada 2 2 20 5 2" xfId="35209" xr:uid="{00000000-0005-0000-0000-000070300000}"/>
    <cellStyle name="Entrada 2 2 20 6" xfId="35210" xr:uid="{00000000-0005-0000-0000-000071300000}"/>
    <cellStyle name="Entrada 2 2 21" xfId="4792" xr:uid="{00000000-0005-0000-0000-000072300000}"/>
    <cellStyle name="Entrada 2 2 21 2" xfId="16950" xr:uid="{00000000-0005-0000-0000-000073300000}"/>
    <cellStyle name="Entrada 2 2 21 2 2" xfId="35211" xr:uid="{00000000-0005-0000-0000-000074300000}"/>
    <cellStyle name="Entrada 2 2 21 3" xfId="21304" xr:uid="{00000000-0005-0000-0000-000075300000}"/>
    <cellStyle name="Entrada 2 2 21 3 2" xfId="35212" xr:uid="{00000000-0005-0000-0000-000076300000}"/>
    <cellStyle name="Entrada 2 2 21 4" xfId="21305" xr:uid="{00000000-0005-0000-0000-000077300000}"/>
    <cellStyle name="Entrada 2 2 21 4 2" xfId="35213" xr:uid="{00000000-0005-0000-0000-000078300000}"/>
    <cellStyle name="Entrada 2 2 21 5" xfId="21306" xr:uid="{00000000-0005-0000-0000-000079300000}"/>
    <cellStyle name="Entrada 2 2 21 5 2" xfId="35214" xr:uid="{00000000-0005-0000-0000-00007A300000}"/>
    <cellStyle name="Entrada 2 2 21 6" xfId="35215" xr:uid="{00000000-0005-0000-0000-00007B300000}"/>
    <cellStyle name="Entrada 2 2 22" xfId="4793" xr:uid="{00000000-0005-0000-0000-00007C300000}"/>
    <cellStyle name="Entrada 2 2 22 2" xfId="16949" xr:uid="{00000000-0005-0000-0000-00007D300000}"/>
    <cellStyle name="Entrada 2 2 22 2 2" xfId="35216" xr:uid="{00000000-0005-0000-0000-00007E300000}"/>
    <cellStyle name="Entrada 2 2 22 3" xfId="21307" xr:uid="{00000000-0005-0000-0000-00007F300000}"/>
    <cellStyle name="Entrada 2 2 22 3 2" xfId="35217" xr:uid="{00000000-0005-0000-0000-000080300000}"/>
    <cellStyle name="Entrada 2 2 22 4" xfId="21308" xr:uid="{00000000-0005-0000-0000-000081300000}"/>
    <cellStyle name="Entrada 2 2 22 4 2" xfId="35218" xr:uid="{00000000-0005-0000-0000-000082300000}"/>
    <cellStyle name="Entrada 2 2 22 5" xfId="21309" xr:uid="{00000000-0005-0000-0000-000083300000}"/>
    <cellStyle name="Entrada 2 2 22 5 2" xfId="35219" xr:uid="{00000000-0005-0000-0000-000084300000}"/>
    <cellStyle name="Entrada 2 2 22 6" xfId="35220" xr:uid="{00000000-0005-0000-0000-000085300000}"/>
    <cellStyle name="Entrada 2 2 23" xfId="4794" xr:uid="{00000000-0005-0000-0000-000086300000}"/>
    <cellStyle name="Entrada 2 2 23 2" xfId="16948" xr:uid="{00000000-0005-0000-0000-000087300000}"/>
    <cellStyle name="Entrada 2 2 23 2 2" xfId="35221" xr:uid="{00000000-0005-0000-0000-000088300000}"/>
    <cellStyle name="Entrada 2 2 23 3" xfId="35222" xr:uid="{00000000-0005-0000-0000-000089300000}"/>
    <cellStyle name="Entrada 2 2 24" xfId="11217" xr:uid="{00000000-0005-0000-0000-00008A300000}"/>
    <cellStyle name="Entrada 2 2 24 2" xfId="35223" xr:uid="{00000000-0005-0000-0000-00008B300000}"/>
    <cellStyle name="Entrada 2 2 25" xfId="17134" xr:uid="{00000000-0005-0000-0000-00008C300000}"/>
    <cellStyle name="Entrada 2 2 25 2" xfId="35224" xr:uid="{00000000-0005-0000-0000-00008D300000}"/>
    <cellStyle name="Entrada 2 2 26" xfId="21310" xr:uid="{00000000-0005-0000-0000-00008E300000}"/>
    <cellStyle name="Entrada 2 2 26 2" xfId="35225" xr:uid="{00000000-0005-0000-0000-00008F300000}"/>
    <cellStyle name="Entrada 2 2 27" xfId="35226" xr:uid="{00000000-0005-0000-0000-000090300000}"/>
    <cellStyle name="Entrada 2 2 28" xfId="815" xr:uid="{00000000-0005-0000-0000-000091300000}"/>
    <cellStyle name="Entrada 2 2 29" xfId="56741" xr:uid="{00000000-0005-0000-0000-000092300000}"/>
    <cellStyle name="Entrada 2 2 3" xfId="208" xr:uid="{00000000-0005-0000-0000-000093300000}"/>
    <cellStyle name="Entrada 2 2 3 10" xfId="16947" xr:uid="{00000000-0005-0000-0000-000094300000}"/>
    <cellStyle name="Entrada 2 2 3 10 2" xfId="35227" xr:uid="{00000000-0005-0000-0000-000095300000}"/>
    <cellStyle name="Entrada 2 2 3 11" xfId="21311" xr:uid="{00000000-0005-0000-0000-000096300000}"/>
    <cellStyle name="Entrada 2 2 3 11 2" xfId="35228" xr:uid="{00000000-0005-0000-0000-000097300000}"/>
    <cellStyle name="Entrada 2 2 3 12" xfId="35229" xr:uid="{00000000-0005-0000-0000-000098300000}"/>
    <cellStyle name="Entrada 2 2 3 13" xfId="833" xr:uid="{00000000-0005-0000-0000-000099300000}"/>
    <cellStyle name="Entrada 2 2 3 14" xfId="56744" xr:uid="{00000000-0005-0000-0000-00009A300000}"/>
    <cellStyle name="Entrada 2 2 3 2" xfId="1789" xr:uid="{00000000-0005-0000-0000-00009B300000}"/>
    <cellStyle name="Entrada 2 2 3 2 2" xfId="3248" xr:uid="{00000000-0005-0000-0000-00009C300000}"/>
    <cellStyle name="Entrada 2 2 3 2 2 2" xfId="4795" xr:uid="{00000000-0005-0000-0000-00009D300000}"/>
    <cellStyle name="Entrada 2 2 3 2 2 2 2" xfId="16944" xr:uid="{00000000-0005-0000-0000-00009E300000}"/>
    <cellStyle name="Entrada 2 2 3 2 2 2 2 2" xfId="35230" xr:uid="{00000000-0005-0000-0000-00009F300000}"/>
    <cellStyle name="Entrada 2 2 3 2 2 2 3" xfId="35231" xr:uid="{00000000-0005-0000-0000-0000A0300000}"/>
    <cellStyle name="Entrada 2 2 3 2 2 3" xfId="4796" xr:uid="{00000000-0005-0000-0000-0000A1300000}"/>
    <cellStyle name="Entrada 2 2 3 2 2 3 2" xfId="16943" xr:uid="{00000000-0005-0000-0000-0000A2300000}"/>
    <cellStyle name="Entrada 2 2 3 2 2 3 2 2" xfId="35232" xr:uid="{00000000-0005-0000-0000-0000A3300000}"/>
    <cellStyle name="Entrada 2 2 3 2 2 3 3" xfId="35233" xr:uid="{00000000-0005-0000-0000-0000A4300000}"/>
    <cellStyle name="Entrada 2 2 3 2 2 4" xfId="16945" xr:uid="{00000000-0005-0000-0000-0000A5300000}"/>
    <cellStyle name="Entrada 2 2 3 2 2 4 2" xfId="35234" xr:uid="{00000000-0005-0000-0000-0000A6300000}"/>
    <cellStyle name="Entrada 2 2 3 2 2 5" xfId="21312" xr:uid="{00000000-0005-0000-0000-0000A7300000}"/>
    <cellStyle name="Entrada 2 2 3 2 2 5 2" xfId="35235" xr:uid="{00000000-0005-0000-0000-0000A8300000}"/>
    <cellStyle name="Entrada 2 2 3 2 2 6" xfId="21313" xr:uid="{00000000-0005-0000-0000-0000A9300000}"/>
    <cellStyle name="Entrada 2 2 3 2 2 6 2" xfId="35236" xr:uid="{00000000-0005-0000-0000-0000AA300000}"/>
    <cellStyle name="Entrada 2 2 3 2 2 7" xfId="21314" xr:uid="{00000000-0005-0000-0000-0000AB300000}"/>
    <cellStyle name="Entrada 2 2 3 2 2 7 2" xfId="35237" xr:uid="{00000000-0005-0000-0000-0000AC300000}"/>
    <cellStyle name="Entrada 2 2 3 2 2 8" xfId="35238" xr:uid="{00000000-0005-0000-0000-0000AD300000}"/>
    <cellStyle name="Entrada 2 2 3 2 3" xfId="4797" xr:uid="{00000000-0005-0000-0000-0000AE300000}"/>
    <cellStyle name="Entrada 2 2 3 2 3 2" xfId="16942" xr:uid="{00000000-0005-0000-0000-0000AF300000}"/>
    <cellStyle name="Entrada 2 2 3 2 3 2 2" xfId="35239" xr:uid="{00000000-0005-0000-0000-0000B0300000}"/>
    <cellStyle name="Entrada 2 2 3 2 3 3" xfId="35240" xr:uid="{00000000-0005-0000-0000-0000B1300000}"/>
    <cellStyle name="Entrada 2 2 3 2 4" xfId="4798" xr:uid="{00000000-0005-0000-0000-0000B2300000}"/>
    <cellStyle name="Entrada 2 2 3 2 4 2" xfId="16941" xr:uid="{00000000-0005-0000-0000-0000B3300000}"/>
    <cellStyle name="Entrada 2 2 3 2 4 2 2" xfId="35241" xr:uid="{00000000-0005-0000-0000-0000B4300000}"/>
    <cellStyle name="Entrada 2 2 3 2 4 3" xfId="35242" xr:uid="{00000000-0005-0000-0000-0000B5300000}"/>
    <cellStyle name="Entrada 2 2 3 2 5" xfId="16946" xr:uid="{00000000-0005-0000-0000-0000B6300000}"/>
    <cellStyle name="Entrada 2 2 3 2 5 2" xfId="35243" xr:uid="{00000000-0005-0000-0000-0000B7300000}"/>
    <cellStyle name="Entrada 2 2 3 2 6" xfId="21315" xr:uid="{00000000-0005-0000-0000-0000B8300000}"/>
    <cellStyle name="Entrada 2 2 3 2 6 2" xfId="35244" xr:uid="{00000000-0005-0000-0000-0000B9300000}"/>
    <cellStyle name="Entrada 2 2 3 2 7" xfId="21316" xr:uid="{00000000-0005-0000-0000-0000BA300000}"/>
    <cellStyle name="Entrada 2 2 3 2 7 2" xfId="35245" xr:uid="{00000000-0005-0000-0000-0000BB300000}"/>
    <cellStyle name="Entrada 2 2 3 2 8" xfId="21317" xr:uid="{00000000-0005-0000-0000-0000BC300000}"/>
    <cellStyle name="Entrada 2 2 3 2 8 2" xfId="35246" xr:uid="{00000000-0005-0000-0000-0000BD300000}"/>
    <cellStyle name="Entrada 2 2 3 2 9" xfId="35247" xr:uid="{00000000-0005-0000-0000-0000BE300000}"/>
    <cellStyle name="Entrada 2 2 3 3" xfId="1355" xr:uid="{00000000-0005-0000-0000-0000BF300000}"/>
    <cellStyle name="Entrada 2 2 3 3 2" xfId="2818" xr:uid="{00000000-0005-0000-0000-0000C0300000}"/>
    <cellStyle name="Entrada 2 2 3 3 2 2" xfId="4799" xr:uid="{00000000-0005-0000-0000-0000C1300000}"/>
    <cellStyle name="Entrada 2 2 3 3 2 2 2" xfId="16938" xr:uid="{00000000-0005-0000-0000-0000C2300000}"/>
    <cellStyle name="Entrada 2 2 3 3 2 2 2 2" xfId="35248" xr:uid="{00000000-0005-0000-0000-0000C3300000}"/>
    <cellStyle name="Entrada 2 2 3 3 2 2 3" xfId="35249" xr:uid="{00000000-0005-0000-0000-0000C4300000}"/>
    <cellStyle name="Entrada 2 2 3 3 2 3" xfId="4800" xr:uid="{00000000-0005-0000-0000-0000C5300000}"/>
    <cellStyle name="Entrada 2 2 3 3 2 3 2" xfId="16937" xr:uid="{00000000-0005-0000-0000-0000C6300000}"/>
    <cellStyle name="Entrada 2 2 3 3 2 3 2 2" xfId="35250" xr:uid="{00000000-0005-0000-0000-0000C7300000}"/>
    <cellStyle name="Entrada 2 2 3 3 2 3 3" xfId="35251" xr:uid="{00000000-0005-0000-0000-0000C8300000}"/>
    <cellStyle name="Entrada 2 2 3 3 2 4" xfId="16939" xr:uid="{00000000-0005-0000-0000-0000C9300000}"/>
    <cellStyle name="Entrada 2 2 3 3 2 4 2" xfId="35252" xr:uid="{00000000-0005-0000-0000-0000CA300000}"/>
    <cellStyle name="Entrada 2 2 3 3 2 5" xfId="21318" xr:uid="{00000000-0005-0000-0000-0000CB300000}"/>
    <cellStyle name="Entrada 2 2 3 3 2 5 2" xfId="35253" xr:uid="{00000000-0005-0000-0000-0000CC300000}"/>
    <cellStyle name="Entrada 2 2 3 3 2 6" xfId="21319" xr:uid="{00000000-0005-0000-0000-0000CD300000}"/>
    <cellStyle name="Entrada 2 2 3 3 2 6 2" xfId="35254" xr:uid="{00000000-0005-0000-0000-0000CE300000}"/>
    <cellStyle name="Entrada 2 2 3 3 2 7" xfId="21320" xr:uid="{00000000-0005-0000-0000-0000CF300000}"/>
    <cellStyle name="Entrada 2 2 3 3 2 7 2" xfId="35255" xr:uid="{00000000-0005-0000-0000-0000D0300000}"/>
    <cellStyle name="Entrada 2 2 3 3 2 8" xfId="35256" xr:uid="{00000000-0005-0000-0000-0000D1300000}"/>
    <cellStyle name="Entrada 2 2 3 3 3" xfId="4801" xr:uid="{00000000-0005-0000-0000-0000D2300000}"/>
    <cellStyle name="Entrada 2 2 3 3 3 2" xfId="16936" xr:uid="{00000000-0005-0000-0000-0000D3300000}"/>
    <cellStyle name="Entrada 2 2 3 3 3 2 2" xfId="35257" xr:uid="{00000000-0005-0000-0000-0000D4300000}"/>
    <cellStyle name="Entrada 2 2 3 3 3 3" xfId="35258" xr:uid="{00000000-0005-0000-0000-0000D5300000}"/>
    <cellStyle name="Entrada 2 2 3 3 4" xfId="4802" xr:uid="{00000000-0005-0000-0000-0000D6300000}"/>
    <cellStyle name="Entrada 2 2 3 3 4 2" xfId="16935" xr:uid="{00000000-0005-0000-0000-0000D7300000}"/>
    <cellStyle name="Entrada 2 2 3 3 4 2 2" xfId="35259" xr:uid="{00000000-0005-0000-0000-0000D8300000}"/>
    <cellStyle name="Entrada 2 2 3 3 4 3" xfId="35260" xr:uid="{00000000-0005-0000-0000-0000D9300000}"/>
    <cellStyle name="Entrada 2 2 3 3 5" xfId="16940" xr:uid="{00000000-0005-0000-0000-0000DA300000}"/>
    <cellStyle name="Entrada 2 2 3 3 5 2" xfId="35261" xr:uid="{00000000-0005-0000-0000-0000DB300000}"/>
    <cellStyle name="Entrada 2 2 3 3 6" xfId="21321" xr:uid="{00000000-0005-0000-0000-0000DC300000}"/>
    <cellStyle name="Entrada 2 2 3 3 6 2" xfId="35262" xr:uid="{00000000-0005-0000-0000-0000DD300000}"/>
    <cellStyle name="Entrada 2 2 3 3 7" xfId="21322" xr:uid="{00000000-0005-0000-0000-0000DE300000}"/>
    <cellStyle name="Entrada 2 2 3 3 7 2" xfId="35263" xr:uid="{00000000-0005-0000-0000-0000DF300000}"/>
    <cellStyle name="Entrada 2 2 3 3 8" xfId="21323" xr:uid="{00000000-0005-0000-0000-0000E0300000}"/>
    <cellStyle name="Entrada 2 2 3 3 8 2" xfId="35264" xr:uid="{00000000-0005-0000-0000-0000E1300000}"/>
    <cellStyle name="Entrada 2 2 3 3 9" xfId="35265" xr:uid="{00000000-0005-0000-0000-0000E2300000}"/>
    <cellStyle name="Entrada 2 2 3 4" xfId="2173" xr:uid="{00000000-0005-0000-0000-0000E3300000}"/>
    <cellStyle name="Entrada 2 2 3 4 2" xfId="4803" xr:uid="{00000000-0005-0000-0000-0000E4300000}"/>
    <cellStyle name="Entrada 2 2 3 4 2 2" xfId="16933" xr:uid="{00000000-0005-0000-0000-0000E5300000}"/>
    <cellStyle name="Entrada 2 2 3 4 2 2 2" xfId="35266" xr:uid="{00000000-0005-0000-0000-0000E6300000}"/>
    <cellStyle name="Entrada 2 2 3 4 2 3" xfId="35267" xr:uid="{00000000-0005-0000-0000-0000E7300000}"/>
    <cellStyle name="Entrada 2 2 3 4 3" xfId="4804" xr:uid="{00000000-0005-0000-0000-0000E8300000}"/>
    <cellStyle name="Entrada 2 2 3 4 3 2" xfId="16932" xr:uid="{00000000-0005-0000-0000-0000E9300000}"/>
    <cellStyle name="Entrada 2 2 3 4 3 2 2" xfId="35268" xr:uid="{00000000-0005-0000-0000-0000EA300000}"/>
    <cellStyle name="Entrada 2 2 3 4 3 3" xfId="35269" xr:uid="{00000000-0005-0000-0000-0000EB300000}"/>
    <cellStyle name="Entrada 2 2 3 4 4" xfId="16934" xr:uid="{00000000-0005-0000-0000-0000EC300000}"/>
    <cellStyle name="Entrada 2 2 3 4 4 2" xfId="35270" xr:uid="{00000000-0005-0000-0000-0000ED300000}"/>
    <cellStyle name="Entrada 2 2 3 4 5" xfId="21324" xr:uid="{00000000-0005-0000-0000-0000EE300000}"/>
    <cellStyle name="Entrada 2 2 3 4 5 2" xfId="35271" xr:uid="{00000000-0005-0000-0000-0000EF300000}"/>
    <cellStyle name="Entrada 2 2 3 4 6" xfId="21325" xr:uid="{00000000-0005-0000-0000-0000F0300000}"/>
    <cellStyle name="Entrada 2 2 3 4 6 2" xfId="35272" xr:uid="{00000000-0005-0000-0000-0000F1300000}"/>
    <cellStyle name="Entrada 2 2 3 4 7" xfId="21326" xr:uid="{00000000-0005-0000-0000-0000F2300000}"/>
    <cellStyle name="Entrada 2 2 3 4 7 2" xfId="35273" xr:uid="{00000000-0005-0000-0000-0000F3300000}"/>
    <cellStyle name="Entrada 2 2 3 4 8" xfId="35274" xr:uid="{00000000-0005-0000-0000-0000F4300000}"/>
    <cellStyle name="Entrada 2 2 3 5" xfId="4805" xr:uid="{00000000-0005-0000-0000-0000F5300000}"/>
    <cellStyle name="Entrada 2 2 3 5 2" xfId="16931" xr:uid="{00000000-0005-0000-0000-0000F6300000}"/>
    <cellStyle name="Entrada 2 2 3 5 2 2" xfId="35275" xr:uid="{00000000-0005-0000-0000-0000F7300000}"/>
    <cellStyle name="Entrada 2 2 3 5 3" xfId="21327" xr:uid="{00000000-0005-0000-0000-0000F8300000}"/>
    <cellStyle name="Entrada 2 2 3 5 3 2" xfId="35276" xr:uid="{00000000-0005-0000-0000-0000F9300000}"/>
    <cellStyle name="Entrada 2 2 3 5 4" xfId="21328" xr:uid="{00000000-0005-0000-0000-0000FA300000}"/>
    <cellStyle name="Entrada 2 2 3 5 4 2" xfId="35277" xr:uid="{00000000-0005-0000-0000-0000FB300000}"/>
    <cellStyle name="Entrada 2 2 3 5 5" xfId="21329" xr:uid="{00000000-0005-0000-0000-0000FC300000}"/>
    <cellStyle name="Entrada 2 2 3 5 5 2" xfId="35278" xr:uid="{00000000-0005-0000-0000-0000FD300000}"/>
    <cellStyle name="Entrada 2 2 3 5 6" xfId="35279" xr:uid="{00000000-0005-0000-0000-0000FE300000}"/>
    <cellStyle name="Entrada 2 2 3 6" xfId="4806" xr:uid="{00000000-0005-0000-0000-0000FF300000}"/>
    <cellStyle name="Entrada 2 2 3 6 2" xfId="16930" xr:uid="{00000000-0005-0000-0000-000000310000}"/>
    <cellStyle name="Entrada 2 2 3 6 2 2" xfId="35280" xr:uid="{00000000-0005-0000-0000-000001310000}"/>
    <cellStyle name="Entrada 2 2 3 6 3" xfId="21330" xr:uid="{00000000-0005-0000-0000-000002310000}"/>
    <cellStyle name="Entrada 2 2 3 6 3 2" xfId="35281" xr:uid="{00000000-0005-0000-0000-000003310000}"/>
    <cellStyle name="Entrada 2 2 3 6 4" xfId="21331" xr:uid="{00000000-0005-0000-0000-000004310000}"/>
    <cellStyle name="Entrada 2 2 3 6 4 2" xfId="35282" xr:uid="{00000000-0005-0000-0000-000005310000}"/>
    <cellStyle name="Entrada 2 2 3 6 5" xfId="21332" xr:uid="{00000000-0005-0000-0000-000006310000}"/>
    <cellStyle name="Entrada 2 2 3 6 5 2" xfId="35283" xr:uid="{00000000-0005-0000-0000-000007310000}"/>
    <cellStyle name="Entrada 2 2 3 6 6" xfId="35284" xr:uid="{00000000-0005-0000-0000-000008310000}"/>
    <cellStyle name="Entrada 2 2 3 7" xfId="4807" xr:uid="{00000000-0005-0000-0000-000009310000}"/>
    <cellStyle name="Entrada 2 2 3 7 2" xfId="16929" xr:uid="{00000000-0005-0000-0000-00000A310000}"/>
    <cellStyle name="Entrada 2 2 3 7 2 2" xfId="35285" xr:uid="{00000000-0005-0000-0000-00000B310000}"/>
    <cellStyle name="Entrada 2 2 3 7 3" xfId="21333" xr:uid="{00000000-0005-0000-0000-00000C310000}"/>
    <cellStyle name="Entrada 2 2 3 7 3 2" xfId="35286" xr:uid="{00000000-0005-0000-0000-00000D310000}"/>
    <cellStyle name="Entrada 2 2 3 7 4" xfId="21334" xr:uid="{00000000-0005-0000-0000-00000E310000}"/>
    <cellStyle name="Entrada 2 2 3 7 4 2" xfId="35287" xr:uid="{00000000-0005-0000-0000-00000F310000}"/>
    <cellStyle name="Entrada 2 2 3 7 5" xfId="21335" xr:uid="{00000000-0005-0000-0000-000010310000}"/>
    <cellStyle name="Entrada 2 2 3 7 5 2" xfId="35288" xr:uid="{00000000-0005-0000-0000-000011310000}"/>
    <cellStyle name="Entrada 2 2 3 7 6" xfId="35289" xr:uid="{00000000-0005-0000-0000-000012310000}"/>
    <cellStyle name="Entrada 2 2 3 8" xfId="4808" xr:uid="{00000000-0005-0000-0000-000013310000}"/>
    <cellStyle name="Entrada 2 2 3 8 2" xfId="16928" xr:uid="{00000000-0005-0000-0000-000014310000}"/>
    <cellStyle name="Entrada 2 2 3 8 2 2" xfId="35290" xr:uid="{00000000-0005-0000-0000-000015310000}"/>
    <cellStyle name="Entrada 2 2 3 8 3" xfId="35291" xr:uid="{00000000-0005-0000-0000-000016310000}"/>
    <cellStyle name="Entrada 2 2 3 9" xfId="11214" xr:uid="{00000000-0005-0000-0000-000017310000}"/>
    <cellStyle name="Entrada 2 2 3 9 2" xfId="35292" xr:uid="{00000000-0005-0000-0000-000018310000}"/>
    <cellStyle name="Entrada 2 2 4" xfId="942" xr:uid="{00000000-0005-0000-0000-000019310000}"/>
    <cellStyle name="Entrada 2 2 4 10" xfId="21336" xr:uid="{00000000-0005-0000-0000-00001A310000}"/>
    <cellStyle name="Entrada 2 2 4 10 2" xfId="35293" xr:uid="{00000000-0005-0000-0000-00001B310000}"/>
    <cellStyle name="Entrada 2 2 4 11" xfId="35294" xr:uid="{00000000-0005-0000-0000-00001C310000}"/>
    <cellStyle name="Entrada 2 2 4 2" xfId="1874" xr:uid="{00000000-0005-0000-0000-00001D310000}"/>
    <cellStyle name="Entrada 2 2 4 2 2" xfId="3333" xr:uid="{00000000-0005-0000-0000-00001E310000}"/>
    <cellStyle name="Entrada 2 2 4 2 2 2" xfId="4809" xr:uid="{00000000-0005-0000-0000-00001F310000}"/>
    <cellStyle name="Entrada 2 2 4 2 2 2 2" xfId="16924" xr:uid="{00000000-0005-0000-0000-000020310000}"/>
    <cellStyle name="Entrada 2 2 4 2 2 2 2 2" xfId="35295" xr:uid="{00000000-0005-0000-0000-000021310000}"/>
    <cellStyle name="Entrada 2 2 4 2 2 2 3" xfId="35296" xr:uid="{00000000-0005-0000-0000-000022310000}"/>
    <cellStyle name="Entrada 2 2 4 2 2 3" xfId="4810" xr:uid="{00000000-0005-0000-0000-000023310000}"/>
    <cellStyle name="Entrada 2 2 4 2 2 3 2" xfId="16923" xr:uid="{00000000-0005-0000-0000-000024310000}"/>
    <cellStyle name="Entrada 2 2 4 2 2 3 2 2" xfId="35297" xr:uid="{00000000-0005-0000-0000-000025310000}"/>
    <cellStyle name="Entrada 2 2 4 2 2 3 3" xfId="35298" xr:uid="{00000000-0005-0000-0000-000026310000}"/>
    <cellStyle name="Entrada 2 2 4 2 2 4" xfId="16925" xr:uid="{00000000-0005-0000-0000-000027310000}"/>
    <cellStyle name="Entrada 2 2 4 2 2 4 2" xfId="35299" xr:uid="{00000000-0005-0000-0000-000028310000}"/>
    <cellStyle name="Entrada 2 2 4 2 2 5" xfId="21337" xr:uid="{00000000-0005-0000-0000-000029310000}"/>
    <cellStyle name="Entrada 2 2 4 2 2 5 2" xfId="35300" xr:uid="{00000000-0005-0000-0000-00002A310000}"/>
    <cellStyle name="Entrada 2 2 4 2 2 6" xfId="21338" xr:uid="{00000000-0005-0000-0000-00002B310000}"/>
    <cellStyle name="Entrada 2 2 4 2 2 6 2" xfId="35301" xr:uid="{00000000-0005-0000-0000-00002C310000}"/>
    <cellStyle name="Entrada 2 2 4 2 2 7" xfId="21339" xr:uid="{00000000-0005-0000-0000-00002D310000}"/>
    <cellStyle name="Entrada 2 2 4 2 2 7 2" xfId="35302" xr:uid="{00000000-0005-0000-0000-00002E310000}"/>
    <cellStyle name="Entrada 2 2 4 2 2 8" xfId="35303" xr:uid="{00000000-0005-0000-0000-00002F310000}"/>
    <cellStyle name="Entrada 2 2 4 2 3" xfId="4811" xr:uid="{00000000-0005-0000-0000-000030310000}"/>
    <cellStyle name="Entrada 2 2 4 2 3 2" xfId="16922" xr:uid="{00000000-0005-0000-0000-000031310000}"/>
    <cellStyle name="Entrada 2 2 4 2 3 2 2" xfId="35304" xr:uid="{00000000-0005-0000-0000-000032310000}"/>
    <cellStyle name="Entrada 2 2 4 2 3 3" xfId="35305" xr:uid="{00000000-0005-0000-0000-000033310000}"/>
    <cellStyle name="Entrada 2 2 4 2 4" xfId="4812" xr:uid="{00000000-0005-0000-0000-000034310000}"/>
    <cellStyle name="Entrada 2 2 4 2 4 2" xfId="16921" xr:uid="{00000000-0005-0000-0000-000035310000}"/>
    <cellStyle name="Entrada 2 2 4 2 4 2 2" xfId="35306" xr:uid="{00000000-0005-0000-0000-000036310000}"/>
    <cellStyle name="Entrada 2 2 4 2 4 3" xfId="35307" xr:uid="{00000000-0005-0000-0000-000037310000}"/>
    <cellStyle name="Entrada 2 2 4 2 5" xfId="16926" xr:uid="{00000000-0005-0000-0000-000038310000}"/>
    <cellStyle name="Entrada 2 2 4 2 5 2" xfId="35308" xr:uid="{00000000-0005-0000-0000-000039310000}"/>
    <cellStyle name="Entrada 2 2 4 2 6" xfId="21340" xr:uid="{00000000-0005-0000-0000-00003A310000}"/>
    <cellStyle name="Entrada 2 2 4 2 6 2" xfId="35309" xr:uid="{00000000-0005-0000-0000-00003B310000}"/>
    <cellStyle name="Entrada 2 2 4 2 7" xfId="21341" xr:uid="{00000000-0005-0000-0000-00003C310000}"/>
    <cellStyle name="Entrada 2 2 4 2 7 2" xfId="35310" xr:uid="{00000000-0005-0000-0000-00003D310000}"/>
    <cellStyle name="Entrada 2 2 4 2 8" xfId="21342" xr:uid="{00000000-0005-0000-0000-00003E310000}"/>
    <cellStyle name="Entrada 2 2 4 2 8 2" xfId="35311" xr:uid="{00000000-0005-0000-0000-00003F310000}"/>
    <cellStyle name="Entrada 2 2 4 2 9" xfId="35312" xr:uid="{00000000-0005-0000-0000-000040310000}"/>
    <cellStyle name="Entrada 2 2 4 3" xfId="1442" xr:uid="{00000000-0005-0000-0000-000041310000}"/>
    <cellStyle name="Entrada 2 2 4 3 2" xfId="2905" xr:uid="{00000000-0005-0000-0000-000042310000}"/>
    <cellStyle name="Entrada 2 2 4 3 2 2" xfId="4813" xr:uid="{00000000-0005-0000-0000-000043310000}"/>
    <cellStyle name="Entrada 2 2 4 3 2 2 2" xfId="16918" xr:uid="{00000000-0005-0000-0000-000044310000}"/>
    <cellStyle name="Entrada 2 2 4 3 2 2 2 2" xfId="35313" xr:uid="{00000000-0005-0000-0000-000045310000}"/>
    <cellStyle name="Entrada 2 2 4 3 2 2 3" xfId="35314" xr:uid="{00000000-0005-0000-0000-000046310000}"/>
    <cellStyle name="Entrada 2 2 4 3 2 3" xfId="4814" xr:uid="{00000000-0005-0000-0000-000047310000}"/>
    <cellStyle name="Entrada 2 2 4 3 2 3 2" xfId="16917" xr:uid="{00000000-0005-0000-0000-000048310000}"/>
    <cellStyle name="Entrada 2 2 4 3 2 3 2 2" xfId="35315" xr:uid="{00000000-0005-0000-0000-000049310000}"/>
    <cellStyle name="Entrada 2 2 4 3 2 3 3" xfId="35316" xr:uid="{00000000-0005-0000-0000-00004A310000}"/>
    <cellStyle name="Entrada 2 2 4 3 2 4" xfId="16919" xr:uid="{00000000-0005-0000-0000-00004B310000}"/>
    <cellStyle name="Entrada 2 2 4 3 2 4 2" xfId="35317" xr:uid="{00000000-0005-0000-0000-00004C310000}"/>
    <cellStyle name="Entrada 2 2 4 3 2 5" xfId="21343" xr:uid="{00000000-0005-0000-0000-00004D310000}"/>
    <cellStyle name="Entrada 2 2 4 3 2 5 2" xfId="35318" xr:uid="{00000000-0005-0000-0000-00004E310000}"/>
    <cellStyle name="Entrada 2 2 4 3 2 6" xfId="21344" xr:uid="{00000000-0005-0000-0000-00004F310000}"/>
    <cellStyle name="Entrada 2 2 4 3 2 6 2" xfId="35319" xr:uid="{00000000-0005-0000-0000-000050310000}"/>
    <cellStyle name="Entrada 2 2 4 3 2 7" xfId="21345" xr:uid="{00000000-0005-0000-0000-000051310000}"/>
    <cellStyle name="Entrada 2 2 4 3 2 7 2" xfId="35320" xr:uid="{00000000-0005-0000-0000-000052310000}"/>
    <cellStyle name="Entrada 2 2 4 3 2 8" xfId="35321" xr:uid="{00000000-0005-0000-0000-000053310000}"/>
    <cellStyle name="Entrada 2 2 4 3 3" xfId="4815" xr:uid="{00000000-0005-0000-0000-000054310000}"/>
    <cellStyle name="Entrada 2 2 4 3 3 2" xfId="16916" xr:uid="{00000000-0005-0000-0000-000055310000}"/>
    <cellStyle name="Entrada 2 2 4 3 3 2 2" xfId="35322" xr:uid="{00000000-0005-0000-0000-000056310000}"/>
    <cellStyle name="Entrada 2 2 4 3 3 3" xfId="35323" xr:uid="{00000000-0005-0000-0000-000057310000}"/>
    <cellStyle name="Entrada 2 2 4 3 4" xfId="4816" xr:uid="{00000000-0005-0000-0000-000058310000}"/>
    <cellStyle name="Entrada 2 2 4 3 4 2" xfId="16915" xr:uid="{00000000-0005-0000-0000-000059310000}"/>
    <cellStyle name="Entrada 2 2 4 3 4 2 2" xfId="35324" xr:uid="{00000000-0005-0000-0000-00005A310000}"/>
    <cellStyle name="Entrada 2 2 4 3 4 3" xfId="35325" xr:uid="{00000000-0005-0000-0000-00005B310000}"/>
    <cellStyle name="Entrada 2 2 4 3 5" xfId="16920" xr:uid="{00000000-0005-0000-0000-00005C310000}"/>
    <cellStyle name="Entrada 2 2 4 3 5 2" xfId="35326" xr:uid="{00000000-0005-0000-0000-00005D310000}"/>
    <cellStyle name="Entrada 2 2 4 3 6" xfId="21346" xr:uid="{00000000-0005-0000-0000-00005E310000}"/>
    <cellStyle name="Entrada 2 2 4 3 6 2" xfId="35327" xr:uid="{00000000-0005-0000-0000-00005F310000}"/>
    <cellStyle name="Entrada 2 2 4 3 7" xfId="21347" xr:uid="{00000000-0005-0000-0000-000060310000}"/>
    <cellStyle name="Entrada 2 2 4 3 7 2" xfId="35328" xr:uid="{00000000-0005-0000-0000-000061310000}"/>
    <cellStyle name="Entrada 2 2 4 3 8" xfId="21348" xr:uid="{00000000-0005-0000-0000-000062310000}"/>
    <cellStyle name="Entrada 2 2 4 3 8 2" xfId="35329" xr:uid="{00000000-0005-0000-0000-000063310000}"/>
    <cellStyle name="Entrada 2 2 4 3 9" xfId="35330" xr:uid="{00000000-0005-0000-0000-000064310000}"/>
    <cellStyle name="Entrada 2 2 4 4" xfId="4817" xr:uid="{00000000-0005-0000-0000-000065310000}"/>
    <cellStyle name="Entrada 2 2 4 4 2" xfId="16914" xr:uid="{00000000-0005-0000-0000-000066310000}"/>
    <cellStyle name="Entrada 2 2 4 4 2 2" xfId="35331" xr:uid="{00000000-0005-0000-0000-000067310000}"/>
    <cellStyle name="Entrada 2 2 4 4 3" xfId="21349" xr:uid="{00000000-0005-0000-0000-000068310000}"/>
    <cellStyle name="Entrada 2 2 4 4 3 2" xfId="35332" xr:uid="{00000000-0005-0000-0000-000069310000}"/>
    <cellStyle name="Entrada 2 2 4 4 4" xfId="21350" xr:uid="{00000000-0005-0000-0000-00006A310000}"/>
    <cellStyle name="Entrada 2 2 4 4 4 2" xfId="35333" xr:uid="{00000000-0005-0000-0000-00006B310000}"/>
    <cellStyle name="Entrada 2 2 4 4 5" xfId="21351" xr:uid="{00000000-0005-0000-0000-00006C310000}"/>
    <cellStyle name="Entrada 2 2 4 4 5 2" xfId="35334" xr:uid="{00000000-0005-0000-0000-00006D310000}"/>
    <cellStyle name="Entrada 2 2 4 4 6" xfId="35335" xr:uid="{00000000-0005-0000-0000-00006E310000}"/>
    <cellStyle name="Entrada 2 2 4 5" xfId="4818" xr:uid="{00000000-0005-0000-0000-00006F310000}"/>
    <cellStyle name="Entrada 2 2 4 5 2" xfId="16913" xr:uid="{00000000-0005-0000-0000-000070310000}"/>
    <cellStyle name="Entrada 2 2 4 5 2 2" xfId="35336" xr:uid="{00000000-0005-0000-0000-000071310000}"/>
    <cellStyle name="Entrada 2 2 4 5 3" xfId="21352" xr:uid="{00000000-0005-0000-0000-000072310000}"/>
    <cellStyle name="Entrada 2 2 4 5 3 2" xfId="35337" xr:uid="{00000000-0005-0000-0000-000073310000}"/>
    <cellStyle name="Entrada 2 2 4 5 4" xfId="21353" xr:uid="{00000000-0005-0000-0000-000074310000}"/>
    <cellStyle name="Entrada 2 2 4 5 4 2" xfId="35338" xr:uid="{00000000-0005-0000-0000-000075310000}"/>
    <cellStyle name="Entrada 2 2 4 5 5" xfId="21354" xr:uid="{00000000-0005-0000-0000-000076310000}"/>
    <cellStyle name="Entrada 2 2 4 5 5 2" xfId="35339" xr:uid="{00000000-0005-0000-0000-000077310000}"/>
    <cellStyle name="Entrada 2 2 4 5 6" xfId="35340" xr:uid="{00000000-0005-0000-0000-000078310000}"/>
    <cellStyle name="Entrada 2 2 4 6" xfId="4819" xr:uid="{00000000-0005-0000-0000-000079310000}"/>
    <cellStyle name="Entrada 2 2 4 6 2" xfId="16912" xr:uid="{00000000-0005-0000-0000-00007A310000}"/>
    <cellStyle name="Entrada 2 2 4 6 2 2" xfId="35341" xr:uid="{00000000-0005-0000-0000-00007B310000}"/>
    <cellStyle name="Entrada 2 2 4 6 3" xfId="21355" xr:uid="{00000000-0005-0000-0000-00007C310000}"/>
    <cellStyle name="Entrada 2 2 4 6 3 2" xfId="35342" xr:uid="{00000000-0005-0000-0000-00007D310000}"/>
    <cellStyle name="Entrada 2 2 4 6 4" xfId="21356" xr:uid="{00000000-0005-0000-0000-00007E310000}"/>
    <cellStyle name="Entrada 2 2 4 6 4 2" xfId="35343" xr:uid="{00000000-0005-0000-0000-00007F310000}"/>
    <cellStyle name="Entrada 2 2 4 6 5" xfId="21357" xr:uid="{00000000-0005-0000-0000-000080310000}"/>
    <cellStyle name="Entrada 2 2 4 6 5 2" xfId="35344" xr:uid="{00000000-0005-0000-0000-000081310000}"/>
    <cellStyle name="Entrada 2 2 4 6 6" xfId="35345" xr:uid="{00000000-0005-0000-0000-000082310000}"/>
    <cellStyle name="Entrada 2 2 4 7" xfId="4820" xr:uid="{00000000-0005-0000-0000-000083310000}"/>
    <cellStyle name="Entrada 2 2 4 7 2" xfId="16911" xr:uid="{00000000-0005-0000-0000-000084310000}"/>
    <cellStyle name="Entrada 2 2 4 7 2 2" xfId="35346" xr:uid="{00000000-0005-0000-0000-000085310000}"/>
    <cellStyle name="Entrada 2 2 4 7 3" xfId="21358" xr:uid="{00000000-0005-0000-0000-000086310000}"/>
    <cellStyle name="Entrada 2 2 4 7 3 2" xfId="35347" xr:uid="{00000000-0005-0000-0000-000087310000}"/>
    <cellStyle name="Entrada 2 2 4 7 4" xfId="21359" xr:uid="{00000000-0005-0000-0000-000088310000}"/>
    <cellStyle name="Entrada 2 2 4 7 4 2" xfId="35348" xr:uid="{00000000-0005-0000-0000-000089310000}"/>
    <cellStyle name="Entrada 2 2 4 7 5" xfId="21360" xr:uid="{00000000-0005-0000-0000-00008A310000}"/>
    <cellStyle name="Entrada 2 2 4 7 5 2" xfId="35349" xr:uid="{00000000-0005-0000-0000-00008B310000}"/>
    <cellStyle name="Entrada 2 2 4 7 6" xfId="35350" xr:uid="{00000000-0005-0000-0000-00008C310000}"/>
    <cellStyle name="Entrada 2 2 4 8" xfId="4821" xr:uid="{00000000-0005-0000-0000-00008D310000}"/>
    <cellStyle name="Entrada 2 2 4 8 2" xfId="16910" xr:uid="{00000000-0005-0000-0000-00008E310000}"/>
    <cellStyle name="Entrada 2 2 4 8 2 2" xfId="35351" xr:uid="{00000000-0005-0000-0000-00008F310000}"/>
    <cellStyle name="Entrada 2 2 4 8 3" xfId="35352" xr:uid="{00000000-0005-0000-0000-000090310000}"/>
    <cellStyle name="Entrada 2 2 4 9" xfId="16927" xr:uid="{00000000-0005-0000-0000-000091310000}"/>
    <cellStyle name="Entrada 2 2 4 9 2" xfId="35353" xr:uid="{00000000-0005-0000-0000-000092310000}"/>
    <cellStyle name="Entrada 2 2 5" xfId="927" xr:uid="{00000000-0005-0000-0000-000093310000}"/>
    <cellStyle name="Entrada 2 2 5 10" xfId="21361" xr:uid="{00000000-0005-0000-0000-000094310000}"/>
    <cellStyle name="Entrada 2 2 5 10 2" xfId="35354" xr:uid="{00000000-0005-0000-0000-000095310000}"/>
    <cellStyle name="Entrada 2 2 5 11" xfId="35355" xr:uid="{00000000-0005-0000-0000-000096310000}"/>
    <cellStyle name="Entrada 2 2 5 2" xfId="1859" xr:uid="{00000000-0005-0000-0000-000097310000}"/>
    <cellStyle name="Entrada 2 2 5 2 2" xfId="3318" xr:uid="{00000000-0005-0000-0000-000098310000}"/>
    <cellStyle name="Entrada 2 2 5 2 2 2" xfId="4822" xr:uid="{00000000-0005-0000-0000-000099310000}"/>
    <cellStyle name="Entrada 2 2 5 2 2 2 2" xfId="16906" xr:uid="{00000000-0005-0000-0000-00009A310000}"/>
    <cellStyle name="Entrada 2 2 5 2 2 2 2 2" xfId="35356" xr:uid="{00000000-0005-0000-0000-00009B310000}"/>
    <cellStyle name="Entrada 2 2 5 2 2 2 3" xfId="35357" xr:uid="{00000000-0005-0000-0000-00009C310000}"/>
    <cellStyle name="Entrada 2 2 5 2 2 3" xfId="4823" xr:uid="{00000000-0005-0000-0000-00009D310000}"/>
    <cellStyle name="Entrada 2 2 5 2 2 3 2" xfId="16905" xr:uid="{00000000-0005-0000-0000-00009E310000}"/>
    <cellStyle name="Entrada 2 2 5 2 2 3 2 2" xfId="35358" xr:uid="{00000000-0005-0000-0000-00009F310000}"/>
    <cellStyle name="Entrada 2 2 5 2 2 3 3" xfId="35359" xr:uid="{00000000-0005-0000-0000-0000A0310000}"/>
    <cellStyle name="Entrada 2 2 5 2 2 4" xfId="16907" xr:uid="{00000000-0005-0000-0000-0000A1310000}"/>
    <cellStyle name="Entrada 2 2 5 2 2 4 2" xfId="35360" xr:uid="{00000000-0005-0000-0000-0000A2310000}"/>
    <cellStyle name="Entrada 2 2 5 2 2 5" xfId="21362" xr:uid="{00000000-0005-0000-0000-0000A3310000}"/>
    <cellStyle name="Entrada 2 2 5 2 2 5 2" xfId="35361" xr:uid="{00000000-0005-0000-0000-0000A4310000}"/>
    <cellStyle name="Entrada 2 2 5 2 2 6" xfId="21363" xr:uid="{00000000-0005-0000-0000-0000A5310000}"/>
    <cellStyle name="Entrada 2 2 5 2 2 6 2" xfId="35362" xr:uid="{00000000-0005-0000-0000-0000A6310000}"/>
    <cellStyle name="Entrada 2 2 5 2 2 7" xfId="21364" xr:uid="{00000000-0005-0000-0000-0000A7310000}"/>
    <cellStyle name="Entrada 2 2 5 2 2 7 2" xfId="35363" xr:uid="{00000000-0005-0000-0000-0000A8310000}"/>
    <cellStyle name="Entrada 2 2 5 2 2 8" xfId="35364" xr:uid="{00000000-0005-0000-0000-0000A9310000}"/>
    <cellStyle name="Entrada 2 2 5 2 3" xfId="4824" xr:uid="{00000000-0005-0000-0000-0000AA310000}"/>
    <cellStyle name="Entrada 2 2 5 2 3 2" xfId="16904" xr:uid="{00000000-0005-0000-0000-0000AB310000}"/>
    <cellStyle name="Entrada 2 2 5 2 3 2 2" xfId="35365" xr:uid="{00000000-0005-0000-0000-0000AC310000}"/>
    <cellStyle name="Entrada 2 2 5 2 3 3" xfId="35366" xr:uid="{00000000-0005-0000-0000-0000AD310000}"/>
    <cellStyle name="Entrada 2 2 5 2 4" xfId="4825" xr:uid="{00000000-0005-0000-0000-0000AE310000}"/>
    <cellStyle name="Entrada 2 2 5 2 4 2" xfId="16903" xr:uid="{00000000-0005-0000-0000-0000AF310000}"/>
    <cellStyle name="Entrada 2 2 5 2 4 2 2" xfId="35367" xr:uid="{00000000-0005-0000-0000-0000B0310000}"/>
    <cellStyle name="Entrada 2 2 5 2 4 3" xfId="35368" xr:uid="{00000000-0005-0000-0000-0000B1310000}"/>
    <cellStyle name="Entrada 2 2 5 2 5" xfId="16908" xr:uid="{00000000-0005-0000-0000-0000B2310000}"/>
    <cellStyle name="Entrada 2 2 5 2 5 2" xfId="35369" xr:uid="{00000000-0005-0000-0000-0000B3310000}"/>
    <cellStyle name="Entrada 2 2 5 2 6" xfId="21365" xr:uid="{00000000-0005-0000-0000-0000B4310000}"/>
    <cellStyle name="Entrada 2 2 5 2 6 2" xfId="35370" xr:uid="{00000000-0005-0000-0000-0000B5310000}"/>
    <cellStyle name="Entrada 2 2 5 2 7" xfId="21366" xr:uid="{00000000-0005-0000-0000-0000B6310000}"/>
    <cellStyle name="Entrada 2 2 5 2 7 2" xfId="35371" xr:uid="{00000000-0005-0000-0000-0000B7310000}"/>
    <cellStyle name="Entrada 2 2 5 2 8" xfId="21367" xr:uid="{00000000-0005-0000-0000-0000B8310000}"/>
    <cellStyle name="Entrada 2 2 5 2 8 2" xfId="35372" xr:uid="{00000000-0005-0000-0000-0000B9310000}"/>
    <cellStyle name="Entrada 2 2 5 2 9" xfId="35373" xr:uid="{00000000-0005-0000-0000-0000BA310000}"/>
    <cellStyle name="Entrada 2 2 5 3" xfId="1427" xr:uid="{00000000-0005-0000-0000-0000BB310000}"/>
    <cellStyle name="Entrada 2 2 5 3 2" xfId="2890" xr:uid="{00000000-0005-0000-0000-0000BC310000}"/>
    <cellStyle name="Entrada 2 2 5 3 2 2" xfId="4826" xr:uid="{00000000-0005-0000-0000-0000BD310000}"/>
    <cellStyle name="Entrada 2 2 5 3 2 2 2" xfId="16900" xr:uid="{00000000-0005-0000-0000-0000BE310000}"/>
    <cellStyle name="Entrada 2 2 5 3 2 2 2 2" xfId="35374" xr:uid="{00000000-0005-0000-0000-0000BF310000}"/>
    <cellStyle name="Entrada 2 2 5 3 2 2 3" xfId="35375" xr:uid="{00000000-0005-0000-0000-0000C0310000}"/>
    <cellStyle name="Entrada 2 2 5 3 2 3" xfId="4827" xr:uid="{00000000-0005-0000-0000-0000C1310000}"/>
    <cellStyle name="Entrada 2 2 5 3 2 3 2" xfId="16899" xr:uid="{00000000-0005-0000-0000-0000C2310000}"/>
    <cellStyle name="Entrada 2 2 5 3 2 3 2 2" xfId="35376" xr:uid="{00000000-0005-0000-0000-0000C3310000}"/>
    <cellStyle name="Entrada 2 2 5 3 2 3 3" xfId="35377" xr:uid="{00000000-0005-0000-0000-0000C4310000}"/>
    <cellStyle name="Entrada 2 2 5 3 2 4" xfId="16901" xr:uid="{00000000-0005-0000-0000-0000C5310000}"/>
    <cellStyle name="Entrada 2 2 5 3 2 4 2" xfId="35378" xr:uid="{00000000-0005-0000-0000-0000C6310000}"/>
    <cellStyle name="Entrada 2 2 5 3 2 5" xfId="21368" xr:uid="{00000000-0005-0000-0000-0000C7310000}"/>
    <cellStyle name="Entrada 2 2 5 3 2 5 2" xfId="35379" xr:uid="{00000000-0005-0000-0000-0000C8310000}"/>
    <cellStyle name="Entrada 2 2 5 3 2 6" xfId="21369" xr:uid="{00000000-0005-0000-0000-0000C9310000}"/>
    <cellStyle name="Entrada 2 2 5 3 2 6 2" xfId="35380" xr:uid="{00000000-0005-0000-0000-0000CA310000}"/>
    <cellStyle name="Entrada 2 2 5 3 2 7" xfId="21370" xr:uid="{00000000-0005-0000-0000-0000CB310000}"/>
    <cellStyle name="Entrada 2 2 5 3 2 7 2" xfId="35381" xr:uid="{00000000-0005-0000-0000-0000CC310000}"/>
    <cellStyle name="Entrada 2 2 5 3 2 8" xfId="35382" xr:uid="{00000000-0005-0000-0000-0000CD310000}"/>
    <cellStyle name="Entrada 2 2 5 3 3" xfId="4828" xr:uid="{00000000-0005-0000-0000-0000CE310000}"/>
    <cellStyle name="Entrada 2 2 5 3 3 2" xfId="16898" xr:uid="{00000000-0005-0000-0000-0000CF310000}"/>
    <cellStyle name="Entrada 2 2 5 3 3 2 2" xfId="35383" xr:uid="{00000000-0005-0000-0000-0000D0310000}"/>
    <cellStyle name="Entrada 2 2 5 3 3 3" xfId="35384" xr:uid="{00000000-0005-0000-0000-0000D1310000}"/>
    <cellStyle name="Entrada 2 2 5 3 4" xfId="4829" xr:uid="{00000000-0005-0000-0000-0000D2310000}"/>
    <cellStyle name="Entrada 2 2 5 3 4 2" xfId="16897" xr:uid="{00000000-0005-0000-0000-0000D3310000}"/>
    <cellStyle name="Entrada 2 2 5 3 4 2 2" xfId="35385" xr:uid="{00000000-0005-0000-0000-0000D4310000}"/>
    <cellStyle name="Entrada 2 2 5 3 4 3" xfId="35386" xr:uid="{00000000-0005-0000-0000-0000D5310000}"/>
    <cellStyle name="Entrada 2 2 5 3 5" xfId="16902" xr:uid="{00000000-0005-0000-0000-0000D6310000}"/>
    <cellStyle name="Entrada 2 2 5 3 5 2" xfId="35387" xr:uid="{00000000-0005-0000-0000-0000D7310000}"/>
    <cellStyle name="Entrada 2 2 5 3 6" xfId="21371" xr:uid="{00000000-0005-0000-0000-0000D8310000}"/>
    <cellStyle name="Entrada 2 2 5 3 6 2" xfId="35388" xr:uid="{00000000-0005-0000-0000-0000D9310000}"/>
    <cellStyle name="Entrada 2 2 5 3 7" xfId="21372" xr:uid="{00000000-0005-0000-0000-0000DA310000}"/>
    <cellStyle name="Entrada 2 2 5 3 7 2" xfId="35389" xr:uid="{00000000-0005-0000-0000-0000DB310000}"/>
    <cellStyle name="Entrada 2 2 5 3 8" xfId="21373" xr:uid="{00000000-0005-0000-0000-0000DC310000}"/>
    <cellStyle name="Entrada 2 2 5 3 8 2" xfId="35390" xr:uid="{00000000-0005-0000-0000-0000DD310000}"/>
    <cellStyle name="Entrada 2 2 5 3 9" xfId="35391" xr:uid="{00000000-0005-0000-0000-0000DE310000}"/>
    <cellStyle name="Entrada 2 2 5 4" xfId="4830" xr:uid="{00000000-0005-0000-0000-0000DF310000}"/>
    <cellStyle name="Entrada 2 2 5 4 2" xfId="16896" xr:uid="{00000000-0005-0000-0000-0000E0310000}"/>
    <cellStyle name="Entrada 2 2 5 4 2 2" xfId="35392" xr:uid="{00000000-0005-0000-0000-0000E1310000}"/>
    <cellStyle name="Entrada 2 2 5 4 3" xfId="21374" xr:uid="{00000000-0005-0000-0000-0000E2310000}"/>
    <cellStyle name="Entrada 2 2 5 4 3 2" xfId="35393" xr:uid="{00000000-0005-0000-0000-0000E3310000}"/>
    <cellStyle name="Entrada 2 2 5 4 4" xfId="21375" xr:uid="{00000000-0005-0000-0000-0000E4310000}"/>
    <cellStyle name="Entrada 2 2 5 4 4 2" xfId="35394" xr:uid="{00000000-0005-0000-0000-0000E5310000}"/>
    <cellStyle name="Entrada 2 2 5 4 5" xfId="21376" xr:uid="{00000000-0005-0000-0000-0000E6310000}"/>
    <cellStyle name="Entrada 2 2 5 4 5 2" xfId="35395" xr:uid="{00000000-0005-0000-0000-0000E7310000}"/>
    <cellStyle name="Entrada 2 2 5 4 6" xfId="35396" xr:uid="{00000000-0005-0000-0000-0000E8310000}"/>
    <cellStyle name="Entrada 2 2 5 5" xfId="4831" xr:uid="{00000000-0005-0000-0000-0000E9310000}"/>
    <cellStyle name="Entrada 2 2 5 5 2" xfId="16895" xr:uid="{00000000-0005-0000-0000-0000EA310000}"/>
    <cellStyle name="Entrada 2 2 5 5 2 2" xfId="35397" xr:uid="{00000000-0005-0000-0000-0000EB310000}"/>
    <cellStyle name="Entrada 2 2 5 5 3" xfId="21377" xr:uid="{00000000-0005-0000-0000-0000EC310000}"/>
    <cellStyle name="Entrada 2 2 5 5 3 2" xfId="35398" xr:uid="{00000000-0005-0000-0000-0000ED310000}"/>
    <cellStyle name="Entrada 2 2 5 5 4" xfId="21378" xr:uid="{00000000-0005-0000-0000-0000EE310000}"/>
    <cellStyle name="Entrada 2 2 5 5 4 2" xfId="35399" xr:uid="{00000000-0005-0000-0000-0000EF310000}"/>
    <cellStyle name="Entrada 2 2 5 5 5" xfId="21379" xr:uid="{00000000-0005-0000-0000-0000F0310000}"/>
    <cellStyle name="Entrada 2 2 5 5 5 2" xfId="35400" xr:uid="{00000000-0005-0000-0000-0000F1310000}"/>
    <cellStyle name="Entrada 2 2 5 5 6" xfId="35401" xr:uid="{00000000-0005-0000-0000-0000F2310000}"/>
    <cellStyle name="Entrada 2 2 5 6" xfId="4832" xr:uid="{00000000-0005-0000-0000-0000F3310000}"/>
    <cellStyle name="Entrada 2 2 5 6 2" xfId="16894" xr:uid="{00000000-0005-0000-0000-0000F4310000}"/>
    <cellStyle name="Entrada 2 2 5 6 2 2" xfId="35402" xr:uid="{00000000-0005-0000-0000-0000F5310000}"/>
    <cellStyle name="Entrada 2 2 5 6 3" xfId="21380" xr:uid="{00000000-0005-0000-0000-0000F6310000}"/>
    <cellStyle name="Entrada 2 2 5 6 3 2" xfId="35403" xr:uid="{00000000-0005-0000-0000-0000F7310000}"/>
    <cellStyle name="Entrada 2 2 5 6 4" xfId="21381" xr:uid="{00000000-0005-0000-0000-0000F8310000}"/>
    <cellStyle name="Entrada 2 2 5 6 4 2" xfId="35404" xr:uid="{00000000-0005-0000-0000-0000F9310000}"/>
    <cellStyle name="Entrada 2 2 5 6 5" xfId="21382" xr:uid="{00000000-0005-0000-0000-0000FA310000}"/>
    <cellStyle name="Entrada 2 2 5 6 5 2" xfId="35405" xr:uid="{00000000-0005-0000-0000-0000FB310000}"/>
    <cellStyle name="Entrada 2 2 5 6 6" xfId="35406" xr:uid="{00000000-0005-0000-0000-0000FC310000}"/>
    <cellStyle name="Entrada 2 2 5 7" xfId="4833" xr:uid="{00000000-0005-0000-0000-0000FD310000}"/>
    <cellStyle name="Entrada 2 2 5 7 2" xfId="16893" xr:uid="{00000000-0005-0000-0000-0000FE310000}"/>
    <cellStyle name="Entrada 2 2 5 7 2 2" xfId="35407" xr:uid="{00000000-0005-0000-0000-0000FF310000}"/>
    <cellStyle name="Entrada 2 2 5 7 3" xfId="21383" xr:uid="{00000000-0005-0000-0000-000000320000}"/>
    <cellStyle name="Entrada 2 2 5 7 3 2" xfId="35408" xr:uid="{00000000-0005-0000-0000-000001320000}"/>
    <cellStyle name="Entrada 2 2 5 7 4" xfId="21384" xr:uid="{00000000-0005-0000-0000-000002320000}"/>
    <cellStyle name="Entrada 2 2 5 7 4 2" xfId="35409" xr:uid="{00000000-0005-0000-0000-000003320000}"/>
    <cellStyle name="Entrada 2 2 5 7 5" xfId="21385" xr:uid="{00000000-0005-0000-0000-000004320000}"/>
    <cellStyle name="Entrada 2 2 5 7 5 2" xfId="35410" xr:uid="{00000000-0005-0000-0000-000005320000}"/>
    <cellStyle name="Entrada 2 2 5 7 6" xfId="35411" xr:uid="{00000000-0005-0000-0000-000006320000}"/>
    <cellStyle name="Entrada 2 2 5 8" xfId="4834" xr:uid="{00000000-0005-0000-0000-000007320000}"/>
    <cellStyle name="Entrada 2 2 5 8 2" xfId="16892" xr:uid="{00000000-0005-0000-0000-000008320000}"/>
    <cellStyle name="Entrada 2 2 5 8 2 2" xfId="35412" xr:uid="{00000000-0005-0000-0000-000009320000}"/>
    <cellStyle name="Entrada 2 2 5 8 3" xfId="35413" xr:uid="{00000000-0005-0000-0000-00000A320000}"/>
    <cellStyle name="Entrada 2 2 5 9" xfId="16909" xr:uid="{00000000-0005-0000-0000-00000B320000}"/>
    <cellStyle name="Entrada 2 2 5 9 2" xfId="35414" xr:uid="{00000000-0005-0000-0000-00000C320000}"/>
    <cellStyle name="Entrada 2 2 6" xfId="973" xr:uid="{00000000-0005-0000-0000-00000D320000}"/>
    <cellStyle name="Entrada 2 2 6 10" xfId="21386" xr:uid="{00000000-0005-0000-0000-00000E320000}"/>
    <cellStyle name="Entrada 2 2 6 10 2" xfId="35415" xr:uid="{00000000-0005-0000-0000-00000F320000}"/>
    <cellStyle name="Entrada 2 2 6 11" xfId="35416" xr:uid="{00000000-0005-0000-0000-000010320000}"/>
    <cellStyle name="Entrada 2 2 6 2" xfId="1905" xr:uid="{00000000-0005-0000-0000-000011320000}"/>
    <cellStyle name="Entrada 2 2 6 2 2" xfId="3364" xr:uid="{00000000-0005-0000-0000-000012320000}"/>
    <cellStyle name="Entrada 2 2 6 2 2 2" xfId="4835" xr:uid="{00000000-0005-0000-0000-000013320000}"/>
    <cellStyle name="Entrada 2 2 6 2 2 2 2" xfId="16888" xr:uid="{00000000-0005-0000-0000-000014320000}"/>
    <cellStyle name="Entrada 2 2 6 2 2 2 2 2" xfId="35417" xr:uid="{00000000-0005-0000-0000-000015320000}"/>
    <cellStyle name="Entrada 2 2 6 2 2 2 3" xfId="35418" xr:uid="{00000000-0005-0000-0000-000016320000}"/>
    <cellStyle name="Entrada 2 2 6 2 2 3" xfId="4836" xr:uid="{00000000-0005-0000-0000-000017320000}"/>
    <cellStyle name="Entrada 2 2 6 2 2 3 2" xfId="16887" xr:uid="{00000000-0005-0000-0000-000018320000}"/>
    <cellStyle name="Entrada 2 2 6 2 2 3 2 2" xfId="35419" xr:uid="{00000000-0005-0000-0000-000019320000}"/>
    <cellStyle name="Entrada 2 2 6 2 2 3 3" xfId="35420" xr:uid="{00000000-0005-0000-0000-00001A320000}"/>
    <cellStyle name="Entrada 2 2 6 2 2 4" xfId="16889" xr:uid="{00000000-0005-0000-0000-00001B320000}"/>
    <cellStyle name="Entrada 2 2 6 2 2 4 2" xfId="35421" xr:uid="{00000000-0005-0000-0000-00001C320000}"/>
    <cellStyle name="Entrada 2 2 6 2 2 5" xfId="21387" xr:uid="{00000000-0005-0000-0000-00001D320000}"/>
    <cellStyle name="Entrada 2 2 6 2 2 5 2" xfId="35422" xr:uid="{00000000-0005-0000-0000-00001E320000}"/>
    <cellStyle name="Entrada 2 2 6 2 2 6" xfId="21388" xr:uid="{00000000-0005-0000-0000-00001F320000}"/>
    <cellStyle name="Entrada 2 2 6 2 2 6 2" xfId="35423" xr:uid="{00000000-0005-0000-0000-000020320000}"/>
    <cellStyle name="Entrada 2 2 6 2 2 7" xfId="21389" xr:uid="{00000000-0005-0000-0000-000021320000}"/>
    <cellStyle name="Entrada 2 2 6 2 2 7 2" xfId="35424" xr:uid="{00000000-0005-0000-0000-000022320000}"/>
    <cellStyle name="Entrada 2 2 6 2 2 8" xfId="35425" xr:uid="{00000000-0005-0000-0000-000023320000}"/>
    <cellStyle name="Entrada 2 2 6 2 3" xfId="4837" xr:uid="{00000000-0005-0000-0000-000024320000}"/>
    <cellStyle name="Entrada 2 2 6 2 3 2" xfId="16886" xr:uid="{00000000-0005-0000-0000-000025320000}"/>
    <cellStyle name="Entrada 2 2 6 2 3 2 2" xfId="35426" xr:uid="{00000000-0005-0000-0000-000026320000}"/>
    <cellStyle name="Entrada 2 2 6 2 3 3" xfId="35427" xr:uid="{00000000-0005-0000-0000-000027320000}"/>
    <cellStyle name="Entrada 2 2 6 2 4" xfId="4838" xr:uid="{00000000-0005-0000-0000-000028320000}"/>
    <cellStyle name="Entrada 2 2 6 2 4 2" xfId="16885" xr:uid="{00000000-0005-0000-0000-000029320000}"/>
    <cellStyle name="Entrada 2 2 6 2 4 2 2" xfId="35428" xr:uid="{00000000-0005-0000-0000-00002A320000}"/>
    <cellStyle name="Entrada 2 2 6 2 4 3" xfId="35429" xr:uid="{00000000-0005-0000-0000-00002B320000}"/>
    <cellStyle name="Entrada 2 2 6 2 5" xfId="16890" xr:uid="{00000000-0005-0000-0000-00002C320000}"/>
    <cellStyle name="Entrada 2 2 6 2 5 2" xfId="35430" xr:uid="{00000000-0005-0000-0000-00002D320000}"/>
    <cellStyle name="Entrada 2 2 6 2 6" xfId="21390" xr:uid="{00000000-0005-0000-0000-00002E320000}"/>
    <cellStyle name="Entrada 2 2 6 2 6 2" xfId="35431" xr:uid="{00000000-0005-0000-0000-00002F320000}"/>
    <cellStyle name="Entrada 2 2 6 2 7" xfId="21391" xr:uid="{00000000-0005-0000-0000-000030320000}"/>
    <cellStyle name="Entrada 2 2 6 2 7 2" xfId="35432" xr:uid="{00000000-0005-0000-0000-000031320000}"/>
    <cellStyle name="Entrada 2 2 6 2 8" xfId="21392" xr:uid="{00000000-0005-0000-0000-000032320000}"/>
    <cellStyle name="Entrada 2 2 6 2 8 2" xfId="35433" xr:uid="{00000000-0005-0000-0000-000033320000}"/>
    <cellStyle name="Entrada 2 2 6 2 9" xfId="35434" xr:uid="{00000000-0005-0000-0000-000034320000}"/>
    <cellStyle name="Entrada 2 2 6 3" xfId="1473" xr:uid="{00000000-0005-0000-0000-000035320000}"/>
    <cellStyle name="Entrada 2 2 6 3 2" xfId="2936" xr:uid="{00000000-0005-0000-0000-000036320000}"/>
    <cellStyle name="Entrada 2 2 6 3 2 2" xfId="4839" xr:uid="{00000000-0005-0000-0000-000037320000}"/>
    <cellStyle name="Entrada 2 2 6 3 2 2 2" xfId="16882" xr:uid="{00000000-0005-0000-0000-000038320000}"/>
    <cellStyle name="Entrada 2 2 6 3 2 2 2 2" xfId="35435" xr:uid="{00000000-0005-0000-0000-000039320000}"/>
    <cellStyle name="Entrada 2 2 6 3 2 2 3" xfId="35436" xr:uid="{00000000-0005-0000-0000-00003A320000}"/>
    <cellStyle name="Entrada 2 2 6 3 2 3" xfId="4840" xr:uid="{00000000-0005-0000-0000-00003B320000}"/>
    <cellStyle name="Entrada 2 2 6 3 2 3 2" xfId="16881" xr:uid="{00000000-0005-0000-0000-00003C320000}"/>
    <cellStyle name="Entrada 2 2 6 3 2 3 2 2" xfId="35437" xr:uid="{00000000-0005-0000-0000-00003D320000}"/>
    <cellStyle name="Entrada 2 2 6 3 2 3 3" xfId="35438" xr:uid="{00000000-0005-0000-0000-00003E320000}"/>
    <cellStyle name="Entrada 2 2 6 3 2 4" xfId="16883" xr:uid="{00000000-0005-0000-0000-00003F320000}"/>
    <cellStyle name="Entrada 2 2 6 3 2 4 2" xfId="35439" xr:uid="{00000000-0005-0000-0000-000040320000}"/>
    <cellStyle name="Entrada 2 2 6 3 2 5" xfId="21393" xr:uid="{00000000-0005-0000-0000-000041320000}"/>
    <cellStyle name="Entrada 2 2 6 3 2 5 2" xfId="35440" xr:uid="{00000000-0005-0000-0000-000042320000}"/>
    <cellStyle name="Entrada 2 2 6 3 2 6" xfId="21394" xr:uid="{00000000-0005-0000-0000-000043320000}"/>
    <cellStyle name="Entrada 2 2 6 3 2 6 2" xfId="35441" xr:uid="{00000000-0005-0000-0000-000044320000}"/>
    <cellStyle name="Entrada 2 2 6 3 2 7" xfId="21395" xr:uid="{00000000-0005-0000-0000-000045320000}"/>
    <cellStyle name="Entrada 2 2 6 3 2 7 2" xfId="35442" xr:uid="{00000000-0005-0000-0000-000046320000}"/>
    <cellStyle name="Entrada 2 2 6 3 2 8" xfId="35443" xr:uid="{00000000-0005-0000-0000-000047320000}"/>
    <cellStyle name="Entrada 2 2 6 3 3" xfId="4841" xr:uid="{00000000-0005-0000-0000-000048320000}"/>
    <cellStyle name="Entrada 2 2 6 3 3 2" xfId="16880" xr:uid="{00000000-0005-0000-0000-000049320000}"/>
    <cellStyle name="Entrada 2 2 6 3 3 2 2" xfId="35444" xr:uid="{00000000-0005-0000-0000-00004A320000}"/>
    <cellStyle name="Entrada 2 2 6 3 3 3" xfId="35445" xr:uid="{00000000-0005-0000-0000-00004B320000}"/>
    <cellStyle name="Entrada 2 2 6 3 4" xfId="4842" xr:uid="{00000000-0005-0000-0000-00004C320000}"/>
    <cellStyle name="Entrada 2 2 6 3 4 2" xfId="16879" xr:uid="{00000000-0005-0000-0000-00004D320000}"/>
    <cellStyle name="Entrada 2 2 6 3 4 2 2" xfId="35446" xr:uid="{00000000-0005-0000-0000-00004E320000}"/>
    <cellStyle name="Entrada 2 2 6 3 4 3" xfId="35447" xr:uid="{00000000-0005-0000-0000-00004F320000}"/>
    <cellStyle name="Entrada 2 2 6 3 5" xfId="16884" xr:uid="{00000000-0005-0000-0000-000050320000}"/>
    <cellStyle name="Entrada 2 2 6 3 5 2" xfId="35448" xr:uid="{00000000-0005-0000-0000-000051320000}"/>
    <cellStyle name="Entrada 2 2 6 3 6" xfId="21396" xr:uid="{00000000-0005-0000-0000-000052320000}"/>
    <cellStyle name="Entrada 2 2 6 3 6 2" xfId="35449" xr:uid="{00000000-0005-0000-0000-000053320000}"/>
    <cellStyle name="Entrada 2 2 6 3 7" xfId="21397" xr:uid="{00000000-0005-0000-0000-000054320000}"/>
    <cellStyle name="Entrada 2 2 6 3 7 2" xfId="35450" xr:uid="{00000000-0005-0000-0000-000055320000}"/>
    <cellStyle name="Entrada 2 2 6 3 8" xfId="21398" xr:uid="{00000000-0005-0000-0000-000056320000}"/>
    <cellStyle name="Entrada 2 2 6 3 8 2" xfId="35451" xr:uid="{00000000-0005-0000-0000-000057320000}"/>
    <cellStyle name="Entrada 2 2 6 3 9" xfId="35452" xr:uid="{00000000-0005-0000-0000-000058320000}"/>
    <cellStyle name="Entrada 2 2 6 4" xfId="4843" xr:uid="{00000000-0005-0000-0000-000059320000}"/>
    <cellStyle name="Entrada 2 2 6 4 2" xfId="16878" xr:uid="{00000000-0005-0000-0000-00005A320000}"/>
    <cellStyle name="Entrada 2 2 6 4 2 2" xfId="35453" xr:uid="{00000000-0005-0000-0000-00005B320000}"/>
    <cellStyle name="Entrada 2 2 6 4 3" xfId="21399" xr:uid="{00000000-0005-0000-0000-00005C320000}"/>
    <cellStyle name="Entrada 2 2 6 4 3 2" xfId="35454" xr:uid="{00000000-0005-0000-0000-00005D320000}"/>
    <cellStyle name="Entrada 2 2 6 4 4" xfId="21400" xr:uid="{00000000-0005-0000-0000-00005E320000}"/>
    <cellStyle name="Entrada 2 2 6 4 4 2" xfId="35455" xr:uid="{00000000-0005-0000-0000-00005F320000}"/>
    <cellStyle name="Entrada 2 2 6 4 5" xfId="21401" xr:uid="{00000000-0005-0000-0000-000060320000}"/>
    <cellStyle name="Entrada 2 2 6 4 5 2" xfId="35456" xr:uid="{00000000-0005-0000-0000-000061320000}"/>
    <cellStyle name="Entrada 2 2 6 4 6" xfId="35457" xr:uid="{00000000-0005-0000-0000-000062320000}"/>
    <cellStyle name="Entrada 2 2 6 5" xfId="4844" xr:uid="{00000000-0005-0000-0000-000063320000}"/>
    <cellStyle name="Entrada 2 2 6 5 2" xfId="16877" xr:uid="{00000000-0005-0000-0000-000064320000}"/>
    <cellStyle name="Entrada 2 2 6 5 2 2" xfId="35458" xr:uid="{00000000-0005-0000-0000-000065320000}"/>
    <cellStyle name="Entrada 2 2 6 5 3" xfId="21402" xr:uid="{00000000-0005-0000-0000-000066320000}"/>
    <cellStyle name="Entrada 2 2 6 5 3 2" xfId="35459" xr:uid="{00000000-0005-0000-0000-000067320000}"/>
    <cellStyle name="Entrada 2 2 6 5 4" xfId="21403" xr:uid="{00000000-0005-0000-0000-000068320000}"/>
    <cellStyle name="Entrada 2 2 6 5 4 2" xfId="35460" xr:uid="{00000000-0005-0000-0000-000069320000}"/>
    <cellStyle name="Entrada 2 2 6 5 5" xfId="21404" xr:uid="{00000000-0005-0000-0000-00006A320000}"/>
    <cellStyle name="Entrada 2 2 6 5 5 2" xfId="35461" xr:uid="{00000000-0005-0000-0000-00006B320000}"/>
    <cellStyle name="Entrada 2 2 6 5 6" xfId="35462" xr:uid="{00000000-0005-0000-0000-00006C320000}"/>
    <cellStyle name="Entrada 2 2 6 6" xfId="4845" xr:uid="{00000000-0005-0000-0000-00006D320000}"/>
    <cellStyle name="Entrada 2 2 6 6 2" xfId="16876" xr:uid="{00000000-0005-0000-0000-00006E320000}"/>
    <cellStyle name="Entrada 2 2 6 6 2 2" xfId="35463" xr:uid="{00000000-0005-0000-0000-00006F320000}"/>
    <cellStyle name="Entrada 2 2 6 6 3" xfId="21405" xr:uid="{00000000-0005-0000-0000-000070320000}"/>
    <cellStyle name="Entrada 2 2 6 6 3 2" xfId="35464" xr:uid="{00000000-0005-0000-0000-000071320000}"/>
    <cellStyle name="Entrada 2 2 6 6 4" xfId="21406" xr:uid="{00000000-0005-0000-0000-000072320000}"/>
    <cellStyle name="Entrada 2 2 6 6 4 2" xfId="35465" xr:uid="{00000000-0005-0000-0000-000073320000}"/>
    <cellStyle name="Entrada 2 2 6 6 5" xfId="21407" xr:uid="{00000000-0005-0000-0000-000074320000}"/>
    <cellStyle name="Entrada 2 2 6 6 5 2" xfId="35466" xr:uid="{00000000-0005-0000-0000-000075320000}"/>
    <cellStyle name="Entrada 2 2 6 6 6" xfId="35467" xr:uid="{00000000-0005-0000-0000-000076320000}"/>
    <cellStyle name="Entrada 2 2 6 7" xfId="4846" xr:uid="{00000000-0005-0000-0000-000077320000}"/>
    <cellStyle name="Entrada 2 2 6 7 2" xfId="16875" xr:uid="{00000000-0005-0000-0000-000078320000}"/>
    <cellStyle name="Entrada 2 2 6 7 2 2" xfId="35468" xr:uid="{00000000-0005-0000-0000-000079320000}"/>
    <cellStyle name="Entrada 2 2 6 7 3" xfId="21408" xr:uid="{00000000-0005-0000-0000-00007A320000}"/>
    <cellStyle name="Entrada 2 2 6 7 3 2" xfId="35469" xr:uid="{00000000-0005-0000-0000-00007B320000}"/>
    <cellStyle name="Entrada 2 2 6 7 4" xfId="21409" xr:uid="{00000000-0005-0000-0000-00007C320000}"/>
    <cellStyle name="Entrada 2 2 6 7 4 2" xfId="35470" xr:uid="{00000000-0005-0000-0000-00007D320000}"/>
    <cellStyle name="Entrada 2 2 6 7 5" xfId="21410" xr:uid="{00000000-0005-0000-0000-00007E320000}"/>
    <cellStyle name="Entrada 2 2 6 7 5 2" xfId="35471" xr:uid="{00000000-0005-0000-0000-00007F320000}"/>
    <cellStyle name="Entrada 2 2 6 7 6" xfId="35472" xr:uid="{00000000-0005-0000-0000-000080320000}"/>
    <cellStyle name="Entrada 2 2 6 8" xfId="4847" xr:uid="{00000000-0005-0000-0000-000081320000}"/>
    <cellStyle name="Entrada 2 2 6 8 2" xfId="16874" xr:uid="{00000000-0005-0000-0000-000082320000}"/>
    <cellStyle name="Entrada 2 2 6 8 2 2" xfId="35473" xr:uid="{00000000-0005-0000-0000-000083320000}"/>
    <cellStyle name="Entrada 2 2 6 8 3" xfId="35474" xr:uid="{00000000-0005-0000-0000-000084320000}"/>
    <cellStyle name="Entrada 2 2 6 9" xfId="16891" xr:uid="{00000000-0005-0000-0000-000085320000}"/>
    <cellStyle name="Entrada 2 2 6 9 2" xfId="35475" xr:uid="{00000000-0005-0000-0000-000086320000}"/>
    <cellStyle name="Entrada 2 2 7" xfId="924" xr:uid="{00000000-0005-0000-0000-000087320000}"/>
    <cellStyle name="Entrada 2 2 7 10" xfId="21411" xr:uid="{00000000-0005-0000-0000-000088320000}"/>
    <cellStyle name="Entrada 2 2 7 10 2" xfId="35476" xr:uid="{00000000-0005-0000-0000-000089320000}"/>
    <cellStyle name="Entrada 2 2 7 11" xfId="35477" xr:uid="{00000000-0005-0000-0000-00008A320000}"/>
    <cellStyle name="Entrada 2 2 7 2" xfId="1856" xr:uid="{00000000-0005-0000-0000-00008B320000}"/>
    <cellStyle name="Entrada 2 2 7 2 2" xfId="3315" xr:uid="{00000000-0005-0000-0000-00008C320000}"/>
    <cellStyle name="Entrada 2 2 7 2 2 2" xfId="4848" xr:uid="{00000000-0005-0000-0000-00008D320000}"/>
    <cellStyle name="Entrada 2 2 7 2 2 2 2" xfId="16870" xr:uid="{00000000-0005-0000-0000-00008E320000}"/>
    <cellStyle name="Entrada 2 2 7 2 2 2 2 2" xfId="35478" xr:uid="{00000000-0005-0000-0000-00008F320000}"/>
    <cellStyle name="Entrada 2 2 7 2 2 2 3" xfId="35479" xr:uid="{00000000-0005-0000-0000-000090320000}"/>
    <cellStyle name="Entrada 2 2 7 2 2 3" xfId="4849" xr:uid="{00000000-0005-0000-0000-000091320000}"/>
    <cellStyle name="Entrada 2 2 7 2 2 3 2" xfId="16869" xr:uid="{00000000-0005-0000-0000-000092320000}"/>
    <cellStyle name="Entrada 2 2 7 2 2 3 2 2" xfId="35480" xr:uid="{00000000-0005-0000-0000-000093320000}"/>
    <cellStyle name="Entrada 2 2 7 2 2 3 3" xfId="35481" xr:uid="{00000000-0005-0000-0000-000094320000}"/>
    <cellStyle name="Entrada 2 2 7 2 2 4" xfId="16871" xr:uid="{00000000-0005-0000-0000-000095320000}"/>
    <cellStyle name="Entrada 2 2 7 2 2 4 2" xfId="35482" xr:uid="{00000000-0005-0000-0000-000096320000}"/>
    <cellStyle name="Entrada 2 2 7 2 2 5" xfId="21412" xr:uid="{00000000-0005-0000-0000-000097320000}"/>
    <cellStyle name="Entrada 2 2 7 2 2 5 2" xfId="35483" xr:uid="{00000000-0005-0000-0000-000098320000}"/>
    <cellStyle name="Entrada 2 2 7 2 2 6" xfId="21413" xr:uid="{00000000-0005-0000-0000-000099320000}"/>
    <cellStyle name="Entrada 2 2 7 2 2 6 2" xfId="35484" xr:uid="{00000000-0005-0000-0000-00009A320000}"/>
    <cellStyle name="Entrada 2 2 7 2 2 7" xfId="21414" xr:uid="{00000000-0005-0000-0000-00009B320000}"/>
    <cellStyle name="Entrada 2 2 7 2 2 7 2" xfId="35485" xr:uid="{00000000-0005-0000-0000-00009C320000}"/>
    <cellStyle name="Entrada 2 2 7 2 2 8" xfId="35486" xr:uid="{00000000-0005-0000-0000-00009D320000}"/>
    <cellStyle name="Entrada 2 2 7 2 3" xfId="4850" xr:uid="{00000000-0005-0000-0000-00009E320000}"/>
    <cellStyle name="Entrada 2 2 7 2 3 2" xfId="16868" xr:uid="{00000000-0005-0000-0000-00009F320000}"/>
    <cellStyle name="Entrada 2 2 7 2 3 2 2" xfId="35487" xr:uid="{00000000-0005-0000-0000-0000A0320000}"/>
    <cellStyle name="Entrada 2 2 7 2 3 3" xfId="35488" xr:uid="{00000000-0005-0000-0000-0000A1320000}"/>
    <cellStyle name="Entrada 2 2 7 2 4" xfId="4851" xr:uid="{00000000-0005-0000-0000-0000A2320000}"/>
    <cellStyle name="Entrada 2 2 7 2 4 2" xfId="16867" xr:uid="{00000000-0005-0000-0000-0000A3320000}"/>
    <cellStyle name="Entrada 2 2 7 2 4 2 2" xfId="35489" xr:uid="{00000000-0005-0000-0000-0000A4320000}"/>
    <cellStyle name="Entrada 2 2 7 2 4 3" xfId="35490" xr:uid="{00000000-0005-0000-0000-0000A5320000}"/>
    <cellStyle name="Entrada 2 2 7 2 5" xfId="16872" xr:uid="{00000000-0005-0000-0000-0000A6320000}"/>
    <cellStyle name="Entrada 2 2 7 2 5 2" xfId="35491" xr:uid="{00000000-0005-0000-0000-0000A7320000}"/>
    <cellStyle name="Entrada 2 2 7 2 6" xfId="21415" xr:uid="{00000000-0005-0000-0000-0000A8320000}"/>
    <cellStyle name="Entrada 2 2 7 2 6 2" xfId="35492" xr:uid="{00000000-0005-0000-0000-0000A9320000}"/>
    <cellStyle name="Entrada 2 2 7 2 7" xfId="21416" xr:uid="{00000000-0005-0000-0000-0000AA320000}"/>
    <cellStyle name="Entrada 2 2 7 2 7 2" xfId="35493" xr:uid="{00000000-0005-0000-0000-0000AB320000}"/>
    <cellStyle name="Entrada 2 2 7 2 8" xfId="21417" xr:uid="{00000000-0005-0000-0000-0000AC320000}"/>
    <cellStyle name="Entrada 2 2 7 2 8 2" xfId="35494" xr:uid="{00000000-0005-0000-0000-0000AD320000}"/>
    <cellStyle name="Entrada 2 2 7 2 9" xfId="35495" xr:uid="{00000000-0005-0000-0000-0000AE320000}"/>
    <cellStyle name="Entrada 2 2 7 3" xfId="1424" xr:uid="{00000000-0005-0000-0000-0000AF320000}"/>
    <cellStyle name="Entrada 2 2 7 3 2" xfId="2887" xr:uid="{00000000-0005-0000-0000-0000B0320000}"/>
    <cellStyle name="Entrada 2 2 7 3 2 2" xfId="4852" xr:uid="{00000000-0005-0000-0000-0000B1320000}"/>
    <cellStyle name="Entrada 2 2 7 3 2 2 2" xfId="16864" xr:uid="{00000000-0005-0000-0000-0000B2320000}"/>
    <cellStyle name="Entrada 2 2 7 3 2 2 2 2" xfId="35496" xr:uid="{00000000-0005-0000-0000-0000B3320000}"/>
    <cellStyle name="Entrada 2 2 7 3 2 2 3" xfId="35497" xr:uid="{00000000-0005-0000-0000-0000B4320000}"/>
    <cellStyle name="Entrada 2 2 7 3 2 3" xfId="4853" xr:uid="{00000000-0005-0000-0000-0000B5320000}"/>
    <cellStyle name="Entrada 2 2 7 3 2 3 2" xfId="16863" xr:uid="{00000000-0005-0000-0000-0000B6320000}"/>
    <cellStyle name="Entrada 2 2 7 3 2 3 2 2" xfId="35498" xr:uid="{00000000-0005-0000-0000-0000B7320000}"/>
    <cellStyle name="Entrada 2 2 7 3 2 3 3" xfId="35499" xr:uid="{00000000-0005-0000-0000-0000B8320000}"/>
    <cellStyle name="Entrada 2 2 7 3 2 4" xfId="16865" xr:uid="{00000000-0005-0000-0000-0000B9320000}"/>
    <cellStyle name="Entrada 2 2 7 3 2 4 2" xfId="35500" xr:uid="{00000000-0005-0000-0000-0000BA320000}"/>
    <cellStyle name="Entrada 2 2 7 3 2 5" xfId="21418" xr:uid="{00000000-0005-0000-0000-0000BB320000}"/>
    <cellStyle name="Entrada 2 2 7 3 2 5 2" xfId="35501" xr:uid="{00000000-0005-0000-0000-0000BC320000}"/>
    <cellStyle name="Entrada 2 2 7 3 2 6" xfId="21419" xr:uid="{00000000-0005-0000-0000-0000BD320000}"/>
    <cellStyle name="Entrada 2 2 7 3 2 6 2" xfId="35502" xr:uid="{00000000-0005-0000-0000-0000BE320000}"/>
    <cellStyle name="Entrada 2 2 7 3 2 7" xfId="21420" xr:uid="{00000000-0005-0000-0000-0000BF320000}"/>
    <cellStyle name="Entrada 2 2 7 3 2 7 2" xfId="35503" xr:uid="{00000000-0005-0000-0000-0000C0320000}"/>
    <cellStyle name="Entrada 2 2 7 3 2 8" xfId="35504" xr:uid="{00000000-0005-0000-0000-0000C1320000}"/>
    <cellStyle name="Entrada 2 2 7 3 3" xfId="4854" xr:uid="{00000000-0005-0000-0000-0000C2320000}"/>
    <cellStyle name="Entrada 2 2 7 3 3 2" xfId="16862" xr:uid="{00000000-0005-0000-0000-0000C3320000}"/>
    <cellStyle name="Entrada 2 2 7 3 3 2 2" xfId="35505" xr:uid="{00000000-0005-0000-0000-0000C4320000}"/>
    <cellStyle name="Entrada 2 2 7 3 3 3" xfId="35506" xr:uid="{00000000-0005-0000-0000-0000C5320000}"/>
    <cellStyle name="Entrada 2 2 7 3 4" xfId="4855" xr:uid="{00000000-0005-0000-0000-0000C6320000}"/>
    <cellStyle name="Entrada 2 2 7 3 4 2" xfId="16861" xr:uid="{00000000-0005-0000-0000-0000C7320000}"/>
    <cellStyle name="Entrada 2 2 7 3 4 2 2" xfId="35507" xr:uid="{00000000-0005-0000-0000-0000C8320000}"/>
    <cellStyle name="Entrada 2 2 7 3 4 3" xfId="35508" xr:uid="{00000000-0005-0000-0000-0000C9320000}"/>
    <cellStyle name="Entrada 2 2 7 3 5" xfId="16866" xr:uid="{00000000-0005-0000-0000-0000CA320000}"/>
    <cellStyle name="Entrada 2 2 7 3 5 2" xfId="35509" xr:uid="{00000000-0005-0000-0000-0000CB320000}"/>
    <cellStyle name="Entrada 2 2 7 3 6" xfId="21421" xr:uid="{00000000-0005-0000-0000-0000CC320000}"/>
    <cellStyle name="Entrada 2 2 7 3 6 2" xfId="35510" xr:uid="{00000000-0005-0000-0000-0000CD320000}"/>
    <cellStyle name="Entrada 2 2 7 3 7" xfId="21422" xr:uid="{00000000-0005-0000-0000-0000CE320000}"/>
    <cellStyle name="Entrada 2 2 7 3 7 2" xfId="35511" xr:uid="{00000000-0005-0000-0000-0000CF320000}"/>
    <cellStyle name="Entrada 2 2 7 3 8" xfId="21423" xr:uid="{00000000-0005-0000-0000-0000D0320000}"/>
    <cellStyle name="Entrada 2 2 7 3 8 2" xfId="35512" xr:uid="{00000000-0005-0000-0000-0000D1320000}"/>
    <cellStyle name="Entrada 2 2 7 3 9" xfId="35513" xr:uid="{00000000-0005-0000-0000-0000D2320000}"/>
    <cellStyle name="Entrada 2 2 7 4" xfId="4856" xr:uid="{00000000-0005-0000-0000-0000D3320000}"/>
    <cellStyle name="Entrada 2 2 7 4 2" xfId="16860" xr:uid="{00000000-0005-0000-0000-0000D4320000}"/>
    <cellStyle name="Entrada 2 2 7 4 2 2" xfId="35514" xr:uid="{00000000-0005-0000-0000-0000D5320000}"/>
    <cellStyle name="Entrada 2 2 7 4 3" xfId="21424" xr:uid="{00000000-0005-0000-0000-0000D6320000}"/>
    <cellStyle name="Entrada 2 2 7 4 3 2" xfId="35515" xr:uid="{00000000-0005-0000-0000-0000D7320000}"/>
    <cellStyle name="Entrada 2 2 7 4 4" xfId="21425" xr:uid="{00000000-0005-0000-0000-0000D8320000}"/>
    <cellStyle name="Entrada 2 2 7 4 4 2" xfId="35516" xr:uid="{00000000-0005-0000-0000-0000D9320000}"/>
    <cellStyle name="Entrada 2 2 7 4 5" xfId="21426" xr:uid="{00000000-0005-0000-0000-0000DA320000}"/>
    <cellStyle name="Entrada 2 2 7 4 5 2" xfId="35517" xr:uid="{00000000-0005-0000-0000-0000DB320000}"/>
    <cellStyle name="Entrada 2 2 7 4 6" xfId="35518" xr:uid="{00000000-0005-0000-0000-0000DC320000}"/>
    <cellStyle name="Entrada 2 2 7 5" xfId="4857" xr:uid="{00000000-0005-0000-0000-0000DD320000}"/>
    <cellStyle name="Entrada 2 2 7 5 2" xfId="16859" xr:uid="{00000000-0005-0000-0000-0000DE320000}"/>
    <cellStyle name="Entrada 2 2 7 5 2 2" xfId="35519" xr:uid="{00000000-0005-0000-0000-0000DF320000}"/>
    <cellStyle name="Entrada 2 2 7 5 3" xfId="21427" xr:uid="{00000000-0005-0000-0000-0000E0320000}"/>
    <cellStyle name="Entrada 2 2 7 5 3 2" xfId="35520" xr:uid="{00000000-0005-0000-0000-0000E1320000}"/>
    <cellStyle name="Entrada 2 2 7 5 4" xfId="21428" xr:uid="{00000000-0005-0000-0000-0000E2320000}"/>
    <cellStyle name="Entrada 2 2 7 5 4 2" xfId="35521" xr:uid="{00000000-0005-0000-0000-0000E3320000}"/>
    <cellStyle name="Entrada 2 2 7 5 5" xfId="21429" xr:uid="{00000000-0005-0000-0000-0000E4320000}"/>
    <cellStyle name="Entrada 2 2 7 5 5 2" xfId="35522" xr:uid="{00000000-0005-0000-0000-0000E5320000}"/>
    <cellStyle name="Entrada 2 2 7 5 6" xfId="35523" xr:uid="{00000000-0005-0000-0000-0000E6320000}"/>
    <cellStyle name="Entrada 2 2 7 6" xfId="4858" xr:uid="{00000000-0005-0000-0000-0000E7320000}"/>
    <cellStyle name="Entrada 2 2 7 6 2" xfId="16858" xr:uid="{00000000-0005-0000-0000-0000E8320000}"/>
    <cellStyle name="Entrada 2 2 7 6 2 2" xfId="35524" xr:uid="{00000000-0005-0000-0000-0000E9320000}"/>
    <cellStyle name="Entrada 2 2 7 6 3" xfId="21430" xr:uid="{00000000-0005-0000-0000-0000EA320000}"/>
    <cellStyle name="Entrada 2 2 7 6 3 2" xfId="35525" xr:uid="{00000000-0005-0000-0000-0000EB320000}"/>
    <cellStyle name="Entrada 2 2 7 6 4" xfId="21431" xr:uid="{00000000-0005-0000-0000-0000EC320000}"/>
    <cellStyle name="Entrada 2 2 7 6 4 2" xfId="35526" xr:uid="{00000000-0005-0000-0000-0000ED320000}"/>
    <cellStyle name="Entrada 2 2 7 6 5" xfId="21432" xr:uid="{00000000-0005-0000-0000-0000EE320000}"/>
    <cellStyle name="Entrada 2 2 7 6 5 2" xfId="35527" xr:uid="{00000000-0005-0000-0000-0000EF320000}"/>
    <cellStyle name="Entrada 2 2 7 6 6" xfId="35528" xr:uid="{00000000-0005-0000-0000-0000F0320000}"/>
    <cellStyle name="Entrada 2 2 7 7" xfId="4859" xr:uid="{00000000-0005-0000-0000-0000F1320000}"/>
    <cellStyle name="Entrada 2 2 7 7 2" xfId="16857" xr:uid="{00000000-0005-0000-0000-0000F2320000}"/>
    <cellStyle name="Entrada 2 2 7 7 2 2" xfId="35529" xr:uid="{00000000-0005-0000-0000-0000F3320000}"/>
    <cellStyle name="Entrada 2 2 7 7 3" xfId="21433" xr:uid="{00000000-0005-0000-0000-0000F4320000}"/>
    <cellStyle name="Entrada 2 2 7 7 3 2" xfId="35530" xr:uid="{00000000-0005-0000-0000-0000F5320000}"/>
    <cellStyle name="Entrada 2 2 7 7 4" xfId="21434" xr:uid="{00000000-0005-0000-0000-0000F6320000}"/>
    <cellStyle name="Entrada 2 2 7 7 4 2" xfId="35531" xr:uid="{00000000-0005-0000-0000-0000F7320000}"/>
    <cellStyle name="Entrada 2 2 7 7 5" xfId="21435" xr:uid="{00000000-0005-0000-0000-0000F8320000}"/>
    <cellStyle name="Entrada 2 2 7 7 5 2" xfId="35532" xr:uid="{00000000-0005-0000-0000-0000F9320000}"/>
    <cellStyle name="Entrada 2 2 7 7 6" xfId="35533" xr:uid="{00000000-0005-0000-0000-0000FA320000}"/>
    <cellStyle name="Entrada 2 2 7 8" xfId="4860" xr:uid="{00000000-0005-0000-0000-0000FB320000}"/>
    <cellStyle name="Entrada 2 2 7 8 2" xfId="16856" xr:uid="{00000000-0005-0000-0000-0000FC320000}"/>
    <cellStyle name="Entrada 2 2 7 8 2 2" xfId="35534" xr:uid="{00000000-0005-0000-0000-0000FD320000}"/>
    <cellStyle name="Entrada 2 2 7 8 3" xfId="35535" xr:uid="{00000000-0005-0000-0000-0000FE320000}"/>
    <cellStyle name="Entrada 2 2 7 9" xfId="16873" xr:uid="{00000000-0005-0000-0000-0000FF320000}"/>
    <cellStyle name="Entrada 2 2 7 9 2" xfId="35536" xr:uid="{00000000-0005-0000-0000-000000330000}"/>
    <cellStyle name="Entrada 2 2 8" xfId="1044" xr:uid="{00000000-0005-0000-0000-000001330000}"/>
    <cellStyle name="Entrada 2 2 8 10" xfId="21436" xr:uid="{00000000-0005-0000-0000-000002330000}"/>
    <cellStyle name="Entrada 2 2 8 10 2" xfId="35537" xr:uid="{00000000-0005-0000-0000-000003330000}"/>
    <cellStyle name="Entrada 2 2 8 11" xfId="35538" xr:uid="{00000000-0005-0000-0000-000004330000}"/>
    <cellStyle name="Entrada 2 2 8 2" xfId="1976" xr:uid="{00000000-0005-0000-0000-000005330000}"/>
    <cellStyle name="Entrada 2 2 8 2 2" xfId="3435" xr:uid="{00000000-0005-0000-0000-000006330000}"/>
    <cellStyle name="Entrada 2 2 8 2 2 2" xfId="4861" xr:uid="{00000000-0005-0000-0000-000007330000}"/>
    <cellStyle name="Entrada 2 2 8 2 2 2 2" xfId="16852" xr:uid="{00000000-0005-0000-0000-000008330000}"/>
    <cellStyle name="Entrada 2 2 8 2 2 2 2 2" xfId="35539" xr:uid="{00000000-0005-0000-0000-000009330000}"/>
    <cellStyle name="Entrada 2 2 8 2 2 2 3" xfId="35540" xr:uid="{00000000-0005-0000-0000-00000A330000}"/>
    <cellStyle name="Entrada 2 2 8 2 2 3" xfId="4862" xr:uid="{00000000-0005-0000-0000-00000B330000}"/>
    <cellStyle name="Entrada 2 2 8 2 2 3 2" xfId="16851" xr:uid="{00000000-0005-0000-0000-00000C330000}"/>
    <cellStyle name="Entrada 2 2 8 2 2 3 2 2" xfId="35541" xr:uid="{00000000-0005-0000-0000-00000D330000}"/>
    <cellStyle name="Entrada 2 2 8 2 2 3 3" xfId="35542" xr:uid="{00000000-0005-0000-0000-00000E330000}"/>
    <cellStyle name="Entrada 2 2 8 2 2 4" xfId="16853" xr:uid="{00000000-0005-0000-0000-00000F330000}"/>
    <cellStyle name="Entrada 2 2 8 2 2 4 2" xfId="35543" xr:uid="{00000000-0005-0000-0000-000010330000}"/>
    <cellStyle name="Entrada 2 2 8 2 2 5" xfId="21437" xr:uid="{00000000-0005-0000-0000-000011330000}"/>
    <cellStyle name="Entrada 2 2 8 2 2 5 2" xfId="35544" xr:uid="{00000000-0005-0000-0000-000012330000}"/>
    <cellStyle name="Entrada 2 2 8 2 2 6" xfId="21438" xr:uid="{00000000-0005-0000-0000-000013330000}"/>
    <cellStyle name="Entrada 2 2 8 2 2 6 2" xfId="35545" xr:uid="{00000000-0005-0000-0000-000014330000}"/>
    <cellStyle name="Entrada 2 2 8 2 2 7" xfId="21439" xr:uid="{00000000-0005-0000-0000-000015330000}"/>
    <cellStyle name="Entrada 2 2 8 2 2 7 2" xfId="35546" xr:uid="{00000000-0005-0000-0000-000016330000}"/>
    <cellStyle name="Entrada 2 2 8 2 2 8" xfId="35547" xr:uid="{00000000-0005-0000-0000-000017330000}"/>
    <cellStyle name="Entrada 2 2 8 2 3" xfId="4863" xr:uid="{00000000-0005-0000-0000-000018330000}"/>
    <cellStyle name="Entrada 2 2 8 2 3 2" xfId="16850" xr:uid="{00000000-0005-0000-0000-000019330000}"/>
    <cellStyle name="Entrada 2 2 8 2 3 2 2" xfId="35548" xr:uid="{00000000-0005-0000-0000-00001A330000}"/>
    <cellStyle name="Entrada 2 2 8 2 3 3" xfId="35549" xr:uid="{00000000-0005-0000-0000-00001B330000}"/>
    <cellStyle name="Entrada 2 2 8 2 4" xfId="4864" xr:uid="{00000000-0005-0000-0000-00001C330000}"/>
    <cellStyle name="Entrada 2 2 8 2 4 2" xfId="16849" xr:uid="{00000000-0005-0000-0000-00001D330000}"/>
    <cellStyle name="Entrada 2 2 8 2 4 2 2" xfId="35550" xr:uid="{00000000-0005-0000-0000-00001E330000}"/>
    <cellStyle name="Entrada 2 2 8 2 4 3" xfId="35551" xr:uid="{00000000-0005-0000-0000-00001F330000}"/>
    <cellStyle name="Entrada 2 2 8 2 5" xfId="16854" xr:uid="{00000000-0005-0000-0000-000020330000}"/>
    <cellStyle name="Entrada 2 2 8 2 5 2" xfId="35552" xr:uid="{00000000-0005-0000-0000-000021330000}"/>
    <cellStyle name="Entrada 2 2 8 2 6" xfId="21440" xr:uid="{00000000-0005-0000-0000-000022330000}"/>
    <cellStyle name="Entrada 2 2 8 2 6 2" xfId="35553" xr:uid="{00000000-0005-0000-0000-000023330000}"/>
    <cellStyle name="Entrada 2 2 8 2 7" xfId="21441" xr:uid="{00000000-0005-0000-0000-000024330000}"/>
    <cellStyle name="Entrada 2 2 8 2 7 2" xfId="35554" xr:uid="{00000000-0005-0000-0000-000025330000}"/>
    <cellStyle name="Entrada 2 2 8 2 8" xfId="21442" xr:uid="{00000000-0005-0000-0000-000026330000}"/>
    <cellStyle name="Entrada 2 2 8 2 8 2" xfId="35555" xr:uid="{00000000-0005-0000-0000-000027330000}"/>
    <cellStyle name="Entrada 2 2 8 2 9" xfId="35556" xr:uid="{00000000-0005-0000-0000-000028330000}"/>
    <cellStyle name="Entrada 2 2 8 3" xfId="1544" xr:uid="{00000000-0005-0000-0000-000029330000}"/>
    <cellStyle name="Entrada 2 2 8 3 2" xfId="3007" xr:uid="{00000000-0005-0000-0000-00002A330000}"/>
    <cellStyle name="Entrada 2 2 8 3 2 2" xfId="4865" xr:uid="{00000000-0005-0000-0000-00002B330000}"/>
    <cellStyle name="Entrada 2 2 8 3 2 2 2" xfId="16846" xr:uid="{00000000-0005-0000-0000-00002C330000}"/>
    <cellStyle name="Entrada 2 2 8 3 2 2 2 2" xfId="35557" xr:uid="{00000000-0005-0000-0000-00002D330000}"/>
    <cellStyle name="Entrada 2 2 8 3 2 2 3" xfId="35558" xr:uid="{00000000-0005-0000-0000-00002E330000}"/>
    <cellStyle name="Entrada 2 2 8 3 2 3" xfId="4866" xr:uid="{00000000-0005-0000-0000-00002F330000}"/>
    <cellStyle name="Entrada 2 2 8 3 2 3 2" xfId="16845" xr:uid="{00000000-0005-0000-0000-000030330000}"/>
    <cellStyle name="Entrada 2 2 8 3 2 3 2 2" xfId="35559" xr:uid="{00000000-0005-0000-0000-000031330000}"/>
    <cellStyle name="Entrada 2 2 8 3 2 3 3" xfId="35560" xr:uid="{00000000-0005-0000-0000-000032330000}"/>
    <cellStyle name="Entrada 2 2 8 3 2 4" xfId="16847" xr:uid="{00000000-0005-0000-0000-000033330000}"/>
    <cellStyle name="Entrada 2 2 8 3 2 4 2" xfId="35561" xr:uid="{00000000-0005-0000-0000-000034330000}"/>
    <cellStyle name="Entrada 2 2 8 3 2 5" xfId="21443" xr:uid="{00000000-0005-0000-0000-000035330000}"/>
    <cellStyle name="Entrada 2 2 8 3 2 5 2" xfId="35562" xr:uid="{00000000-0005-0000-0000-000036330000}"/>
    <cellStyle name="Entrada 2 2 8 3 2 6" xfId="21444" xr:uid="{00000000-0005-0000-0000-000037330000}"/>
    <cellStyle name="Entrada 2 2 8 3 2 6 2" xfId="35563" xr:uid="{00000000-0005-0000-0000-000038330000}"/>
    <cellStyle name="Entrada 2 2 8 3 2 7" xfId="21445" xr:uid="{00000000-0005-0000-0000-000039330000}"/>
    <cellStyle name="Entrada 2 2 8 3 2 7 2" xfId="35564" xr:uid="{00000000-0005-0000-0000-00003A330000}"/>
    <cellStyle name="Entrada 2 2 8 3 2 8" xfId="35565" xr:uid="{00000000-0005-0000-0000-00003B330000}"/>
    <cellStyle name="Entrada 2 2 8 3 3" xfId="4867" xr:uid="{00000000-0005-0000-0000-00003C330000}"/>
    <cellStyle name="Entrada 2 2 8 3 3 2" xfId="16844" xr:uid="{00000000-0005-0000-0000-00003D330000}"/>
    <cellStyle name="Entrada 2 2 8 3 3 2 2" xfId="35566" xr:uid="{00000000-0005-0000-0000-00003E330000}"/>
    <cellStyle name="Entrada 2 2 8 3 3 3" xfId="35567" xr:uid="{00000000-0005-0000-0000-00003F330000}"/>
    <cellStyle name="Entrada 2 2 8 3 4" xfId="4868" xr:uid="{00000000-0005-0000-0000-000040330000}"/>
    <cellStyle name="Entrada 2 2 8 3 4 2" xfId="16843" xr:uid="{00000000-0005-0000-0000-000041330000}"/>
    <cellStyle name="Entrada 2 2 8 3 4 2 2" xfId="35568" xr:uid="{00000000-0005-0000-0000-000042330000}"/>
    <cellStyle name="Entrada 2 2 8 3 4 3" xfId="35569" xr:uid="{00000000-0005-0000-0000-000043330000}"/>
    <cellStyle name="Entrada 2 2 8 3 5" xfId="16848" xr:uid="{00000000-0005-0000-0000-000044330000}"/>
    <cellStyle name="Entrada 2 2 8 3 5 2" xfId="35570" xr:uid="{00000000-0005-0000-0000-000045330000}"/>
    <cellStyle name="Entrada 2 2 8 3 6" xfId="21446" xr:uid="{00000000-0005-0000-0000-000046330000}"/>
    <cellStyle name="Entrada 2 2 8 3 6 2" xfId="35571" xr:uid="{00000000-0005-0000-0000-000047330000}"/>
    <cellStyle name="Entrada 2 2 8 3 7" xfId="21447" xr:uid="{00000000-0005-0000-0000-000048330000}"/>
    <cellStyle name="Entrada 2 2 8 3 7 2" xfId="35572" xr:uid="{00000000-0005-0000-0000-000049330000}"/>
    <cellStyle name="Entrada 2 2 8 3 8" xfId="21448" xr:uid="{00000000-0005-0000-0000-00004A330000}"/>
    <cellStyle name="Entrada 2 2 8 3 8 2" xfId="35573" xr:uid="{00000000-0005-0000-0000-00004B330000}"/>
    <cellStyle name="Entrada 2 2 8 3 9" xfId="35574" xr:uid="{00000000-0005-0000-0000-00004C330000}"/>
    <cellStyle name="Entrada 2 2 8 4" xfId="4869" xr:uid="{00000000-0005-0000-0000-00004D330000}"/>
    <cellStyle name="Entrada 2 2 8 4 2" xfId="16842" xr:uid="{00000000-0005-0000-0000-00004E330000}"/>
    <cellStyle name="Entrada 2 2 8 4 2 2" xfId="35575" xr:uid="{00000000-0005-0000-0000-00004F330000}"/>
    <cellStyle name="Entrada 2 2 8 4 3" xfId="21449" xr:uid="{00000000-0005-0000-0000-000050330000}"/>
    <cellStyle name="Entrada 2 2 8 4 3 2" xfId="35576" xr:uid="{00000000-0005-0000-0000-000051330000}"/>
    <cellStyle name="Entrada 2 2 8 4 4" xfId="21450" xr:uid="{00000000-0005-0000-0000-000052330000}"/>
    <cellStyle name="Entrada 2 2 8 4 4 2" xfId="35577" xr:uid="{00000000-0005-0000-0000-000053330000}"/>
    <cellStyle name="Entrada 2 2 8 4 5" xfId="21451" xr:uid="{00000000-0005-0000-0000-000054330000}"/>
    <cellStyle name="Entrada 2 2 8 4 5 2" xfId="35578" xr:uid="{00000000-0005-0000-0000-000055330000}"/>
    <cellStyle name="Entrada 2 2 8 4 6" xfId="35579" xr:uid="{00000000-0005-0000-0000-000056330000}"/>
    <cellStyle name="Entrada 2 2 8 5" xfId="4870" xr:uid="{00000000-0005-0000-0000-000057330000}"/>
    <cellStyle name="Entrada 2 2 8 5 2" xfId="16841" xr:uid="{00000000-0005-0000-0000-000058330000}"/>
    <cellStyle name="Entrada 2 2 8 5 2 2" xfId="35580" xr:uid="{00000000-0005-0000-0000-000059330000}"/>
    <cellStyle name="Entrada 2 2 8 5 3" xfId="21452" xr:uid="{00000000-0005-0000-0000-00005A330000}"/>
    <cellStyle name="Entrada 2 2 8 5 3 2" xfId="35581" xr:uid="{00000000-0005-0000-0000-00005B330000}"/>
    <cellStyle name="Entrada 2 2 8 5 4" xfId="21453" xr:uid="{00000000-0005-0000-0000-00005C330000}"/>
    <cellStyle name="Entrada 2 2 8 5 4 2" xfId="35582" xr:uid="{00000000-0005-0000-0000-00005D330000}"/>
    <cellStyle name="Entrada 2 2 8 5 5" xfId="21454" xr:uid="{00000000-0005-0000-0000-00005E330000}"/>
    <cellStyle name="Entrada 2 2 8 5 5 2" xfId="35583" xr:uid="{00000000-0005-0000-0000-00005F330000}"/>
    <cellStyle name="Entrada 2 2 8 5 6" xfId="35584" xr:uid="{00000000-0005-0000-0000-000060330000}"/>
    <cellStyle name="Entrada 2 2 8 6" xfId="4871" xr:uid="{00000000-0005-0000-0000-000061330000}"/>
    <cellStyle name="Entrada 2 2 8 6 2" xfId="16840" xr:uid="{00000000-0005-0000-0000-000062330000}"/>
    <cellStyle name="Entrada 2 2 8 6 2 2" xfId="35585" xr:uid="{00000000-0005-0000-0000-000063330000}"/>
    <cellStyle name="Entrada 2 2 8 6 3" xfId="21455" xr:uid="{00000000-0005-0000-0000-000064330000}"/>
    <cellStyle name="Entrada 2 2 8 6 3 2" xfId="35586" xr:uid="{00000000-0005-0000-0000-000065330000}"/>
    <cellStyle name="Entrada 2 2 8 6 4" xfId="21456" xr:uid="{00000000-0005-0000-0000-000066330000}"/>
    <cellStyle name="Entrada 2 2 8 6 4 2" xfId="35587" xr:uid="{00000000-0005-0000-0000-000067330000}"/>
    <cellStyle name="Entrada 2 2 8 6 5" xfId="21457" xr:uid="{00000000-0005-0000-0000-000068330000}"/>
    <cellStyle name="Entrada 2 2 8 6 5 2" xfId="35588" xr:uid="{00000000-0005-0000-0000-000069330000}"/>
    <cellStyle name="Entrada 2 2 8 6 6" xfId="35589" xr:uid="{00000000-0005-0000-0000-00006A330000}"/>
    <cellStyle name="Entrada 2 2 8 7" xfId="4872" xr:uid="{00000000-0005-0000-0000-00006B330000}"/>
    <cellStyle name="Entrada 2 2 8 7 2" xfId="16839" xr:uid="{00000000-0005-0000-0000-00006C330000}"/>
    <cellStyle name="Entrada 2 2 8 7 2 2" xfId="35590" xr:uid="{00000000-0005-0000-0000-00006D330000}"/>
    <cellStyle name="Entrada 2 2 8 7 3" xfId="21458" xr:uid="{00000000-0005-0000-0000-00006E330000}"/>
    <cellStyle name="Entrada 2 2 8 7 3 2" xfId="35591" xr:uid="{00000000-0005-0000-0000-00006F330000}"/>
    <cellStyle name="Entrada 2 2 8 7 4" xfId="21459" xr:uid="{00000000-0005-0000-0000-000070330000}"/>
    <cellStyle name="Entrada 2 2 8 7 4 2" xfId="35592" xr:uid="{00000000-0005-0000-0000-000071330000}"/>
    <cellStyle name="Entrada 2 2 8 7 5" xfId="21460" xr:uid="{00000000-0005-0000-0000-000072330000}"/>
    <cellStyle name="Entrada 2 2 8 7 5 2" xfId="35593" xr:uid="{00000000-0005-0000-0000-000073330000}"/>
    <cellStyle name="Entrada 2 2 8 7 6" xfId="35594" xr:uid="{00000000-0005-0000-0000-000074330000}"/>
    <cellStyle name="Entrada 2 2 8 8" xfId="4873" xr:uid="{00000000-0005-0000-0000-000075330000}"/>
    <cellStyle name="Entrada 2 2 8 8 2" xfId="16838" xr:uid="{00000000-0005-0000-0000-000076330000}"/>
    <cellStyle name="Entrada 2 2 8 8 2 2" xfId="35595" xr:uid="{00000000-0005-0000-0000-000077330000}"/>
    <cellStyle name="Entrada 2 2 8 8 3" xfId="35596" xr:uid="{00000000-0005-0000-0000-000078330000}"/>
    <cellStyle name="Entrada 2 2 8 9" xfId="16855" xr:uid="{00000000-0005-0000-0000-000079330000}"/>
    <cellStyle name="Entrada 2 2 8 9 2" xfId="35597" xr:uid="{00000000-0005-0000-0000-00007A330000}"/>
    <cellStyle name="Entrada 2 2 9" xfId="1041" xr:uid="{00000000-0005-0000-0000-00007B330000}"/>
    <cellStyle name="Entrada 2 2 9 10" xfId="21461" xr:uid="{00000000-0005-0000-0000-00007C330000}"/>
    <cellStyle name="Entrada 2 2 9 10 2" xfId="35598" xr:uid="{00000000-0005-0000-0000-00007D330000}"/>
    <cellStyle name="Entrada 2 2 9 11" xfId="35599" xr:uid="{00000000-0005-0000-0000-00007E330000}"/>
    <cellStyle name="Entrada 2 2 9 2" xfId="1973" xr:uid="{00000000-0005-0000-0000-00007F330000}"/>
    <cellStyle name="Entrada 2 2 9 2 2" xfId="3432" xr:uid="{00000000-0005-0000-0000-000080330000}"/>
    <cellStyle name="Entrada 2 2 9 2 2 2" xfId="4874" xr:uid="{00000000-0005-0000-0000-000081330000}"/>
    <cellStyle name="Entrada 2 2 9 2 2 2 2" xfId="16834" xr:uid="{00000000-0005-0000-0000-000082330000}"/>
    <cellStyle name="Entrada 2 2 9 2 2 2 2 2" xfId="35600" xr:uid="{00000000-0005-0000-0000-000083330000}"/>
    <cellStyle name="Entrada 2 2 9 2 2 2 3" xfId="35601" xr:uid="{00000000-0005-0000-0000-000084330000}"/>
    <cellStyle name="Entrada 2 2 9 2 2 3" xfId="4875" xr:uid="{00000000-0005-0000-0000-000085330000}"/>
    <cellStyle name="Entrada 2 2 9 2 2 3 2" xfId="16833" xr:uid="{00000000-0005-0000-0000-000086330000}"/>
    <cellStyle name="Entrada 2 2 9 2 2 3 2 2" xfId="35602" xr:uid="{00000000-0005-0000-0000-000087330000}"/>
    <cellStyle name="Entrada 2 2 9 2 2 3 3" xfId="35603" xr:uid="{00000000-0005-0000-0000-000088330000}"/>
    <cellStyle name="Entrada 2 2 9 2 2 4" xfId="16835" xr:uid="{00000000-0005-0000-0000-000089330000}"/>
    <cellStyle name="Entrada 2 2 9 2 2 4 2" xfId="35604" xr:uid="{00000000-0005-0000-0000-00008A330000}"/>
    <cellStyle name="Entrada 2 2 9 2 2 5" xfId="21462" xr:uid="{00000000-0005-0000-0000-00008B330000}"/>
    <cellStyle name="Entrada 2 2 9 2 2 5 2" xfId="35605" xr:uid="{00000000-0005-0000-0000-00008C330000}"/>
    <cellStyle name="Entrada 2 2 9 2 2 6" xfId="21463" xr:uid="{00000000-0005-0000-0000-00008D330000}"/>
    <cellStyle name="Entrada 2 2 9 2 2 6 2" xfId="35606" xr:uid="{00000000-0005-0000-0000-00008E330000}"/>
    <cellStyle name="Entrada 2 2 9 2 2 7" xfId="21464" xr:uid="{00000000-0005-0000-0000-00008F330000}"/>
    <cellStyle name="Entrada 2 2 9 2 2 7 2" xfId="35607" xr:uid="{00000000-0005-0000-0000-000090330000}"/>
    <cellStyle name="Entrada 2 2 9 2 2 8" xfId="35608" xr:uid="{00000000-0005-0000-0000-000091330000}"/>
    <cellStyle name="Entrada 2 2 9 2 3" xfId="4876" xr:uid="{00000000-0005-0000-0000-000092330000}"/>
    <cellStyle name="Entrada 2 2 9 2 3 2" xfId="16832" xr:uid="{00000000-0005-0000-0000-000093330000}"/>
    <cellStyle name="Entrada 2 2 9 2 3 2 2" xfId="35609" xr:uid="{00000000-0005-0000-0000-000094330000}"/>
    <cellStyle name="Entrada 2 2 9 2 3 3" xfId="35610" xr:uid="{00000000-0005-0000-0000-000095330000}"/>
    <cellStyle name="Entrada 2 2 9 2 4" xfId="4877" xr:uid="{00000000-0005-0000-0000-000096330000}"/>
    <cellStyle name="Entrada 2 2 9 2 4 2" xfId="16831" xr:uid="{00000000-0005-0000-0000-000097330000}"/>
    <cellStyle name="Entrada 2 2 9 2 4 2 2" xfId="35611" xr:uid="{00000000-0005-0000-0000-000098330000}"/>
    <cellStyle name="Entrada 2 2 9 2 4 3" xfId="35612" xr:uid="{00000000-0005-0000-0000-000099330000}"/>
    <cellStyle name="Entrada 2 2 9 2 5" xfId="16836" xr:uid="{00000000-0005-0000-0000-00009A330000}"/>
    <cellStyle name="Entrada 2 2 9 2 5 2" xfId="35613" xr:uid="{00000000-0005-0000-0000-00009B330000}"/>
    <cellStyle name="Entrada 2 2 9 2 6" xfId="21465" xr:uid="{00000000-0005-0000-0000-00009C330000}"/>
    <cellStyle name="Entrada 2 2 9 2 6 2" xfId="35614" xr:uid="{00000000-0005-0000-0000-00009D330000}"/>
    <cellStyle name="Entrada 2 2 9 2 7" xfId="21466" xr:uid="{00000000-0005-0000-0000-00009E330000}"/>
    <cellStyle name="Entrada 2 2 9 2 7 2" xfId="35615" xr:uid="{00000000-0005-0000-0000-00009F330000}"/>
    <cellStyle name="Entrada 2 2 9 2 8" xfId="21467" xr:uid="{00000000-0005-0000-0000-0000A0330000}"/>
    <cellStyle name="Entrada 2 2 9 2 8 2" xfId="35616" xr:uid="{00000000-0005-0000-0000-0000A1330000}"/>
    <cellStyle name="Entrada 2 2 9 2 9" xfId="35617" xr:uid="{00000000-0005-0000-0000-0000A2330000}"/>
    <cellStyle name="Entrada 2 2 9 3" xfId="1541" xr:uid="{00000000-0005-0000-0000-0000A3330000}"/>
    <cellStyle name="Entrada 2 2 9 3 2" xfId="3004" xr:uid="{00000000-0005-0000-0000-0000A4330000}"/>
    <cellStyle name="Entrada 2 2 9 3 2 2" xfId="4878" xr:uid="{00000000-0005-0000-0000-0000A5330000}"/>
    <cellStyle name="Entrada 2 2 9 3 2 2 2" xfId="16828" xr:uid="{00000000-0005-0000-0000-0000A6330000}"/>
    <cellStyle name="Entrada 2 2 9 3 2 2 2 2" xfId="35618" xr:uid="{00000000-0005-0000-0000-0000A7330000}"/>
    <cellStyle name="Entrada 2 2 9 3 2 2 3" xfId="35619" xr:uid="{00000000-0005-0000-0000-0000A8330000}"/>
    <cellStyle name="Entrada 2 2 9 3 2 3" xfId="4879" xr:uid="{00000000-0005-0000-0000-0000A9330000}"/>
    <cellStyle name="Entrada 2 2 9 3 2 3 2" xfId="16827" xr:uid="{00000000-0005-0000-0000-0000AA330000}"/>
    <cellStyle name="Entrada 2 2 9 3 2 3 2 2" xfId="35620" xr:uid="{00000000-0005-0000-0000-0000AB330000}"/>
    <cellStyle name="Entrada 2 2 9 3 2 3 3" xfId="35621" xr:uid="{00000000-0005-0000-0000-0000AC330000}"/>
    <cellStyle name="Entrada 2 2 9 3 2 4" xfId="16829" xr:uid="{00000000-0005-0000-0000-0000AD330000}"/>
    <cellStyle name="Entrada 2 2 9 3 2 4 2" xfId="35622" xr:uid="{00000000-0005-0000-0000-0000AE330000}"/>
    <cellStyle name="Entrada 2 2 9 3 2 5" xfId="21468" xr:uid="{00000000-0005-0000-0000-0000AF330000}"/>
    <cellStyle name="Entrada 2 2 9 3 2 5 2" xfId="35623" xr:uid="{00000000-0005-0000-0000-0000B0330000}"/>
    <cellStyle name="Entrada 2 2 9 3 2 6" xfId="21469" xr:uid="{00000000-0005-0000-0000-0000B1330000}"/>
    <cellStyle name="Entrada 2 2 9 3 2 6 2" xfId="35624" xr:uid="{00000000-0005-0000-0000-0000B2330000}"/>
    <cellStyle name="Entrada 2 2 9 3 2 7" xfId="21470" xr:uid="{00000000-0005-0000-0000-0000B3330000}"/>
    <cellStyle name="Entrada 2 2 9 3 2 7 2" xfId="35625" xr:uid="{00000000-0005-0000-0000-0000B4330000}"/>
    <cellStyle name="Entrada 2 2 9 3 2 8" xfId="35626" xr:uid="{00000000-0005-0000-0000-0000B5330000}"/>
    <cellStyle name="Entrada 2 2 9 3 3" xfId="4880" xr:uid="{00000000-0005-0000-0000-0000B6330000}"/>
    <cellStyle name="Entrada 2 2 9 3 3 2" xfId="16826" xr:uid="{00000000-0005-0000-0000-0000B7330000}"/>
    <cellStyle name="Entrada 2 2 9 3 3 2 2" xfId="35627" xr:uid="{00000000-0005-0000-0000-0000B8330000}"/>
    <cellStyle name="Entrada 2 2 9 3 3 3" xfId="35628" xr:uid="{00000000-0005-0000-0000-0000B9330000}"/>
    <cellStyle name="Entrada 2 2 9 3 4" xfId="4881" xr:uid="{00000000-0005-0000-0000-0000BA330000}"/>
    <cellStyle name="Entrada 2 2 9 3 4 2" xfId="16825" xr:uid="{00000000-0005-0000-0000-0000BB330000}"/>
    <cellStyle name="Entrada 2 2 9 3 4 2 2" xfId="35629" xr:uid="{00000000-0005-0000-0000-0000BC330000}"/>
    <cellStyle name="Entrada 2 2 9 3 4 3" xfId="35630" xr:uid="{00000000-0005-0000-0000-0000BD330000}"/>
    <cellStyle name="Entrada 2 2 9 3 5" xfId="16830" xr:uid="{00000000-0005-0000-0000-0000BE330000}"/>
    <cellStyle name="Entrada 2 2 9 3 5 2" xfId="35631" xr:uid="{00000000-0005-0000-0000-0000BF330000}"/>
    <cellStyle name="Entrada 2 2 9 3 6" xfId="21471" xr:uid="{00000000-0005-0000-0000-0000C0330000}"/>
    <cellStyle name="Entrada 2 2 9 3 6 2" xfId="35632" xr:uid="{00000000-0005-0000-0000-0000C1330000}"/>
    <cellStyle name="Entrada 2 2 9 3 7" xfId="21472" xr:uid="{00000000-0005-0000-0000-0000C2330000}"/>
    <cellStyle name="Entrada 2 2 9 3 7 2" xfId="35633" xr:uid="{00000000-0005-0000-0000-0000C3330000}"/>
    <cellStyle name="Entrada 2 2 9 3 8" xfId="21473" xr:uid="{00000000-0005-0000-0000-0000C4330000}"/>
    <cellStyle name="Entrada 2 2 9 3 8 2" xfId="35634" xr:uid="{00000000-0005-0000-0000-0000C5330000}"/>
    <cellStyle name="Entrada 2 2 9 3 9" xfId="35635" xr:uid="{00000000-0005-0000-0000-0000C6330000}"/>
    <cellStyle name="Entrada 2 2 9 4" xfId="4882" xr:uid="{00000000-0005-0000-0000-0000C7330000}"/>
    <cellStyle name="Entrada 2 2 9 4 2" xfId="16824" xr:uid="{00000000-0005-0000-0000-0000C8330000}"/>
    <cellStyle name="Entrada 2 2 9 4 2 2" xfId="35636" xr:uid="{00000000-0005-0000-0000-0000C9330000}"/>
    <cellStyle name="Entrada 2 2 9 4 3" xfId="21474" xr:uid="{00000000-0005-0000-0000-0000CA330000}"/>
    <cellStyle name="Entrada 2 2 9 4 3 2" xfId="35637" xr:uid="{00000000-0005-0000-0000-0000CB330000}"/>
    <cellStyle name="Entrada 2 2 9 4 4" xfId="21475" xr:uid="{00000000-0005-0000-0000-0000CC330000}"/>
    <cellStyle name="Entrada 2 2 9 4 4 2" xfId="35638" xr:uid="{00000000-0005-0000-0000-0000CD330000}"/>
    <cellStyle name="Entrada 2 2 9 4 5" xfId="21476" xr:uid="{00000000-0005-0000-0000-0000CE330000}"/>
    <cellStyle name="Entrada 2 2 9 4 5 2" xfId="35639" xr:uid="{00000000-0005-0000-0000-0000CF330000}"/>
    <cellStyle name="Entrada 2 2 9 4 6" xfId="35640" xr:uid="{00000000-0005-0000-0000-0000D0330000}"/>
    <cellStyle name="Entrada 2 2 9 5" xfId="4883" xr:uid="{00000000-0005-0000-0000-0000D1330000}"/>
    <cellStyle name="Entrada 2 2 9 5 2" xfId="16823" xr:uid="{00000000-0005-0000-0000-0000D2330000}"/>
    <cellStyle name="Entrada 2 2 9 5 2 2" xfId="35641" xr:uid="{00000000-0005-0000-0000-0000D3330000}"/>
    <cellStyle name="Entrada 2 2 9 5 3" xfId="21477" xr:uid="{00000000-0005-0000-0000-0000D4330000}"/>
    <cellStyle name="Entrada 2 2 9 5 3 2" xfId="35642" xr:uid="{00000000-0005-0000-0000-0000D5330000}"/>
    <cellStyle name="Entrada 2 2 9 5 4" xfId="21478" xr:uid="{00000000-0005-0000-0000-0000D6330000}"/>
    <cellStyle name="Entrada 2 2 9 5 4 2" xfId="35643" xr:uid="{00000000-0005-0000-0000-0000D7330000}"/>
    <cellStyle name="Entrada 2 2 9 5 5" xfId="21479" xr:uid="{00000000-0005-0000-0000-0000D8330000}"/>
    <cellStyle name="Entrada 2 2 9 5 5 2" xfId="35644" xr:uid="{00000000-0005-0000-0000-0000D9330000}"/>
    <cellStyle name="Entrada 2 2 9 5 6" xfId="35645" xr:uid="{00000000-0005-0000-0000-0000DA330000}"/>
    <cellStyle name="Entrada 2 2 9 6" xfId="4884" xr:uid="{00000000-0005-0000-0000-0000DB330000}"/>
    <cellStyle name="Entrada 2 2 9 6 2" xfId="16822" xr:uid="{00000000-0005-0000-0000-0000DC330000}"/>
    <cellStyle name="Entrada 2 2 9 6 2 2" xfId="35646" xr:uid="{00000000-0005-0000-0000-0000DD330000}"/>
    <cellStyle name="Entrada 2 2 9 6 3" xfId="21480" xr:uid="{00000000-0005-0000-0000-0000DE330000}"/>
    <cellStyle name="Entrada 2 2 9 6 3 2" xfId="35647" xr:uid="{00000000-0005-0000-0000-0000DF330000}"/>
    <cellStyle name="Entrada 2 2 9 6 4" xfId="21481" xr:uid="{00000000-0005-0000-0000-0000E0330000}"/>
    <cellStyle name="Entrada 2 2 9 6 4 2" xfId="35648" xr:uid="{00000000-0005-0000-0000-0000E1330000}"/>
    <cellStyle name="Entrada 2 2 9 6 5" xfId="21482" xr:uid="{00000000-0005-0000-0000-0000E2330000}"/>
    <cellStyle name="Entrada 2 2 9 6 5 2" xfId="35649" xr:uid="{00000000-0005-0000-0000-0000E3330000}"/>
    <cellStyle name="Entrada 2 2 9 6 6" xfId="35650" xr:uid="{00000000-0005-0000-0000-0000E4330000}"/>
    <cellStyle name="Entrada 2 2 9 7" xfId="4885" xr:uid="{00000000-0005-0000-0000-0000E5330000}"/>
    <cellStyle name="Entrada 2 2 9 7 2" xfId="16821" xr:uid="{00000000-0005-0000-0000-0000E6330000}"/>
    <cellStyle name="Entrada 2 2 9 7 2 2" xfId="35651" xr:uid="{00000000-0005-0000-0000-0000E7330000}"/>
    <cellStyle name="Entrada 2 2 9 7 3" xfId="21483" xr:uid="{00000000-0005-0000-0000-0000E8330000}"/>
    <cellStyle name="Entrada 2 2 9 7 3 2" xfId="35652" xr:uid="{00000000-0005-0000-0000-0000E9330000}"/>
    <cellStyle name="Entrada 2 2 9 7 4" xfId="21484" xr:uid="{00000000-0005-0000-0000-0000EA330000}"/>
    <cellStyle name="Entrada 2 2 9 7 4 2" xfId="35653" xr:uid="{00000000-0005-0000-0000-0000EB330000}"/>
    <cellStyle name="Entrada 2 2 9 7 5" xfId="21485" xr:uid="{00000000-0005-0000-0000-0000EC330000}"/>
    <cellStyle name="Entrada 2 2 9 7 5 2" xfId="35654" xr:uid="{00000000-0005-0000-0000-0000ED330000}"/>
    <cellStyle name="Entrada 2 2 9 7 6" xfId="35655" xr:uid="{00000000-0005-0000-0000-0000EE330000}"/>
    <cellStyle name="Entrada 2 2 9 8" xfId="4886" xr:uid="{00000000-0005-0000-0000-0000EF330000}"/>
    <cellStyle name="Entrada 2 2 9 8 2" xfId="16820" xr:uid="{00000000-0005-0000-0000-0000F0330000}"/>
    <cellStyle name="Entrada 2 2 9 8 2 2" xfId="35656" xr:uid="{00000000-0005-0000-0000-0000F1330000}"/>
    <cellStyle name="Entrada 2 2 9 8 3" xfId="35657" xr:uid="{00000000-0005-0000-0000-0000F2330000}"/>
    <cellStyle name="Entrada 2 2 9 9" xfId="16837" xr:uid="{00000000-0005-0000-0000-0000F3330000}"/>
    <cellStyle name="Entrada 2 2 9 9 2" xfId="35658" xr:uid="{00000000-0005-0000-0000-0000F4330000}"/>
    <cellStyle name="Entrada 2 20" xfId="2169" xr:uid="{00000000-0005-0000-0000-0000F5330000}"/>
    <cellStyle name="Entrada 2 20 2" xfId="4887" xr:uid="{00000000-0005-0000-0000-0000F6330000}"/>
    <cellStyle name="Entrada 2 20 2 2" xfId="16818" xr:uid="{00000000-0005-0000-0000-0000F7330000}"/>
    <cellStyle name="Entrada 2 20 2 2 2" xfId="35659" xr:uid="{00000000-0005-0000-0000-0000F8330000}"/>
    <cellStyle name="Entrada 2 20 2 3" xfId="35660" xr:uid="{00000000-0005-0000-0000-0000F9330000}"/>
    <cellStyle name="Entrada 2 20 3" xfId="4888" xr:uid="{00000000-0005-0000-0000-0000FA330000}"/>
    <cellStyle name="Entrada 2 20 3 2" xfId="16817" xr:uid="{00000000-0005-0000-0000-0000FB330000}"/>
    <cellStyle name="Entrada 2 20 3 2 2" xfId="35661" xr:uid="{00000000-0005-0000-0000-0000FC330000}"/>
    <cellStyle name="Entrada 2 20 3 3" xfId="35662" xr:uid="{00000000-0005-0000-0000-0000FD330000}"/>
    <cellStyle name="Entrada 2 20 4" xfId="16819" xr:uid="{00000000-0005-0000-0000-0000FE330000}"/>
    <cellStyle name="Entrada 2 20 4 2" xfId="35663" xr:uid="{00000000-0005-0000-0000-0000FF330000}"/>
    <cellStyle name="Entrada 2 20 5" xfId="21486" xr:uid="{00000000-0005-0000-0000-000000340000}"/>
    <cellStyle name="Entrada 2 20 5 2" xfId="35664" xr:uid="{00000000-0005-0000-0000-000001340000}"/>
    <cellStyle name="Entrada 2 20 6" xfId="21487" xr:uid="{00000000-0005-0000-0000-000002340000}"/>
    <cellStyle name="Entrada 2 20 6 2" xfId="35665" xr:uid="{00000000-0005-0000-0000-000003340000}"/>
    <cellStyle name="Entrada 2 20 7" xfId="21488" xr:uid="{00000000-0005-0000-0000-000004340000}"/>
    <cellStyle name="Entrada 2 20 7 2" xfId="35666" xr:uid="{00000000-0005-0000-0000-000005340000}"/>
    <cellStyle name="Entrada 2 20 8" xfId="35667" xr:uid="{00000000-0005-0000-0000-000006340000}"/>
    <cellStyle name="Entrada 2 21" xfId="4889" xr:uid="{00000000-0005-0000-0000-000007340000}"/>
    <cellStyle name="Entrada 2 21 2" xfId="16816" xr:uid="{00000000-0005-0000-0000-000008340000}"/>
    <cellStyle name="Entrada 2 21 2 2" xfId="35668" xr:uid="{00000000-0005-0000-0000-000009340000}"/>
    <cellStyle name="Entrada 2 21 3" xfId="21489" xr:uid="{00000000-0005-0000-0000-00000A340000}"/>
    <cellStyle name="Entrada 2 21 3 2" xfId="35669" xr:uid="{00000000-0005-0000-0000-00000B340000}"/>
    <cellStyle name="Entrada 2 21 4" xfId="21490" xr:uid="{00000000-0005-0000-0000-00000C340000}"/>
    <cellStyle name="Entrada 2 21 4 2" xfId="35670" xr:uid="{00000000-0005-0000-0000-00000D340000}"/>
    <cellStyle name="Entrada 2 21 5" xfId="21491" xr:uid="{00000000-0005-0000-0000-00000E340000}"/>
    <cellStyle name="Entrada 2 21 5 2" xfId="35671" xr:uid="{00000000-0005-0000-0000-00000F340000}"/>
    <cellStyle name="Entrada 2 21 6" xfId="35672" xr:uid="{00000000-0005-0000-0000-000010340000}"/>
    <cellStyle name="Entrada 2 22" xfId="4890" xr:uid="{00000000-0005-0000-0000-000011340000}"/>
    <cellStyle name="Entrada 2 22 2" xfId="16815" xr:uid="{00000000-0005-0000-0000-000012340000}"/>
    <cellStyle name="Entrada 2 22 2 2" xfId="35673" xr:uid="{00000000-0005-0000-0000-000013340000}"/>
    <cellStyle name="Entrada 2 22 3" xfId="21492" xr:uid="{00000000-0005-0000-0000-000014340000}"/>
    <cellStyle name="Entrada 2 22 3 2" xfId="35674" xr:uid="{00000000-0005-0000-0000-000015340000}"/>
    <cellStyle name="Entrada 2 22 4" xfId="21493" xr:uid="{00000000-0005-0000-0000-000016340000}"/>
    <cellStyle name="Entrada 2 22 4 2" xfId="35675" xr:uid="{00000000-0005-0000-0000-000017340000}"/>
    <cellStyle name="Entrada 2 22 5" xfId="21494" xr:uid="{00000000-0005-0000-0000-000018340000}"/>
    <cellStyle name="Entrada 2 22 5 2" xfId="35676" xr:uid="{00000000-0005-0000-0000-000019340000}"/>
    <cellStyle name="Entrada 2 22 6" xfId="35677" xr:uid="{00000000-0005-0000-0000-00001A340000}"/>
    <cellStyle name="Entrada 2 23" xfId="4891" xr:uid="{00000000-0005-0000-0000-00001B340000}"/>
    <cellStyle name="Entrada 2 23 2" xfId="16814" xr:uid="{00000000-0005-0000-0000-00001C340000}"/>
    <cellStyle name="Entrada 2 23 2 2" xfId="35678" xr:uid="{00000000-0005-0000-0000-00001D340000}"/>
    <cellStyle name="Entrada 2 23 3" xfId="21495" xr:uid="{00000000-0005-0000-0000-00001E340000}"/>
    <cellStyle name="Entrada 2 23 3 2" xfId="35679" xr:uid="{00000000-0005-0000-0000-00001F340000}"/>
    <cellStyle name="Entrada 2 23 4" xfId="21496" xr:uid="{00000000-0005-0000-0000-000020340000}"/>
    <cellStyle name="Entrada 2 23 4 2" xfId="35680" xr:uid="{00000000-0005-0000-0000-000021340000}"/>
    <cellStyle name="Entrada 2 23 5" xfId="21497" xr:uid="{00000000-0005-0000-0000-000022340000}"/>
    <cellStyle name="Entrada 2 23 5 2" xfId="35681" xr:uid="{00000000-0005-0000-0000-000023340000}"/>
    <cellStyle name="Entrada 2 23 6" xfId="35682" xr:uid="{00000000-0005-0000-0000-000024340000}"/>
    <cellStyle name="Entrada 2 24" xfId="4892" xr:uid="{00000000-0005-0000-0000-000025340000}"/>
    <cellStyle name="Entrada 2 24 2" xfId="16813" xr:uid="{00000000-0005-0000-0000-000026340000}"/>
    <cellStyle name="Entrada 2 24 2 2" xfId="35683" xr:uid="{00000000-0005-0000-0000-000027340000}"/>
    <cellStyle name="Entrada 2 24 3" xfId="35684" xr:uid="{00000000-0005-0000-0000-000028340000}"/>
    <cellStyle name="Entrada 2 25" xfId="11218" xr:uid="{00000000-0005-0000-0000-000029340000}"/>
    <cellStyle name="Entrada 2 25 2" xfId="35685" xr:uid="{00000000-0005-0000-0000-00002A340000}"/>
    <cellStyle name="Entrada 2 26" xfId="17291" xr:uid="{00000000-0005-0000-0000-00002B340000}"/>
    <cellStyle name="Entrada 2 26 2" xfId="35686" xr:uid="{00000000-0005-0000-0000-00002C340000}"/>
    <cellStyle name="Entrada 2 27" xfId="21498" xr:uid="{00000000-0005-0000-0000-00002D340000}"/>
    <cellStyle name="Entrada 2 27 2" xfId="35687" xr:uid="{00000000-0005-0000-0000-00002E340000}"/>
    <cellStyle name="Entrada 2 28" xfId="35688" xr:uid="{00000000-0005-0000-0000-00002F340000}"/>
    <cellStyle name="Entrada 2 29" xfId="801" xr:uid="{00000000-0005-0000-0000-000030340000}"/>
    <cellStyle name="Entrada 2 3" xfId="209" xr:uid="{00000000-0005-0000-0000-000031340000}"/>
    <cellStyle name="Entrada 2 3 10" xfId="11213" xr:uid="{00000000-0005-0000-0000-000032340000}"/>
    <cellStyle name="Entrada 2 3 10 2" xfId="35689" xr:uid="{00000000-0005-0000-0000-000033340000}"/>
    <cellStyle name="Entrada 2 3 11" xfId="16812" xr:uid="{00000000-0005-0000-0000-000034340000}"/>
    <cellStyle name="Entrada 2 3 11 2" xfId="35690" xr:uid="{00000000-0005-0000-0000-000035340000}"/>
    <cellStyle name="Entrada 2 3 12" xfId="21499" xr:uid="{00000000-0005-0000-0000-000036340000}"/>
    <cellStyle name="Entrada 2 3 12 2" xfId="35691" xr:uid="{00000000-0005-0000-0000-000037340000}"/>
    <cellStyle name="Entrada 2 3 13" xfId="35692" xr:uid="{00000000-0005-0000-0000-000038340000}"/>
    <cellStyle name="Entrada 2 3 14" xfId="839" xr:uid="{00000000-0005-0000-0000-000039340000}"/>
    <cellStyle name="Entrada 2 3 15" xfId="56745" xr:uid="{00000000-0005-0000-0000-00003A340000}"/>
    <cellStyle name="Entrada 2 3 2" xfId="210" xr:uid="{00000000-0005-0000-0000-00003B340000}"/>
    <cellStyle name="Entrada 2 3 2 10" xfId="21500" xr:uid="{00000000-0005-0000-0000-00003C340000}"/>
    <cellStyle name="Entrada 2 3 2 10 2" xfId="35693" xr:uid="{00000000-0005-0000-0000-00003D340000}"/>
    <cellStyle name="Entrada 2 3 2 11" xfId="35694" xr:uid="{00000000-0005-0000-0000-00003E340000}"/>
    <cellStyle name="Entrada 2 3 2 12" xfId="56746" xr:uid="{00000000-0005-0000-0000-00003F340000}"/>
    <cellStyle name="Entrada 2 3 2 2" xfId="2111" xr:uid="{00000000-0005-0000-0000-000040340000}"/>
    <cellStyle name="Entrada 2 3 2 2 2" xfId="3569" xr:uid="{00000000-0005-0000-0000-000041340000}"/>
    <cellStyle name="Entrada 2 3 2 2 2 2" xfId="4893" xr:uid="{00000000-0005-0000-0000-000042340000}"/>
    <cellStyle name="Entrada 2 3 2 2 2 2 2" xfId="16808" xr:uid="{00000000-0005-0000-0000-000043340000}"/>
    <cellStyle name="Entrada 2 3 2 2 2 2 2 2" xfId="35695" xr:uid="{00000000-0005-0000-0000-000044340000}"/>
    <cellStyle name="Entrada 2 3 2 2 2 2 3" xfId="35696" xr:uid="{00000000-0005-0000-0000-000045340000}"/>
    <cellStyle name="Entrada 2 3 2 2 2 3" xfId="4894" xr:uid="{00000000-0005-0000-0000-000046340000}"/>
    <cellStyle name="Entrada 2 3 2 2 2 3 2" xfId="16807" xr:uid="{00000000-0005-0000-0000-000047340000}"/>
    <cellStyle name="Entrada 2 3 2 2 2 3 2 2" xfId="35697" xr:uid="{00000000-0005-0000-0000-000048340000}"/>
    <cellStyle name="Entrada 2 3 2 2 2 3 3" xfId="35698" xr:uid="{00000000-0005-0000-0000-000049340000}"/>
    <cellStyle name="Entrada 2 3 2 2 2 4" xfId="16809" xr:uid="{00000000-0005-0000-0000-00004A340000}"/>
    <cellStyle name="Entrada 2 3 2 2 2 4 2" xfId="35699" xr:uid="{00000000-0005-0000-0000-00004B340000}"/>
    <cellStyle name="Entrada 2 3 2 2 2 5" xfId="21501" xr:uid="{00000000-0005-0000-0000-00004C340000}"/>
    <cellStyle name="Entrada 2 3 2 2 2 5 2" xfId="35700" xr:uid="{00000000-0005-0000-0000-00004D340000}"/>
    <cellStyle name="Entrada 2 3 2 2 2 6" xfId="21502" xr:uid="{00000000-0005-0000-0000-00004E340000}"/>
    <cellStyle name="Entrada 2 3 2 2 2 6 2" xfId="35701" xr:uid="{00000000-0005-0000-0000-00004F340000}"/>
    <cellStyle name="Entrada 2 3 2 2 2 7" xfId="21503" xr:uid="{00000000-0005-0000-0000-000050340000}"/>
    <cellStyle name="Entrada 2 3 2 2 2 7 2" xfId="35702" xr:uid="{00000000-0005-0000-0000-000051340000}"/>
    <cellStyle name="Entrada 2 3 2 2 2 8" xfId="35703" xr:uid="{00000000-0005-0000-0000-000052340000}"/>
    <cellStyle name="Entrada 2 3 2 2 3" xfId="4895" xr:uid="{00000000-0005-0000-0000-000053340000}"/>
    <cellStyle name="Entrada 2 3 2 2 3 2" xfId="16806" xr:uid="{00000000-0005-0000-0000-000054340000}"/>
    <cellStyle name="Entrada 2 3 2 2 3 2 2" xfId="35704" xr:uid="{00000000-0005-0000-0000-000055340000}"/>
    <cellStyle name="Entrada 2 3 2 2 3 3" xfId="35705" xr:uid="{00000000-0005-0000-0000-000056340000}"/>
    <cellStyle name="Entrada 2 3 2 2 4" xfId="4896" xr:uid="{00000000-0005-0000-0000-000057340000}"/>
    <cellStyle name="Entrada 2 3 2 2 4 2" xfId="16805" xr:uid="{00000000-0005-0000-0000-000058340000}"/>
    <cellStyle name="Entrada 2 3 2 2 4 2 2" xfId="35706" xr:uid="{00000000-0005-0000-0000-000059340000}"/>
    <cellStyle name="Entrada 2 3 2 2 4 3" xfId="35707" xr:uid="{00000000-0005-0000-0000-00005A340000}"/>
    <cellStyle name="Entrada 2 3 2 2 5" xfId="16810" xr:uid="{00000000-0005-0000-0000-00005B340000}"/>
    <cellStyle name="Entrada 2 3 2 2 5 2" xfId="35708" xr:uid="{00000000-0005-0000-0000-00005C340000}"/>
    <cellStyle name="Entrada 2 3 2 2 6" xfId="21504" xr:uid="{00000000-0005-0000-0000-00005D340000}"/>
    <cellStyle name="Entrada 2 3 2 2 6 2" xfId="35709" xr:uid="{00000000-0005-0000-0000-00005E340000}"/>
    <cellStyle name="Entrada 2 3 2 2 7" xfId="21505" xr:uid="{00000000-0005-0000-0000-00005F340000}"/>
    <cellStyle name="Entrada 2 3 2 2 7 2" xfId="35710" xr:uid="{00000000-0005-0000-0000-000060340000}"/>
    <cellStyle name="Entrada 2 3 2 2 8" xfId="21506" xr:uid="{00000000-0005-0000-0000-000061340000}"/>
    <cellStyle name="Entrada 2 3 2 2 8 2" xfId="35711" xr:uid="{00000000-0005-0000-0000-000062340000}"/>
    <cellStyle name="Entrada 2 3 2 2 9" xfId="35712" xr:uid="{00000000-0005-0000-0000-000063340000}"/>
    <cellStyle name="Entrada 2 3 2 3" xfId="1679" xr:uid="{00000000-0005-0000-0000-000064340000}"/>
    <cellStyle name="Entrada 2 3 2 3 2" xfId="3141" xr:uid="{00000000-0005-0000-0000-000065340000}"/>
    <cellStyle name="Entrada 2 3 2 3 2 2" xfId="4897" xr:uid="{00000000-0005-0000-0000-000066340000}"/>
    <cellStyle name="Entrada 2 3 2 3 2 2 2" xfId="16802" xr:uid="{00000000-0005-0000-0000-000067340000}"/>
    <cellStyle name="Entrada 2 3 2 3 2 2 2 2" xfId="35713" xr:uid="{00000000-0005-0000-0000-000068340000}"/>
    <cellStyle name="Entrada 2 3 2 3 2 2 3" xfId="35714" xr:uid="{00000000-0005-0000-0000-000069340000}"/>
    <cellStyle name="Entrada 2 3 2 3 2 3" xfId="4898" xr:uid="{00000000-0005-0000-0000-00006A340000}"/>
    <cellStyle name="Entrada 2 3 2 3 2 3 2" xfId="16801" xr:uid="{00000000-0005-0000-0000-00006B340000}"/>
    <cellStyle name="Entrada 2 3 2 3 2 3 2 2" xfId="35715" xr:uid="{00000000-0005-0000-0000-00006C340000}"/>
    <cellStyle name="Entrada 2 3 2 3 2 3 3" xfId="35716" xr:uid="{00000000-0005-0000-0000-00006D340000}"/>
    <cellStyle name="Entrada 2 3 2 3 2 4" xfId="16803" xr:uid="{00000000-0005-0000-0000-00006E340000}"/>
    <cellStyle name="Entrada 2 3 2 3 2 4 2" xfId="35717" xr:uid="{00000000-0005-0000-0000-00006F340000}"/>
    <cellStyle name="Entrada 2 3 2 3 2 5" xfId="21507" xr:uid="{00000000-0005-0000-0000-000070340000}"/>
    <cellStyle name="Entrada 2 3 2 3 2 5 2" xfId="35718" xr:uid="{00000000-0005-0000-0000-000071340000}"/>
    <cellStyle name="Entrada 2 3 2 3 2 6" xfId="21508" xr:uid="{00000000-0005-0000-0000-000072340000}"/>
    <cellStyle name="Entrada 2 3 2 3 2 6 2" xfId="35719" xr:uid="{00000000-0005-0000-0000-000073340000}"/>
    <cellStyle name="Entrada 2 3 2 3 2 7" xfId="21509" xr:uid="{00000000-0005-0000-0000-000074340000}"/>
    <cellStyle name="Entrada 2 3 2 3 2 7 2" xfId="35720" xr:uid="{00000000-0005-0000-0000-000075340000}"/>
    <cellStyle name="Entrada 2 3 2 3 2 8" xfId="35721" xr:uid="{00000000-0005-0000-0000-000076340000}"/>
    <cellStyle name="Entrada 2 3 2 3 3" xfId="4899" xr:uid="{00000000-0005-0000-0000-000077340000}"/>
    <cellStyle name="Entrada 2 3 2 3 3 2" xfId="16800" xr:uid="{00000000-0005-0000-0000-000078340000}"/>
    <cellStyle name="Entrada 2 3 2 3 3 2 2" xfId="35722" xr:uid="{00000000-0005-0000-0000-000079340000}"/>
    <cellStyle name="Entrada 2 3 2 3 3 3" xfId="35723" xr:uid="{00000000-0005-0000-0000-00007A340000}"/>
    <cellStyle name="Entrada 2 3 2 3 4" xfId="4900" xr:uid="{00000000-0005-0000-0000-00007B340000}"/>
    <cellStyle name="Entrada 2 3 2 3 4 2" xfId="16799" xr:uid="{00000000-0005-0000-0000-00007C340000}"/>
    <cellStyle name="Entrada 2 3 2 3 4 2 2" xfId="35724" xr:uid="{00000000-0005-0000-0000-00007D340000}"/>
    <cellStyle name="Entrada 2 3 2 3 4 3" xfId="35725" xr:uid="{00000000-0005-0000-0000-00007E340000}"/>
    <cellStyle name="Entrada 2 3 2 3 5" xfId="16804" xr:uid="{00000000-0005-0000-0000-00007F340000}"/>
    <cellStyle name="Entrada 2 3 2 3 5 2" xfId="35726" xr:uid="{00000000-0005-0000-0000-000080340000}"/>
    <cellStyle name="Entrada 2 3 2 3 6" xfId="21510" xr:uid="{00000000-0005-0000-0000-000081340000}"/>
    <cellStyle name="Entrada 2 3 2 3 6 2" xfId="35727" xr:uid="{00000000-0005-0000-0000-000082340000}"/>
    <cellStyle name="Entrada 2 3 2 3 7" xfId="21511" xr:uid="{00000000-0005-0000-0000-000083340000}"/>
    <cellStyle name="Entrada 2 3 2 3 7 2" xfId="35728" xr:uid="{00000000-0005-0000-0000-000084340000}"/>
    <cellStyle name="Entrada 2 3 2 3 8" xfId="21512" xr:uid="{00000000-0005-0000-0000-000085340000}"/>
    <cellStyle name="Entrada 2 3 2 3 8 2" xfId="35729" xr:uid="{00000000-0005-0000-0000-000086340000}"/>
    <cellStyle name="Entrada 2 3 2 3 9" xfId="35730" xr:uid="{00000000-0005-0000-0000-000087340000}"/>
    <cellStyle name="Entrada 2 3 2 4" xfId="2175" xr:uid="{00000000-0005-0000-0000-000088340000}"/>
    <cellStyle name="Entrada 2 3 2 4 2" xfId="4901" xr:uid="{00000000-0005-0000-0000-000089340000}"/>
    <cellStyle name="Entrada 2 3 2 4 2 2" xfId="16797" xr:uid="{00000000-0005-0000-0000-00008A340000}"/>
    <cellStyle name="Entrada 2 3 2 4 2 2 2" xfId="35731" xr:uid="{00000000-0005-0000-0000-00008B340000}"/>
    <cellStyle name="Entrada 2 3 2 4 2 3" xfId="35732" xr:uid="{00000000-0005-0000-0000-00008C340000}"/>
    <cellStyle name="Entrada 2 3 2 4 3" xfId="4902" xr:uid="{00000000-0005-0000-0000-00008D340000}"/>
    <cellStyle name="Entrada 2 3 2 4 3 2" xfId="16796" xr:uid="{00000000-0005-0000-0000-00008E340000}"/>
    <cellStyle name="Entrada 2 3 2 4 3 2 2" xfId="35733" xr:uid="{00000000-0005-0000-0000-00008F340000}"/>
    <cellStyle name="Entrada 2 3 2 4 3 3" xfId="35734" xr:uid="{00000000-0005-0000-0000-000090340000}"/>
    <cellStyle name="Entrada 2 3 2 4 4" xfId="16798" xr:uid="{00000000-0005-0000-0000-000091340000}"/>
    <cellStyle name="Entrada 2 3 2 4 4 2" xfId="35735" xr:uid="{00000000-0005-0000-0000-000092340000}"/>
    <cellStyle name="Entrada 2 3 2 4 5" xfId="21513" xr:uid="{00000000-0005-0000-0000-000093340000}"/>
    <cellStyle name="Entrada 2 3 2 4 5 2" xfId="35736" xr:uid="{00000000-0005-0000-0000-000094340000}"/>
    <cellStyle name="Entrada 2 3 2 4 6" xfId="21514" xr:uid="{00000000-0005-0000-0000-000095340000}"/>
    <cellStyle name="Entrada 2 3 2 4 6 2" xfId="35737" xr:uid="{00000000-0005-0000-0000-000096340000}"/>
    <cellStyle name="Entrada 2 3 2 4 7" xfId="21515" xr:uid="{00000000-0005-0000-0000-000097340000}"/>
    <cellStyle name="Entrada 2 3 2 4 7 2" xfId="35738" xr:uid="{00000000-0005-0000-0000-000098340000}"/>
    <cellStyle name="Entrada 2 3 2 4 8" xfId="35739" xr:uid="{00000000-0005-0000-0000-000099340000}"/>
    <cellStyle name="Entrada 2 3 2 5" xfId="2707" xr:uid="{00000000-0005-0000-0000-00009A340000}"/>
    <cellStyle name="Entrada 2 3 2 5 2" xfId="4903" xr:uid="{00000000-0005-0000-0000-00009B340000}"/>
    <cellStyle name="Entrada 2 3 2 5 2 2" xfId="16794" xr:uid="{00000000-0005-0000-0000-00009C340000}"/>
    <cellStyle name="Entrada 2 3 2 5 2 2 2" xfId="35740" xr:uid="{00000000-0005-0000-0000-00009D340000}"/>
    <cellStyle name="Entrada 2 3 2 5 2 3" xfId="35741" xr:uid="{00000000-0005-0000-0000-00009E340000}"/>
    <cellStyle name="Entrada 2 3 2 5 3" xfId="4904" xr:uid="{00000000-0005-0000-0000-00009F340000}"/>
    <cellStyle name="Entrada 2 3 2 5 3 2" xfId="16793" xr:uid="{00000000-0005-0000-0000-0000A0340000}"/>
    <cellStyle name="Entrada 2 3 2 5 3 2 2" xfId="35742" xr:uid="{00000000-0005-0000-0000-0000A1340000}"/>
    <cellStyle name="Entrada 2 3 2 5 3 3" xfId="35743" xr:uid="{00000000-0005-0000-0000-0000A2340000}"/>
    <cellStyle name="Entrada 2 3 2 5 4" xfId="16795" xr:uid="{00000000-0005-0000-0000-0000A3340000}"/>
    <cellStyle name="Entrada 2 3 2 5 4 2" xfId="35744" xr:uid="{00000000-0005-0000-0000-0000A4340000}"/>
    <cellStyle name="Entrada 2 3 2 5 5" xfId="21516" xr:uid="{00000000-0005-0000-0000-0000A5340000}"/>
    <cellStyle name="Entrada 2 3 2 5 5 2" xfId="35745" xr:uid="{00000000-0005-0000-0000-0000A6340000}"/>
    <cellStyle name="Entrada 2 3 2 5 6" xfId="21517" xr:uid="{00000000-0005-0000-0000-0000A7340000}"/>
    <cellStyle name="Entrada 2 3 2 5 6 2" xfId="35746" xr:uid="{00000000-0005-0000-0000-0000A8340000}"/>
    <cellStyle name="Entrada 2 3 2 5 7" xfId="21518" xr:uid="{00000000-0005-0000-0000-0000A9340000}"/>
    <cellStyle name="Entrada 2 3 2 5 7 2" xfId="35747" xr:uid="{00000000-0005-0000-0000-0000AA340000}"/>
    <cellStyle name="Entrada 2 3 2 5 8" xfId="35748" xr:uid="{00000000-0005-0000-0000-0000AB340000}"/>
    <cellStyle name="Entrada 2 3 2 6" xfId="4905" xr:uid="{00000000-0005-0000-0000-0000AC340000}"/>
    <cellStyle name="Entrada 2 3 2 6 2" xfId="16792" xr:uid="{00000000-0005-0000-0000-0000AD340000}"/>
    <cellStyle name="Entrada 2 3 2 6 2 2" xfId="35749" xr:uid="{00000000-0005-0000-0000-0000AE340000}"/>
    <cellStyle name="Entrada 2 3 2 6 3" xfId="21519" xr:uid="{00000000-0005-0000-0000-0000AF340000}"/>
    <cellStyle name="Entrada 2 3 2 6 3 2" xfId="35750" xr:uid="{00000000-0005-0000-0000-0000B0340000}"/>
    <cellStyle name="Entrada 2 3 2 6 4" xfId="21520" xr:uid="{00000000-0005-0000-0000-0000B1340000}"/>
    <cellStyle name="Entrada 2 3 2 6 4 2" xfId="35751" xr:uid="{00000000-0005-0000-0000-0000B2340000}"/>
    <cellStyle name="Entrada 2 3 2 6 5" xfId="21521" xr:uid="{00000000-0005-0000-0000-0000B3340000}"/>
    <cellStyle name="Entrada 2 3 2 6 5 2" xfId="35752" xr:uid="{00000000-0005-0000-0000-0000B4340000}"/>
    <cellStyle name="Entrada 2 3 2 6 6" xfId="35753" xr:uid="{00000000-0005-0000-0000-0000B5340000}"/>
    <cellStyle name="Entrada 2 3 2 7" xfId="4906" xr:uid="{00000000-0005-0000-0000-0000B6340000}"/>
    <cellStyle name="Entrada 2 3 2 7 2" xfId="16791" xr:uid="{00000000-0005-0000-0000-0000B7340000}"/>
    <cellStyle name="Entrada 2 3 2 7 2 2" xfId="35754" xr:uid="{00000000-0005-0000-0000-0000B8340000}"/>
    <cellStyle name="Entrada 2 3 2 7 3" xfId="21522" xr:uid="{00000000-0005-0000-0000-0000B9340000}"/>
    <cellStyle name="Entrada 2 3 2 7 3 2" xfId="35755" xr:uid="{00000000-0005-0000-0000-0000BA340000}"/>
    <cellStyle name="Entrada 2 3 2 7 4" xfId="21523" xr:uid="{00000000-0005-0000-0000-0000BB340000}"/>
    <cellStyle name="Entrada 2 3 2 7 4 2" xfId="35756" xr:uid="{00000000-0005-0000-0000-0000BC340000}"/>
    <cellStyle name="Entrada 2 3 2 7 5" xfId="21524" xr:uid="{00000000-0005-0000-0000-0000BD340000}"/>
    <cellStyle name="Entrada 2 3 2 7 5 2" xfId="35757" xr:uid="{00000000-0005-0000-0000-0000BE340000}"/>
    <cellStyle name="Entrada 2 3 2 7 6" xfId="35758" xr:uid="{00000000-0005-0000-0000-0000BF340000}"/>
    <cellStyle name="Entrada 2 3 2 8" xfId="11212" xr:uid="{00000000-0005-0000-0000-0000C0340000}"/>
    <cellStyle name="Entrada 2 3 2 8 2" xfId="35759" xr:uid="{00000000-0005-0000-0000-0000C1340000}"/>
    <cellStyle name="Entrada 2 3 2 9" xfId="16811" xr:uid="{00000000-0005-0000-0000-0000C2340000}"/>
    <cellStyle name="Entrada 2 3 2 9 2" xfId="35760" xr:uid="{00000000-0005-0000-0000-0000C3340000}"/>
    <cellStyle name="Entrada 2 3 3" xfId="1795" xr:uid="{00000000-0005-0000-0000-0000C4340000}"/>
    <cellStyle name="Entrada 2 3 3 10" xfId="21525" xr:uid="{00000000-0005-0000-0000-0000C5340000}"/>
    <cellStyle name="Entrada 2 3 3 10 2" xfId="35761" xr:uid="{00000000-0005-0000-0000-0000C6340000}"/>
    <cellStyle name="Entrada 2 3 3 11" xfId="21526" xr:uid="{00000000-0005-0000-0000-0000C7340000}"/>
    <cellStyle name="Entrada 2 3 3 11 2" xfId="35762" xr:uid="{00000000-0005-0000-0000-0000C8340000}"/>
    <cellStyle name="Entrada 2 3 3 12" xfId="35763" xr:uid="{00000000-0005-0000-0000-0000C9340000}"/>
    <cellStyle name="Entrada 2 3 3 13" xfId="56747" xr:uid="{00000000-0005-0000-0000-0000CA340000}"/>
    <cellStyle name="Entrada 2 3 3 2" xfId="3254" xr:uid="{00000000-0005-0000-0000-0000CB340000}"/>
    <cellStyle name="Entrada 2 3 3 2 2" xfId="4907" xr:uid="{00000000-0005-0000-0000-0000CC340000}"/>
    <cellStyle name="Entrada 2 3 3 2 2 2" xfId="16788" xr:uid="{00000000-0005-0000-0000-0000CD340000}"/>
    <cellStyle name="Entrada 2 3 3 2 2 2 2" xfId="35764" xr:uid="{00000000-0005-0000-0000-0000CE340000}"/>
    <cellStyle name="Entrada 2 3 3 2 2 3" xfId="35765" xr:uid="{00000000-0005-0000-0000-0000CF340000}"/>
    <cellStyle name="Entrada 2 3 3 2 3" xfId="4908" xr:uid="{00000000-0005-0000-0000-0000D0340000}"/>
    <cellStyle name="Entrada 2 3 3 2 3 2" xfId="16787" xr:uid="{00000000-0005-0000-0000-0000D1340000}"/>
    <cellStyle name="Entrada 2 3 3 2 3 2 2" xfId="35766" xr:uid="{00000000-0005-0000-0000-0000D2340000}"/>
    <cellStyle name="Entrada 2 3 3 2 3 3" xfId="35767" xr:uid="{00000000-0005-0000-0000-0000D3340000}"/>
    <cellStyle name="Entrada 2 3 3 2 4" xfId="16789" xr:uid="{00000000-0005-0000-0000-0000D4340000}"/>
    <cellStyle name="Entrada 2 3 3 2 4 2" xfId="35768" xr:uid="{00000000-0005-0000-0000-0000D5340000}"/>
    <cellStyle name="Entrada 2 3 3 2 5" xfId="21527" xr:uid="{00000000-0005-0000-0000-0000D6340000}"/>
    <cellStyle name="Entrada 2 3 3 2 5 2" xfId="35769" xr:uid="{00000000-0005-0000-0000-0000D7340000}"/>
    <cellStyle name="Entrada 2 3 3 2 6" xfId="21528" xr:uid="{00000000-0005-0000-0000-0000D8340000}"/>
    <cellStyle name="Entrada 2 3 3 2 6 2" xfId="35770" xr:uid="{00000000-0005-0000-0000-0000D9340000}"/>
    <cellStyle name="Entrada 2 3 3 2 7" xfId="21529" xr:uid="{00000000-0005-0000-0000-0000DA340000}"/>
    <cellStyle name="Entrada 2 3 3 2 7 2" xfId="35771" xr:uid="{00000000-0005-0000-0000-0000DB340000}"/>
    <cellStyle name="Entrada 2 3 3 2 8" xfId="35772" xr:uid="{00000000-0005-0000-0000-0000DC340000}"/>
    <cellStyle name="Entrada 2 3 3 3" xfId="4909" xr:uid="{00000000-0005-0000-0000-0000DD340000}"/>
    <cellStyle name="Entrada 2 3 3 3 2" xfId="16786" xr:uid="{00000000-0005-0000-0000-0000DE340000}"/>
    <cellStyle name="Entrada 2 3 3 3 2 2" xfId="35773" xr:uid="{00000000-0005-0000-0000-0000DF340000}"/>
    <cellStyle name="Entrada 2 3 3 3 3" xfId="35774" xr:uid="{00000000-0005-0000-0000-0000E0340000}"/>
    <cellStyle name="Entrada 2 3 3 4" xfId="4910" xr:uid="{00000000-0005-0000-0000-0000E1340000}"/>
    <cellStyle name="Entrada 2 3 3 4 2" xfId="16785" xr:uid="{00000000-0005-0000-0000-0000E2340000}"/>
    <cellStyle name="Entrada 2 3 3 4 2 2" xfId="35775" xr:uid="{00000000-0005-0000-0000-0000E3340000}"/>
    <cellStyle name="Entrada 2 3 3 4 3" xfId="35776" xr:uid="{00000000-0005-0000-0000-0000E4340000}"/>
    <cellStyle name="Entrada 2 3 3 5" xfId="9591" xr:uid="{00000000-0005-0000-0000-0000E5340000}"/>
    <cellStyle name="Entrada 2 3 3 5 2" xfId="35777" xr:uid="{00000000-0005-0000-0000-0000E6340000}"/>
    <cellStyle name="Entrada 2 3 3 6" xfId="11211" xr:uid="{00000000-0005-0000-0000-0000E7340000}"/>
    <cellStyle name="Entrada 2 3 3 6 2" xfId="35778" xr:uid="{00000000-0005-0000-0000-0000E8340000}"/>
    <cellStyle name="Entrada 2 3 3 7" xfId="16790" xr:uid="{00000000-0005-0000-0000-0000E9340000}"/>
    <cellStyle name="Entrada 2 3 3 7 2" xfId="35779" xr:uid="{00000000-0005-0000-0000-0000EA340000}"/>
    <cellStyle name="Entrada 2 3 3 8" xfId="15856" xr:uid="{00000000-0005-0000-0000-0000EB340000}"/>
    <cellStyle name="Entrada 2 3 3 8 2" xfId="35780" xr:uid="{00000000-0005-0000-0000-0000EC340000}"/>
    <cellStyle name="Entrada 2 3 3 9" xfId="21530" xr:uid="{00000000-0005-0000-0000-0000ED340000}"/>
    <cellStyle name="Entrada 2 3 3 9 2" xfId="35781" xr:uid="{00000000-0005-0000-0000-0000EE340000}"/>
    <cellStyle name="Entrada 2 3 4" xfId="1361" xr:uid="{00000000-0005-0000-0000-0000EF340000}"/>
    <cellStyle name="Entrada 2 3 4 2" xfId="2824" xr:uid="{00000000-0005-0000-0000-0000F0340000}"/>
    <cellStyle name="Entrada 2 3 4 2 2" xfId="4911" xr:uid="{00000000-0005-0000-0000-0000F1340000}"/>
    <cellStyle name="Entrada 2 3 4 2 2 2" xfId="16782" xr:uid="{00000000-0005-0000-0000-0000F2340000}"/>
    <cellStyle name="Entrada 2 3 4 2 2 2 2" xfId="35782" xr:uid="{00000000-0005-0000-0000-0000F3340000}"/>
    <cellStyle name="Entrada 2 3 4 2 2 3" xfId="35783" xr:uid="{00000000-0005-0000-0000-0000F4340000}"/>
    <cellStyle name="Entrada 2 3 4 2 3" xfId="4912" xr:uid="{00000000-0005-0000-0000-0000F5340000}"/>
    <cellStyle name="Entrada 2 3 4 2 3 2" xfId="16781" xr:uid="{00000000-0005-0000-0000-0000F6340000}"/>
    <cellStyle name="Entrada 2 3 4 2 3 2 2" xfId="35784" xr:uid="{00000000-0005-0000-0000-0000F7340000}"/>
    <cellStyle name="Entrada 2 3 4 2 3 3" xfId="35785" xr:uid="{00000000-0005-0000-0000-0000F8340000}"/>
    <cellStyle name="Entrada 2 3 4 2 4" xfId="16783" xr:uid="{00000000-0005-0000-0000-0000F9340000}"/>
    <cellStyle name="Entrada 2 3 4 2 4 2" xfId="35786" xr:uid="{00000000-0005-0000-0000-0000FA340000}"/>
    <cellStyle name="Entrada 2 3 4 2 5" xfId="21531" xr:uid="{00000000-0005-0000-0000-0000FB340000}"/>
    <cellStyle name="Entrada 2 3 4 2 5 2" xfId="35787" xr:uid="{00000000-0005-0000-0000-0000FC340000}"/>
    <cellStyle name="Entrada 2 3 4 2 6" xfId="21532" xr:uid="{00000000-0005-0000-0000-0000FD340000}"/>
    <cellStyle name="Entrada 2 3 4 2 6 2" xfId="35788" xr:uid="{00000000-0005-0000-0000-0000FE340000}"/>
    <cellStyle name="Entrada 2 3 4 2 7" xfId="21533" xr:uid="{00000000-0005-0000-0000-0000FF340000}"/>
    <cellStyle name="Entrada 2 3 4 2 7 2" xfId="35789" xr:uid="{00000000-0005-0000-0000-000000350000}"/>
    <cellStyle name="Entrada 2 3 4 2 8" xfId="35790" xr:uid="{00000000-0005-0000-0000-000001350000}"/>
    <cellStyle name="Entrada 2 3 4 3" xfId="4913" xr:uid="{00000000-0005-0000-0000-000002350000}"/>
    <cellStyle name="Entrada 2 3 4 3 2" xfId="16780" xr:uid="{00000000-0005-0000-0000-000003350000}"/>
    <cellStyle name="Entrada 2 3 4 3 2 2" xfId="35791" xr:uid="{00000000-0005-0000-0000-000004350000}"/>
    <cellStyle name="Entrada 2 3 4 3 3" xfId="35792" xr:uid="{00000000-0005-0000-0000-000005350000}"/>
    <cellStyle name="Entrada 2 3 4 4" xfId="4914" xr:uid="{00000000-0005-0000-0000-000006350000}"/>
    <cellStyle name="Entrada 2 3 4 4 2" xfId="16779" xr:uid="{00000000-0005-0000-0000-000007350000}"/>
    <cellStyle name="Entrada 2 3 4 4 2 2" xfId="35793" xr:uid="{00000000-0005-0000-0000-000008350000}"/>
    <cellStyle name="Entrada 2 3 4 4 3" xfId="35794" xr:uid="{00000000-0005-0000-0000-000009350000}"/>
    <cellStyle name="Entrada 2 3 4 5" xfId="16784" xr:uid="{00000000-0005-0000-0000-00000A350000}"/>
    <cellStyle name="Entrada 2 3 4 5 2" xfId="35795" xr:uid="{00000000-0005-0000-0000-00000B350000}"/>
    <cellStyle name="Entrada 2 3 4 6" xfId="21534" xr:uid="{00000000-0005-0000-0000-00000C350000}"/>
    <cellStyle name="Entrada 2 3 4 6 2" xfId="35796" xr:uid="{00000000-0005-0000-0000-00000D350000}"/>
    <cellStyle name="Entrada 2 3 4 7" xfId="21535" xr:uid="{00000000-0005-0000-0000-00000E350000}"/>
    <cellStyle name="Entrada 2 3 4 7 2" xfId="35797" xr:uid="{00000000-0005-0000-0000-00000F350000}"/>
    <cellStyle name="Entrada 2 3 4 8" xfId="21536" xr:uid="{00000000-0005-0000-0000-000010350000}"/>
    <cellStyle name="Entrada 2 3 4 8 2" xfId="35798" xr:uid="{00000000-0005-0000-0000-000011350000}"/>
    <cellStyle name="Entrada 2 3 4 9" xfId="35799" xr:uid="{00000000-0005-0000-0000-000012350000}"/>
    <cellStyle name="Entrada 2 3 5" xfId="2174" xr:uid="{00000000-0005-0000-0000-000013350000}"/>
    <cellStyle name="Entrada 2 3 5 2" xfId="4915" xr:uid="{00000000-0005-0000-0000-000014350000}"/>
    <cellStyle name="Entrada 2 3 5 2 2" xfId="16777" xr:uid="{00000000-0005-0000-0000-000015350000}"/>
    <cellStyle name="Entrada 2 3 5 2 2 2" xfId="35800" xr:uid="{00000000-0005-0000-0000-000016350000}"/>
    <cellStyle name="Entrada 2 3 5 2 3" xfId="35801" xr:uid="{00000000-0005-0000-0000-000017350000}"/>
    <cellStyle name="Entrada 2 3 5 3" xfId="4916" xr:uid="{00000000-0005-0000-0000-000018350000}"/>
    <cellStyle name="Entrada 2 3 5 3 2" xfId="16776" xr:uid="{00000000-0005-0000-0000-000019350000}"/>
    <cellStyle name="Entrada 2 3 5 3 2 2" xfId="35802" xr:uid="{00000000-0005-0000-0000-00001A350000}"/>
    <cellStyle name="Entrada 2 3 5 3 3" xfId="35803" xr:uid="{00000000-0005-0000-0000-00001B350000}"/>
    <cellStyle name="Entrada 2 3 5 4" xfId="16778" xr:uid="{00000000-0005-0000-0000-00001C350000}"/>
    <cellStyle name="Entrada 2 3 5 4 2" xfId="35804" xr:uid="{00000000-0005-0000-0000-00001D350000}"/>
    <cellStyle name="Entrada 2 3 5 5" xfId="21537" xr:uid="{00000000-0005-0000-0000-00001E350000}"/>
    <cellStyle name="Entrada 2 3 5 5 2" xfId="35805" xr:uid="{00000000-0005-0000-0000-00001F350000}"/>
    <cellStyle name="Entrada 2 3 5 6" xfId="21538" xr:uid="{00000000-0005-0000-0000-000020350000}"/>
    <cellStyle name="Entrada 2 3 5 6 2" xfId="35806" xr:uid="{00000000-0005-0000-0000-000021350000}"/>
    <cellStyle name="Entrada 2 3 5 7" xfId="21539" xr:uid="{00000000-0005-0000-0000-000022350000}"/>
    <cellStyle name="Entrada 2 3 5 7 2" xfId="35807" xr:uid="{00000000-0005-0000-0000-000023350000}"/>
    <cellStyle name="Entrada 2 3 5 8" xfId="35808" xr:uid="{00000000-0005-0000-0000-000024350000}"/>
    <cellStyle name="Entrada 2 3 6" xfId="4917" xr:uid="{00000000-0005-0000-0000-000025350000}"/>
    <cellStyle name="Entrada 2 3 6 2" xfId="16775" xr:uid="{00000000-0005-0000-0000-000026350000}"/>
    <cellStyle name="Entrada 2 3 6 2 2" xfId="35809" xr:uid="{00000000-0005-0000-0000-000027350000}"/>
    <cellStyle name="Entrada 2 3 6 3" xfId="21540" xr:uid="{00000000-0005-0000-0000-000028350000}"/>
    <cellStyle name="Entrada 2 3 6 3 2" xfId="35810" xr:uid="{00000000-0005-0000-0000-000029350000}"/>
    <cellStyle name="Entrada 2 3 6 4" xfId="21541" xr:uid="{00000000-0005-0000-0000-00002A350000}"/>
    <cellStyle name="Entrada 2 3 6 4 2" xfId="35811" xr:uid="{00000000-0005-0000-0000-00002B350000}"/>
    <cellStyle name="Entrada 2 3 6 5" xfId="21542" xr:uid="{00000000-0005-0000-0000-00002C350000}"/>
    <cellStyle name="Entrada 2 3 6 5 2" xfId="35812" xr:uid="{00000000-0005-0000-0000-00002D350000}"/>
    <cellStyle name="Entrada 2 3 6 6" xfId="35813" xr:uid="{00000000-0005-0000-0000-00002E350000}"/>
    <cellStyle name="Entrada 2 3 7" xfId="4918" xr:uid="{00000000-0005-0000-0000-00002F350000}"/>
    <cellStyle name="Entrada 2 3 7 2" xfId="16774" xr:uid="{00000000-0005-0000-0000-000030350000}"/>
    <cellStyle name="Entrada 2 3 7 2 2" xfId="35814" xr:uid="{00000000-0005-0000-0000-000031350000}"/>
    <cellStyle name="Entrada 2 3 7 3" xfId="21543" xr:uid="{00000000-0005-0000-0000-000032350000}"/>
    <cellStyle name="Entrada 2 3 7 3 2" xfId="35815" xr:uid="{00000000-0005-0000-0000-000033350000}"/>
    <cellStyle name="Entrada 2 3 7 4" xfId="21544" xr:uid="{00000000-0005-0000-0000-000034350000}"/>
    <cellStyle name="Entrada 2 3 7 4 2" xfId="35816" xr:uid="{00000000-0005-0000-0000-000035350000}"/>
    <cellStyle name="Entrada 2 3 7 5" xfId="21545" xr:uid="{00000000-0005-0000-0000-000036350000}"/>
    <cellStyle name="Entrada 2 3 7 5 2" xfId="35817" xr:uid="{00000000-0005-0000-0000-000037350000}"/>
    <cellStyle name="Entrada 2 3 7 6" xfId="35818" xr:uid="{00000000-0005-0000-0000-000038350000}"/>
    <cellStyle name="Entrada 2 3 8" xfId="4919" xr:uid="{00000000-0005-0000-0000-000039350000}"/>
    <cellStyle name="Entrada 2 3 8 2" xfId="16773" xr:uid="{00000000-0005-0000-0000-00003A350000}"/>
    <cellStyle name="Entrada 2 3 8 2 2" xfId="35819" xr:uid="{00000000-0005-0000-0000-00003B350000}"/>
    <cellStyle name="Entrada 2 3 8 3" xfId="21546" xr:uid="{00000000-0005-0000-0000-00003C350000}"/>
    <cellStyle name="Entrada 2 3 8 3 2" xfId="35820" xr:uid="{00000000-0005-0000-0000-00003D350000}"/>
    <cellStyle name="Entrada 2 3 8 4" xfId="21547" xr:uid="{00000000-0005-0000-0000-00003E350000}"/>
    <cellStyle name="Entrada 2 3 8 4 2" xfId="35821" xr:uid="{00000000-0005-0000-0000-00003F350000}"/>
    <cellStyle name="Entrada 2 3 8 5" xfId="21548" xr:uid="{00000000-0005-0000-0000-000040350000}"/>
    <cellStyle name="Entrada 2 3 8 5 2" xfId="35822" xr:uid="{00000000-0005-0000-0000-000041350000}"/>
    <cellStyle name="Entrada 2 3 8 6" xfId="35823" xr:uid="{00000000-0005-0000-0000-000042350000}"/>
    <cellStyle name="Entrada 2 3 9" xfId="4920" xr:uid="{00000000-0005-0000-0000-000043350000}"/>
    <cellStyle name="Entrada 2 3 9 2" xfId="16772" xr:uid="{00000000-0005-0000-0000-000044350000}"/>
    <cellStyle name="Entrada 2 3 9 2 2" xfId="35824" xr:uid="{00000000-0005-0000-0000-000045350000}"/>
    <cellStyle name="Entrada 2 3 9 3" xfId="35825" xr:uid="{00000000-0005-0000-0000-000046350000}"/>
    <cellStyle name="Entrada 2 30" xfId="56740" xr:uid="{00000000-0005-0000-0000-000047350000}"/>
    <cellStyle name="Entrada 2 4" xfId="211" xr:uid="{00000000-0005-0000-0000-000048350000}"/>
    <cellStyle name="Entrada 2 4 10" xfId="11210" xr:uid="{00000000-0005-0000-0000-000049350000}"/>
    <cellStyle name="Entrada 2 4 10 2" xfId="35826" xr:uid="{00000000-0005-0000-0000-00004A350000}"/>
    <cellStyle name="Entrada 2 4 11" xfId="16771" xr:uid="{00000000-0005-0000-0000-00004B350000}"/>
    <cellStyle name="Entrada 2 4 11 2" xfId="35827" xr:uid="{00000000-0005-0000-0000-00004C350000}"/>
    <cellStyle name="Entrada 2 4 12" xfId="21549" xr:uid="{00000000-0005-0000-0000-00004D350000}"/>
    <cellStyle name="Entrada 2 4 12 2" xfId="35828" xr:uid="{00000000-0005-0000-0000-00004E350000}"/>
    <cellStyle name="Entrada 2 4 13" xfId="35829" xr:uid="{00000000-0005-0000-0000-00004F350000}"/>
    <cellStyle name="Entrada 2 4 14" xfId="954" xr:uid="{00000000-0005-0000-0000-000050350000}"/>
    <cellStyle name="Entrada 2 4 15" xfId="56748" xr:uid="{00000000-0005-0000-0000-000051350000}"/>
    <cellStyle name="Entrada 2 4 2" xfId="212" xr:uid="{00000000-0005-0000-0000-000052350000}"/>
    <cellStyle name="Entrada 2 4 2 10" xfId="21550" xr:uid="{00000000-0005-0000-0000-000053350000}"/>
    <cellStyle name="Entrada 2 4 2 10 2" xfId="35830" xr:uid="{00000000-0005-0000-0000-000054350000}"/>
    <cellStyle name="Entrada 2 4 2 11" xfId="35831" xr:uid="{00000000-0005-0000-0000-000055350000}"/>
    <cellStyle name="Entrada 2 4 2 12" xfId="56749" xr:uid="{00000000-0005-0000-0000-000056350000}"/>
    <cellStyle name="Entrada 2 4 2 2" xfId="2112" xr:uid="{00000000-0005-0000-0000-000057350000}"/>
    <cellStyle name="Entrada 2 4 2 2 2" xfId="3570" xr:uid="{00000000-0005-0000-0000-000058350000}"/>
    <cellStyle name="Entrada 2 4 2 2 2 2" xfId="4921" xr:uid="{00000000-0005-0000-0000-000059350000}"/>
    <cellStyle name="Entrada 2 4 2 2 2 2 2" xfId="16767" xr:uid="{00000000-0005-0000-0000-00005A350000}"/>
    <cellStyle name="Entrada 2 4 2 2 2 2 2 2" xfId="35832" xr:uid="{00000000-0005-0000-0000-00005B350000}"/>
    <cellStyle name="Entrada 2 4 2 2 2 2 3" xfId="35833" xr:uid="{00000000-0005-0000-0000-00005C350000}"/>
    <cellStyle name="Entrada 2 4 2 2 2 3" xfId="4922" xr:uid="{00000000-0005-0000-0000-00005D350000}"/>
    <cellStyle name="Entrada 2 4 2 2 2 3 2" xfId="16766" xr:uid="{00000000-0005-0000-0000-00005E350000}"/>
    <cellStyle name="Entrada 2 4 2 2 2 3 2 2" xfId="35834" xr:uid="{00000000-0005-0000-0000-00005F350000}"/>
    <cellStyle name="Entrada 2 4 2 2 2 3 3" xfId="35835" xr:uid="{00000000-0005-0000-0000-000060350000}"/>
    <cellStyle name="Entrada 2 4 2 2 2 4" xfId="16768" xr:uid="{00000000-0005-0000-0000-000061350000}"/>
    <cellStyle name="Entrada 2 4 2 2 2 4 2" xfId="35836" xr:uid="{00000000-0005-0000-0000-000062350000}"/>
    <cellStyle name="Entrada 2 4 2 2 2 5" xfId="21551" xr:uid="{00000000-0005-0000-0000-000063350000}"/>
    <cellStyle name="Entrada 2 4 2 2 2 5 2" xfId="35837" xr:uid="{00000000-0005-0000-0000-000064350000}"/>
    <cellStyle name="Entrada 2 4 2 2 2 6" xfId="21552" xr:uid="{00000000-0005-0000-0000-000065350000}"/>
    <cellStyle name="Entrada 2 4 2 2 2 6 2" xfId="35838" xr:uid="{00000000-0005-0000-0000-000066350000}"/>
    <cellStyle name="Entrada 2 4 2 2 2 7" xfId="21553" xr:uid="{00000000-0005-0000-0000-000067350000}"/>
    <cellStyle name="Entrada 2 4 2 2 2 7 2" xfId="35839" xr:uid="{00000000-0005-0000-0000-000068350000}"/>
    <cellStyle name="Entrada 2 4 2 2 2 8" xfId="35840" xr:uid="{00000000-0005-0000-0000-000069350000}"/>
    <cellStyle name="Entrada 2 4 2 2 3" xfId="4923" xr:uid="{00000000-0005-0000-0000-00006A350000}"/>
    <cellStyle name="Entrada 2 4 2 2 3 2" xfId="16765" xr:uid="{00000000-0005-0000-0000-00006B350000}"/>
    <cellStyle name="Entrada 2 4 2 2 3 2 2" xfId="35841" xr:uid="{00000000-0005-0000-0000-00006C350000}"/>
    <cellStyle name="Entrada 2 4 2 2 3 3" xfId="35842" xr:uid="{00000000-0005-0000-0000-00006D350000}"/>
    <cellStyle name="Entrada 2 4 2 2 4" xfId="4924" xr:uid="{00000000-0005-0000-0000-00006E350000}"/>
    <cellStyle name="Entrada 2 4 2 2 4 2" xfId="16764" xr:uid="{00000000-0005-0000-0000-00006F350000}"/>
    <cellStyle name="Entrada 2 4 2 2 4 2 2" xfId="35843" xr:uid="{00000000-0005-0000-0000-000070350000}"/>
    <cellStyle name="Entrada 2 4 2 2 4 3" xfId="35844" xr:uid="{00000000-0005-0000-0000-000071350000}"/>
    <cellStyle name="Entrada 2 4 2 2 5" xfId="16769" xr:uid="{00000000-0005-0000-0000-000072350000}"/>
    <cellStyle name="Entrada 2 4 2 2 5 2" xfId="35845" xr:uid="{00000000-0005-0000-0000-000073350000}"/>
    <cellStyle name="Entrada 2 4 2 2 6" xfId="21554" xr:uid="{00000000-0005-0000-0000-000074350000}"/>
    <cellStyle name="Entrada 2 4 2 2 6 2" xfId="35846" xr:uid="{00000000-0005-0000-0000-000075350000}"/>
    <cellStyle name="Entrada 2 4 2 2 7" xfId="21555" xr:uid="{00000000-0005-0000-0000-000076350000}"/>
    <cellStyle name="Entrada 2 4 2 2 7 2" xfId="35847" xr:uid="{00000000-0005-0000-0000-000077350000}"/>
    <cellStyle name="Entrada 2 4 2 2 8" xfId="21556" xr:uid="{00000000-0005-0000-0000-000078350000}"/>
    <cellStyle name="Entrada 2 4 2 2 8 2" xfId="35848" xr:uid="{00000000-0005-0000-0000-000079350000}"/>
    <cellStyle name="Entrada 2 4 2 2 9" xfId="35849" xr:uid="{00000000-0005-0000-0000-00007A350000}"/>
    <cellStyle name="Entrada 2 4 2 3" xfId="1680" xr:uid="{00000000-0005-0000-0000-00007B350000}"/>
    <cellStyle name="Entrada 2 4 2 3 2" xfId="3142" xr:uid="{00000000-0005-0000-0000-00007C350000}"/>
    <cellStyle name="Entrada 2 4 2 3 2 2" xfId="4925" xr:uid="{00000000-0005-0000-0000-00007D350000}"/>
    <cellStyle name="Entrada 2 4 2 3 2 2 2" xfId="16761" xr:uid="{00000000-0005-0000-0000-00007E350000}"/>
    <cellStyle name="Entrada 2 4 2 3 2 2 2 2" xfId="35850" xr:uid="{00000000-0005-0000-0000-00007F350000}"/>
    <cellStyle name="Entrada 2 4 2 3 2 2 3" xfId="35851" xr:uid="{00000000-0005-0000-0000-000080350000}"/>
    <cellStyle name="Entrada 2 4 2 3 2 3" xfId="4926" xr:uid="{00000000-0005-0000-0000-000081350000}"/>
    <cellStyle name="Entrada 2 4 2 3 2 3 2" xfId="16760" xr:uid="{00000000-0005-0000-0000-000082350000}"/>
    <cellStyle name="Entrada 2 4 2 3 2 3 2 2" xfId="35852" xr:uid="{00000000-0005-0000-0000-000083350000}"/>
    <cellStyle name="Entrada 2 4 2 3 2 3 3" xfId="35853" xr:uid="{00000000-0005-0000-0000-000084350000}"/>
    <cellStyle name="Entrada 2 4 2 3 2 4" xfId="16762" xr:uid="{00000000-0005-0000-0000-000085350000}"/>
    <cellStyle name="Entrada 2 4 2 3 2 4 2" xfId="35854" xr:uid="{00000000-0005-0000-0000-000086350000}"/>
    <cellStyle name="Entrada 2 4 2 3 2 5" xfId="21557" xr:uid="{00000000-0005-0000-0000-000087350000}"/>
    <cellStyle name="Entrada 2 4 2 3 2 5 2" xfId="35855" xr:uid="{00000000-0005-0000-0000-000088350000}"/>
    <cellStyle name="Entrada 2 4 2 3 2 6" xfId="21558" xr:uid="{00000000-0005-0000-0000-000089350000}"/>
    <cellStyle name="Entrada 2 4 2 3 2 6 2" xfId="35856" xr:uid="{00000000-0005-0000-0000-00008A350000}"/>
    <cellStyle name="Entrada 2 4 2 3 2 7" xfId="21559" xr:uid="{00000000-0005-0000-0000-00008B350000}"/>
    <cellStyle name="Entrada 2 4 2 3 2 7 2" xfId="35857" xr:uid="{00000000-0005-0000-0000-00008C350000}"/>
    <cellStyle name="Entrada 2 4 2 3 2 8" xfId="35858" xr:uid="{00000000-0005-0000-0000-00008D350000}"/>
    <cellStyle name="Entrada 2 4 2 3 3" xfId="4927" xr:uid="{00000000-0005-0000-0000-00008E350000}"/>
    <cellStyle name="Entrada 2 4 2 3 3 2" xfId="16759" xr:uid="{00000000-0005-0000-0000-00008F350000}"/>
    <cellStyle name="Entrada 2 4 2 3 3 2 2" xfId="35859" xr:uid="{00000000-0005-0000-0000-000090350000}"/>
    <cellStyle name="Entrada 2 4 2 3 3 3" xfId="35860" xr:uid="{00000000-0005-0000-0000-000091350000}"/>
    <cellStyle name="Entrada 2 4 2 3 4" xfId="4928" xr:uid="{00000000-0005-0000-0000-000092350000}"/>
    <cellStyle name="Entrada 2 4 2 3 4 2" xfId="16758" xr:uid="{00000000-0005-0000-0000-000093350000}"/>
    <cellStyle name="Entrada 2 4 2 3 4 2 2" xfId="35861" xr:uid="{00000000-0005-0000-0000-000094350000}"/>
    <cellStyle name="Entrada 2 4 2 3 4 3" xfId="35862" xr:uid="{00000000-0005-0000-0000-000095350000}"/>
    <cellStyle name="Entrada 2 4 2 3 5" xfId="16763" xr:uid="{00000000-0005-0000-0000-000096350000}"/>
    <cellStyle name="Entrada 2 4 2 3 5 2" xfId="35863" xr:uid="{00000000-0005-0000-0000-000097350000}"/>
    <cellStyle name="Entrada 2 4 2 3 6" xfId="21560" xr:uid="{00000000-0005-0000-0000-000098350000}"/>
    <cellStyle name="Entrada 2 4 2 3 6 2" xfId="35864" xr:uid="{00000000-0005-0000-0000-000099350000}"/>
    <cellStyle name="Entrada 2 4 2 3 7" xfId="21561" xr:uid="{00000000-0005-0000-0000-00009A350000}"/>
    <cellStyle name="Entrada 2 4 2 3 7 2" xfId="35865" xr:uid="{00000000-0005-0000-0000-00009B350000}"/>
    <cellStyle name="Entrada 2 4 2 3 8" xfId="21562" xr:uid="{00000000-0005-0000-0000-00009C350000}"/>
    <cellStyle name="Entrada 2 4 2 3 8 2" xfId="35866" xr:uid="{00000000-0005-0000-0000-00009D350000}"/>
    <cellStyle name="Entrada 2 4 2 3 9" xfId="35867" xr:uid="{00000000-0005-0000-0000-00009E350000}"/>
    <cellStyle name="Entrada 2 4 2 4" xfId="2177" xr:uid="{00000000-0005-0000-0000-00009F350000}"/>
    <cellStyle name="Entrada 2 4 2 4 2" xfId="4929" xr:uid="{00000000-0005-0000-0000-0000A0350000}"/>
    <cellStyle name="Entrada 2 4 2 4 2 2" xfId="16756" xr:uid="{00000000-0005-0000-0000-0000A1350000}"/>
    <cellStyle name="Entrada 2 4 2 4 2 2 2" xfId="35868" xr:uid="{00000000-0005-0000-0000-0000A2350000}"/>
    <cellStyle name="Entrada 2 4 2 4 2 3" xfId="35869" xr:uid="{00000000-0005-0000-0000-0000A3350000}"/>
    <cellStyle name="Entrada 2 4 2 4 3" xfId="4930" xr:uid="{00000000-0005-0000-0000-0000A4350000}"/>
    <cellStyle name="Entrada 2 4 2 4 3 2" xfId="16755" xr:uid="{00000000-0005-0000-0000-0000A5350000}"/>
    <cellStyle name="Entrada 2 4 2 4 3 2 2" xfId="35870" xr:uid="{00000000-0005-0000-0000-0000A6350000}"/>
    <cellStyle name="Entrada 2 4 2 4 3 3" xfId="35871" xr:uid="{00000000-0005-0000-0000-0000A7350000}"/>
    <cellStyle name="Entrada 2 4 2 4 4" xfId="16757" xr:uid="{00000000-0005-0000-0000-0000A8350000}"/>
    <cellStyle name="Entrada 2 4 2 4 4 2" xfId="35872" xr:uid="{00000000-0005-0000-0000-0000A9350000}"/>
    <cellStyle name="Entrada 2 4 2 4 5" xfId="21563" xr:uid="{00000000-0005-0000-0000-0000AA350000}"/>
    <cellStyle name="Entrada 2 4 2 4 5 2" xfId="35873" xr:uid="{00000000-0005-0000-0000-0000AB350000}"/>
    <cellStyle name="Entrada 2 4 2 4 6" xfId="21564" xr:uid="{00000000-0005-0000-0000-0000AC350000}"/>
    <cellStyle name="Entrada 2 4 2 4 6 2" xfId="35874" xr:uid="{00000000-0005-0000-0000-0000AD350000}"/>
    <cellStyle name="Entrada 2 4 2 4 7" xfId="21565" xr:uid="{00000000-0005-0000-0000-0000AE350000}"/>
    <cellStyle name="Entrada 2 4 2 4 7 2" xfId="35875" xr:uid="{00000000-0005-0000-0000-0000AF350000}"/>
    <cellStyle name="Entrada 2 4 2 4 8" xfId="35876" xr:uid="{00000000-0005-0000-0000-0000B0350000}"/>
    <cellStyle name="Entrada 2 4 2 5" xfId="2708" xr:uid="{00000000-0005-0000-0000-0000B1350000}"/>
    <cellStyle name="Entrada 2 4 2 5 2" xfId="4931" xr:uid="{00000000-0005-0000-0000-0000B2350000}"/>
    <cellStyle name="Entrada 2 4 2 5 2 2" xfId="16753" xr:uid="{00000000-0005-0000-0000-0000B3350000}"/>
    <cellStyle name="Entrada 2 4 2 5 2 2 2" xfId="35877" xr:uid="{00000000-0005-0000-0000-0000B4350000}"/>
    <cellStyle name="Entrada 2 4 2 5 2 3" xfId="35878" xr:uid="{00000000-0005-0000-0000-0000B5350000}"/>
    <cellStyle name="Entrada 2 4 2 5 3" xfId="4932" xr:uid="{00000000-0005-0000-0000-0000B6350000}"/>
    <cellStyle name="Entrada 2 4 2 5 3 2" xfId="16752" xr:uid="{00000000-0005-0000-0000-0000B7350000}"/>
    <cellStyle name="Entrada 2 4 2 5 3 2 2" xfId="35879" xr:uid="{00000000-0005-0000-0000-0000B8350000}"/>
    <cellStyle name="Entrada 2 4 2 5 3 3" xfId="35880" xr:uid="{00000000-0005-0000-0000-0000B9350000}"/>
    <cellStyle name="Entrada 2 4 2 5 4" xfId="16754" xr:uid="{00000000-0005-0000-0000-0000BA350000}"/>
    <cellStyle name="Entrada 2 4 2 5 4 2" xfId="35881" xr:uid="{00000000-0005-0000-0000-0000BB350000}"/>
    <cellStyle name="Entrada 2 4 2 5 5" xfId="21566" xr:uid="{00000000-0005-0000-0000-0000BC350000}"/>
    <cellStyle name="Entrada 2 4 2 5 5 2" xfId="35882" xr:uid="{00000000-0005-0000-0000-0000BD350000}"/>
    <cellStyle name="Entrada 2 4 2 5 6" xfId="21567" xr:uid="{00000000-0005-0000-0000-0000BE350000}"/>
    <cellStyle name="Entrada 2 4 2 5 6 2" xfId="35883" xr:uid="{00000000-0005-0000-0000-0000BF350000}"/>
    <cellStyle name="Entrada 2 4 2 5 7" xfId="21568" xr:uid="{00000000-0005-0000-0000-0000C0350000}"/>
    <cellStyle name="Entrada 2 4 2 5 7 2" xfId="35884" xr:uid="{00000000-0005-0000-0000-0000C1350000}"/>
    <cellStyle name="Entrada 2 4 2 5 8" xfId="35885" xr:uid="{00000000-0005-0000-0000-0000C2350000}"/>
    <cellStyle name="Entrada 2 4 2 6" xfId="4933" xr:uid="{00000000-0005-0000-0000-0000C3350000}"/>
    <cellStyle name="Entrada 2 4 2 6 2" xfId="16751" xr:uid="{00000000-0005-0000-0000-0000C4350000}"/>
    <cellStyle name="Entrada 2 4 2 6 2 2" xfId="35886" xr:uid="{00000000-0005-0000-0000-0000C5350000}"/>
    <cellStyle name="Entrada 2 4 2 6 3" xfId="21569" xr:uid="{00000000-0005-0000-0000-0000C6350000}"/>
    <cellStyle name="Entrada 2 4 2 6 3 2" xfId="35887" xr:uid="{00000000-0005-0000-0000-0000C7350000}"/>
    <cellStyle name="Entrada 2 4 2 6 4" xfId="21570" xr:uid="{00000000-0005-0000-0000-0000C8350000}"/>
    <cellStyle name="Entrada 2 4 2 6 4 2" xfId="35888" xr:uid="{00000000-0005-0000-0000-0000C9350000}"/>
    <cellStyle name="Entrada 2 4 2 6 5" xfId="21571" xr:uid="{00000000-0005-0000-0000-0000CA350000}"/>
    <cellStyle name="Entrada 2 4 2 6 5 2" xfId="35889" xr:uid="{00000000-0005-0000-0000-0000CB350000}"/>
    <cellStyle name="Entrada 2 4 2 6 6" xfId="35890" xr:uid="{00000000-0005-0000-0000-0000CC350000}"/>
    <cellStyle name="Entrada 2 4 2 7" xfId="4934" xr:uid="{00000000-0005-0000-0000-0000CD350000}"/>
    <cellStyle name="Entrada 2 4 2 7 2" xfId="16750" xr:uid="{00000000-0005-0000-0000-0000CE350000}"/>
    <cellStyle name="Entrada 2 4 2 7 2 2" xfId="35891" xr:uid="{00000000-0005-0000-0000-0000CF350000}"/>
    <cellStyle name="Entrada 2 4 2 7 3" xfId="21572" xr:uid="{00000000-0005-0000-0000-0000D0350000}"/>
    <cellStyle name="Entrada 2 4 2 7 3 2" xfId="35892" xr:uid="{00000000-0005-0000-0000-0000D1350000}"/>
    <cellStyle name="Entrada 2 4 2 7 4" xfId="21573" xr:uid="{00000000-0005-0000-0000-0000D2350000}"/>
    <cellStyle name="Entrada 2 4 2 7 4 2" xfId="35893" xr:uid="{00000000-0005-0000-0000-0000D3350000}"/>
    <cellStyle name="Entrada 2 4 2 7 5" xfId="21574" xr:uid="{00000000-0005-0000-0000-0000D4350000}"/>
    <cellStyle name="Entrada 2 4 2 7 5 2" xfId="35894" xr:uid="{00000000-0005-0000-0000-0000D5350000}"/>
    <cellStyle name="Entrada 2 4 2 7 6" xfId="35895" xr:uid="{00000000-0005-0000-0000-0000D6350000}"/>
    <cellStyle name="Entrada 2 4 2 8" xfId="11209" xr:uid="{00000000-0005-0000-0000-0000D7350000}"/>
    <cellStyle name="Entrada 2 4 2 8 2" xfId="35896" xr:uid="{00000000-0005-0000-0000-0000D8350000}"/>
    <cellStyle name="Entrada 2 4 2 9" xfId="16770" xr:uid="{00000000-0005-0000-0000-0000D9350000}"/>
    <cellStyle name="Entrada 2 4 2 9 2" xfId="35897" xr:uid="{00000000-0005-0000-0000-0000DA350000}"/>
    <cellStyle name="Entrada 2 4 3" xfId="1886" xr:uid="{00000000-0005-0000-0000-0000DB350000}"/>
    <cellStyle name="Entrada 2 4 3 2" xfId="3345" xr:uid="{00000000-0005-0000-0000-0000DC350000}"/>
    <cellStyle name="Entrada 2 4 3 2 2" xfId="4935" xr:uid="{00000000-0005-0000-0000-0000DD350000}"/>
    <cellStyle name="Entrada 2 4 3 2 2 2" xfId="16747" xr:uid="{00000000-0005-0000-0000-0000DE350000}"/>
    <cellStyle name="Entrada 2 4 3 2 2 2 2" xfId="35898" xr:uid="{00000000-0005-0000-0000-0000DF350000}"/>
    <cellStyle name="Entrada 2 4 3 2 2 3" xfId="35899" xr:uid="{00000000-0005-0000-0000-0000E0350000}"/>
    <cellStyle name="Entrada 2 4 3 2 3" xfId="4936" xr:uid="{00000000-0005-0000-0000-0000E1350000}"/>
    <cellStyle name="Entrada 2 4 3 2 3 2" xfId="16746" xr:uid="{00000000-0005-0000-0000-0000E2350000}"/>
    <cellStyle name="Entrada 2 4 3 2 3 2 2" xfId="35900" xr:uid="{00000000-0005-0000-0000-0000E3350000}"/>
    <cellStyle name="Entrada 2 4 3 2 3 3" xfId="35901" xr:uid="{00000000-0005-0000-0000-0000E4350000}"/>
    <cellStyle name="Entrada 2 4 3 2 4" xfId="16748" xr:uid="{00000000-0005-0000-0000-0000E5350000}"/>
    <cellStyle name="Entrada 2 4 3 2 4 2" xfId="35902" xr:uid="{00000000-0005-0000-0000-0000E6350000}"/>
    <cellStyle name="Entrada 2 4 3 2 5" xfId="21575" xr:uid="{00000000-0005-0000-0000-0000E7350000}"/>
    <cellStyle name="Entrada 2 4 3 2 5 2" xfId="35903" xr:uid="{00000000-0005-0000-0000-0000E8350000}"/>
    <cellStyle name="Entrada 2 4 3 2 6" xfId="21576" xr:uid="{00000000-0005-0000-0000-0000E9350000}"/>
    <cellStyle name="Entrada 2 4 3 2 6 2" xfId="35904" xr:uid="{00000000-0005-0000-0000-0000EA350000}"/>
    <cellStyle name="Entrada 2 4 3 2 7" xfId="21577" xr:uid="{00000000-0005-0000-0000-0000EB350000}"/>
    <cellStyle name="Entrada 2 4 3 2 7 2" xfId="35905" xr:uid="{00000000-0005-0000-0000-0000EC350000}"/>
    <cellStyle name="Entrada 2 4 3 2 8" xfId="35906" xr:uid="{00000000-0005-0000-0000-0000ED350000}"/>
    <cellStyle name="Entrada 2 4 3 3" xfId="4937" xr:uid="{00000000-0005-0000-0000-0000EE350000}"/>
    <cellStyle name="Entrada 2 4 3 3 2" xfId="16745" xr:uid="{00000000-0005-0000-0000-0000EF350000}"/>
    <cellStyle name="Entrada 2 4 3 3 2 2" xfId="35907" xr:uid="{00000000-0005-0000-0000-0000F0350000}"/>
    <cellStyle name="Entrada 2 4 3 3 3" xfId="35908" xr:uid="{00000000-0005-0000-0000-0000F1350000}"/>
    <cellStyle name="Entrada 2 4 3 4" xfId="4938" xr:uid="{00000000-0005-0000-0000-0000F2350000}"/>
    <cellStyle name="Entrada 2 4 3 4 2" xfId="16744" xr:uid="{00000000-0005-0000-0000-0000F3350000}"/>
    <cellStyle name="Entrada 2 4 3 4 2 2" xfId="35909" xr:uid="{00000000-0005-0000-0000-0000F4350000}"/>
    <cellStyle name="Entrada 2 4 3 4 3" xfId="35910" xr:uid="{00000000-0005-0000-0000-0000F5350000}"/>
    <cellStyle name="Entrada 2 4 3 5" xfId="16749" xr:uid="{00000000-0005-0000-0000-0000F6350000}"/>
    <cellStyle name="Entrada 2 4 3 5 2" xfId="35911" xr:uid="{00000000-0005-0000-0000-0000F7350000}"/>
    <cellStyle name="Entrada 2 4 3 6" xfId="21578" xr:uid="{00000000-0005-0000-0000-0000F8350000}"/>
    <cellStyle name="Entrada 2 4 3 6 2" xfId="35912" xr:uid="{00000000-0005-0000-0000-0000F9350000}"/>
    <cellStyle name="Entrada 2 4 3 7" xfId="21579" xr:uid="{00000000-0005-0000-0000-0000FA350000}"/>
    <cellStyle name="Entrada 2 4 3 7 2" xfId="35913" xr:uid="{00000000-0005-0000-0000-0000FB350000}"/>
    <cellStyle name="Entrada 2 4 3 8" xfId="21580" xr:uid="{00000000-0005-0000-0000-0000FC350000}"/>
    <cellStyle name="Entrada 2 4 3 8 2" xfId="35914" xr:uid="{00000000-0005-0000-0000-0000FD350000}"/>
    <cellStyle name="Entrada 2 4 3 9" xfId="35915" xr:uid="{00000000-0005-0000-0000-0000FE350000}"/>
    <cellStyle name="Entrada 2 4 4" xfId="1454" xr:uid="{00000000-0005-0000-0000-0000FF350000}"/>
    <cellStyle name="Entrada 2 4 4 2" xfId="2917" xr:uid="{00000000-0005-0000-0000-000000360000}"/>
    <cellStyle name="Entrada 2 4 4 2 2" xfId="4939" xr:uid="{00000000-0005-0000-0000-000001360000}"/>
    <cellStyle name="Entrada 2 4 4 2 2 2" xfId="16741" xr:uid="{00000000-0005-0000-0000-000002360000}"/>
    <cellStyle name="Entrada 2 4 4 2 2 2 2" xfId="35916" xr:uid="{00000000-0005-0000-0000-000003360000}"/>
    <cellStyle name="Entrada 2 4 4 2 2 3" xfId="35917" xr:uid="{00000000-0005-0000-0000-000004360000}"/>
    <cellStyle name="Entrada 2 4 4 2 3" xfId="4940" xr:uid="{00000000-0005-0000-0000-000005360000}"/>
    <cellStyle name="Entrada 2 4 4 2 3 2" xfId="16740" xr:uid="{00000000-0005-0000-0000-000006360000}"/>
    <cellStyle name="Entrada 2 4 4 2 3 2 2" xfId="35918" xr:uid="{00000000-0005-0000-0000-000007360000}"/>
    <cellStyle name="Entrada 2 4 4 2 3 3" xfId="35919" xr:uid="{00000000-0005-0000-0000-000008360000}"/>
    <cellStyle name="Entrada 2 4 4 2 4" xfId="16742" xr:uid="{00000000-0005-0000-0000-000009360000}"/>
    <cellStyle name="Entrada 2 4 4 2 4 2" xfId="35920" xr:uid="{00000000-0005-0000-0000-00000A360000}"/>
    <cellStyle name="Entrada 2 4 4 2 5" xfId="21581" xr:uid="{00000000-0005-0000-0000-00000B360000}"/>
    <cellStyle name="Entrada 2 4 4 2 5 2" xfId="35921" xr:uid="{00000000-0005-0000-0000-00000C360000}"/>
    <cellStyle name="Entrada 2 4 4 2 6" xfId="21582" xr:uid="{00000000-0005-0000-0000-00000D360000}"/>
    <cellStyle name="Entrada 2 4 4 2 6 2" xfId="35922" xr:uid="{00000000-0005-0000-0000-00000E360000}"/>
    <cellStyle name="Entrada 2 4 4 2 7" xfId="21583" xr:uid="{00000000-0005-0000-0000-00000F360000}"/>
    <cellStyle name="Entrada 2 4 4 2 7 2" xfId="35923" xr:uid="{00000000-0005-0000-0000-000010360000}"/>
    <cellStyle name="Entrada 2 4 4 2 8" xfId="35924" xr:uid="{00000000-0005-0000-0000-000011360000}"/>
    <cellStyle name="Entrada 2 4 4 3" xfId="4941" xr:uid="{00000000-0005-0000-0000-000012360000}"/>
    <cellStyle name="Entrada 2 4 4 3 2" xfId="16739" xr:uid="{00000000-0005-0000-0000-000013360000}"/>
    <cellStyle name="Entrada 2 4 4 3 2 2" xfId="35925" xr:uid="{00000000-0005-0000-0000-000014360000}"/>
    <cellStyle name="Entrada 2 4 4 3 3" xfId="35926" xr:uid="{00000000-0005-0000-0000-000015360000}"/>
    <cellStyle name="Entrada 2 4 4 4" xfId="4942" xr:uid="{00000000-0005-0000-0000-000016360000}"/>
    <cellStyle name="Entrada 2 4 4 4 2" xfId="16738" xr:uid="{00000000-0005-0000-0000-000017360000}"/>
    <cellStyle name="Entrada 2 4 4 4 2 2" xfId="35927" xr:uid="{00000000-0005-0000-0000-000018360000}"/>
    <cellStyle name="Entrada 2 4 4 4 3" xfId="35928" xr:uid="{00000000-0005-0000-0000-000019360000}"/>
    <cellStyle name="Entrada 2 4 4 5" xfId="16743" xr:uid="{00000000-0005-0000-0000-00001A360000}"/>
    <cellStyle name="Entrada 2 4 4 5 2" xfId="35929" xr:uid="{00000000-0005-0000-0000-00001B360000}"/>
    <cellStyle name="Entrada 2 4 4 6" xfId="21584" xr:uid="{00000000-0005-0000-0000-00001C360000}"/>
    <cellStyle name="Entrada 2 4 4 6 2" xfId="35930" xr:uid="{00000000-0005-0000-0000-00001D360000}"/>
    <cellStyle name="Entrada 2 4 4 7" xfId="21585" xr:uid="{00000000-0005-0000-0000-00001E360000}"/>
    <cellStyle name="Entrada 2 4 4 7 2" xfId="35931" xr:uid="{00000000-0005-0000-0000-00001F360000}"/>
    <cellStyle name="Entrada 2 4 4 8" xfId="21586" xr:uid="{00000000-0005-0000-0000-000020360000}"/>
    <cellStyle name="Entrada 2 4 4 8 2" xfId="35932" xr:uid="{00000000-0005-0000-0000-000021360000}"/>
    <cellStyle name="Entrada 2 4 4 9" xfId="35933" xr:uid="{00000000-0005-0000-0000-000022360000}"/>
    <cellStyle name="Entrada 2 4 5" xfId="2176" xr:uid="{00000000-0005-0000-0000-000023360000}"/>
    <cellStyle name="Entrada 2 4 5 2" xfId="4943" xr:uid="{00000000-0005-0000-0000-000024360000}"/>
    <cellStyle name="Entrada 2 4 5 2 2" xfId="16736" xr:uid="{00000000-0005-0000-0000-000025360000}"/>
    <cellStyle name="Entrada 2 4 5 2 2 2" xfId="35934" xr:uid="{00000000-0005-0000-0000-000026360000}"/>
    <cellStyle name="Entrada 2 4 5 2 3" xfId="35935" xr:uid="{00000000-0005-0000-0000-000027360000}"/>
    <cellStyle name="Entrada 2 4 5 3" xfId="4944" xr:uid="{00000000-0005-0000-0000-000028360000}"/>
    <cellStyle name="Entrada 2 4 5 3 2" xfId="16735" xr:uid="{00000000-0005-0000-0000-000029360000}"/>
    <cellStyle name="Entrada 2 4 5 3 2 2" xfId="35936" xr:uid="{00000000-0005-0000-0000-00002A360000}"/>
    <cellStyle name="Entrada 2 4 5 3 3" xfId="35937" xr:uid="{00000000-0005-0000-0000-00002B360000}"/>
    <cellStyle name="Entrada 2 4 5 4" xfId="16737" xr:uid="{00000000-0005-0000-0000-00002C360000}"/>
    <cellStyle name="Entrada 2 4 5 4 2" xfId="35938" xr:uid="{00000000-0005-0000-0000-00002D360000}"/>
    <cellStyle name="Entrada 2 4 5 5" xfId="21587" xr:uid="{00000000-0005-0000-0000-00002E360000}"/>
    <cellStyle name="Entrada 2 4 5 5 2" xfId="35939" xr:uid="{00000000-0005-0000-0000-00002F360000}"/>
    <cellStyle name="Entrada 2 4 5 6" xfId="21588" xr:uid="{00000000-0005-0000-0000-000030360000}"/>
    <cellStyle name="Entrada 2 4 5 6 2" xfId="35940" xr:uid="{00000000-0005-0000-0000-000031360000}"/>
    <cellStyle name="Entrada 2 4 5 7" xfId="21589" xr:uid="{00000000-0005-0000-0000-000032360000}"/>
    <cellStyle name="Entrada 2 4 5 7 2" xfId="35941" xr:uid="{00000000-0005-0000-0000-000033360000}"/>
    <cellStyle name="Entrada 2 4 5 8" xfId="35942" xr:uid="{00000000-0005-0000-0000-000034360000}"/>
    <cellStyle name="Entrada 2 4 6" xfId="4945" xr:uid="{00000000-0005-0000-0000-000035360000}"/>
    <cellStyle name="Entrada 2 4 6 2" xfId="16734" xr:uid="{00000000-0005-0000-0000-000036360000}"/>
    <cellStyle name="Entrada 2 4 6 2 2" xfId="35943" xr:uid="{00000000-0005-0000-0000-000037360000}"/>
    <cellStyle name="Entrada 2 4 6 3" xfId="21590" xr:uid="{00000000-0005-0000-0000-000038360000}"/>
    <cellStyle name="Entrada 2 4 6 3 2" xfId="35944" xr:uid="{00000000-0005-0000-0000-000039360000}"/>
    <cellStyle name="Entrada 2 4 6 4" xfId="21591" xr:uid="{00000000-0005-0000-0000-00003A360000}"/>
    <cellStyle name="Entrada 2 4 6 4 2" xfId="35945" xr:uid="{00000000-0005-0000-0000-00003B360000}"/>
    <cellStyle name="Entrada 2 4 6 5" xfId="21592" xr:uid="{00000000-0005-0000-0000-00003C360000}"/>
    <cellStyle name="Entrada 2 4 6 5 2" xfId="35946" xr:uid="{00000000-0005-0000-0000-00003D360000}"/>
    <cellStyle name="Entrada 2 4 6 6" xfId="35947" xr:uid="{00000000-0005-0000-0000-00003E360000}"/>
    <cellStyle name="Entrada 2 4 7" xfId="4946" xr:uid="{00000000-0005-0000-0000-00003F360000}"/>
    <cellStyle name="Entrada 2 4 7 2" xfId="16733" xr:uid="{00000000-0005-0000-0000-000040360000}"/>
    <cellStyle name="Entrada 2 4 7 2 2" xfId="35948" xr:uid="{00000000-0005-0000-0000-000041360000}"/>
    <cellStyle name="Entrada 2 4 7 3" xfId="21593" xr:uid="{00000000-0005-0000-0000-000042360000}"/>
    <cellStyle name="Entrada 2 4 7 3 2" xfId="35949" xr:uid="{00000000-0005-0000-0000-000043360000}"/>
    <cellStyle name="Entrada 2 4 7 4" xfId="21594" xr:uid="{00000000-0005-0000-0000-000044360000}"/>
    <cellStyle name="Entrada 2 4 7 4 2" xfId="35950" xr:uid="{00000000-0005-0000-0000-000045360000}"/>
    <cellStyle name="Entrada 2 4 7 5" xfId="21595" xr:uid="{00000000-0005-0000-0000-000046360000}"/>
    <cellStyle name="Entrada 2 4 7 5 2" xfId="35951" xr:uid="{00000000-0005-0000-0000-000047360000}"/>
    <cellStyle name="Entrada 2 4 7 6" xfId="35952" xr:uid="{00000000-0005-0000-0000-000048360000}"/>
    <cellStyle name="Entrada 2 4 8" xfId="4947" xr:uid="{00000000-0005-0000-0000-000049360000}"/>
    <cellStyle name="Entrada 2 4 8 2" xfId="16732" xr:uid="{00000000-0005-0000-0000-00004A360000}"/>
    <cellStyle name="Entrada 2 4 8 2 2" xfId="35953" xr:uid="{00000000-0005-0000-0000-00004B360000}"/>
    <cellStyle name="Entrada 2 4 8 3" xfId="21596" xr:uid="{00000000-0005-0000-0000-00004C360000}"/>
    <cellStyle name="Entrada 2 4 8 3 2" xfId="35954" xr:uid="{00000000-0005-0000-0000-00004D360000}"/>
    <cellStyle name="Entrada 2 4 8 4" xfId="21597" xr:uid="{00000000-0005-0000-0000-00004E360000}"/>
    <cellStyle name="Entrada 2 4 8 4 2" xfId="35955" xr:uid="{00000000-0005-0000-0000-00004F360000}"/>
    <cellStyle name="Entrada 2 4 8 5" xfId="21598" xr:uid="{00000000-0005-0000-0000-000050360000}"/>
    <cellStyle name="Entrada 2 4 8 5 2" xfId="35956" xr:uid="{00000000-0005-0000-0000-000051360000}"/>
    <cellStyle name="Entrada 2 4 8 6" xfId="35957" xr:uid="{00000000-0005-0000-0000-000052360000}"/>
    <cellStyle name="Entrada 2 4 9" xfId="4948" xr:uid="{00000000-0005-0000-0000-000053360000}"/>
    <cellStyle name="Entrada 2 4 9 2" xfId="16731" xr:uid="{00000000-0005-0000-0000-000054360000}"/>
    <cellStyle name="Entrada 2 4 9 2 2" xfId="35958" xr:uid="{00000000-0005-0000-0000-000055360000}"/>
    <cellStyle name="Entrada 2 4 9 3" xfId="35959" xr:uid="{00000000-0005-0000-0000-000056360000}"/>
    <cellStyle name="Entrada 2 5" xfId="213" xr:uid="{00000000-0005-0000-0000-000057360000}"/>
    <cellStyle name="Entrada 2 5 10" xfId="16730" xr:uid="{00000000-0005-0000-0000-000058360000}"/>
    <cellStyle name="Entrada 2 5 10 2" xfId="35960" xr:uid="{00000000-0005-0000-0000-000059360000}"/>
    <cellStyle name="Entrada 2 5 11" xfId="21599" xr:uid="{00000000-0005-0000-0000-00005A360000}"/>
    <cellStyle name="Entrada 2 5 11 2" xfId="35961" xr:uid="{00000000-0005-0000-0000-00005B360000}"/>
    <cellStyle name="Entrada 2 5 12" xfId="35962" xr:uid="{00000000-0005-0000-0000-00005C360000}"/>
    <cellStyle name="Entrada 2 5 13" xfId="735" xr:uid="{00000000-0005-0000-0000-00005D360000}"/>
    <cellStyle name="Entrada 2 5 14" xfId="56750" xr:uid="{00000000-0005-0000-0000-00005E360000}"/>
    <cellStyle name="Entrada 2 5 2" xfId="1714" xr:uid="{00000000-0005-0000-0000-00005F360000}"/>
    <cellStyle name="Entrada 2 5 2 2" xfId="3177" xr:uid="{00000000-0005-0000-0000-000060360000}"/>
    <cellStyle name="Entrada 2 5 2 2 2" xfId="4949" xr:uid="{00000000-0005-0000-0000-000061360000}"/>
    <cellStyle name="Entrada 2 5 2 2 2 2" xfId="16727" xr:uid="{00000000-0005-0000-0000-000062360000}"/>
    <cellStyle name="Entrada 2 5 2 2 2 2 2" xfId="35963" xr:uid="{00000000-0005-0000-0000-000063360000}"/>
    <cellStyle name="Entrada 2 5 2 2 2 3" xfId="35964" xr:uid="{00000000-0005-0000-0000-000064360000}"/>
    <cellStyle name="Entrada 2 5 2 2 3" xfId="4950" xr:uid="{00000000-0005-0000-0000-000065360000}"/>
    <cellStyle name="Entrada 2 5 2 2 3 2" xfId="16726" xr:uid="{00000000-0005-0000-0000-000066360000}"/>
    <cellStyle name="Entrada 2 5 2 2 3 2 2" xfId="35965" xr:uid="{00000000-0005-0000-0000-000067360000}"/>
    <cellStyle name="Entrada 2 5 2 2 3 3" xfId="35966" xr:uid="{00000000-0005-0000-0000-000068360000}"/>
    <cellStyle name="Entrada 2 5 2 2 4" xfId="16728" xr:uid="{00000000-0005-0000-0000-000069360000}"/>
    <cellStyle name="Entrada 2 5 2 2 4 2" xfId="35967" xr:uid="{00000000-0005-0000-0000-00006A360000}"/>
    <cellStyle name="Entrada 2 5 2 2 5" xfId="21600" xr:uid="{00000000-0005-0000-0000-00006B360000}"/>
    <cellStyle name="Entrada 2 5 2 2 5 2" xfId="35968" xr:uid="{00000000-0005-0000-0000-00006C360000}"/>
    <cellStyle name="Entrada 2 5 2 2 6" xfId="21601" xr:uid="{00000000-0005-0000-0000-00006D360000}"/>
    <cellStyle name="Entrada 2 5 2 2 6 2" xfId="35969" xr:uid="{00000000-0005-0000-0000-00006E360000}"/>
    <cellStyle name="Entrada 2 5 2 2 7" xfId="21602" xr:uid="{00000000-0005-0000-0000-00006F360000}"/>
    <cellStyle name="Entrada 2 5 2 2 7 2" xfId="35970" xr:uid="{00000000-0005-0000-0000-000070360000}"/>
    <cellStyle name="Entrada 2 5 2 2 8" xfId="35971" xr:uid="{00000000-0005-0000-0000-000071360000}"/>
    <cellStyle name="Entrada 2 5 2 3" xfId="4951" xr:uid="{00000000-0005-0000-0000-000072360000}"/>
    <cellStyle name="Entrada 2 5 2 3 2" xfId="16725" xr:uid="{00000000-0005-0000-0000-000073360000}"/>
    <cellStyle name="Entrada 2 5 2 3 2 2" xfId="35972" xr:uid="{00000000-0005-0000-0000-000074360000}"/>
    <cellStyle name="Entrada 2 5 2 3 3" xfId="35973" xr:uid="{00000000-0005-0000-0000-000075360000}"/>
    <cellStyle name="Entrada 2 5 2 4" xfId="4952" xr:uid="{00000000-0005-0000-0000-000076360000}"/>
    <cellStyle name="Entrada 2 5 2 4 2" xfId="16724" xr:uid="{00000000-0005-0000-0000-000077360000}"/>
    <cellStyle name="Entrada 2 5 2 4 2 2" xfId="35974" xr:uid="{00000000-0005-0000-0000-000078360000}"/>
    <cellStyle name="Entrada 2 5 2 4 3" xfId="35975" xr:uid="{00000000-0005-0000-0000-000079360000}"/>
    <cellStyle name="Entrada 2 5 2 5" xfId="16729" xr:uid="{00000000-0005-0000-0000-00007A360000}"/>
    <cellStyle name="Entrada 2 5 2 5 2" xfId="35976" xr:uid="{00000000-0005-0000-0000-00007B360000}"/>
    <cellStyle name="Entrada 2 5 2 6" xfId="21603" xr:uid="{00000000-0005-0000-0000-00007C360000}"/>
    <cellStyle name="Entrada 2 5 2 6 2" xfId="35977" xr:uid="{00000000-0005-0000-0000-00007D360000}"/>
    <cellStyle name="Entrada 2 5 2 7" xfId="21604" xr:uid="{00000000-0005-0000-0000-00007E360000}"/>
    <cellStyle name="Entrada 2 5 2 7 2" xfId="35978" xr:uid="{00000000-0005-0000-0000-00007F360000}"/>
    <cellStyle name="Entrada 2 5 2 8" xfId="21605" xr:uid="{00000000-0005-0000-0000-000080360000}"/>
    <cellStyle name="Entrada 2 5 2 8 2" xfId="35979" xr:uid="{00000000-0005-0000-0000-000081360000}"/>
    <cellStyle name="Entrada 2 5 2 9" xfId="35980" xr:uid="{00000000-0005-0000-0000-000082360000}"/>
    <cellStyle name="Entrada 2 5 3" xfId="1277" xr:uid="{00000000-0005-0000-0000-000083360000}"/>
    <cellStyle name="Entrada 2 5 3 2" xfId="2744" xr:uid="{00000000-0005-0000-0000-000084360000}"/>
    <cellStyle name="Entrada 2 5 3 2 2" xfId="4953" xr:uid="{00000000-0005-0000-0000-000085360000}"/>
    <cellStyle name="Entrada 2 5 3 2 2 2" xfId="16721" xr:uid="{00000000-0005-0000-0000-000086360000}"/>
    <cellStyle name="Entrada 2 5 3 2 2 2 2" xfId="35981" xr:uid="{00000000-0005-0000-0000-000087360000}"/>
    <cellStyle name="Entrada 2 5 3 2 2 3" xfId="35982" xr:uid="{00000000-0005-0000-0000-000088360000}"/>
    <cellStyle name="Entrada 2 5 3 2 3" xfId="4954" xr:uid="{00000000-0005-0000-0000-000089360000}"/>
    <cellStyle name="Entrada 2 5 3 2 3 2" xfId="16720" xr:uid="{00000000-0005-0000-0000-00008A360000}"/>
    <cellStyle name="Entrada 2 5 3 2 3 2 2" xfId="35983" xr:uid="{00000000-0005-0000-0000-00008B360000}"/>
    <cellStyle name="Entrada 2 5 3 2 3 3" xfId="35984" xr:uid="{00000000-0005-0000-0000-00008C360000}"/>
    <cellStyle name="Entrada 2 5 3 2 4" xfId="16722" xr:uid="{00000000-0005-0000-0000-00008D360000}"/>
    <cellStyle name="Entrada 2 5 3 2 4 2" xfId="35985" xr:uid="{00000000-0005-0000-0000-00008E360000}"/>
    <cellStyle name="Entrada 2 5 3 2 5" xfId="21606" xr:uid="{00000000-0005-0000-0000-00008F360000}"/>
    <cellStyle name="Entrada 2 5 3 2 5 2" xfId="35986" xr:uid="{00000000-0005-0000-0000-000090360000}"/>
    <cellStyle name="Entrada 2 5 3 2 6" xfId="21607" xr:uid="{00000000-0005-0000-0000-000091360000}"/>
    <cellStyle name="Entrada 2 5 3 2 6 2" xfId="35987" xr:uid="{00000000-0005-0000-0000-000092360000}"/>
    <cellStyle name="Entrada 2 5 3 2 7" xfId="21608" xr:uid="{00000000-0005-0000-0000-000093360000}"/>
    <cellStyle name="Entrada 2 5 3 2 7 2" xfId="35988" xr:uid="{00000000-0005-0000-0000-000094360000}"/>
    <cellStyle name="Entrada 2 5 3 2 8" xfId="35989" xr:uid="{00000000-0005-0000-0000-000095360000}"/>
    <cellStyle name="Entrada 2 5 3 3" xfId="4955" xr:uid="{00000000-0005-0000-0000-000096360000}"/>
    <cellStyle name="Entrada 2 5 3 3 2" xfId="16719" xr:uid="{00000000-0005-0000-0000-000097360000}"/>
    <cellStyle name="Entrada 2 5 3 3 2 2" xfId="35990" xr:uid="{00000000-0005-0000-0000-000098360000}"/>
    <cellStyle name="Entrada 2 5 3 3 3" xfId="35991" xr:uid="{00000000-0005-0000-0000-000099360000}"/>
    <cellStyle name="Entrada 2 5 3 4" xfId="4956" xr:uid="{00000000-0005-0000-0000-00009A360000}"/>
    <cellStyle name="Entrada 2 5 3 4 2" xfId="16718" xr:uid="{00000000-0005-0000-0000-00009B360000}"/>
    <cellStyle name="Entrada 2 5 3 4 2 2" xfId="35992" xr:uid="{00000000-0005-0000-0000-00009C360000}"/>
    <cellStyle name="Entrada 2 5 3 4 3" xfId="35993" xr:uid="{00000000-0005-0000-0000-00009D360000}"/>
    <cellStyle name="Entrada 2 5 3 5" xfId="16723" xr:uid="{00000000-0005-0000-0000-00009E360000}"/>
    <cellStyle name="Entrada 2 5 3 5 2" xfId="35994" xr:uid="{00000000-0005-0000-0000-00009F360000}"/>
    <cellStyle name="Entrada 2 5 3 6" xfId="21609" xr:uid="{00000000-0005-0000-0000-0000A0360000}"/>
    <cellStyle name="Entrada 2 5 3 6 2" xfId="35995" xr:uid="{00000000-0005-0000-0000-0000A1360000}"/>
    <cellStyle name="Entrada 2 5 3 7" xfId="21610" xr:uid="{00000000-0005-0000-0000-0000A2360000}"/>
    <cellStyle name="Entrada 2 5 3 7 2" xfId="35996" xr:uid="{00000000-0005-0000-0000-0000A3360000}"/>
    <cellStyle name="Entrada 2 5 3 8" xfId="21611" xr:uid="{00000000-0005-0000-0000-0000A4360000}"/>
    <cellStyle name="Entrada 2 5 3 8 2" xfId="35997" xr:uid="{00000000-0005-0000-0000-0000A5360000}"/>
    <cellStyle name="Entrada 2 5 3 9" xfId="35998" xr:uid="{00000000-0005-0000-0000-0000A6360000}"/>
    <cellStyle name="Entrada 2 5 4" xfId="2178" xr:uid="{00000000-0005-0000-0000-0000A7360000}"/>
    <cellStyle name="Entrada 2 5 4 2" xfId="4957" xr:uid="{00000000-0005-0000-0000-0000A8360000}"/>
    <cellStyle name="Entrada 2 5 4 2 2" xfId="16716" xr:uid="{00000000-0005-0000-0000-0000A9360000}"/>
    <cellStyle name="Entrada 2 5 4 2 2 2" xfId="35999" xr:uid="{00000000-0005-0000-0000-0000AA360000}"/>
    <cellStyle name="Entrada 2 5 4 2 3" xfId="36000" xr:uid="{00000000-0005-0000-0000-0000AB360000}"/>
    <cellStyle name="Entrada 2 5 4 3" xfId="4958" xr:uid="{00000000-0005-0000-0000-0000AC360000}"/>
    <cellStyle name="Entrada 2 5 4 3 2" xfId="16715" xr:uid="{00000000-0005-0000-0000-0000AD360000}"/>
    <cellStyle name="Entrada 2 5 4 3 2 2" xfId="36001" xr:uid="{00000000-0005-0000-0000-0000AE360000}"/>
    <cellStyle name="Entrada 2 5 4 3 3" xfId="36002" xr:uid="{00000000-0005-0000-0000-0000AF360000}"/>
    <cellStyle name="Entrada 2 5 4 4" xfId="16717" xr:uid="{00000000-0005-0000-0000-0000B0360000}"/>
    <cellStyle name="Entrada 2 5 4 4 2" xfId="36003" xr:uid="{00000000-0005-0000-0000-0000B1360000}"/>
    <cellStyle name="Entrada 2 5 4 5" xfId="21612" xr:uid="{00000000-0005-0000-0000-0000B2360000}"/>
    <cellStyle name="Entrada 2 5 4 5 2" xfId="36004" xr:uid="{00000000-0005-0000-0000-0000B3360000}"/>
    <cellStyle name="Entrada 2 5 4 6" xfId="21613" xr:uid="{00000000-0005-0000-0000-0000B4360000}"/>
    <cellStyle name="Entrada 2 5 4 6 2" xfId="36005" xr:uid="{00000000-0005-0000-0000-0000B5360000}"/>
    <cellStyle name="Entrada 2 5 4 7" xfId="21614" xr:uid="{00000000-0005-0000-0000-0000B6360000}"/>
    <cellStyle name="Entrada 2 5 4 7 2" xfId="36006" xr:uid="{00000000-0005-0000-0000-0000B7360000}"/>
    <cellStyle name="Entrada 2 5 4 8" xfId="36007" xr:uid="{00000000-0005-0000-0000-0000B8360000}"/>
    <cellStyle name="Entrada 2 5 5" xfId="4959" xr:uid="{00000000-0005-0000-0000-0000B9360000}"/>
    <cellStyle name="Entrada 2 5 5 2" xfId="16714" xr:uid="{00000000-0005-0000-0000-0000BA360000}"/>
    <cellStyle name="Entrada 2 5 5 2 2" xfId="36008" xr:uid="{00000000-0005-0000-0000-0000BB360000}"/>
    <cellStyle name="Entrada 2 5 5 3" xfId="21615" xr:uid="{00000000-0005-0000-0000-0000BC360000}"/>
    <cellStyle name="Entrada 2 5 5 3 2" xfId="36009" xr:uid="{00000000-0005-0000-0000-0000BD360000}"/>
    <cellStyle name="Entrada 2 5 5 4" xfId="21616" xr:uid="{00000000-0005-0000-0000-0000BE360000}"/>
    <cellStyle name="Entrada 2 5 5 4 2" xfId="36010" xr:uid="{00000000-0005-0000-0000-0000BF360000}"/>
    <cellStyle name="Entrada 2 5 5 5" xfId="21617" xr:uid="{00000000-0005-0000-0000-0000C0360000}"/>
    <cellStyle name="Entrada 2 5 5 5 2" xfId="36011" xr:uid="{00000000-0005-0000-0000-0000C1360000}"/>
    <cellStyle name="Entrada 2 5 5 6" xfId="36012" xr:uid="{00000000-0005-0000-0000-0000C2360000}"/>
    <cellStyle name="Entrada 2 5 6" xfId="4960" xr:uid="{00000000-0005-0000-0000-0000C3360000}"/>
    <cellStyle name="Entrada 2 5 6 2" xfId="16713" xr:uid="{00000000-0005-0000-0000-0000C4360000}"/>
    <cellStyle name="Entrada 2 5 6 2 2" xfId="36013" xr:uid="{00000000-0005-0000-0000-0000C5360000}"/>
    <cellStyle name="Entrada 2 5 6 3" xfId="21618" xr:uid="{00000000-0005-0000-0000-0000C6360000}"/>
    <cellStyle name="Entrada 2 5 6 3 2" xfId="36014" xr:uid="{00000000-0005-0000-0000-0000C7360000}"/>
    <cellStyle name="Entrada 2 5 6 4" xfId="21619" xr:uid="{00000000-0005-0000-0000-0000C8360000}"/>
    <cellStyle name="Entrada 2 5 6 4 2" xfId="36015" xr:uid="{00000000-0005-0000-0000-0000C9360000}"/>
    <cellStyle name="Entrada 2 5 6 5" xfId="21620" xr:uid="{00000000-0005-0000-0000-0000CA360000}"/>
    <cellStyle name="Entrada 2 5 6 5 2" xfId="36016" xr:uid="{00000000-0005-0000-0000-0000CB360000}"/>
    <cellStyle name="Entrada 2 5 6 6" xfId="36017" xr:uid="{00000000-0005-0000-0000-0000CC360000}"/>
    <cellStyle name="Entrada 2 5 7" xfId="4961" xr:uid="{00000000-0005-0000-0000-0000CD360000}"/>
    <cellStyle name="Entrada 2 5 7 2" xfId="16712" xr:uid="{00000000-0005-0000-0000-0000CE360000}"/>
    <cellStyle name="Entrada 2 5 7 2 2" xfId="36018" xr:uid="{00000000-0005-0000-0000-0000CF360000}"/>
    <cellStyle name="Entrada 2 5 7 3" xfId="21621" xr:uid="{00000000-0005-0000-0000-0000D0360000}"/>
    <cellStyle name="Entrada 2 5 7 3 2" xfId="36019" xr:uid="{00000000-0005-0000-0000-0000D1360000}"/>
    <cellStyle name="Entrada 2 5 7 4" xfId="21622" xr:uid="{00000000-0005-0000-0000-0000D2360000}"/>
    <cellStyle name="Entrada 2 5 7 4 2" xfId="36020" xr:uid="{00000000-0005-0000-0000-0000D3360000}"/>
    <cellStyle name="Entrada 2 5 7 5" xfId="21623" xr:uid="{00000000-0005-0000-0000-0000D4360000}"/>
    <cellStyle name="Entrada 2 5 7 5 2" xfId="36021" xr:uid="{00000000-0005-0000-0000-0000D5360000}"/>
    <cellStyle name="Entrada 2 5 7 6" xfId="36022" xr:uid="{00000000-0005-0000-0000-0000D6360000}"/>
    <cellStyle name="Entrada 2 5 8" xfId="4962" xr:uid="{00000000-0005-0000-0000-0000D7360000}"/>
    <cellStyle name="Entrada 2 5 8 2" xfId="16711" xr:uid="{00000000-0005-0000-0000-0000D8360000}"/>
    <cellStyle name="Entrada 2 5 8 2 2" xfId="36023" xr:uid="{00000000-0005-0000-0000-0000D9360000}"/>
    <cellStyle name="Entrada 2 5 8 3" xfId="36024" xr:uid="{00000000-0005-0000-0000-0000DA360000}"/>
    <cellStyle name="Entrada 2 5 9" xfId="11208" xr:uid="{00000000-0005-0000-0000-0000DB360000}"/>
    <cellStyle name="Entrada 2 5 9 2" xfId="36025" xr:uid="{00000000-0005-0000-0000-0000DC360000}"/>
    <cellStyle name="Entrada 2 6" xfId="748" xr:uid="{00000000-0005-0000-0000-0000DD360000}"/>
    <cellStyle name="Entrada 2 6 10" xfId="11207" xr:uid="{00000000-0005-0000-0000-0000DE360000}"/>
    <cellStyle name="Entrada 2 6 10 2" xfId="36026" xr:uid="{00000000-0005-0000-0000-0000DF360000}"/>
    <cellStyle name="Entrada 2 6 11" xfId="16710" xr:uid="{00000000-0005-0000-0000-0000E0360000}"/>
    <cellStyle name="Entrada 2 6 11 2" xfId="36027" xr:uid="{00000000-0005-0000-0000-0000E1360000}"/>
    <cellStyle name="Entrada 2 6 12" xfId="15857" xr:uid="{00000000-0005-0000-0000-0000E2360000}"/>
    <cellStyle name="Entrada 2 6 12 2" xfId="36028" xr:uid="{00000000-0005-0000-0000-0000E3360000}"/>
    <cellStyle name="Entrada 2 6 13" xfId="21624" xr:uid="{00000000-0005-0000-0000-0000E4360000}"/>
    <cellStyle name="Entrada 2 6 13 2" xfId="36029" xr:uid="{00000000-0005-0000-0000-0000E5360000}"/>
    <cellStyle name="Entrada 2 6 14" xfId="36030" xr:uid="{00000000-0005-0000-0000-0000E6360000}"/>
    <cellStyle name="Entrada 2 6 15" xfId="56751" xr:uid="{00000000-0005-0000-0000-0000E7360000}"/>
    <cellStyle name="Entrada 2 6 2" xfId="1727" xr:uid="{00000000-0005-0000-0000-0000E8360000}"/>
    <cellStyle name="Entrada 2 6 2 2" xfId="3190" xr:uid="{00000000-0005-0000-0000-0000E9360000}"/>
    <cellStyle name="Entrada 2 6 2 2 2" xfId="4963" xr:uid="{00000000-0005-0000-0000-0000EA360000}"/>
    <cellStyle name="Entrada 2 6 2 2 2 2" xfId="16707" xr:uid="{00000000-0005-0000-0000-0000EB360000}"/>
    <cellStyle name="Entrada 2 6 2 2 2 2 2" xfId="36031" xr:uid="{00000000-0005-0000-0000-0000EC360000}"/>
    <cellStyle name="Entrada 2 6 2 2 2 3" xfId="36032" xr:uid="{00000000-0005-0000-0000-0000ED360000}"/>
    <cellStyle name="Entrada 2 6 2 2 3" xfId="4964" xr:uid="{00000000-0005-0000-0000-0000EE360000}"/>
    <cellStyle name="Entrada 2 6 2 2 3 2" xfId="16706" xr:uid="{00000000-0005-0000-0000-0000EF360000}"/>
    <cellStyle name="Entrada 2 6 2 2 3 2 2" xfId="36033" xr:uid="{00000000-0005-0000-0000-0000F0360000}"/>
    <cellStyle name="Entrada 2 6 2 2 3 3" xfId="36034" xr:uid="{00000000-0005-0000-0000-0000F1360000}"/>
    <cellStyle name="Entrada 2 6 2 2 4" xfId="16708" xr:uid="{00000000-0005-0000-0000-0000F2360000}"/>
    <cellStyle name="Entrada 2 6 2 2 4 2" xfId="36035" xr:uid="{00000000-0005-0000-0000-0000F3360000}"/>
    <cellStyle name="Entrada 2 6 2 2 5" xfId="21625" xr:uid="{00000000-0005-0000-0000-0000F4360000}"/>
    <cellStyle name="Entrada 2 6 2 2 5 2" xfId="36036" xr:uid="{00000000-0005-0000-0000-0000F5360000}"/>
    <cellStyle name="Entrada 2 6 2 2 6" xfId="21626" xr:uid="{00000000-0005-0000-0000-0000F6360000}"/>
    <cellStyle name="Entrada 2 6 2 2 6 2" xfId="36037" xr:uid="{00000000-0005-0000-0000-0000F7360000}"/>
    <cellStyle name="Entrada 2 6 2 2 7" xfId="21627" xr:uid="{00000000-0005-0000-0000-0000F8360000}"/>
    <cellStyle name="Entrada 2 6 2 2 7 2" xfId="36038" xr:uid="{00000000-0005-0000-0000-0000F9360000}"/>
    <cellStyle name="Entrada 2 6 2 2 8" xfId="36039" xr:uid="{00000000-0005-0000-0000-0000FA360000}"/>
    <cellStyle name="Entrada 2 6 2 3" xfId="4965" xr:uid="{00000000-0005-0000-0000-0000FB360000}"/>
    <cellStyle name="Entrada 2 6 2 3 2" xfId="16705" xr:uid="{00000000-0005-0000-0000-0000FC360000}"/>
    <cellStyle name="Entrada 2 6 2 3 2 2" xfId="36040" xr:uid="{00000000-0005-0000-0000-0000FD360000}"/>
    <cellStyle name="Entrada 2 6 2 3 3" xfId="36041" xr:uid="{00000000-0005-0000-0000-0000FE360000}"/>
    <cellStyle name="Entrada 2 6 2 4" xfId="4966" xr:uid="{00000000-0005-0000-0000-0000FF360000}"/>
    <cellStyle name="Entrada 2 6 2 4 2" xfId="16704" xr:uid="{00000000-0005-0000-0000-000000370000}"/>
    <cellStyle name="Entrada 2 6 2 4 2 2" xfId="36042" xr:uid="{00000000-0005-0000-0000-000001370000}"/>
    <cellStyle name="Entrada 2 6 2 4 3" xfId="36043" xr:uid="{00000000-0005-0000-0000-000002370000}"/>
    <cellStyle name="Entrada 2 6 2 5" xfId="16709" xr:uid="{00000000-0005-0000-0000-000003370000}"/>
    <cellStyle name="Entrada 2 6 2 5 2" xfId="36044" xr:uid="{00000000-0005-0000-0000-000004370000}"/>
    <cellStyle name="Entrada 2 6 2 6" xfId="21628" xr:uid="{00000000-0005-0000-0000-000005370000}"/>
    <cellStyle name="Entrada 2 6 2 6 2" xfId="36045" xr:uid="{00000000-0005-0000-0000-000006370000}"/>
    <cellStyle name="Entrada 2 6 2 7" xfId="21629" xr:uid="{00000000-0005-0000-0000-000007370000}"/>
    <cellStyle name="Entrada 2 6 2 7 2" xfId="36046" xr:uid="{00000000-0005-0000-0000-000008370000}"/>
    <cellStyle name="Entrada 2 6 2 8" xfId="21630" xr:uid="{00000000-0005-0000-0000-000009370000}"/>
    <cellStyle name="Entrada 2 6 2 8 2" xfId="36047" xr:uid="{00000000-0005-0000-0000-00000A370000}"/>
    <cellStyle name="Entrada 2 6 2 9" xfId="36048" xr:uid="{00000000-0005-0000-0000-00000B370000}"/>
    <cellStyle name="Entrada 2 6 3" xfId="1290" xr:uid="{00000000-0005-0000-0000-00000C370000}"/>
    <cellStyle name="Entrada 2 6 3 2" xfId="2757" xr:uid="{00000000-0005-0000-0000-00000D370000}"/>
    <cellStyle name="Entrada 2 6 3 2 2" xfId="4967" xr:uid="{00000000-0005-0000-0000-00000E370000}"/>
    <cellStyle name="Entrada 2 6 3 2 2 2" xfId="16701" xr:uid="{00000000-0005-0000-0000-00000F370000}"/>
    <cellStyle name="Entrada 2 6 3 2 2 2 2" xfId="36049" xr:uid="{00000000-0005-0000-0000-000010370000}"/>
    <cellStyle name="Entrada 2 6 3 2 2 3" xfId="36050" xr:uid="{00000000-0005-0000-0000-000011370000}"/>
    <cellStyle name="Entrada 2 6 3 2 3" xfId="4968" xr:uid="{00000000-0005-0000-0000-000012370000}"/>
    <cellStyle name="Entrada 2 6 3 2 3 2" xfId="16700" xr:uid="{00000000-0005-0000-0000-000013370000}"/>
    <cellStyle name="Entrada 2 6 3 2 3 2 2" xfId="36051" xr:uid="{00000000-0005-0000-0000-000014370000}"/>
    <cellStyle name="Entrada 2 6 3 2 3 3" xfId="36052" xr:uid="{00000000-0005-0000-0000-000015370000}"/>
    <cellStyle name="Entrada 2 6 3 2 4" xfId="16702" xr:uid="{00000000-0005-0000-0000-000016370000}"/>
    <cellStyle name="Entrada 2 6 3 2 4 2" xfId="36053" xr:uid="{00000000-0005-0000-0000-000017370000}"/>
    <cellStyle name="Entrada 2 6 3 2 5" xfId="21631" xr:uid="{00000000-0005-0000-0000-000018370000}"/>
    <cellStyle name="Entrada 2 6 3 2 5 2" xfId="36054" xr:uid="{00000000-0005-0000-0000-000019370000}"/>
    <cellStyle name="Entrada 2 6 3 2 6" xfId="21632" xr:uid="{00000000-0005-0000-0000-00001A370000}"/>
    <cellStyle name="Entrada 2 6 3 2 6 2" xfId="36055" xr:uid="{00000000-0005-0000-0000-00001B370000}"/>
    <cellStyle name="Entrada 2 6 3 2 7" xfId="21633" xr:uid="{00000000-0005-0000-0000-00001C370000}"/>
    <cellStyle name="Entrada 2 6 3 2 7 2" xfId="36056" xr:uid="{00000000-0005-0000-0000-00001D370000}"/>
    <cellStyle name="Entrada 2 6 3 2 8" xfId="36057" xr:uid="{00000000-0005-0000-0000-00001E370000}"/>
    <cellStyle name="Entrada 2 6 3 3" xfId="4969" xr:uid="{00000000-0005-0000-0000-00001F370000}"/>
    <cellStyle name="Entrada 2 6 3 3 2" xfId="16699" xr:uid="{00000000-0005-0000-0000-000020370000}"/>
    <cellStyle name="Entrada 2 6 3 3 2 2" xfId="36058" xr:uid="{00000000-0005-0000-0000-000021370000}"/>
    <cellStyle name="Entrada 2 6 3 3 3" xfId="36059" xr:uid="{00000000-0005-0000-0000-000022370000}"/>
    <cellStyle name="Entrada 2 6 3 4" xfId="4970" xr:uid="{00000000-0005-0000-0000-000023370000}"/>
    <cellStyle name="Entrada 2 6 3 4 2" xfId="16698" xr:uid="{00000000-0005-0000-0000-000024370000}"/>
    <cellStyle name="Entrada 2 6 3 4 2 2" xfId="36060" xr:uid="{00000000-0005-0000-0000-000025370000}"/>
    <cellStyle name="Entrada 2 6 3 4 3" xfId="36061" xr:uid="{00000000-0005-0000-0000-000026370000}"/>
    <cellStyle name="Entrada 2 6 3 5" xfId="16703" xr:uid="{00000000-0005-0000-0000-000027370000}"/>
    <cellStyle name="Entrada 2 6 3 5 2" xfId="36062" xr:uid="{00000000-0005-0000-0000-000028370000}"/>
    <cellStyle name="Entrada 2 6 3 6" xfId="21634" xr:uid="{00000000-0005-0000-0000-000029370000}"/>
    <cellStyle name="Entrada 2 6 3 6 2" xfId="36063" xr:uid="{00000000-0005-0000-0000-00002A370000}"/>
    <cellStyle name="Entrada 2 6 3 7" xfId="21635" xr:uid="{00000000-0005-0000-0000-00002B370000}"/>
    <cellStyle name="Entrada 2 6 3 7 2" xfId="36064" xr:uid="{00000000-0005-0000-0000-00002C370000}"/>
    <cellStyle name="Entrada 2 6 3 8" xfId="21636" xr:uid="{00000000-0005-0000-0000-00002D370000}"/>
    <cellStyle name="Entrada 2 6 3 8 2" xfId="36065" xr:uid="{00000000-0005-0000-0000-00002E370000}"/>
    <cellStyle name="Entrada 2 6 3 9" xfId="36066" xr:uid="{00000000-0005-0000-0000-00002F370000}"/>
    <cellStyle name="Entrada 2 6 4" xfId="4971" xr:uid="{00000000-0005-0000-0000-000030370000}"/>
    <cellStyle name="Entrada 2 6 4 2" xfId="16697" xr:uid="{00000000-0005-0000-0000-000031370000}"/>
    <cellStyle name="Entrada 2 6 4 2 2" xfId="36067" xr:uid="{00000000-0005-0000-0000-000032370000}"/>
    <cellStyle name="Entrada 2 6 4 3" xfId="21637" xr:uid="{00000000-0005-0000-0000-000033370000}"/>
    <cellStyle name="Entrada 2 6 4 3 2" xfId="36068" xr:uid="{00000000-0005-0000-0000-000034370000}"/>
    <cellStyle name="Entrada 2 6 4 4" xfId="21638" xr:uid="{00000000-0005-0000-0000-000035370000}"/>
    <cellStyle name="Entrada 2 6 4 4 2" xfId="36069" xr:uid="{00000000-0005-0000-0000-000036370000}"/>
    <cellStyle name="Entrada 2 6 4 5" xfId="21639" xr:uid="{00000000-0005-0000-0000-000037370000}"/>
    <cellStyle name="Entrada 2 6 4 5 2" xfId="36070" xr:uid="{00000000-0005-0000-0000-000038370000}"/>
    <cellStyle name="Entrada 2 6 4 6" xfId="36071" xr:uid="{00000000-0005-0000-0000-000039370000}"/>
    <cellStyle name="Entrada 2 6 5" xfId="4972" xr:uid="{00000000-0005-0000-0000-00003A370000}"/>
    <cellStyle name="Entrada 2 6 5 2" xfId="16696" xr:uid="{00000000-0005-0000-0000-00003B370000}"/>
    <cellStyle name="Entrada 2 6 5 2 2" xfId="36072" xr:uid="{00000000-0005-0000-0000-00003C370000}"/>
    <cellStyle name="Entrada 2 6 5 3" xfId="21640" xr:uid="{00000000-0005-0000-0000-00003D370000}"/>
    <cellStyle name="Entrada 2 6 5 3 2" xfId="36073" xr:uid="{00000000-0005-0000-0000-00003E370000}"/>
    <cellStyle name="Entrada 2 6 5 4" xfId="21641" xr:uid="{00000000-0005-0000-0000-00003F370000}"/>
    <cellStyle name="Entrada 2 6 5 4 2" xfId="36074" xr:uid="{00000000-0005-0000-0000-000040370000}"/>
    <cellStyle name="Entrada 2 6 5 5" xfId="21642" xr:uid="{00000000-0005-0000-0000-000041370000}"/>
    <cellStyle name="Entrada 2 6 5 5 2" xfId="36075" xr:uid="{00000000-0005-0000-0000-000042370000}"/>
    <cellStyle name="Entrada 2 6 5 6" xfId="36076" xr:uid="{00000000-0005-0000-0000-000043370000}"/>
    <cellStyle name="Entrada 2 6 6" xfId="4973" xr:uid="{00000000-0005-0000-0000-000044370000}"/>
    <cellStyle name="Entrada 2 6 6 2" xfId="16695" xr:uid="{00000000-0005-0000-0000-000045370000}"/>
    <cellStyle name="Entrada 2 6 6 2 2" xfId="36077" xr:uid="{00000000-0005-0000-0000-000046370000}"/>
    <cellStyle name="Entrada 2 6 6 3" xfId="21643" xr:uid="{00000000-0005-0000-0000-000047370000}"/>
    <cellStyle name="Entrada 2 6 6 3 2" xfId="36078" xr:uid="{00000000-0005-0000-0000-000048370000}"/>
    <cellStyle name="Entrada 2 6 6 4" xfId="21644" xr:uid="{00000000-0005-0000-0000-000049370000}"/>
    <cellStyle name="Entrada 2 6 6 4 2" xfId="36079" xr:uid="{00000000-0005-0000-0000-00004A370000}"/>
    <cellStyle name="Entrada 2 6 6 5" xfId="21645" xr:uid="{00000000-0005-0000-0000-00004B370000}"/>
    <cellStyle name="Entrada 2 6 6 5 2" xfId="36080" xr:uid="{00000000-0005-0000-0000-00004C370000}"/>
    <cellStyle name="Entrada 2 6 6 6" xfId="36081" xr:uid="{00000000-0005-0000-0000-00004D370000}"/>
    <cellStyle name="Entrada 2 6 7" xfId="4974" xr:uid="{00000000-0005-0000-0000-00004E370000}"/>
    <cellStyle name="Entrada 2 6 7 2" xfId="16694" xr:uid="{00000000-0005-0000-0000-00004F370000}"/>
    <cellStyle name="Entrada 2 6 7 2 2" xfId="36082" xr:uid="{00000000-0005-0000-0000-000050370000}"/>
    <cellStyle name="Entrada 2 6 7 3" xfId="21646" xr:uid="{00000000-0005-0000-0000-000051370000}"/>
    <cellStyle name="Entrada 2 6 7 3 2" xfId="36083" xr:uid="{00000000-0005-0000-0000-000052370000}"/>
    <cellStyle name="Entrada 2 6 7 4" xfId="21647" xr:uid="{00000000-0005-0000-0000-000053370000}"/>
    <cellStyle name="Entrada 2 6 7 4 2" xfId="36084" xr:uid="{00000000-0005-0000-0000-000054370000}"/>
    <cellStyle name="Entrada 2 6 7 5" xfId="21648" xr:uid="{00000000-0005-0000-0000-000055370000}"/>
    <cellStyle name="Entrada 2 6 7 5 2" xfId="36085" xr:uid="{00000000-0005-0000-0000-000056370000}"/>
    <cellStyle name="Entrada 2 6 7 6" xfId="36086" xr:uid="{00000000-0005-0000-0000-000057370000}"/>
    <cellStyle name="Entrada 2 6 8" xfId="4975" xr:uid="{00000000-0005-0000-0000-000058370000}"/>
    <cellStyle name="Entrada 2 6 8 2" xfId="16693" xr:uid="{00000000-0005-0000-0000-000059370000}"/>
    <cellStyle name="Entrada 2 6 8 2 2" xfId="36087" xr:uid="{00000000-0005-0000-0000-00005A370000}"/>
    <cellStyle name="Entrada 2 6 8 3" xfId="36088" xr:uid="{00000000-0005-0000-0000-00005B370000}"/>
    <cellStyle name="Entrada 2 6 9" xfId="9595" xr:uid="{00000000-0005-0000-0000-00005C370000}"/>
    <cellStyle name="Entrada 2 6 9 2" xfId="36089" xr:uid="{00000000-0005-0000-0000-00005D370000}"/>
    <cellStyle name="Entrada 2 7" xfId="1022" xr:uid="{00000000-0005-0000-0000-00005E370000}"/>
    <cellStyle name="Entrada 2 7 10" xfId="21649" xr:uid="{00000000-0005-0000-0000-00005F370000}"/>
    <cellStyle name="Entrada 2 7 10 2" xfId="36090" xr:uid="{00000000-0005-0000-0000-000060370000}"/>
    <cellStyle name="Entrada 2 7 11" xfId="36091" xr:uid="{00000000-0005-0000-0000-000061370000}"/>
    <cellStyle name="Entrada 2 7 2" xfId="1954" xr:uid="{00000000-0005-0000-0000-000062370000}"/>
    <cellStyle name="Entrada 2 7 2 2" xfId="3413" xr:uid="{00000000-0005-0000-0000-000063370000}"/>
    <cellStyle name="Entrada 2 7 2 2 2" xfId="4976" xr:uid="{00000000-0005-0000-0000-000064370000}"/>
    <cellStyle name="Entrada 2 7 2 2 2 2" xfId="16689" xr:uid="{00000000-0005-0000-0000-000065370000}"/>
    <cellStyle name="Entrada 2 7 2 2 2 2 2" xfId="36092" xr:uid="{00000000-0005-0000-0000-000066370000}"/>
    <cellStyle name="Entrada 2 7 2 2 2 3" xfId="36093" xr:uid="{00000000-0005-0000-0000-000067370000}"/>
    <cellStyle name="Entrada 2 7 2 2 3" xfId="4977" xr:uid="{00000000-0005-0000-0000-000068370000}"/>
    <cellStyle name="Entrada 2 7 2 2 3 2" xfId="16688" xr:uid="{00000000-0005-0000-0000-000069370000}"/>
    <cellStyle name="Entrada 2 7 2 2 3 2 2" xfId="36094" xr:uid="{00000000-0005-0000-0000-00006A370000}"/>
    <cellStyle name="Entrada 2 7 2 2 3 3" xfId="36095" xr:uid="{00000000-0005-0000-0000-00006B370000}"/>
    <cellStyle name="Entrada 2 7 2 2 4" xfId="16690" xr:uid="{00000000-0005-0000-0000-00006C370000}"/>
    <cellStyle name="Entrada 2 7 2 2 4 2" xfId="36096" xr:uid="{00000000-0005-0000-0000-00006D370000}"/>
    <cellStyle name="Entrada 2 7 2 2 5" xfId="21650" xr:uid="{00000000-0005-0000-0000-00006E370000}"/>
    <cellStyle name="Entrada 2 7 2 2 5 2" xfId="36097" xr:uid="{00000000-0005-0000-0000-00006F370000}"/>
    <cellStyle name="Entrada 2 7 2 2 6" xfId="21651" xr:uid="{00000000-0005-0000-0000-000070370000}"/>
    <cellStyle name="Entrada 2 7 2 2 6 2" xfId="36098" xr:uid="{00000000-0005-0000-0000-000071370000}"/>
    <cellStyle name="Entrada 2 7 2 2 7" xfId="21652" xr:uid="{00000000-0005-0000-0000-000072370000}"/>
    <cellStyle name="Entrada 2 7 2 2 7 2" xfId="36099" xr:uid="{00000000-0005-0000-0000-000073370000}"/>
    <cellStyle name="Entrada 2 7 2 2 8" xfId="36100" xr:uid="{00000000-0005-0000-0000-000074370000}"/>
    <cellStyle name="Entrada 2 7 2 3" xfId="4978" xr:uid="{00000000-0005-0000-0000-000075370000}"/>
    <cellStyle name="Entrada 2 7 2 3 2" xfId="16687" xr:uid="{00000000-0005-0000-0000-000076370000}"/>
    <cellStyle name="Entrada 2 7 2 3 2 2" xfId="36101" xr:uid="{00000000-0005-0000-0000-000077370000}"/>
    <cellStyle name="Entrada 2 7 2 3 3" xfId="36102" xr:uid="{00000000-0005-0000-0000-000078370000}"/>
    <cellStyle name="Entrada 2 7 2 4" xfId="4979" xr:uid="{00000000-0005-0000-0000-000079370000}"/>
    <cellStyle name="Entrada 2 7 2 4 2" xfId="16686" xr:uid="{00000000-0005-0000-0000-00007A370000}"/>
    <cellStyle name="Entrada 2 7 2 4 2 2" xfId="36103" xr:uid="{00000000-0005-0000-0000-00007B370000}"/>
    <cellStyle name="Entrada 2 7 2 4 3" xfId="36104" xr:uid="{00000000-0005-0000-0000-00007C370000}"/>
    <cellStyle name="Entrada 2 7 2 5" xfId="16691" xr:uid="{00000000-0005-0000-0000-00007D370000}"/>
    <cellStyle name="Entrada 2 7 2 5 2" xfId="36105" xr:uid="{00000000-0005-0000-0000-00007E370000}"/>
    <cellStyle name="Entrada 2 7 2 6" xfId="21653" xr:uid="{00000000-0005-0000-0000-00007F370000}"/>
    <cellStyle name="Entrada 2 7 2 6 2" xfId="36106" xr:uid="{00000000-0005-0000-0000-000080370000}"/>
    <cellStyle name="Entrada 2 7 2 7" xfId="21654" xr:uid="{00000000-0005-0000-0000-000081370000}"/>
    <cellStyle name="Entrada 2 7 2 7 2" xfId="36107" xr:uid="{00000000-0005-0000-0000-000082370000}"/>
    <cellStyle name="Entrada 2 7 2 8" xfId="21655" xr:uid="{00000000-0005-0000-0000-000083370000}"/>
    <cellStyle name="Entrada 2 7 2 8 2" xfId="36108" xr:uid="{00000000-0005-0000-0000-000084370000}"/>
    <cellStyle name="Entrada 2 7 2 9" xfId="36109" xr:uid="{00000000-0005-0000-0000-000085370000}"/>
    <cellStyle name="Entrada 2 7 3" xfId="1522" xr:uid="{00000000-0005-0000-0000-000086370000}"/>
    <cellStyle name="Entrada 2 7 3 2" xfId="2985" xr:uid="{00000000-0005-0000-0000-000087370000}"/>
    <cellStyle name="Entrada 2 7 3 2 2" xfId="4980" xr:uid="{00000000-0005-0000-0000-000088370000}"/>
    <cellStyle name="Entrada 2 7 3 2 2 2" xfId="16683" xr:uid="{00000000-0005-0000-0000-000089370000}"/>
    <cellStyle name="Entrada 2 7 3 2 2 2 2" xfId="36110" xr:uid="{00000000-0005-0000-0000-00008A370000}"/>
    <cellStyle name="Entrada 2 7 3 2 2 3" xfId="36111" xr:uid="{00000000-0005-0000-0000-00008B370000}"/>
    <cellStyle name="Entrada 2 7 3 2 3" xfId="4981" xr:uid="{00000000-0005-0000-0000-00008C370000}"/>
    <cellStyle name="Entrada 2 7 3 2 3 2" xfId="16682" xr:uid="{00000000-0005-0000-0000-00008D370000}"/>
    <cellStyle name="Entrada 2 7 3 2 3 2 2" xfId="36112" xr:uid="{00000000-0005-0000-0000-00008E370000}"/>
    <cellStyle name="Entrada 2 7 3 2 3 3" xfId="36113" xr:uid="{00000000-0005-0000-0000-00008F370000}"/>
    <cellStyle name="Entrada 2 7 3 2 4" xfId="16684" xr:uid="{00000000-0005-0000-0000-000090370000}"/>
    <cellStyle name="Entrada 2 7 3 2 4 2" xfId="36114" xr:uid="{00000000-0005-0000-0000-000091370000}"/>
    <cellStyle name="Entrada 2 7 3 2 5" xfId="21656" xr:uid="{00000000-0005-0000-0000-000092370000}"/>
    <cellStyle name="Entrada 2 7 3 2 5 2" xfId="36115" xr:uid="{00000000-0005-0000-0000-000093370000}"/>
    <cellStyle name="Entrada 2 7 3 2 6" xfId="21657" xr:uid="{00000000-0005-0000-0000-000094370000}"/>
    <cellStyle name="Entrada 2 7 3 2 6 2" xfId="36116" xr:uid="{00000000-0005-0000-0000-000095370000}"/>
    <cellStyle name="Entrada 2 7 3 2 7" xfId="21658" xr:uid="{00000000-0005-0000-0000-000096370000}"/>
    <cellStyle name="Entrada 2 7 3 2 7 2" xfId="36117" xr:uid="{00000000-0005-0000-0000-000097370000}"/>
    <cellStyle name="Entrada 2 7 3 2 8" xfId="36118" xr:uid="{00000000-0005-0000-0000-000098370000}"/>
    <cellStyle name="Entrada 2 7 3 3" xfId="4982" xr:uid="{00000000-0005-0000-0000-000099370000}"/>
    <cellStyle name="Entrada 2 7 3 3 2" xfId="16681" xr:uid="{00000000-0005-0000-0000-00009A370000}"/>
    <cellStyle name="Entrada 2 7 3 3 2 2" xfId="36119" xr:uid="{00000000-0005-0000-0000-00009B370000}"/>
    <cellStyle name="Entrada 2 7 3 3 3" xfId="36120" xr:uid="{00000000-0005-0000-0000-00009C370000}"/>
    <cellStyle name="Entrada 2 7 3 4" xfId="4983" xr:uid="{00000000-0005-0000-0000-00009D370000}"/>
    <cellStyle name="Entrada 2 7 3 4 2" xfId="16680" xr:uid="{00000000-0005-0000-0000-00009E370000}"/>
    <cellStyle name="Entrada 2 7 3 4 2 2" xfId="36121" xr:uid="{00000000-0005-0000-0000-00009F370000}"/>
    <cellStyle name="Entrada 2 7 3 4 3" xfId="36122" xr:uid="{00000000-0005-0000-0000-0000A0370000}"/>
    <cellStyle name="Entrada 2 7 3 5" xfId="16685" xr:uid="{00000000-0005-0000-0000-0000A1370000}"/>
    <cellStyle name="Entrada 2 7 3 5 2" xfId="36123" xr:uid="{00000000-0005-0000-0000-0000A2370000}"/>
    <cellStyle name="Entrada 2 7 3 6" xfId="21659" xr:uid="{00000000-0005-0000-0000-0000A3370000}"/>
    <cellStyle name="Entrada 2 7 3 6 2" xfId="36124" xr:uid="{00000000-0005-0000-0000-0000A4370000}"/>
    <cellStyle name="Entrada 2 7 3 7" xfId="21660" xr:uid="{00000000-0005-0000-0000-0000A5370000}"/>
    <cellStyle name="Entrada 2 7 3 7 2" xfId="36125" xr:uid="{00000000-0005-0000-0000-0000A6370000}"/>
    <cellStyle name="Entrada 2 7 3 8" xfId="21661" xr:uid="{00000000-0005-0000-0000-0000A7370000}"/>
    <cellStyle name="Entrada 2 7 3 8 2" xfId="36126" xr:uid="{00000000-0005-0000-0000-0000A8370000}"/>
    <cellStyle name="Entrada 2 7 3 9" xfId="36127" xr:uid="{00000000-0005-0000-0000-0000A9370000}"/>
    <cellStyle name="Entrada 2 7 4" xfId="4984" xr:uid="{00000000-0005-0000-0000-0000AA370000}"/>
    <cellStyle name="Entrada 2 7 4 2" xfId="16679" xr:uid="{00000000-0005-0000-0000-0000AB370000}"/>
    <cellStyle name="Entrada 2 7 4 2 2" xfId="36128" xr:uid="{00000000-0005-0000-0000-0000AC370000}"/>
    <cellStyle name="Entrada 2 7 4 3" xfId="21662" xr:uid="{00000000-0005-0000-0000-0000AD370000}"/>
    <cellStyle name="Entrada 2 7 4 3 2" xfId="36129" xr:uid="{00000000-0005-0000-0000-0000AE370000}"/>
    <cellStyle name="Entrada 2 7 4 4" xfId="21663" xr:uid="{00000000-0005-0000-0000-0000AF370000}"/>
    <cellStyle name="Entrada 2 7 4 4 2" xfId="36130" xr:uid="{00000000-0005-0000-0000-0000B0370000}"/>
    <cellStyle name="Entrada 2 7 4 5" xfId="21664" xr:uid="{00000000-0005-0000-0000-0000B1370000}"/>
    <cellStyle name="Entrada 2 7 4 5 2" xfId="36131" xr:uid="{00000000-0005-0000-0000-0000B2370000}"/>
    <cellStyle name="Entrada 2 7 4 6" xfId="36132" xr:uid="{00000000-0005-0000-0000-0000B3370000}"/>
    <cellStyle name="Entrada 2 7 5" xfId="4985" xr:uid="{00000000-0005-0000-0000-0000B4370000}"/>
    <cellStyle name="Entrada 2 7 5 2" xfId="16678" xr:uid="{00000000-0005-0000-0000-0000B5370000}"/>
    <cellStyle name="Entrada 2 7 5 2 2" xfId="36133" xr:uid="{00000000-0005-0000-0000-0000B6370000}"/>
    <cellStyle name="Entrada 2 7 5 3" xfId="21665" xr:uid="{00000000-0005-0000-0000-0000B7370000}"/>
    <cellStyle name="Entrada 2 7 5 3 2" xfId="36134" xr:uid="{00000000-0005-0000-0000-0000B8370000}"/>
    <cellStyle name="Entrada 2 7 5 4" xfId="21666" xr:uid="{00000000-0005-0000-0000-0000B9370000}"/>
    <cellStyle name="Entrada 2 7 5 4 2" xfId="36135" xr:uid="{00000000-0005-0000-0000-0000BA370000}"/>
    <cellStyle name="Entrada 2 7 5 5" xfId="21667" xr:uid="{00000000-0005-0000-0000-0000BB370000}"/>
    <cellStyle name="Entrada 2 7 5 5 2" xfId="36136" xr:uid="{00000000-0005-0000-0000-0000BC370000}"/>
    <cellStyle name="Entrada 2 7 5 6" xfId="36137" xr:uid="{00000000-0005-0000-0000-0000BD370000}"/>
    <cellStyle name="Entrada 2 7 6" xfId="4986" xr:uid="{00000000-0005-0000-0000-0000BE370000}"/>
    <cellStyle name="Entrada 2 7 6 2" xfId="16677" xr:uid="{00000000-0005-0000-0000-0000BF370000}"/>
    <cellStyle name="Entrada 2 7 6 2 2" xfId="36138" xr:uid="{00000000-0005-0000-0000-0000C0370000}"/>
    <cellStyle name="Entrada 2 7 6 3" xfId="21668" xr:uid="{00000000-0005-0000-0000-0000C1370000}"/>
    <cellStyle name="Entrada 2 7 6 3 2" xfId="36139" xr:uid="{00000000-0005-0000-0000-0000C2370000}"/>
    <cellStyle name="Entrada 2 7 6 4" xfId="21669" xr:uid="{00000000-0005-0000-0000-0000C3370000}"/>
    <cellStyle name="Entrada 2 7 6 4 2" xfId="36140" xr:uid="{00000000-0005-0000-0000-0000C4370000}"/>
    <cellStyle name="Entrada 2 7 6 5" xfId="21670" xr:uid="{00000000-0005-0000-0000-0000C5370000}"/>
    <cellStyle name="Entrada 2 7 6 5 2" xfId="36141" xr:uid="{00000000-0005-0000-0000-0000C6370000}"/>
    <cellStyle name="Entrada 2 7 6 6" xfId="36142" xr:uid="{00000000-0005-0000-0000-0000C7370000}"/>
    <cellStyle name="Entrada 2 7 7" xfId="4987" xr:uid="{00000000-0005-0000-0000-0000C8370000}"/>
    <cellStyle name="Entrada 2 7 7 2" xfId="16676" xr:uid="{00000000-0005-0000-0000-0000C9370000}"/>
    <cellStyle name="Entrada 2 7 7 2 2" xfId="36143" xr:uid="{00000000-0005-0000-0000-0000CA370000}"/>
    <cellStyle name="Entrada 2 7 7 3" xfId="21671" xr:uid="{00000000-0005-0000-0000-0000CB370000}"/>
    <cellStyle name="Entrada 2 7 7 3 2" xfId="36144" xr:uid="{00000000-0005-0000-0000-0000CC370000}"/>
    <cellStyle name="Entrada 2 7 7 4" xfId="21672" xr:uid="{00000000-0005-0000-0000-0000CD370000}"/>
    <cellStyle name="Entrada 2 7 7 4 2" xfId="36145" xr:uid="{00000000-0005-0000-0000-0000CE370000}"/>
    <cellStyle name="Entrada 2 7 7 5" xfId="21673" xr:uid="{00000000-0005-0000-0000-0000CF370000}"/>
    <cellStyle name="Entrada 2 7 7 5 2" xfId="36146" xr:uid="{00000000-0005-0000-0000-0000D0370000}"/>
    <cellStyle name="Entrada 2 7 7 6" xfId="36147" xr:uid="{00000000-0005-0000-0000-0000D1370000}"/>
    <cellStyle name="Entrada 2 7 8" xfId="4988" xr:uid="{00000000-0005-0000-0000-0000D2370000}"/>
    <cellStyle name="Entrada 2 7 8 2" xfId="16675" xr:uid="{00000000-0005-0000-0000-0000D3370000}"/>
    <cellStyle name="Entrada 2 7 8 2 2" xfId="36148" xr:uid="{00000000-0005-0000-0000-0000D4370000}"/>
    <cellStyle name="Entrada 2 7 8 3" xfId="36149" xr:uid="{00000000-0005-0000-0000-0000D5370000}"/>
    <cellStyle name="Entrada 2 7 9" xfId="16692" xr:uid="{00000000-0005-0000-0000-0000D6370000}"/>
    <cellStyle name="Entrada 2 7 9 2" xfId="36150" xr:uid="{00000000-0005-0000-0000-0000D7370000}"/>
    <cellStyle name="Entrada 2 8" xfId="934" xr:uid="{00000000-0005-0000-0000-0000D8370000}"/>
    <cellStyle name="Entrada 2 8 10" xfId="21674" xr:uid="{00000000-0005-0000-0000-0000D9370000}"/>
    <cellStyle name="Entrada 2 8 10 2" xfId="36151" xr:uid="{00000000-0005-0000-0000-0000DA370000}"/>
    <cellStyle name="Entrada 2 8 11" xfId="36152" xr:uid="{00000000-0005-0000-0000-0000DB370000}"/>
    <cellStyle name="Entrada 2 8 2" xfId="1866" xr:uid="{00000000-0005-0000-0000-0000DC370000}"/>
    <cellStyle name="Entrada 2 8 2 2" xfId="3325" xr:uid="{00000000-0005-0000-0000-0000DD370000}"/>
    <cellStyle name="Entrada 2 8 2 2 2" xfId="4989" xr:uid="{00000000-0005-0000-0000-0000DE370000}"/>
    <cellStyle name="Entrada 2 8 2 2 2 2" xfId="16671" xr:uid="{00000000-0005-0000-0000-0000DF370000}"/>
    <cellStyle name="Entrada 2 8 2 2 2 2 2" xfId="36153" xr:uid="{00000000-0005-0000-0000-0000E0370000}"/>
    <cellStyle name="Entrada 2 8 2 2 2 3" xfId="36154" xr:uid="{00000000-0005-0000-0000-0000E1370000}"/>
    <cellStyle name="Entrada 2 8 2 2 3" xfId="4990" xr:uid="{00000000-0005-0000-0000-0000E2370000}"/>
    <cellStyle name="Entrada 2 8 2 2 3 2" xfId="16670" xr:uid="{00000000-0005-0000-0000-0000E3370000}"/>
    <cellStyle name="Entrada 2 8 2 2 3 2 2" xfId="36155" xr:uid="{00000000-0005-0000-0000-0000E4370000}"/>
    <cellStyle name="Entrada 2 8 2 2 3 3" xfId="36156" xr:uid="{00000000-0005-0000-0000-0000E5370000}"/>
    <cellStyle name="Entrada 2 8 2 2 4" xfId="16672" xr:uid="{00000000-0005-0000-0000-0000E6370000}"/>
    <cellStyle name="Entrada 2 8 2 2 4 2" xfId="36157" xr:uid="{00000000-0005-0000-0000-0000E7370000}"/>
    <cellStyle name="Entrada 2 8 2 2 5" xfId="21675" xr:uid="{00000000-0005-0000-0000-0000E8370000}"/>
    <cellStyle name="Entrada 2 8 2 2 5 2" xfId="36158" xr:uid="{00000000-0005-0000-0000-0000E9370000}"/>
    <cellStyle name="Entrada 2 8 2 2 6" xfId="21676" xr:uid="{00000000-0005-0000-0000-0000EA370000}"/>
    <cellStyle name="Entrada 2 8 2 2 6 2" xfId="36159" xr:uid="{00000000-0005-0000-0000-0000EB370000}"/>
    <cellStyle name="Entrada 2 8 2 2 7" xfId="21677" xr:uid="{00000000-0005-0000-0000-0000EC370000}"/>
    <cellStyle name="Entrada 2 8 2 2 7 2" xfId="36160" xr:uid="{00000000-0005-0000-0000-0000ED370000}"/>
    <cellStyle name="Entrada 2 8 2 2 8" xfId="36161" xr:uid="{00000000-0005-0000-0000-0000EE370000}"/>
    <cellStyle name="Entrada 2 8 2 3" xfId="4991" xr:uid="{00000000-0005-0000-0000-0000EF370000}"/>
    <cellStyle name="Entrada 2 8 2 3 2" xfId="16669" xr:uid="{00000000-0005-0000-0000-0000F0370000}"/>
    <cellStyle name="Entrada 2 8 2 3 2 2" xfId="36162" xr:uid="{00000000-0005-0000-0000-0000F1370000}"/>
    <cellStyle name="Entrada 2 8 2 3 3" xfId="36163" xr:uid="{00000000-0005-0000-0000-0000F2370000}"/>
    <cellStyle name="Entrada 2 8 2 4" xfId="4992" xr:uid="{00000000-0005-0000-0000-0000F3370000}"/>
    <cellStyle name="Entrada 2 8 2 4 2" xfId="16668" xr:uid="{00000000-0005-0000-0000-0000F4370000}"/>
    <cellStyle name="Entrada 2 8 2 4 2 2" xfId="36164" xr:uid="{00000000-0005-0000-0000-0000F5370000}"/>
    <cellStyle name="Entrada 2 8 2 4 3" xfId="36165" xr:uid="{00000000-0005-0000-0000-0000F6370000}"/>
    <cellStyle name="Entrada 2 8 2 5" xfId="16673" xr:uid="{00000000-0005-0000-0000-0000F7370000}"/>
    <cellStyle name="Entrada 2 8 2 5 2" xfId="36166" xr:uid="{00000000-0005-0000-0000-0000F8370000}"/>
    <cellStyle name="Entrada 2 8 2 6" xfId="21678" xr:uid="{00000000-0005-0000-0000-0000F9370000}"/>
    <cellStyle name="Entrada 2 8 2 6 2" xfId="36167" xr:uid="{00000000-0005-0000-0000-0000FA370000}"/>
    <cellStyle name="Entrada 2 8 2 7" xfId="21679" xr:uid="{00000000-0005-0000-0000-0000FB370000}"/>
    <cellStyle name="Entrada 2 8 2 7 2" xfId="36168" xr:uid="{00000000-0005-0000-0000-0000FC370000}"/>
    <cellStyle name="Entrada 2 8 2 8" xfId="21680" xr:uid="{00000000-0005-0000-0000-0000FD370000}"/>
    <cellStyle name="Entrada 2 8 2 8 2" xfId="36169" xr:uid="{00000000-0005-0000-0000-0000FE370000}"/>
    <cellStyle name="Entrada 2 8 2 9" xfId="36170" xr:uid="{00000000-0005-0000-0000-0000FF370000}"/>
    <cellStyle name="Entrada 2 8 3" xfId="1434" xr:uid="{00000000-0005-0000-0000-000000380000}"/>
    <cellStyle name="Entrada 2 8 3 2" xfId="2897" xr:uid="{00000000-0005-0000-0000-000001380000}"/>
    <cellStyle name="Entrada 2 8 3 2 2" xfId="4993" xr:uid="{00000000-0005-0000-0000-000002380000}"/>
    <cellStyle name="Entrada 2 8 3 2 2 2" xfId="16665" xr:uid="{00000000-0005-0000-0000-000003380000}"/>
    <cellStyle name="Entrada 2 8 3 2 2 2 2" xfId="36171" xr:uid="{00000000-0005-0000-0000-000004380000}"/>
    <cellStyle name="Entrada 2 8 3 2 2 3" xfId="36172" xr:uid="{00000000-0005-0000-0000-000005380000}"/>
    <cellStyle name="Entrada 2 8 3 2 3" xfId="4994" xr:uid="{00000000-0005-0000-0000-000006380000}"/>
    <cellStyle name="Entrada 2 8 3 2 3 2" xfId="16664" xr:uid="{00000000-0005-0000-0000-000007380000}"/>
    <cellStyle name="Entrada 2 8 3 2 3 2 2" xfId="36173" xr:uid="{00000000-0005-0000-0000-000008380000}"/>
    <cellStyle name="Entrada 2 8 3 2 3 3" xfId="36174" xr:uid="{00000000-0005-0000-0000-000009380000}"/>
    <cellStyle name="Entrada 2 8 3 2 4" xfId="16666" xr:uid="{00000000-0005-0000-0000-00000A380000}"/>
    <cellStyle name="Entrada 2 8 3 2 4 2" xfId="36175" xr:uid="{00000000-0005-0000-0000-00000B380000}"/>
    <cellStyle name="Entrada 2 8 3 2 5" xfId="21681" xr:uid="{00000000-0005-0000-0000-00000C380000}"/>
    <cellStyle name="Entrada 2 8 3 2 5 2" xfId="36176" xr:uid="{00000000-0005-0000-0000-00000D380000}"/>
    <cellStyle name="Entrada 2 8 3 2 6" xfId="21682" xr:uid="{00000000-0005-0000-0000-00000E380000}"/>
    <cellStyle name="Entrada 2 8 3 2 6 2" xfId="36177" xr:uid="{00000000-0005-0000-0000-00000F380000}"/>
    <cellStyle name="Entrada 2 8 3 2 7" xfId="21683" xr:uid="{00000000-0005-0000-0000-000010380000}"/>
    <cellStyle name="Entrada 2 8 3 2 7 2" xfId="36178" xr:uid="{00000000-0005-0000-0000-000011380000}"/>
    <cellStyle name="Entrada 2 8 3 2 8" xfId="36179" xr:uid="{00000000-0005-0000-0000-000012380000}"/>
    <cellStyle name="Entrada 2 8 3 3" xfId="4995" xr:uid="{00000000-0005-0000-0000-000013380000}"/>
    <cellStyle name="Entrada 2 8 3 3 2" xfId="16663" xr:uid="{00000000-0005-0000-0000-000014380000}"/>
    <cellStyle name="Entrada 2 8 3 3 2 2" xfId="36180" xr:uid="{00000000-0005-0000-0000-000015380000}"/>
    <cellStyle name="Entrada 2 8 3 3 3" xfId="36181" xr:uid="{00000000-0005-0000-0000-000016380000}"/>
    <cellStyle name="Entrada 2 8 3 4" xfId="4996" xr:uid="{00000000-0005-0000-0000-000017380000}"/>
    <cellStyle name="Entrada 2 8 3 4 2" xfId="16662" xr:uid="{00000000-0005-0000-0000-000018380000}"/>
    <cellStyle name="Entrada 2 8 3 4 2 2" xfId="36182" xr:uid="{00000000-0005-0000-0000-000019380000}"/>
    <cellStyle name="Entrada 2 8 3 4 3" xfId="36183" xr:uid="{00000000-0005-0000-0000-00001A380000}"/>
    <cellStyle name="Entrada 2 8 3 5" xfId="16667" xr:uid="{00000000-0005-0000-0000-00001B380000}"/>
    <cellStyle name="Entrada 2 8 3 5 2" xfId="36184" xr:uid="{00000000-0005-0000-0000-00001C380000}"/>
    <cellStyle name="Entrada 2 8 3 6" xfId="21684" xr:uid="{00000000-0005-0000-0000-00001D380000}"/>
    <cellStyle name="Entrada 2 8 3 6 2" xfId="36185" xr:uid="{00000000-0005-0000-0000-00001E380000}"/>
    <cellStyle name="Entrada 2 8 3 7" xfId="21685" xr:uid="{00000000-0005-0000-0000-00001F380000}"/>
    <cellStyle name="Entrada 2 8 3 7 2" xfId="36186" xr:uid="{00000000-0005-0000-0000-000020380000}"/>
    <cellStyle name="Entrada 2 8 3 8" xfId="21686" xr:uid="{00000000-0005-0000-0000-000021380000}"/>
    <cellStyle name="Entrada 2 8 3 8 2" xfId="36187" xr:uid="{00000000-0005-0000-0000-000022380000}"/>
    <cellStyle name="Entrada 2 8 3 9" xfId="36188" xr:uid="{00000000-0005-0000-0000-000023380000}"/>
    <cellStyle name="Entrada 2 8 4" xfId="4997" xr:uid="{00000000-0005-0000-0000-000024380000}"/>
    <cellStyle name="Entrada 2 8 4 2" xfId="16661" xr:uid="{00000000-0005-0000-0000-000025380000}"/>
    <cellStyle name="Entrada 2 8 4 2 2" xfId="36189" xr:uid="{00000000-0005-0000-0000-000026380000}"/>
    <cellStyle name="Entrada 2 8 4 3" xfId="21687" xr:uid="{00000000-0005-0000-0000-000027380000}"/>
    <cellStyle name="Entrada 2 8 4 3 2" xfId="36190" xr:uid="{00000000-0005-0000-0000-000028380000}"/>
    <cellStyle name="Entrada 2 8 4 4" xfId="21688" xr:uid="{00000000-0005-0000-0000-000029380000}"/>
    <cellStyle name="Entrada 2 8 4 4 2" xfId="36191" xr:uid="{00000000-0005-0000-0000-00002A380000}"/>
    <cellStyle name="Entrada 2 8 4 5" xfId="21689" xr:uid="{00000000-0005-0000-0000-00002B380000}"/>
    <cellStyle name="Entrada 2 8 4 5 2" xfId="36192" xr:uid="{00000000-0005-0000-0000-00002C380000}"/>
    <cellStyle name="Entrada 2 8 4 6" xfId="36193" xr:uid="{00000000-0005-0000-0000-00002D380000}"/>
    <cellStyle name="Entrada 2 8 5" xfId="4998" xr:uid="{00000000-0005-0000-0000-00002E380000}"/>
    <cellStyle name="Entrada 2 8 5 2" xfId="16660" xr:uid="{00000000-0005-0000-0000-00002F380000}"/>
    <cellStyle name="Entrada 2 8 5 2 2" xfId="36194" xr:uid="{00000000-0005-0000-0000-000030380000}"/>
    <cellStyle name="Entrada 2 8 5 3" xfId="21690" xr:uid="{00000000-0005-0000-0000-000031380000}"/>
    <cellStyle name="Entrada 2 8 5 3 2" xfId="36195" xr:uid="{00000000-0005-0000-0000-000032380000}"/>
    <cellStyle name="Entrada 2 8 5 4" xfId="21691" xr:uid="{00000000-0005-0000-0000-000033380000}"/>
    <cellStyle name="Entrada 2 8 5 4 2" xfId="36196" xr:uid="{00000000-0005-0000-0000-000034380000}"/>
    <cellStyle name="Entrada 2 8 5 5" xfId="21692" xr:uid="{00000000-0005-0000-0000-000035380000}"/>
    <cellStyle name="Entrada 2 8 5 5 2" xfId="36197" xr:uid="{00000000-0005-0000-0000-000036380000}"/>
    <cellStyle name="Entrada 2 8 5 6" xfId="36198" xr:uid="{00000000-0005-0000-0000-000037380000}"/>
    <cellStyle name="Entrada 2 8 6" xfId="4999" xr:uid="{00000000-0005-0000-0000-000038380000}"/>
    <cellStyle name="Entrada 2 8 6 2" xfId="16659" xr:uid="{00000000-0005-0000-0000-000039380000}"/>
    <cellStyle name="Entrada 2 8 6 2 2" xfId="36199" xr:uid="{00000000-0005-0000-0000-00003A380000}"/>
    <cellStyle name="Entrada 2 8 6 3" xfId="21693" xr:uid="{00000000-0005-0000-0000-00003B380000}"/>
    <cellStyle name="Entrada 2 8 6 3 2" xfId="36200" xr:uid="{00000000-0005-0000-0000-00003C380000}"/>
    <cellStyle name="Entrada 2 8 6 4" xfId="21694" xr:uid="{00000000-0005-0000-0000-00003D380000}"/>
    <cellStyle name="Entrada 2 8 6 4 2" xfId="36201" xr:uid="{00000000-0005-0000-0000-00003E380000}"/>
    <cellStyle name="Entrada 2 8 6 5" xfId="21695" xr:uid="{00000000-0005-0000-0000-00003F380000}"/>
    <cellStyle name="Entrada 2 8 6 5 2" xfId="36202" xr:uid="{00000000-0005-0000-0000-000040380000}"/>
    <cellStyle name="Entrada 2 8 6 6" xfId="36203" xr:uid="{00000000-0005-0000-0000-000041380000}"/>
    <cellStyle name="Entrada 2 8 7" xfId="5000" xr:uid="{00000000-0005-0000-0000-000042380000}"/>
    <cellStyle name="Entrada 2 8 7 2" xfId="16658" xr:uid="{00000000-0005-0000-0000-000043380000}"/>
    <cellStyle name="Entrada 2 8 7 2 2" xfId="36204" xr:uid="{00000000-0005-0000-0000-000044380000}"/>
    <cellStyle name="Entrada 2 8 7 3" xfId="21696" xr:uid="{00000000-0005-0000-0000-000045380000}"/>
    <cellStyle name="Entrada 2 8 7 3 2" xfId="36205" xr:uid="{00000000-0005-0000-0000-000046380000}"/>
    <cellStyle name="Entrada 2 8 7 4" xfId="21697" xr:uid="{00000000-0005-0000-0000-000047380000}"/>
    <cellStyle name="Entrada 2 8 7 4 2" xfId="36206" xr:uid="{00000000-0005-0000-0000-000048380000}"/>
    <cellStyle name="Entrada 2 8 7 5" xfId="21698" xr:uid="{00000000-0005-0000-0000-000049380000}"/>
    <cellStyle name="Entrada 2 8 7 5 2" xfId="36207" xr:uid="{00000000-0005-0000-0000-00004A380000}"/>
    <cellStyle name="Entrada 2 8 7 6" xfId="36208" xr:uid="{00000000-0005-0000-0000-00004B380000}"/>
    <cellStyle name="Entrada 2 8 8" xfId="5001" xr:uid="{00000000-0005-0000-0000-00004C380000}"/>
    <cellStyle name="Entrada 2 8 8 2" xfId="16657" xr:uid="{00000000-0005-0000-0000-00004D380000}"/>
    <cellStyle name="Entrada 2 8 8 2 2" xfId="36209" xr:uid="{00000000-0005-0000-0000-00004E380000}"/>
    <cellStyle name="Entrada 2 8 8 3" xfId="36210" xr:uid="{00000000-0005-0000-0000-00004F380000}"/>
    <cellStyle name="Entrada 2 8 9" xfId="16674" xr:uid="{00000000-0005-0000-0000-000050380000}"/>
    <cellStyle name="Entrada 2 8 9 2" xfId="36211" xr:uid="{00000000-0005-0000-0000-000051380000}"/>
    <cellStyle name="Entrada 2 9" xfId="1062" xr:uid="{00000000-0005-0000-0000-000052380000}"/>
    <cellStyle name="Entrada 2 9 10" xfId="21699" xr:uid="{00000000-0005-0000-0000-000053380000}"/>
    <cellStyle name="Entrada 2 9 10 2" xfId="36212" xr:uid="{00000000-0005-0000-0000-000054380000}"/>
    <cellStyle name="Entrada 2 9 11" xfId="36213" xr:uid="{00000000-0005-0000-0000-000055380000}"/>
    <cellStyle name="Entrada 2 9 2" xfId="1994" xr:uid="{00000000-0005-0000-0000-000056380000}"/>
    <cellStyle name="Entrada 2 9 2 2" xfId="3453" xr:uid="{00000000-0005-0000-0000-000057380000}"/>
    <cellStyle name="Entrada 2 9 2 2 2" xfId="5002" xr:uid="{00000000-0005-0000-0000-000058380000}"/>
    <cellStyle name="Entrada 2 9 2 2 2 2" xfId="16653" xr:uid="{00000000-0005-0000-0000-000059380000}"/>
    <cellStyle name="Entrada 2 9 2 2 2 2 2" xfId="36214" xr:uid="{00000000-0005-0000-0000-00005A380000}"/>
    <cellStyle name="Entrada 2 9 2 2 2 3" xfId="36215" xr:uid="{00000000-0005-0000-0000-00005B380000}"/>
    <cellStyle name="Entrada 2 9 2 2 3" xfId="5003" xr:uid="{00000000-0005-0000-0000-00005C380000}"/>
    <cellStyle name="Entrada 2 9 2 2 3 2" xfId="16652" xr:uid="{00000000-0005-0000-0000-00005D380000}"/>
    <cellStyle name="Entrada 2 9 2 2 3 2 2" xfId="36216" xr:uid="{00000000-0005-0000-0000-00005E380000}"/>
    <cellStyle name="Entrada 2 9 2 2 3 3" xfId="36217" xr:uid="{00000000-0005-0000-0000-00005F380000}"/>
    <cellStyle name="Entrada 2 9 2 2 4" xfId="16654" xr:uid="{00000000-0005-0000-0000-000060380000}"/>
    <cellStyle name="Entrada 2 9 2 2 4 2" xfId="36218" xr:uid="{00000000-0005-0000-0000-000061380000}"/>
    <cellStyle name="Entrada 2 9 2 2 5" xfId="21700" xr:uid="{00000000-0005-0000-0000-000062380000}"/>
    <cellStyle name="Entrada 2 9 2 2 5 2" xfId="36219" xr:uid="{00000000-0005-0000-0000-000063380000}"/>
    <cellStyle name="Entrada 2 9 2 2 6" xfId="21701" xr:uid="{00000000-0005-0000-0000-000064380000}"/>
    <cellStyle name="Entrada 2 9 2 2 6 2" xfId="36220" xr:uid="{00000000-0005-0000-0000-000065380000}"/>
    <cellStyle name="Entrada 2 9 2 2 7" xfId="21702" xr:uid="{00000000-0005-0000-0000-000066380000}"/>
    <cellStyle name="Entrada 2 9 2 2 7 2" xfId="36221" xr:uid="{00000000-0005-0000-0000-000067380000}"/>
    <cellStyle name="Entrada 2 9 2 2 8" xfId="36222" xr:uid="{00000000-0005-0000-0000-000068380000}"/>
    <cellStyle name="Entrada 2 9 2 3" xfId="5004" xr:uid="{00000000-0005-0000-0000-000069380000}"/>
    <cellStyle name="Entrada 2 9 2 3 2" xfId="16651" xr:uid="{00000000-0005-0000-0000-00006A380000}"/>
    <cellStyle name="Entrada 2 9 2 3 2 2" xfId="36223" xr:uid="{00000000-0005-0000-0000-00006B380000}"/>
    <cellStyle name="Entrada 2 9 2 3 3" xfId="36224" xr:uid="{00000000-0005-0000-0000-00006C380000}"/>
    <cellStyle name="Entrada 2 9 2 4" xfId="5005" xr:uid="{00000000-0005-0000-0000-00006D380000}"/>
    <cellStyle name="Entrada 2 9 2 4 2" xfId="16650" xr:uid="{00000000-0005-0000-0000-00006E380000}"/>
    <cellStyle name="Entrada 2 9 2 4 2 2" xfId="36225" xr:uid="{00000000-0005-0000-0000-00006F380000}"/>
    <cellStyle name="Entrada 2 9 2 4 3" xfId="36226" xr:uid="{00000000-0005-0000-0000-000070380000}"/>
    <cellStyle name="Entrada 2 9 2 5" xfId="16655" xr:uid="{00000000-0005-0000-0000-000071380000}"/>
    <cellStyle name="Entrada 2 9 2 5 2" xfId="36227" xr:uid="{00000000-0005-0000-0000-000072380000}"/>
    <cellStyle name="Entrada 2 9 2 6" xfId="21703" xr:uid="{00000000-0005-0000-0000-000073380000}"/>
    <cellStyle name="Entrada 2 9 2 6 2" xfId="36228" xr:uid="{00000000-0005-0000-0000-000074380000}"/>
    <cellStyle name="Entrada 2 9 2 7" xfId="21704" xr:uid="{00000000-0005-0000-0000-000075380000}"/>
    <cellStyle name="Entrada 2 9 2 7 2" xfId="36229" xr:uid="{00000000-0005-0000-0000-000076380000}"/>
    <cellStyle name="Entrada 2 9 2 8" xfId="21705" xr:uid="{00000000-0005-0000-0000-000077380000}"/>
    <cellStyle name="Entrada 2 9 2 8 2" xfId="36230" xr:uid="{00000000-0005-0000-0000-000078380000}"/>
    <cellStyle name="Entrada 2 9 2 9" xfId="36231" xr:uid="{00000000-0005-0000-0000-000079380000}"/>
    <cellStyle name="Entrada 2 9 3" xfId="1562" xr:uid="{00000000-0005-0000-0000-00007A380000}"/>
    <cellStyle name="Entrada 2 9 3 2" xfId="3025" xr:uid="{00000000-0005-0000-0000-00007B380000}"/>
    <cellStyle name="Entrada 2 9 3 2 2" xfId="5006" xr:uid="{00000000-0005-0000-0000-00007C380000}"/>
    <cellStyle name="Entrada 2 9 3 2 2 2" xfId="16647" xr:uid="{00000000-0005-0000-0000-00007D380000}"/>
    <cellStyle name="Entrada 2 9 3 2 2 2 2" xfId="36232" xr:uid="{00000000-0005-0000-0000-00007E380000}"/>
    <cellStyle name="Entrada 2 9 3 2 2 3" xfId="36233" xr:uid="{00000000-0005-0000-0000-00007F380000}"/>
    <cellStyle name="Entrada 2 9 3 2 3" xfId="5007" xr:uid="{00000000-0005-0000-0000-000080380000}"/>
    <cellStyle name="Entrada 2 9 3 2 3 2" xfId="16646" xr:uid="{00000000-0005-0000-0000-000081380000}"/>
    <cellStyle name="Entrada 2 9 3 2 3 2 2" xfId="36234" xr:uid="{00000000-0005-0000-0000-000082380000}"/>
    <cellStyle name="Entrada 2 9 3 2 3 3" xfId="36235" xr:uid="{00000000-0005-0000-0000-000083380000}"/>
    <cellStyle name="Entrada 2 9 3 2 4" xfId="16648" xr:uid="{00000000-0005-0000-0000-000084380000}"/>
    <cellStyle name="Entrada 2 9 3 2 4 2" xfId="36236" xr:uid="{00000000-0005-0000-0000-000085380000}"/>
    <cellStyle name="Entrada 2 9 3 2 5" xfId="21706" xr:uid="{00000000-0005-0000-0000-000086380000}"/>
    <cellStyle name="Entrada 2 9 3 2 5 2" xfId="36237" xr:uid="{00000000-0005-0000-0000-000087380000}"/>
    <cellStyle name="Entrada 2 9 3 2 6" xfId="21707" xr:uid="{00000000-0005-0000-0000-000088380000}"/>
    <cellStyle name="Entrada 2 9 3 2 6 2" xfId="36238" xr:uid="{00000000-0005-0000-0000-000089380000}"/>
    <cellStyle name="Entrada 2 9 3 2 7" xfId="21708" xr:uid="{00000000-0005-0000-0000-00008A380000}"/>
    <cellStyle name="Entrada 2 9 3 2 7 2" xfId="36239" xr:uid="{00000000-0005-0000-0000-00008B380000}"/>
    <cellStyle name="Entrada 2 9 3 2 8" xfId="36240" xr:uid="{00000000-0005-0000-0000-00008C380000}"/>
    <cellStyle name="Entrada 2 9 3 3" xfId="5008" xr:uid="{00000000-0005-0000-0000-00008D380000}"/>
    <cellStyle name="Entrada 2 9 3 3 2" xfId="16645" xr:uid="{00000000-0005-0000-0000-00008E380000}"/>
    <cellStyle name="Entrada 2 9 3 3 2 2" xfId="36241" xr:uid="{00000000-0005-0000-0000-00008F380000}"/>
    <cellStyle name="Entrada 2 9 3 3 3" xfId="36242" xr:uid="{00000000-0005-0000-0000-000090380000}"/>
    <cellStyle name="Entrada 2 9 3 4" xfId="5009" xr:uid="{00000000-0005-0000-0000-000091380000}"/>
    <cellStyle name="Entrada 2 9 3 4 2" xfId="16644" xr:uid="{00000000-0005-0000-0000-000092380000}"/>
    <cellStyle name="Entrada 2 9 3 4 2 2" xfId="36243" xr:uid="{00000000-0005-0000-0000-000093380000}"/>
    <cellStyle name="Entrada 2 9 3 4 3" xfId="36244" xr:uid="{00000000-0005-0000-0000-000094380000}"/>
    <cellStyle name="Entrada 2 9 3 5" xfId="16649" xr:uid="{00000000-0005-0000-0000-000095380000}"/>
    <cellStyle name="Entrada 2 9 3 5 2" xfId="36245" xr:uid="{00000000-0005-0000-0000-000096380000}"/>
    <cellStyle name="Entrada 2 9 3 6" xfId="21709" xr:uid="{00000000-0005-0000-0000-000097380000}"/>
    <cellStyle name="Entrada 2 9 3 6 2" xfId="36246" xr:uid="{00000000-0005-0000-0000-000098380000}"/>
    <cellStyle name="Entrada 2 9 3 7" xfId="21710" xr:uid="{00000000-0005-0000-0000-000099380000}"/>
    <cellStyle name="Entrada 2 9 3 7 2" xfId="36247" xr:uid="{00000000-0005-0000-0000-00009A380000}"/>
    <cellStyle name="Entrada 2 9 3 8" xfId="21711" xr:uid="{00000000-0005-0000-0000-00009B380000}"/>
    <cellStyle name="Entrada 2 9 3 8 2" xfId="36248" xr:uid="{00000000-0005-0000-0000-00009C380000}"/>
    <cellStyle name="Entrada 2 9 3 9" xfId="36249" xr:uid="{00000000-0005-0000-0000-00009D380000}"/>
    <cellStyle name="Entrada 2 9 4" xfId="5010" xr:uid="{00000000-0005-0000-0000-00009E380000}"/>
    <cellStyle name="Entrada 2 9 4 2" xfId="16643" xr:uid="{00000000-0005-0000-0000-00009F380000}"/>
    <cellStyle name="Entrada 2 9 4 2 2" xfId="36250" xr:uid="{00000000-0005-0000-0000-0000A0380000}"/>
    <cellStyle name="Entrada 2 9 4 3" xfId="21712" xr:uid="{00000000-0005-0000-0000-0000A1380000}"/>
    <cellStyle name="Entrada 2 9 4 3 2" xfId="36251" xr:uid="{00000000-0005-0000-0000-0000A2380000}"/>
    <cellStyle name="Entrada 2 9 4 4" xfId="21713" xr:uid="{00000000-0005-0000-0000-0000A3380000}"/>
    <cellStyle name="Entrada 2 9 4 4 2" xfId="36252" xr:uid="{00000000-0005-0000-0000-0000A4380000}"/>
    <cellStyle name="Entrada 2 9 4 5" xfId="21714" xr:uid="{00000000-0005-0000-0000-0000A5380000}"/>
    <cellStyle name="Entrada 2 9 4 5 2" xfId="36253" xr:uid="{00000000-0005-0000-0000-0000A6380000}"/>
    <cellStyle name="Entrada 2 9 4 6" xfId="36254" xr:uid="{00000000-0005-0000-0000-0000A7380000}"/>
    <cellStyle name="Entrada 2 9 5" xfId="5011" xr:uid="{00000000-0005-0000-0000-0000A8380000}"/>
    <cellStyle name="Entrada 2 9 5 2" xfId="16642" xr:uid="{00000000-0005-0000-0000-0000A9380000}"/>
    <cellStyle name="Entrada 2 9 5 2 2" xfId="36255" xr:uid="{00000000-0005-0000-0000-0000AA380000}"/>
    <cellStyle name="Entrada 2 9 5 3" xfId="21715" xr:uid="{00000000-0005-0000-0000-0000AB380000}"/>
    <cellStyle name="Entrada 2 9 5 3 2" xfId="36256" xr:uid="{00000000-0005-0000-0000-0000AC380000}"/>
    <cellStyle name="Entrada 2 9 5 4" xfId="21716" xr:uid="{00000000-0005-0000-0000-0000AD380000}"/>
    <cellStyle name="Entrada 2 9 5 4 2" xfId="36257" xr:uid="{00000000-0005-0000-0000-0000AE380000}"/>
    <cellStyle name="Entrada 2 9 5 5" xfId="21717" xr:uid="{00000000-0005-0000-0000-0000AF380000}"/>
    <cellStyle name="Entrada 2 9 5 5 2" xfId="36258" xr:uid="{00000000-0005-0000-0000-0000B0380000}"/>
    <cellStyle name="Entrada 2 9 5 6" xfId="36259" xr:uid="{00000000-0005-0000-0000-0000B1380000}"/>
    <cellStyle name="Entrada 2 9 6" xfId="5012" xr:uid="{00000000-0005-0000-0000-0000B2380000}"/>
    <cellStyle name="Entrada 2 9 6 2" xfId="16641" xr:uid="{00000000-0005-0000-0000-0000B3380000}"/>
    <cellStyle name="Entrada 2 9 6 2 2" xfId="36260" xr:uid="{00000000-0005-0000-0000-0000B4380000}"/>
    <cellStyle name="Entrada 2 9 6 3" xfId="21718" xr:uid="{00000000-0005-0000-0000-0000B5380000}"/>
    <cellStyle name="Entrada 2 9 6 3 2" xfId="36261" xr:uid="{00000000-0005-0000-0000-0000B6380000}"/>
    <cellStyle name="Entrada 2 9 6 4" xfId="21719" xr:uid="{00000000-0005-0000-0000-0000B7380000}"/>
    <cellStyle name="Entrada 2 9 6 4 2" xfId="36262" xr:uid="{00000000-0005-0000-0000-0000B8380000}"/>
    <cellStyle name="Entrada 2 9 6 5" xfId="21720" xr:uid="{00000000-0005-0000-0000-0000B9380000}"/>
    <cellStyle name="Entrada 2 9 6 5 2" xfId="36263" xr:uid="{00000000-0005-0000-0000-0000BA380000}"/>
    <cellStyle name="Entrada 2 9 6 6" xfId="36264" xr:uid="{00000000-0005-0000-0000-0000BB380000}"/>
    <cellStyle name="Entrada 2 9 7" xfId="5013" xr:uid="{00000000-0005-0000-0000-0000BC380000}"/>
    <cellStyle name="Entrada 2 9 7 2" xfId="16640" xr:uid="{00000000-0005-0000-0000-0000BD380000}"/>
    <cellStyle name="Entrada 2 9 7 2 2" xfId="36265" xr:uid="{00000000-0005-0000-0000-0000BE380000}"/>
    <cellStyle name="Entrada 2 9 7 3" xfId="21721" xr:uid="{00000000-0005-0000-0000-0000BF380000}"/>
    <cellStyle name="Entrada 2 9 7 3 2" xfId="36266" xr:uid="{00000000-0005-0000-0000-0000C0380000}"/>
    <cellStyle name="Entrada 2 9 7 4" xfId="21722" xr:uid="{00000000-0005-0000-0000-0000C1380000}"/>
    <cellStyle name="Entrada 2 9 7 4 2" xfId="36267" xr:uid="{00000000-0005-0000-0000-0000C2380000}"/>
    <cellStyle name="Entrada 2 9 7 5" xfId="21723" xr:uid="{00000000-0005-0000-0000-0000C3380000}"/>
    <cellStyle name="Entrada 2 9 7 5 2" xfId="36268" xr:uid="{00000000-0005-0000-0000-0000C4380000}"/>
    <cellStyle name="Entrada 2 9 7 6" xfId="36269" xr:uid="{00000000-0005-0000-0000-0000C5380000}"/>
    <cellStyle name="Entrada 2 9 8" xfId="5014" xr:uid="{00000000-0005-0000-0000-0000C6380000}"/>
    <cellStyle name="Entrada 2 9 8 2" xfId="16639" xr:uid="{00000000-0005-0000-0000-0000C7380000}"/>
    <cellStyle name="Entrada 2 9 8 2 2" xfId="36270" xr:uid="{00000000-0005-0000-0000-0000C8380000}"/>
    <cellStyle name="Entrada 2 9 8 3" xfId="36271" xr:uid="{00000000-0005-0000-0000-0000C9380000}"/>
    <cellStyle name="Entrada 2 9 9" xfId="16656" xr:uid="{00000000-0005-0000-0000-0000CA380000}"/>
    <cellStyle name="Entrada 2 9 9 2" xfId="36272" xr:uid="{00000000-0005-0000-0000-0000CB380000}"/>
    <cellStyle name="Entrada 20" xfId="9596" xr:uid="{00000000-0005-0000-0000-0000CC380000}"/>
    <cellStyle name="Entrada 20 2" xfId="11206" xr:uid="{00000000-0005-0000-0000-0000CD380000}"/>
    <cellStyle name="Entrada 20 2 2" xfId="36273" xr:uid="{00000000-0005-0000-0000-0000CE380000}"/>
    <cellStyle name="Entrada 20 3" xfId="15858" xr:uid="{00000000-0005-0000-0000-0000CF380000}"/>
    <cellStyle name="Entrada 20 3 2" xfId="36274" xr:uid="{00000000-0005-0000-0000-0000D0380000}"/>
    <cellStyle name="Entrada 20 4" xfId="36275" xr:uid="{00000000-0005-0000-0000-0000D1380000}"/>
    <cellStyle name="Entrada 20 5" xfId="56752" xr:uid="{00000000-0005-0000-0000-0000D2380000}"/>
    <cellStyle name="Entrada 21" xfId="9597" xr:uid="{00000000-0005-0000-0000-0000D3380000}"/>
    <cellStyle name="Entrada 21 2" xfId="11205" xr:uid="{00000000-0005-0000-0000-0000D4380000}"/>
    <cellStyle name="Entrada 21 2 2" xfId="36276" xr:uid="{00000000-0005-0000-0000-0000D5380000}"/>
    <cellStyle name="Entrada 21 3" xfId="15859" xr:uid="{00000000-0005-0000-0000-0000D6380000}"/>
    <cellStyle name="Entrada 21 3 2" xfId="36277" xr:uid="{00000000-0005-0000-0000-0000D7380000}"/>
    <cellStyle name="Entrada 21 4" xfId="36278" xr:uid="{00000000-0005-0000-0000-0000D8380000}"/>
    <cellStyle name="Entrada 21 5" xfId="56753" xr:uid="{00000000-0005-0000-0000-0000D9380000}"/>
    <cellStyle name="Entrada 22" xfId="9598" xr:uid="{00000000-0005-0000-0000-0000DA380000}"/>
    <cellStyle name="Entrada 22 2" xfId="11204" xr:uid="{00000000-0005-0000-0000-0000DB380000}"/>
    <cellStyle name="Entrada 22 2 2" xfId="36279" xr:uid="{00000000-0005-0000-0000-0000DC380000}"/>
    <cellStyle name="Entrada 22 3" xfId="15860" xr:uid="{00000000-0005-0000-0000-0000DD380000}"/>
    <cellStyle name="Entrada 22 3 2" xfId="36280" xr:uid="{00000000-0005-0000-0000-0000DE380000}"/>
    <cellStyle name="Entrada 22 4" xfId="36281" xr:uid="{00000000-0005-0000-0000-0000DF380000}"/>
    <cellStyle name="Entrada 22 5" xfId="56754" xr:uid="{00000000-0005-0000-0000-0000E0380000}"/>
    <cellStyle name="Entrada 23" xfId="9599" xr:uid="{00000000-0005-0000-0000-0000E1380000}"/>
    <cellStyle name="Entrada 23 2" xfId="11203" xr:uid="{00000000-0005-0000-0000-0000E2380000}"/>
    <cellStyle name="Entrada 23 2 2" xfId="36282" xr:uid="{00000000-0005-0000-0000-0000E3380000}"/>
    <cellStyle name="Entrada 23 3" xfId="15861" xr:uid="{00000000-0005-0000-0000-0000E4380000}"/>
    <cellStyle name="Entrada 23 3 2" xfId="36283" xr:uid="{00000000-0005-0000-0000-0000E5380000}"/>
    <cellStyle name="Entrada 23 4" xfId="36284" xr:uid="{00000000-0005-0000-0000-0000E6380000}"/>
    <cellStyle name="Entrada 23 5" xfId="56755" xr:uid="{00000000-0005-0000-0000-0000E7380000}"/>
    <cellStyle name="Entrada 24" xfId="9600" xr:uid="{00000000-0005-0000-0000-0000E8380000}"/>
    <cellStyle name="Entrada 24 2" xfId="11202" xr:uid="{00000000-0005-0000-0000-0000E9380000}"/>
    <cellStyle name="Entrada 24 2 2" xfId="36285" xr:uid="{00000000-0005-0000-0000-0000EA380000}"/>
    <cellStyle name="Entrada 24 3" xfId="15862" xr:uid="{00000000-0005-0000-0000-0000EB380000}"/>
    <cellStyle name="Entrada 24 3 2" xfId="36286" xr:uid="{00000000-0005-0000-0000-0000EC380000}"/>
    <cellStyle name="Entrada 24 4" xfId="36287" xr:uid="{00000000-0005-0000-0000-0000ED380000}"/>
    <cellStyle name="Entrada 24 5" xfId="56756" xr:uid="{00000000-0005-0000-0000-0000EE380000}"/>
    <cellStyle name="Entrada 25" xfId="9601" xr:uid="{00000000-0005-0000-0000-0000EF380000}"/>
    <cellStyle name="Entrada 25 2" xfId="11201" xr:uid="{00000000-0005-0000-0000-0000F0380000}"/>
    <cellStyle name="Entrada 25 2 2" xfId="36288" xr:uid="{00000000-0005-0000-0000-0000F1380000}"/>
    <cellStyle name="Entrada 25 3" xfId="15863" xr:uid="{00000000-0005-0000-0000-0000F2380000}"/>
    <cellStyle name="Entrada 25 3 2" xfId="36289" xr:uid="{00000000-0005-0000-0000-0000F3380000}"/>
    <cellStyle name="Entrada 25 4" xfId="36290" xr:uid="{00000000-0005-0000-0000-0000F4380000}"/>
    <cellStyle name="Entrada 25 5" xfId="56757" xr:uid="{00000000-0005-0000-0000-0000F5380000}"/>
    <cellStyle name="Entrada 26" xfId="9602" xr:uid="{00000000-0005-0000-0000-0000F6380000}"/>
    <cellStyle name="Entrada 26 2" xfId="10796" xr:uid="{00000000-0005-0000-0000-0000F7380000}"/>
    <cellStyle name="Entrada 26 2 2" xfId="36291" xr:uid="{00000000-0005-0000-0000-0000F8380000}"/>
    <cellStyle name="Entrada 26 3" xfId="15864" xr:uid="{00000000-0005-0000-0000-0000F9380000}"/>
    <cellStyle name="Entrada 26 3 2" xfId="36292" xr:uid="{00000000-0005-0000-0000-0000FA380000}"/>
    <cellStyle name="Entrada 26 4" xfId="36293" xr:uid="{00000000-0005-0000-0000-0000FB380000}"/>
    <cellStyle name="Entrada 26 5" xfId="56758" xr:uid="{00000000-0005-0000-0000-0000FC380000}"/>
    <cellStyle name="Entrada 27" xfId="9603" xr:uid="{00000000-0005-0000-0000-0000FD380000}"/>
    <cellStyle name="Entrada 27 2" xfId="11200" xr:uid="{00000000-0005-0000-0000-0000FE380000}"/>
    <cellStyle name="Entrada 27 2 2" xfId="36294" xr:uid="{00000000-0005-0000-0000-0000FF380000}"/>
    <cellStyle name="Entrada 27 3" xfId="15865" xr:uid="{00000000-0005-0000-0000-000000390000}"/>
    <cellStyle name="Entrada 27 3 2" xfId="36295" xr:uid="{00000000-0005-0000-0000-000001390000}"/>
    <cellStyle name="Entrada 27 4" xfId="36296" xr:uid="{00000000-0005-0000-0000-000002390000}"/>
    <cellStyle name="Entrada 27 5" xfId="56759" xr:uid="{00000000-0005-0000-0000-000003390000}"/>
    <cellStyle name="Entrada 28" xfId="9604" xr:uid="{00000000-0005-0000-0000-000004390000}"/>
    <cellStyle name="Entrada 28 2" xfId="11199" xr:uid="{00000000-0005-0000-0000-000005390000}"/>
    <cellStyle name="Entrada 28 2 2" xfId="36297" xr:uid="{00000000-0005-0000-0000-000006390000}"/>
    <cellStyle name="Entrada 28 3" xfId="15866" xr:uid="{00000000-0005-0000-0000-000007390000}"/>
    <cellStyle name="Entrada 28 3 2" xfId="36298" xr:uid="{00000000-0005-0000-0000-000008390000}"/>
    <cellStyle name="Entrada 28 4" xfId="36299" xr:uid="{00000000-0005-0000-0000-000009390000}"/>
    <cellStyle name="Entrada 28 5" xfId="56760" xr:uid="{00000000-0005-0000-0000-00000A390000}"/>
    <cellStyle name="Entrada 29" xfId="9605" xr:uid="{00000000-0005-0000-0000-00000B390000}"/>
    <cellStyle name="Entrada 29 2" xfId="11198" xr:uid="{00000000-0005-0000-0000-00000C390000}"/>
    <cellStyle name="Entrada 29 2 2" xfId="36300" xr:uid="{00000000-0005-0000-0000-00000D390000}"/>
    <cellStyle name="Entrada 29 3" xfId="15867" xr:uid="{00000000-0005-0000-0000-00000E390000}"/>
    <cellStyle name="Entrada 29 3 2" xfId="36301" xr:uid="{00000000-0005-0000-0000-00000F390000}"/>
    <cellStyle name="Entrada 29 4" xfId="36302" xr:uid="{00000000-0005-0000-0000-000010390000}"/>
    <cellStyle name="Entrada 29 5" xfId="56761" xr:uid="{00000000-0005-0000-0000-000011390000}"/>
    <cellStyle name="Entrada 3" xfId="9606" xr:uid="{00000000-0005-0000-0000-000012390000}"/>
    <cellStyle name="Entrada 3 2" xfId="11197" xr:uid="{00000000-0005-0000-0000-000013390000}"/>
    <cellStyle name="Entrada 3 2 2" xfId="36303" xr:uid="{00000000-0005-0000-0000-000014390000}"/>
    <cellStyle name="Entrada 3 3" xfId="15868" xr:uid="{00000000-0005-0000-0000-000015390000}"/>
    <cellStyle name="Entrada 3 3 2" xfId="36304" xr:uid="{00000000-0005-0000-0000-000016390000}"/>
    <cellStyle name="Entrada 3 4" xfId="36305" xr:uid="{00000000-0005-0000-0000-000017390000}"/>
    <cellStyle name="Entrada 3 5" xfId="56762" xr:uid="{00000000-0005-0000-0000-000018390000}"/>
    <cellStyle name="Entrada 30" xfId="9607" xr:uid="{00000000-0005-0000-0000-000019390000}"/>
    <cellStyle name="Entrada 30 2" xfId="11196" xr:uid="{00000000-0005-0000-0000-00001A390000}"/>
    <cellStyle name="Entrada 30 2 2" xfId="36306" xr:uid="{00000000-0005-0000-0000-00001B390000}"/>
    <cellStyle name="Entrada 30 3" xfId="15869" xr:uid="{00000000-0005-0000-0000-00001C390000}"/>
    <cellStyle name="Entrada 30 3 2" xfId="36307" xr:uid="{00000000-0005-0000-0000-00001D390000}"/>
    <cellStyle name="Entrada 30 4" xfId="36308" xr:uid="{00000000-0005-0000-0000-00001E390000}"/>
    <cellStyle name="Entrada 30 5" xfId="56763" xr:uid="{00000000-0005-0000-0000-00001F390000}"/>
    <cellStyle name="Entrada 31" xfId="9608" xr:uid="{00000000-0005-0000-0000-000020390000}"/>
    <cellStyle name="Entrada 31 2" xfId="11195" xr:uid="{00000000-0005-0000-0000-000021390000}"/>
    <cellStyle name="Entrada 31 2 2" xfId="36309" xr:uid="{00000000-0005-0000-0000-000022390000}"/>
    <cellStyle name="Entrada 31 3" xfId="15870" xr:uid="{00000000-0005-0000-0000-000023390000}"/>
    <cellStyle name="Entrada 31 3 2" xfId="36310" xr:uid="{00000000-0005-0000-0000-000024390000}"/>
    <cellStyle name="Entrada 31 4" xfId="36311" xr:uid="{00000000-0005-0000-0000-000025390000}"/>
    <cellStyle name="Entrada 31 5" xfId="56764" xr:uid="{00000000-0005-0000-0000-000026390000}"/>
    <cellStyle name="Entrada 32" xfId="9609" xr:uid="{00000000-0005-0000-0000-000027390000}"/>
    <cellStyle name="Entrada 32 2" xfId="11194" xr:uid="{00000000-0005-0000-0000-000028390000}"/>
    <cellStyle name="Entrada 32 2 2" xfId="36312" xr:uid="{00000000-0005-0000-0000-000029390000}"/>
    <cellStyle name="Entrada 32 3" xfId="15871" xr:uid="{00000000-0005-0000-0000-00002A390000}"/>
    <cellStyle name="Entrada 32 3 2" xfId="36313" xr:uid="{00000000-0005-0000-0000-00002B390000}"/>
    <cellStyle name="Entrada 32 4" xfId="36314" xr:uid="{00000000-0005-0000-0000-00002C390000}"/>
    <cellStyle name="Entrada 32 5" xfId="56765" xr:uid="{00000000-0005-0000-0000-00002D390000}"/>
    <cellStyle name="Entrada 33" xfId="9610" xr:uid="{00000000-0005-0000-0000-00002E390000}"/>
    <cellStyle name="Entrada 33 2" xfId="11193" xr:uid="{00000000-0005-0000-0000-00002F390000}"/>
    <cellStyle name="Entrada 33 2 2" xfId="36315" xr:uid="{00000000-0005-0000-0000-000030390000}"/>
    <cellStyle name="Entrada 33 3" xfId="15872" xr:uid="{00000000-0005-0000-0000-000031390000}"/>
    <cellStyle name="Entrada 33 3 2" xfId="36316" xr:uid="{00000000-0005-0000-0000-000032390000}"/>
    <cellStyle name="Entrada 33 4" xfId="36317" xr:uid="{00000000-0005-0000-0000-000033390000}"/>
    <cellStyle name="Entrada 33 5" xfId="56766" xr:uid="{00000000-0005-0000-0000-000034390000}"/>
    <cellStyle name="Entrada 34" xfId="9611" xr:uid="{00000000-0005-0000-0000-000035390000}"/>
    <cellStyle name="Entrada 34 2" xfId="11192" xr:uid="{00000000-0005-0000-0000-000036390000}"/>
    <cellStyle name="Entrada 34 2 2" xfId="36318" xr:uid="{00000000-0005-0000-0000-000037390000}"/>
    <cellStyle name="Entrada 34 3" xfId="15873" xr:uid="{00000000-0005-0000-0000-000038390000}"/>
    <cellStyle name="Entrada 34 3 2" xfId="36319" xr:uid="{00000000-0005-0000-0000-000039390000}"/>
    <cellStyle name="Entrada 34 4" xfId="36320" xr:uid="{00000000-0005-0000-0000-00003A390000}"/>
    <cellStyle name="Entrada 34 5" xfId="56767" xr:uid="{00000000-0005-0000-0000-00003B390000}"/>
    <cellStyle name="Entrada 35" xfId="9612" xr:uid="{00000000-0005-0000-0000-00003C390000}"/>
    <cellStyle name="Entrada 35 2" xfId="11191" xr:uid="{00000000-0005-0000-0000-00003D390000}"/>
    <cellStyle name="Entrada 35 2 2" xfId="36321" xr:uid="{00000000-0005-0000-0000-00003E390000}"/>
    <cellStyle name="Entrada 35 3" xfId="15874" xr:uid="{00000000-0005-0000-0000-00003F390000}"/>
    <cellStyle name="Entrada 35 3 2" xfId="36322" xr:uid="{00000000-0005-0000-0000-000040390000}"/>
    <cellStyle name="Entrada 35 4" xfId="36323" xr:uid="{00000000-0005-0000-0000-000041390000}"/>
    <cellStyle name="Entrada 35 5" xfId="56768" xr:uid="{00000000-0005-0000-0000-000042390000}"/>
    <cellStyle name="Entrada 36" xfId="9613" xr:uid="{00000000-0005-0000-0000-000043390000}"/>
    <cellStyle name="Entrada 36 2" xfId="11190" xr:uid="{00000000-0005-0000-0000-000044390000}"/>
    <cellStyle name="Entrada 36 2 2" xfId="36324" xr:uid="{00000000-0005-0000-0000-000045390000}"/>
    <cellStyle name="Entrada 36 3" xfId="15875" xr:uid="{00000000-0005-0000-0000-000046390000}"/>
    <cellStyle name="Entrada 36 3 2" xfId="36325" xr:uid="{00000000-0005-0000-0000-000047390000}"/>
    <cellStyle name="Entrada 36 4" xfId="36326" xr:uid="{00000000-0005-0000-0000-000048390000}"/>
    <cellStyle name="Entrada 36 5" xfId="56769" xr:uid="{00000000-0005-0000-0000-000049390000}"/>
    <cellStyle name="Entrada 37" xfId="9614" xr:uid="{00000000-0005-0000-0000-00004A390000}"/>
    <cellStyle name="Entrada 37 2" xfId="11189" xr:uid="{00000000-0005-0000-0000-00004B390000}"/>
    <cellStyle name="Entrada 37 2 2" xfId="36327" xr:uid="{00000000-0005-0000-0000-00004C390000}"/>
    <cellStyle name="Entrada 37 3" xfId="15876" xr:uid="{00000000-0005-0000-0000-00004D390000}"/>
    <cellStyle name="Entrada 37 3 2" xfId="36328" xr:uid="{00000000-0005-0000-0000-00004E390000}"/>
    <cellStyle name="Entrada 37 4" xfId="36329" xr:uid="{00000000-0005-0000-0000-00004F390000}"/>
    <cellStyle name="Entrada 37 5" xfId="56770" xr:uid="{00000000-0005-0000-0000-000050390000}"/>
    <cellStyle name="Entrada 38" xfId="9615" xr:uid="{00000000-0005-0000-0000-000051390000}"/>
    <cellStyle name="Entrada 38 2" xfId="11188" xr:uid="{00000000-0005-0000-0000-000052390000}"/>
    <cellStyle name="Entrada 38 2 2" xfId="36330" xr:uid="{00000000-0005-0000-0000-000053390000}"/>
    <cellStyle name="Entrada 38 3" xfId="15877" xr:uid="{00000000-0005-0000-0000-000054390000}"/>
    <cellStyle name="Entrada 38 3 2" xfId="36331" xr:uid="{00000000-0005-0000-0000-000055390000}"/>
    <cellStyle name="Entrada 38 4" xfId="36332" xr:uid="{00000000-0005-0000-0000-000056390000}"/>
    <cellStyle name="Entrada 38 5" xfId="56771" xr:uid="{00000000-0005-0000-0000-000057390000}"/>
    <cellStyle name="Entrada 39" xfId="9616" xr:uid="{00000000-0005-0000-0000-000058390000}"/>
    <cellStyle name="Entrada 39 2" xfId="11187" xr:uid="{00000000-0005-0000-0000-000059390000}"/>
    <cellStyle name="Entrada 39 2 2" xfId="36333" xr:uid="{00000000-0005-0000-0000-00005A390000}"/>
    <cellStyle name="Entrada 39 3" xfId="15878" xr:uid="{00000000-0005-0000-0000-00005B390000}"/>
    <cellStyle name="Entrada 39 3 2" xfId="36334" xr:uid="{00000000-0005-0000-0000-00005C390000}"/>
    <cellStyle name="Entrada 39 4" xfId="36335" xr:uid="{00000000-0005-0000-0000-00005D390000}"/>
    <cellStyle name="Entrada 39 5" xfId="56772" xr:uid="{00000000-0005-0000-0000-00005E390000}"/>
    <cellStyle name="Entrada 4" xfId="9617" xr:uid="{00000000-0005-0000-0000-00005F390000}"/>
    <cellStyle name="Entrada 4 2" xfId="11186" xr:uid="{00000000-0005-0000-0000-000060390000}"/>
    <cellStyle name="Entrada 4 2 2" xfId="36336" xr:uid="{00000000-0005-0000-0000-000061390000}"/>
    <cellStyle name="Entrada 4 3" xfId="15879" xr:uid="{00000000-0005-0000-0000-000062390000}"/>
    <cellStyle name="Entrada 4 3 2" xfId="36337" xr:uid="{00000000-0005-0000-0000-000063390000}"/>
    <cellStyle name="Entrada 4 4" xfId="36338" xr:uid="{00000000-0005-0000-0000-000064390000}"/>
    <cellStyle name="Entrada 4 5" xfId="56773" xr:uid="{00000000-0005-0000-0000-000065390000}"/>
    <cellStyle name="Entrada 40" xfId="9618" xr:uid="{00000000-0005-0000-0000-000066390000}"/>
    <cellStyle name="Entrada 40 2" xfId="11185" xr:uid="{00000000-0005-0000-0000-000067390000}"/>
    <cellStyle name="Entrada 40 2 2" xfId="36339" xr:uid="{00000000-0005-0000-0000-000068390000}"/>
    <cellStyle name="Entrada 40 3" xfId="15880" xr:uid="{00000000-0005-0000-0000-000069390000}"/>
    <cellStyle name="Entrada 40 3 2" xfId="36340" xr:uid="{00000000-0005-0000-0000-00006A390000}"/>
    <cellStyle name="Entrada 40 4" xfId="36341" xr:uid="{00000000-0005-0000-0000-00006B390000}"/>
    <cellStyle name="Entrada 40 5" xfId="56774" xr:uid="{00000000-0005-0000-0000-00006C390000}"/>
    <cellStyle name="Entrada 41" xfId="9619" xr:uid="{00000000-0005-0000-0000-00006D390000}"/>
    <cellStyle name="Entrada 41 2" xfId="11184" xr:uid="{00000000-0005-0000-0000-00006E390000}"/>
    <cellStyle name="Entrada 41 2 2" xfId="36342" xr:uid="{00000000-0005-0000-0000-00006F390000}"/>
    <cellStyle name="Entrada 41 3" xfId="15881" xr:uid="{00000000-0005-0000-0000-000070390000}"/>
    <cellStyle name="Entrada 41 3 2" xfId="36343" xr:uid="{00000000-0005-0000-0000-000071390000}"/>
    <cellStyle name="Entrada 41 4" xfId="36344" xr:uid="{00000000-0005-0000-0000-000072390000}"/>
    <cellStyle name="Entrada 41 5" xfId="56775" xr:uid="{00000000-0005-0000-0000-000073390000}"/>
    <cellStyle name="Entrada 42" xfId="9620" xr:uid="{00000000-0005-0000-0000-000074390000}"/>
    <cellStyle name="Entrada 42 2" xfId="11183" xr:uid="{00000000-0005-0000-0000-000075390000}"/>
    <cellStyle name="Entrada 42 2 2" xfId="36345" xr:uid="{00000000-0005-0000-0000-000076390000}"/>
    <cellStyle name="Entrada 42 3" xfId="15882" xr:uid="{00000000-0005-0000-0000-000077390000}"/>
    <cellStyle name="Entrada 42 3 2" xfId="36346" xr:uid="{00000000-0005-0000-0000-000078390000}"/>
    <cellStyle name="Entrada 42 4" xfId="36347" xr:uid="{00000000-0005-0000-0000-000079390000}"/>
    <cellStyle name="Entrada 42 5" xfId="56776" xr:uid="{00000000-0005-0000-0000-00007A390000}"/>
    <cellStyle name="Entrada 43" xfId="9621" xr:uid="{00000000-0005-0000-0000-00007B390000}"/>
    <cellStyle name="Entrada 43 2" xfId="11182" xr:uid="{00000000-0005-0000-0000-00007C390000}"/>
    <cellStyle name="Entrada 43 2 2" xfId="36348" xr:uid="{00000000-0005-0000-0000-00007D390000}"/>
    <cellStyle name="Entrada 43 3" xfId="15883" xr:uid="{00000000-0005-0000-0000-00007E390000}"/>
    <cellStyle name="Entrada 43 3 2" xfId="36349" xr:uid="{00000000-0005-0000-0000-00007F390000}"/>
    <cellStyle name="Entrada 43 4" xfId="36350" xr:uid="{00000000-0005-0000-0000-000080390000}"/>
    <cellStyle name="Entrada 43 5" xfId="56777" xr:uid="{00000000-0005-0000-0000-000081390000}"/>
    <cellStyle name="Entrada 44" xfId="9622" xr:uid="{00000000-0005-0000-0000-000082390000}"/>
    <cellStyle name="Entrada 44 2" xfId="11181" xr:uid="{00000000-0005-0000-0000-000083390000}"/>
    <cellStyle name="Entrada 44 2 2" xfId="36351" xr:uid="{00000000-0005-0000-0000-000084390000}"/>
    <cellStyle name="Entrada 44 3" xfId="15884" xr:uid="{00000000-0005-0000-0000-000085390000}"/>
    <cellStyle name="Entrada 44 3 2" xfId="36352" xr:uid="{00000000-0005-0000-0000-000086390000}"/>
    <cellStyle name="Entrada 44 4" xfId="36353" xr:uid="{00000000-0005-0000-0000-000087390000}"/>
    <cellStyle name="Entrada 44 5" xfId="56778" xr:uid="{00000000-0005-0000-0000-000088390000}"/>
    <cellStyle name="Entrada 45" xfId="9623" xr:uid="{00000000-0005-0000-0000-000089390000}"/>
    <cellStyle name="Entrada 45 2" xfId="11180" xr:uid="{00000000-0005-0000-0000-00008A390000}"/>
    <cellStyle name="Entrada 45 2 2" xfId="36354" xr:uid="{00000000-0005-0000-0000-00008B390000}"/>
    <cellStyle name="Entrada 45 3" xfId="15885" xr:uid="{00000000-0005-0000-0000-00008C390000}"/>
    <cellStyle name="Entrada 45 3 2" xfId="36355" xr:uid="{00000000-0005-0000-0000-00008D390000}"/>
    <cellStyle name="Entrada 45 4" xfId="36356" xr:uid="{00000000-0005-0000-0000-00008E390000}"/>
    <cellStyle name="Entrada 45 5" xfId="56779" xr:uid="{00000000-0005-0000-0000-00008F390000}"/>
    <cellStyle name="Entrada 46" xfId="9624" xr:uid="{00000000-0005-0000-0000-000090390000}"/>
    <cellStyle name="Entrada 46 2" xfId="11179" xr:uid="{00000000-0005-0000-0000-000091390000}"/>
    <cellStyle name="Entrada 46 2 2" xfId="36357" xr:uid="{00000000-0005-0000-0000-000092390000}"/>
    <cellStyle name="Entrada 46 3" xfId="15886" xr:uid="{00000000-0005-0000-0000-000093390000}"/>
    <cellStyle name="Entrada 46 3 2" xfId="36358" xr:uid="{00000000-0005-0000-0000-000094390000}"/>
    <cellStyle name="Entrada 46 4" xfId="36359" xr:uid="{00000000-0005-0000-0000-000095390000}"/>
    <cellStyle name="Entrada 46 5" xfId="56780" xr:uid="{00000000-0005-0000-0000-000096390000}"/>
    <cellStyle name="Entrada 47" xfId="9625" xr:uid="{00000000-0005-0000-0000-000097390000}"/>
    <cellStyle name="Entrada 47 2" xfId="11178" xr:uid="{00000000-0005-0000-0000-000098390000}"/>
    <cellStyle name="Entrada 47 2 2" xfId="36360" xr:uid="{00000000-0005-0000-0000-000099390000}"/>
    <cellStyle name="Entrada 47 3" xfId="15887" xr:uid="{00000000-0005-0000-0000-00009A390000}"/>
    <cellStyle name="Entrada 47 3 2" xfId="36361" xr:uid="{00000000-0005-0000-0000-00009B390000}"/>
    <cellStyle name="Entrada 47 4" xfId="36362" xr:uid="{00000000-0005-0000-0000-00009C390000}"/>
    <cellStyle name="Entrada 47 5" xfId="56781" xr:uid="{00000000-0005-0000-0000-00009D390000}"/>
    <cellStyle name="Entrada 48" xfId="9626" xr:uid="{00000000-0005-0000-0000-00009E390000}"/>
    <cellStyle name="Entrada 48 2" xfId="11177" xr:uid="{00000000-0005-0000-0000-00009F390000}"/>
    <cellStyle name="Entrada 48 2 2" xfId="36363" xr:uid="{00000000-0005-0000-0000-0000A0390000}"/>
    <cellStyle name="Entrada 48 3" xfId="15888" xr:uid="{00000000-0005-0000-0000-0000A1390000}"/>
    <cellStyle name="Entrada 48 3 2" xfId="36364" xr:uid="{00000000-0005-0000-0000-0000A2390000}"/>
    <cellStyle name="Entrada 48 4" xfId="36365" xr:uid="{00000000-0005-0000-0000-0000A3390000}"/>
    <cellStyle name="Entrada 48 5" xfId="56782" xr:uid="{00000000-0005-0000-0000-0000A4390000}"/>
    <cellStyle name="Entrada 49" xfId="9627" xr:uid="{00000000-0005-0000-0000-0000A5390000}"/>
    <cellStyle name="Entrada 49 2" xfId="11176" xr:uid="{00000000-0005-0000-0000-0000A6390000}"/>
    <cellStyle name="Entrada 49 2 2" xfId="36366" xr:uid="{00000000-0005-0000-0000-0000A7390000}"/>
    <cellStyle name="Entrada 49 3" xfId="15889" xr:uid="{00000000-0005-0000-0000-0000A8390000}"/>
    <cellStyle name="Entrada 49 3 2" xfId="36367" xr:uid="{00000000-0005-0000-0000-0000A9390000}"/>
    <cellStyle name="Entrada 49 4" xfId="36368" xr:uid="{00000000-0005-0000-0000-0000AA390000}"/>
    <cellStyle name="Entrada 49 5" xfId="56783" xr:uid="{00000000-0005-0000-0000-0000AB390000}"/>
    <cellStyle name="Entrada 5" xfId="9628" xr:uid="{00000000-0005-0000-0000-0000AC390000}"/>
    <cellStyle name="Entrada 5 2" xfId="11175" xr:uid="{00000000-0005-0000-0000-0000AD390000}"/>
    <cellStyle name="Entrada 5 2 2" xfId="36369" xr:uid="{00000000-0005-0000-0000-0000AE390000}"/>
    <cellStyle name="Entrada 5 3" xfId="15890" xr:uid="{00000000-0005-0000-0000-0000AF390000}"/>
    <cellStyle name="Entrada 5 3 2" xfId="36370" xr:uid="{00000000-0005-0000-0000-0000B0390000}"/>
    <cellStyle name="Entrada 5 4" xfId="36371" xr:uid="{00000000-0005-0000-0000-0000B1390000}"/>
    <cellStyle name="Entrada 5 5" xfId="56784" xr:uid="{00000000-0005-0000-0000-0000B2390000}"/>
    <cellStyle name="Entrada 50" xfId="9629" xr:uid="{00000000-0005-0000-0000-0000B3390000}"/>
    <cellStyle name="Entrada 50 2" xfId="11174" xr:uid="{00000000-0005-0000-0000-0000B4390000}"/>
    <cellStyle name="Entrada 50 2 2" xfId="36372" xr:uid="{00000000-0005-0000-0000-0000B5390000}"/>
    <cellStyle name="Entrada 50 3" xfId="15891" xr:uid="{00000000-0005-0000-0000-0000B6390000}"/>
    <cellStyle name="Entrada 50 3 2" xfId="36373" xr:uid="{00000000-0005-0000-0000-0000B7390000}"/>
    <cellStyle name="Entrada 50 4" xfId="36374" xr:uid="{00000000-0005-0000-0000-0000B8390000}"/>
    <cellStyle name="Entrada 50 5" xfId="56785" xr:uid="{00000000-0005-0000-0000-0000B9390000}"/>
    <cellStyle name="Entrada 51" xfId="9630" xr:uid="{00000000-0005-0000-0000-0000BA390000}"/>
    <cellStyle name="Entrada 51 2" xfId="11173" xr:uid="{00000000-0005-0000-0000-0000BB390000}"/>
    <cellStyle name="Entrada 51 2 2" xfId="36375" xr:uid="{00000000-0005-0000-0000-0000BC390000}"/>
    <cellStyle name="Entrada 51 3" xfId="15892" xr:uid="{00000000-0005-0000-0000-0000BD390000}"/>
    <cellStyle name="Entrada 51 3 2" xfId="36376" xr:uid="{00000000-0005-0000-0000-0000BE390000}"/>
    <cellStyle name="Entrada 51 4" xfId="36377" xr:uid="{00000000-0005-0000-0000-0000BF390000}"/>
    <cellStyle name="Entrada 51 5" xfId="56786" xr:uid="{00000000-0005-0000-0000-0000C0390000}"/>
    <cellStyle name="Entrada 52" xfId="9631" xr:uid="{00000000-0005-0000-0000-0000C1390000}"/>
    <cellStyle name="Entrada 52 2" xfId="11172" xr:uid="{00000000-0005-0000-0000-0000C2390000}"/>
    <cellStyle name="Entrada 52 2 2" xfId="36378" xr:uid="{00000000-0005-0000-0000-0000C3390000}"/>
    <cellStyle name="Entrada 52 3" xfId="15893" xr:uid="{00000000-0005-0000-0000-0000C4390000}"/>
    <cellStyle name="Entrada 52 3 2" xfId="36379" xr:uid="{00000000-0005-0000-0000-0000C5390000}"/>
    <cellStyle name="Entrada 52 4" xfId="36380" xr:uid="{00000000-0005-0000-0000-0000C6390000}"/>
    <cellStyle name="Entrada 52 5" xfId="56787" xr:uid="{00000000-0005-0000-0000-0000C7390000}"/>
    <cellStyle name="Entrada 53" xfId="9632" xr:uid="{00000000-0005-0000-0000-0000C8390000}"/>
    <cellStyle name="Entrada 54" xfId="9633" xr:uid="{00000000-0005-0000-0000-0000C9390000}"/>
    <cellStyle name="Entrada 6" xfId="9634" xr:uid="{00000000-0005-0000-0000-0000CA390000}"/>
    <cellStyle name="Entrada 6 2" xfId="11169" xr:uid="{00000000-0005-0000-0000-0000CB390000}"/>
    <cellStyle name="Entrada 6 2 2" xfId="36381" xr:uid="{00000000-0005-0000-0000-0000CC390000}"/>
    <cellStyle name="Entrada 6 3" xfId="15894" xr:uid="{00000000-0005-0000-0000-0000CD390000}"/>
    <cellStyle name="Entrada 6 3 2" xfId="36382" xr:uid="{00000000-0005-0000-0000-0000CE390000}"/>
    <cellStyle name="Entrada 6 4" xfId="36383" xr:uid="{00000000-0005-0000-0000-0000CF390000}"/>
    <cellStyle name="Entrada 6 5" xfId="56788" xr:uid="{00000000-0005-0000-0000-0000D0390000}"/>
    <cellStyle name="Entrada 7" xfId="9635" xr:uid="{00000000-0005-0000-0000-0000D1390000}"/>
    <cellStyle name="Entrada 7 2" xfId="11168" xr:uid="{00000000-0005-0000-0000-0000D2390000}"/>
    <cellStyle name="Entrada 7 2 2" xfId="36384" xr:uid="{00000000-0005-0000-0000-0000D3390000}"/>
    <cellStyle name="Entrada 7 3" xfId="15895" xr:uid="{00000000-0005-0000-0000-0000D4390000}"/>
    <cellStyle name="Entrada 7 3 2" xfId="36385" xr:uid="{00000000-0005-0000-0000-0000D5390000}"/>
    <cellStyle name="Entrada 7 4" xfId="36386" xr:uid="{00000000-0005-0000-0000-0000D6390000}"/>
    <cellStyle name="Entrada 7 5" xfId="56789" xr:uid="{00000000-0005-0000-0000-0000D7390000}"/>
    <cellStyle name="Entrada 8" xfId="9636" xr:uid="{00000000-0005-0000-0000-0000D8390000}"/>
    <cellStyle name="Entrada 8 2" xfId="11167" xr:uid="{00000000-0005-0000-0000-0000D9390000}"/>
    <cellStyle name="Entrada 8 2 2" xfId="36387" xr:uid="{00000000-0005-0000-0000-0000DA390000}"/>
    <cellStyle name="Entrada 8 3" xfId="15896" xr:uid="{00000000-0005-0000-0000-0000DB390000}"/>
    <cellStyle name="Entrada 8 3 2" xfId="36388" xr:uid="{00000000-0005-0000-0000-0000DC390000}"/>
    <cellStyle name="Entrada 8 4" xfId="36389" xr:uid="{00000000-0005-0000-0000-0000DD390000}"/>
    <cellStyle name="Entrada 8 5" xfId="56790" xr:uid="{00000000-0005-0000-0000-0000DE390000}"/>
    <cellStyle name="Entrada 9" xfId="9637" xr:uid="{00000000-0005-0000-0000-0000DF390000}"/>
    <cellStyle name="Entrada 9 2" xfId="11166" xr:uid="{00000000-0005-0000-0000-0000E0390000}"/>
    <cellStyle name="Entrada 9 2 2" xfId="36390" xr:uid="{00000000-0005-0000-0000-0000E1390000}"/>
    <cellStyle name="Entrada 9 3" xfId="15897" xr:uid="{00000000-0005-0000-0000-0000E2390000}"/>
    <cellStyle name="Entrada 9 3 2" xfId="36391" xr:uid="{00000000-0005-0000-0000-0000E3390000}"/>
    <cellStyle name="Entrada 9 4" xfId="36392" xr:uid="{00000000-0005-0000-0000-0000E4390000}"/>
    <cellStyle name="Entrada 9 5" xfId="56791" xr:uid="{00000000-0005-0000-0000-0000E5390000}"/>
    <cellStyle name="Estilo 1" xfId="214" xr:uid="{00000000-0005-0000-0000-0000E6390000}"/>
    <cellStyle name="Estilo 1 2" xfId="215" xr:uid="{00000000-0005-0000-0000-0000E7390000}"/>
    <cellStyle name="Euro" xfId="216" xr:uid="{00000000-0005-0000-0000-0000E8390000}"/>
    <cellStyle name="Euro 2" xfId="217" xr:uid="{00000000-0005-0000-0000-0000E9390000}"/>
    <cellStyle name="Euro 2 2" xfId="218" xr:uid="{00000000-0005-0000-0000-0000EA390000}"/>
    <cellStyle name="Euro 2 3" xfId="1171" xr:uid="{00000000-0005-0000-0000-0000EB390000}"/>
    <cellStyle name="Euro 2 4" xfId="18849" xr:uid="{00000000-0005-0000-0000-0000EC390000}"/>
    <cellStyle name="Euro 3" xfId="219" xr:uid="{00000000-0005-0000-0000-0000ED390000}"/>
    <cellStyle name="Euro 3 2" xfId="220" xr:uid="{00000000-0005-0000-0000-0000EE390000}"/>
    <cellStyle name="Euro 3 2 2" xfId="855" xr:uid="{00000000-0005-0000-0000-0000EF390000}"/>
    <cellStyle name="Euro 4" xfId="767" xr:uid="{00000000-0005-0000-0000-0000F0390000}"/>
    <cellStyle name="Euro 4 2" xfId="9645" xr:uid="{00000000-0005-0000-0000-0000F1390000}"/>
    <cellStyle name="Euro 4 3" xfId="56792" xr:uid="{00000000-0005-0000-0000-0000F2390000}"/>
    <cellStyle name="Euro 5" xfId="654" xr:uid="{00000000-0005-0000-0000-0000F3390000}"/>
    <cellStyle name="Euro_ANEXO-2" xfId="221" xr:uid="{00000000-0005-0000-0000-0000F4390000}"/>
    <cellStyle name="Explanatory Text" xfId="222" xr:uid="{00000000-0005-0000-0000-0000F5390000}"/>
    <cellStyle name="Explanatory Text 2" xfId="9648" xr:uid="{00000000-0005-0000-0000-0000F6390000}"/>
    <cellStyle name="Explanatory Text 3" xfId="9649" xr:uid="{00000000-0005-0000-0000-0000F7390000}"/>
    <cellStyle name="Fecha" xfId="1172" xr:uid="{00000000-0005-0000-0000-0000F8390000}"/>
    <cellStyle name="FIJO" xfId="695" xr:uid="{00000000-0005-0000-0000-0000F9390000}"/>
    <cellStyle name="FINANCIERO" xfId="696" xr:uid="{00000000-0005-0000-0000-0000FA390000}"/>
    <cellStyle name="Fixed" xfId="223" xr:uid="{00000000-0005-0000-0000-0000FB390000}"/>
    <cellStyle name="Fixed 2" xfId="224" xr:uid="{00000000-0005-0000-0000-0000FC390000}"/>
    <cellStyle name="Fixed 2 2" xfId="225" xr:uid="{00000000-0005-0000-0000-0000FD390000}"/>
    <cellStyle name="Fixed 2 2 2" xfId="707" xr:uid="{00000000-0005-0000-0000-0000FE390000}"/>
    <cellStyle name="Fixed 2 3" xfId="656" xr:uid="{00000000-0005-0000-0000-0000FF390000}"/>
    <cellStyle name="Fixed 3" xfId="226" xr:uid="{00000000-0005-0000-0000-0000003A0000}"/>
    <cellStyle name="Fixed 3 2" xfId="858" xr:uid="{00000000-0005-0000-0000-0000013A0000}"/>
    <cellStyle name="Fixed 4" xfId="655" xr:uid="{00000000-0005-0000-0000-0000023A0000}"/>
    <cellStyle name="Good" xfId="227" xr:uid="{00000000-0005-0000-0000-0000033A0000}"/>
    <cellStyle name="Heading 1" xfId="228" xr:uid="{00000000-0005-0000-0000-0000043A0000}"/>
    <cellStyle name="Heading 1 2" xfId="229" xr:uid="{00000000-0005-0000-0000-0000053A0000}"/>
    <cellStyle name="Heading 1 2 2" xfId="9657" xr:uid="{00000000-0005-0000-0000-0000063A0000}"/>
    <cellStyle name="Heading 1 3" xfId="230" xr:uid="{00000000-0005-0000-0000-0000073A0000}"/>
    <cellStyle name="Heading 2" xfId="231" xr:uid="{00000000-0005-0000-0000-0000083A0000}"/>
    <cellStyle name="Heading 2 2" xfId="232" xr:uid="{00000000-0005-0000-0000-0000093A0000}"/>
    <cellStyle name="Heading 2 2 2" xfId="9661" xr:uid="{00000000-0005-0000-0000-00000A3A0000}"/>
    <cellStyle name="Heading 2 3" xfId="233" xr:uid="{00000000-0005-0000-0000-00000B3A0000}"/>
    <cellStyle name="Heading 2 4" xfId="9663" xr:uid="{00000000-0005-0000-0000-00000C3A0000}"/>
    <cellStyle name="Heading 3" xfId="234" xr:uid="{00000000-0005-0000-0000-00000D3A0000}"/>
    <cellStyle name="Heading 3 2" xfId="708" xr:uid="{00000000-0005-0000-0000-00000E3A0000}"/>
    <cellStyle name="Heading 3 2 2" xfId="2657" xr:uid="{00000000-0005-0000-0000-00000F3A0000}"/>
    <cellStyle name="Heading 3 2 2 2" xfId="12911" xr:uid="{00000000-0005-0000-0000-0000103A0000}"/>
    <cellStyle name="Heading 3 2 2 2 2" xfId="36393" xr:uid="{00000000-0005-0000-0000-0000113A0000}"/>
    <cellStyle name="Heading 3 2 3" xfId="5015" xr:uid="{00000000-0005-0000-0000-0000123A0000}"/>
    <cellStyle name="Heading 3 2 3 2" xfId="12912" xr:uid="{00000000-0005-0000-0000-0000133A0000}"/>
    <cellStyle name="Heading 3 2 3 2 2" xfId="36394" xr:uid="{00000000-0005-0000-0000-0000143A0000}"/>
    <cellStyle name="Heading 3 3" xfId="2179" xr:uid="{00000000-0005-0000-0000-0000153A0000}"/>
    <cellStyle name="Heading 3 3 2" xfId="9666" xr:uid="{00000000-0005-0000-0000-0000163A0000}"/>
    <cellStyle name="Heading 3 3 3" xfId="12913" xr:uid="{00000000-0005-0000-0000-0000173A0000}"/>
    <cellStyle name="Heading 3 3 3 2" xfId="36395" xr:uid="{00000000-0005-0000-0000-0000183A0000}"/>
    <cellStyle name="Heading 3 4" xfId="21724" xr:uid="{00000000-0005-0000-0000-0000193A0000}"/>
    <cellStyle name="Heading 4" xfId="235" xr:uid="{00000000-0005-0000-0000-00001A3A0000}"/>
    <cellStyle name="Heading1" xfId="697" xr:uid="{00000000-0005-0000-0000-00001B3A0000}"/>
    <cellStyle name="Heading2" xfId="698" xr:uid="{00000000-0005-0000-0000-00001C3A0000}"/>
    <cellStyle name="Hipervínculo 2" xfId="236" xr:uid="{00000000-0005-0000-0000-00001D3A0000}"/>
    <cellStyle name="Hipervínculo 2 2" xfId="1173" xr:uid="{00000000-0005-0000-0000-00001E3A0000}"/>
    <cellStyle name="Hipervínculo 2 2 2" xfId="9669" xr:uid="{00000000-0005-0000-0000-00001F3A0000}"/>
    <cellStyle name="Hipervínculo 2 3" xfId="1174" xr:uid="{00000000-0005-0000-0000-0000203A0000}"/>
    <cellStyle name="Hipervínculo 3" xfId="1175" xr:uid="{00000000-0005-0000-0000-0000213A0000}"/>
    <cellStyle name="Hipervínculo 3 2" xfId="9670" xr:uid="{00000000-0005-0000-0000-0000223A0000}"/>
    <cellStyle name="Hipervínculo 4" xfId="1176" xr:uid="{00000000-0005-0000-0000-0000233A0000}"/>
    <cellStyle name="Hipervínculo 5" xfId="1177" xr:uid="{00000000-0005-0000-0000-0000243A0000}"/>
    <cellStyle name="Incorrecto" xfId="56442" builtinId="27" customBuiltin="1"/>
    <cellStyle name="Incorrecto 2" xfId="237" xr:uid="{00000000-0005-0000-0000-0000263A0000}"/>
    <cellStyle name="Incorrecto 2 2" xfId="9672" xr:uid="{00000000-0005-0000-0000-0000273A0000}"/>
    <cellStyle name="Incorrecto 3" xfId="9673" xr:uid="{00000000-0005-0000-0000-0000283A0000}"/>
    <cellStyle name="Incorrecto 4" xfId="9674" xr:uid="{00000000-0005-0000-0000-0000293A0000}"/>
    <cellStyle name="Input" xfId="238" xr:uid="{00000000-0005-0000-0000-00002A3A0000}"/>
    <cellStyle name="Input 10" xfId="1060" xr:uid="{00000000-0005-0000-0000-00002B3A0000}"/>
    <cellStyle name="Input 10 10" xfId="21725" xr:uid="{00000000-0005-0000-0000-00002C3A0000}"/>
    <cellStyle name="Input 10 10 2" xfId="36396" xr:uid="{00000000-0005-0000-0000-00002D3A0000}"/>
    <cellStyle name="Input 10 11" xfId="36397" xr:uid="{00000000-0005-0000-0000-00002E3A0000}"/>
    <cellStyle name="Input 10 2" xfId="1992" xr:uid="{00000000-0005-0000-0000-00002F3A0000}"/>
    <cellStyle name="Input 10 2 2" xfId="3451" xr:uid="{00000000-0005-0000-0000-0000303A0000}"/>
    <cellStyle name="Input 10 2 2 2" xfId="5016" xr:uid="{00000000-0005-0000-0000-0000313A0000}"/>
    <cellStyle name="Input 10 2 2 2 2" xfId="16634" xr:uid="{00000000-0005-0000-0000-0000323A0000}"/>
    <cellStyle name="Input 10 2 2 2 2 2" xfId="36398" xr:uid="{00000000-0005-0000-0000-0000333A0000}"/>
    <cellStyle name="Input 10 2 2 2 3" xfId="36399" xr:uid="{00000000-0005-0000-0000-0000343A0000}"/>
    <cellStyle name="Input 10 2 2 3" xfId="5017" xr:uid="{00000000-0005-0000-0000-0000353A0000}"/>
    <cellStyle name="Input 10 2 2 3 2" xfId="16633" xr:uid="{00000000-0005-0000-0000-0000363A0000}"/>
    <cellStyle name="Input 10 2 2 3 2 2" xfId="36400" xr:uid="{00000000-0005-0000-0000-0000373A0000}"/>
    <cellStyle name="Input 10 2 2 3 3" xfId="36401" xr:uid="{00000000-0005-0000-0000-0000383A0000}"/>
    <cellStyle name="Input 10 2 2 4" xfId="16635" xr:uid="{00000000-0005-0000-0000-0000393A0000}"/>
    <cellStyle name="Input 10 2 2 4 2" xfId="36402" xr:uid="{00000000-0005-0000-0000-00003A3A0000}"/>
    <cellStyle name="Input 10 2 2 5" xfId="21726" xr:uid="{00000000-0005-0000-0000-00003B3A0000}"/>
    <cellStyle name="Input 10 2 2 5 2" xfId="36403" xr:uid="{00000000-0005-0000-0000-00003C3A0000}"/>
    <cellStyle name="Input 10 2 2 6" xfId="21727" xr:uid="{00000000-0005-0000-0000-00003D3A0000}"/>
    <cellStyle name="Input 10 2 2 6 2" xfId="36404" xr:uid="{00000000-0005-0000-0000-00003E3A0000}"/>
    <cellStyle name="Input 10 2 2 7" xfId="21728" xr:uid="{00000000-0005-0000-0000-00003F3A0000}"/>
    <cellStyle name="Input 10 2 2 7 2" xfId="36405" xr:uid="{00000000-0005-0000-0000-0000403A0000}"/>
    <cellStyle name="Input 10 2 2 8" xfId="36406" xr:uid="{00000000-0005-0000-0000-0000413A0000}"/>
    <cellStyle name="Input 10 2 3" xfId="5018" xr:uid="{00000000-0005-0000-0000-0000423A0000}"/>
    <cellStyle name="Input 10 2 3 2" xfId="16632" xr:uid="{00000000-0005-0000-0000-0000433A0000}"/>
    <cellStyle name="Input 10 2 3 2 2" xfId="36407" xr:uid="{00000000-0005-0000-0000-0000443A0000}"/>
    <cellStyle name="Input 10 2 3 3" xfId="36408" xr:uid="{00000000-0005-0000-0000-0000453A0000}"/>
    <cellStyle name="Input 10 2 4" xfId="5019" xr:uid="{00000000-0005-0000-0000-0000463A0000}"/>
    <cellStyle name="Input 10 2 4 2" xfId="16631" xr:uid="{00000000-0005-0000-0000-0000473A0000}"/>
    <cellStyle name="Input 10 2 4 2 2" xfId="36409" xr:uid="{00000000-0005-0000-0000-0000483A0000}"/>
    <cellStyle name="Input 10 2 4 3" xfId="36410" xr:uid="{00000000-0005-0000-0000-0000493A0000}"/>
    <cellStyle name="Input 10 2 5" xfId="16636" xr:uid="{00000000-0005-0000-0000-00004A3A0000}"/>
    <cellStyle name="Input 10 2 5 2" xfId="36411" xr:uid="{00000000-0005-0000-0000-00004B3A0000}"/>
    <cellStyle name="Input 10 2 6" xfId="21729" xr:uid="{00000000-0005-0000-0000-00004C3A0000}"/>
    <cellStyle name="Input 10 2 6 2" xfId="36412" xr:uid="{00000000-0005-0000-0000-00004D3A0000}"/>
    <cellStyle name="Input 10 2 7" xfId="21730" xr:uid="{00000000-0005-0000-0000-00004E3A0000}"/>
    <cellStyle name="Input 10 2 7 2" xfId="36413" xr:uid="{00000000-0005-0000-0000-00004F3A0000}"/>
    <cellStyle name="Input 10 2 8" xfId="21731" xr:uid="{00000000-0005-0000-0000-0000503A0000}"/>
    <cellStyle name="Input 10 2 8 2" xfId="36414" xr:uid="{00000000-0005-0000-0000-0000513A0000}"/>
    <cellStyle name="Input 10 2 9" xfId="36415" xr:uid="{00000000-0005-0000-0000-0000523A0000}"/>
    <cellStyle name="Input 10 3" xfId="1560" xr:uid="{00000000-0005-0000-0000-0000533A0000}"/>
    <cellStyle name="Input 10 3 2" xfId="3023" xr:uid="{00000000-0005-0000-0000-0000543A0000}"/>
    <cellStyle name="Input 10 3 2 2" xfId="5020" xr:uid="{00000000-0005-0000-0000-0000553A0000}"/>
    <cellStyle name="Input 10 3 2 2 2" xfId="16628" xr:uid="{00000000-0005-0000-0000-0000563A0000}"/>
    <cellStyle name="Input 10 3 2 2 2 2" xfId="36416" xr:uid="{00000000-0005-0000-0000-0000573A0000}"/>
    <cellStyle name="Input 10 3 2 2 3" xfId="36417" xr:uid="{00000000-0005-0000-0000-0000583A0000}"/>
    <cellStyle name="Input 10 3 2 3" xfId="5021" xr:uid="{00000000-0005-0000-0000-0000593A0000}"/>
    <cellStyle name="Input 10 3 2 3 2" xfId="16627" xr:uid="{00000000-0005-0000-0000-00005A3A0000}"/>
    <cellStyle name="Input 10 3 2 3 2 2" xfId="36418" xr:uid="{00000000-0005-0000-0000-00005B3A0000}"/>
    <cellStyle name="Input 10 3 2 3 3" xfId="36419" xr:uid="{00000000-0005-0000-0000-00005C3A0000}"/>
    <cellStyle name="Input 10 3 2 4" xfId="16629" xr:uid="{00000000-0005-0000-0000-00005D3A0000}"/>
    <cellStyle name="Input 10 3 2 4 2" xfId="36420" xr:uid="{00000000-0005-0000-0000-00005E3A0000}"/>
    <cellStyle name="Input 10 3 2 5" xfId="21732" xr:uid="{00000000-0005-0000-0000-00005F3A0000}"/>
    <cellStyle name="Input 10 3 2 5 2" xfId="36421" xr:uid="{00000000-0005-0000-0000-0000603A0000}"/>
    <cellStyle name="Input 10 3 2 6" xfId="21733" xr:uid="{00000000-0005-0000-0000-0000613A0000}"/>
    <cellStyle name="Input 10 3 2 6 2" xfId="36422" xr:uid="{00000000-0005-0000-0000-0000623A0000}"/>
    <cellStyle name="Input 10 3 2 7" xfId="21734" xr:uid="{00000000-0005-0000-0000-0000633A0000}"/>
    <cellStyle name="Input 10 3 2 7 2" xfId="36423" xr:uid="{00000000-0005-0000-0000-0000643A0000}"/>
    <cellStyle name="Input 10 3 2 8" xfId="36424" xr:uid="{00000000-0005-0000-0000-0000653A0000}"/>
    <cellStyle name="Input 10 3 3" xfId="5022" xr:uid="{00000000-0005-0000-0000-0000663A0000}"/>
    <cellStyle name="Input 10 3 3 2" xfId="16626" xr:uid="{00000000-0005-0000-0000-0000673A0000}"/>
    <cellStyle name="Input 10 3 3 2 2" xfId="36425" xr:uid="{00000000-0005-0000-0000-0000683A0000}"/>
    <cellStyle name="Input 10 3 3 3" xfId="36426" xr:uid="{00000000-0005-0000-0000-0000693A0000}"/>
    <cellStyle name="Input 10 3 4" xfId="5023" xr:uid="{00000000-0005-0000-0000-00006A3A0000}"/>
    <cellStyle name="Input 10 3 4 2" xfId="16625" xr:uid="{00000000-0005-0000-0000-00006B3A0000}"/>
    <cellStyle name="Input 10 3 4 2 2" xfId="36427" xr:uid="{00000000-0005-0000-0000-00006C3A0000}"/>
    <cellStyle name="Input 10 3 4 3" xfId="36428" xr:uid="{00000000-0005-0000-0000-00006D3A0000}"/>
    <cellStyle name="Input 10 3 5" xfId="16630" xr:uid="{00000000-0005-0000-0000-00006E3A0000}"/>
    <cellStyle name="Input 10 3 5 2" xfId="36429" xr:uid="{00000000-0005-0000-0000-00006F3A0000}"/>
    <cellStyle name="Input 10 3 6" xfId="21735" xr:uid="{00000000-0005-0000-0000-0000703A0000}"/>
    <cellStyle name="Input 10 3 6 2" xfId="36430" xr:uid="{00000000-0005-0000-0000-0000713A0000}"/>
    <cellStyle name="Input 10 3 7" xfId="21736" xr:uid="{00000000-0005-0000-0000-0000723A0000}"/>
    <cellStyle name="Input 10 3 7 2" xfId="36431" xr:uid="{00000000-0005-0000-0000-0000733A0000}"/>
    <cellStyle name="Input 10 3 8" xfId="21737" xr:uid="{00000000-0005-0000-0000-0000743A0000}"/>
    <cellStyle name="Input 10 3 8 2" xfId="36432" xr:uid="{00000000-0005-0000-0000-0000753A0000}"/>
    <cellStyle name="Input 10 3 9" xfId="36433" xr:uid="{00000000-0005-0000-0000-0000763A0000}"/>
    <cellStyle name="Input 10 4" xfId="5024" xr:uid="{00000000-0005-0000-0000-0000773A0000}"/>
    <cellStyle name="Input 10 4 2" xfId="16624" xr:uid="{00000000-0005-0000-0000-0000783A0000}"/>
    <cellStyle name="Input 10 4 2 2" xfId="36434" xr:uid="{00000000-0005-0000-0000-0000793A0000}"/>
    <cellStyle name="Input 10 4 3" xfId="21738" xr:uid="{00000000-0005-0000-0000-00007A3A0000}"/>
    <cellStyle name="Input 10 4 3 2" xfId="36435" xr:uid="{00000000-0005-0000-0000-00007B3A0000}"/>
    <cellStyle name="Input 10 4 4" xfId="21739" xr:uid="{00000000-0005-0000-0000-00007C3A0000}"/>
    <cellStyle name="Input 10 4 4 2" xfId="36436" xr:uid="{00000000-0005-0000-0000-00007D3A0000}"/>
    <cellStyle name="Input 10 4 5" xfId="21740" xr:uid="{00000000-0005-0000-0000-00007E3A0000}"/>
    <cellStyle name="Input 10 4 5 2" xfId="36437" xr:uid="{00000000-0005-0000-0000-00007F3A0000}"/>
    <cellStyle name="Input 10 4 6" xfId="36438" xr:uid="{00000000-0005-0000-0000-0000803A0000}"/>
    <cellStyle name="Input 10 5" xfId="5025" xr:uid="{00000000-0005-0000-0000-0000813A0000}"/>
    <cellStyle name="Input 10 5 2" xfId="16623" xr:uid="{00000000-0005-0000-0000-0000823A0000}"/>
    <cellStyle name="Input 10 5 2 2" xfId="36439" xr:uid="{00000000-0005-0000-0000-0000833A0000}"/>
    <cellStyle name="Input 10 5 3" xfId="21741" xr:uid="{00000000-0005-0000-0000-0000843A0000}"/>
    <cellStyle name="Input 10 5 3 2" xfId="36440" xr:uid="{00000000-0005-0000-0000-0000853A0000}"/>
    <cellStyle name="Input 10 5 4" xfId="21742" xr:uid="{00000000-0005-0000-0000-0000863A0000}"/>
    <cellStyle name="Input 10 5 4 2" xfId="36441" xr:uid="{00000000-0005-0000-0000-0000873A0000}"/>
    <cellStyle name="Input 10 5 5" xfId="21743" xr:uid="{00000000-0005-0000-0000-0000883A0000}"/>
    <cellStyle name="Input 10 5 5 2" xfId="36442" xr:uid="{00000000-0005-0000-0000-0000893A0000}"/>
    <cellStyle name="Input 10 5 6" xfId="36443" xr:uid="{00000000-0005-0000-0000-00008A3A0000}"/>
    <cellStyle name="Input 10 6" xfId="5026" xr:uid="{00000000-0005-0000-0000-00008B3A0000}"/>
    <cellStyle name="Input 10 6 2" xfId="16622" xr:uid="{00000000-0005-0000-0000-00008C3A0000}"/>
    <cellStyle name="Input 10 6 2 2" xfId="36444" xr:uid="{00000000-0005-0000-0000-00008D3A0000}"/>
    <cellStyle name="Input 10 6 3" xfId="21744" xr:uid="{00000000-0005-0000-0000-00008E3A0000}"/>
    <cellStyle name="Input 10 6 3 2" xfId="36445" xr:uid="{00000000-0005-0000-0000-00008F3A0000}"/>
    <cellStyle name="Input 10 6 4" xfId="21745" xr:uid="{00000000-0005-0000-0000-0000903A0000}"/>
    <cellStyle name="Input 10 6 4 2" xfId="36446" xr:uid="{00000000-0005-0000-0000-0000913A0000}"/>
    <cellStyle name="Input 10 6 5" xfId="21746" xr:uid="{00000000-0005-0000-0000-0000923A0000}"/>
    <cellStyle name="Input 10 6 5 2" xfId="36447" xr:uid="{00000000-0005-0000-0000-0000933A0000}"/>
    <cellStyle name="Input 10 6 6" xfId="36448" xr:uid="{00000000-0005-0000-0000-0000943A0000}"/>
    <cellStyle name="Input 10 7" xfId="5027" xr:uid="{00000000-0005-0000-0000-0000953A0000}"/>
    <cellStyle name="Input 10 7 2" xfId="16621" xr:uid="{00000000-0005-0000-0000-0000963A0000}"/>
    <cellStyle name="Input 10 7 2 2" xfId="36449" xr:uid="{00000000-0005-0000-0000-0000973A0000}"/>
    <cellStyle name="Input 10 7 3" xfId="21747" xr:uid="{00000000-0005-0000-0000-0000983A0000}"/>
    <cellStyle name="Input 10 7 3 2" xfId="36450" xr:uid="{00000000-0005-0000-0000-0000993A0000}"/>
    <cellStyle name="Input 10 7 4" xfId="21748" xr:uid="{00000000-0005-0000-0000-00009A3A0000}"/>
    <cellStyle name="Input 10 7 4 2" xfId="36451" xr:uid="{00000000-0005-0000-0000-00009B3A0000}"/>
    <cellStyle name="Input 10 7 5" xfId="21749" xr:uid="{00000000-0005-0000-0000-00009C3A0000}"/>
    <cellStyle name="Input 10 7 5 2" xfId="36452" xr:uid="{00000000-0005-0000-0000-00009D3A0000}"/>
    <cellStyle name="Input 10 7 6" xfId="36453" xr:uid="{00000000-0005-0000-0000-00009E3A0000}"/>
    <cellStyle name="Input 10 8" xfId="5028" xr:uid="{00000000-0005-0000-0000-00009F3A0000}"/>
    <cellStyle name="Input 10 8 2" xfId="16620" xr:uid="{00000000-0005-0000-0000-0000A03A0000}"/>
    <cellStyle name="Input 10 8 2 2" xfId="36454" xr:uid="{00000000-0005-0000-0000-0000A13A0000}"/>
    <cellStyle name="Input 10 8 3" xfId="36455" xr:uid="{00000000-0005-0000-0000-0000A23A0000}"/>
    <cellStyle name="Input 10 9" xfId="16637" xr:uid="{00000000-0005-0000-0000-0000A33A0000}"/>
    <cellStyle name="Input 10 9 2" xfId="36456" xr:uid="{00000000-0005-0000-0000-0000A43A0000}"/>
    <cellStyle name="Input 11" xfId="1054" xr:uid="{00000000-0005-0000-0000-0000A53A0000}"/>
    <cellStyle name="Input 11 10" xfId="21750" xr:uid="{00000000-0005-0000-0000-0000A63A0000}"/>
    <cellStyle name="Input 11 10 2" xfId="36457" xr:uid="{00000000-0005-0000-0000-0000A73A0000}"/>
    <cellStyle name="Input 11 11" xfId="36458" xr:uid="{00000000-0005-0000-0000-0000A83A0000}"/>
    <cellStyle name="Input 11 2" xfId="1986" xr:uid="{00000000-0005-0000-0000-0000A93A0000}"/>
    <cellStyle name="Input 11 2 2" xfId="3445" xr:uid="{00000000-0005-0000-0000-0000AA3A0000}"/>
    <cellStyle name="Input 11 2 2 2" xfId="5029" xr:uid="{00000000-0005-0000-0000-0000AB3A0000}"/>
    <cellStyle name="Input 11 2 2 2 2" xfId="16616" xr:uid="{00000000-0005-0000-0000-0000AC3A0000}"/>
    <cellStyle name="Input 11 2 2 2 2 2" xfId="36459" xr:uid="{00000000-0005-0000-0000-0000AD3A0000}"/>
    <cellStyle name="Input 11 2 2 2 3" xfId="36460" xr:uid="{00000000-0005-0000-0000-0000AE3A0000}"/>
    <cellStyle name="Input 11 2 2 3" xfId="5030" xr:uid="{00000000-0005-0000-0000-0000AF3A0000}"/>
    <cellStyle name="Input 11 2 2 3 2" xfId="16615" xr:uid="{00000000-0005-0000-0000-0000B03A0000}"/>
    <cellStyle name="Input 11 2 2 3 2 2" xfId="36461" xr:uid="{00000000-0005-0000-0000-0000B13A0000}"/>
    <cellStyle name="Input 11 2 2 3 3" xfId="36462" xr:uid="{00000000-0005-0000-0000-0000B23A0000}"/>
    <cellStyle name="Input 11 2 2 4" xfId="16617" xr:uid="{00000000-0005-0000-0000-0000B33A0000}"/>
    <cellStyle name="Input 11 2 2 4 2" xfId="36463" xr:uid="{00000000-0005-0000-0000-0000B43A0000}"/>
    <cellStyle name="Input 11 2 2 5" xfId="21751" xr:uid="{00000000-0005-0000-0000-0000B53A0000}"/>
    <cellStyle name="Input 11 2 2 5 2" xfId="36464" xr:uid="{00000000-0005-0000-0000-0000B63A0000}"/>
    <cellStyle name="Input 11 2 2 6" xfId="21752" xr:uid="{00000000-0005-0000-0000-0000B73A0000}"/>
    <cellStyle name="Input 11 2 2 6 2" xfId="36465" xr:uid="{00000000-0005-0000-0000-0000B83A0000}"/>
    <cellStyle name="Input 11 2 2 7" xfId="21753" xr:uid="{00000000-0005-0000-0000-0000B93A0000}"/>
    <cellStyle name="Input 11 2 2 7 2" xfId="36466" xr:uid="{00000000-0005-0000-0000-0000BA3A0000}"/>
    <cellStyle name="Input 11 2 2 8" xfId="36467" xr:uid="{00000000-0005-0000-0000-0000BB3A0000}"/>
    <cellStyle name="Input 11 2 3" xfId="5031" xr:uid="{00000000-0005-0000-0000-0000BC3A0000}"/>
    <cellStyle name="Input 11 2 3 2" xfId="16614" xr:uid="{00000000-0005-0000-0000-0000BD3A0000}"/>
    <cellStyle name="Input 11 2 3 2 2" xfId="36468" xr:uid="{00000000-0005-0000-0000-0000BE3A0000}"/>
    <cellStyle name="Input 11 2 3 3" xfId="36469" xr:uid="{00000000-0005-0000-0000-0000BF3A0000}"/>
    <cellStyle name="Input 11 2 4" xfId="5032" xr:uid="{00000000-0005-0000-0000-0000C03A0000}"/>
    <cellStyle name="Input 11 2 4 2" xfId="16613" xr:uid="{00000000-0005-0000-0000-0000C13A0000}"/>
    <cellStyle name="Input 11 2 4 2 2" xfId="36470" xr:uid="{00000000-0005-0000-0000-0000C23A0000}"/>
    <cellStyle name="Input 11 2 4 3" xfId="36471" xr:uid="{00000000-0005-0000-0000-0000C33A0000}"/>
    <cellStyle name="Input 11 2 5" xfId="16618" xr:uid="{00000000-0005-0000-0000-0000C43A0000}"/>
    <cellStyle name="Input 11 2 5 2" xfId="36472" xr:uid="{00000000-0005-0000-0000-0000C53A0000}"/>
    <cellStyle name="Input 11 2 6" xfId="21754" xr:uid="{00000000-0005-0000-0000-0000C63A0000}"/>
    <cellStyle name="Input 11 2 6 2" xfId="36473" xr:uid="{00000000-0005-0000-0000-0000C73A0000}"/>
    <cellStyle name="Input 11 2 7" xfId="21755" xr:uid="{00000000-0005-0000-0000-0000C83A0000}"/>
    <cellStyle name="Input 11 2 7 2" xfId="36474" xr:uid="{00000000-0005-0000-0000-0000C93A0000}"/>
    <cellStyle name="Input 11 2 8" xfId="21756" xr:uid="{00000000-0005-0000-0000-0000CA3A0000}"/>
    <cellStyle name="Input 11 2 8 2" xfId="36475" xr:uid="{00000000-0005-0000-0000-0000CB3A0000}"/>
    <cellStyle name="Input 11 2 9" xfId="36476" xr:uid="{00000000-0005-0000-0000-0000CC3A0000}"/>
    <cellStyle name="Input 11 3" xfId="1554" xr:uid="{00000000-0005-0000-0000-0000CD3A0000}"/>
    <cellStyle name="Input 11 3 2" xfId="3017" xr:uid="{00000000-0005-0000-0000-0000CE3A0000}"/>
    <cellStyle name="Input 11 3 2 2" xfId="5033" xr:uid="{00000000-0005-0000-0000-0000CF3A0000}"/>
    <cellStyle name="Input 11 3 2 2 2" xfId="16610" xr:uid="{00000000-0005-0000-0000-0000D03A0000}"/>
    <cellStyle name="Input 11 3 2 2 2 2" xfId="36477" xr:uid="{00000000-0005-0000-0000-0000D13A0000}"/>
    <cellStyle name="Input 11 3 2 2 3" xfId="36478" xr:uid="{00000000-0005-0000-0000-0000D23A0000}"/>
    <cellStyle name="Input 11 3 2 3" xfId="5034" xr:uid="{00000000-0005-0000-0000-0000D33A0000}"/>
    <cellStyle name="Input 11 3 2 3 2" xfId="16609" xr:uid="{00000000-0005-0000-0000-0000D43A0000}"/>
    <cellStyle name="Input 11 3 2 3 2 2" xfId="36479" xr:uid="{00000000-0005-0000-0000-0000D53A0000}"/>
    <cellStyle name="Input 11 3 2 3 3" xfId="36480" xr:uid="{00000000-0005-0000-0000-0000D63A0000}"/>
    <cellStyle name="Input 11 3 2 4" xfId="16611" xr:uid="{00000000-0005-0000-0000-0000D73A0000}"/>
    <cellStyle name="Input 11 3 2 4 2" xfId="36481" xr:uid="{00000000-0005-0000-0000-0000D83A0000}"/>
    <cellStyle name="Input 11 3 2 5" xfId="21757" xr:uid="{00000000-0005-0000-0000-0000D93A0000}"/>
    <cellStyle name="Input 11 3 2 5 2" xfId="36482" xr:uid="{00000000-0005-0000-0000-0000DA3A0000}"/>
    <cellStyle name="Input 11 3 2 6" xfId="21758" xr:uid="{00000000-0005-0000-0000-0000DB3A0000}"/>
    <cellStyle name="Input 11 3 2 6 2" xfId="36483" xr:uid="{00000000-0005-0000-0000-0000DC3A0000}"/>
    <cellStyle name="Input 11 3 2 7" xfId="21759" xr:uid="{00000000-0005-0000-0000-0000DD3A0000}"/>
    <cellStyle name="Input 11 3 2 7 2" xfId="36484" xr:uid="{00000000-0005-0000-0000-0000DE3A0000}"/>
    <cellStyle name="Input 11 3 2 8" xfId="36485" xr:uid="{00000000-0005-0000-0000-0000DF3A0000}"/>
    <cellStyle name="Input 11 3 3" xfId="5035" xr:uid="{00000000-0005-0000-0000-0000E03A0000}"/>
    <cellStyle name="Input 11 3 3 2" xfId="16608" xr:uid="{00000000-0005-0000-0000-0000E13A0000}"/>
    <cellStyle name="Input 11 3 3 2 2" xfId="36486" xr:uid="{00000000-0005-0000-0000-0000E23A0000}"/>
    <cellStyle name="Input 11 3 3 3" xfId="36487" xr:uid="{00000000-0005-0000-0000-0000E33A0000}"/>
    <cellStyle name="Input 11 3 4" xfId="5036" xr:uid="{00000000-0005-0000-0000-0000E43A0000}"/>
    <cellStyle name="Input 11 3 4 2" xfId="16607" xr:uid="{00000000-0005-0000-0000-0000E53A0000}"/>
    <cellStyle name="Input 11 3 4 2 2" xfId="36488" xr:uid="{00000000-0005-0000-0000-0000E63A0000}"/>
    <cellStyle name="Input 11 3 4 3" xfId="36489" xr:uid="{00000000-0005-0000-0000-0000E73A0000}"/>
    <cellStyle name="Input 11 3 5" xfId="16612" xr:uid="{00000000-0005-0000-0000-0000E83A0000}"/>
    <cellStyle name="Input 11 3 5 2" xfId="36490" xr:uid="{00000000-0005-0000-0000-0000E93A0000}"/>
    <cellStyle name="Input 11 3 6" xfId="21760" xr:uid="{00000000-0005-0000-0000-0000EA3A0000}"/>
    <cellStyle name="Input 11 3 6 2" xfId="36491" xr:uid="{00000000-0005-0000-0000-0000EB3A0000}"/>
    <cellStyle name="Input 11 3 7" xfId="21761" xr:uid="{00000000-0005-0000-0000-0000EC3A0000}"/>
    <cellStyle name="Input 11 3 7 2" xfId="36492" xr:uid="{00000000-0005-0000-0000-0000ED3A0000}"/>
    <cellStyle name="Input 11 3 8" xfId="21762" xr:uid="{00000000-0005-0000-0000-0000EE3A0000}"/>
    <cellStyle name="Input 11 3 8 2" xfId="36493" xr:uid="{00000000-0005-0000-0000-0000EF3A0000}"/>
    <cellStyle name="Input 11 3 9" xfId="36494" xr:uid="{00000000-0005-0000-0000-0000F03A0000}"/>
    <cellStyle name="Input 11 4" xfId="5037" xr:uid="{00000000-0005-0000-0000-0000F13A0000}"/>
    <cellStyle name="Input 11 4 2" xfId="16606" xr:uid="{00000000-0005-0000-0000-0000F23A0000}"/>
    <cellStyle name="Input 11 4 2 2" xfId="36495" xr:uid="{00000000-0005-0000-0000-0000F33A0000}"/>
    <cellStyle name="Input 11 4 3" xfId="21763" xr:uid="{00000000-0005-0000-0000-0000F43A0000}"/>
    <cellStyle name="Input 11 4 3 2" xfId="36496" xr:uid="{00000000-0005-0000-0000-0000F53A0000}"/>
    <cellStyle name="Input 11 4 4" xfId="21764" xr:uid="{00000000-0005-0000-0000-0000F63A0000}"/>
    <cellStyle name="Input 11 4 4 2" xfId="36497" xr:uid="{00000000-0005-0000-0000-0000F73A0000}"/>
    <cellStyle name="Input 11 4 5" xfId="21765" xr:uid="{00000000-0005-0000-0000-0000F83A0000}"/>
    <cellStyle name="Input 11 4 5 2" xfId="36498" xr:uid="{00000000-0005-0000-0000-0000F93A0000}"/>
    <cellStyle name="Input 11 4 6" xfId="36499" xr:uid="{00000000-0005-0000-0000-0000FA3A0000}"/>
    <cellStyle name="Input 11 5" xfId="5038" xr:uid="{00000000-0005-0000-0000-0000FB3A0000}"/>
    <cellStyle name="Input 11 5 2" xfId="16605" xr:uid="{00000000-0005-0000-0000-0000FC3A0000}"/>
    <cellStyle name="Input 11 5 2 2" xfId="36500" xr:uid="{00000000-0005-0000-0000-0000FD3A0000}"/>
    <cellStyle name="Input 11 5 3" xfId="21766" xr:uid="{00000000-0005-0000-0000-0000FE3A0000}"/>
    <cellStyle name="Input 11 5 3 2" xfId="36501" xr:uid="{00000000-0005-0000-0000-0000FF3A0000}"/>
    <cellStyle name="Input 11 5 4" xfId="21767" xr:uid="{00000000-0005-0000-0000-0000003B0000}"/>
    <cellStyle name="Input 11 5 4 2" xfId="36502" xr:uid="{00000000-0005-0000-0000-0000013B0000}"/>
    <cellStyle name="Input 11 5 5" xfId="21768" xr:uid="{00000000-0005-0000-0000-0000023B0000}"/>
    <cellStyle name="Input 11 5 5 2" xfId="36503" xr:uid="{00000000-0005-0000-0000-0000033B0000}"/>
    <cellStyle name="Input 11 5 6" xfId="36504" xr:uid="{00000000-0005-0000-0000-0000043B0000}"/>
    <cellStyle name="Input 11 6" xfId="5039" xr:uid="{00000000-0005-0000-0000-0000053B0000}"/>
    <cellStyle name="Input 11 6 2" xfId="16604" xr:uid="{00000000-0005-0000-0000-0000063B0000}"/>
    <cellStyle name="Input 11 6 2 2" xfId="36505" xr:uid="{00000000-0005-0000-0000-0000073B0000}"/>
    <cellStyle name="Input 11 6 3" xfId="21769" xr:uid="{00000000-0005-0000-0000-0000083B0000}"/>
    <cellStyle name="Input 11 6 3 2" xfId="36506" xr:uid="{00000000-0005-0000-0000-0000093B0000}"/>
    <cellStyle name="Input 11 6 4" xfId="21770" xr:uid="{00000000-0005-0000-0000-00000A3B0000}"/>
    <cellStyle name="Input 11 6 4 2" xfId="36507" xr:uid="{00000000-0005-0000-0000-00000B3B0000}"/>
    <cellStyle name="Input 11 6 5" xfId="21771" xr:uid="{00000000-0005-0000-0000-00000C3B0000}"/>
    <cellStyle name="Input 11 6 5 2" xfId="36508" xr:uid="{00000000-0005-0000-0000-00000D3B0000}"/>
    <cellStyle name="Input 11 6 6" xfId="36509" xr:uid="{00000000-0005-0000-0000-00000E3B0000}"/>
    <cellStyle name="Input 11 7" xfId="5040" xr:uid="{00000000-0005-0000-0000-00000F3B0000}"/>
    <cellStyle name="Input 11 7 2" xfId="16603" xr:uid="{00000000-0005-0000-0000-0000103B0000}"/>
    <cellStyle name="Input 11 7 2 2" xfId="36510" xr:uid="{00000000-0005-0000-0000-0000113B0000}"/>
    <cellStyle name="Input 11 7 3" xfId="21772" xr:uid="{00000000-0005-0000-0000-0000123B0000}"/>
    <cellStyle name="Input 11 7 3 2" xfId="36511" xr:uid="{00000000-0005-0000-0000-0000133B0000}"/>
    <cellStyle name="Input 11 7 4" xfId="21773" xr:uid="{00000000-0005-0000-0000-0000143B0000}"/>
    <cellStyle name="Input 11 7 4 2" xfId="36512" xr:uid="{00000000-0005-0000-0000-0000153B0000}"/>
    <cellStyle name="Input 11 7 5" xfId="21774" xr:uid="{00000000-0005-0000-0000-0000163B0000}"/>
    <cellStyle name="Input 11 7 5 2" xfId="36513" xr:uid="{00000000-0005-0000-0000-0000173B0000}"/>
    <cellStyle name="Input 11 7 6" xfId="36514" xr:uid="{00000000-0005-0000-0000-0000183B0000}"/>
    <cellStyle name="Input 11 8" xfId="5041" xr:uid="{00000000-0005-0000-0000-0000193B0000}"/>
    <cellStyle name="Input 11 8 2" xfId="16602" xr:uid="{00000000-0005-0000-0000-00001A3B0000}"/>
    <cellStyle name="Input 11 8 2 2" xfId="36515" xr:uid="{00000000-0005-0000-0000-00001B3B0000}"/>
    <cellStyle name="Input 11 8 3" xfId="36516" xr:uid="{00000000-0005-0000-0000-00001C3B0000}"/>
    <cellStyle name="Input 11 9" xfId="16619" xr:uid="{00000000-0005-0000-0000-00001D3B0000}"/>
    <cellStyle name="Input 11 9 2" xfId="36517" xr:uid="{00000000-0005-0000-0000-00001E3B0000}"/>
    <cellStyle name="Input 12" xfId="1032" xr:uid="{00000000-0005-0000-0000-00001F3B0000}"/>
    <cellStyle name="Input 12 10" xfId="21775" xr:uid="{00000000-0005-0000-0000-0000203B0000}"/>
    <cellStyle name="Input 12 10 2" xfId="36518" xr:uid="{00000000-0005-0000-0000-0000213B0000}"/>
    <cellStyle name="Input 12 11" xfId="36519" xr:uid="{00000000-0005-0000-0000-0000223B0000}"/>
    <cellStyle name="Input 12 2" xfId="1964" xr:uid="{00000000-0005-0000-0000-0000233B0000}"/>
    <cellStyle name="Input 12 2 2" xfId="3423" xr:uid="{00000000-0005-0000-0000-0000243B0000}"/>
    <cellStyle name="Input 12 2 2 2" xfId="5042" xr:uid="{00000000-0005-0000-0000-0000253B0000}"/>
    <cellStyle name="Input 12 2 2 2 2" xfId="16598" xr:uid="{00000000-0005-0000-0000-0000263B0000}"/>
    <cellStyle name="Input 12 2 2 2 2 2" xfId="36520" xr:uid="{00000000-0005-0000-0000-0000273B0000}"/>
    <cellStyle name="Input 12 2 2 2 3" xfId="36521" xr:uid="{00000000-0005-0000-0000-0000283B0000}"/>
    <cellStyle name="Input 12 2 2 3" xfId="5043" xr:uid="{00000000-0005-0000-0000-0000293B0000}"/>
    <cellStyle name="Input 12 2 2 3 2" xfId="16597" xr:uid="{00000000-0005-0000-0000-00002A3B0000}"/>
    <cellStyle name="Input 12 2 2 3 2 2" xfId="36522" xr:uid="{00000000-0005-0000-0000-00002B3B0000}"/>
    <cellStyle name="Input 12 2 2 3 3" xfId="36523" xr:uid="{00000000-0005-0000-0000-00002C3B0000}"/>
    <cellStyle name="Input 12 2 2 4" xfId="16599" xr:uid="{00000000-0005-0000-0000-00002D3B0000}"/>
    <cellStyle name="Input 12 2 2 4 2" xfId="36524" xr:uid="{00000000-0005-0000-0000-00002E3B0000}"/>
    <cellStyle name="Input 12 2 2 5" xfId="21776" xr:uid="{00000000-0005-0000-0000-00002F3B0000}"/>
    <cellStyle name="Input 12 2 2 5 2" xfId="36525" xr:uid="{00000000-0005-0000-0000-0000303B0000}"/>
    <cellStyle name="Input 12 2 2 6" xfId="21777" xr:uid="{00000000-0005-0000-0000-0000313B0000}"/>
    <cellStyle name="Input 12 2 2 6 2" xfId="36526" xr:uid="{00000000-0005-0000-0000-0000323B0000}"/>
    <cellStyle name="Input 12 2 2 7" xfId="21778" xr:uid="{00000000-0005-0000-0000-0000333B0000}"/>
    <cellStyle name="Input 12 2 2 7 2" xfId="36527" xr:uid="{00000000-0005-0000-0000-0000343B0000}"/>
    <cellStyle name="Input 12 2 2 8" xfId="36528" xr:uid="{00000000-0005-0000-0000-0000353B0000}"/>
    <cellStyle name="Input 12 2 3" xfId="5044" xr:uid="{00000000-0005-0000-0000-0000363B0000}"/>
    <cellStyle name="Input 12 2 3 2" xfId="16596" xr:uid="{00000000-0005-0000-0000-0000373B0000}"/>
    <cellStyle name="Input 12 2 3 2 2" xfId="36529" xr:uid="{00000000-0005-0000-0000-0000383B0000}"/>
    <cellStyle name="Input 12 2 3 3" xfId="36530" xr:uid="{00000000-0005-0000-0000-0000393B0000}"/>
    <cellStyle name="Input 12 2 4" xfId="5045" xr:uid="{00000000-0005-0000-0000-00003A3B0000}"/>
    <cellStyle name="Input 12 2 4 2" xfId="16595" xr:uid="{00000000-0005-0000-0000-00003B3B0000}"/>
    <cellStyle name="Input 12 2 4 2 2" xfId="36531" xr:uid="{00000000-0005-0000-0000-00003C3B0000}"/>
    <cellStyle name="Input 12 2 4 3" xfId="36532" xr:uid="{00000000-0005-0000-0000-00003D3B0000}"/>
    <cellStyle name="Input 12 2 5" xfId="16600" xr:uid="{00000000-0005-0000-0000-00003E3B0000}"/>
    <cellStyle name="Input 12 2 5 2" xfId="36533" xr:uid="{00000000-0005-0000-0000-00003F3B0000}"/>
    <cellStyle name="Input 12 2 6" xfId="21779" xr:uid="{00000000-0005-0000-0000-0000403B0000}"/>
    <cellStyle name="Input 12 2 6 2" xfId="36534" xr:uid="{00000000-0005-0000-0000-0000413B0000}"/>
    <cellStyle name="Input 12 2 7" xfId="21780" xr:uid="{00000000-0005-0000-0000-0000423B0000}"/>
    <cellStyle name="Input 12 2 7 2" xfId="36535" xr:uid="{00000000-0005-0000-0000-0000433B0000}"/>
    <cellStyle name="Input 12 2 8" xfId="21781" xr:uid="{00000000-0005-0000-0000-0000443B0000}"/>
    <cellStyle name="Input 12 2 8 2" xfId="36536" xr:uid="{00000000-0005-0000-0000-0000453B0000}"/>
    <cellStyle name="Input 12 2 9" xfId="36537" xr:uid="{00000000-0005-0000-0000-0000463B0000}"/>
    <cellStyle name="Input 12 3" xfId="1532" xr:uid="{00000000-0005-0000-0000-0000473B0000}"/>
    <cellStyle name="Input 12 3 2" xfId="2995" xr:uid="{00000000-0005-0000-0000-0000483B0000}"/>
    <cellStyle name="Input 12 3 2 2" xfId="5046" xr:uid="{00000000-0005-0000-0000-0000493B0000}"/>
    <cellStyle name="Input 12 3 2 2 2" xfId="16592" xr:uid="{00000000-0005-0000-0000-00004A3B0000}"/>
    <cellStyle name="Input 12 3 2 2 2 2" xfId="36538" xr:uid="{00000000-0005-0000-0000-00004B3B0000}"/>
    <cellStyle name="Input 12 3 2 2 3" xfId="36539" xr:uid="{00000000-0005-0000-0000-00004C3B0000}"/>
    <cellStyle name="Input 12 3 2 3" xfId="5047" xr:uid="{00000000-0005-0000-0000-00004D3B0000}"/>
    <cellStyle name="Input 12 3 2 3 2" xfId="16591" xr:uid="{00000000-0005-0000-0000-00004E3B0000}"/>
    <cellStyle name="Input 12 3 2 3 2 2" xfId="36540" xr:uid="{00000000-0005-0000-0000-00004F3B0000}"/>
    <cellStyle name="Input 12 3 2 3 3" xfId="36541" xr:uid="{00000000-0005-0000-0000-0000503B0000}"/>
    <cellStyle name="Input 12 3 2 4" xfId="16593" xr:uid="{00000000-0005-0000-0000-0000513B0000}"/>
    <cellStyle name="Input 12 3 2 4 2" xfId="36542" xr:uid="{00000000-0005-0000-0000-0000523B0000}"/>
    <cellStyle name="Input 12 3 2 5" xfId="21782" xr:uid="{00000000-0005-0000-0000-0000533B0000}"/>
    <cellStyle name="Input 12 3 2 5 2" xfId="36543" xr:uid="{00000000-0005-0000-0000-0000543B0000}"/>
    <cellStyle name="Input 12 3 2 6" xfId="21783" xr:uid="{00000000-0005-0000-0000-0000553B0000}"/>
    <cellStyle name="Input 12 3 2 6 2" xfId="36544" xr:uid="{00000000-0005-0000-0000-0000563B0000}"/>
    <cellStyle name="Input 12 3 2 7" xfId="21784" xr:uid="{00000000-0005-0000-0000-0000573B0000}"/>
    <cellStyle name="Input 12 3 2 7 2" xfId="36545" xr:uid="{00000000-0005-0000-0000-0000583B0000}"/>
    <cellStyle name="Input 12 3 2 8" xfId="36546" xr:uid="{00000000-0005-0000-0000-0000593B0000}"/>
    <cellStyle name="Input 12 3 3" xfId="5048" xr:uid="{00000000-0005-0000-0000-00005A3B0000}"/>
    <cellStyle name="Input 12 3 3 2" xfId="16590" xr:uid="{00000000-0005-0000-0000-00005B3B0000}"/>
    <cellStyle name="Input 12 3 3 2 2" xfId="36547" xr:uid="{00000000-0005-0000-0000-00005C3B0000}"/>
    <cellStyle name="Input 12 3 3 3" xfId="36548" xr:uid="{00000000-0005-0000-0000-00005D3B0000}"/>
    <cellStyle name="Input 12 3 4" xfId="5049" xr:uid="{00000000-0005-0000-0000-00005E3B0000}"/>
    <cellStyle name="Input 12 3 4 2" xfId="16589" xr:uid="{00000000-0005-0000-0000-00005F3B0000}"/>
    <cellStyle name="Input 12 3 4 2 2" xfId="36549" xr:uid="{00000000-0005-0000-0000-0000603B0000}"/>
    <cellStyle name="Input 12 3 4 3" xfId="36550" xr:uid="{00000000-0005-0000-0000-0000613B0000}"/>
    <cellStyle name="Input 12 3 5" xfId="16594" xr:uid="{00000000-0005-0000-0000-0000623B0000}"/>
    <cellStyle name="Input 12 3 5 2" xfId="36551" xr:uid="{00000000-0005-0000-0000-0000633B0000}"/>
    <cellStyle name="Input 12 3 6" xfId="21785" xr:uid="{00000000-0005-0000-0000-0000643B0000}"/>
    <cellStyle name="Input 12 3 6 2" xfId="36552" xr:uid="{00000000-0005-0000-0000-0000653B0000}"/>
    <cellStyle name="Input 12 3 7" xfId="21786" xr:uid="{00000000-0005-0000-0000-0000663B0000}"/>
    <cellStyle name="Input 12 3 7 2" xfId="36553" xr:uid="{00000000-0005-0000-0000-0000673B0000}"/>
    <cellStyle name="Input 12 3 8" xfId="21787" xr:uid="{00000000-0005-0000-0000-0000683B0000}"/>
    <cellStyle name="Input 12 3 8 2" xfId="36554" xr:uid="{00000000-0005-0000-0000-0000693B0000}"/>
    <cellStyle name="Input 12 3 9" xfId="36555" xr:uid="{00000000-0005-0000-0000-00006A3B0000}"/>
    <cellStyle name="Input 12 4" xfId="5050" xr:uid="{00000000-0005-0000-0000-00006B3B0000}"/>
    <cellStyle name="Input 12 4 2" xfId="16588" xr:uid="{00000000-0005-0000-0000-00006C3B0000}"/>
    <cellStyle name="Input 12 4 2 2" xfId="36556" xr:uid="{00000000-0005-0000-0000-00006D3B0000}"/>
    <cellStyle name="Input 12 4 3" xfId="21788" xr:uid="{00000000-0005-0000-0000-00006E3B0000}"/>
    <cellStyle name="Input 12 4 3 2" xfId="36557" xr:uid="{00000000-0005-0000-0000-00006F3B0000}"/>
    <cellStyle name="Input 12 4 4" xfId="21789" xr:uid="{00000000-0005-0000-0000-0000703B0000}"/>
    <cellStyle name="Input 12 4 4 2" xfId="36558" xr:uid="{00000000-0005-0000-0000-0000713B0000}"/>
    <cellStyle name="Input 12 4 5" xfId="21790" xr:uid="{00000000-0005-0000-0000-0000723B0000}"/>
    <cellStyle name="Input 12 4 5 2" xfId="36559" xr:uid="{00000000-0005-0000-0000-0000733B0000}"/>
    <cellStyle name="Input 12 4 6" xfId="36560" xr:uid="{00000000-0005-0000-0000-0000743B0000}"/>
    <cellStyle name="Input 12 5" xfId="5051" xr:uid="{00000000-0005-0000-0000-0000753B0000}"/>
    <cellStyle name="Input 12 5 2" xfId="16587" xr:uid="{00000000-0005-0000-0000-0000763B0000}"/>
    <cellStyle name="Input 12 5 2 2" xfId="36561" xr:uid="{00000000-0005-0000-0000-0000773B0000}"/>
    <cellStyle name="Input 12 5 3" xfId="21791" xr:uid="{00000000-0005-0000-0000-0000783B0000}"/>
    <cellStyle name="Input 12 5 3 2" xfId="36562" xr:uid="{00000000-0005-0000-0000-0000793B0000}"/>
    <cellStyle name="Input 12 5 4" xfId="21792" xr:uid="{00000000-0005-0000-0000-00007A3B0000}"/>
    <cellStyle name="Input 12 5 4 2" xfId="36563" xr:uid="{00000000-0005-0000-0000-00007B3B0000}"/>
    <cellStyle name="Input 12 5 5" xfId="21793" xr:uid="{00000000-0005-0000-0000-00007C3B0000}"/>
    <cellStyle name="Input 12 5 5 2" xfId="36564" xr:uid="{00000000-0005-0000-0000-00007D3B0000}"/>
    <cellStyle name="Input 12 5 6" xfId="36565" xr:uid="{00000000-0005-0000-0000-00007E3B0000}"/>
    <cellStyle name="Input 12 6" xfId="5052" xr:uid="{00000000-0005-0000-0000-00007F3B0000}"/>
    <cellStyle name="Input 12 6 2" xfId="16586" xr:uid="{00000000-0005-0000-0000-0000803B0000}"/>
    <cellStyle name="Input 12 6 2 2" xfId="36566" xr:uid="{00000000-0005-0000-0000-0000813B0000}"/>
    <cellStyle name="Input 12 6 3" xfId="21794" xr:uid="{00000000-0005-0000-0000-0000823B0000}"/>
    <cellStyle name="Input 12 6 3 2" xfId="36567" xr:uid="{00000000-0005-0000-0000-0000833B0000}"/>
    <cellStyle name="Input 12 6 4" xfId="21795" xr:uid="{00000000-0005-0000-0000-0000843B0000}"/>
    <cellStyle name="Input 12 6 4 2" xfId="36568" xr:uid="{00000000-0005-0000-0000-0000853B0000}"/>
    <cellStyle name="Input 12 6 5" xfId="21796" xr:uid="{00000000-0005-0000-0000-0000863B0000}"/>
    <cellStyle name="Input 12 6 5 2" xfId="36569" xr:uid="{00000000-0005-0000-0000-0000873B0000}"/>
    <cellStyle name="Input 12 6 6" xfId="36570" xr:uid="{00000000-0005-0000-0000-0000883B0000}"/>
    <cellStyle name="Input 12 7" xfId="5053" xr:uid="{00000000-0005-0000-0000-0000893B0000}"/>
    <cellStyle name="Input 12 7 2" xfId="16585" xr:uid="{00000000-0005-0000-0000-00008A3B0000}"/>
    <cellStyle name="Input 12 7 2 2" xfId="36571" xr:uid="{00000000-0005-0000-0000-00008B3B0000}"/>
    <cellStyle name="Input 12 7 3" xfId="21797" xr:uid="{00000000-0005-0000-0000-00008C3B0000}"/>
    <cellStyle name="Input 12 7 3 2" xfId="36572" xr:uid="{00000000-0005-0000-0000-00008D3B0000}"/>
    <cellStyle name="Input 12 7 4" xfId="21798" xr:uid="{00000000-0005-0000-0000-00008E3B0000}"/>
    <cellStyle name="Input 12 7 4 2" xfId="36573" xr:uid="{00000000-0005-0000-0000-00008F3B0000}"/>
    <cellStyle name="Input 12 7 5" xfId="21799" xr:uid="{00000000-0005-0000-0000-0000903B0000}"/>
    <cellStyle name="Input 12 7 5 2" xfId="36574" xr:uid="{00000000-0005-0000-0000-0000913B0000}"/>
    <cellStyle name="Input 12 7 6" xfId="36575" xr:uid="{00000000-0005-0000-0000-0000923B0000}"/>
    <cellStyle name="Input 12 8" xfId="5054" xr:uid="{00000000-0005-0000-0000-0000933B0000}"/>
    <cellStyle name="Input 12 8 2" xfId="16584" xr:uid="{00000000-0005-0000-0000-0000943B0000}"/>
    <cellStyle name="Input 12 8 2 2" xfId="36576" xr:uid="{00000000-0005-0000-0000-0000953B0000}"/>
    <cellStyle name="Input 12 8 3" xfId="36577" xr:uid="{00000000-0005-0000-0000-0000963B0000}"/>
    <cellStyle name="Input 12 9" xfId="16601" xr:uid="{00000000-0005-0000-0000-0000973B0000}"/>
    <cellStyle name="Input 12 9 2" xfId="36578" xr:uid="{00000000-0005-0000-0000-0000983B0000}"/>
    <cellStyle name="Input 13" xfId="759" xr:uid="{00000000-0005-0000-0000-0000993B0000}"/>
    <cellStyle name="Input 13 10" xfId="21800" xr:uid="{00000000-0005-0000-0000-00009A3B0000}"/>
    <cellStyle name="Input 13 10 2" xfId="36579" xr:uid="{00000000-0005-0000-0000-00009B3B0000}"/>
    <cellStyle name="Input 13 11" xfId="36580" xr:uid="{00000000-0005-0000-0000-00009C3B0000}"/>
    <cellStyle name="Input 13 2" xfId="1738" xr:uid="{00000000-0005-0000-0000-00009D3B0000}"/>
    <cellStyle name="Input 13 2 2" xfId="3201" xr:uid="{00000000-0005-0000-0000-00009E3B0000}"/>
    <cellStyle name="Input 13 2 2 2" xfId="5055" xr:uid="{00000000-0005-0000-0000-00009F3B0000}"/>
    <cellStyle name="Input 13 2 2 2 2" xfId="16580" xr:uid="{00000000-0005-0000-0000-0000A03B0000}"/>
    <cellStyle name="Input 13 2 2 2 2 2" xfId="36581" xr:uid="{00000000-0005-0000-0000-0000A13B0000}"/>
    <cellStyle name="Input 13 2 2 2 3" xfId="36582" xr:uid="{00000000-0005-0000-0000-0000A23B0000}"/>
    <cellStyle name="Input 13 2 2 3" xfId="5056" xr:uid="{00000000-0005-0000-0000-0000A33B0000}"/>
    <cellStyle name="Input 13 2 2 3 2" xfId="16579" xr:uid="{00000000-0005-0000-0000-0000A43B0000}"/>
    <cellStyle name="Input 13 2 2 3 2 2" xfId="36583" xr:uid="{00000000-0005-0000-0000-0000A53B0000}"/>
    <cellStyle name="Input 13 2 2 3 3" xfId="36584" xr:uid="{00000000-0005-0000-0000-0000A63B0000}"/>
    <cellStyle name="Input 13 2 2 4" xfId="16581" xr:uid="{00000000-0005-0000-0000-0000A73B0000}"/>
    <cellStyle name="Input 13 2 2 4 2" xfId="36585" xr:uid="{00000000-0005-0000-0000-0000A83B0000}"/>
    <cellStyle name="Input 13 2 2 5" xfId="21801" xr:uid="{00000000-0005-0000-0000-0000A93B0000}"/>
    <cellStyle name="Input 13 2 2 5 2" xfId="36586" xr:uid="{00000000-0005-0000-0000-0000AA3B0000}"/>
    <cellStyle name="Input 13 2 2 6" xfId="21802" xr:uid="{00000000-0005-0000-0000-0000AB3B0000}"/>
    <cellStyle name="Input 13 2 2 6 2" xfId="36587" xr:uid="{00000000-0005-0000-0000-0000AC3B0000}"/>
    <cellStyle name="Input 13 2 2 7" xfId="21803" xr:uid="{00000000-0005-0000-0000-0000AD3B0000}"/>
    <cellStyle name="Input 13 2 2 7 2" xfId="36588" xr:uid="{00000000-0005-0000-0000-0000AE3B0000}"/>
    <cellStyle name="Input 13 2 2 8" xfId="36589" xr:uid="{00000000-0005-0000-0000-0000AF3B0000}"/>
    <cellStyle name="Input 13 2 3" xfId="5057" xr:uid="{00000000-0005-0000-0000-0000B03B0000}"/>
    <cellStyle name="Input 13 2 3 2" xfId="16578" xr:uid="{00000000-0005-0000-0000-0000B13B0000}"/>
    <cellStyle name="Input 13 2 3 2 2" xfId="36590" xr:uid="{00000000-0005-0000-0000-0000B23B0000}"/>
    <cellStyle name="Input 13 2 3 3" xfId="36591" xr:uid="{00000000-0005-0000-0000-0000B33B0000}"/>
    <cellStyle name="Input 13 2 4" xfId="5058" xr:uid="{00000000-0005-0000-0000-0000B43B0000}"/>
    <cellStyle name="Input 13 2 4 2" xfId="16577" xr:uid="{00000000-0005-0000-0000-0000B53B0000}"/>
    <cellStyle name="Input 13 2 4 2 2" xfId="36592" xr:uid="{00000000-0005-0000-0000-0000B63B0000}"/>
    <cellStyle name="Input 13 2 4 3" xfId="36593" xr:uid="{00000000-0005-0000-0000-0000B73B0000}"/>
    <cellStyle name="Input 13 2 5" xfId="16582" xr:uid="{00000000-0005-0000-0000-0000B83B0000}"/>
    <cellStyle name="Input 13 2 5 2" xfId="36594" xr:uid="{00000000-0005-0000-0000-0000B93B0000}"/>
    <cellStyle name="Input 13 2 6" xfId="21804" xr:uid="{00000000-0005-0000-0000-0000BA3B0000}"/>
    <cellStyle name="Input 13 2 6 2" xfId="36595" xr:uid="{00000000-0005-0000-0000-0000BB3B0000}"/>
    <cellStyle name="Input 13 2 7" xfId="21805" xr:uid="{00000000-0005-0000-0000-0000BC3B0000}"/>
    <cellStyle name="Input 13 2 7 2" xfId="36596" xr:uid="{00000000-0005-0000-0000-0000BD3B0000}"/>
    <cellStyle name="Input 13 2 8" xfId="21806" xr:uid="{00000000-0005-0000-0000-0000BE3B0000}"/>
    <cellStyle name="Input 13 2 8 2" xfId="36597" xr:uid="{00000000-0005-0000-0000-0000BF3B0000}"/>
    <cellStyle name="Input 13 2 9" xfId="36598" xr:uid="{00000000-0005-0000-0000-0000C03B0000}"/>
    <cellStyle name="Input 13 3" xfId="1301" xr:uid="{00000000-0005-0000-0000-0000C13B0000}"/>
    <cellStyle name="Input 13 3 2" xfId="2768" xr:uid="{00000000-0005-0000-0000-0000C23B0000}"/>
    <cellStyle name="Input 13 3 2 2" xfId="5059" xr:uid="{00000000-0005-0000-0000-0000C33B0000}"/>
    <cellStyle name="Input 13 3 2 2 2" xfId="16574" xr:uid="{00000000-0005-0000-0000-0000C43B0000}"/>
    <cellStyle name="Input 13 3 2 2 2 2" xfId="36599" xr:uid="{00000000-0005-0000-0000-0000C53B0000}"/>
    <cellStyle name="Input 13 3 2 2 3" xfId="36600" xr:uid="{00000000-0005-0000-0000-0000C63B0000}"/>
    <cellStyle name="Input 13 3 2 3" xfId="5060" xr:uid="{00000000-0005-0000-0000-0000C73B0000}"/>
    <cellStyle name="Input 13 3 2 3 2" xfId="16573" xr:uid="{00000000-0005-0000-0000-0000C83B0000}"/>
    <cellStyle name="Input 13 3 2 3 2 2" xfId="36601" xr:uid="{00000000-0005-0000-0000-0000C93B0000}"/>
    <cellStyle name="Input 13 3 2 3 3" xfId="36602" xr:uid="{00000000-0005-0000-0000-0000CA3B0000}"/>
    <cellStyle name="Input 13 3 2 4" xfId="16575" xr:uid="{00000000-0005-0000-0000-0000CB3B0000}"/>
    <cellStyle name="Input 13 3 2 4 2" xfId="36603" xr:uid="{00000000-0005-0000-0000-0000CC3B0000}"/>
    <cellStyle name="Input 13 3 2 5" xfId="21807" xr:uid="{00000000-0005-0000-0000-0000CD3B0000}"/>
    <cellStyle name="Input 13 3 2 5 2" xfId="36604" xr:uid="{00000000-0005-0000-0000-0000CE3B0000}"/>
    <cellStyle name="Input 13 3 2 6" xfId="21808" xr:uid="{00000000-0005-0000-0000-0000CF3B0000}"/>
    <cellStyle name="Input 13 3 2 6 2" xfId="36605" xr:uid="{00000000-0005-0000-0000-0000D03B0000}"/>
    <cellStyle name="Input 13 3 2 7" xfId="21809" xr:uid="{00000000-0005-0000-0000-0000D13B0000}"/>
    <cellStyle name="Input 13 3 2 7 2" xfId="36606" xr:uid="{00000000-0005-0000-0000-0000D23B0000}"/>
    <cellStyle name="Input 13 3 2 8" xfId="36607" xr:uid="{00000000-0005-0000-0000-0000D33B0000}"/>
    <cellStyle name="Input 13 3 3" xfId="5061" xr:uid="{00000000-0005-0000-0000-0000D43B0000}"/>
    <cellStyle name="Input 13 3 3 2" xfId="16572" xr:uid="{00000000-0005-0000-0000-0000D53B0000}"/>
    <cellStyle name="Input 13 3 3 2 2" xfId="36608" xr:uid="{00000000-0005-0000-0000-0000D63B0000}"/>
    <cellStyle name="Input 13 3 3 3" xfId="36609" xr:uid="{00000000-0005-0000-0000-0000D73B0000}"/>
    <cellStyle name="Input 13 3 4" xfId="5062" xr:uid="{00000000-0005-0000-0000-0000D83B0000}"/>
    <cellStyle name="Input 13 3 4 2" xfId="16571" xr:uid="{00000000-0005-0000-0000-0000D93B0000}"/>
    <cellStyle name="Input 13 3 4 2 2" xfId="36610" xr:uid="{00000000-0005-0000-0000-0000DA3B0000}"/>
    <cellStyle name="Input 13 3 4 3" xfId="36611" xr:uid="{00000000-0005-0000-0000-0000DB3B0000}"/>
    <cellStyle name="Input 13 3 5" xfId="16576" xr:uid="{00000000-0005-0000-0000-0000DC3B0000}"/>
    <cellStyle name="Input 13 3 5 2" xfId="36612" xr:uid="{00000000-0005-0000-0000-0000DD3B0000}"/>
    <cellStyle name="Input 13 3 6" xfId="21810" xr:uid="{00000000-0005-0000-0000-0000DE3B0000}"/>
    <cellStyle name="Input 13 3 6 2" xfId="36613" xr:uid="{00000000-0005-0000-0000-0000DF3B0000}"/>
    <cellStyle name="Input 13 3 7" xfId="21811" xr:uid="{00000000-0005-0000-0000-0000E03B0000}"/>
    <cellStyle name="Input 13 3 7 2" xfId="36614" xr:uid="{00000000-0005-0000-0000-0000E13B0000}"/>
    <cellStyle name="Input 13 3 8" xfId="21812" xr:uid="{00000000-0005-0000-0000-0000E23B0000}"/>
    <cellStyle name="Input 13 3 8 2" xfId="36615" xr:uid="{00000000-0005-0000-0000-0000E33B0000}"/>
    <cellStyle name="Input 13 3 9" xfId="36616" xr:uid="{00000000-0005-0000-0000-0000E43B0000}"/>
    <cellStyle name="Input 13 4" xfId="5063" xr:uid="{00000000-0005-0000-0000-0000E53B0000}"/>
    <cellStyle name="Input 13 4 2" xfId="16570" xr:uid="{00000000-0005-0000-0000-0000E63B0000}"/>
    <cellStyle name="Input 13 4 2 2" xfId="36617" xr:uid="{00000000-0005-0000-0000-0000E73B0000}"/>
    <cellStyle name="Input 13 4 3" xfId="21813" xr:uid="{00000000-0005-0000-0000-0000E83B0000}"/>
    <cellStyle name="Input 13 4 3 2" xfId="36618" xr:uid="{00000000-0005-0000-0000-0000E93B0000}"/>
    <cellStyle name="Input 13 4 4" xfId="21814" xr:uid="{00000000-0005-0000-0000-0000EA3B0000}"/>
    <cellStyle name="Input 13 4 4 2" xfId="36619" xr:uid="{00000000-0005-0000-0000-0000EB3B0000}"/>
    <cellStyle name="Input 13 4 5" xfId="21815" xr:uid="{00000000-0005-0000-0000-0000EC3B0000}"/>
    <cellStyle name="Input 13 4 5 2" xfId="36620" xr:uid="{00000000-0005-0000-0000-0000ED3B0000}"/>
    <cellStyle name="Input 13 4 6" xfId="36621" xr:uid="{00000000-0005-0000-0000-0000EE3B0000}"/>
    <cellStyle name="Input 13 5" xfId="5064" xr:uid="{00000000-0005-0000-0000-0000EF3B0000}"/>
    <cellStyle name="Input 13 5 2" xfId="16569" xr:uid="{00000000-0005-0000-0000-0000F03B0000}"/>
    <cellStyle name="Input 13 5 2 2" xfId="36622" xr:uid="{00000000-0005-0000-0000-0000F13B0000}"/>
    <cellStyle name="Input 13 5 3" xfId="21816" xr:uid="{00000000-0005-0000-0000-0000F23B0000}"/>
    <cellStyle name="Input 13 5 3 2" xfId="36623" xr:uid="{00000000-0005-0000-0000-0000F33B0000}"/>
    <cellStyle name="Input 13 5 4" xfId="21817" xr:uid="{00000000-0005-0000-0000-0000F43B0000}"/>
    <cellStyle name="Input 13 5 4 2" xfId="36624" xr:uid="{00000000-0005-0000-0000-0000F53B0000}"/>
    <cellStyle name="Input 13 5 5" xfId="21818" xr:uid="{00000000-0005-0000-0000-0000F63B0000}"/>
    <cellStyle name="Input 13 5 5 2" xfId="36625" xr:uid="{00000000-0005-0000-0000-0000F73B0000}"/>
    <cellStyle name="Input 13 5 6" xfId="36626" xr:uid="{00000000-0005-0000-0000-0000F83B0000}"/>
    <cellStyle name="Input 13 6" xfId="5065" xr:uid="{00000000-0005-0000-0000-0000F93B0000}"/>
    <cellStyle name="Input 13 6 2" xfId="16568" xr:uid="{00000000-0005-0000-0000-0000FA3B0000}"/>
    <cellStyle name="Input 13 6 2 2" xfId="36627" xr:uid="{00000000-0005-0000-0000-0000FB3B0000}"/>
    <cellStyle name="Input 13 6 3" xfId="21819" xr:uid="{00000000-0005-0000-0000-0000FC3B0000}"/>
    <cellStyle name="Input 13 6 3 2" xfId="36628" xr:uid="{00000000-0005-0000-0000-0000FD3B0000}"/>
    <cellStyle name="Input 13 6 4" xfId="21820" xr:uid="{00000000-0005-0000-0000-0000FE3B0000}"/>
    <cellStyle name="Input 13 6 4 2" xfId="36629" xr:uid="{00000000-0005-0000-0000-0000FF3B0000}"/>
    <cellStyle name="Input 13 6 5" xfId="21821" xr:uid="{00000000-0005-0000-0000-0000003C0000}"/>
    <cellStyle name="Input 13 6 5 2" xfId="36630" xr:uid="{00000000-0005-0000-0000-0000013C0000}"/>
    <cellStyle name="Input 13 6 6" xfId="36631" xr:uid="{00000000-0005-0000-0000-0000023C0000}"/>
    <cellStyle name="Input 13 7" xfId="5066" xr:uid="{00000000-0005-0000-0000-0000033C0000}"/>
    <cellStyle name="Input 13 7 2" xfId="16567" xr:uid="{00000000-0005-0000-0000-0000043C0000}"/>
    <cellStyle name="Input 13 7 2 2" xfId="36632" xr:uid="{00000000-0005-0000-0000-0000053C0000}"/>
    <cellStyle name="Input 13 7 3" xfId="21822" xr:uid="{00000000-0005-0000-0000-0000063C0000}"/>
    <cellStyle name="Input 13 7 3 2" xfId="36633" xr:uid="{00000000-0005-0000-0000-0000073C0000}"/>
    <cellStyle name="Input 13 7 4" xfId="21823" xr:uid="{00000000-0005-0000-0000-0000083C0000}"/>
    <cellStyle name="Input 13 7 4 2" xfId="36634" xr:uid="{00000000-0005-0000-0000-0000093C0000}"/>
    <cellStyle name="Input 13 7 5" xfId="21824" xr:uid="{00000000-0005-0000-0000-00000A3C0000}"/>
    <cellStyle name="Input 13 7 5 2" xfId="36635" xr:uid="{00000000-0005-0000-0000-00000B3C0000}"/>
    <cellStyle name="Input 13 7 6" xfId="36636" xr:uid="{00000000-0005-0000-0000-00000C3C0000}"/>
    <cellStyle name="Input 13 8" xfId="5067" xr:uid="{00000000-0005-0000-0000-00000D3C0000}"/>
    <cellStyle name="Input 13 8 2" xfId="16566" xr:uid="{00000000-0005-0000-0000-00000E3C0000}"/>
    <cellStyle name="Input 13 8 2 2" xfId="36637" xr:uid="{00000000-0005-0000-0000-00000F3C0000}"/>
    <cellStyle name="Input 13 8 3" xfId="36638" xr:uid="{00000000-0005-0000-0000-0000103C0000}"/>
    <cellStyle name="Input 13 9" xfId="16583" xr:uid="{00000000-0005-0000-0000-0000113C0000}"/>
    <cellStyle name="Input 13 9 2" xfId="36639" xr:uid="{00000000-0005-0000-0000-0000123C0000}"/>
    <cellStyle name="Input 14" xfId="1066" xr:uid="{00000000-0005-0000-0000-0000133C0000}"/>
    <cellStyle name="Input 14 10" xfId="21825" xr:uid="{00000000-0005-0000-0000-0000143C0000}"/>
    <cellStyle name="Input 14 10 2" xfId="36640" xr:uid="{00000000-0005-0000-0000-0000153C0000}"/>
    <cellStyle name="Input 14 11" xfId="36641" xr:uid="{00000000-0005-0000-0000-0000163C0000}"/>
    <cellStyle name="Input 14 2" xfId="1998" xr:uid="{00000000-0005-0000-0000-0000173C0000}"/>
    <cellStyle name="Input 14 2 2" xfId="3457" xr:uid="{00000000-0005-0000-0000-0000183C0000}"/>
    <cellStyle name="Input 14 2 2 2" xfId="5068" xr:uid="{00000000-0005-0000-0000-0000193C0000}"/>
    <cellStyle name="Input 14 2 2 2 2" xfId="16562" xr:uid="{00000000-0005-0000-0000-00001A3C0000}"/>
    <cellStyle name="Input 14 2 2 2 2 2" xfId="36642" xr:uid="{00000000-0005-0000-0000-00001B3C0000}"/>
    <cellStyle name="Input 14 2 2 2 3" xfId="36643" xr:uid="{00000000-0005-0000-0000-00001C3C0000}"/>
    <cellStyle name="Input 14 2 2 3" xfId="5069" xr:uid="{00000000-0005-0000-0000-00001D3C0000}"/>
    <cellStyle name="Input 14 2 2 3 2" xfId="16561" xr:uid="{00000000-0005-0000-0000-00001E3C0000}"/>
    <cellStyle name="Input 14 2 2 3 2 2" xfId="36644" xr:uid="{00000000-0005-0000-0000-00001F3C0000}"/>
    <cellStyle name="Input 14 2 2 3 3" xfId="36645" xr:uid="{00000000-0005-0000-0000-0000203C0000}"/>
    <cellStyle name="Input 14 2 2 4" xfId="16563" xr:uid="{00000000-0005-0000-0000-0000213C0000}"/>
    <cellStyle name="Input 14 2 2 4 2" xfId="36646" xr:uid="{00000000-0005-0000-0000-0000223C0000}"/>
    <cellStyle name="Input 14 2 2 5" xfId="21826" xr:uid="{00000000-0005-0000-0000-0000233C0000}"/>
    <cellStyle name="Input 14 2 2 5 2" xfId="36647" xr:uid="{00000000-0005-0000-0000-0000243C0000}"/>
    <cellStyle name="Input 14 2 2 6" xfId="21827" xr:uid="{00000000-0005-0000-0000-0000253C0000}"/>
    <cellStyle name="Input 14 2 2 6 2" xfId="36648" xr:uid="{00000000-0005-0000-0000-0000263C0000}"/>
    <cellStyle name="Input 14 2 2 7" xfId="21828" xr:uid="{00000000-0005-0000-0000-0000273C0000}"/>
    <cellStyle name="Input 14 2 2 7 2" xfId="36649" xr:uid="{00000000-0005-0000-0000-0000283C0000}"/>
    <cellStyle name="Input 14 2 2 8" xfId="36650" xr:uid="{00000000-0005-0000-0000-0000293C0000}"/>
    <cellStyle name="Input 14 2 3" xfId="5070" xr:uid="{00000000-0005-0000-0000-00002A3C0000}"/>
    <cellStyle name="Input 14 2 3 2" xfId="16560" xr:uid="{00000000-0005-0000-0000-00002B3C0000}"/>
    <cellStyle name="Input 14 2 3 2 2" xfId="36651" xr:uid="{00000000-0005-0000-0000-00002C3C0000}"/>
    <cellStyle name="Input 14 2 3 3" xfId="36652" xr:uid="{00000000-0005-0000-0000-00002D3C0000}"/>
    <cellStyle name="Input 14 2 4" xfId="5071" xr:uid="{00000000-0005-0000-0000-00002E3C0000}"/>
    <cellStyle name="Input 14 2 4 2" xfId="16559" xr:uid="{00000000-0005-0000-0000-00002F3C0000}"/>
    <cellStyle name="Input 14 2 4 2 2" xfId="36653" xr:uid="{00000000-0005-0000-0000-0000303C0000}"/>
    <cellStyle name="Input 14 2 4 3" xfId="36654" xr:uid="{00000000-0005-0000-0000-0000313C0000}"/>
    <cellStyle name="Input 14 2 5" xfId="16564" xr:uid="{00000000-0005-0000-0000-0000323C0000}"/>
    <cellStyle name="Input 14 2 5 2" xfId="36655" xr:uid="{00000000-0005-0000-0000-0000333C0000}"/>
    <cellStyle name="Input 14 2 6" xfId="21829" xr:uid="{00000000-0005-0000-0000-0000343C0000}"/>
    <cellStyle name="Input 14 2 6 2" xfId="36656" xr:uid="{00000000-0005-0000-0000-0000353C0000}"/>
    <cellStyle name="Input 14 2 7" xfId="21830" xr:uid="{00000000-0005-0000-0000-0000363C0000}"/>
    <cellStyle name="Input 14 2 7 2" xfId="36657" xr:uid="{00000000-0005-0000-0000-0000373C0000}"/>
    <cellStyle name="Input 14 2 8" xfId="21831" xr:uid="{00000000-0005-0000-0000-0000383C0000}"/>
    <cellStyle name="Input 14 2 8 2" xfId="36658" xr:uid="{00000000-0005-0000-0000-0000393C0000}"/>
    <cellStyle name="Input 14 2 9" xfId="36659" xr:uid="{00000000-0005-0000-0000-00003A3C0000}"/>
    <cellStyle name="Input 14 3" xfId="1566" xr:uid="{00000000-0005-0000-0000-00003B3C0000}"/>
    <cellStyle name="Input 14 3 2" xfId="3029" xr:uid="{00000000-0005-0000-0000-00003C3C0000}"/>
    <cellStyle name="Input 14 3 2 2" xfId="5072" xr:uid="{00000000-0005-0000-0000-00003D3C0000}"/>
    <cellStyle name="Input 14 3 2 2 2" xfId="16556" xr:uid="{00000000-0005-0000-0000-00003E3C0000}"/>
    <cellStyle name="Input 14 3 2 2 2 2" xfId="36660" xr:uid="{00000000-0005-0000-0000-00003F3C0000}"/>
    <cellStyle name="Input 14 3 2 2 3" xfId="36661" xr:uid="{00000000-0005-0000-0000-0000403C0000}"/>
    <cellStyle name="Input 14 3 2 3" xfId="5073" xr:uid="{00000000-0005-0000-0000-0000413C0000}"/>
    <cellStyle name="Input 14 3 2 3 2" xfId="16555" xr:uid="{00000000-0005-0000-0000-0000423C0000}"/>
    <cellStyle name="Input 14 3 2 3 2 2" xfId="36662" xr:uid="{00000000-0005-0000-0000-0000433C0000}"/>
    <cellStyle name="Input 14 3 2 3 3" xfId="36663" xr:uid="{00000000-0005-0000-0000-0000443C0000}"/>
    <cellStyle name="Input 14 3 2 4" xfId="16557" xr:uid="{00000000-0005-0000-0000-0000453C0000}"/>
    <cellStyle name="Input 14 3 2 4 2" xfId="36664" xr:uid="{00000000-0005-0000-0000-0000463C0000}"/>
    <cellStyle name="Input 14 3 2 5" xfId="21832" xr:uid="{00000000-0005-0000-0000-0000473C0000}"/>
    <cellStyle name="Input 14 3 2 5 2" xfId="36665" xr:uid="{00000000-0005-0000-0000-0000483C0000}"/>
    <cellStyle name="Input 14 3 2 6" xfId="21833" xr:uid="{00000000-0005-0000-0000-0000493C0000}"/>
    <cellStyle name="Input 14 3 2 6 2" xfId="36666" xr:uid="{00000000-0005-0000-0000-00004A3C0000}"/>
    <cellStyle name="Input 14 3 2 7" xfId="21834" xr:uid="{00000000-0005-0000-0000-00004B3C0000}"/>
    <cellStyle name="Input 14 3 2 7 2" xfId="36667" xr:uid="{00000000-0005-0000-0000-00004C3C0000}"/>
    <cellStyle name="Input 14 3 2 8" xfId="36668" xr:uid="{00000000-0005-0000-0000-00004D3C0000}"/>
    <cellStyle name="Input 14 3 3" xfId="5074" xr:uid="{00000000-0005-0000-0000-00004E3C0000}"/>
    <cellStyle name="Input 14 3 3 2" xfId="16554" xr:uid="{00000000-0005-0000-0000-00004F3C0000}"/>
    <cellStyle name="Input 14 3 3 2 2" xfId="36669" xr:uid="{00000000-0005-0000-0000-0000503C0000}"/>
    <cellStyle name="Input 14 3 3 3" xfId="36670" xr:uid="{00000000-0005-0000-0000-0000513C0000}"/>
    <cellStyle name="Input 14 3 4" xfId="5075" xr:uid="{00000000-0005-0000-0000-0000523C0000}"/>
    <cellStyle name="Input 14 3 4 2" xfId="16553" xr:uid="{00000000-0005-0000-0000-0000533C0000}"/>
    <cellStyle name="Input 14 3 4 2 2" xfId="36671" xr:uid="{00000000-0005-0000-0000-0000543C0000}"/>
    <cellStyle name="Input 14 3 4 3" xfId="36672" xr:uid="{00000000-0005-0000-0000-0000553C0000}"/>
    <cellStyle name="Input 14 3 5" xfId="16558" xr:uid="{00000000-0005-0000-0000-0000563C0000}"/>
    <cellStyle name="Input 14 3 5 2" xfId="36673" xr:uid="{00000000-0005-0000-0000-0000573C0000}"/>
    <cellStyle name="Input 14 3 6" xfId="21835" xr:uid="{00000000-0005-0000-0000-0000583C0000}"/>
    <cellStyle name="Input 14 3 6 2" xfId="36674" xr:uid="{00000000-0005-0000-0000-0000593C0000}"/>
    <cellStyle name="Input 14 3 7" xfId="21836" xr:uid="{00000000-0005-0000-0000-00005A3C0000}"/>
    <cellStyle name="Input 14 3 7 2" xfId="36675" xr:uid="{00000000-0005-0000-0000-00005B3C0000}"/>
    <cellStyle name="Input 14 3 8" xfId="21837" xr:uid="{00000000-0005-0000-0000-00005C3C0000}"/>
    <cellStyle name="Input 14 3 8 2" xfId="36676" xr:uid="{00000000-0005-0000-0000-00005D3C0000}"/>
    <cellStyle name="Input 14 3 9" xfId="36677" xr:uid="{00000000-0005-0000-0000-00005E3C0000}"/>
    <cellStyle name="Input 14 4" xfId="5076" xr:uid="{00000000-0005-0000-0000-00005F3C0000}"/>
    <cellStyle name="Input 14 4 2" xfId="16552" xr:uid="{00000000-0005-0000-0000-0000603C0000}"/>
    <cellStyle name="Input 14 4 2 2" xfId="36678" xr:uid="{00000000-0005-0000-0000-0000613C0000}"/>
    <cellStyle name="Input 14 4 3" xfId="21838" xr:uid="{00000000-0005-0000-0000-0000623C0000}"/>
    <cellStyle name="Input 14 4 3 2" xfId="36679" xr:uid="{00000000-0005-0000-0000-0000633C0000}"/>
    <cellStyle name="Input 14 4 4" xfId="21839" xr:uid="{00000000-0005-0000-0000-0000643C0000}"/>
    <cellStyle name="Input 14 4 4 2" xfId="36680" xr:uid="{00000000-0005-0000-0000-0000653C0000}"/>
    <cellStyle name="Input 14 4 5" xfId="21840" xr:uid="{00000000-0005-0000-0000-0000663C0000}"/>
    <cellStyle name="Input 14 4 5 2" xfId="36681" xr:uid="{00000000-0005-0000-0000-0000673C0000}"/>
    <cellStyle name="Input 14 4 6" xfId="36682" xr:uid="{00000000-0005-0000-0000-0000683C0000}"/>
    <cellStyle name="Input 14 5" xfId="5077" xr:uid="{00000000-0005-0000-0000-0000693C0000}"/>
    <cellStyle name="Input 14 5 2" xfId="16551" xr:uid="{00000000-0005-0000-0000-00006A3C0000}"/>
    <cellStyle name="Input 14 5 2 2" xfId="36683" xr:uid="{00000000-0005-0000-0000-00006B3C0000}"/>
    <cellStyle name="Input 14 5 3" xfId="21841" xr:uid="{00000000-0005-0000-0000-00006C3C0000}"/>
    <cellStyle name="Input 14 5 3 2" xfId="36684" xr:uid="{00000000-0005-0000-0000-00006D3C0000}"/>
    <cellStyle name="Input 14 5 4" xfId="21842" xr:uid="{00000000-0005-0000-0000-00006E3C0000}"/>
    <cellStyle name="Input 14 5 4 2" xfId="36685" xr:uid="{00000000-0005-0000-0000-00006F3C0000}"/>
    <cellStyle name="Input 14 5 5" xfId="21843" xr:uid="{00000000-0005-0000-0000-0000703C0000}"/>
    <cellStyle name="Input 14 5 5 2" xfId="36686" xr:uid="{00000000-0005-0000-0000-0000713C0000}"/>
    <cellStyle name="Input 14 5 6" xfId="36687" xr:uid="{00000000-0005-0000-0000-0000723C0000}"/>
    <cellStyle name="Input 14 6" xfId="5078" xr:uid="{00000000-0005-0000-0000-0000733C0000}"/>
    <cellStyle name="Input 14 6 2" xfId="16550" xr:uid="{00000000-0005-0000-0000-0000743C0000}"/>
    <cellStyle name="Input 14 6 2 2" xfId="36688" xr:uid="{00000000-0005-0000-0000-0000753C0000}"/>
    <cellStyle name="Input 14 6 3" xfId="21844" xr:uid="{00000000-0005-0000-0000-0000763C0000}"/>
    <cellStyle name="Input 14 6 3 2" xfId="36689" xr:uid="{00000000-0005-0000-0000-0000773C0000}"/>
    <cellStyle name="Input 14 6 4" xfId="21845" xr:uid="{00000000-0005-0000-0000-0000783C0000}"/>
    <cellStyle name="Input 14 6 4 2" xfId="36690" xr:uid="{00000000-0005-0000-0000-0000793C0000}"/>
    <cellStyle name="Input 14 6 5" xfId="21846" xr:uid="{00000000-0005-0000-0000-00007A3C0000}"/>
    <cellStyle name="Input 14 6 5 2" xfId="36691" xr:uid="{00000000-0005-0000-0000-00007B3C0000}"/>
    <cellStyle name="Input 14 6 6" xfId="36692" xr:uid="{00000000-0005-0000-0000-00007C3C0000}"/>
    <cellStyle name="Input 14 7" xfId="5079" xr:uid="{00000000-0005-0000-0000-00007D3C0000}"/>
    <cellStyle name="Input 14 7 2" xfId="16549" xr:uid="{00000000-0005-0000-0000-00007E3C0000}"/>
    <cellStyle name="Input 14 7 2 2" xfId="36693" xr:uid="{00000000-0005-0000-0000-00007F3C0000}"/>
    <cellStyle name="Input 14 7 3" xfId="21847" xr:uid="{00000000-0005-0000-0000-0000803C0000}"/>
    <cellStyle name="Input 14 7 3 2" xfId="36694" xr:uid="{00000000-0005-0000-0000-0000813C0000}"/>
    <cellStyle name="Input 14 7 4" xfId="21848" xr:uid="{00000000-0005-0000-0000-0000823C0000}"/>
    <cellStyle name="Input 14 7 4 2" xfId="36695" xr:uid="{00000000-0005-0000-0000-0000833C0000}"/>
    <cellStyle name="Input 14 7 5" xfId="21849" xr:uid="{00000000-0005-0000-0000-0000843C0000}"/>
    <cellStyle name="Input 14 7 5 2" xfId="36696" xr:uid="{00000000-0005-0000-0000-0000853C0000}"/>
    <cellStyle name="Input 14 7 6" xfId="36697" xr:uid="{00000000-0005-0000-0000-0000863C0000}"/>
    <cellStyle name="Input 14 8" xfId="5080" xr:uid="{00000000-0005-0000-0000-0000873C0000}"/>
    <cellStyle name="Input 14 8 2" xfId="16548" xr:uid="{00000000-0005-0000-0000-0000883C0000}"/>
    <cellStyle name="Input 14 8 2 2" xfId="36698" xr:uid="{00000000-0005-0000-0000-0000893C0000}"/>
    <cellStyle name="Input 14 8 3" xfId="36699" xr:uid="{00000000-0005-0000-0000-00008A3C0000}"/>
    <cellStyle name="Input 14 9" xfId="16565" xr:uid="{00000000-0005-0000-0000-00008B3C0000}"/>
    <cellStyle name="Input 14 9 2" xfId="36700" xr:uid="{00000000-0005-0000-0000-00008C3C0000}"/>
    <cellStyle name="Input 15" xfId="1029" xr:uid="{00000000-0005-0000-0000-00008D3C0000}"/>
    <cellStyle name="Input 15 10" xfId="21850" xr:uid="{00000000-0005-0000-0000-00008E3C0000}"/>
    <cellStyle name="Input 15 10 2" xfId="36701" xr:uid="{00000000-0005-0000-0000-00008F3C0000}"/>
    <cellStyle name="Input 15 11" xfId="36702" xr:uid="{00000000-0005-0000-0000-0000903C0000}"/>
    <cellStyle name="Input 15 2" xfId="1961" xr:uid="{00000000-0005-0000-0000-0000913C0000}"/>
    <cellStyle name="Input 15 2 2" xfId="3420" xr:uid="{00000000-0005-0000-0000-0000923C0000}"/>
    <cellStyle name="Input 15 2 2 2" xfId="5081" xr:uid="{00000000-0005-0000-0000-0000933C0000}"/>
    <cellStyle name="Input 15 2 2 2 2" xfId="16544" xr:uid="{00000000-0005-0000-0000-0000943C0000}"/>
    <cellStyle name="Input 15 2 2 2 2 2" xfId="36703" xr:uid="{00000000-0005-0000-0000-0000953C0000}"/>
    <cellStyle name="Input 15 2 2 2 3" xfId="36704" xr:uid="{00000000-0005-0000-0000-0000963C0000}"/>
    <cellStyle name="Input 15 2 2 3" xfId="5082" xr:uid="{00000000-0005-0000-0000-0000973C0000}"/>
    <cellStyle name="Input 15 2 2 3 2" xfId="16543" xr:uid="{00000000-0005-0000-0000-0000983C0000}"/>
    <cellStyle name="Input 15 2 2 3 2 2" xfId="36705" xr:uid="{00000000-0005-0000-0000-0000993C0000}"/>
    <cellStyle name="Input 15 2 2 3 3" xfId="36706" xr:uid="{00000000-0005-0000-0000-00009A3C0000}"/>
    <cellStyle name="Input 15 2 2 4" xfId="16545" xr:uid="{00000000-0005-0000-0000-00009B3C0000}"/>
    <cellStyle name="Input 15 2 2 4 2" xfId="36707" xr:uid="{00000000-0005-0000-0000-00009C3C0000}"/>
    <cellStyle name="Input 15 2 2 5" xfId="21851" xr:uid="{00000000-0005-0000-0000-00009D3C0000}"/>
    <cellStyle name="Input 15 2 2 5 2" xfId="36708" xr:uid="{00000000-0005-0000-0000-00009E3C0000}"/>
    <cellStyle name="Input 15 2 2 6" xfId="21852" xr:uid="{00000000-0005-0000-0000-00009F3C0000}"/>
    <cellStyle name="Input 15 2 2 6 2" xfId="36709" xr:uid="{00000000-0005-0000-0000-0000A03C0000}"/>
    <cellStyle name="Input 15 2 2 7" xfId="21853" xr:uid="{00000000-0005-0000-0000-0000A13C0000}"/>
    <cellStyle name="Input 15 2 2 7 2" xfId="36710" xr:uid="{00000000-0005-0000-0000-0000A23C0000}"/>
    <cellStyle name="Input 15 2 2 8" xfId="36711" xr:uid="{00000000-0005-0000-0000-0000A33C0000}"/>
    <cellStyle name="Input 15 2 3" xfId="5083" xr:uid="{00000000-0005-0000-0000-0000A43C0000}"/>
    <cellStyle name="Input 15 2 3 2" xfId="16542" xr:uid="{00000000-0005-0000-0000-0000A53C0000}"/>
    <cellStyle name="Input 15 2 3 2 2" xfId="36712" xr:uid="{00000000-0005-0000-0000-0000A63C0000}"/>
    <cellStyle name="Input 15 2 3 3" xfId="36713" xr:uid="{00000000-0005-0000-0000-0000A73C0000}"/>
    <cellStyle name="Input 15 2 4" xfId="5084" xr:uid="{00000000-0005-0000-0000-0000A83C0000}"/>
    <cellStyle name="Input 15 2 4 2" xfId="16541" xr:uid="{00000000-0005-0000-0000-0000A93C0000}"/>
    <cellStyle name="Input 15 2 4 2 2" xfId="36714" xr:uid="{00000000-0005-0000-0000-0000AA3C0000}"/>
    <cellStyle name="Input 15 2 4 3" xfId="36715" xr:uid="{00000000-0005-0000-0000-0000AB3C0000}"/>
    <cellStyle name="Input 15 2 5" xfId="16546" xr:uid="{00000000-0005-0000-0000-0000AC3C0000}"/>
    <cellStyle name="Input 15 2 5 2" xfId="36716" xr:uid="{00000000-0005-0000-0000-0000AD3C0000}"/>
    <cellStyle name="Input 15 2 6" xfId="21854" xr:uid="{00000000-0005-0000-0000-0000AE3C0000}"/>
    <cellStyle name="Input 15 2 6 2" xfId="36717" xr:uid="{00000000-0005-0000-0000-0000AF3C0000}"/>
    <cellStyle name="Input 15 2 7" xfId="21855" xr:uid="{00000000-0005-0000-0000-0000B03C0000}"/>
    <cellStyle name="Input 15 2 7 2" xfId="36718" xr:uid="{00000000-0005-0000-0000-0000B13C0000}"/>
    <cellStyle name="Input 15 2 8" xfId="21856" xr:uid="{00000000-0005-0000-0000-0000B23C0000}"/>
    <cellStyle name="Input 15 2 8 2" xfId="36719" xr:uid="{00000000-0005-0000-0000-0000B33C0000}"/>
    <cellStyle name="Input 15 2 9" xfId="36720" xr:uid="{00000000-0005-0000-0000-0000B43C0000}"/>
    <cellStyle name="Input 15 3" xfId="1529" xr:uid="{00000000-0005-0000-0000-0000B53C0000}"/>
    <cellStyle name="Input 15 3 2" xfId="2992" xr:uid="{00000000-0005-0000-0000-0000B63C0000}"/>
    <cellStyle name="Input 15 3 2 2" xfId="5085" xr:uid="{00000000-0005-0000-0000-0000B73C0000}"/>
    <cellStyle name="Input 15 3 2 2 2" xfId="16538" xr:uid="{00000000-0005-0000-0000-0000B83C0000}"/>
    <cellStyle name="Input 15 3 2 2 2 2" xfId="36721" xr:uid="{00000000-0005-0000-0000-0000B93C0000}"/>
    <cellStyle name="Input 15 3 2 2 3" xfId="36722" xr:uid="{00000000-0005-0000-0000-0000BA3C0000}"/>
    <cellStyle name="Input 15 3 2 3" xfId="5086" xr:uid="{00000000-0005-0000-0000-0000BB3C0000}"/>
    <cellStyle name="Input 15 3 2 3 2" xfId="16537" xr:uid="{00000000-0005-0000-0000-0000BC3C0000}"/>
    <cellStyle name="Input 15 3 2 3 2 2" xfId="36723" xr:uid="{00000000-0005-0000-0000-0000BD3C0000}"/>
    <cellStyle name="Input 15 3 2 3 3" xfId="36724" xr:uid="{00000000-0005-0000-0000-0000BE3C0000}"/>
    <cellStyle name="Input 15 3 2 4" xfId="16539" xr:uid="{00000000-0005-0000-0000-0000BF3C0000}"/>
    <cellStyle name="Input 15 3 2 4 2" xfId="36725" xr:uid="{00000000-0005-0000-0000-0000C03C0000}"/>
    <cellStyle name="Input 15 3 2 5" xfId="21857" xr:uid="{00000000-0005-0000-0000-0000C13C0000}"/>
    <cellStyle name="Input 15 3 2 5 2" xfId="36726" xr:uid="{00000000-0005-0000-0000-0000C23C0000}"/>
    <cellStyle name="Input 15 3 2 6" xfId="21858" xr:uid="{00000000-0005-0000-0000-0000C33C0000}"/>
    <cellStyle name="Input 15 3 2 6 2" xfId="36727" xr:uid="{00000000-0005-0000-0000-0000C43C0000}"/>
    <cellStyle name="Input 15 3 2 7" xfId="21859" xr:uid="{00000000-0005-0000-0000-0000C53C0000}"/>
    <cellStyle name="Input 15 3 2 7 2" xfId="36728" xr:uid="{00000000-0005-0000-0000-0000C63C0000}"/>
    <cellStyle name="Input 15 3 2 8" xfId="36729" xr:uid="{00000000-0005-0000-0000-0000C73C0000}"/>
    <cellStyle name="Input 15 3 3" xfId="5087" xr:uid="{00000000-0005-0000-0000-0000C83C0000}"/>
    <cellStyle name="Input 15 3 3 2" xfId="16536" xr:uid="{00000000-0005-0000-0000-0000C93C0000}"/>
    <cellStyle name="Input 15 3 3 2 2" xfId="36730" xr:uid="{00000000-0005-0000-0000-0000CA3C0000}"/>
    <cellStyle name="Input 15 3 3 3" xfId="36731" xr:uid="{00000000-0005-0000-0000-0000CB3C0000}"/>
    <cellStyle name="Input 15 3 4" xfId="5088" xr:uid="{00000000-0005-0000-0000-0000CC3C0000}"/>
    <cellStyle name="Input 15 3 4 2" xfId="16535" xr:uid="{00000000-0005-0000-0000-0000CD3C0000}"/>
    <cellStyle name="Input 15 3 4 2 2" xfId="36732" xr:uid="{00000000-0005-0000-0000-0000CE3C0000}"/>
    <cellStyle name="Input 15 3 4 3" xfId="36733" xr:uid="{00000000-0005-0000-0000-0000CF3C0000}"/>
    <cellStyle name="Input 15 3 5" xfId="16540" xr:uid="{00000000-0005-0000-0000-0000D03C0000}"/>
    <cellStyle name="Input 15 3 5 2" xfId="36734" xr:uid="{00000000-0005-0000-0000-0000D13C0000}"/>
    <cellStyle name="Input 15 3 6" xfId="21860" xr:uid="{00000000-0005-0000-0000-0000D23C0000}"/>
    <cellStyle name="Input 15 3 6 2" xfId="36735" xr:uid="{00000000-0005-0000-0000-0000D33C0000}"/>
    <cellStyle name="Input 15 3 7" xfId="21861" xr:uid="{00000000-0005-0000-0000-0000D43C0000}"/>
    <cellStyle name="Input 15 3 7 2" xfId="36736" xr:uid="{00000000-0005-0000-0000-0000D53C0000}"/>
    <cellStyle name="Input 15 3 8" xfId="21862" xr:uid="{00000000-0005-0000-0000-0000D63C0000}"/>
    <cellStyle name="Input 15 3 8 2" xfId="36737" xr:uid="{00000000-0005-0000-0000-0000D73C0000}"/>
    <cellStyle name="Input 15 3 9" xfId="36738" xr:uid="{00000000-0005-0000-0000-0000D83C0000}"/>
    <cellStyle name="Input 15 4" xfId="5089" xr:uid="{00000000-0005-0000-0000-0000D93C0000}"/>
    <cellStyle name="Input 15 4 2" xfId="16534" xr:uid="{00000000-0005-0000-0000-0000DA3C0000}"/>
    <cellStyle name="Input 15 4 2 2" xfId="36739" xr:uid="{00000000-0005-0000-0000-0000DB3C0000}"/>
    <cellStyle name="Input 15 4 3" xfId="21863" xr:uid="{00000000-0005-0000-0000-0000DC3C0000}"/>
    <cellStyle name="Input 15 4 3 2" xfId="36740" xr:uid="{00000000-0005-0000-0000-0000DD3C0000}"/>
    <cellStyle name="Input 15 4 4" xfId="21864" xr:uid="{00000000-0005-0000-0000-0000DE3C0000}"/>
    <cellStyle name="Input 15 4 4 2" xfId="36741" xr:uid="{00000000-0005-0000-0000-0000DF3C0000}"/>
    <cellStyle name="Input 15 4 5" xfId="21865" xr:uid="{00000000-0005-0000-0000-0000E03C0000}"/>
    <cellStyle name="Input 15 4 5 2" xfId="36742" xr:uid="{00000000-0005-0000-0000-0000E13C0000}"/>
    <cellStyle name="Input 15 4 6" xfId="36743" xr:uid="{00000000-0005-0000-0000-0000E23C0000}"/>
    <cellStyle name="Input 15 5" xfId="5090" xr:uid="{00000000-0005-0000-0000-0000E33C0000}"/>
    <cellStyle name="Input 15 5 2" xfId="16533" xr:uid="{00000000-0005-0000-0000-0000E43C0000}"/>
    <cellStyle name="Input 15 5 2 2" xfId="36744" xr:uid="{00000000-0005-0000-0000-0000E53C0000}"/>
    <cellStyle name="Input 15 5 3" xfId="21866" xr:uid="{00000000-0005-0000-0000-0000E63C0000}"/>
    <cellStyle name="Input 15 5 3 2" xfId="36745" xr:uid="{00000000-0005-0000-0000-0000E73C0000}"/>
    <cellStyle name="Input 15 5 4" xfId="21867" xr:uid="{00000000-0005-0000-0000-0000E83C0000}"/>
    <cellStyle name="Input 15 5 4 2" xfId="36746" xr:uid="{00000000-0005-0000-0000-0000E93C0000}"/>
    <cellStyle name="Input 15 5 5" xfId="21868" xr:uid="{00000000-0005-0000-0000-0000EA3C0000}"/>
    <cellStyle name="Input 15 5 5 2" xfId="36747" xr:uid="{00000000-0005-0000-0000-0000EB3C0000}"/>
    <cellStyle name="Input 15 5 6" xfId="36748" xr:uid="{00000000-0005-0000-0000-0000EC3C0000}"/>
    <cellStyle name="Input 15 6" xfId="5091" xr:uid="{00000000-0005-0000-0000-0000ED3C0000}"/>
    <cellStyle name="Input 15 6 2" xfId="16532" xr:uid="{00000000-0005-0000-0000-0000EE3C0000}"/>
    <cellStyle name="Input 15 6 2 2" xfId="36749" xr:uid="{00000000-0005-0000-0000-0000EF3C0000}"/>
    <cellStyle name="Input 15 6 3" xfId="21869" xr:uid="{00000000-0005-0000-0000-0000F03C0000}"/>
    <cellStyle name="Input 15 6 3 2" xfId="36750" xr:uid="{00000000-0005-0000-0000-0000F13C0000}"/>
    <cellStyle name="Input 15 6 4" xfId="21870" xr:uid="{00000000-0005-0000-0000-0000F23C0000}"/>
    <cellStyle name="Input 15 6 4 2" xfId="36751" xr:uid="{00000000-0005-0000-0000-0000F33C0000}"/>
    <cellStyle name="Input 15 6 5" xfId="21871" xr:uid="{00000000-0005-0000-0000-0000F43C0000}"/>
    <cellStyle name="Input 15 6 5 2" xfId="36752" xr:uid="{00000000-0005-0000-0000-0000F53C0000}"/>
    <cellStyle name="Input 15 6 6" xfId="36753" xr:uid="{00000000-0005-0000-0000-0000F63C0000}"/>
    <cellStyle name="Input 15 7" xfId="5092" xr:uid="{00000000-0005-0000-0000-0000F73C0000}"/>
    <cellStyle name="Input 15 7 2" xfId="16531" xr:uid="{00000000-0005-0000-0000-0000F83C0000}"/>
    <cellStyle name="Input 15 7 2 2" xfId="36754" xr:uid="{00000000-0005-0000-0000-0000F93C0000}"/>
    <cellStyle name="Input 15 7 3" xfId="21872" xr:uid="{00000000-0005-0000-0000-0000FA3C0000}"/>
    <cellStyle name="Input 15 7 3 2" xfId="36755" xr:uid="{00000000-0005-0000-0000-0000FB3C0000}"/>
    <cellStyle name="Input 15 7 4" xfId="21873" xr:uid="{00000000-0005-0000-0000-0000FC3C0000}"/>
    <cellStyle name="Input 15 7 4 2" xfId="36756" xr:uid="{00000000-0005-0000-0000-0000FD3C0000}"/>
    <cellStyle name="Input 15 7 5" xfId="21874" xr:uid="{00000000-0005-0000-0000-0000FE3C0000}"/>
    <cellStyle name="Input 15 7 5 2" xfId="36757" xr:uid="{00000000-0005-0000-0000-0000FF3C0000}"/>
    <cellStyle name="Input 15 7 6" xfId="36758" xr:uid="{00000000-0005-0000-0000-0000003D0000}"/>
    <cellStyle name="Input 15 8" xfId="5093" xr:uid="{00000000-0005-0000-0000-0000013D0000}"/>
    <cellStyle name="Input 15 8 2" xfId="16530" xr:uid="{00000000-0005-0000-0000-0000023D0000}"/>
    <cellStyle name="Input 15 8 2 2" xfId="36759" xr:uid="{00000000-0005-0000-0000-0000033D0000}"/>
    <cellStyle name="Input 15 8 3" xfId="36760" xr:uid="{00000000-0005-0000-0000-0000043D0000}"/>
    <cellStyle name="Input 15 9" xfId="16547" xr:uid="{00000000-0005-0000-0000-0000053D0000}"/>
    <cellStyle name="Input 15 9 2" xfId="36761" xr:uid="{00000000-0005-0000-0000-0000063D0000}"/>
    <cellStyle name="Input 16" xfId="950" xr:uid="{00000000-0005-0000-0000-0000073D0000}"/>
    <cellStyle name="Input 16 10" xfId="21875" xr:uid="{00000000-0005-0000-0000-0000083D0000}"/>
    <cellStyle name="Input 16 10 2" xfId="36762" xr:uid="{00000000-0005-0000-0000-0000093D0000}"/>
    <cellStyle name="Input 16 11" xfId="36763" xr:uid="{00000000-0005-0000-0000-00000A3D0000}"/>
    <cellStyle name="Input 16 2" xfId="1882" xr:uid="{00000000-0005-0000-0000-00000B3D0000}"/>
    <cellStyle name="Input 16 2 2" xfId="3341" xr:uid="{00000000-0005-0000-0000-00000C3D0000}"/>
    <cellStyle name="Input 16 2 2 2" xfId="5094" xr:uid="{00000000-0005-0000-0000-00000D3D0000}"/>
    <cellStyle name="Input 16 2 2 2 2" xfId="16526" xr:uid="{00000000-0005-0000-0000-00000E3D0000}"/>
    <cellStyle name="Input 16 2 2 2 2 2" xfId="36764" xr:uid="{00000000-0005-0000-0000-00000F3D0000}"/>
    <cellStyle name="Input 16 2 2 2 3" xfId="36765" xr:uid="{00000000-0005-0000-0000-0000103D0000}"/>
    <cellStyle name="Input 16 2 2 3" xfId="5095" xr:uid="{00000000-0005-0000-0000-0000113D0000}"/>
    <cellStyle name="Input 16 2 2 3 2" xfId="16525" xr:uid="{00000000-0005-0000-0000-0000123D0000}"/>
    <cellStyle name="Input 16 2 2 3 2 2" xfId="36766" xr:uid="{00000000-0005-0000-0000-0000133D0000}"/>
    <cellStyle name="Input 16 2 2 3 3" xfId="36767" xr:uid="{00000000-0005-0000-0000-0000143D0000}"/>
    <cellStyle name="Input 16 2 2 4" xfId="16527" xr:uid="{00000000-0005-0000-0000-0000153D0000}"/>
    <cellStyle name="Input 16 2 2 4 2" xfId="36768" xr:uid="{00000000-0005-0000-0000-0000163D0000}"/>
    <cellStyle name="Input 16 2 2 5" xfId="21876" xr:uid="{00000000-0005-0000-0000-0000173D0000}"/>
    <cellStyle name="Input 16 2 2 5 2" xfId="36769" xr:uid="{00000000-0005-0000-0000-0000183D0000}"/>
    <cellStyle name="Input 16 2 2 6" xfId="21877" xr:uid="{00000000-0005-0000-0000-0000193D0000}"/>
    <cellStyle name="Input 16 2 2 6 2" xfId="36770" xr:uid="{00000000-0005-0000-0000-00001A3D0000}"/>
    <cellStyle name="Input 16 2 2 7" xfId="21878" xr:uid="{00000000-0005-0000-0000-00001B3D0000}"/>
    <cellStyle name="Input 16 2 2 7 2" xfId="36771" xr:uid="{00000000-0005-0000-0000-00001C3D0000}"/>
    <cellStyle name="Input 16 2 2 8" xfId="36772" xr:uid="{00000000-0005-0000-0000-00001D3D0000}"/>
    <cellStyle name="Input 16 2 3" xfId="5096" xr:uid="{00000000-0005-0000-0000-00001E3D0000}"/>
    <cellStyle name="Input 16 2 3 2" xfId="16524" xr:uid="{00000000-0005-0000-0000-00001F3D0000}"/>
    <cellStyle name="Input 16 2 3 2 2" xfId="36773" xr:uid="{00000000-0005-0000-0000-0000203D0000}"/>
    <cellStyle name="Input 16 2 3 3" xfId="36774" xr:uid="{00000000-0005-0000-0000-0000213D0000}"/>
    <cellStyle name="Input 16 2 4" xfId="5097" xr:uid="{00000000-0005-0000-0000-0000223D0000}"/>
    <cellStyle name="Input 16 2 4 2" xfId="16523" xr:uid="{00000000-0005-0000-0000-0000233D0000}"/>
    <cellStyle name="Input 16 2 4 2 2" xfId="36775" xr:uid="{00000000-0005-0000-0000-0000243D0000}"/>
    <cellStyle name="Input 16 2 4 3" xfId="36776" xr:uid="{00000000-0005-0000-0000-0000253D0000}"/>
    <cellStyle name="Input 16 2 5" xfId="16528" xr:uid="{00000000-0005-0000-0000-0000263D0000}"/>
    <cellStyle name="Input 16 2 5 2" xfId="36777" xr:uid="{00000000-0005-0000-0000-0000273D0000}"/>
    <cellStyle name="Input 16 2 6" xfId="21879" xr:uid="{00000000-0005-0000-0000-0000283D0000}"/>
    <cellStyle name="Input 16 2 6 2" xfId="36778" xr:uid="{00000000-0005-0000-0000-0000293D0000}"/>
    <cellStyle name="Input 16 2 7" xfId="21880" xr:uid="{00000000-0005-0000-0000-00002A3D0000}"/>
    <cellStyle name="Input 16 2 7 2" xfId="36779" xr:uid="{00000000-0005-0000-0000-00002B3D0000}"/>
    <cellStyle name="Input 16 2 8" xfId="21881" xr:uid="{00000000-0005-0000-0000-00002C3D0000}"/>
    <cellStyle name="Input 16 2 8 2" xfId="36780" xr:uid="{00000000-0005-0000-0000-00002D3D0000}"/>
    <cellStyle name="Input 16 2 9" xfId="36781" xr:uid="{00000000-0005-0000-0000-00002E3D0000}"/>
    <cellStyle name="Input 16 3" xfId="1450" xr:uid="{00000000-0005-0000-0000-00002F3D0000}"/>
    <cellStyle name="Input 16 3 2" xfId="2913" xr:uid="{00000000-0005-0000-0000-0000303D0000}"/>
    <cellStyle name="Input 16 3 2 2" xfId="5098" xr:uid="{00000000-0005-0000-0000-0000313D0000}"/>
    <cellStyle name="Input 16 3 2 2 2" xfId="16520" xr:uid="{00000000-0005-0000-0000-0000323D0000}"/>
    <cellStyle name="Input 16 3 2 2 2 2" xfId="36782" xr:uid="{00000000-0005-0000-0000-0000333D0000}"/>
    <cellStyle name="Input 16 3 2 2 3" xfId="36783" xr:uid="{00000000-0005-0000-0000-0000343D0000}"/>
    <cellStyle name="Input 16 3 2 3" xfId="5099" xr:uid="{00000000-0005-0000-0000-0000353D0000}"/>
    <cellStyle name="Input 16 3 2 3 2" xfId="16519" xr:uid="{00000000-0005-0000-0000-0000363D0000}"/>
    <cellStyle name="Input 16 3 2 3 2 2" xfId="36784" xr:uid="{00000000-0005-0000-0000-0000373D0000}"/>
    <cellStyle name="Input 16 3 2 3 3" xfId="36785" xr:uid="{00000000-0005-0000-0000-0000383D0000}"/>
    <cellStyle name="Input 16 3 2 4" xfId="16521" xr:uid="{00000000-0005-0000-0000-0000393D0000}"/>
    <cellStyle name="Input 16 3 2 4 2" xfId="36786" xr:uid="{00000000-0005-0000-0000-00003A3D0000}"/>
    <cellStyle name="Input 16 3 2 5" xfId="21882" xr:uid="{00000000-0005-0000-0000-00003B3D0000}"/>
    <cellStyle name="Input 16 3 2 5 2" xfId="36787" xr:uid="{00000000-0005-0000-0000-00003C3D0000}"/>
    <cellStyle name="Input 16 3 2 6" xfId="21883" xr:uid="{00000000-0005-0000-0000-00003D3D0000}"/>
    <cellStyle name="Input 16 3 2 6 2" xfId="36788" xr:uid="{00000000-0005-0000-0000-00003E3D0000}"/>
    <cellStyle name="Input 16 3 2 7" xfId="21884" xr:uid="{00000000-0005-0000-0000-00003F3D0000}"/>
    <cellStyle name="Input 16 3 2 7 2" xfId="36789" xr:uid="{00000000-0005-0000-0000-0000403D0000}"/>
    <cellStyle name="Input 16 3 2 8" xfId="36790" xr:uid="{00000000-0005-0000-0000-0000413D0000}"/>
    <cellStyle name="Input 16 3 3" xfId="5100" xr:uid="{00000000-0005-0000-0000-0000423D0000}"/>
    <cellStyle name="Input 16 3 3 2" xfId="16518" xr:uid="{00000000-0005-0000-0000-0000433D0000}"/>
    <cellStyle name="Input 16 3 3 2 2" xfId="36791" xr:uid="{00000000-0005-0000-0000-0000443D0000}"/>
    <cellStyle name="Input 16 3 3 3" xfId="36792" xr:uid="{00000000-0005-0000-0000-0000453D0000}"/>
    <cellStyle name="Input 16 3 4" xfId="5101" xr:uid="{00000000-0005-0000-0000-0000463D0000}"/>
    <cellStyle name="Input 16 3 4 2" xfId="16517" xr:uid="{00000000-0005-0000-0000-0000473D0000}"/>
    <cellStyle name="Input 16 3 4 2 2" xfId="36793" xr:uid="{00000000-0005-0000-0000-0000483D0000}"/>
    <cellStyle name="Input 16 3 4 3" xfId="36794" xr:uid="{00000000-0005-0000-0000-0000493D0000}"/>
    <cellStyle name="Input 16 3 5" xfId="16522" xr:uid="{00000000-0005-0000-0000-00004A3D0000}"/>
    <cellStyle name="Input 16 3 5 2" xfId="36795" xr:uid="{00000000-0005-0000-0000-00004B3D0000}"/>
    <cellStyle name="Input 16 3 6" xfId="21885" xr:uid="{00000000-0005-0000-0000-00004C3D0000}"/>
    <cellStyle name="Input 16 3 6 2" xfId="36796" xr:uid="{00000000-0005-0000-0000-00004D3D0000}"/>
    <cellStyle name="Input 16 3 7" xfId="21886" xr:uid="{00000000-0005-0000-0000-00004E3D0000}"/>
    <cellStyle name="Input 16 3 7 2" xfId="36797" xr:uid="{00000000-0005-0000-0000-00004F3D0000}"/>
    <cellStyle name="Input 16 3 8" xfId="21887" xr:uid="{00000000-0005-0000-0000-0000503D0000}"/>
    <cellStyle name="Input 16 3 8 2" xfId="36798" xr:uid="{00000000-0005-0000-0000-0000513D0000}"/>
    <cellStyle name="Input 16 3 9" xfId="36799" xr:uid="{00000000-0005-0000-0000-0000523D0000}"/>
    <cellStyle name="Input 16 4" xfId="5102" xr:uid="{00000000-0005-0000-0000-0000533D0000}"/>
    <cellStyle name="Input 16 4 2" xfId="16516" xr:uid="{00000000-0005-0000-0000-0000543D0000}"/>
    <cellStyle name="Input 16 4 2 2" xfId="36800" xr:uid="{00000000-0005-0000-0000-0000553D0000}"/>
    <cellStyle name="Input 16 4 3" xfId="21888" xr:uid="{00000000-0005-0000-0000-0000563D0000}"/>
    <cellStyle name="Input 16 4 3 2" xfId="36801" xr:uid="{00000000-0005-0000-0000-0000573D0000}"/>
    <cellStyle name="Input 16 4 4" xfId="21889" xr:uid="{00000000-0005-0000-0000-0000583D0000}"/>
    <cellStyle name="Input 16 4 4 2" xfId="36802" xr:uid="{00000000-0005-0000-0000-0000593D0000}"/>
    <cellStyle name="Input 16 4 5" xfId="21890" xr:uid="{00000000-0005-0000-0000-00005A3D0000}"/>
    <cellStyle name="Input 16 4 5 2" xfId="36803" xr:uid="{00000000-0005-0000-0000-00005B3D0000}"/>
    <cellStyle name="Input 16 4 6" xfId="36804" xr:uid="{00000000-0005-0000-0000-00005C3D0000}"/>
    <cellStyle name="Input 16 5" xfId="5103" xr:uid="{00000000-0005-0000-0000-00005D3D0000}"/>
    <cellStyle name="Input 16 5 2" xfId="16515" xr:uid="{00000000-0005-0000-0000-00005E3D0000}"/>
    <cellStyle name="Input 16 5 2 2" xfId="36805" xr:uid="{00000000-0005-0000-0000-00005F3D0000}"/>
    <cellStyle name="Input 16 5 3" xfId="21891" xr:uid="{00000000-0005-0000-0000-0000603D0000}"/>
    <cellStyle name="Input 16 5 3 2" xfId="36806" xr:uid="{00000000-0005-0000-0000-0000613D0000}"/>
    <cellStyle name="Input 16 5 4" xfId="21892" xr:uid="{00000000-0005-0000-0000-0000623D0000}"/>
    <cellStyle name="Input 16 5 4 2" xfId="36807" xr:uid="{00000000-0005-0000-0000-0000633D0000}"/>
    <cellStyle name="Input 16 5 5" xfId="21893" xr:uid="{00000000-0005-0000-0000-0000643D0000}"/>
    <cellStyle name="Input 16 5 5 2" xfId="36808" xr:uid="{00000000-0005-0000-0000-0000653D0000}"/>
    <cellStyle name="Input 16 5 6" xfId="36809" xr:uid="{00000000-0005-0000-0000-0000663D0000}"/>
    <cellStyle name="Input 16 6" xfId="5104" xr:uid="{00000000-0005-0000-0000-0000673D0000}"/>
    <cellStyle name="Input 16 6 2" xfId="16514" xr:uid="{00000000-0005-0000-0000-0000683D0000}"/>
    <cellStyle name="Input 16 6 2 2" xfId="36810" xr:uid="{00000000-0005-0000-0000-0000693D0000}"/>
    <cellStyle name="Input 16 6 3" xfId="21894" xr:uid="{00000000-0005-0000-0000-00006A3D0000}"/>
    <cellStyle name="Input 16 6 3 2" xfId="36811" xr:uid="{00000000-0005-0000-0000-00006B3D0000}"/>
    <cellStyle name="Input 16 6 4" xfId="21895" xr:uid="{00000000-0005-0000-0000-00006C3D0000}"/>
    <cellStyle name="Input 16 6 4 2" xfId="36812" xr:uid="{00000000-0005-0000-0000-00006D3D0000}"/>
    <cellStyle name="Input 16 6 5" xfId="21896" xr:uid="{00000000-0005-0000-0000-00006E3D0000}"/>
    <cellStyle name="Input 16 6 5 2" xfId="36813" xr:uid="{00000000-0005-0000-0000-00006F3D0000}"/>
    <cellStyle name="Input 16 6 6" xfId="36814" xr:uid="{00000000-0005-0000-0000-0000703D0000}"/>
    <cellStyle name="Input 16 7" xfId="5105" xr:uid="{00000000-0005-0000-0000-0000713D0000}"/>
    <cellStyle name="Input 16 7 2" xfId="16513" xr:uid="{00000000-0005-0000-0000-0000723D0000}"/>
    <cellStyle name="Input 16 7 2 2" xfId="36815" xr:uid="{00000000-0005-0000-0000-0000733D0000}"/>
    <cellStyle name="Input 16 7 3" xfId="21897" xr:uid="{00000000-0005-0000-0000-0000743D0000}"/>
    <cellStyle name="Input 16 7 3 2" xfId="36816" xr:uid="{00000000-0005-0000-0000-0000753D0000}"/>
    <cellStyle name="Input 16 7 4" xfId="21898" xr:uid="{00000000-0005-0000-0000-0000763D0000}"/>
    <cellStyle name="Input 16 7 4 2" xfId="36817" xr:uid="{00000000-0005-0000-0000-0000773D0000}"/>
    <cellStyle name="Input 16 7 5" xfId="21899" xr:uid="{00000000-0005-0000-0000-0000783D0000}"/>
    <cellStyle name="Input 16 7 5 2" xfId="36818" xr:uid="{00000000-0005-0000-0000-0000793D0000}"/>
    <cellStyle name="Input 16 7 6" xfId="36819" xr:uid="{00000000-0005-0000-0000-00007A3D0000}"/>
    <cellStyle name="Input 16 8" xfId="5106" xr:uid="{00000000-0005-0000-0000-00007B3D0000}"/>
    <cellStyle name="Input 16 8 2" xfId="16512" xr:uid="{00000000-0005-0000-0000-00007C3D0000}"/>
    <cellStyle name="Input 16 8 2 2" xfId="36820" xr:uid="{00000000-0005-0000-0000-00007D3D0000}"/>
    <cellStyle name="Input 16 8 3" xfId="36821" xr:uid="{00000000-0005-0000-0000-00007E3D0000}"/>
    <cellStyle name="Input 16 9" xfId="16529" xr:uid="{00000000-0005-0000-0000-00007F3D0000}"/>
    <cellStyle name="Input 16 9 2" xfId="36822" xr:uid="{00000000-0005-0000-0000-0000803D0000}"/>
    <cellStyle name="Input 17" xfId="915" xr:uid="{00000000-0005-0000-0000-0000813D0000}"/>
    <cellStyle name="Input 17 10" xfId="21900" xr:uid="{00000000-0005-0000-0000-0000823D0000}"/>
    <cellStyle name="Input 17 10 2" xfId="36823" xr:uid="{00000000-0005-0000-0000-0000833D0000}"/>
    <cellStyle name="Input 17 11" xfId="36824" xr:uid="{00000000-0005-0000-0000-0000843D0000}"/>
    <cellStyle name="Input 17 2" xfId="1847" xr:uid="{00000000-0005-0000-0000-0000853D0000}"/>
    <cellStyle name="Input 17 2 2" xfId="3306" xr:uid="{00000000-0005-0000-0000-0000863D0000}"/>
    <cellStyle name="Input 17 2 2 2" xfId="5107" xr:uid="{00000000-0005-0000-0000-0000873D0000}"/>
    <cellStyle name="Input 17 2 2 2 2" xfId="16508" xr:uid="{00000000-0005-0000-0000-0000883D0000}"/>
    <cellStyle name="Input 17 2 2 2 2 2" xfId="36825" xr:uid="{00000000-0005-0000-0000-0000893D0000}"/>
    <cellStyle name="Input 17 2 2 2 3" xfId="36826" xr:uid="{00000000-0005-0000-0000-00008A3D0000}"/>
    <cellStyle name="Input 17 2 2 3" xfId="5108" xr:uid="{00000000-0005-0000-0000-00008B3D0000}"/>
    <cellStyle name="Input 17 2 2 3 2" xfId="16507" xr:uid="{00000000-0005-0000-0000-00008C3D0000}"/>
    <cellStyle name="Input 17 2 2 3 2 2" xfId="36827" xr:uid="{00000000-0005-0000-0000-00008D3D0000}"/>
    <cellStyle name="Input 17 2 2 3 3" xfId="36828" xr:uid="{00000000-0005-0000-0000-00008E3D0000}"/>
    <cellStyle name="Input 17 2 2 4" xfId="16509" xr:uid="{00000000-0005-0000-0000-00008F3D0000}"/>
    <cellStyle name="Input 17 2 2 4 2" xfId="36829" xr:uid="{00000000-0005-0000-0000-0000903D0000}"/>
    <cellStyle name="Input 17 2 2 5" xfId="21901" xr:uid="{00000000-0005-0000-0000-0000913D0000}"/>
    <cellStyle name="Input 17 2 2 5 2" xfId="36830" xr:uid="{00000000-0005-0000-0000-0000923D0000}"/>
    <cellStyle name="Input 17 2 2 6" xfId="21902" xr:uid="{00000000-0005-0000-0000-0000933D0000}"/>
    <cellStyle name="Input 17 2 2 6 2" xfId="36831" xr:uid="{00000000-0005-0000-0000-0000943D0000}"/>
    <cellStyle name="Input 17 2 2 7" xfId="21903" xr:uid="{00000000-0005-0000-0000-0000953D0000}"/>
    <cellStyle name="Input 17 2 2 7 2" xfId="36832" xr:uid="{00000000-0005-0000-0000-0000963D0000}"/>
    <cellStyle name="Input 17 2 2 8" xfId="36833" xr:uid="{00000000-0005-0000-0000-0000973D0000}"/>
    <cellStyle name="Input 17 2 3" xfId="5109" xr:uid="{00000000-0005-0000-0000-0000983D0000}"/>
    <cellStyle name="Input 17 2 3 2" xfId="16506" xr:uid="{00000000-0005-0000-0000-0000993D0000}"/>
    <cellStyle name="Input 17 2 3 2 2" xfId="36834" xr:uid="{00000000-0005-0000-0000-00009A3D0000}"/>
    <cellStyle name="Input 17 2 3 3" xfId="36835" xr:uid="{00000000-0005-0000-0000-00009B3D0000}"/>
    <cellStyle name="Input 17 2 4" xfId="5110" xr:uid="{00000000-0005-0000-0000-00009C3D0000}"/>
    <cellStyle name="Input 17 2 4 2" xfId="16505" xr:uid="{00000000-0005-0000-0000-00009D3D0000}"/>
    <cellStyle name="Input 17 2 4 2 2" xfId="36836" xr:uid="{00000000-0005-0000-0000-00009E3D0000}"/>
    <cellStyle name="Input 17 2 4 3" xfId="36837" xr:uid="{00000000-0005-0000-0000-00009F3D0000}"/>
    <cellStyle name="Input 17 2 5" xfId="16510" xr:uid="{00000000-0005-0000-0000-0000A03D0000}"/>
    <cellStyle name="Input 17 2 5 2" xfId="36838" xr:uid="{00000000-0005-0000-0000-0000A13D0000}"/>
    <cellStyle name="Input 17 2 6" xfId="21904" xr:uid="{00000000-0005-0000-0000-0000A23D0000}"/>
    <cellStyle name="Input 17 2 6 2" xfId="36839" xr:uid="{00000000-0005-0000-0000-0000A33D0000}"/>
    <cellStyle name="Input 17 2 7" xfId="21905" xr:uid="{00000000-0005-0000-0000-0000A43D0000}"/>
    <cellStyle name="Input 17 2 7 2" xfId="36840" xr:uid="{00000000-0005-0000-0000-0000A53D0000}"/>
    <cellStyle name="Input 17 2 8" xfId="21906" xr:uid="{00000000-0005-0000-0000-0000A63D0000}"/>
    <cellStyle name="Input 17 2 8 2" xfId="36841" xr:uid="{00000000-0005-0000-0000-0000A73D0000}"/>
    <cellStyle name="Input 17 2 9" xfId="36842" xr:uid="{00000000-0005-0000-0000-0000A83D0000}"/>
    <cellStyle name="Input 17 3" xfId="1415" xr:uid="{00000000-0005-0000-0000-0000A93D0000}"/>
    <cellStyle name="Input 17 3 2" xfId="2878" xr:uid="{00000000-0005-0000-0000-0000AA3D0000}"/>
    <cellStyle name="Input 17 3 2 2" xfId="5111" xr:uid="{00000000-0005-0000-0000-0000AB3D0000}"/>
    <cellStyle name="Input 17 3 2 2 2" xfId="16502" xr:uid="{00000000-0005-0000-0000-0000AC3D0000}"/>
    <cellStyle name="Input 17 3 2 2 2 2" xfId="36843" xr:uid="{00000000-0005-0000-0000-0000AD3D0000}"/>
    <cellStyle name="Input 17 3 2 2 3" xfId="36844" xr:uid="{00000000-0005-0000-0000-0000AE3D0000}"/>
    <cellStyle name="Input 17 3 2 3" xfId="5112" xr:uid="{00000000-0005-0000-0000-0000AF3D0000}"/>
    <cellStyle name="Input 17 3 2 3 2" xfId="16501" xr:uid="{00000000-0005-0000-0000-0000B03D0000}"/>
    <cellStyle name="Input 17 3 2 3 2 2" xfId="36845" xr:uid="{00000000-0005-0000-0000-0000B13D0000}"/>
    <cellStyle name="Input 17 3 2 3 3" xfId="36846" xr:uid="{00000000-0005-0000-0000-0000B23D0000}"/>
    <cellStyle name="Input 17 3 2 4" xfId="16503" xr:uid="{00000000-0005-0000-0000-0000B33D0000}"/>
    <cellStyle name="Input 17 3 2 4 2" xfId="36847" xr:uid="{00000000-0005-0000-0000-0000B43D0000}"/>
    <cellStyle name="Input 17 3 2 5" xfId="21907" xr:uid="{00000000-0005-0000-0000-0000B53D0000}"/>
    <cellStyle name="Input 17 3 2 5 2" xfId="36848" xr:uid="{00000000-0005-0000-0000-0000B63D0000}"/>
    <cellStyle name="Input 17 3 2 6" xfId="21908" xr:uid="{00000000-0005-0000-0000-0000B73D0000}"/>
    <cellStyle name="Input 17 3 2 6 2" xfId="36849" xr:uid="{00000000-0005-0000-0000-0000B83D0000}"/>
    <cellStyle name="Input 17 3 2 7" xfId="21909" xr:uid="{00000000-0005-0000-0000-0000B93D0000}"/>
    <cellStyle name="Input 17 3 2 7 2" xfId="36850" xr:uid="{00000000-0005-0000-0000-0000BA3D0000}"/>
    <cellStyle name="Input 17 3 2 8" xfId="36851" xr:uid="{00000000-0005-0000-0000-0000BB3D0000}"/>
    <cellStyle name="Input 17 3 3" xfId="5113" xr:uid="{00000000-0005-0000-0000-0000BC3D0000}"/>
    <cellStyle name="Input 17 3 3 2" xfId="16500" xr:uid="{00000000-0005-0000-0000-0000BD3D0000}"/>
    <cellStyle name="Input 17 3 3 2 2" xfId="36852" xr:uid="{00000000-0005-0000-0000-0000BE3D0000}"/>
    <cellStyle name="Input 17 3 3 3" xfId="36853" xr:uid="{00000000-0005-0000-0000-0000BF3D0000}"/>
    <cellStyle name="Input 17 3 4" xfId="5114" xr:uid="{00000000-0005-0000-0000-0000C03D0000}"/>
    <cellStyle name="Input 17 3 4 2" xfId="16499" xr:uid="{00000000-0005-0000-0000-0000C13D0000}"/>
    <cellStyle name="Input 17 3 4 2 2" xfId="36854" xr:uid="{00000000-0005-0000-0000-0000C23D0000}"/>
    <cellStyle name="Input 17 3 4 3" xfId="36855" xr:uid="{00000000-0005-0000-0000-0000C33D0000}"/>
    <cellStyle name="Input 17 3 5" xfId="16504" xr:uid="{00000000-0005-0000-0000-0000C43D0000}"/>
    <cellStyle name="Input 17 3 5 2" xfId="36856" xr:uid="{00000000-0005-0000-0000-0000C53D0000}"/>
    <cellStyle name="Input 17 3 6" xfId="21910" xr:uid="{00000000-0005-0000-0000-0000C63D0000}"/>
    <cellStyle name="Input 17 3 6 2" xfId="36857" xr:uid="{00000000-0005-0000-0000-0000C73D0000}"/>
    <cellStyle name="Input 17 3 7" xfId="21911" xr:uid="{00000000-0005-0000-0000-0000C83D0000}"/>
    <cellStyle name="Input 17 3 7 2" xfId="36858" xr:uid="{00000000-0005-0000-0000-0000C93D0000}"/>
    <cellStyle name="Input 17 3 8" xfId="21912" xr:uid="{00000000-0005-0000-0000-0000CA3D0000}"/>
    <cellStyle name="Input 17 3 8 2" xfId="36859" xr:uid="{00000000-0005-0000-0000-0000CB3D0000}"/>
    <cellStyle name="Input 17 3 9" xfId="36860" xr:uid="{00000000-0005-0000-0000-0000CC3D0000}"/>
    <cellStyle name="Input 17 4" xfId="5115" xr:uid="{00000000-0005-0000-0000-0000CD3D0000}"/>
    <cellStyle name="Input 17 4 2" xfId="16498" xr:uid="{00000000-0005-0000-0000-0000CE3D0000}"/>
    <cellStyle name="Input 17 4 2 2" xfId="36861" xr:uid="{00000000-0005-0000-0000-0000CF3D0000}"/>
    <cellStyle name="Input 17 4 3" xfId="21913" xr:uid="{00000000-0005-0000-0000-0000D03D0000}"/>
    <cellStyle name="Input 17 4 3 2" xfId="36862" xr:uid="{00000000-0005-0000-0000-0000D13D0000}"/>
    <cellStyle name="Input 17 4 4" xfId="21914" xr:uid="{00000000-0005-0000-0000-0000D23D0000}"/>
    <cellStyle name="Input 17 4 4 2" xfId="36863" xr:uid="{00000000-0005-0000-0000-0000D33D0000}"/>
    <cellStyle name="Input 17 4 5" xfId="21915" xr:uid="{00000000-0005-0000-0000-0000D43D0000}"/>
    <cellStyle name="Input 17 4 5 2" xfId="36864" xr:uid="{00000000-0005-0000-0000-0000D53D0000}"/>
    <cellStyle name="Input 17 4 6" xfId="36865" xr:uid="{00000000-0005-0000-0000-0000D63D0000}"/>
    <cellStyle name="Input 17 5" xfId="5116" xr:uid="{00000000-0005-0000-0000-0000D73D0000}"/>
    <cellStyle name="Input 17 5 2" xfId="16497" xr:uid="{00000000-0005-0000-0000-0000D83D0000}"/>
    <cellStyle name="Input 17 5 2 2" xfId="36866" xr:uid="{00000000-0005-0000-0000-0000D93D0000}"/>
    <cellStyle name="Input 17 5 3" xfId="21916" xr:uid="{00000000-0005-0000-0000-0000DA3D0000}"/>
    <cellStyle name="Input 17 5 3 2" xfId="36867" xr:uid="{00000000-0005-0000-0000-0000DB3D0000}"/>
    <cellStyle name="Input 17 5 4" xfId="21917" xr:uid="{00000000-0005-0000-0000-0000DC3D0000}"/>
    <cellStyle name="Input 17 5 4 2" xfId="36868" xr:uid="{00000000-0005-0000-0000-0000DD3D0000}"/>
    <cellStyle name="Input 17 5 5" xfId="21918" xr:uid="{00000000-0005-0000-0000-0000DE3D0000}"/>
    <cellStyle name="Input 17 5 5 2" xfId="36869" xr:uid="{00000000-0005-0000-0000-0000DF3D0000}"/>
    <cellStyle name="Input 17 5 6" xfId="36870" xr:uid="{00000000-0005-0000-0000-0000E03D0000}"/>
    <cellStyle name="Input 17 6" xfId="5117" xr:uid="{00000000-0005-0000-0000-0000E13D0000}"/>
    <cellStyle name="Input 17 6 2" xfId="16496" xr:uid="{00000000-0005-0000-0000-0000E23D0000}"/>
    <cellStyle name="Input 17 6 2 2" xfId="36871" xr:uid="{00000000-0005-0000-0000-0000E33D0000}"/>
    <cellStyle name="Input 17 6 3" xfId="21919" xr:uid="{00000000-0005-0000-0000-0000E43D0000}"/>
    <cellStyle name="Input 17 6 3 2" xfId="36872" xr:uid="{00000000-0005-0000-0000-0000E53D0000}"/>
    <cellStyle name="Input 17 6 4" xfId="21920" xr:uid="{00000000-0005-0000-0000-0000E63D0000}"/>
    <cellStyle name="Input 17 6 4 2" xfId="36873" xr:uid="{00000000-0005-0000-0000-0000E73D0000}"/>
    <cellStyle name="Input 17 6 5" xfId="21921" xr:uid="{00000000-0005-0000-0000-0000E83D0000}"/>
    <cellStyle name="Input 17 6 5 2" xfId="36874" xr:uid="{00000000-0005-0000-0000-0000E93D0000}"/>
    <cellStyle name="Input 17 6 6" xfId="36875" xr:uid="{00000000-0005-0000-0000-0000EA3D0000}"/>
    <cellStyle name="Input 17 7" xfId="5118" xr:uid="{00000000-0005-0000-0000-0000EB3D0000}"/>
    <cellStyle name="Input 17 7 2" xfId="16495" xr:uid="{00000000-0005-0000-0000-0000EC3D0000}"/>
    <cellStyle name="Input 17 7 2 2" xfId="36876" xr:uid="{00000000-0005-0000-0000-0000ED3D0000}"/>
    <cellStyle name="Input 17 7 3" xfId="21922" xr:uid="{00000000-0005-0000-0000-0000EE3D0000}"/>
    <cellStyle name="Input 17 7 3 2" xfId="36877" xr:uid="{00000000-0005-0000-0000-0000EF3D0000}"/>
    <cellStyle name="Input 17 7 4" xfId="21923" xr:uid="{00000000-0005-0000-0000-0000F03D0000}"/>
    <cellStyle name="Input 17 7 4 2" xfId="36878" xr:uid="{00000000-0005-0000-0000-0000F13D0000}"/>
    <cellStyle name="Input 17 7 5" xfId="21924" xr:uid="{00000000-0005-0000-0000-0000F23D0000}"/>
    <cellStyle name="Input 17 7 5 2" xfId="36879" xr:uid="{00000000-0005-0000-0000-0000F33D0000}"/>
    <cellStyle name="Input 17 7 6" xfId="36880" xr:uid="{00000000-0005-0000-0000-0000F43D0000}"/>
    <cellStyle name="Input 17 8" xfId="5119" xr:uid="{00000000-0005-0000-0000-0000F53D0000}"/>
    <cellStyle name="Input 17 8 2" xfId="16494" xr:uid="{00000000-0005-0000-0000-0000F63D0000}"/>
    <cellStyle name="Input 17 8 2 2" xfId="36881" xr:uid="{00000000-0005-0000-0000-0000F73D0000}"/>
    <cellStyle name="Input 17 8 3" xfId="36882" xr:uid="{00000000-0005-0000-0000-0000F83D0000}"/>
    <cellStyle name="Input 17 9" xfId="16511" xr:uid="{00000000-0005-0000-0000-0000F93D0000}"/>
    <cellStyle name="Input 17 9 2" xfId="36883" xr:uid="{00000000-0005-0000-0000-0000FA3D0000}"/>
    <cellStyle name="Input 18" xfId="1140" xr:uid="{00000000-0005-0000-0000-0000FB3D0000}"/>
    <cellStyle name="Input 18 10" xfId="21925" xr:uid="{00000000-0005-0000-0000-0000FC3D0000}"/>
    <cellStyle name="Input 18 10 2" xfId="36884" xr:uid="{00000000-0005-0000-0000-0000FD3D0000}"/>
    <cellStyle name="Input 18 11" xfId="36885" xr:uid="{00000000-0005-0000-0000-0000FE3D0000}"/>
    <cellStyle name="Input 18 2" xfId="2072" xr:uid="{00000000-0005-0000-0000-0000FF3D0000}"/>
    <cellStyle name="Input 18 2 2" xfId="3531" xr:uid="{00000000-0005-0000-0000-0000003E0000}"/>
    <cellStyle name="Input 18 2 2 2" xfId="5120" xr:uid="{00000000-0005-0000-0000-0000013E0000}"/>
    <cellStyle name="Input 18 2 2 2 2" xfId="16490" xr:uid="{00000000-0005-0000-0000-0000023E0000}"/>
    <cellStyle name="Input 18 2 2 2 2 2" xfId="36886" xr:uid="{00000000-0005-0000-0000-0000033E0000}"/>
    <cellStyle name="Input 18 2 2 2 3" xfId="36887" xr:uid="{00000000-0005-0000-0000-0000043E0000}"/>
    <cellStyle name="Input 18 2 2 3" xfId="5121" xr:uid="{00000000-0005-0000-0000-0000053E0000}"/>
    <cellStyle name="Input 18 2 2 3 2" xfId="16489" xr:uid="{00000000-0005-0000-0000-0000063E0000}"/>
    <cellStyle name="Input 18 2 2 3 2 2" xfId="36888" xr:uid="{00000000-0005-0000-0000-0000073E0000}"/>
    <cellStyle name="Input 18 2 2 3 3" xfId="36889" xr:uid="{00000000-0005-0000-0000-0000083E0000}"/>
    <cellStyle name="Input 18 2 2 4" xfId="16491" xr:uid="{00000000-0005-0000-0000-0000093E0000}"/>
    <cellStyle name="Input 18 2 2 4 2" xfId="36890" xr:uid="{00000000-0005-0000-0000-00000A3E0000}"/>
    <cellStyle name="Input 18 2 2 5" xfId="21926" xr:uid="{00000000-0005-0000-0000-00000B3E0000}"/>
    <cellStyle name="Input 18 2 2 5 2" xfId="36891" xr:uid="{00000000-0005-0000-0000-00000C3E0000}"/>
    <cellStyle name="Input 18 2 2 6" xfId="21927" xr:uid="{00000000-0005-0000-0000-00000D3E0000}"/>
    <cellStyle name="Input 18 2 2 6 2" xfId="36892" xr:uid="{00000000-0005-0000-0000-00000E3E0000}"/>
    <cellStyle name="Input 18 2 2 7" xfId="21928" xr:uid="{00000000-0005-0000-0000-00000F3E0000}"/>
    <cellStyle name="Input 18 2 2 7 2" xfId="36893" xr:uid="{00000000-0005-0000-0000-0000103E0000}"/>
    <cellStyle name="Input 18 2 2 8" xfId="36894" xr:uid="{00000000-0005-0000-0000-0000113E0000}"/>
    <cellStyle name="Input 18 2 3" xfId="5122" xr:uid="{00000000-0005-0000-0000-0000123E0000}"/>
    <cellStyle name="Input 18 2 3 2" xfId="16488" xr:uid="{00000000-0005-0000-0000-0000133E0000}"/>
    <cellStyle name="Input 18 2 3 2 2" xfId="36895" xr:uid="{00000000-0005-0000-0000-0000143E0000}"/>
    <cellStyle name="Input 18 2 3 3" xfId="36896" xr:uid="{00000000-0005-0000-0000-0000153E0000}"/>
    <cellStyle name="Input 18 2 4" xfId="5123" xr:uid="{00000000-0005-0000-0000-0000163E0000}"/>
    <cellStyle name="Input 18 2 4 2" xfId="16487" xr:uid="{00000000-0005-0000-0000-0000173E0000}"/>
    <cellStyle name="Input 18 2 4 2 2" xfId="36897" xr:uid="{00000000-0005-0000-0000-0000183E0000}"/>
    <cellStyle name="Input 18 2 4 3" xfId="36898" xr:uid="{00000000-0005-0000-0000-0000193E0000}"/>
    <cellStyle name="Input 18 2 5" xfId="16492" xr:uid="{00000000-0005-0000-0000-00001A3E0000}"/>
    <cellStyle name="Input 18 2 5 2" xfId="36899" xr:uid="{00000000-0005-0000-0000-00001B3E0000}"/>
    <cellStyle name="Input 18 2 6" xfId="21929" xr:uid="{00000000-0005-0000-0000-00001C3E0000}"/>
    <cellStyle name="Input 18 2 6 2" xfId="36900" xr:uid="{00000000-0005-0000-0000-00001D3E0000}"/>
    <cellStyle name="Input 18 2 7" xfId="21930" xr:uid="{00000000-0005-0000-0000-00001E3E0000}"/>
    <cellStyle name="Input 18 2 7 2" xfId="36901" xr:uid="{00000000-0005-0000-0000-00001F3E0000}"/>
    <cellStyle name="Input 18 2 8" xfId="21931" xr:uid="{00000000-0005-0000-0000-0000203E0000}"/>
    <cellStyle name="Input 18 2 8 2" xfId="36902" xr:uid="{00000000-0005-0000-0000-0000213E0000}"/>
    <cellStyle name="Input 18 2 9" xfId="36903" xr:uid="{00000000-0005-0000-0000-0000223E0000}"/>
    <cellStyle name="Input 18 3" xfId="1640" xr:uid="{00000000-0005-0000-0000-0000233E0000}"/>
    <cellStyle name="Input 18 3 2" xfId="3103" xr:uid="{00000000-0005-0000-0000-0000243E0000}"/>
    <cellStyle name="Input 18 3 2 2" xfId="5124" xr:uid="{00000000-0005-0000-0000-0000253E0000}"/>
    <cellStyle name="Input 18 3 2 2 2" xfId="16484" xr:uid="{00000000-0005-0000-0000-0000263E0000}"/>
    <cellStyle name="Input 18 3 2 2 2 2" xfId="36904" xr:uid="{00000000-0005-0000-0000-0000273E0000}"/>
    <cellStyle name="Input 18 3 2 2 3" xfId="36905" xr:uid="{00000000-0005-0000-0000-0000283E0000}"/>
    <cellStyle name="Input 18 3 2 3" xfId="5125" xr:uid="{00000000-0005-0000-0000-0000293E0000}"/>
    <cellStyle name="Input 18 3 2 3 2" xfId="16483" xr:uid="{00000000-0005-0000-0000-00002A3E0000}"/>
    <cellStyle name="Input 18 3 2 3 2 2" xfId="36906" xr:uid="{00000000-0005-0000-0000-00002B3E0000}"/>
    <cellStyle name="Input 18 3 2 3 3" xfId="36907" xr:uid="{00000000-0005-0000-0000-00002C3E0000}"/>
    <cellStyle name="Input 18 3 2 4" xfId="16485" xr:uid="{00000000-0005-0000-0000-00002D3E0000}"/>
    <cellStyle name="Input 18 3 2 4 2" xfId="36908" xr:uid="{00000000-0005-0000-0000-00002E3E0000}"/>
    <cellStyle name="Input 18 3 2 5" xfId="21932" xr:uid="{00000000-0005-0000-0000-00002F3E0000}"/>
    <cellStyle name="Input 18 3 2 5 2" xfId="36909" xr:uid="{00000000-0005-0000-0000-0000303E0000}"/>
    <cellStyle name="Input 18 3 2 6" xfId="21933" xr:uid="{00000000-0005-0000-0000-0000313E0000}"/>
    <cellStyle name="Input 18 3 2 6 2" xfId="36910" xr:uid="{00000000-0005-0000-0000-0000323E0000}"/>
    <cellStyle name="Input 18 3 2 7" xfId="21934" xr:uid="{00000000-0005-0000-0000-0000333E0000}"/>
    <cellStyle name="Input 18 3 2 7 2" xfId="36911" xr:uid="{00000000-0005-0000-0000-0000343E0000}"/>
    <cellStyle name="Input 18 3 2 8" xfId="36912" xr:uid="{00000000-0005-0000-0000-0000353E0000}"/>
    <cellStyle name="Input 18 3 3" xfId="5126" xr:uid="{00000000-0005-0000-0000-0000363E0000}"/>
    <cellStyle name="Input 18 3 3 2" xfId="16482" xr:uid="{00000000-0005-0000-0000-0000373E0000}"/>
    <cellStyle name="Input 18 3 3 2 2" xfId="36913" xr:uid="{00000000-0005-0000-0000-0000383E0000}"/>
    <cellStyle name="Input 18 3 3 3" xfId="36914" xr:uid="{00000000-0005-0000-0000-0000393E0000}"/>
    <cellStyle name="Input 18 3 4" xfId="5127" xr:uid="{00000000-0005-0000-0000-00003A3E0000}"/>
    <cellStyle name="Input 18 3 4 2" xfId="16481" xr:uid="{00000000-0005-0000-0000-00003B3E0000}"/>
    <cellStyle name="Input 18 3 4 2 2" xfId="36915" xr:uid="{00000000-0005-0000-0000-00003C3E0000}"/>
    <cellStyle name="Input 18 3 4 3" xfId="36916" xr:uid="{00000000-0005-0000-0000-00003D3E0000}"/>
    <cellStyle name="Input 18 3 5" xfId="16486" xr:uid="{00000000-0005-0000-0000-00003E3E0000}"/>
    <cellStyle name="Input 18 3 5 2" xfId="36917" xr:uid="{00000000-0005-0000-0000-00003F3E0000}"/>
    <cellStyle name="Input 18 3 6" xfId="21935" xr:uid="{00000000-0005-0000-0000-0000403E0000}"/>
    <cellStyle name="Input 18 3 6 2" xfId="36918" xr:uid="{00000000-0005-0000-0000-0000413E0000}"/>
    <cellStyle name="Input 18 3 7" xfId="21936" xr:uid="{00000000-0005-0000-0000-0000423E0000}"/>
    <cellStyle name="Input 18 3 7 2" xfId="36919" xr:uid="{00000000-0005-0000-0000-0000433E0000}"/>
    <cellStyle name="Input 18 3 8" xfId="21937" xr:uid="{00000000-0005-0000-0000-0000443E0000}"/>
    <cellStyle name="Input 18 3 8 2" xfId="36920" xr:uid="{00000000-0005-0000-0000-0000453E0000}"/>
    <cellStyle name="Input 18 3 9" xfId="36921" xr:uid="{00000000-0005-0000-0000-0000463E0000}"/>
    <cellStyle name="Input 18 4" xfId="5128" xr:uid="{00000000-0005-0000-0000-0000473E0000}"/>
    <cellStyle name="Input 18 4 2" xfId="16480" xr:uid="{00000000-0005-0000-0000-0000483E0000}"/>
    <cellStyle name="Input 18 4 2 2" xfId="36922" xr:uid="{00000000-0005-0000-0000-0000493E0000}"/>
    <cellStyle name="Input 18 4 3" xfId="21938" xr:uid="{00000000-0005-0000-0000-00004A3E0000}"/>
    <cellStyle name="Input 18 4 3 2" xfId="36923" xr:uid="{00000000-0005-0000-0000-00004B3E0000}"/>
    <cellStyle name="Input 18 4 4" xfId="21939" xr:uid="{00000000-0005-0000-0000-00004C3E0000}"/>
    <cellStyle name="Input 18 4 4 2" xfId="36924" xr:uid="{00000000-0005-0000-0000-00004D3E0000}"/>
    <cellStyle name="Input 18 4 5" xfId="21940" xr:uid="{00000000-0005-0000-0000-00004E3E0000}"/>
    <cellStyle name="Input 18 4 5 2" xfId="36925" xr:uid="{00000000-0005-0000-0000-00004F3E0000}"/>
    <cellStyle name="Input 18 4 6" xfId="36926" xr:uid="{00000000-0005-0000-0000-0000503E0000}"/>
    <cellStyle name="Input 18 5" xfId="5129" xr:uid="{00000000-0005-0000-0000-0000513E0000}"/>
    <cellStyle name="Input 18 5 2" xfId="16479" xr:uid="{00000000-0005-0000-0000-0000523E0000}"/>
    <cellStyle name="Input 18 5 2 2" xfId="36927" xr:uid="{00000000-0005-0000-0000-0000533E0000}"/>
    <cellStyle name="Input 18 5 3" xfId="21941" xr:uid="{00000000-0005-0000-0000-0000543E0000}"/>
    <cellStyle name="Input 18 5 3 2" xfId="36928" xr:uid="{00000000-0005-0000-0000-0000553E0000}"/>
    <cellStyle name="Input 18 5 4" xfId="21942" xr:uid="{00000000-0005-0000-0000-0000563E0000}"/>
    <cellStyle name="Input 18 5 4 2" xfId="36929" xr:uid="{00000000-0005-0000-0000-0000573E0000}"/>
    <cellStyle name="Input 18 5 5" xfId="21943" xr:uid="{00000000-0005-0000-0000-0000583E0000}"/>
    <cellStyle name="Input 18 5 5 2" xfId="36930" xr:uid="{00000000-0005-0000-0000-0000593E0000}"/>
    <cellStyle name="Input 18 5 6" xfId="36931" xr:uid="{00000000-0005-0000-0000-00005A3E0000}"/>
    <cellStyle name="Input 18 6" xfId="5130" xr:uid="{00000000-0005-0000-0000-00005B3E0000}"/>
    <cellStyle name="Input 18 6 2" xfId="16478" xr:uid="{00000000-0005-0000-0000-00005C3E0000}"/>
    <cellStyle name="Input 18 6 2 2" xfId="36932" xr:uid="{00000000-0005-0000-0000-00005D3E0000}"/>
    <cellStyle name="Input 18 6 3" xfId="21944" xr:uid="{00000000-0005-0000-0000-00005E3E0000}"/>
    <cellStyle name="Input 18 6 3 2" xfId="36933" xr:uid="{00000000-0005-0000-0000-00005F3E0000}"/>
    <cellStyle name="Input 18 6 4" xfId="21945" xr:uid="{00000000-0005-0000-0000-0000603E0000}"/>
    <cellStyle name="Input 18 6 4 2" xfId="36934" xr:uid="{00000000-0005-0000-0000-0000613E0000}"/>
    <cellStyle name="Input 18 6 5" xfId="21946" xr:uid="{00000000-0005-0000-0000-0000623E0000}"/>
    <cellStyle name="Input 18 6 5 2" xfId="36935" xr:uid="{00000000-0005-0000-0000-0000633E0000}"/>
    <cellStyle name="Input 18 6 6" xfId="36936" xr:uid="{00000000-0005-0000-0000-0000643E0000}"/>
    <cellStyle name="Input 18 7" xfId="5131" xr:uid="{00000000-0005-0000-0000-0000653E0000}"/>
    <cellStyle name="Input 18 7 2" xfId="16477" xr:uid="{00000000-0005-0000-0000-0000663E0000}"/>
    <cellStyle name="Input 18 7 2 2" xfId="36937" xr:uid="{00000000-0005-0000-0000-0000673E0000}"/>
    <cellStyle name="Input 18 7 3" xfId="21947" xr:uid="{00000000-0005-0000-0000-0000683E0000}"/>
    <cellStyle name="Input 18 7 3 2" xfId="36938" xr:uid="{00000000-0005-0000-0000-0000693E0000}"/>
    <cellStyle name="Input 18 7 4" xfId="21948" xr:uid="{00000000-0005-0000-0000-00006A3E0000}"/>
    <cellStyle name="Input 18 7 4 2" xfId="36939" xr:uid="{00000000-0005-0000-0000-00006B3E0000}"/>
    <cellStyle name="Input 18 7 5" xfId="21949" xr:uid="{00000000-0005-0000-0000-00006C3E0000}"/>
    <cellStyle name="Input 18 7 5 2" xfId="36940" xr:uid="{00000000-0005-0000-0000-00006D3E0000}"/>
    <cellStyle name="Input 18 7 6" xfId="36941" xr:uid="{00000000-0005-0000-0000-00006E3E0000}"/>
    <cellStyle name="Input 18 8" xfId="5132" xr:uid="{00000000-0005-0000-0000-00006F3E0000}"/>
    <cellStyle name="Input 18 8 2" xfId="16476" xr:uid="{00000000-0005-0000-0000-0000703E0000}"/>
    <cellStyle name="Input 18 8 2 2" xfId="36942" xr:uid="{00000000-0005-0000-0000-0000713E0000}"/>
    <cellStyle name="Input 18 8 3" xfId="36943" xr:uid="{00000000-0005-0000-0000-0000723E0000}"/>
    <cellStyle name="Input 18 9" xfId="16493" xr:uid="{00000000-0005-0000-0000-0000733E0000}"/>
    <cellStyle name="Input 18 9 2" xfId="36944" xr:uid="{00000000-0005-0000-0000-0000743E0000}"/>
    <cellStyle name="Input 19" xfId="1695" xr:uid="{00000000-0005-0000-0000-0000753E0000}"/>
    <cellStyle name="Input 19 2" xfId="3157" xr:uid="{00000000-0005-0000-0000-0000763E0000}"/>
    <cellStyle name="Input 19 2 2" xfId="5133" xr:uid="{00000000-0005-0000-0000-0000773E0000}"/>
    <cellStyle name="Input 19 2 2 2" xfId="16473" xr:uid="{00000000-0005-0000-0000-0000783E0000}"/>
    <cellStyle name="Input 19 2 2 2 2" xfId="36945" xr:uid="{00000000-0005-0000-0000-0000793E0000}"/>
    <cellStyle name="Input 19 2 2 3" xfId="36946" xr:uid="{00000000-0005-0000-0000-00007A3E0000}"/>
    <cellStyle name="Input 19 2 3" xfId="5134" xr:uid="{00000000-0005-0000-0000-00007B3E0000}"/>
    <cellStyle name="Input 19 2 3 2" xfId="16472" xr:uid="{00000000-0005-0000-0000-00007C3E0000}"/>
    <cellStyle name="Input 19 2 3 2 2" xfId="36947" xr:uid="{00000000-0005-0000-0000-00007D3E0000}"/>
    <cellStyle name="Input 19 2 3 3" xfId="36948" xr:uid="{00000000-0005-0000-0000-00007E3E0000}"/>
    <cellStyle name="Input 19 2 4" xfId="16474" xr:uid="{00000000-0005-0000-0000-00007F3E0000}"/>
    <cellStyle name="Input 19 2 4 2" xfId="36949" xr:uid="{00000000-0005-0000-0000-0000803E0000}"/>
    <cellStyle name="Input 19 2 5" xfId="21950" xr:uid="{00000000-0005-0000-0000-0000813E0000}"/>
    <cellStyle name="Input 19 2 5 2" xfId="36950" xr:uid="{00000000-0005-0000-0000-0000823E0000}"/>
    <cellStyle name="Input 19 2 6" xfId="21951" xr:uid="{00000000-0005-0000-0000-0000833E0000}"/>
    <cellStyle name="Input 19 2 6 2" xfId="36951" xr:uid="{00000000-0005-0000-0000-0000843E0000}"/>
    <cellStyle name="Input 19 2 7" xfId="21952" xr:uid="{00000000-0005-0000-0000-0000853E0000}"/>
    <cellStyle name="Input 19 2 7 2" xfId="36952" xr:uid="{00000000-0005-0000-0000-0000863E0000}"/>
    <cellStyle name="Input 19 2 8" xfId="36953" xr:uid="{00000000-0005-0000-0000-0000873E0000}"/>
    <cellStyle name="Input 19 3" xfId="5135" xr:uid="{00000000-0005-0000-0000-0000883E0000}"/>
    <cellStyle name="Input 19 3 2" xfId="16471" xr:uid="{00000000-0005-0000-0000-0000893E0000}"/>
    <cellStyle name="Input 19 3 2 2" xfId="36954" xr:uid="{00000000-0005-0000-0000-00008A3E0000}"/>
    <cellStyle name="Input 19 3 3" xfId="36955" xr:uid="{00000000-0005-0000-0000-00008B3E0000}"/>
    <cellStyle name="Input 19 4" xfId="5136" xr:uid="{00000000-0005-0000-0000-00008C3E0000}"/>
    <cellStyle name="Input 19 4 2" xfId="16470" xr:uid="{00000000-0005-0000-0000-00008D3E0000}"/>
    <cellStyle name="Input 19 4 2 2" xfId="36956" xr:uid="{00000000-0005-0000-0000-00008E3E0000}"/>
    <cellStyle name="Input 19 4 3" xfId="36957" xr:uid="{00000000-0005-0000-0000-00008F3E0000}"/>
    <cellStyle name="Input 19 5" xfId="16475" xr:uid="{00000000-0005-0000-0000-0000903E0000}"/>
    <cellStyle name="Input 19 5 2" xfId="36958" xr:uid="{00000000-0005-0000-0000-0000913E0000}"/>
    <cellStyle name="Input 19 6" xfId="21953" xr:uid="{00000000-0005-0000-0000-0000923E0000}"/>
    <cellStyle name="Input 19 6 2" xfId="36959" xr:uid="{00000000-0005-0000-0000-0000933E0000}"/>
    <cellStyle name="Input 19 7" xfId="21954" xr:uid="{00000000-0005-0000-0000-0000943E0000}"/>
    <cellStyle name="Input 19 7 2" xfId="36960" xr:uid="{00000000-0005-0000-0000-0000953E0000}"/>
    <cellStyle name="Input 19 8" xfId="21955" xr:uid="{00000000-0005-0000-0000-0000963E0000}"/>
    <cellStyle name="Input 19 8 2" xfId="36961" xr:uid="{00000000-0005-0000-0000-0000973E0000}"/>
    <cellStyle name="Input 19 9" xfId="36962" xr:uid="{00000000-0005-0000-0000-0000983E0000}"/>
    <cellStyle name="Input 2" xfId="239" xr:uid="{00000000-0005-0000-0000-0000993E0000}"/>
    <cellStyle name="Input 2 10" xfId="848" xr:uid="{00000000-0005-0000-0000-00009A3E0000}"/>
    <cellStyle name="Input 2 10 10" xfId="21956" xr:uid="{00000000-0005-0000-0000-00009B3E0000}"/>
    <cellStyle name="Input 2 10 10 2" xfId="36963" xr:uid="{00000000-0005-0000-0000-00009C3E0000}"/>
    <cellStyle name="Input 2 10 11" xfId="36964" xr:uid="{00000000-0005-0000-0000-00009D3E0000}"/>
    <cellStyle name="Input 2 10 2" xfId="1804" xr:uid="{00000000-0005-0000-0000-00009E3E0000}"/>
    <cellStyle name="Input 2 10 2 2" xfId="3263" xr:uid="{00000000-0005-0000-0000-00009F3E0000}"/>
    <cellStyle name="Input 2 10 2 2 2" xfId="5137" xr:uid="{00000000-0005-0000-0000-0000A03E0000}"/>
    <cellStyle name="Input 2 10 2 2 2 2" xfId="16465" xr:uid="{00000000-0005-0000-0000-0000A13E0000}"/>
    <cellStyle name="Input 2 10 2 2 2 2 2" xfId="36965" xr:uid="{00000000-0005-0000-0000-0000A23E0000}"/>
    <cellStyle name="Input 2 10 2 2 2 3" xfId="36966" xr:uid="{00000000-0005-0000-0000-0000A33E0000}"/>
    <cellStyle name="Input 2 10 2 2 3" xfId="5138" xr:uid="{00000000-0005-0000-0000-0000A43E0000}"/>
    <cellStyle name="Input 2 10 2 2 3 2" xfId="16464" xr:uid="{00000000-0005-0000-0000-0000A53E0000}"/>
    <cellStyle name="Input 2 10 2 2 3 2 2" xfId="36967" xr:uid="{00000000-0005-0000-0000-0000A63E0000}"/>
    <cellStyle name="Input 2 10 2 2 3 3" xfId="36968" xr:uid="{00000000-0005-0000-0000-0000A73E0000}"/>
    <cellStyle name="Input 2 10 2 2 4" xfId="16466" xr:uid="{00000000-0005-0000-0000-0000A83E0000}"/>
    <cellStyle name="Input 2 10 2 2 4 2" xfId="36969" xr:uid="{00000000-0005-0000-0000-0000A93E0000}"/>
    <cellStyle name="Input 2 10 2 2 5" xfId="21957" xr:uid="{00000000-0005-0000-0000-0000AA3E0000}"/>
    <cellStyle name="Input 2 10 2 2 5 2" xfId="36970" xr:uid="{00000000-0005-0000-0000-0000AB3E0000}"/>
    <cellStyle name="Input 2 10 2 2 6" xfId="21958" xr:uid="{00000000-0005-0000-0000-0000AC3E0000}"/>
    <cellStyle name="Input 2 10 2 2 6 2" xfId="36971" xr:uid="{00000000-0005-0000-0000-0000AD3E0000}"/>
    <cellStyle name="Input 2 10 2 2 7" xfId="21959" xr:uid="{00000000-0005-0000-0000-0000AE3E0000}"/>
    <cellStyle name="Input 2 10 2 2 7 2" xfId="36972" xr:uid="{00000000-0005-0000-0000-0000AF3E0000}"/>
    <cellStyle name="Input 2 10 2 2 8" xfId="36973" xr:uid="{00000000-0005-0000-0000-0000B03E0000}"/>
    <cellStyle name="Input 2 10 2 3" xfId="5139" xr:uid="{00000000-0005-0000-0000-0000B13E0000}"/>
    <cellStyle name="Input 2 10 2 3 2" xfId="16463" xr:uid="{00000000-0005-0000-0000-0000B23E0000}"/>
    <cellStyle name="Input 2 10 2 3 2 2" xfId="36974" xr:uid="{00000000-0005-0000-0000-0000B33E0000}"/>
    <cellStyle name="Input 2 10 2 3 3" xfId="36975" xr:uid="{00000000-0005-0000-0000-0000B43E0000}"/>
    <cellStyle name="Input 2 10 2 4" xfId="5140" xr:uid="{00000000-0005-0000-0000-0000B53E0000}"/>
    <cellStyle name="Input 2 10 2 4 2" xfId="16462" xr:uid="{00000000-0005-0000-0000-0000B63E0000}"/>
    <cellStyle name="Input 2 10 2 4 2 2" xfId="36976" xr:uid="{00000000-0005-0000-0000-0000B73E0000}"/>
    <cellStyle name="Input 2 10 2 4 3" xfId="36977" xr:uid="{00000000-0005-0000-0000-0000B83E0000}"/>
    <cellStyle name="Input 2 10 2 5" xfId="16467" xr:uid="{00000000-0005-0000-0000-0000B93E0000}"/>
    <cellStyle name="Input 2 10 2 5 2" xfId="36978" xr:uid="{00000000-0005-0000-0000-0000BA3E0000}"/>
    <cellStyle name="Input 2 10 2 6" xfId="21960" xr:uid="{00000000-0005-0000-0000-0000BB3E0000}"/>
    <cellStyle name="Input 2 10 2 6 2" xfId="36979" xr:uid="{00000000-0005-0000-0000-0000BC3E0000}"/>
    <cellStyle name="Input 2 10 2 7" xfId="21961" xr:uid="{00000000-0005-0000-0000-0000BD3E0000}"/>
    <cellStyle name="Input 2 10 2 7 2" xfId="36980" xr:uid="{00000000-0005-0000-0000-0000BE3E0000}"/>
    <cellStyle name="Input 2 10 2 8" xfId="21962" xr:uid="{00000000-0005-0000-0000-0000BF3E0000}"/>
    <cellStyle name="Input 2 10 2 8 2" xfId="36981" xr:uid="{00000000-0005-0000-0000-0000C03E0000}"/>
    <cellStyle name="Input 2 10 2 9" xfId="36982" xr:uid="{00000000-0005-0000-0000-0000C13E0000}"/>
    <cellStyle name="Input 2 10 3" xfId="1370" xr:uid="{00000000-0005-0000-0000-0000C23E0000}"/>
    <cellStyle name="Input 2 10 3 2" xfId="2833" xr:uid="{00000000-0005-0000-0000-0000C33E0000}"/>
    <cellStyle name="Input 2 10 3 2 2" xfId="5141" xr:uid="{00000000-0005-0000-0000-0000C43E0000}"/>
    <cellStyle name="Input 2 10 3 2 2 2" xfId="16459" xr:uid="{00000000-0005-0000-0000-0000C53E0000}"/>
    <cellStyle name="Input 2 10 3 2 2 2 2" xfId="36983" xr:uid="{00000000-0005-0000-0000-0000C63E0000}"/>
    <cellStyle name="Input 2 10 3 2 2 3" xfId="36984" xr:uid="{00000000-0005-0000-0000-0000C73E0000}"/>
    <cellStyle name="Input 2 10 3 2 3" xfId="5142" xr:uid="{00000000-0005-0000-0000-0000C83E0000}"/>
    <cellStyle name="Input 2 10 3 2 3 2" xfId="16458" xr:uid="{00000000-0005-0000-0000-0000C93E0000}"/>
    <cellStyle name="Input 2 10 3 2 3 2 2" xfId="36985" xr:uid="{00000000-0005-0000-0000-0000CA3E0000}"/>
    <cellStyle name="Input 2 10 3 2 3 3" xfId="36986" xr:uid="{00000000-0005-0000-0000-0000CB3E0000}"/>
    <cellStyle name="Input 2 10 3 2 4" xfId="16460" xr:uid="{00000000-0005-0000-0000-0000CC3E0000}"/>
    <cellStyle name="Input 2 10 3 2 4 2" xfId="36987" xr:uid="{00000000-0005-0000-0000-0000CD3E0000}"/>
    <cellStyle name="Input 2 10 3 2 5" xfId="21963" xr:uid="{00000000-0005-0000-0000-0000CE3E0000}"/>
    <cellStyle name="Input 2 10 3 2 5 2" xfId="36988" xr:uid="{00000000-0005-0000-0000-0000CF3E0000}"/>
    <cellStyle name="Input 2 10 3 2 6" xfId="21964" xr:uid="{00000000-0005-0000-0000-0000D03E0000}"/>
    <cellStyle name="Input 2 10 3 2 6 2" xfId="36989" xr:uid="{00000000-0005-0000-0000-0000D13E0000}"/>
    <cellStyle name="Input 2 10 3 2 7" xfId="21965" xr:uid="{00000000-0005-0000-0000-0000D23E0000}"/>
    <cellStyle name="Input 2 10 3 2 7 2" xfId="36990" xr:uid="{00000000-0005-0000-0000-0000D33E0000}"/>
    <cellStyle name="Input 2 10 3 2 8" xfId="36991" xr:uid="{00000000-0005-0000-0000-0000D43E0000}"/>
    <cellStyle name="Input 2 10 3 3" xfId="5143" xr:uid="{00000000-0005-0000-0000-0000D53E0000}"/>
    <cellStyle name="Input 2 10 3 3 2" xfId="16457" xr:uid="{00000000-0005-0000-0000-0000D63E0000}"/>
    <cellStyle name="Input 2 10 3 3 2 2" xfId="36992" xr:uid="{00000000-0005-0000-0000-0000D73E0000}"/>
    <cellStyle name="Input 2 10 3 3 3" xfId="36993" xr:uid="{00000000-0005-0000-0000-0000D83E0000}"/>
    <cellStyle name="Input 2 10 3 4" xfId="5144" xr:uid="{00000000-0005-0000-0000-0000D93E0000}"/>
    <cellStyle name="Input 2 10 3 4 2" xfId="16456" xr:uid="{00000000-0005-0000-0000-0000DA3E0000}"/>
    <cellStyle name="Input 2 10 3 4 2 2" xfId="36994" xr:uid="{00000000-0005-0000-0000-0000DB3E0000}"/>
    <cellStyle name="Input 2 10 3 4 3" xfId="36995" xr:uid="{00000000-0005-0000-0000-0000DC3E0000}"/>
    <cellStyle name="Input 2 10 3 5" xfId="16461" xr:uid="{00000000-0005-0000-0000-0000DD3E0000}"/>
    <cellStyle name="Input 2 10 3 5 2" xfId="36996" xr:uid="{00000000-0005-0000-0000-0000DE3E0000}"/>
    <cellStyle name="Input 2 10 3 6" xfId="21966" xr:uid="{00000000-0005-0000-0000-0000DF3E0000}"/>
    <cellStyle name="Input 2 10 3 6 2" xfId="36997" xr:uid="{00000000-0005-0000-0000-0000E03E0000}"/>
    <cellStyle name="Input 2 10 3 7" xfId="21967" xr:uid="{00000000-0005-0000-0000-0000E13E0000}"/>
    <cellStyle name="Input 2 10 3 7 2" xfId="36998" xr:uid="{00000000-0005-0000-0000-0000E23E0000}"/>
    <cellStyle name="Input 2 10 3 8" xfId="21968" xr:uid="{00000000-0005-0000-0000-0000E33E0000}"/>
    <cellStyle name="Input 2 10 3 8 2" xfId="36999" xr:uid="{00000000-0005-0000-0000-0000E43E0000}"/>
    <cellStyle name="Input 2 10 3 9" xfId="37000" xr:uid="{00000000-0005-0000-0000-0000E53E0000}"/>
    <cellStyle name="Input 2 10 4" xfId="5145" xr:uid="{00000000-0005-0000-0000-0000E63E0000}"/>
    <cellStyle name="Input 2 10 4 2" xfId="16455" xr:uid="{00000000-0005-0000-0000-0000E73E0000}"/>
    <cellStyle name="Input 2 10 4 2 2" xfId="37001" xr:uid="{00000000-0005-0000-0000-0000E83E0000}"/>
    <cellStyle name="Input 2 10 4 3" xfId="21969" xr:uid="{00000000-0005-0000-0000-0000E93E0000}"/>
    <cellStyle name="Input 2 10 4 3 2" xfId="37002" xr:uid="{00000000-0005-0000-0000-0000EA3E0000}"/>
    <cellStyle name="Input 2 10 4 4" xfId="21970" xr:uid="{00000000-0005-0000-0000-0000EB3E0000}"/>
    <cellStyle name="Input 2 10 4 4 2" xfId="37003" xr:uid="{00000000-0005-0000-0000-0000EC3E0000}"/>
    <cellStyle name="Input 2 10 4 5" xfId="21971" xr:uid="{00000000-0005-0000-0000-0000ED3E0000}"/>
    <cellStyle name="Input 2 10 4 5 2" xfId="37004" xr:uid="{00000000-0005-0000-0000-0000EE3E0000}"/>
    <cellStyle name="Input 2 10 4 6" xfId="37005" xr:uid="{00000000-0005-0000-0000-0000EF3E0000}"/>
    <cellStyle name="Input 2 10 5" xfId="5146" xr:uid="{00000000-0005-0000-0000-0000F03E0000}"/>
    <cellStyle name="Input 2 10 5 2" xfId="16454" xr:uid="{00000000-0005-0000-0000-0000F13E0000}"/>
    <cellStyle name="Input 2 10 5 2 2" xfId="37006" xr:uid="{00000000-0005-0000-0000-0000F23E0000}"/>
    <cellStyle name="Input 2 10 5 3" xfId="21972" xr:uid="{00000000-0005-0000-0000-0000F33E0000}"/>
    <cellStyle name="Input 2 10 5 3 2" xfId="37007" xr:uid="{00000000-0005-0000-0000-0000F43E0000}"/>
    <cellStyle name="Input 2 10 5 4" xfId="21973" xr:uid="{00000000-0005-0000-0000-0000F53E0000}"/>
    <cellStyle name="Input 2 10 5 4 2" xfId="37008" xr:uid="{00000000-0005-0000-0000-0000F63E0000}"/>
    <cellStyle name="Input 2 10 5 5" xfId="21974" xr:uid="{00000000-0005-0000-0000-0000F73E0000}"/>
    <cellStyle name="Input 2 10 5 5 2" xfId="37009" xr:uid="{00000000-0005-0000-0000-0000F83E0000}"/>
    <cellStyle name="Input 2 10 5 6" xfId="37010" xr:uid="{00000000-0005-0000-0000-0000F93E0000}"/>
    <cellStyle name="Input 2 10 6" xfId="5147" xr:uid="{00000000-0005-0000-0000-0000FA3E0000}"/>
    <cellStyle name="Input 2 10 6 2" xfId="16453" xr:uid="{00000000-0005-0000-0000-0000FB3E0000}"/>
    <cellStyle name="Input 2 10 6 2 2" xfId="37011" xr:uid="{00000000-0005-0000-0000-0000FC3E0000}"/>
    <cellStyle name="Input 2 10 6 3" xfId="21975" xr:uid="{00000000-0005-0000-0000-0000FD3E0000}"/>
    <cellStyle name="Input 2 10 6 3 2" xfId="37012" xr:uid="{00000000-0005-0000-0000-0000FE3E0000}"/>
    <cellStyle name="Input 2 10 6 4" xfId="21976" xr:uid="{00000000-0005-0000-0000-0000FF3E0000}"/>
    <cellStyle name="Input 2 10 6 4 2" xfId="37013" xr:uid="{00000000-0005-0000-0000-0000003F0000}"/>
    <cellStyle name="Input 2 10 6 5" xfId="21977" xr:uid="{00000000-0005-0000-0000-0000013F0000}"/>
    <cellStyle name="Input 2 10 6 5 2" xfId="37014" xr:uid="{00000000-0005-0000-0000-0000023F0000}"/>
    <cellStyle name="Input 2 10 6 6" xfId="37015" xr:uid="{00000000-0005-0000-0000-0000033F0000}"/>
    <cellStyle name="Input 2 10 7" xfId="5148" xr:uid="{00000000-0005-0000-0000-0000043F0000}"/>
    <cellStyle name="Input 2 10 7 2" xfId="16452" xr:uid="{00000000-0005-0000-0000-0000053F0000}"/>
    <cellStyle name="Input 2 10 7 2 2" xfId="37016" xr:uid="{00000000-0005-0000-0000-0000063F0000}"/>
    <cellStyle name="Input 2 10 7 3" xfId="21978" xr:uid="{00000000-0005-0000-0000-0000073F0000}"/>
    <cellStyle name="Input 2 10 7 3 2" xfId="37017" xr:uid="{00000000-0005-0000-0000-0000083F0000}"/>
    <cellStyle name="Input 2 10 7 4" xfId="21979" xr:uid="{00000000-0005-0000-0000-0000093F0000}"/>
    <cellStyle name="Input 2 10 7 4 2" xfId="37018" xr:uid="{00000000-0005-0000-0000-00000A3F0000}"/>
    <cellStyle name="Input 2 10 7 5" xfId="21980" xr:uid="{00000000-0005-0000-0000-00000B3F0000}"/>
    <cellStyle name="Input 2 10 7 5 2" xfId="37019" xr:uid="{00000000-0005-0000-0000-00000C3F0000}"/>
    <cellStyle name="Input 2 10 7 6" xfId="37020" xr:uid="{00000000-0005-0000-0000-00000D3F0000}"/>
    <cellStyle name="Input 2 10 8" xfId="5149" xr:uid="{00000000-0005-0000-0000-00000E3F0000}"/>
    <cellStyle name="Input 2 10 8 2" xfId="16451" xr:uid="{00000000-0005-0000-0000-00000F3F0000}"/>
    <cellStyle name="Input 2 10 8 2 2" xfId="37021" xr:uid="{00000000-0005-0000-0000-0000103F0000}"/>
    <cellStyle name="Input 2 10 8 3" xfId="37022" xr:uid="{00000000-0005-0000-0000-0000113F0000}"/>
    <cellStyle name="Input 2 10 9" xfId="16468" xr:uid="{00000000-0005-0000-0000-0000123F0000}"/>
    <cellStyle name="Input 2 10 9 2" xfId="37023" xr:uid="{00000000-0005-0000-0000-0000133F0000}"/>
    <cellStyle name="Input 2 11" xfId="1070" xr:uid="{00000000-0005-0000-0000-0000143F0000}"/>
    <cellStyle name="Input 2 11 10" xfId="21981" xr:uid="{00000000-0005-0000-0000-0000153F0000}"/>
    <cellStyle name="Input 2 11 10 2" xfId="37024" xr:uid="{00000000-0005-0000-0000-0000163F0000}"/>
    <cellStyle name="Input 2 11 11" xfId="37025" xr:uid="{00000000-0005-0000-0000-0000173F0000}"/>
    <cellStyle name="Input 2 11 2" xfId="2002" xr:uid="{00000000-0005-0000-0000-0000183F0000}"/>
    <cellStyle name="Input 2 11 2 2" xfId="3461" xr:uid="{00000000-0005-0000-0000-0000193F0000}"/>
    <cellStyle name="Input 2 11 2 2 2" xfId="5150" xr:uid="{00000000-0005-0000-0000-00001A3F0000}"/>
    <cellStyle name="Input 2 11 2 2 2 2" xfId="16447" xr:uid="{00000000-0005-0000-0000-00001B3F0000}"/>
    <cellStyle name="Input 2 11 2 2 2 2 2" xfId="37026" xr:uid="{00000000-0005-0000-0000-00001C3F0000}"/>
    <cellStyle name="Input 2 11 2 2 2 3" xfId="37027" xr:uid="{00000000-0005-0000-0000-00001D3F0000}"/>
    <cellStyle name="Input 2 11 2 2 3" xfId="5151" xr:uid="{00000000-0005-0000-0000-00001E3F0000}"/>
    <cellStyle name="Input 2 11 2 2 3 2" xfId="16446" xr:uid="{00000000-0005-0000-0000-00001F3F0000}"/>
    <cellStyle name="Input 2 11 2 2 3 2 2" xfId="37028" xr:uid="{00000000-0005-0000-0000-0000203F0000}"/>
    <cellStyle name="Input 2 11 2 2 3 3" xfId="37029" xr:uid="{00000000-0005-0000-0000-0000213F0000}"/>
    <cellStyle name="Input 2 11 2 2 4" xfId="16448" xr:uid="{00000000-0005-0000-0000-0000223F0000}"/>
    <cellStyle name="Input 2 11 2 2 4 2" xfId="37030" xr:uid="{00000000-0005-0000-0000-0000233F0000}"/>
    <cellStyle name="Input 2 11 2 2 5" xfId="21982" xr:uid="{00000000-0005-0000-0000-0000243F0000}"/>
    <cellStyle name="Input 2 11 2 2 5 2" xfId="37031" xr:uid="{00000000-0005-0000-0000-0000253F0000}"/>
    <cellStyle name="Input 2 11 2 2 6" xfId="21983" xr:uid="{00000000-0005-0000-0000-0000263F0000}"/>
    <cellStyle name="Input 2 11 2 2 6 2" xfId="37032" xr:uid="{00000000-0005-0000-0000-0000273F0000}"/>
    <cellStyle name="Input 2 11 2 2 7" xfId="21984" xr:uid="{00000000-0005-0000-0000-0000283F0000}"/>
    <cellStyle name="Input 2 11 2 2 7 2" xfId="37033" xr:uid="{00000000-0005-0000-0000-0000293F0000}"/>
    <cellStyle name="Input 2 11 2 2 8" xfId="37034" xr:uid="{00000000-0005-0000-0000-00002A3F0000}"/>
    <cellStyle name="Input 2 11 2 3" xfId="5152" xr:uid="{00000000-0005-0000-0000-00002B3F0000}"/>
    <cellStyle name="Input 2 11 2 3 2" xfId="16445" xr:uid="{00000000-0005-0000-0000-00002C3F0000}"/>
    <cellStyle name="Input 2 11 2 3 2 2" xfId="37035" xr:uid="{00000000-0005-0000-0000-00002D3F0000}"/>
    <cellStyle name="Input 2 11 2 3 3" xfId="37036" xr:uid="{00000000-0005-0000-0000-00002E3F0000}"/>
    <cellStyle name="Input 2 11 2 4" xfId="5153" xr:uid="{00000000-0005-0000-0000-00002F3F0000}"/>
    <cellStyle name="Input 2 11 2 4 2" xfId="16444" xr:uid="{00000000-0005-0000-0000-0000303F0000}"/>
    <cellStyle name="Input 2 11 2 4 2 2" xfId="37037" xr:uid="{00000000-0005-0000-0000-0000313F0000}"/>
    <cellStyle name="Input 2 11 2 4 3" xfId="37038" xr:uid="{00000000-0005-0000-0000-0000323F0000}"/>
    <cellStyle name="Input 2 11 2 5" xfId="16449" xr:uid="{00000000-0005-0000-0000-0000333F0000}"/>
    <cellStyle name="Input 2 11 2 5 2" xfId="37039" xr:uid="{00000000-0005-0000-0000-0000343F0000}"/>
    <cellStyle name="Input 2 11 2 6" xfId="21985" xr:uid="{00000000-0005-0000-0000-0000353F0000}"/>
    <cellStyle name="Input 2 11 2 6 2" xfId="37040" xr:uid="{00000000-0005-0000-0000-0000363F0000}"/>
    <cellStyle name="Input 2 11 2 7" xfId="21986" xr:uid="{00000000-0005-0000-0000-0000373F0000}"/>
    <cellStyle name="Input 2 11 2 7 2" xfId="37041" xr:uid="{00000000-0005-0000-0000-0000383F0000}"/>
    <cellStyle name="Input 2 11 2 8" xfId="21987" xr:uid="{00000000-0005-0000-0000-0000393F0000}"/>
    <cellStyle name="Input 2 11 2 8 2" xfId="37042" xr:uid="{00000000-0005-0000-0000-00003A3F0000}"/>
    <cellStyle name="Input 2 11 2 9" xfId="37043" xr:uid="{00000000-0005-0000-0000-00003B3F0000}"/>
    <cellStyle name="Input 2 11 3" xfId="1570" xr:uid="{00000000-0005-0000-0000-00003C3F0000}"/>
    <cellStyle name="Input 2 11 3 2" xfId="3033" xr:uid="{00000000-0005-0000-0000-00003D3F0000}"/>
    <cellStyle name="Input 2 11 3 2 2" xfId="5154" xr:uid="{00000000-0005-0000-0000-00003E3F0000}"/>
    <cellStyle name="Input 2 11 3 2 2 2" xfId="16441" xr:uid="{00000000-0005-0000-0000-00003F3F0000}"/>
    <cellStyle name="Input 2 11 3 2 2 2 2" xfId="37044" xr:uid="{00000000-0005-0000-0000-0000403F0000}"/>
    <cellStyle name="Input 2 11 3 2 2 3" xfId="37045" xr:uid="{00000000-0005-0000-0000-0000413F0000}"/>
    <cellStyle name="Input 2 11 3 2 3" xfId="5155" xr:uid="{00000000-0005-0000-0000-0000423F0000}"/>
    <cellStyle name="Input 2 11 3 2 3 2" xfId="16440" xr:uid="{00000000-0005-0000-0000-0000433F0000}"/>
    <cellStyle name="Input 2 11 3 2 3 2 2" xfId="37046" xr:uid="{00000000-0005-0000-0000-0000443F0000}"/>
    <cellStyle name="Input 2 11 3 2 3 3" xfId="37047" xr:uid="{00000000-0005-0000-0000-0000453F0000}"/>
    <cellStyle name="Input 2 11 3 2 4" xfId="16442" xr:uid="{00000000-0005-0000-0000-0000463F0000}"/>
    <cellStyle name="Input 2 11 3 2 4 2" xfId="37048" xr:uid="{00000000-0005-0000-0000-0000473F0000}"/>
    <cellStyle name="Input 2 11 3 2 5" xfId="21988" xr:uid="{00000000-0005-0000-0000-0000483F0000}"/>
    <cellStyle name="Input 2 11 3 2 5 2" xfId="37049" xr:uid="{00000000-0005-0000-0000-0000493F0000}"/>
    <cellStyle name="Input 2 11 3 2 6" xfId="21989" xr:uid="{00000000-0005-0000-0000-00004A3F0000}"/>
    <cellStyle name="Input 2 11 3 2 6 2" xfId="37050" xr:uid="{00000000-0005-0000-0000-00004B3F0000}"/>
    <cellStyle name="Input 2 11 3 2 7" xfId="21990" xr:uid="{00000000-0005-0000-0000-00004C3F0000}"/>
    <cellStyle name="Input 2 11 3 2 7 2" xfId="37051" xr:uid="{00000000-0005-0000-0000-00004D3F0000}"/>
    <cellStyle name="Input 2 11 3 2 8" xfId="37052" xr:uid="{00000000-0005-0000-0000-00004E3F0000}"/>
    <cellStyle name="Input 2 11 3 3" xfId="5156" xr:uid="{00000000-0005-0000-0000-00004F3F0000}"/>
    <cellStyle name="Input 2 11 3 3 2" xfId="16439" xr:uid="{00000000-0005-0000-0000-0000503F0000}"/>
    <cellStyle name="Input 2 11 3 3 2 2" xfId="37053" xr:uid="{00000000-0005-0000-0000-0000513F0000}"/>
    <cellStyle name="Input 2 11 3 3 3" xfId="37054" xr:uid="{00000000-0005-0000-0000-0000523F0000}"/>
    <cellStyle name="Input 2 11 3 4" xfId="5157" xr:uid="{00000000-0005-0000-0000-0000533F0000}"/>
    <cellStyle name="Input 2 11 3 4 2" xfId="16438" xr:uid="{00000000-0005-0000-0000-0000543F0000}"/>
    <cellStyle name="Input 2 11 3 4 2 2" xfId="37055" xr:uid="{00000000-0005-0000-0000-0000553F0000}"/>
    <cellStyle name="Input 2 11 3 4 3" xfId="37056" xr:uid="{00000000-0005-0000-0000-0000563F0000}"/>
    <cellStyle name="Input 2 11 3 5" xfId="16443" xr:uid="{00000000-0005-0000-0000-0000573F0000}"/>
    <cellStyle name="Input 2 11 3 5 2" xfId="37057" xr:uid="{00000000-0005-0000-0000-0000583F0000}"/>
    <cellStyle name="Input 2 11 3 6" xfId="21991" xr:uid="{00000000-0005-0000-0000-0000593F0000}"/>
    <cellStyle name="Input 2 11 3 6 2" xfId="37058" xr:uid="{00000000-0005-0000-0000-00005A3F0000}"/>
    <cellStyle name="Input 2 11 3 7" xfId="21992" xr:uid="{00000000-0005-0000-0000-00005B3F0000}"/>
    <cellStyle name="Input 2 11 3 7 2" xfId="37059" xr:uid="{00000000-0005-0000-0000-00005C3F0000}"/>
    <cellStyle name="Input 2 11 3 8" xfId="21993" xr:uid="{00000000-0005-0000-0000-00005D3F0000}"/>
    <cellStyle name="Input 2 11 3 8 2" xfId="37060" xr:uid="{00000000-0005-0000-0000-00005E3F0000}"/>
    <cellStyle name="Input 2 11 3 9" xfId="37061" xr:uid="{00000000-0005-0000-0000-00005F3F0000}"/>
    <cellStyle name="Input 2 11 4" xfId="5158" xr:uid="{00000000-0005-0000-0000-0000603F0000}"/>
    <cellStyle name="Input 2 11 4 2" xfId="16437" xr:uid="{00000000-0005-0000-0000-0000613F0000}"/>
    <cellStyle name="Input 2 11 4 2 2" xfId="37062" xr:uid="{00000000-0005-0000-0000-0000623F0000}"/>
    <cellStyle name="Input 2 11 4 3" xfId="21994" xr:uid="{00000000-0005-0000-0000-0000633F0000}"/>
    <cellStyle name="Input 2 11 4 3 2" xfId="37063" xr:uid="{00000000-0005-0000-0000-0000643F0000}"/>
    <cellStyle name="Input 2 11 4 4" xfId="21995" xr:uid="{00000000-0005-0000-0000-0000653F0000}"/>
    <cellStyle name="Input 2 11 4 4 2" xfId="37064" xr:uid="{00000000-0005-0000-0000-0000663F0000}"/>
    <cellStyle name="Input 2 11 4 5" xfId="21996" xr:uid="{00000000-0005-0000-0000-0000673F0000}"/>
    <cellStyle name="Input 2 11 4 5 2" xfId="37065" xr:uid="{00000000-0005-0000-0000-0000683F0000}"/>
    <cellStyle name="Input 2 11 4 6" xfId="37066" xr:uid="{00000000-0005-0000-0000-0000693F0000}"/>
    <cellStyle name="Input 2 11 5" xfId="5159" xr:uid="{00000000-0005-0000-0000-00006A3F0000}"/>
    <cellStyle name="Input 2 11 5 2" xfId="16436" xr:uid="{00000000-0005-0000-0000-00006B3F0000}"/>
    <cellStyle name="Input 2 11 5 2 2" xfId="37067" xr:uid="{00000000-0005-0000-0000-00006C3F0000}"/>
    <cellStyle name="Input 2 11 5 3" xfId="21997" xr:uid="{00000000-0005-0000-0000-00006D3F0000}"/>
    <cellStyle name="Input 2 11 5 3 2" xfId="37068" xr:uid="{00000000-0005-0000-0000-00006E3F0000}"/>
    <cellStyle name="Input 2 11 5 4" xfId="21998" xr:uid="{00000000-0005-0000-0000-00006F3F0000}"/>
    <cellStyle name="Input 2 11 5 4 2" xfId="37069" xr:uid="{00000000-0005-0000-0000-0000703F0000}"/>
    <cellStyle name="Input 2 11 5 5" xfId="21999" xr:uid="{00000000-0005-0000-0000-0000713F0000}"/>
    <cellStyle name="Input 2 11 5 5 2" xfId="37070" xr:uid="{00000000-0005-0000-0000-0000723F0000}"/>
    <cellStyle name="Input 2 11 5 6" xfId="37071" xr:uid="{00000000-0005-0000-0000-0000733F0000}"/>
    <cellStyle name="Input 2 11 6" xfId="5160" xr:uid="{00000000-0005-0000-0000-0000743F0000}"/>
    <cellStyle name="Input 2 11 6 2" xfId="16435" xr:uid="{00000000-0005-0000-0000-0000753F0000}"/>
    <cellStyle name="Input 2 11 6 2 2" xfId="37072" xr:uid="{00000000-0005-0000-0000-0000763F0000}"/>
    <cellStyle name="Input 2 11 6 3" xfId="22000" xr:uid="{00000000-0005-0000-0000-0000773F0000}"/>
    <cellStyle name="Input 2 11 6 3 2" xfId="37073" xr:uid="{00000000-0005-0000-0000-0000783F0000}"/>
    <cellStyle name="Input 2 11 6 4" xfId="22001" xr:uid="{00000000-0005-0000-0000-0000793F0000}"/>
    <cellStyle name="Input 2 11 6 4 2" xfId="37074" xr:uid="{00000000-0005-0000-0000-00007A3F0000}"/>
    <cellStyle name="Input 2 11 6 5" xfId="22002" xr:uid="{00000000-0005-0000-0000-00007B3F0000}"/>
    <cellStyle name="Input 2 11 6 5 2" xfId="37075" xr:uid="{00000000-0005-0000-0000-00007C3F0000}"/>
    <cellStyle name="Input 2 11 6 6" xfId="37076" xr:uid="{00000000-0005-0000-0000-00007D3F0000}"/>
    <cellStyle name="Input 2 11 7" xfId="5161" xr:uid="{00000000-0005-0000-0000-00007E3F0000}"/>
    <cellStyle name="Input 2 11 7 2" xfId="16434" xr:uid="{00000000-0005-0000-0000-00007F3F0000}"/>
    <cellStyle name="Input 2 11 7 2 2" xfId="37077" xr:uid="{00000000-0005-0000-0000-0000803F0000}"/>
    <cellStyle name="Input 2 11 7 3" xfId="22003" xr:uid="{00000000-0005-0000-0000-0000813F0000}"/>
    <cellStyle name="Input 2 11 7 3 2" xfId="37078" xr:uid="{00000000-0005-0000-0000-0000823F0000}"/>
    <cellStyle name="Input 2 11 7 4" xfId="22004" xr:uid="{00000000-0005-0000-0000-0000833F0000}"/>
    <cellStyle name="Input 2 11 7 4 2" xfId="37079" xr:uid="{00000000-0005-0000-0000-0000843F0000}"/>
    <cellStyle name="Input 2 11 7 5" xfId="22005" xr:uid="{00000000-0005-0000-0000-0000853F0000}"/>
    <cellStyle name="Input 2 11 7 5 2" xfId="37080" xr:uid="{00000000-0005-0000-0000-0000863F0000}"/>
    <cellStyle name="Input 2 11 7 6" xfId="37081" xr:uid="{00000000-0005-0000-0000-0000873F0000}"/>
    <cellStyle name="Input 2 11 8" xfId="5162" xr:uid="{00000000-0005-0000-0000-0000883F0000}"/>
    <cellStyle name="Input 2 11 8 2" xfId="16433" xr:uid="{00000000-0005-0000-0000-0000893F0000}"/>
    <cellStyle name="Input 2 11 8 2 2" xfId="37082" xr:uid="{00000000-0005-0000-0000-00008A3F0000}"/>
    <cellStyle name="Input 2 11 8 3" xfId="37083" xr:uid="{00000000-0005-0000-0000-00008B3F0000}"/>
    <cellStyle name="Input 2 11 9" xfId="16450" xr:uid="{00000000-0005-0000-0000-00008C3F0000}"/>
    <cellStyle name="Input 2 11 9 2" xfId="37084" xr:uid="{00000000-0005-0000-0000-00008D3F0000}"/>
    <cellStyle name="Input 2 12" xfId="1047" xr:uid="{00000000-0005-0000-0000-00008E3F0000}"/>
    <cellStyle name="Input 2 12 10" xfId="22006" xr:uid="{00000000-0005-0000-0000-00008F3F0000}"/>
    <cellStyle name="Input 2 12 10 2" xfId="37085" xr:uid="{00000000-0005-0000-0000-0000903F0000}"/>
    <cellStyle name="Input 2 12 11" xfId="37086" xr:uid="{00000000-0005-0000-0000-0000913F0000}"/>
    <cellStyle name="Input 2 12 2" xfId="1979" xr:uid="{00000000-0005-0000-0000-0000923F0000}"/>
    <cellStyle name="Input 2 12 2 2" xfId="3438" xr:uid="{00000000-0005-0000-0000-0000933F0000}"/>
    <cellStyle name="Input 2 12 2 2 2" xfId="5163" xr:uid="{00000000-0005-0000-0000-0000943F0000}"/>
    <cellStyle name="Input 2 12 2 2 2 2" xfId="16429" xr:uid="{00000000-0005-0000-0000-0000953F0000}"/>
    <cellStyle name="Input 2 12 2 2 2 2 2" xfId="37087" xr:uid="{00000000-0005-0000-0000-0000963F0000}"/>
    <cellStyle name="Input 2 12 2 2 2 3" xfId="37088" xr:uid="{00000000-0005-0000-0000-0000973F0000}"/>
    <cellStyle name="Input 2 12 2 2 3" xfId="5164" xr:uid="{00000000-0005-0000-0000-0000983F0000}"/>
    <cellStyle name="Input 2 12 2 2 3 2" xfId="16428" xr:uid="{00000000-0005-0000-0000-0000993F0000}"/>
    <cellStyle name="Input 2 12 2 2 3 2 2" xfId="37089" xr:uid="{00000000-0005-0000-0000-00009A3F0000}"/>
    <cellStyle name="Input 2 12 2 2 3 3" xfId="37090" xr:uid="{00000000-0005-0000-0000-00009B3F0000}"/>
    <cellStyle name="Input 2 12 2 2 4" xfId="16430" xr:uid="{00000000-0005-0000-0000-00009C3F0000}"/>
    <cellStyle name="Input 2 12 2 2 4 2" xfId="37091" xr:uid="{00000000-0005-0000-0000-00009D3F0000}"/>
    <cellStyle name="Input 2 12 2 2 5" xfId="22007" xr:uid="{00000000-0005-0000-0000-00009E3F0000}"/>
    <cellStyle name="Input 2 12 2 2 5 2" xfId="37092" xr:uid="{00000000-0005-0000-0000-00009F3F0000}"/>
    <cellStyle name="Input 2 12 2 2 6" xfId="22008" xr:uid="{00000000-0005-0000-0000-0000A03F0000}"/>
    <cellStyle name="Input 2 12 2 2 6 2" xfId="37093" xr:uid="{00000000-0005-0000-0000-0000A13F0000}"/>
    <cellStyle name="Input 2 12 2 2 7" xfId="22009" xr:uid="{00000000-0005-0000-0000-0000A23F0000}"/>
    <cellStyle name="Input 2 12 2 2 7 2" xfId="37094" xr:uid="{00000000-0005-0000-0000-0000A33F0000}"/>
    <cellStyle name="Input 2 12 2 2 8" xfId="37095" xr:uid="{00000000-0005-0000-0000-0000A43F0000}"/>
    <cellStyle name="Input 2 12 2 3" xfId="5165" xr:uid="{00000000-0005-0000-0000-0000A53F0000}"/>
    <cellStyle name="Input 2 12 2 3 2" xfId="16427" xr:uid="{00000000-0005-0000-0000-0000A63F0000}"/>
    <cellStyle name="Input 2 12 2 3 2 2" xfId="37096" xr:uid="{00000000-0005-0000-0000-0000A73F0000}"/>
    <cellStyle name="Input 2 12 2 3 3" xfId="37097" xr:uid="{00000000-0005-0000-0000-0000A83F0000}"/>
    <cellStyle name="Input 2 12 2 4" xfId="5166" xr:uid="{00000000-0005-0000-0000-0000A93F0000}"/>
    <cellStyle name="Input 2 12 2 4 2" xfId="16426" xr:uid="{00000000-0005-0000-0000-0000AA3F0000}"/>
    <cellStyle name="Input 2 12 2 4 2 2" xfId="37098" xr:uid="{00000000-0005-0000-0000-0000AB3F0000}"/>
    <cellStyle name="Input 2 12 2 4 3" xfId="37099" xr:uid="{00000000-0005-0000-0000-0000AC3F0000}"/>
    <cellStyle name="Input 2 12 2 5" xfId="16431" xr:uid="{00000000-0005-0000-0000-0000AD3F0000}"/>
    <cellStyle name="Input 2 12 2 5 2" xfId="37100" xr:uid="{00000000-0005-0000-0000-0000AE3F0000}"/>
    <cellStyle name="Input 2 12 2 6" xfId="22010" xr:uid="{00000000-0005-0000-0000-0000AF3F0000}"/>
    <cellStyle name="Input 2 12 2 6 2" xfId="37101" xr:uid="{00000000-0005-0000-0000-0000B03F0000}"/>
    <cellStyle name="Input 2 12 2 7" xfId="22011" xr:uid="{00000000-0005-0000-0000-0000B13F0000}"/>
    <cellStyle name="Input 2 12 2 7 2" xfId="37102" xr:uid="{00000000-0005-0000-0000-0000B23F0000}"/>
    <cellStyle name="Input 2 12 2 8" xfId="22012" xr:uid="{00000000-0005-0000-0000-0000B33F0000}"/>
    <cellStyle name="Input 2 12 2 8 2" xfId="37103" xr:uid="{00000000-0005-0000-0000-0000B43F0000}"/>
    <cellStyle name="Input 2 12 2 9" xfId="37104" xr:uid="{00000000-0005-0000-0000-0000B53F0000}"/>
    <cellStyle name="Input 2 12 3" xfId="1547" xr:uid="{00000000-0005-0000-0000-0000B63F0000}"/>
    <cellStyle name="Input 2 12 3 2" xfId="3010" xr:uid="{00000000-0005-0000-0000-0000B73F0000}"/>
    <cellStyle name="Input 2 12 3 2 2" xfId="5167" xr:uid="{00000000-0005-0000-0000-0000B83F0000}"/>
    <cellStyle name="Input 2 12 3 2 2 2" xfId="16423" xr:uid="{00000000-0005-0000-0000-0000B93F0000}"/>
    <cellStyle name="Input 2 12 3 2 2 2 2" xfId="37105" xr:uid="{00000000-0005-0000-0000-0000BA3F0000}"/>
    <cellStyle name="Input 2 12 3 2 2 3" xfId="37106" xr:uid="{00000000-0005-0000-0000-0000BB3F0000}"/>
    <cellStyle name="Input 2 12 3 2 3" xfId="5168" xr:uid="{00000000-0005-0000-0000-0000BC3F0000}"/>
    <cellStyle name="Input 2 12 3 2 3 2" xfId="16422" xr:uid="{00000000-0005-0000-0000-0000BD3F0000}"/>
    <cellStyle name="Input 2 12 3 2 3 2 2" xfId="37107" xr:uid="{00000000-0005-0000-0000-0000BE3F0000}"/>
    <cellStyle name="Input 2 12 3 2 3 3" xfId="37108" xr:uid="{00000000-0005-0000-0000-0000BF3F0000}"/>
    <cellStyle name="Input 2 12 3 2 4" xfId="16424" xr:uid="{00000000-0005-0000-0000-0000C03F0000}"/>
    <cellStyle name="Input 2 12 3 2 4 2" xfId="37109" xr:uid="{00000000-0005-0000-0000-0000C13F0000}"/>
    <cellStyle name="Input 2 12 3 2 5" xfId="22013" xr:uid="{00000000-0005-0000-0000-0000C23F0000}"/>
    <cellStyle name="Input 2 12 3 2 5 2" xfId="37110" xr:uid="{00000000-0005-0000-0000-0000C33F0000}"/>
    <cellStyle name="Input 2 12 3 2 6" xfId="22014" xr:uid="{00000000-0005-0000-0000-0000C43F0000}"/>
    <cellStyle name="Input 2 12 3 2 6 2" xfId="37111" xr:uid="{00000000-0005-0000-0000-0000C53F0000}"/>
    <cellStyle name="Input 2 12 3 2 7" xfId="22015" xr:uid="{00000000-0005-0000-0000-0000C63F0000}"/>
    <cellStyle name="Input 2 12 3 2 7 2" xfId="37112" xr:uid="{00000000-0005-0000-0000-0000C73F0000}"/>
    <cellStyle name="Input 2 12 3 2 8" xfId="37113" xr:uid="{00000000-0005-0000-0000-0000C83F0000}"/>
    <cellStyle name="Input 2 12 3 3" xfId="5169" xr:uid="{00000000-0005-0000-0000-0000C93F0000}"/>
    <cellStyle name="Input 2 12 3 3 2" xfId="16421" xr:uid="{00000000-0005-0000-0000-0000CA3F0000}"/>
    <cellStyle name="Input 2 12 3 3 2 2" xfId="37114" xr:uid="{00000000-0005-0000-0000-0000CB3F0000}"/>
    <cellStyle name="Input 2 12 3 3 3" xfId="37115" xr:uid="{00000000-0005-0000-0000-0000CC3F0000}"/>
    <cellStyle name="Input 2 12 3 4" xfId="5170" xr:uid="{00000000-0005-0000-0000-0000CD3F0000}"/>
    <cellStyle name="Input 2 12 3 4 2" xfId="16420" xr:uid="{00000000-0005-0000-0000-0000CE3F0000}"/>
    <cellStyle name="Input 2 12 3 4 2 2" xfId="37116" xr:uid="{00000000-0005-0000-0000-0000CF3F0000}"/>
    <cellStyle name="Input 2 12 3 4 3" xfId="37117" xr:uid="{00000000-0005-0000-0000-0000D03F0000}"/>
    <cellStyle name="Input 2 12 3 5" xfId="16425" xr:uid="{00000000-0005-0000-0000-0000D13F0000}"/>
    <cellStyle name="Input 2 12 3 5 2" xfId="37118" xr:uid="{00000000-0005-0000-0000-0000D23F0000}"/>
    <cellStyle name="Input 2 12 3 6" xfId="22016" xr:uid="{00000000-0005-0000-0000-0000D33F0000}"/>
    <cellStyle name="Input 2 12 3 6 2" xfId="37119" xr:uid="{00000000-0005-0000-0000-0000D43F0000}"/>
    <cellStyle name="Input 2 12 3 7" xfId="22017" xr:uid="{00000000-0005-0000-0000-0000D53F0000}"/>
    <cellStyle name="Input 2 12 3 7 2" xfId="37120" xr:uid="{00000000-0005-0000-0000-0000D63F0000}"/>
    <cellStyle name="Input 2 12 3 8" xfId="22018" xr:uid="{00000000-0005-0000-0000-0000D73F0000}"/>
    <cellStyle name="Input 2 12 3 8 2" xfId="37121" xr:uid="{00000000-0005-0000-0000-0000D83F0000}"/>
    <cellStyle name="Input 2 12 3 9" xfId="37122" xr:uid="{00000000-0005-0000-0000-0000D93F0000}"/>
    <cellStyle name="Input 2 12 4" xfId="5171" xr:uid="{00000000-0005-0000-0000-0000DA3F0000}"/>
    <cellStyle name="Input 2 12 4 2" xfId="16419" xr:uid="{00000000-0005-0000-0000-0000DB3F0000}"/>
    <cellStyle name="Input 2 12 4 2 2" xfId="37123" xr:uid="{00000000-0005-0000-0000-0000DC3F0000}"/>
    <cellStyle name="Input 2 12 4 3" xfId="22019" xr:uid="{00000000-0005-0000-0000-0000DD3F0000}"/>
    <cellStyle name="Input 2 12 4 3 2" xfId="37124" xr:uid="{00000000-0005-0000-0000-0000DE3F0000}"/>
    <cellStyle name="Input 2 12 4 4" xfId="22020" xr:uid="{00000000-0005-0000-0000-0000DF3F0000}"/>
    <cellStyle name="Input 2 12 4 4 2" xfId="37125" xr:uid="{00000000-0005-0000-0000-0000E03F0000}"/>
    <cellStyle name="Input 2 12 4 5" xfId="22021" xr:uid="{00000000-0005-0000-0000-0000E13F0000}"/>
    <cellStyle name="Input 2 12 4 5 2" xfId="37126" xr:uid="{00000000-0005-0000-0000-0000E23F0000}"/>
    <cellStyle name="Input 2 12 4 6" xfId="37127" xr:uid="{00000000-0005-0000-0000-0000E33F0000}"/>
    <cellStyle name="Input 2 12 5" xfId="5172" xr:uid="{00000000-0005-0000-0000-0000E43F0000}"/>
    <cellStyle name="Input 2 12 5 2" xfId="16418" xr:uid="{00000000-0005-0000-0000-0000E53F0000}"/>
    <cellStyle name="Input 2 12 5 2 2" xfId="37128" xr:uid="{00000000-0005-0000-0000-0000E63F0000}"/>
    <cellStyle name="Input 2 12 5 3" xfId="22022" xr:uid="{00000000-0005-0000-0000-0000E73F0000}"/>
    <cellStyle name="Input 2 12 5 3 2" xfId="37129" xr:uid="{00000000-0005-0000-0000-0000E83F0000}"/>
    <cellStyle name="Input 2 12 5 4" xfId="22023" xr:uid="{00000000-0005-0000-0000-0000E93F0000}"/>
    <cellStyle name="Input 2 12 5 4 2" xfId="37130" xr:uid="{00000000-0005-0000-0000-0000EA3F0000}"/>
    <cellStyle name="Input 2 12 5 5" xfId="22024" xr:uid="{00000000-0005-0000-0000-0000EB3F0000}"/>
    <cellStyle name="Input 2 12 5 5 2" xfId="37131" xr:uid="{00000000-0005-0000-0000-0000EC3F0000}"/>
    <cellStyle name="Input 2 12 5 6" xfId="37132" xr:uid="{00000000-0005-0000-0000-0000ED3F0000}"/>
    <cellStyle name="Input 2 12 6" xfId="5173" xr:uid="{00000000-0005-0000-0000-0000EE3F0000}"/>
    <cellStyle name="Input 2 12 6 2" xfId="16417" xr:uid="{00000000-0005-0000-0000-0000EF3F0000}"/>
    <cellStyle name="Input 2 12 6 2 2" xfId="37133" xr:uid="{00000000-0005-0000-0000-0000F03F0000}"/>
    <cellStyle name="Input 2 12 6 3" xfId="22025" xr:uid="{00000000-0005-0000-0000-0000F13F0000}"/>
    <cellStyle name="Input 2 12 6 3 2" xfId="37134" xr:uid="{00000000-0005-0000-0000-0000F23F0000}"/>
    <cellStyle name="Input 2 12 6 4" xfId="22026" xr:uid="{00000000-0005-0000-0000-0000F33F0000}"/>
    <cellStyle name="Input 2 12 6 4 2" xfId="37135" xr:uid="{00000000-0005-0000-0000-0000F43F0000}"/>
    <cellStyle name="Input 2 12 6 5" xfId="22027" xr:uid="{00000000-0005-0000-0000-0000F53F0000}"/>
    <cellStyle name="Input 2 12 6 5 2" xfId="37136" xr:uid="{00000000-0005-0000-0000-0000F63F0000}"/>
    <cellStyle name="Input 2 12 6 6" xfId="37137" xr:uid="{00000000-0005-0000-0000-0000F73F0000}"/>
    <cellStyle name="Input 2 12 7" xfId="5174" xr:uid="{00000000-0005-0000-0000-0000F83F0000}"/>
    <cellStyle name="Input 2 12 7 2" xfId="16416" xr:uid="{00000000-0005-0000-0000-0000F93F0000}"/>
    <cellStyle name="Input 2 12 7 2 2" xfId="37138" xr:uid="{00000000-0005-0000-0000-0000FA3F0000}"/>
    <cellStyle name="Input 2 12 7 3" xfId="22028" xr:uid="{00000000-0005-0000-0000-0000FB3F0000}"/>
    <cellStyle name="Input 2 12 7 3 2" xfId="37139" xr:uid="{00000000-0005-0000-0000-0000FC3F0000}"/>
    <cellStyle name="Input 2 12 7 4" xfId="22029" xr:uid="{00000000-0005-0000-0000-0000FD3F0000}"/>
    <cellStyle name="Input 2 12 7 4 2" xfId="37140" xr:uid="{00000000-0005-0000-0000-0000FE3F0000}"/>
    <cellStyle name="Input 2 12 7 5" xfId="22030" xr:uid="{00000000-0005-0000-0000-0000FF3F0000}"/>
    <cellStyle name="Input 2 12 7 5 2" xfId="37141" xr:uid="{00000000-0005-0000-0000-000000400000}"/>
    <cellStyle name="Input 2 12 7 6" xfId="37142" xr:uid="{00000000-0005-0000-0000-000001400000}"/>
    <cellStyle name="Input 2 12 8" xfId="5175" xr:uid="{00000000-0005-0000-0000-000002400000}"/>
    <cellStyle name="Input 2 12 8 2" xfId="16415" xr:uid="{00000000-0005-0000-0000-000003400000}"/>
    <cellStyle name="Input 2 12 8 2 2" xfId="37143" xr:uid="{00000000-0005-0000-0000-000004400000}"/>
    <cellStyle name="Input 2 12 8 3" xfId="37144" xr:uid="{00000000-0005-0000-0000-000005400000}"/>
    <cellStyle name="Input 2 12 9" xfId="16432" xr:uid="{00000000-0005-0000-0000-000006400000}"/>
    <cellStyle name="Input 2 12 9 2" xfId="37145" xr:uid="{00000000-0005-0000-0000-000007400000}"/>
    <cellStyle name="Input 2 13" xfId="774" xr:uid="{00000000-0005-0000-0000-000008400000}"/>
    <cellStyle name="Input 2 13 10" xfId="22031" xr:uid="{00000000-0005-0000-0000-000009400000}"/>
    <cellStyle name="Input 2 13 10 2" xfId="37146" xr:uid="{00000000-0005-0000-0000-00000A400000}"/>
    <cellStyle name="Input 2 13 11" xfId="37147" xr:uid="{00000000-0005-0000-0000-00000B400000}"/>
    <cellStyle name="Input 2 13 2" xfId="1752" xr:uid="{00000000-0005-0000-0000-00000C400000}"/>
    <cellStyle name="Input 2 13 2 2" xfId="3215" xr:uid="{00000000-0005-0000-0000-00000D400000}"/>
    <cellStyle name="Input 2 13 2 2 2" xfId="5176" xr:uid="{00000000-0005-0000-0000-00000E400000}"/>
    <cellStyle name="Input 2 13 2 2 2 2" xfId="16411" xr:uid="{00000000-0005-0000-0000-00000F400000}"/>
    <cellStyle name="Input 2 13 2 2 2 2 2" xfId="37148" xr:uid="{00000000-0005-0000-0000-000010400000}"/>
    <cellStyle name="Input 2 13 2 2 2 3" xfId="37149" xr:uid="{00000000-0005-0000-0000-000011400000}"/>
    <cellStyle name="Input 2 13 2 2 3" xfId="5177" xr:uid="{00000000-0005-0000-0000-000012400000}"/>
    <cellStyle name="Input 2 13 2 2 3 2" xfId="16410" xr:uid="{00000000-0005-0000-0000-000013400000}"/>
    <cellStyle name="Input 2 13 2 2 3 2 2" xfId="37150" xr:uid="{00000000-0005-0000-0000-000014400000}"/>
    <cellStyle name="Input 2 13 2 2 3 3" xfId="37151" xr:uid="{00000000-0005-0000-0000-000015400000}"/>
    <cellStyle name="Input 2 13 2 2 4" xfId="16412" xr:uid="{00000000-0005-0000-0000-000016400000}"/>
    <cellStyle name="Input 2 13 2 2 4 2" xfId="37152" xr:uid="{00000000-0005-0000-0000-000017400000}"/>
    <cellStyle name="Input 2 13 2 2 5" xfId="22032" xr:uid="{00000000-0005-0000-0000-000018400000}"/>
    <cellStyle name="Input 2 13 2 2 5 2" xfId="37153" xr:uid="{00000000-0005-0000-0000-000019400000}"/>
    <cellStyle name="Input 2 13 2 2 6" xfId="22033" xr:uid="{00000000-0005-0000-0000-00001A400000}"/>
    <cellStyle name="Input 2 13 2 2 6 2" xfId="37154" xr:uid="{00000000-0005-0000-0000-00001B400000}"/>
    <cellStyle name="Input 2 13 2 2 7" xfId="22034" xr:uid="{00000000-0005-0000-0000-00001C400000}"/>
    <cellStyle name="Input 2 13 2 2 7 2" xfId="37155" xr:uid="{00000000-0005-0000-0000-00001D400000}"/>
    <cellStyle name="Input 2 13 2 2 8" xfId="37156" xr:uid="{00000000-0005-0000-0000-00001E400000}"/>
    <cellStyle name="Input 2 13 2 3" xfId="5178" xr:uid="{00000000-0005-0000-0000-00001F400000}"/>
    <cellStyle name="Input 2 13 2 3 2" xfId="16409" xr:uid="{00000000-0005-0000-0000-000020400000}"/>
    <cellStyle name="Input 2 13 2 3 2 2" xfId="37157" xr:uid="{00000000-0005-0000-0000-000021400000}"/>
    <cellStyle name="Input 2 13 2 3 3" xfId="37158" xr:uid="{00000000-0005-0000-0000-000022400000}"/>
    <cellStyle name="Input 2 13 2 4" xfId="5179" xr:uid="{00000000-0005-0000-0000-000023400000}"/>
    <cellStyle name="Input 2 13 2 4 2" xfId="16408" xr:uid="{00000000-0005-0000-0000-000024400000}"/>
    <cellStyle name="Input 2 13 2 4 2 2" xfId="37159" xr:uid="{00000000-0005-0000-0000-000025400000}"/>
    <cellStyle name="Input 2 13 2 4 3" xfId="37160" xr:uid="{00000000-0005-0000-0000-000026400000}"/>
    <cellStyle name="Input 2 13 2 5" xfId="16413" xr:uid="{00000000-0005-0000-0000-000027400000}"/>
    <cellStyle name="Input 2 13 2 5 2" xfId="37161" xr:uid="{00000000-0005-0000-0000-000028400000}"/>
    <cellStyle name="Input 2 13 2 6" xfId="22035" xr:uid="{00000000-0005-0000-0000-000029400000}"/>
    <cellStyle name="Input 2 13 2 6 2" xfId="37162" xr:uid="{00000000-0005-0000-0000-00002A400000}"/>
    <cellStyle name="Input 2 13 2 7" xfId="22036" xr:uid="{00000000-0005-0000-0000-00002B400000}"/>
    <cellStyle name="Input 2 13 2 7 2" xfId="37163" xr:uid="{00000000-0005-0000-0000-00002C400000}"/>
    <cellStyle name="Input 2 13 2 8" xfId="22037" xr:uid="{00000000-0005-0000-0000-00002D400000}"/>
    <cellStyle name="Input 2 13 2 8 2" xfId="37164" xr:uid="{00000000-0005-0000-0000-00002E400000}"/>
    <cellStyle name="Input 2 13 2 9" xfId="37165" xr:uid="{00000000-0005-0000-0000-00002F400000}"/>
    <cellStyle name="Input 2 13 3" xfId="1315" xr:uid="{00000000-0005-0000-0000-000030400000}"/>
    <cellStyle name="Input 2 13 3 2" xfId="2782" xr:uid="{00000000-0005-0000-0000-000031400000}"/>
    <cellStyle name="Input 2 13 3 2 2" xfId="5180" xr:uid="{00000000-0005-0000-0000-000032400000}"/>
    <cellStyle name="Input 2 13 3 2 2 2" xfId="16405" xr:uid="{00000000-0005-0000-0000-000033400000}"/>
    <cellStyle name="Input 2 13 3 2 2 2 2" xfId="37166" xr:uid="{00000000-0005-0000-0000-000034400000}"/>
    <cellStyle name="Input 2 13 3 2 2 3" xfId="37167" xr:uid="{00000000-0005-0000-0000-000035400000}"/>
    <cellStyle name="Input 2 13 3 2 3" xfId="5181" xr:uid="{00000000-0005-0000-0000-000036400000}"/>
    <cellStyle name="Input 2 13 3 2 3 2" xfId="16404" xr:uid="{00000000-0005-0000-0000-000037400000}"/>
    <cellStyle name="Input 2 13 3 2 3 2 2" xfId="37168" xr:uid="{00000000-0005-0000-0000-000038400000}"/>
    <cellStyle name="Input 2 13 3 2 3 3" xfId="37169" xr:uid="{00000000-0005-0000-0000-000039400000}"/>
    <cellStyle name="Input 2 13 3 2 4" xfId="16406" xr:uid="{00000000-0005-0000-0000-00003A400000}"/>
    <cellStyle name="Input 2 13 3 2 4 2" xfId="37170" xr:uid="{00000000-0005-0000-0000-00003B400000}"/>
    <cellStyle name="Input 2 13 3 2 5" xfId="22038" xr:uid="{00000000-0005-0000-0000-00003C400000}"/>
    <cellStyle name="Input 2 13 3 2 5 2" xfId="37171" xr:uid="{00000000-0005-0000-0000-00003D400000}"/>
    <cellStyle name="Input 2 13 3 2 6" xfId="22039" xr:uid="{00000000-0005-0000-0000-00003E400000}"/>
    <cellStyle name="Input 2 13 3 2 6 2" xfId="37172" xr:uid="{00000000-0005-0000-0000-00003F400000}"/>
    <cellStyle name="Input 2 13 3 2 7" xfId="22040" xr:uid="{00000000-0005-0000-0000-000040400000}"/>
    <cellStyle name="Input 2 13 3 2 7 2" xfId="37173" xr:uid="{00000000-0005-0000-0000-000041400000}"/>
    <cellStyle name="Input 2 13 3 2 8" xfId="37174" xr:uid="{00000000-0005-0000-0000-000042400000}"/>
    <cellStyle name="Input 2 13 3 3" xfId="5182" xr:uid="{00000000-0005-0000-0000-000043400000}"/>
    <cellStyle name="Input 2 13 3 3 2" xfId="16403" xr:uid="{00000000-0005-0000-0000-000044400000}"/>
    <cellStyle name="Input 2 13 3 3 2 2" xfId="37175" xr:uid="{00000000-0005-0000-0000-000045400000}"/>
    <cellStyle name="Input 2 13 3 3 3" xfId="37176" xr:uid="{00000000-0005-0000-0000-000046400000}"/>
    <cellStyle name="Input 2 13 3 4" xfId="5183" xr:uid="{00000000-0005-0000-0000-000047400000}"/>
    <cellStyle name="Input 2 13 3 4 2" xfId="16402" xr:uid="{00000000-0005-0000-0000-000048400000}"/>
    <cellStyle name="Input 2 13 3 4 2 2" xfId="37177" xr:uid="{00000000-0005-0000-0000-000049400000}"/>
    <cellStyle name="Input 2 13 3 4 3" xfId="37178" xr:uid="{00000000-0005-0000-0000-00004A400000}"/>
    <cellStyle name="Input 2 13 3 5" xfId="16407" xr:uid="{00000000-0005-0000-0000-00004B400000}"/>
    <cellStyle name="Input 2 13 3 5 2" xfId="37179" xr:uid="{00000000-0005-0000-0000-00004C400000}"/>
    <cellStyle name="Input 2 13 3 6" xfId="22041" xr:uid="{00000000-0005-0000-0000-00004D400000}"/>
    <cellStyle name="Input 2 13 3 6 2" xfId="37180" xr:uid="{00000000-0005-0000-0000-00004E400000}"/>
    <cellStyle name="Input 2 13 3 7" xfId="22042" xr:uid="{00000000-0005-0000-0000-00004F400000}"/>
    <cellStyle name="Input 2 13 3 7 2" xfId="37181" xr:uid="{00000000-0005-0000-0000-000050400000}"/>
    <cellStyle name="Input 2 13 3 8" xfId="22043" xr:uid="{00000000-0005-0000-0000-000051400000}"/>
    <cellStyle name="Input 2 13 3 8 2" xfId="37182" xr:uid="{00000000-0005-0000-0000-000052400000}"/>
    <cellStyle name="Input 2 13 3 9" xfId="37183" xr:uid="{00000000-0005-0000-0000-000053400000}"/>
    <cellStyle name="Input 2 13 4" xfId="5184" xr:uid="{00000000-0005-0000-0000-000054400000}"/>
    <cellStyle name="Input 2 13 4 2" xfId="16401" xr:uid="{00000000-0005-0000-0000-000055400000}"/>
    <cellStyle name="Input 2 13 4 2 2" xfId="37184" xr:uid="{00000000-0005-0000-0000-000056400000}"/>
    <cellStyle name="Input 2 13 4 3" xfId="22044" xr:uid="{00000000-0005-0000-0000-000057400000}"/>
    <cellStyle name="Input 2 13 4 3 2" xfId="37185" xr:uid="{00000000-0005-0000-0000-000058400000}"/>
    <cellStyle name="Input 2 13 4 4" xfId="22045" xr:uid="{00000000-0005-0000-0000-000059400000}"/>
    <cellStyle name="Input 2 13 4 4 2" xfId="37186" xr:uid="{00000000-0005-0000-0000-00005A400000}"/>
    <cellStyle name="Input 2 13 4 5" xfId="22046" xr:uid="{00000000-0005-0000-0000-00005B400000}"/>
    <cellStyle name="Input 2 13 4 5 2" xfId="37187" xr:uid="{00000000-0005-0000-0000-00005C400000}"/>
    <cellStyle name="Input 2 13 4 6" xfId="37188" xr:uid="{00000000-0005-0000-0000-00005D400000}"/>
    <cellStyle name="Input 2 13 5" xfId="5185" xr:uid="{00000000-0005-0000-0000-00005E400000}"/>
    <cellStyle name="Input 2 13 5 2" xfId="16400" xr:uid="{00000000-0005-0000-0000-00005F400000}"/>
    <cellStyle name="Input 2 13 5 2 2" xfId="37189" xr:uid="{00000000-0005-0000-0000-000060400000}"/>
    <cellStyle name="Input 2 13 5 3" xfId="22047" xr:uid="{00000000-0005-0000-0000-000061400000}"/>
    <cellStyle name="Input 2 13 5 3 2" xfId="37190" xr:uid="{00000000-0005-0000-0000-000062400000}"/>
    <cellStyle name="Input 2 13 5 4" xfId="22048" xr:uid="{00000000-0005-0000-0000-000063400000}"/>
    <cellStyle name="Input 2 13 5 4 2" xfId="37191" xr:uid="{00000000-0005-0000-0000-000064400000}"/>
    <cellStyle name="Input 2 13 5 5" xfId="22049" xr:uid="{00000000-0005-0000-0000-000065400000}"/>
    <cellStyle name="Input 2 13 5 5 2" xfId="37192" xr:uid="{00000000-0005-0000-0000-000066400000}"/>
    <cellStyle name="Input 2 13 5 6" xfId="37193" xr:uid="{00000000-0005-0000-0000-000067400000}"/>
    <cellStyle name="Input 2 13 6" xfId="5186" xr:uid="{00000000-0005-0000-0000-000068400000}"/>
    <cellStyle name="Input 2 13 6 2" xfId="16399" xr:uid="{00000000-0005-0000-0000-000069400000}"/>
    <cellStyle name="Input 2 13 6 2 2" xfId="37194" xr:uid="{00000000-0005-0000-0000-00006A400000}"/>
    <cellStyle name="Input 2 13 6 3" xfId="22050" xr:uid="{00000000-0005-0000-0000-00006B400000}"/>
    <cellStyle name="Input 2 13 6 3 2" xfId="37195" xr:uid="{00000000-0005-0000-0000-00006C400000}"/>
    <cellStyle name="Input 2 13 6 4" xfId="22051" xr:uid="{00000000-0005-0000-0000-00006D400000}"/>
    <cellStyle name="Input 2 13 6 4 2" xfId="37196" xr:uid="{00000000-0005-0000-0000-00006E400000}"/>
    <cellStyle name="Input 2 13 6 5" xfId="22052" xr:uid="{00000000-0005-0000-0000-00006F400000}"/>
    <cellStyle name="Input 2 13 6 5 2" xfId="37197" xr:uid="{00000000-0005-0000-0000-000070400000}"/>
    <cellStyle name="Input 2 13 6 6" xfId="37198" xr:uid="{00000000-0005-0000-0000-000071400000}"/>
    <cellStyle name="Input 2 13 7" xfId="5187" xr:uid="{00000000-0005-0000-0000-000072400000}"/>
    <cellStyle name="Input 2 13 7 2" xfId="16398" xr:uid="{00000000-0005-0000-0000-000073400000}"/>
    <cellStyle name="Input 2 13 7 2 2" xfId="37199" xr:uid="{00000000-0005-0000-0000-000074400000}"/>
    <cellStyle name="Input 2 13 7 3" xfId="22053" xr:uid="{00000000-0005-0000-0000-000075400000}"/>
    <cellStyle name="Input 2 13 7 3 2" xfId="37200" xr:uid="{00000000-0005-0000-0000-000076400000}"/>
    <cellStyle name="Input 2 13 7 4" xfId="22054" xr:uid="{00000000-0005-0000-0000-000077400000}"/>
    <cellStyle name="Input 2 13 7 4 2" xfId="37201" xr:uid="{00000000-0005-0000-0000-000078400000}"/>
    <cellStyle name="Input 2 13 7 5" xfId="22055" xr:uid="{00000000-0005-0000-0000-000079400000}"/>
    <cellStyle name="Input 2 13 7 5 2" xfId="37202" xr:uid="{00000000-0005-0000-0000-00007A400000}"/>
    <cellStyle name="Input 2 13 7 6" xfId="37203" xr:uid="{00000000-0005-0000-0000-00007B400000}"/>
    <cellStyle name="Input 2 13 8" xfId="5188" xr:uid="{00000000-0005-0000-0000-00007C400000}"/>
    <cellStyle name="Input 2 13 8 2" xfId="16397" xr:uid="{00000000-0005-0000-0000-00007D400000}"/>
    <cellStyle name="Input 2 13 8 2 2" xfId="37204" xr:uid="{00000000-0005-0000-0000-00007E400000}"/>
    <cellStyle name="Input 2 13 8 3" xfId="37205" xr:uid="{00000000-0005-0000-0000-00007F400000}"/>
    <cellStyle name="Input 2 13 9" xfId="16414" xr:uid="{00000000-0005-0000-0000-000080400000}"/>
    <cellStyle name="Input 2 13 9 2" xfId="37206" xr:uid="{00000000-0005-0000-0000-000081400000}"/>
    <cellStyle name="Input 2 14" xfId="1055" xr:uid="{00000000-0005-0000-0000-000082400000}"/>
    <cellStyle name="Input 2 14 10" xfId="22056" xr:uid="{00000000-0005-0000-0000-000083400000}"/>
    <cellStyle name="Input 2 14 10 2" xfId="37207" xr:uid="{00000000-0005-0000-0000-000084400000}"/>
    <cellStyle name="Input 2 14 11" xfId="37208" xr:uid="{00000000-0005-0000-0000-000085400000}"/>
    <cellStyle name="Input 2 14 2" xfId="1987" xr:uid="{00000000-0005-0000-0000-000086400000}"/>
    <cellStyle name="Input 2 14 2 2" xfId="3446" xr:uid="{00000000-0005-0000-0000-000087400000}"/>
    <cellStyle name="Input 2 14 2 2 2" xfId="5189" xr:uid="{00000000-0005-0000-0000-000088400000}"/>
    <cellStyle name="Input 2 14 2 2 2 2" xfId="16393" xr:uid="{00000000-0005-0000-0000-000089400000}"/>
    <cellStyle name="Input 2 14 2 2 2 2 2" xfId="37209" xr:uid="{00000000-0005-0000-0000-00008A400000}"/>
    <cellStyle name="Input 2 14 2 2 2 3" xfId="37210" xr:uid="{00000000-0005-0000-0000-00008B400000}"/>
    <cellStyle name="Input 2 14 2 2 3" xfId="5190" xr:uid="{00000000-0005-0000-0000-00008C400000}"/>
    <cellStyle name="Input 2 14 2 2 3 2" xfId="16392" xr:uid="{00000000-0005-0000-0000-00008D400000}"/>
    <cellStyle name="Input 2 14 2 2 3 2 2" xfId="37211" xr:uid="{00000000-0005-0000-0000-00008E400000}"/>
    <cellStyle name="Input 2 14 2 2 3 3" xfId="37212" xr:uid="{00000000-0005-0000-0000-00008F400000}"/>
    <cellStyle name="Input 2 14 2 2 4" xfId="16394" xr:uid="{00000000-0005-0000-0000-000090400000}"/>
    <cellStyle name="Input 2 14 2 2 4 2" xfId="37213" xr:uid="{00000000-0005-0000-0000-000091400000}"/>
    <cellStyle name="Input 2 14 2 2 5" xfId="22057" xr:uid="{00000000-0005-0000-0000-000092400000}"/>
    <cellStyle name="Input 2 14 2 2 5 2" xfId="37214" xr:uid="{00000000-0005-0000-0000-000093400000}"/>
    <cellStyle name="Input 2 14 2 2 6" xfId="22058" xr:uid="{00000000-0005-0000-0000-000094400000}"/>
    <cellStyle name="Input 2 14 2 2 6 2" xfId="37215" xr:uid="{00000000-0005-0000-0000-000095400000}"/>
    <cellStyle name="Input 2 14 2 2 7" xfId="22059" xr:uid="{00000000-0005-0000-0000-000096400000}"/>
    <cellStyle name="Input 2 14 2 2 7 2" xfId="37216" xr:uid="{00000000-0005-0000-0000-000097400000}"/>
    <cellStyle name="Input 2 14 2 2 8" xfId="37217" xr:uid="{00000000-0005-0000-0000-000098400000}"/>
    <cellStyle name="Input 2 14 2 3" xfId="5191" xr:uid="{00000000-0005-0000-0000-000099400000}"/>
    <cellStyle name="Input 2 14 2 3 2" xfId="16391" xr:uid="{00000000-0005-0000-0000-00009A400000}"/>
    <cellStyle name="Input 2 14 2 3 2 2" xfId="37218" xr:uid="{00000000-0005-0000-0000-00009B400000}"/>
    <cellStyle name="Input 2 14 2 3 3" xfId="37219" xr:uid="{00000000-0005-0000-0000-00009C400000}"/>
    <cellStyle name="Input 2 14 2 4" xfId="5192" xr:uid="{00000000-0005-0000-0000-00009D400000}"/>
    <cellStyle name="Input 2 14 2 4 2" xfId="16390" xr:uid="{00000000-0005-0000-0000-00009E400000}"/>
    <cellStyle name="Input 2 14 2 4 2 2" xfId="37220" xr:uid="{00000000-0005-0000-0000-00009F400000}"/>
    <cellStyle name="Input 2 14 2 4 3" xfId="37221" xr:uid="{00000000-0005-0000-0000-0000A0400000}"/>
    <cellStyle name="Input 2 14 2 5" xfId="16395" xr:uid="{00000000-0005-0000-0000-0000A1400000}"/>
    <cellStyle name="Input 2 14 2 5 2" xfId="37222" xr:uid="{00000000-0005-0000-0000-0000A2400000}"/>
    <cellStyle name="Input 2 14 2 6" xfId="22060" xr:uid="{00000000-0005-0000-0000-0000A3400000}"/>
    <cellStyle name="Input 2 14 2 6 2" xfId="37223" xr:uid="{00000000-0005-0000-0000-0000A4400000}"/>
    <cellStyle name="Input 2 14 2 7" xfId="22061" xr:uid="{00000000-0005-0000-0000-0000A5400000}"/>
    <cellStyle name="Input 2 14 2 7 2" xfId="37224" xr:uid="{00000000-0005-0000-0000-0000A6400000}"/>
    <cellStyle name="Input 2 14 2 8" xfId="22062" xr:uid="{00000000-0005-0000-0000-0000A7400000}"/>
    <cellStyle name="Input 2 14 2 8 2" xfId="37225" xr:uid="{00000000-0005-0000-0000-0000A8400000}"/>
    <cellStyle name="Input 2 14 2 9" xfId="37226" xr:uid="{00000000-0005-0000-0000-0000A9400000}"/>
    <cellStyle name="Input 2 14 3" xfId="1555" xr:uid="{00000000-0005-0000-0000-0000AA400000}"/>
    <cellStyle name="Input 2 14 3 2" xfId="3018" xr:uid="{00000000-0005-0000-0000-0000AB400000}"/>
    <cellStyle name="Input 2 14 3 2 2" xfId="5193" xr:uid="{00000000-0005-0000-0000-0000AC400000}"/>
    <cellStyle name="Input 2 14 3 2 2 2" xfId="16387" xr:uid="{00000000-0005-0000-0000-0000AD400000}"/>
    <cellStyle name="Input 2 14 3 2 2 2 2" xfId="37227" xr:uid="{00000000-0005-0000-0000-0000AE400000}"/>
    <cellStyle name="Input 2 14 3 2 2 3" xfId="37228" xr:uid="{00000000-0005-0000-0000-0000AF400000}"/>
    <cellStyle name="Input 2 14 3 2 3" xfId="5194" xr:uid="{00000000-0005-0000-0000-0000B0400000}"/>
    <cellStyle name="Input 2 14 3 2 3 2" xfId="16386" xr:uid="{00000000-0005-0000-0000-0000B1400000}"/>
    <cellStyle name="Input 2 14 3 2 3 2 2" xfId="37229" xr:uid="{00000000-0005-0000-0000-0000B2400000}"/>
    <cellStyle name="Input 2 14 3 2 3 3" xfId="37230" xr:uid="{00000000-0005-0000-0000-0000B3400000}"/>
    <cellStyle name="Input 2 14 3 2 4" xfId="16388" xr:uid="{00000000-0005-0000-0000-0000B4400000}"/>
    <cellStyle name="Input 2 14 3 2 4 2" xfId="37231" xr:uid="{00000000-0005-0000-0000-0000B5400000}"/>
    <cellStyle name="Input 2 14 3 2 5" xfId="22063" xr:uid="{00000000-0005-0000-0000-0000B6400000}"/>
    <cellStyle name="Input 2 14 3 2 5 2" xfId="37232" xr:uid="{00000000-0005-0000-0000-0000B7400000}"/>
    <cellStyle name="Input 2 14 3 2 6" xfId="22064" xr:uid="{00000000-0005-0000-0000-0000B8400000}"/>
    <cellStyle name="Input 2 14 3 2 6 2" xfId="37233" xr:uid="{00000000-0005-0000-0000-0000B9400000}"/>
    <cellStyle name="Input 2 14 3 2 7" xfId="22065" xr:uid="{00000000-0005-0000-0000-0000BA400000}"/>
    <cellStyle name="Input 2 14 3 2 7 2" xfId="37234" xr:uid="{00000000-0005-0000-0000-0000BB400000}"/>
    <cellStyle name="Input 2 14 3 2 8" xfId="37235" xr:uid="{00000000-0005-0000-0000-0000BC400000}"/>
    <cellStyle name="Input 2 14 3 3" xfId="5195" xr:uid="{00000000-0005-0000-0000-0000BD400000}"/>
    <cellStyle name="Input 2 14 3 3 2" xfId="16385" xr:uid="{00000000-0005-0000-0000-0000BE400000}"/>
    <cellStyle name="Input 2 14 3 3 2 2" xfId="37236" xr:uid="{00000000-0005-0000-0000-0000BF400000}"/>
    <cellStyle name="Input 2 14 3 3 3" xfId="37237" xr:uid="{00000000-0005-0000-0000-0000C0400000}"/>
    <cellStyle name="Input 2 14 3 4" xfId="5196" xr:uid="{00000000-0005-0000-0000-0000C1400000}"/>
    <cellStyle name="Input 2 14 3 4 2" xfId="16384" xr:uid="{00000000-0005-0000-0000-0000C2400000}"/>
    <cellStyle name="Input 2 14 3 4 2 2" xfId="37238" xr:uid="{00000000-0005-0000-0000-0000C3400000}"/>
    <cellStyle name="Input 2 14 3 4 3" xfId="37239" xr:uid="{00000000-0005-0000-0000-0000C4400000}"/>
    <cellStyle name="Input 2 14 3 5" xfId="16389" xr:uid="{00000000-0005-0000-0000-0000C5400000}"/>
    <cellStyle name="Input 2 14 3 5 2" xfId="37240" xr:uid="{00000000-0005-0000-0000-0000C6400000}"/>
    <cellStyle name="Input 2 14 3 6" xfId="22066" xr:uid="{00000000-0005-0000-0000-0000C7400000}"/>
    <cellStyle name="Input 2 14 3 6 2" xfId="37241" xr:uid="{00000000-0005-0000-0000-0000C8400000}"/>
    <cellStyle name="Input 2 14 3 7" xfId="22067" xr:uid="{00000000-0005-0000-0000-0000C9400000}"/>
    <cellStyle name="Input 2 14 3 7 2" xfId="37242" xr:uid="{00000000-0005-0000-0000-0000CA400000}"/>
    <cellStyle name="Input 2 14 3 8" xfId="22068" xr:uid="{00000000-0005-0000-0000-0000CB400000}"/>
    <cellStyle name="Input 2 14 3 8 2" xfId="37243" xr:uid="{00000000-0005-0000-0000-0000CC400000}"/>
    <cellStyle name="Input 2 14 3 9" xfId="37244" xr:uid="{00000000-0005-0000-0000-0000CD400000}"/>
    <cellStyle name="Input 2 14 4" xfId="5197" xr:uid="{00000000-0005-0000-0000-0000CE400000}"/>
    <cellStyle name="Input 2 14 4 2" xfId="16383" xr:uid="{00000000-0005-0000-0000-0000CF400000}"/>
    <cellStyle name="Input 2 14 4 2 2" xfId="37245" xr:uid="{00000000-0005-0000-0000-0000D0400000}"/>
    <cellStyle name="Input 2 14 4 3" xfId="22069" xr:uid="{00000000-0005-0000-0000-0000D1400000}"/>
    <cellStyle name="Input 2 14 4 3 2" xfId="37246" xr:uid="{00000000-0005-0000-0000-0000D2400000}"/>
    <cellStyle name="Input 2 14 4 4" xfId="22070" xr:uid="{00000000-0005-0000-0000-0000D3400000}"/>
    <cellStyle name="Input 2 14 4 4 2" xfId="37247" xr:uid="{00000000-0005-0000-0000-0000D4400000}"/>
    <cellStyle name="Input 2 14 4 5" xfId="22071" xr:uid="{00000000-0005-0000-0000-0000D5400000}"/>
    <cellStyle name="Input 2 14 4 5 2" xfId="37248" xr:uid="{00000000-0005-0000-0000-0000D6400000}"/>
    <cellStyle name="Input 2 14 4 6" xfId="37249" xr:uid="{00000000-0005-0000-0000-0000D7400000}"/>
    <cellStyle name="Input 2 14 5" xfId="5198" xr:uid="{00000000-0005-0000-0000-0000D8400000}"/>
    <cellStyle name="Input 2 14 5 2" xfId="16382" xr:uid="{00000000-0005-0000-0000-0000D9400000}"/>
    <cellStyle name="Input 2 14 5 2 2" xfId="37250" xr:uid="{00000000-0005-0000-0000-0000DA400000}"/>
    <cellStyle name="Input 2 14 5 3" xfId="22072" xr:uid="{00000000-0005-0000-0000-0000DB400000}"/>
    <cellStyle name="Input 2 14 5 3 2" xfId="37251" xr:uid="{00000000-0005-0000-0000-0000DC400000}"/>
    <cellStyle name="Input 2 14 5 4" xfId="22073" xr:uid="{00000000-0005-0000-0000-0000DD400000}"/>
    <cellStyle name="Input 2 14 5 4 2" xfId="37252" xr:uid="{00000000-0005-0000-0000-0000DE400000}"/>
    <cellStyle name="Input 2 14 5 5" xfId="22074" xr:uid="{00000000-0005-0000-0000-0000DF400000}"/>
    <cellStyle name="Input 2 14 5 5 2" xfId="37253" xr:uid="{00000000-0005-0000-0000-0000E0400000}"/>
    <cellStyle name="Input 2 14 5 6" xfId="37254" xr:uid="{00000000-0005-0000-0000-0000E1400000}"/>
    <cellStyle name="Input 2 14 6" xfId="5199" xr:uid="{00000000-0005-0000-0000-0000E2400000}"/>
    <cellStyle name="Input 2 14 6 2" xfId="16381" xr:uid="{00000000-0005-0000-0000-0000E3400000}"/>
    <cellStyle name="Input 2 14 6 2 2" xfId="37255" xr:uid="{00000000-0005-0000-0000-0000E4400000}"/>
    <cellStyle name="Input 2 14 6 3" xfId="22075" xr:uid="{00000000-0005-0000-0000-0000E5400000}"/>
    <cellStyle name="Input 2 14 6 3 2" xfId="37256" xr:uid="{00000000-0005-0000-0000-0000E6400000}"/>
    <cellStyle name="Input 2 14 6 4" xfId="22076" xr:uid="{00000000-0005-0000-0000-0000E7400000}"/>
    <cellStyle name="Input 2 14 6 4 2" xfId="37257" xr:uid="{00000000-0005-0000-0000-0000E8400000}"/>
    <cellStyle name="Input 2 14 6 5" xfId="22077" xr:uid="{00000000-0005-0000-0000-0000E9400000}"/>
    <cellStyle name="Input 2 14 6 5 2" xfId="37258" xr:uid="{00000000-0005-0000-0000-0000EA400000}"/>
    <cellStyle name="Input 2 14 6 6" xfId="37259" xr:uid="{00000000-0005-0000-0000-0000EB400000}"/>
    <cellStyle name="Input 2 14 7" xfId="5200" xr:uid="{00000000-0005-0000-0000-0000EC400000}"/>
    <cellStyle name="Input 2 14 7 2" xfId="16380" xr:uid="{00000000-0005-0000-0000-0000ED400000}"/>
    <cellStyle name="Input 2 14 7 2 2" xfId="37260" xr:uid="{00000000-0005-0000-0000-0000EE400000}"/>
    <cellStyle name="Input 2 14 7 3" xfId="22078" xr:uid="{00000000-0005-0000-0000-0000EF400000}"/>
    <cellStyle name="Input 2 14 7 3 2" xfId="37261" xr:uid="{00000000-0005-0000-0000-0000F0400000}"/>
    <cellStyle name="Input 2 14 7 4" xfId="22079" xr:uid="{00000000-0005-0000-0000-0000F1400000}"/>
    <cellStyle name="Input 2 14 7 4 2" xfId="37262" xr:uid="{00000000-0005-0000-0000-0000F2400000}"/>
    <cellStyle name="Input 2 14 7 5" xfId="22080" xr:uid="{00000000-0005-0000-0000-0000F3400000}"/>
    <cellStyle name="Input 2 14 7 5 2" xfId="37263" xr:uid="{00000000-0005-0000-0000-0000F4400000}"/>
    <cellStyle name="Input 2 14 7 6" xfId="37264" xr:uid="{00000000-0005-0000-0000-0000F5400000}"/>
    <cellStyle name="Input 2 14 8" xfId="5201" xr:uid="{00000000-0005-0000-0000-0000F6400000}"/>
    <cellStyle name="Input 2 14 8 2" xfId="16379" xr:uid="{00000000-0005-0000-0000-0000F7400000}"/>
    <cellStyle name="Input 2 14 8 2 2" xfId="37265" xr:uid="{00000000-0005-0000-0000-0000F8400000}"/>
    <cellStyle name="Input 2 14 8 3" xfId="37266" xr:uid="{00000000-0005-0000-0000-0000F9400000}"/>
    <cellStyle name="Input 2 14 9" xfId="16396" xr:uid="{00000000-0005-0000-0000-0000FA400000}"/>
    <cellStyle name="Input 2 14 9 2" xfId="37267" xr:uid="{00000000-0005-0000-0000-0000FB400000}"/>
    <cellStyle name="Input 2 15" xfId="885" xr:uid="{00000000-0005-0000-0000-0000FC400000}"/>
    <cellStyle name="Input 2 15 10" xfId="22081" xr:uid="{00000000-0005-0000-0000-0000FD400000}"/>
    <cellStyle name="Input 2 15 10 2" xfId="37268" xr:uid="{00000000-0005-0000-0000-0000FE400000}"/>
    <cellStyle name="Input 2 15 11" xfId="37269" xr:uid="{00000000-0005-0000-0000-0000FF400000}"/>
    <cellStyle name="Input 2 15 2" xfId="1826" xr:uid="{00000000-0005-0000-0000-000000410000}"/>
    <cellStyle name="Input 2 15 2 2" xfId="3285" xr:uid="{00000000-0005-0000-0000-000001410000}"/>
    <cellStyle name="Input 2 15 2 2 2" xfId="5202" xr:uid="{00000000-0005-0000-0000-000002410000}"/>
    <cellStyle name="Input 2 15 2 2 2 2" xfId="16375" xr:uid="{00000000-0005-0000-0000-000003410000}"/>
    <cellStyle name="Input 2 15 2 2 2 2 2" xfId="37270" xr:uid="{00000000-0005-0000-0000-000004410000}"/>
    <cellStyle name="Input 2 15 2 2 2 3" xfId="37271" xr:uid="{00000000-0005-0000-0000-000005410000}"/>
    <cellStyle name="Input 2 15 2 2 3" xfId="5203" xr:uid="{00000000-0005-0000-0000-000006410000}"/>
    <cellStyle name="Input 2 15 2 2 3 2" xfId="16374" xr:uid="{00000000-0005-0000-0000-000007410000}"/>
    <cellStyle name="Input 2 15 2 2 3 2 2" xfId="37272" xr:uid="{00000000-0005-0000-0000-000008410000}"/>
    <cellStyle name="Input 2 15 2 2 3 3" xfId="37273" xr:uid="{00000000-0005-0000-0000-000009410000}"/>
    <cellStyle name="Input 2 15 2 2 4" xfId="16376" xr:uid="{00000000-0005-0000-0000-00000A410000}"/>
    <cellStyle name="Input 2 15 2 2 4 2" xfId="37274" xr:uid="{00000000-0005-0000-0000-00000B410000}"/>
    <cellStyle name="Input 2 15 2 2 5" xfId="22082" xr:uid="{00000000-0005-0000-0000-00000C410000}"/>
    <cellStyle name="Input 2 15 2 2 5 2" xfId="37275" xr:uid="{00000000-0005-0000-0000-00000D410000}"/>
    <cellStyle name="Input 2 15 2 2 6" xfId="22083" xr:uid="{00000000-0005-0000-0000-00000E410000}"/>
    <cellStyle name="Input 2 15 2 2 6 2" xfId="37276" xr:uid="{00000000-0005-0000-0000-00000F410000}"/>
    <cellStyle name="Input 2 15 2 2 7" xfId="22084" xr:uid="{00000000-0005-0000-0000-000010410000}"/>
    <cellStyle name="Input 2 15 2 2 7 2" xfId="37277" xr:uid="{00000000-0005-0000-0000-000011410000}"/>
    <cellStyle name="Input 2 15 2 2 8" xfId="37278" xr:uid="{00000000-0005-0000-0000-000012410000}"/>
    <cellStyle name="Input 2 15 2 3" xfId="5204" xr:uid="{00000000-0005-0000-0000-000013410000}"/>
    <cellStyle name="Input 2 15 2 3 2" xfId="16373" xr:uid="{00000000-0005-0000-0000-000014410000}"/>
    <cellStyle name="Input 2 15 2 3 2 2" xfId="37279" xr:uid="{00000000-0005-0000-0000-000015410000}"/>
    <cellStyle name="Input 2 15 2 3 3" xfId="37280" xr:uid="{00000000-0005-0000-0000-000016410000}"/>
    <cellStyle name="Input 2 15 2 4" xfId="5205" xr:uid="{00000000-0005-0000-0000-000017410000}"/>
    <cellStyle name="Input 2 15 2 4 2" xfId="16372" xr:uid="{00000000-0005-0000-0000-000018410000}"/>
    <cellStyle name="Input 2 15 2 4 2 2" xfId="37281" xr:uid="{00000000-0005-0000-0000-000019410000}"/>
    <cellStyle name="Input 2 15 2 4 3" xfId="37282" xr:uid="{00000000-0005-0000-0000-00001A410000}"/>
    <cellStyle name="Input 2 15 2 5" xfId="16377" xr:uid="{00000000-0005-0000-0000-00001B410000}"/>
    <cellStyle name="Input 2 15 2 5 2" xfId="37283" xr:uid="{00000000-0005-0000-0000-00001C410000}"/>
    <cellStyle name="Input 2 15 2 6" xfId="22085" xr:uid="{00000000-0005-0000-0000-00001D410000}"/>
    <cellStyle name="Input 2 15 2 6 2" xfId="37284" xr:uid="{00000000-0005-0000-0000-00001E410000}"/>
    <cellStyle name="Input 2 15 2 7" xfId="22086" xr:uid="{00000000-0005-0000-0000-00001F410000}"/>
    <cellStyle name="Input 2 15 2 7 2" xfId="37285" xr:uid="{00000000-0005-0000-0000-000020410000}"/>
    <cellStyle name="Input 2 15 2 8" xfId="22087" xr:uid="{00000000-0005-0000-0000-000021410000}"/>
    <cellStyle name="Input 2 15 2 8 2" xfId="37286" xr:uid="{00000000-0005-0000-0000-000022410000}"/>
    <cellStyle name="Input 2 15 2 9" xfId="37287" xr:uid="{00000000-0005-0000-0000-000023410000}"/>
    <cellStyle name="Input 2 15 3" xfId="1392" xr:uid="{00000000-0005-0000-0000-000024410000}"/>
    <cellStyle name="Input 2 15 3 2" xfId="2855" xr:uid="{00000000-0005-0000-0000-000025410000}"/>
    <cellStyle name="Input 2 15 3 2 2" xfId="5206" xr:uid="{00000000-0005-0000-0000-000026410000}"/>
    <cellStyle name="Input 2 15 3 2 2 2" xfId="16369" xr:uid="{00000000-0005-0000-0000-000027410000}"/>
    <cellStyle name="Input 2 15 3 2 2 2 2" xfId="37288" xr:uid="{00000000-0005-0000-0000-000028410000}"/>
    <cellStyle name="Input 2 15 3 2 2 3" xfId="37289" xr:uid="{00000000-0005-0000-0000-000029410000}"/>
    <cellStyle name="Input 2 15 3 2 3" xfId="5207" xr:uid="{00000000-0005-0000-0000-00002A410000}"/>
    <cellStyle name="Input 2 15 3 2 3 2" xfId="16368" xr:uid="{00000000-0005-0000-0000-00002B410000}"/>
    <cellStyle name="Input 2 15 3 2 3 2 2" xfId="37290" xr:uid="{00000000-0005-0000-0000-00002C410000}"/>
    <cellStyle name="Input 2 15 3 2 3 3" xfId="37291" xr:uid="{00000000-0005-0000-0000-00002D410000}"/>
    <cellStyle name="Input 2 15 3 2 4" xfId="16370" xr:uid="{00000000-0005-0000-0000-00002E410000}"/>
    <cellStyle name="Input 2 15 3 2 4 2" xfId="37292" xr:uid="{00000000-0005-0000-0000-00002F410000}"/>
    <cellStyle name="Input 2 15 3 2 5" xfId="22088" xr:uid="{00000000-0005-0000-0000-000030410000}"/>
    <cellStyle name="Input 2 15 3 2 5 2" xfId="37293" xr:uid="{00000000-0005-0000-0000-000031410000}"/>
    <cellStyle name="Input 2 15 3 2 6" xfId="22089" xr:uid="{00000000-0005-0000-0000-000032410000}"/>
    <cellStyle name="Input 2 15 3 2 6 2" xfId="37294" xr:uid="{00000000-0005-0000-0000-000033410000}"/>
    <cellStyle name="Input 2 15 3 2 7" xfId="22090" xr:uid="{00000000-0005-0000-0000-000034410000}"/>
    <cellStyle name="Input 2 15 3 2 7 2" xfId="37295" xr:uid="{00000000-0005-0000-0000-000035410000}"/>
    <cellStyle name="Input 2 15 3 2 8" xfId="37296" xr:uid="{00000000-0005-0000-0000-000036410000}"/>
    <cellStyle name="Input 2 15 3 3" xfId="5208" xr:uid="{00000000-0005-0000-0000-000037410000}"/>
    <cellStyle name="Input 2 15 3 3 2" xfId="16367" xr:uid="{00000000-0005-0000-0000-000038410000}"/>
    <cellStyle name="Input 2 15 3 3 2 2" xfId="37297" xr:uid="{00000000-0005-0000-0000-000039410000}"/>
    <cellStyle name="Input 2 15 3 3 3" xfId="37298" xr:uid="{00000000-0005-0000-0000-00003A410000}"/>
    <cellStyle name="Input 2 15 3 4" xfId="5209" xr:uid="{00000000-0005-0000-0000-00003B410000}"/>
    <cellStyle name="Input 2 15 3 4 2" xfId="16366" xr:uid="{00000000-0005-0000-0000-00003C410000}"/>
    <cellStyle name="Input 2 15 3 4 2 2" xfId="37299" xr:uid="{00000000-0005-0000-0000-00003D410000}"/>
    <cellStyle name="Input 2 15 3 4 3" xfId="37300" xr:uid="{00000000-0005-0000-0000-00003E410000}"/>
    <cellStyle name="Input 2 15 3 5" xfId="16371" xr:uid="{00000000-0005-0000-0000-00003F410000}"/>
    <cellStyle name="Input 2 15 3 5 2" xfId="37301" xr:uid="{00000000-0005-0000-0000-000040410000}"/>
    <cellStyle name="Input 2 15 3 6" xfId="22091" xr:uid="{00000000-0005-0000-0000-000041410000}"/>
    <cellStyle name="Input 2 15 3 6 2" xfId="37302" xr:uid="{00000000-0005-0000-0000-000042410000}"/>
    <cellStyle name="Input 2 15 3 7" xfId="22092" xr:uid="{00000000-0005-0000-0000-000043410000}"/>
    <cellStyle name="Input 2 15 3 7 2" xfId="37303" xr:uid="{00000000-0005-0000-0000-000044410000}"/>
    <cellStyle name="Input 2 15 3 8" xfId="22093" xr:uid="{00000000-0005-0000-0000-000045410000}"/>
    <cellStyle name="Input 2 15 3 8 2" xfId="37304" xr:uid="{00000000-0005-0000-0000-000046410000}"/>
    <cellStyle name="Input 2 15 3 9" xfId="37305" xr:uid="{00000000-0005-0000-0000-000047410000}"/>
    <cellStyle name="Input 2 15 4" xfId="5210" xr:uid="{00000000-0005-0000-0000-000048410000}"/>
    <cellStyle name="Input 2 15 4 2" xfId="16365" xr:uid="{00000000-0005-0000-0000-000049410000}"/>
    <cellStyle name="Input 2 15 4 2 2" xfId="37306" xr:uid="{00000000-0005-0000-0000-00004A410000}"/>
    <cellStyle name="Input 2 15 4 3" xfId="22094" xr:uid="{00000000-0005-0000-0000-00004B410000}"/>
    <cellStyle name="Input 2 15 4 3 2" xfId="37307" xr:uid="{00000000-0005-0000-0000-00004C410000}"/>
    <cellStyle name="Input 2 15 4 4" xfId="22095" xr:uid="{00000000-0005-0000-0000-00004D410000}"/>
    <cellStyle name="Input 2 15 4 4 2" xfId="37308" xr:uid="{00000000-0005-0000-0000-00004E410000}"/>
    <cellStyle name="Input 2 15 4 5" xfId="22096" xr:uid="{00000000-0005-0000-0000-00004F410000}"/>
    <cellStyle name="Input 2 15 4 5 2" xfId="37309" xr:uid="{00000000-0005-0000-0000-000050410000}"/>
    <cellStyle name="Input 2 15 4 6" xfId="37310" xr:uid="{00000000-0005-0000-0000-000051410000}"/>
    <cellStyle name="Input 2 15 5" xfId="5211" xr:uid="{00000000-0005-0000-0000-000052410000}"/>
    <cellStyle name="Input 2 15 5 2" xfId="16364" xr:uid="{00000000-0005-0000-0000-000053410000}"/>
    <cellStyle name="Input 2 15 5 2 2" xfId="37311" xr:uid="{00000000-0005-0000-0000-000054410000}"/>
    <cellStyle name="Input 2 15 5 3" xfId="22097" xr:uid="{00000000-0005-0000-0000-000055410000}"/>
    <cellStyle name="Input 2 15 5 3 2" xfId="37312" xr:uid="{00000000-0005-0000-0000-000056410000}"/>
    <cellStyle name="Input 2 15 5 4" xfId="22098" xr:uid="{00000000-0005-0000-0000-000057410000}"/>
    <cellStyle name="Input 2 15 5 4 2" xfId="37313" xr:uid="{00000000-0005-0000-0000-000058410000}"/>
    <cellStyle name="Input 2 15 5 5" xfId="22099" xr:uid="{00000000-0005-0000-0000-000059410000}"/>
    <cellStyle name="Input 2 15 5 5 2" xfId="37314" xr:uid="{00000000-0005-0000-0000-00005A410000}"/>
    <cellStyle name="Input 2 15 5 6" xfId="37315" xr:uid="{00000000-0005-0000-0000-00005B410000}"/>
    <cellStyle name="Input 2 15 6" xfId="5212" xr:uid="{00000000-0005-0000-0000-00005C410000}"/>
    <cellStyle name="Input 2 15 6 2" xfId="16363" xr:uid="{00000000-0005-0000-0000-00005D410000}"/>
    <cellStyle name="Input 2 15 6 2 2" xfId="37316" xr:uid="{00000000-0005-0000-0000-00005E410000}"/>
    <cellStyle name="Input 2 15 6 3" xfId="22100" xr:uid="{00000000-0005-0000-0000-00005F410000}"/>
    <cellStyle name="Input 2 15 6 3 2" xfId="37317" xr:uid="{00000000-0005-0000-0000-000060410000}"/>
    <cellStyle name="Input 2 15 6 4" xfId="22101" xr:uid="{00000000-0005-0000-0000-000061410000}"/>
    <cellStyle name="Input 2 15 6 4 2" xfId="37318" xr:uid="{00000000-0005-0000-0000-000062410000}"/>
    <cellStyle name="Input 2 15 6 5" xfId="22102" xr:uid="{00000000-0005-0000-0000-000063410000}"/>
    <cellStyle name="Input 2 15 6 5 2" xfId="37319" xr:uid="{00000000-0005-0000-0000-000064410000}"/>
    <cellStyle name="Input 2 15 6 6" xfId="37320" xr:uid="{00000000-0005-0000-0000-000065410000}"/>
    <cellStyle name="Input 2 15 7" xfId="5213" xr:uid="{00000000-0005-0000-0000-000066410000}"/>
    <cellStyle name="Input 2 15 7 2" xfId="16362" xr:uid="{00000000-0005-0000-0000-000067410000}"/>
    <cellStyle name="Input 2 15 7 2 2" xfId="37321" xr:uid="{00000000-0005-0000-0000-000068410000}"/>
    <cellStyle name="Input 2 15 7 3" xfId="22103" xr:uid="{00000000-0005-0000-0000-000069410000}"/>
    <cellStyle name="Input 2 15 7 3 2" xfId="37322" xr:uid="{00000000-0005-0000-0000-00006A410000}"/>
    <cellStyle name="Input 2 15 7 4" xfId="22104" xr:uid="{00000000-0005-0000-0000-00006B410000}"/>
    <cellStyle name="Input 2 15 7 4 2" xfId="37323" xr:uid="{00000000-0005-0000-0000-00006C410000}"/>
    <cellStyle name="Input 2 15 7 5" xfId="22105" xr:uid="{00000000-0005-0000-0000-00006D410000}"/>
    <cellStyle name="Input 2 15 7 5 2" xfId="37324" xr:uid="{00000000-0005-0000-0000-00006E410000}"/>
    <cellStyle name="Input 2 15 7 6" xfId="37325" xr:uid="{00000000-0005-0000-0000-00006F410000}"/>
    <cellStyle name="Input 2 15 8" xfId="5214" xr:uid="{00000000-0005-0000-0000-000070410000}"/>
    <cellStyle name="Input 2 15 8 2" xfId="16361" xr:uid="{00000000-0005-0000-0000-000071410000}"/>
    <cellStyle name="Input 2 15 8 2 2" xfId="37326" xr:uid="{00000000-0005-0000-0000-000072410000}"/>
    <cellStyle name="Input 2 15 8 3" xfId="37327" xr:uid="{00000000-0005-0000-0000-000073410000}"/>
    <cellStyle name="Input 2 15 9" xfId="16378" xr:uid="{00000000-0005-0000-0000-000074410000}"/>
    <cellStyle name="Input 2 15 9 2" xfId="37328" xr:uid="{00000000-0005-0000-0000-000075410000}"/>
    <cellStyle name="Input 2 16" xfId="1147" xr:uid="{00000000-0005-0000-0000-000076410000}"/>
    <cellStyle name="Input 2 16 10" xfId="22106" xr:uid="{00000000-0005-0000-0000-000077410000}"/>
    <cellStyle name="Input 2 16 10 2" xfId="37329" xr:uid="{00000000-0005-0000-0000-000078410000}"/>
    <cellStyle name="Input 2 16 11" xfId="37330" xr:uid="{00000000-0005-0000-0000-000079410000}"/>
    <cellStyle name="Input 2 16 2" xfId="2079" xr:uid="{00000000-0005-0000-0000-00007A410000}"/>
    <cellStyle name="Input 2 16 2 2" xfId="3538" xr:uid="{00000000-0005-0000-0000-00007B410000}"/>
    <cellStyle name="Input 2 16 2 2 2" xfId="5215" xr:uid="{00000000-0005-0000-0000-00007C410000}"/>
    <cellStyle name="Input 2 16 2 2 2 2" xfId="16357" xr:uid="{00000000-0005-0000-0000-00007D410000}"/>
    <cellStyle name="Input 2 16 2 2 2 2 2" xfId="37331" xr:uid="{00000000-0005-0000-0000-00007E410000}"/>
    <cellStyle name="Input 2 16 2 2 2 3" xfId="37332" xr:uid="{00000000-0005-0000-0000-00007F410000}"/>
    <cellStyle name="Input 2 16 2 2 3" xfId="5216" xr:uid="{00000000-0005-0000-0000-000080410000}"/>
    <cellStyle name="Input 2 16 2 2 3 2" xfId="16356" xr:uid="{00000000-0005-0000-0000-000081410000}"/>
    <cellStyle name="Input 2 16 2 2 3 2 2" xfId="37333" xr:uid="{00000000-0005-0000-0000-000082410000}"/>
    <cellStyle name="Input 2 16 2 2 3 3" xfId="37334" xr:uid="{00000000-0005-0000-0000-000083410000}"/>
    <cellStyle name="Input 2 16 2 2 4" xfId="16358" xr:uid="{00000000-0005-0000-0000-000084410000}"/>
    <cellStyle name="Input 2 16 2 2 4 2" xfId="37335" xr:uid="{00000000-0005-0000-0000-000085410000}"/>
    <cellStyle name="Input 2 16 2 2 5" xfId="22107" xr:uid="{00000000-0005-0000-0000-000086410000}"/>
    <cellStyle name="Input 2 16 2 2 5 2" xfId="37336" xr:uid="{00000000-0005-0000-0000-000087410000}"/>
    <cellStyle name="Input 2 16 2 2 6" xfId="22108" xr:uid="{00000000-0005-0000-0000-000088410000}"/>
    <cellStyle name="Input 2 16 2 2 6 2" xfId="37337" xr:uid="{00000000-0005-0000-0000-000089410000}"/>
    <cellStyle name="Input 2 16 2 2 7" xfId="22109" xr:uid="{00000000-0005-0000-0000-00008A410000}"/>
    <cellStyle name="Input 2 16 2 2 7 2" xfId="37338" xr:uid="{00000000-0005-0000-0000-00008B410000}"/>
    <cellStyle name="Input 2 16 2 2 8" xfId="37339" xr:uid="{00000000-0005-0000-0000-00008C410000}"/>
    <cellStyle name="Input 2 16 2 3" xfId="5217" xr:uid="{00000000-0005-0000-0000-00008D410000}"/>
    <cellStyle name="Input 2 16 2 3 2" xfId="16355" xr:uid="{00000000-0005-0000-0000-00008E410000}"/>
    <cellStyle name="Input 2 16 2 3 2 2" xfId="37340" xr:uid="{00000000-0005-0000-0000-00008F410000}"/>
    <cellStyle name="Input 2 16 2 3 3" xfId="37341" xr:uid="{00000000-0005-0000-0000-000090410000}"/>
    <cellStyle name="Input 2 16 2 4" xfId="5218" xr:uid="{00000000-0005-0000-0000-000091410000}"/>
    <cellStyle name="Input 2 16 2 4 2" xfId="16354" xr:uid="{00000000-0005-0000-0000-000092410000}"/>
    <cellStyle name="Input 2 16 2 4 2 2" xfId="37342" xr:uid="{00000000-0005-0000-0000-000093410000}"/>
    <cellStyle name="Input 2 16 2 4 3" xfId="37343" xr:uid="{00000000-0005-0000-0000-000094410000}"/>
    <cellStyle name="Input 2 16 2 5" xfId="16359" xr:uid="{00000000-0005-0000-0000-000095410000}"/>
    <cellStyle name="Input 2 16 2 5 2" xfId="37344" xr:uid="{00000000-0005-0000-0000-000096410000}"/>
    <cellStyle name="Input 2 16 2 6" xfId="22110" xr:uid="{00000000-0005-0000-0000-000097410000}"/>
    <cellStyle name="Input 2 16 2 6 2" xfId="37345" xr:uid="{00000000-0005-0000-0000-000098410000}"/>
    <cellStyle name="Input 2 16 2 7" xfId="22111" xr:uid="{00000000-0005-0000-0000-000099410000}"/>
    <cellStyle name="Input 2 16 2 7 2" xfId="37346" xr:uid="{00000000-0005-0000-0000-00009A410000}"/>
    <cellStyle name="Input 2 16 2 8" xfId="22112" xr:uid="{00000000-0005-0000-0000-00009B410000}"/>
    <cellStyle name="Input 2 16 2 8 2" xfId="37347" xr:uid="{00000000-0005-0000-0000-00009C410000}"/>
    <cellStyle name="Input 2 16 2 9" xfId="37348" xr:uid="{00000000-0005-0000-0000-00009D410000}"/>
    <cellStyle name="Input 2 16 3" xfId="1647" xr:uid="{00000000-0005-0000-0000-00009E410000}"/>
    <cellStyle name="Input 2 16 3 2" xfId="3110" xr:uid="{00000000-0005-0000-0000-00009F410000}"/>
    <cellStyle name="Input 2 16 3 2 2" xfId="5219" xr:uid="{00000000-0005-0000-0000-0000A0410000}"/>
    <cellStyle name="Input 2 16 3 2 2 2" xfId="16351" xr:uid="{00000000-0005-0000-0000-0000A1410000}"/>
    <cellStyle name="Input 2 16 3 2 2 2 2" xfId="37349" xr:uid="{00000000-0005-0000-0000-0000A2410000}"/>
    <cellStyle name="Input 2 16 3 2 2 3" xfId="37350" xr:uid="{00000000-0005-0000-0000-0000A3410000}"/>
    <cellStyle name="Input 2 16 3 2 3" xfId="5220" xr:uid="{00000000-0005-0000-0000-0000A4410000}"/>
    <cellStyle name="Input 2 16 3 2 3 2" xfId="16350" xr:uid="{00000000-0005-0000-0000-0000A5410000}"/>
    <cellStyle name="Input 2 16 3 2 3 2 2" xfId="37351" xr:uid="{00000000-0005-0000-0000-0000A6410000}"/>
    <cellStyle name="Input 2 16 3 2 3 3" xfId="37352" xr:uid="{00000000-0005-0000-0000-0000A7410000}"/>
    <cellStyle name="Input 2 16 3 2 4" xfId="16352" xr:uid="{00000000-0005-0000-0000-0000A8410000}"/>
    <cellStyle name="Input 2 16 3 2 4 2" xfId="37353" xr:uid="{00000000-0005-0000-0000-0000A9410000}"/>
    <cellStyle name="Input 2 16 3 2 5" xfId="22113" xr:uid="{00000000-0005-0000-0000-0000AA410000}"/>
    <cellStyle name="Input 2 16 3 2 5 2" xfId="37354" xr:uid="{00000000-0005-0000-0000-0000AB410000}"/>
    <cellStyle name="Input 2 16 3 2 6" xfId="22114" xr:uid="{00000000-0005-0000-0000-0000AC410000}"/>
    <cellStyle name="Input 2 16 3 2 6 2" xfId="37355" xr:uid="{00000000-0005-0000-0000-0000AD410000}"/>
    <cellStyle name="Input 2 16 3 2 7" xfId="22115" xr:uid="{00000000-0005-0000-0000-0000AE410000}"/>
    <cellStyle name="Input 2 16 3 2 7 2" xfId="37356" xr:uid="{00000000-0005-0000-0000-0000AF410000}"/>
    <cellStyle name="Input 2 16 3 2 8" xfId="37357" xr:uid="{00000000-0005-0000-0000-0000B0410000}"/>
    <cellStyle name="Input 2 16 3 3" xfId="5221" xr:uid="{00000000-0005-0000-0000-0000B1410000}"/>
    <cellStyle name="Input 2 16 3 3 2" xfId="16349" xr:uid="{00000000-0005-0000-0000-0000B2410000}"/>
    <cellStyle name="Input 2 16 3 3 2 2" xfId="37358" xr:uid="{00000000-0005-0000-0000-0000B3410000}"/>
    <cellStyle name="Input 2 16 3 3 3" xfId="37359" xr:uid="{00000000-0005-0000-0000-0000B4410000}"/>
    <cellStyle name="Input 2 16 3 4" xfId="5222" xr:uid="{00000000-0005-0000-0000-0000B5410000}"/>
    <cellStyle name="Input 2 16 3 4 2" xfId="16348" xr:uid="{00000000-0005-0000-0000-0000B6410000}"/>
    <cellStyle name="Input 2 16 3 4 2 2" xfId="37360" xr:uid="{00000000-0005-0000-0000-0000B7410000}"/>
    <cellStyle name="Input 2 16 3 4 3" xfId="37361" xr:uid="{00000000-0005-0000-0000-0000B8410000}"/>
    <cellStyle name="Input 2 16 3 5" xfId="16353" xr:uid="{00000000-0005-0000-0000-0000B9410000}"/>
    <cellStyle name="Input 2 16 3 5 2" xfId="37362" xr:uid="{00000000-0005-0000-0000-0000BA410000}"/>
    <cellStyle name="Input 2 16 3 6" xfId="22116" xr:uid="{00000000-0005-0000-0000-0000BB410000}"/>
    <cellStyle name="Input 2 16 3 6 2" xfId="37363" xr:uid="{00000000-0005-0000-0000-0000BC410000}"/>
    <cellStyle name="Input 2 16 3 7" xfId="22117" xr:uid="{00000000-0005-0000-0000-0000BD410000}"/>
    <cellStyle name="Input 2 16 3 7 2" xfId="37364" xr:uid="{00000000-0005-0000-0000-0000BE410000}"/>
    <cellStyle name="Input 2 16 3 8" xfId="22118" xr:uid="{00000000-0005-0000-0000-0000BF410000}"/>
    <cellStyle name="Input 2 16 3 8 2" xfId="37365" xr:uid="{00000000-0005-0000-0000-0000C0410000}"/>
    <cellStyle name="Input 2 16 3 9" xfId="37366" xr:uid="{00000000-0005-0000-0000-0000C1410000}"/>
    <cellStyle name="Input 2 16 4" xfId="5223" xr:uid="{00000000-0005-0000-0000-0000C2410000}"/>
    <cellStyle name="Input 2 16 4 2" xfId="16347" xr:uid="{00000000-0005-0000-0000-0000C3410000}"/>
    <cellStyle name="Input 2 16 4 2 2" xfId="37367" xr:uid="{00000000-0005-0000-0000-0000C4410000}"/>
    <cellStyle name="Input 2 16 4 3" xfId="22119" xr:uid="{00000000-0005-0000-0000-0000C5410000}"/>
    <cellStyle name="Input 2 16 4 3 2" xfId="37368" xr:uid="{00000000-0005-0000-0000-0000C6410000}"/>
    <cellStyle name="Input 2 16 4 4" xfId="22120" xr:uid="{00000000-0005-0000-0000-0000C7410000}"/>
    <cellStyle name="Input 2 16 4 4 2" xfId="37369" xr:uid="{00000000-0005-0000-0000-0000C8410000}"/>
    <cellStyle name="Input 2 16 4 5" xfId="22121" xr:uid="{00000000-0005-0000-0000-0000C9410000}"/>
    <cellStyle name="Input 2 16 4 5 2" xfId="37370" xr:uid="{00000000-0005-0000-0000-0000CA410000}"/>
    <cellStyle name="Input 2 16 4 6" xfId="37371" xr:uid="{00000000-0005-0000-0000-0000CB410000}"/>
    <cellStyle name="Input 2 16 5" xfId="5224" xr:uid="{00000000-0005-0000-0000-0000CC410000}"/>
    <cellStyle name="Input 2 16 5 2" xfId="16346" xr:uid="{00000000-0005-0000-0000-0000CD410000}"/>
    <cellStyle name="Input 2 16 5 2 2" xfId="37372" xr:uid="{00000000-0005-0000-0000-0000CE410000}"/>
    <cellStyle name="Input 2 16 5 3" xfId="22122" xr:uid="{00000000-0005-0000-0000-0000CF410000}"/>
    <cellStyle name="Input 2 16 5 3 2" xfId="37373" xr:uid="{00000000-0005-0000-0000-0000D0410000}"/>
    <cellStyle name="Input 2 16 5 4" xfId="22123" xr:uid="{00000000-0005-0000-0000-0000D1410000}"/>
    <cellStyle name="Input 2 16 5 4 2" xfId="37374" xr:uid="{00000000-0005-0000-0000-0000D2410000}"/>
    <cellStyle name="Input 2 16 5 5" xfId="22124" xr:uid="{00000000-0005-0000-0000-0000D3410000}"/>
    <cellStyle name="Input 2 16 5 5 2" xfId="37375" xr:uid="{00000000-0005-0000-0000-0000D4410000}"/>
    <cellStyle name="Input 2 16 5 6" xfId="37376" xr:uid="{00000000-0005-0000-0000-0000D5410000}"/>
    <cellStyle name="Input 2 16 6" xfId="5225" xr:uid="{00000000-0005-0000-0000-0000D6410000}"/>
    <cellStyle name="Input 2 16 6 2" xfId="16345" xr:uid="{00000000-0005-0000-0000-0000D7410000}"/>
    <cellStyle name="Input 2 16 6 2 2" xfId="37377" xr:uid="{00000000-0005-0000-0000-0000D8410000}"/>
    <cellStyle name="Input 2 16 6 3" xfId="22125" xr:uid="{00000000-0005-0000-0000-0000D9410000}"/>
    <cellStyle name="Input 2 16 6 3 2" xfId="37378" xr:uid="{00000000-0005-0000-0000-0000DA410000}"/>
    <cellStyle name="Input 2 16 6 4" xfId="22126" xr:uid="{00000000-0005-0000-0000-0000DB410000}"/>
    <cellStyle name="Input 2 16 6 4 2" xfId="37379" xr:uid="{00000000-0005-0000-0000-0000DC410000}"/>
    <cellStyle name="Input 2 16 6 5" xfId="22127" xr:uid="{00000000-0005-0000-0000-0000DD410000}"/>
    <cellStyle name="Input 2 16 6 5 2" xfId="37380" xr:uid="{00000000-0005-0000-0000-0000DE410000}"/>
    <cellStyle name="Input 2 16 6 6" xfId="37381" xr:uid="{00000000-0005-0000-0000-0000DF410000}"/>
    <cellStyle name="Input 2 16 7" xfId="5226" xr:uid="{00000000-0005-0000-0000-0000E0410000}"/>
    <cellStyle name="Input 2 16 7 2" xfId="16344" xr:uid="{00000000-0005-0000-0000-0000E1410000}"/>
    <cellStyle name="Input 2 16 7 2 2" xfId="37382" xr:uid="{00000000-0005-0000-0000-0000E2410000}"/>
    <cellStyle name="Input 2 16 7 3" xfId="22128" xr:uid="{00000000-0005-0000-0000-0000E3410000}"/>
    <cellStyle name="Input 2 16 7 3 2" xfId="37383" xr:uid="{00000000-0005-0000-0000-0000E4410000}"/>
    <cellStyle name="Input 2 16 7 4" xfId="22129" xr:uid="{00000000-0005-0000-0000-0000E5410000}"/>
    <cellStyle name="Input 2 16 7 4 2" xfId="37384" xr:uid="{00000000-0005-0000-0000-0000E6410000}"/>
    <cellStyle name="Input 2 16 7 5" xfId="22130" xr:uid="{00000000-0005-0000-0000-0000E7410000}"/>
    <cellStyle name="Input 2 16 7 5 2" xfId="37385" xr:uid="{00000000-0005-0000-0000-0000E8410000}"/>
    <cellStyle name="Input 2 16 7 6" xfId="37386" xr:uid="{00000000-0005-0000-0000-0000E9410000}"/>
    <cellStyle name="Input 2 16 8" xfId="5227" xr:uid="{00000000-0005-0000-0000-0000EA410000}"/>
    <cellStyle name="Input 2 16 8 2" xfId="16343" xr:uid="{00000000-0005-0000-0000-0000EB410000}"/>
    <cellStyle name="Input 2 16 8 2 2" xfId="37387" xr:uid="{00000000-0005-0000-0000-0000EC410000}"/>
    <cellStyle name="Input 2 16 8 3" xfId="37388" xr:uid="{00000000-0005-0000-0000-0000ED410000}"/>
    <cellStyle name="Input 2 16 9" xfId="16360" xr:uid="{00000000-0005-0000-0000-0000EE410000}"/>
    <cellStyle name="Input 2 16 9 2" xfId="37389" xr:uid="{00000000-0005-0000-0000-0000EF410000}"/>
    <cellStyle name="Input 2 17" xfId="967" xr:uid="{00000000-0005-0000-0000-0000F0410000}"/>
    <cellStyle name="Input 2 17 10" xfId="22131" xr:uid="{00000000-0005-0000-0000-0000F1410000}"/>
    <cellStyle name="Input 2 17 10 2" xfId="37390" xr:uid="{00000000-0005-0000-0000-0000F2410000}"/>
    <cellStyle name="Input 2 17 11" xfId="37391" xr:uid="{00000000-0005-0000-0000-0000F3410000}"/>
    <cellStyle name="Input 2 17 2" xfId="1899" xr:uid="{00000000-0005-0000-0000-0000F4410000}"/>
    <cellStyle name="Input 2 17 2 2" xfId="3358" xr:uid="{00000000-0005-0000-0000-0000F5410000}"/>
    <cellStyle name="Input 2 17 2 2 2" xfId="5228" xr:uid="{00000000-0005-0000-0000-0000F6410000}"/>
    <cellStyle name="Input 2 17 2 2 2 2" xfId="16339" xr:uid="{00000000-0005-0000-0000-0000F7410000}"/>
    <cellStyle name="Input 2 17 2 2 2 2 2" xfId="37392" xr:uid="{00000000-0005-0000-0000-0000F8410000}"/>
    <cellStyle name="Input 2 17 2 2 2 3" xfId="37393" xr:uid="{00000000-0005-0000-0000-0000F9410000}"/>
    <cellStyle name="Input 2 17 2 2 3" xfId="5229" xr:uid="{00000000-0005-0000-0000-0000FA410000}"/>
    <cellStyle name="Input 2 17 2 2 3 2" xfId="16338" xr:uid="{00000000-0005-0000-0000-0000FB410000}"/>
    <cellStyle name="Input 2 17 2 2 3 2 2" xfId="37394" xr:uid="{00000000-0005-0000-0000-0000FC410000}"/>
    <cellStyle name="Input 2 17 2 2 3 3" xfId="37395" xr:uid="{00000000-0005-0000-0000-0000FD410000}"/>
    <cellStyle name="Input 2 17 2 2 4" xfId="16340" xr:uid="{00000000-0005-0000-0000-0000FE410000}"/>
    <cellStyle name="Input 2 17 2 2 4 2" xfId="37396" xr:uid="{00000000-0005-0000-0000-0000FF410000}"/>
    <cellStyle name="Input 2 17 2 2 5" xfId="22132" xr:uid="{00000000-0005-0000-0000-000000420000}"/>
    <cellStyle name="Input 2 17 2 2 5 2" xfId="37397" xr:uid="{00000000-0005-0000-0000-000001420000}"/>
    <cellStyle name="Input 2 17 2 2 6" xfId="22133" xr:uid="{00000000-0005-0000-0000-000002420000}"/>
    <cellStyle name="Input 2 17 2 2 6 2" xfId="37398" xr:uid="{00000000-0005-0000-0000-000003420000}"/>
    <cellStyle name="Input 2 17 2 2 7" xfId="22134" xr:uid="{00000000-0005-0000-0000-000004420000}"/>
    <cellStyle name="Input 2 17 2 2 7 2" xfId="37399" xr:uid="{00000000-0005-0000-0000-000005420000}"/>
    <cellStyle name="Input 2 17 2 2 8" xfId="37400" xr:uid="{00000000-0005-0000-0000-000006420000}"/>
    <cellStyle name="Input 2 17 2 3" xfId="5230" xr:uid="{00000000-0005-0000-0000-000007420000}"/>
    <cellStyle name="Input 2 17 2 3 2" xfId="16337" xr:uid="{00000000-0005-0000-0000-000008420000}"/>
    <cellStyle name="Input 2 17 2 3 2 2" xfId="37401" xr:uid="{00000000-0005-0000-0000-000009420000}"/>
    <cellStyle name="Input 2 17 2 3 3" xfId="37402" xr:uid="{00000000-0005-0000-0000-00000A420000}"/>
    <cellStyle name="Input 2 17 2 4" xfId="5231" xr:uid="{00000000-0005-0000-0000-00000B420000}"/>
    <cellStyle name="Input 2 17 2 4 2" xfId="16336" xr:uid="{00000000-0005-0000-0000-00000C420000}"/>
    <cellStyle name="Input 2 17 2 4 2 2" xfId="37403" xr:uid="{00000000-0005-0000-0000-00000D420000}"/>
    <cellStyle name="Input 2 17 2 4 3" xfId="37404" xr:uid="{00000000-0005-0000-0000-00000E420000}"/>
    <cellStyle name="Input 2 17 2 5" xfId="16341" xr:uid="{00000000-0005-0000-0000-00000F420000}"/>
    <cellStyle name="Input 2 17 2 5 2" xfId="37405" xr:uid="{00000000-0005-0000-0000-000010420000}"/>
    <cellStyle name="Input 2 17 2 6" xfId="22135" xr:uid="{00000000-0005-0000-0000-000011420000}"/>
    <cellStyle name="Input 2 17 2 6 2" xfId="37406" xr:uid="{00000000-0005-0000-0000-000012420000}"/>
    <cellStyle name="Input 2 17 2 7" xfId="22136" xr:uid="{00000000-0005-0000-0000-000013420000}"/>
    <cellStyle name="Input 2 17 2 7 2" xfId="37407" xr:uid="{00000000-0005-0000-0000-000014420000}"/>
    <cellStyle name="Input 2 17 2 8" xfId="22137" xr:uid="{00000000-0005-0000-0000-000015420000}"/>
    <cellStyle name="Input 2 17 2 8 2" xfId="37408" xr:uid="{00000000-0005-0000-0000-000016420000}"/>
    <cellStyle name="Input 2 17 2 9" xfId="37409" xr:uid="{00000000-0005-0000-0000-000017420000}"/>
    <cellStyle name="Input 2 17 3" xfId="1467" xr:uid="{00000000-0005-0000-0000-000018420000}"/>
    <cellStyle name="Input 2 17 3 2" xfId="2930" xr:uid="{00000000-0005-0000-0000-000019420000}"/>
    <cellStyle name="Input 2 17 3 2 2" xfId="5232" xr:uid="{00000000-0005-0000-0000-00001A420000}"/>
    <cellStyle name="Input 2 17 3 2 2 2" xfId="16333" xr:uid="{00000000-0005-0000-0000-00001B420000}"/>
    <cellStyle name="Input 2 17 3 2 2 2 2" xfId="37410" xr:uid="{00000000-0005-0000-0000-00001C420000}"/>
    <cellStyle name="Input 2 17 3 2 2 3" xfId="37411" xr:uid="{00000000-0005-0000-0000-00001D420000}"/>
    <cellStyle name="Input 2 17 3 2 3" xfId="5233" xr:uid="{00000000-0005-0000-0000-00001E420000}"/>
    <cellStyle name="Input 2 17 3 2 3 2" xfId="16332" xr:uid="{00000000-0005-0000-0000-00001F420000}"/>
    <cellStyle name="Input 2 17 3 2 3 2 2" xfId="37412" xr:uid="{00000000-0005-0000-0000-000020420000}"/>
    <cellStyle name="Input 2 17 3 2 3 3" xfId="37413" xr:uid="{00000000-0005-0000-0000-000021420000}"/>
    <cellStyle name="Input 2 17 3 2 4" xfId="16334" xr:uid="{00000000-0005-0000-0000-000022420000}"/>
    <cellStyle name="Input 2 17 3 2 4 2" xfId="37414" xr:uid="{00000000-0005-0000-0000-000023420000}"/>
    <cellStyle name="Input 2 17 3 2 5" xfId="22138" xr:uid="{00000000-0005-0000-0000-000024420000}"/>
    <cellStyle name="Input 2 17 3 2 5 2" xfId="37415" xr:uid="{00000000-0005-0000-0000-000025420000}"/>
    <cellStyle name="Input 2 17 3 2 6" xfId="22139" xr:uid="{00000000-0005-0000-0000-000026420000}"/>
    <cellStyle name="Input 2 17 3 2 6 2" xfId="37416" xr:uid="{00000000-0005-0000-0000-000027420000}"/>
    <cellStyle name="Input 2 17 3 2 7" xfId="22140" xr:uid="{00000000-0005-0000-0000-000028420000}"/>
    <cellStyle name="Input 2 17 3 2 7 2" xfId="37417" xr:uid="{00000000-0005-0000-0000-000029420000}"/>
    <cellStyle name="Input 2 17 3 2 8" xfId="37418" xr:uid="{00000000-0005-0000-0000-00002A420000}"/>
    <cellStyle name="Input 2 17 3 3" xfId="5234" xr:uid="{00000000-0005-0000-0000-00002B420000}"/>
    <cellStyle name="Input 2 17 3 3 2" xfId="16331" xr:uid="{00000000-0005-0000-0000-00002C420000}"/>
    <cellStyle name="Input 2 17 3 3 2 2" xfId="37419" xr:uid="{00000000-0005-0000-0000-00002D420000}"/>
    <cellStyle name="Input 2 17 3 3 3" xfId="37420" xr:uid="{00000000-0005-0000-0000-00002E420000}"/>
    <cellStyle name="Input 2 17 3 4" xfId="5235" xr:uid="{00000000-0005-0000-0000-00002F420000}"/>
    <cellStyle name="Input 2 17 3 4 2" xfId="16330" xr:uid="{00000000-0005-0000-0000-000030420000}"/>
    <cellStyle name="Input 2 17 3 4 2 2" xfId="37421" xr:uid="{00000000-0005-0000-0000-000031420000}"/>
    <cellStyle name="Input 2 17 3 4 3" xfId="37422" xr:uid="{00000000-0005-0000-0000-000032420000}"/>
    <cellStyle name="Input 2 17 3 5" xfId="16335" xr:uid="{00000000-0005-0000-0000-000033420000}"/>
    <cellStyle name="Input 2 17 3 5 2" xfId="37423" xr:uid="{00000000-0005-0000-0000-000034420000}"/>
    <cellStyle name="Input 2 17 3 6" xfId="22141" xr:uid="{00000000-0005-0000-0000-000035420000}"/>
    <cellStyle name="Input 2 17 3 6 2" xfId="37424" xr:uid="{00000000-0005-0000-0000-000036420000}"/>
    <cellStyle name="Input 2 17 3 7" xfId="22142" xr:uid="{00000000-0005-0000-0000-000037420000}"/>
    <cellStyle name="Input 2 17 3 7 2" xfId="37425" xr:uid="{00000000-0005-0000-0000-000038420000}"/>
    <cellStyle name="Input 2 17 3 8" xfId="22143" xr:uid="{00000000-0005-0000-0000-000039420000}"/>
    <cellStyle name="Input 2 17 3 8 2" xfId="37426" xr:uid="{00000000-0005-0000-0000-00003A420000}"/>
    <cellStyle name="Input 2 17 3 9" xfId="37427" xr:uid="{00000000-0005-0000-0000-00003B420000}"/>
    <cellStyle name="Input 2 17 4" xfId="5236" xr:uid="{00000000-0005-0000-0000-00003C420000}"/>
    <cellStyle name="Input 2 17 4 2" xfId="16329" xr:uid="{00000000-0005-0000-0000-00003D420000}"/>
    <cellStyle name="Input 2 17 4 2 2" xfId="37428" xr:uid="{00000000-0005-0000-0000-00003E420000}"/>
    <cellStyle name="Input 2 17 4 3" xfId="22144" xr:uid="{00000000-0005-0000-0000-00003F420000}"/>
    <cellStyle name="Input 2 17 4 3 2" xfId="37429" xr:uid="{00000000-0005-0000-0000-000040420000}"/>
    <cellStyle name="Input 2 17 4 4" xfId="22145" xr:uid="{00000000-0005-0000-0000-000041420000}"/>
    <cellStyle name="Input 2 17 4 4 2" xfId="37430" xr:uid="{00000000-0005-0000-0000-000042420000}"/>
    <cellStyle name="Input 2 17 4 5" xfId="22146" xr:uid="{00000000-0005-0000-0000-000043420000}"/>
    <cellStyle name="Input 2 17 4 5 2" xfId="37431" xr:uid="{00000000-0005-0000-0000-000044420000}"/>
    <cellStyle name="Input 2 17 4 6" xfId="37432" xr:uid="{00000000-0005-0000-0000-000045420000}"/>
    <cellStyle name="Input 2 17 5" xfId="5237" xr:uid="{00000000-0005-0000-0000-000046420000}"/>
    <cellStyle name="Input 2 17 5 2" xfId="16328" xr:uid="{00000000-0005-0000-0000-000047420000}"/>
    <cellStyle name="Input 2 17 5 2 2" xfId="37433" xr:uid="{00000000-0005-0000-0000-000048420000}"/>
    <cellStyle name="Input 2 17 5 3" xfId="22147" xr:uid="{00000000-0005-0000-0000-000049420000}"/>
    <cellStyle name="Input 2 17 5 3 2" xfId="37434" xr:uid="{00000000-0005-0000-0000-00004A420000}"/>
    <cellStyle name="Input 2 17 5 4" xfId="22148" xr:uid="{00000000-0005-0000-0000-00004B420000}"/>
    <cellStyle name="Input 2 17 5 4 2" xfId="37435" xr:uid="{00000000-0005-0000-0000-00004C420000}"/>
    <cellStyle name="Input 2 17 5 5" xfId="22149" xr:uid="{00000000-0005-0000-0000-00004D420000}"/>
    <cellStyle name="Input 2 17 5 5 2" xfId="37436" xr:uid="{00000000-0005-0000-0000-00004E420000}"/>
    <cellStyle name="Input 2 17 5 6" xfId="37437" xr:uid="{00000000-0005-0000-0000-00004F420000}"/>
    <cellStyle name="Input 2 17 6" xfId="5238" xr:uid="{00000000-0005-0000-0000-000050420000}"/>
    <cellStyle name="Input 2 17 6 2" xfId="16327" xr:uid="{00000000-0005-0000-0000-000051420000}"/>
    <cellStyle name="Input 2 17 6 2 2" xfId="37438" xr:uid="{00000000-0005-0000-0000-000052420000}"/>
    <cellStyle name="Input 2 17 6 3" xfId="22150" xr:uid="{00000000-0005-0000-0000-000053420000}"/>
    <cellStyle name="Input 2 17 6 3 2" xfId="37439" xr:uid="{00000000-0005-0000-0000-000054420000}"/>
    <cellStyle name="Input 2 17 6 4" xfId="22151" xr:uid="{00000000-0005-0000-0000-000055420000}"/>
    <cellStyle name="Input 2 17 6 4 2" xfId="37440" xr:uid="{00000000-0005-0000-0000-000056420000}"/>
    <cellStyle name="Input 2 17 6 5" xfId="22152" xr:uid="{00000000-0005-0000-0000-000057420000}"/>
    <cellStyle name="Input 2 17 6 5 2" xfId="37441" xr:uid="{00000000-0005-0000-0000-000058420000}"/>
    <cellStyle name="Input 2 17 6 6" xfId="37442" xr:uid="{00000000-0005-0000-0000-000059420000}"/>
    <cellStyle name="Input 2 17 7" xfId="5239" xr:uid="{00000000-0005-0000-0000-00005A420000}"/>
    <cellStyle name="Input 2 17 7 2" xfId="16326" xr:uid="{00000000-0005-0000-0000-00005B420000}"/>
    <cellStyle name="Input 2 17 7 2 2" xfId="37443" xr:uid="{00000000-0005-0000-0000-00005C420000}"/>
    <cellStyle name="Input 2 17 7 3" xfId="22153" xr:uid="{00000000-0005-0000-0000-00005D420000}"/>
    <cellStyle name="Input 2 17 7 3 2" xfId="37444" xr:uid="{00000000-0005-0000-0000-00005E420000}"/>
    <cellStyle name="Input 2 17 7 4" xfId="22154" xr:uid="{00000000-0005-0000-0000-00005F420000}"/>
    <cellStyle name="Input 2 17 7 4 2" xfId="37445" xr:uid="{00000000-0005-0000-0000-000060420000}"/>
    <cellStyle name="Input 2 17 7 5" xfId="22155" xr:uid="{00000000-0005-0000-0000-000061420000}"/>
    <cellStyle name="Input 2 17 7 5 2" xfId="37446" xr:uid="{00000000-0005-0000-0000-000062420000}"/>
    <cellStyle name="Input 2 17 7 6" xfId="37447" xr:uid="{00000000-0005-0000-0000-000063420000}"/>
    <cellStyle name="Input 2 17 8" xfId="5240" xr:uid="{00000000-0005-0000-0000-000064420000}"/>
    <cellStyle name="Input 2 17 8 2" xfId="16325" xr:uid="{00000000-0005-0000-0000-000065420000}"/>
    <cellStyle name="Input 2 17 8 2 2" xfId="37448" xr:uid="{00000000-0005-0000-0000-000066420000}"/>
    <cellStyle name="Input 2 17 8 3" xfId="37449" xr:uid="{00000000-0005-0000-0000-000067420000}"/>
    <cellStyle name="Input 2 17 9" xfId="16342" xr:uid="{00000000-0005-0000-0000-000068420000}"/>
    <cellStyle name="Input 2 17 9 2" xfId="37450" xr:uid="{00000000-0005-0000-0000-000069420000}"/>
    <cellStyle name="Input 2 18" xfId="1705" xr:uid="{00000000-0005-0000-0000-00006A420000}"/>
    <cellStyle name="Input 2 18 2" xfId="3168" xr:uid="{00000000-0005-0000-0000-00006B420000}"/>
    <cellStyle name="Input 2 18 2 2" xfId="5241" xr:uid="{00000000-0005-0000-0000-00006C420000}"/>
    <cellStyle name="Input 2 18 2 2 2" xfId="16322" xr:uid="{00000000-0005-0000-0000-00006D420000}"/>
    <cellStyle name="Input 2 18 2 2 2 2" xfId="37451" xr:uid="{00000000-0005-0000-0000-00006E420000}"/>
    <cellStyle name="Input 2 18 2 2 3" xfId="37452" xr:uid="{00000000-0005-0000-0000-00006F420000}"/>
    <cellStyle name="Input 2 18 2 3" xfId="5242" xr:uid="{00000000-0005-0000-0000-000070420000}"/>
    <cellStyle name="Input 2 18 2 3 2" xfId="16321" xr:uid="{00000000-0005-0000-0000-000071420000}"/>
    <cellStyle name="Input 2 18 2 3 2 2" xfId="37453" xr:uid="{00000000-0005-0000-0000-000072420000}"/>
    <cellStyle name="Input 2 18 2 3 3" xfId="37454" xr:uid="{00000000-0005-0000-0000-000073420000}"/>
    <cellStyle name="Input 2 18 2 4" xfId="16323" xr:uid="{00000000-0005-0000-0000-000074420000}"/>
    <cellStyle name="Input 2 18 2 4 2" xfId="37455" xr:uid="{00000000-0005-0000-0000-000075420000}"/>
    <cellStyle name="Input 2 18 2 5" xfId="22156" xr:uid="{00000000-0005-0000-0000-000076420000}"/>
    <cellStyle name="Input 2 18 2 5 2" xfId="37456" xr:uid="{00000000-0005-0000-0000-000077420000}"/>
    <cellStyle name="Input 2 18 2 6" xfId="22157" xr:uid="{00000000-0005-0000-0000-000078420000}"/>
    <cellStyle name="Input 2 18 2 6 2" xfId="37457" xr:uid="{00000000-0005-0000-0000-000079420000}"/>
    <cellStyle name="Input 2 18 2 7" xfId="22158" xr:uid="{00000000-0005-0000-0000-00007A420000}"/>
    <cellStyle name="Input 2 18 2 7 2" xfId="37458" xr:uid="{00000000-0005-0000-0000-00007B420000}"/>
    <cellStyle name="Input 2 18 2 8" xfId="37459" xr:uid="{00000000-0005-0000-0000-00007C420000}"/>
    <cellStyle name="Input 2 18 3" xfId="5243" xr:uid="{00000000-0005-0000-0000-00007D420000}"/>
    <cellStyle name="Input 2 18 3 2" xfId="16320" xr:uid="{00000000-0005-0000-0000-00007E420000}"/>
    <cellStyle name="Input 2 18 3 2 2" xfId="37460" xr:uid="{00000000-0005-0000-0000-00007F420000}"/>
    <cellStyle name="Input 2 18 3 3" xfId="37461" xr:uid="{00000000-0005-0000-0000-000080420000}"/>
    <cellStyle name="Input 2 18 4" xfId="5244" xr:uid="{00000000-0005-0000-0000-000081420000}"/>
    <cellStyle name="Input 2 18 4 2" xfId="16319" xr:uid="{00000000-0005-0000-0000-000082420000}"/>
    <cellStyle name="Input 2 18 4 2 2" xfId="37462" xr:uid="{00000000-0005-0000-0000-000083420000}"/>
    <cellStyle name="Input 2 18 4 3" xfId="37463" xr:uid="{00000000-0005-0000-0000-000084420000}"/>
    <cellStyle name="Input 2 18 5" xfId="16324" xr:uid="{00000000-0005-0000-0000-000085420000}"/>
    <cellStyle name="Input 2 18 5 2" xfId="37464" xr:uid="{00000000-0005-0000-0000-000086420000}"/>
    <cellStyle name="Input 2 18 6" xfId="22159" xr:uid="{00000000-0005-0000-0000-000087420000}"/>
    <cellStyle name="Input 2 18 6 2" xfId="37465" xr:uid="{00000000-0005-0000-0000-000088420000}"/>
    <cellStyle name="Input 2 18 7" xfId="22160" xr:uid="{00000000-0005-0000-0000-000089420000}"/>
    <cellStyle name="Input 2 18 7 2" xfId="37466" xr:uid="{00000000-0005-0000-0000-00008A420000}"/>
    <cellStyle name="Input 2 18 8" xfId="22161" xr:uid="{00000000-0005-0000-0000-00008B420000}"/>
    <cellStyle name="Input 2 18 8 2" xfId="37467" xr:uid="{00000000-0005-0000-0000-00008C420000}"/>
    <cellStyle name="Input 2 18 9" xfId="37468" xr:uid="{00000000-0005-0000-0000-00008D420000}"/>
    <cellStyle name="Input 2 19" xfId="1268" xr:uid="{00000000-0005-0000-0000-00008E420000}"/>
    <cellStyle name="Input 2 19 2" xfId="2735" xr:uid="{00000000-0005-0000-0000-00008F420000}"/>
    <cellStyle name="Input 2 19 2 2" xfId="5245" xr:uid="{00000000-0005-0000-0000-000090420000}"/>
    <cellStyle name="Input 2 19 2 2 2" xfId="16316" xr:uid="{00000000-0005-0000-0000-000091420000}"/>
    <cellStyle name="Input 2 19 2 2 2 2" xfId="37469" xr:uid="{00000000-0005-0000-0000-000092420000}"/>
    <cellStyle name="Input 2 19 2 2 3" xfId="37470" xr:uid="{00000000-0005-0000-0000-000093420000}"/>
    <cellStyle name="Input 2 19 2 3" xfId="5246" xr:uid="{00000000-0005-0000-0000-000094420000}"/>
    <cellStyle name="Input 2 19 2 3 2" xfId="16315" xr:uid="{00000000-0005-0000-0000-000095420000}"/>
    <cellStyle name="Input 2 19 2 3 2 2" xfId="37471" xr:uid="{00000000-0005-0000-0000-000096420000}"/>
    <cellStyle name="Input 2 19 2 3 3" xfId="37472" xr:uid="{00000000-0005-0000-0000-000097420000}"/>
    <cellStyle name="Input 2 19 2 4" xfId="16317" xr:uid="{00000000-0005-0000-0000-000098420000}"/>
    <cellStyle name="Input 2 19 2 4 2" xfId="37473" xr:uid="{00000000-0005-0000-0000-000099420000}"/>
    <cellStyle name="Input 2 19 2 5" xfId="22162" xr:uid="{00000000-0005-0000-0000-00009A420000}"/>
    <cellStyle name="Input 2 19 2 5 2" xfId="37474" xr:uid="{00000000-0005-0000-0000-00009B420000}"/>
    <cellStyle name="Input 2 19 2 6" xfId="22163" xr:uid="{00000000-0005-0000-0000-00009C420000}"/>
    <cellStyle name="Input 2 19 2 6 2" xfId="37475" xr:uid="{00000000-0005-0000-0000-00009D420000}"/>
    <cellStyle name="Input 2 19 2 7" xfId="22164" xr:uid="{00000000-0005-0000-0000-00009E420000}"/>
    <cellStyle name="Input 2 19 2 7 2" xfId="37476" xr:uid="{00000000-0005-0000-0000-00009F420000}"/>
    <cellStyle name="Input 2 19 2 8" xfId="37477" xr:uid="{00000000-0005-0000-0000-0000A0420000}"/>
    <cellStyle name="Input 2 19 3" xfId="5247" xr:uid="{00000000-0005-0000-0000-0000A1420000}"/>
    <cellStyle name="Input 2 19 3 2" xfId="16314" xr:uid="{00000000-0005-0000-0000-0000A2420000}"/>
    <cellStyle name="Input 2 19 3 2 2" xfId="37478" xr:uid="{00000000-0005-0000-0000-0000A3420000}"/>
    <cellStyle name="Input 2 19 3 3" xfId="37479" xr:uid="{00000000-0005-0000-0000-0000A4420000}"/>
    <cellStyle name="Input 2 19 4" xfId="5248" xr:uid="{00000000-0005-0000-0000-0000A5420000}"/>
    <cellStyle name="Input 2 19 4 2" xfId="16313" xr:uid="{00000000-0005-0000-0000-0000A6420000}"/>
    <cellStyle name="Input 2 19 4 2 2" xfId="37480" xr:uid="{00000000-0005-0000-0000-0000A7420000}"/>
    <cellStyle name="Input 2 19 4 3" xfId="37481" xr:uid="{00000000-0005-0000-0000-0000A8420000}"/>
    <cellStyle name="Input 2 19 5" xfId="16318" xr:uid="{00000000-0005-0000-0000-0000A9420000}"/>
    <cellStyle name="Input 2 19 5 2" xfId="37482" xr:uid="{00000000-0005-0000-0000-0000AA420000}"/>
    <cellStyle name="Input 2 19 6" xfId="22165" xr:uid="{00000000-0005-0000-0000-0000AB420000}"/>
    <cellStyle name="Input 2 19 6 2" xfId="37483" xr:uid="{00000000-0005-0000-0000-0000AC420000}"/>
    <cellStyle name="Input 2 19 7" xfId="22166" xr:uid="{00000000-0005-0000-0000-0000AD420000}"/>
    <cellStyle name="Input 2 19 7 2" xfId="37484" xr:uid="{00000000-0005-0000-0000-0000AE420000}"/>
    <cellStyle name="Input 2 19 8" xfId="22167" xr:uid="{00000000-0005-0000-0000-0000AF420000}"/>
    <cellStyle name="Input 2 19 8 2" xfId="37485" xr:uid="{00000000-0005-0000-0000-0000B0420000}"/>
    <cellStyle name="Input 2 19 9" xfId="37486" xr:uid="{00000000-0005-0000-0000-0000B1420000}"/>
    <cellStyle name="Input 2 2" xfId="240" xr:uid="{00000000-0005-0000-0000-0000B2420000}"/>
    <cellStyle name="Input 2 2 10" xfId="11126" xr:uid="{00000000-0005-0000-0000-0000B3420000}"/>
    <cellStyle name="Input 2 2 10 2" xfId="37487" xr:uid="{00000000-0005-0000-0000-0000B4420000}"/>
    <cellStyle name="Input 2 2 11" xfId="16312" xr:uid="{00000000-0005-0000-0000-0000B5420000}"/>
    <cellStyle name="Input 2 2 11 2" xfId="37488" xr:uid="{00000000-0005-0000-0000-0000B6420000}"/>
    <cellStyle name="Input 2 2 12" xfId="22168" xr:uid="{00000000-0005-0000-0000-0000B7420000}"/>
    <cellStyle name="Input 2 2 12 2" xfId="37489" xr:uid="{00000000-0005-0000-0000-0000B8420000}"/>
    <cellStyle name="Input 2 2 13" xfId="37490" xr:uid="{00000000-0005-0000-0000-0000B9420000}"/>
    <cellStyle name="Input 2 2 14" xfId="811" xr:uid="{00000000-0005-0000-0000-0000BA420000}"/>
    <cellStyle name="Input 2 2 15" xfId="56795" xr:uid="{00000000-0005-0000-0000-0000BB420000}"/>
    <cellStyle name="Input 2 2 2" xfId="241" xr:uid="{00000000-0005-0000-0000-0000BC420000}"/>
    <cellStyle name="Input 2 2 2 10" xfId="22169" xr:uid="{00000000-0005-0000-0000-0000BD420000}"/>
    <cellStyle name="Input 2 2 2 10 2" xfId="37491" xr:uid="{00000000-0005-0000-0000-0000BE420000}"/>
    <cellStyle name="Input 2 2 2 11" xfId="37492" xr:uid="{00000000-0005-0000-0000-0000BF420000}"/>
    <cellStyle name="Input 2 2 2 12" xfId="56796" xr:uid="{00000000-0005-0000-0000-0000C0420000}"/>
    <cellStyle name="Input 2 2 2 2" xfId="2113" xr:uid="{00000000-0005-0000-0000-0000C1420000}"/>
    <cellStyle name="Input 2 2 2 2 2" xfId="3571" xr:uid="{00000000-0005-0000-0000-0000C2420000}"/>
    <cellStyle name="Input 2 2 2 2 2 2" xfId="5249" xr:uid="{00000000-0005-0000-0000-0000C3420000}"/>
    <cellStyle name="Input 2 2 2 2 2 2 2" xfId="16308" xr:uid="{00000000-0005-0000-0000-0000C4420000}"/>
    <cellStyle name="Input 2 2 2 2 2 2 2 2" xfId="37493" xr:uid="{00000000-0005-0000-0000-0000C5420000}"/>
    <cellStyle name="Input 2 2 2 2 2 2 3" xfId="37494" xr:uid="{00000000-0005-0000-0000-0000C6420000}"/>
    <cellStyle name="Input 2 2 2 2 2 3" xfId="5250" xr:uid="{00000000-0005-0000-0000-0000C7420000}"/>
    <cellStyle name="Input 2 2 2 2 2 3 2" xfId="16307" xr:uid="{00000000-0005-0000-0000-0000C8420000}"/>
    <cellStyle name="Input 2 2 2 2 2 3 2 2" xfId="37495" xr:uid="{00000000-0005-0000-0000-0000C9420000}"/>
    <cellStyle name="Input 2 2 2 2 2 3 3" xfId="37496" xr:uid="{00000000-0005-0000-0000-0000CA420000}"/>
    <cellStyle name="Input 2 2 2 2 2 4" xfId="16309" xr:uid="{00000000-0005-0000-0000-0000CB420000}"/>
    <cellStyle name="Input 2 2 2 2 2 4 2" xfId="37497" xr:uid="{00000000-0005-0000-0000-0000CC420000}"/>
    <cellStyle name="Input 2 2 2 2 2 5" xfId="22170" xr:uid="{00000000-0005-0000-0000-0000CD420000}"/>
    <cellStyle name="Input 2 2 2 2 2 5 2" xfId="37498" xr:uid="{00000000-0005-0000-0000-0000CE420000}"/>
    <cellStyle name="Input 2 2 2 2 2 6" xfId="22171" xr:uid="{00000000-0005-0000-0000-0000CF420000}"/>
    <cellStyle name="Input 2 2 2 2 2 6 2" xfId="37499" xr:uid="{00000000-0005-0000-0000-0000D0420000}"/>
    <cellStyle name="Input 2 2 2 2 2 7" xfId="22172" xr:uid="{00000000-0005-0000-0000-0000D1420000}"/>
    <cellStyle name="Input 2 2 2 2 2 7 2" xfId="37500" xr:uid="{00000000-0005-0000-0000-0000D2420000}"/>
    <cellStyle name="Input 2 2 2 2 2 8" xfId="37501" xr:uid="{00000000-0005-0000-0000-0000D3420000}"/>
    <cellStyle name="Input 2 2 2 2 3" xfId="5251" xr:uid="{00000000-0005-0000-0000-0000D4420000}"/>
    <cellStyle name="Input 2 2 2 2 3 2" xfId="16306" xr:uid="{00000000-0005-0000-0000-0000D5420000}"/>
    <cellStyle name="Input 2 2 2 2 3 2 2" xfId="37502" xr:uid="{00000000-0005-0000-0000-0000D6420000}"/>
    <cellStyle name="Input 2 2 2 2 3 3" xfId="37503" xr:uid="{00000000-0005-0000-0000-0000D7420000}"/>
    <cellStyle name="Input 2 2 2 2 4" xfId="5252" xr:uid="{00000000-0005-0000-0000-0000D8420000}"/>
    <cellStyle name="Input 2 2 2 2 4 2" xfId="16305" xr:uid="{00000000-0005-0000-0000-0000D9420000}"/>
    <cellStyle name="Input 2 2 2 2 4 2 2" xfId="37504" xr:uid="{00000000-0005-0000-0000-0000DA420000}"/>
    <cellStyle name="Input 2 2 2 2 4 3" xfId="37505" xr:uid="{00000000-0005-0000-0000-0000DB420000}"/>
    <cellStyle name="Input 2 2 2 2 5" xfId="16310" xr:uid="{00000000-0005-0000-0000-0000DC420000}"/>
    <cellStyle name="Input 2 2 2 2 5 2" xfId="37506" xr:uid="{00000000-0005-0000-0000-0000DD420000}"/>
    <cellStyle name="Input 2 2 2 2 6" xfId="22173" xr:uid="{00000000-0005-0000-0000-0000DE420000}"/>
    <cellStyle name="Input 2 2 2 2 6 2" xfId="37507" xr:uid="{00000000-0005-0000-0000-0000DF420000}"/>
    <cellStyle name="Input 2 2 2 2 7" xfId="22174" xr:uid="{00000000-0005-0000-0000-0000E0420000}"/>
    <cellStyle name="Input 2 2 2 2 7 2" xfId="37508" xr:uid="{00000000-0005-0000-0000-0000E1420000}"/>
    <cellStyle name="Input 2 2 2 2 8" xfId="22175" xr:uid="{00000000-0005-0000-0000-0000E2420000}"/>
    <cellStyle name="Input 2 2 2 2 8 2" xfId="37509" xr:uid="{00000000-0005-0000-0000-0000E3420000}"/>
    <cellStyle name="Input 2 2 2 2 9" xfId="37510" xr:uid="{00000000-0005-0000-0000-0000E4420000}"/>
    <cellStyle name="Input 2 2 2 3" xfId="1681" xr:uid="{00000000-0005-0000-0000-0000E5420000}"/>
    <cellStyle name="Input 2 2 2 3 2" xfId="3143" xr:uid="{00000000-0005-0000-0000-0000E6420000}"/>
    <cellStyle name="Input 2 2 2 3 2 2" xfId="5253" xr:uid="{00000000-0005-0000-0000-0000E7420000}"/>
    <cellStyle name="Input 2 2 2 3 2 2 2" xfId="16302" xr:uid="{00000000-0005-0000-0000-0000E8420000}"/>
    <cellStyle name="Input 2 2 2 3 2 2 2 2" xfId="37511" xr:uid="{00000000-0005-0000-0000-0000E9420000}"/>
    <cellStyle name="Input 2 2 2 3 2 2 3" xfId="37512" xr:uid="{00000000-0005-0000-0000-0000EA420000}"/>
    <cellStyle name="Input 2 2 2 3 2 3" xfId="5254" xr:uid="{00000000-0005-0000-0000-0000EB420000}"/>
    <cellStyle name="Input 2 2 2 3 2 3 2" xfId="16301" xr:uid="{00000000-0005-0000-0000-0000EC420000}"/>
    <cellStyle name="Input 2 2 2 3 2 3 2 2" xfId="37513" xr:uid="{00000000-0005-0000-0000-0000ED420000}"/>
    <cellStyle name="Input 2 2 2 3 2 3 3" xfId="37514" xr:uid="{00000000-0005-0000-0000-0000EE420000}"/>
    <cellStyle name="Input 2 2 2 3 2 4" xfId="16303" xr:uid="{00000000-0005-0000-0000-0000EF420000}"/>
    <cellStyle name="Input 2 2 2 3 2 4 2" xfId="37515" xr:uid="{00000000-0005-0000-0000-0000F0420000}"/>
    <cellStyle name="Input 2 2 2 3 2 5" xfId="22176" xr:uid="{00000000-0005-0000-0000-0000F1420000}"/>
    <cellStyle name="Input 2 2 2 3 2 5 2" xfId="37516" xr:uid="{00000000-0005-0000-0000-0000F2420000}"/>
    <cellStyle name="Input 2 2 2 3 2 6" xfId="22177" xr:uid="{00000000-0005-0000-0000-0000F3420000}"/>
    <cellStyle name="Input 2 2 2 3 2 6 2" xfId="37517" xr:uid="{00000000-0005-0000-0000-0000F4420000}"/>
    <cellStyle name="Input 2 2 2 3 2 7" xfId="22178" xr:uid="{00000000-0005-0000-0000-0000F5420000}"/>
    <cellStyle name="Input 2 2 2 3 2 7 2" xfId="37518" xr:uid="{00000000-0005-0000-0000-0000F6420000}"/>
    <cellStyle name="Input 2 2 2 3 2 8" xfId="37519" xr:uid="{00000000-0005-0000-0000-0000F7420000}"/>
    <cellStyle name="Input 2 2 2 3 3" xfId="5255" xr:uid="{00000000-0005-0000-0000-0000F8420000}"/>
    <cellStyle name="Input 2 2 2 3 3 2" xfId="16300" xr:uid="{00000000-0005-0000-0000-0000F9420000}"/>
    <cellStyle name="Input 2 2 2 3 3 2 2" xfId="37520" xr:uid="{00000000-0005-0000-0000-0000FA420000}"/>
    <cellStyle name="Input 2 2 2 3 3 3" xfId="37521" xr:uid="{00000000-0005-0000-0000-0000FB420000}"/>
    <cellStyle name="Input 2 2 2 3 4" xfId="5256" xr:uid="{00000000-0005-0000-0000-0000FC420000}"/>
    <cellStyle name="Input 2 2 2 3 4 2" xfId="16299" xr:uid="{00000000-0005-0000-0000-0000FD420000}"/>
    <cellStyle name="Input 2 2 2 3 4 2 2" xfId="37522" xr:uid="{00000000-0005-0000-0000-0000FE420000}"/>
    <cellStyle name="Input 2 2 2 3 4 3" xfId="37523" xr:uid="{00000000-0005-0000-0000-0000FF420000}"/>
    <cellStyle name="Input 2 2 2 3 5" xfId="16304" xr:uid="{00000000-0005-0000-0000-000000430000}"/>
    <cellStyle name="Input 2 2 2 3 5 2" xfId="37524" xr:uid="{00000000-0005-0000-0000-000001430000}"/>
    <cellStyle name="Input 2 2 2 3 6" xfId="22179" xr:uid="{00000000-0005-0000-0000-000002430000}"/>
    <cellStyle name="Input 2 2 2 3 6 2" xfId="37525" xr:uid="{00000000-0005-0000-0000-000003430000}"/>
    <cellStyle name="Input 2 2 2 3 7" xfId="22180" xr:uid="{00000000-0005-0000-0000-000004430000}"/>
    <cellStyle name="Input 2 2 2 3 7 2" xfId="37526" xr:uid="{00000000-0005-0000-0000-000005430000}"/>
    <cellStyle name="Input 2 2 2 3 8" xfId="22181" xr:uid="{00000000-0005-0000-0000-000006430000}"/>
    <cellStyle name="Input 2 2 2 3 8 2" xfId="37527" xr:uid="{00000000-0005-0000-0000-000007430000}"/>
    <cellStyle name="Input 2 2 2 3 9" xfId="37528" xr:uid="{00000000-0005-0000-0000-000008430000}"/>
    <cellStyle name="Input 2 2 2 4" xfId="2183" xr:uid="{00000000-0005-0000-0000-000009430000}"/>
    <cellStyle name="Input 2 2 2 4 2" xfId="5257" xr:uid="{00000000-0005-0000-0000-00000A430000}"/>
    <cellStyle name="Input 2 2 2 4 2 2" xfId="16297" xr:uid="{00000000-0005-0000-0000-00000B430000}"/>
    <cellStyle name="Input 2 2 2 4 2 2 2" xfId="37529" xr:uid="{00000000-0005-0000-0000-00000C430000}"/>
    <cellStyle name="Input 2 2 2 4 2 3" xfId="37530" xr:uid="{00000000-0005-0000-0000-00000D430000}"/>
    <cellStyle name="Input 2 2 2 4 3" xfId="5258" xr:uid="{00000000-0005-0000-0000-00000E430000}"/>
    <cellStyle name="Input 2 2 2 4 3 2" xfId="16296" xr:uid="{00000000-0005-0000-0000-00000F430000}"/>
    <cellStyle name="Input 2 2 2 4 3 2 2" xfId="37531" xr:uid="{00000000-0005-0000-0000-000010430000}"/>
    <cellStyle name="Input 2 2 2 4 3 3" xfId="37532" xr:uid="{00000000-0005-0000-0000-000011430000}"/>
    <cellStyle name="Input 2 2 2 4 4" xfId="16298" xr:uid="{00000000-0005-0000-0000-000012430000}"/>
    <cellStyle name="Input 2 2 2 4 4 2" xfId="37533" xr:uid="{00000000-0005-0000-0000-000013430000}"/>
    <cellStyle name="Input 2 2 2 4 5" xfId="22182" xr:uid="{00000000-0005-0000-0000-000014430000}"/>
    <cellStyle name="Input 2 2 2 4 5 2" xfId="37534" xr:uid="{00000000-0005-0000-0000-000015430000}"/>
    <cellStyle name="Input 2 2 2 4 6" xfId="22183" xr:uid="{00000000-0005-0000-0000-000016430000}"/>
    <cellStyle name="Input 2 2 2 4 6 2" xfId="37535" xr:uid="{00000000-0005-0000-0000-000017430000}"/>
    <cellStyle name="Input 2 2 2 4 7" xfId="22184" xr:uid="{00000000-0005-0000-0000-000018430000}"/>
    <cellStyle name="Input 2 2 2 4 7 2" xfId="37536" xr:uid="{00000000-0005-0000-0000-000019430000}"/>
    <cellStyle name="Input 2 2 2 4 8" xfId="37537" xr:uid="{00000000-0005-0000-0000-00001A430000}"/>
    <cellStyle name="Input 2 2 2 5" xfId="2709" xr:uid="{00000000-0005-0000-0000-00001B430000}"/>
    <cellStyle name="Input 2 2 2 5 2" xfId="5259" xr:uid="{00000000-0005-0000-0000-00001C430000}"/>
    <cellStyle name="Input 2 2 2 5 2 2" xfId="16294" xr:uid="{00000000-0005-0000-0000-00001D430000}"/>
    <cellStyle name="Input 2 2 2 5 2 2 2" xfId="37538" xr:uid="{00000000-0005-0000-0000-00001E430000}"/>
    <cellStyle name="Input 2 2 2 5 2 3" xfId="37539" xr:uid="{00000000-0005-0000-0000-00001F430000}"/>
    <cellStyle name="Input 2 2 2 5 3" xfId="5260" xr:uid="{00000000-0005-0000-0000-000020430000}"/>
    <cellStyle name="Input 2 2 2 5 3 2" xfId="16293" xr:uid="{00000000-0005-0000-0000-000021430000}"/>
    <cellStyle name="Input 2 2 2 5 3 2 2" xfId="37540" xr:uid="{00000000-0005-0000-0000-000022430000}"/>
    <cellStyle name="Input 2 2 2 5 3 3" xfId="37541" xr:uid="{00000000-0005-0000-0000-000023430000}"/>
    <cellStyle name="Input 2 2 2 5 4" xfId="16295" xr:uid="{00000000-0005-0000-0000-000024430000}"/>
    <cellStyle name="Input 2 2 2 5 4 2" xfId="37542" xr:uid="{00000000-0005-0000-0000-000025430000}"/>
    <cellStyle name="Input 2 2 2 5 5" xfId="22185" xr:uid="{00000000-0005-0000-0000-000026430000}"/>
    <cellStyle name="Input 2 2 2 5 5 2" xfId="37543" xr:uid="{00000000-0005-0000-0000-000027430000}"/>
    <cellStyle name="Input 2 2 2 5 6" xfId="22186" xr:uid="{00000000-0005-0000-0000-000028430000}"/>
    <cellStyle name="Input 2 2 2 5 6 2" xfId="37544" xr:uid="{00000000-0005-0000-0000-000029430000}"/>
    <cellStyle name="Input 2 2 2 5 7" xfId="22187" xr:uid="{00000000-0005-0000-0000-00002A430000}"/>
    <cellStyle name="Input 2 2 2 5 7 2" xfId="37545" xr:uid="{00000000-0005-0000-0000-00002B430000}"/>
    <cellStyle name="Input 2 2 2 5 8" xfId="37546" xr:uid="{00000000-0005-0000-0000-00002C430000}"/>
    <cellStyle name="Input 2 2 2 6" xfId="5261" xr:uid="{00000000-0005-0000-0000-00002D430000}"/>
    <cellStyle name="Input 2 2 2 6 2" xfId="16292" xr:uid="{00000000-0005-0000-0000-00002E430000}"/>
    <cellStyle name="Input 2 2 2 6 2 2" xfId="37547" xr:uid="{00000000-0005-0000-0000-00002F430000}"/>
    <cellStyle name="Input 2 2 2 6 3" xfId="22188" xr:uid="{00000000-0005-0000-0000-000030430000}"/>
    <cellStyle name="Input 2 2 2 6 3 2" xfId="37548" xr:uid="{00000000-0005-0000-0000-000031430000}"/>
    <cellStyle name="Input 2 2 2 6 4" xfId="22189" xr:uid="{00000000-0005-0000-0000-000032430000}"/>
    <cellStyle name="Input 2 2 2 6 4 2" xfId="37549" xr:uid="{00000000-0005-0000-0000-000033430000}"/>
    <cellStyle name="Input 2 2 2 6 5" xfId="22190" xr:uid="{00000000-0005-0000-0000-000034430000}"/>
    <cellStyle name="Input 2 2 2 6 5 2" xfId="37550" xr:uid="{00000000-0005-0000-0000-000035430000}"/>
    <cellStyle name="Input 2 2 2 6 6" xfId="37551" xr:uid="{00000000-0005-0000-0000-000036430000}"/>
    <cellStyle name="Input 2 2 2 7" xfId="5262" xr:uid="{00000000-0005-0000-0000-000037430000}"/>
    <cellStyle name="Input 2 2 2 7 2" xfId="16291" xr:uid="{00000000-0005-0000-0000-000038430000}"/>
    <cellStyle name="Input 2 2 2 7 2 2" xfId="37552" xr:uid="{00000000-0005-0000-0000-000039430000}"/>
    <cellStyle name="Input 2 2 2 7 3" xfId="22191" xr:uid="{00000000-0005-0000-0000-00003A430000}"/>
    <cellStyle name="Input 2 2 2 7 3 2" xfId="37553" xr:uid="{00000000-0005-0000-0000-00003B430000}"/>
    <cellStyle name="Input 2 2 2 7 4" xfId="22192" xr:uid="{00000000-0005-0000-0000-00003C430000}"/>
    <cellStyle name="Input 2 2 2 7 4 2" xfId="37554" xr:uid="{00000000-0005-0000-0000-00003D430000}"/>
    <cellStyle name="Input 2 2 2 7 5" xfId="22193" xr:uid="{00000000-0005-0000-0000-00003E430000}"/>
    <cellStyle name="Input 2 2 2 7 5 2" xfId="37555" xr:uid="{00000000-0005-0000-0000-00003F430000}"/>
    <cellStyle name="Input 2 2 2 7 6" xfId="37556" xr:uid="{00000000-0005-0000-0000-000040430000}"/>
    <cellStyle name="Input 2 2 2 8" xfId="11125" xr:uid="{00000000-0005-0000-0000-000041430000}"/>
    <cellStyle name="Input 2 2 2 8 2" xfId="37557" xr:uid="{00000000-0005-0000-0000-000042430000}"/>
    <cellStyle name="Input 2 2 2 9" xfId="16311" xr:uid="{00000000-0005-0000-0000-000043430000}"/>
    <cellStyle name="Input 2 2 2 9 2" xfId="37558" xr:uid="{00000000-0005-0000-0000-000044430000}"/>
    <cellStyle name="Input 2 2 3" xfId="1771" xr:uid="{00000000-0005-0000-0000-000045430000}"/>
    <cellStyle name="Input 2 2 3 2" xfId="3234" xr:uid="{00000000-0005-0000-0000-000046430000}"/>
    <cellStyle name="Input 2 2 3 2 2" xfId="5263" xr:uid="{00000000-0005-0000-0000-000047430000}"/>
    <cellStyle name="Input 2 2 3 2 2 2" xfId="16288" xr:uid="{00000000-0005-0000-0000-000048430000}"/>
    <cellStyle name="Input 2 2 3 2 2 2 2" xfId="37559" xr:uid="{00000000-0005-0000-0000-000049430000}"/>
    <cellStyle name="Input 2 2 3 2 2 3" xfId="37560" xr:uid="{00000000-0005-0000-0000-00004A430000}"/>
    <cellStyle name="Input 2 2 3 2 3" xfId="5264" xr:uid="{00000000-0005-0000-0000-00004B430000}"/>
    <cellStyle name="Input 2 2 3 2 3 2" xfId="16287" xr:uid="{00000000-0005-0000-0000-00004C430000}"/>
    <cellStyle name="Input 2 2 3 2 3 2 2" xfId="37561" xr:uid="{00000000-0005-0000-0000-00004D430000}"/>
    <cellStyle name="Input 2 2 3 2 3 3" xfId="37562" xr:uid="{00000000-0005-0000-0000-00004E430000}"/>
    <cellStyle name="Input 2 2 3 2 4" xfId="16289" xr:uid="{00000000-0005-0000-0000-00004F430000}"/>
    <cellStyle name="Input 2 2 3 2 4 2" xfId="37563" xr:uid="{00000000-0005-0000-0000-000050430000}"/>
    <cellStyle name="Input 2 2 3 2 5" xfId="22194" xr:uid="{00000000-0005-0000-0000-000051430000}"/>
    <cellStyle name="Input 2 2 3 2 5 2" xfId="37564" xr:uid="{00000000-0005-0000-0000-000052430000}"/>
    <cellStyle name="Input 2 2 3 2 6" xfId="22195" xr:uid="{00000000-0005-0000-0000-000053430000}"/>
    <cellStyle name="Input 2 2 3 2 6 2" xfId="37565" xr:uid="{00000000-0005-0000-0000-000054430000}"/>
    <cellStyle name="Input 2 2 3 2 7" xfId="22196" xr:uid="{00000000-0005-0000-0000-000055430000}"/>
    <cellStyle name="Input 2 2 3 2 7 2" xfId="37566" xr:uid="{00000000-0005-0000-0000-000056430000}"/>
    <cellStyle name="Input 2 2 3 2 8" xfId="37567" xr:uid="{00000000-0005-0000-0000-000057430000}"/>
    <cellStyle name="Input 2 2 3 3" xfId="5265" xr:uid="{00000000-0005-0000-0000-000058430000}"/>
    <cellStyle name="Input 2 2 3 3 2" xfId="16286" xr:uid="{00000000-0005-0000-0000-000059430000}"/>
    <cellStyle name="Input 2 2 3 3 2 2" xfId="37568" xr:uid="{00000000-0005-0000-0000-00005A430000}"/>
    <cellStyle name="Input 2 2 3 3 3" xfId="37569" xr:uid="{00000000-0005-0000-0000-00005B430000}"/>
    <cellStyle name="Input 2 2 3 4" xfId="5266" xr:uid="{00000000-0005-0000-0000-00005C430000}"/>
    <cellStyle name="Input 2 2 3 4 2" xfId="16285" xr:uid="{00000000-0005-0000-0000-00005D430000}"/>
    <cellStyle name="Input 2 2 3 4 2 2" xfId="37570" xr:uid="{00000000-0005-0000-0000-00005E430000}"/>
    <cellStyle name="Input 2 2 3 4 3" xfId="37571" xr:uid="{00000000-0005-0000-0000-00005F430000}"/>
    <cellStyle name="Input 2 2 3 5" xfId="16290" xr:uid="{00000000-0005-0000-0000-000060430000}"/>
    <cellStyle name="Input 2 2 3 5 2" xfId="37572" xr:uid="{00000000-0005-0000-0000-000061430000}"/>
    <cellStyle name="Input 2 2 3 6" xfId="22197" xr:uid="{00000000-0005-0000-0000-000062430000}"/>
    <cellStyle name="Input 2 2 3 6 2" xfId="37573" xr:uid="{00000000-0005-0000-0000-000063430000}"/>
    <cellStyle name="Input 2 2 3 7" xfId="22198" xr:uid="{00000000-0005-0000-0000-000064430000}"/>
    <cellStyle name="Input 2 2 3 7 2" xfId="37574" xr:uid="{00000000-0005-0000-0000-000065430000}"/>
    <cellStyle name="Input 2 2 3 8" xfId="22199" xr:uid="{00000000-0005-0000-0000-000066430000}"/>
    <cellStyle name="Input 2 2 3 8 2" xfId="37575" xr:uid="{00000000-0005-0000-0000-000067430000}"/>
    <cellStyle name="Input 2 2 3 9" xfId="37576" xr:uid="{00000000-0005-0000-0000-000068430000}"/>
    <cellStyle name="Input 2 2 4" xfId="1336" xr:uid="{00000000-0005-0000-0000-000069430000}"/>
    <cellStyle name="Input 2 2 4 2" xfId="2803" xr:uid="{00000000-0005-0000-0000-00006A430000}"/>
    <cellStyle name="Input 2 2 4 2 2" xfId="5267" xr:uid="{00000000-0005-0000-0000-00006B430000}"/>
    <cellStyle name="Input 2 2 4 2 2 2" xfId="16282" xr:uid="{00000000-0005-0000-0000-00006C430000}"/>
    <cellStyle name="Input 2 2 4 2 2 2 2" xfId="37577" xr:uid="{00000000-0005-0000-0000-00006D430000}"/>
    <cellStyle name="Input 2 2 4 2 2 3" xfId="37578" xr:uid="{00000000-0005-0000-0000-00006E430000}"/>
    <cellStyle name="Input 2 2 4 2 3" xfId="5268" xr:uid="{00000000-0005-0000-0000-00006F430000}"/>
    <cellStyle name="Input 2 2 4 2 3 2" xfId="16281" xr:uid="{00000000-0005-0000-0000-000070430000}"/>
    <cellStyle name="Input 2 2 4 2 3 2 2" xfId="37579" xr:uid="{00000000-0005-0000-0000-000071430000}"/>
    <cellStyle name="Input 2 2 4 2 3 3" xfId="37580" xr:uid="{00000000-0005-0000-0000-000072430000}"/>
    <cellStyle name="Input 2 2 4 2 4" xfId="16283" xr:uid="{00000000-0005-0000-0000-000073430000}"/>
    <cellStyle name="Input 2 2 4 2 4 2" xfId="37581" xr:uid="{00000000-0005-0000-0000-000074430000}"/>
    <cellStyle name="Input 2 2 4 2 5" xfId="22200" xr:uid="{00000000-0005-0000-0000-000075430000}"/>
    <cellStyle name="Input 2 2 4 2 5 2" xfId="37582" xr:uid="{00000000-0005-0000-0000-000076430000}"/>
    <cellStyle name="Input 2 2 4 2 6" xfId="22201" xr:uid="{00000000-0005-0000-0000-000077430000}"/>
    <cellStyle name="Input 2 2 4 2 6 2" xfId="37583" xr:uid="{00000000-0005-0000-0000-000078430000}"/>
    <cellStyle name="Input 2 2 4 2 7" xfId="22202" xr:uid="{00000000-0005-0000-0000-000079430000}"/>
    <cellStyle name="Input 2 2 4 2 7 2" xfId="37584" xr:uid="{00000000-0005-0000-0000-00007A430000}"/>
    <cellStyle name="Input 2 2 4 2 8" xfId="37585" xr:uid="{00000000-0005-0000-0000-00007B430000}"/>
    <cellStyle name="Input 2 2 4 3" xfId="5269" xr:uid="{00000000-0005-0000-0000-00007C430000}"/>
    <cellStyle name="Input 2 2 4 3 2" xfId="16280" xr:uid="{00000000-0005-0000-0000-00007D430000}"/>
    <cellStyle name="Input 2 2 4 3 2 2" xfId="37586" xr:uid="{00000000-0005-0000-0000-00007E430000}"/>
    <cellStyle name="Input 2 2 4 3 3" xfId="37587" xr:uid="{00000000-0005-0000-0000-00007F430000}"/>
    <cellStyle name="Input 2 2 4 4" xfId="5270" xr:uid="{00000000-0005-0000-0000-000080430000}"/>
    <cellStyle name="Input 2 2 4 4 2" xfId="16279" xr:uid="{00000000-0005-0000-0000-000081430000}"/>
    <cellStyle name="Input 2 2 4 4 2 2" xfId="37588" xr:uid="{00000000-0005-0000-0000-000082430000}"/>
    <cellStyle name="Input 2 2 4 4 3" xfId="37589" xr:uid="{00000000-0005-0000-0000-000083430000}"/>
    <cellStyle name="Input 2 2 4 5" xfId="16284" xr:uid="{00000000-0005-0000-0000-000084430000}"/>
    <cellStyle name="Input 2 2 4 5 2" xfId="37590" xr:uid="{00000000-0005-0000-0000-000085430000}"/>
    <cellStyle name="Input 2 2 4 6" xfId="22203" xr:uid="{00000000-0005-0000-0000-000086430000}"/>
    <cellStyle name="Input 2 2 4 6 2" xfId="37591" xr:uid="{00000000-0005-0000-0000-000087430000}"/>
    <cellStyle name="Input 2 2 4 7" xfId="22204" xr:uid="{00000000-0005-0000-0000-000088430000}"/>
    <cellStyle name="Input 2 2 4 7 2" xfId="37592" xr:uid="{00000000-0005-0000-0000-000089430000}"/>
    <cellStyle name="Input 2 2 4 8" xfId="22205" xr:uid="{00000000-0005-0000-0000-00008A430000}"/>
    <cellStyle name="Input 2 2 4 8 2" xfId="37593" xr:uid="{00000000-0005-0000-0000-00008B430000}"/>
    <cellStyle name="Input 2 2 4 9" xfId="37594" xr:uid="{00000000-0005-0000-0000-00008C430000}"/>
    <cellStyle name="Input 2 2 5" xfId="2182" xr:uid="{00000000-0005-0000-0000-00008D430000}"/>
    <cellStyle name="Input 2 2 5 2" xfId="5271" xr:uid="{00000000-0005-0000-0000-00008E430000}"/>
    <cellStyle name="Input 2 2 5 2 2" xfId="16277" xr:uid="{00000000-0005-0000-0000-00008F430000}"/>
    <cellStyle name="Input 2 2 5 2 2 2" xfId="37595" xr:uid="{00000000-0005-0000-0000-000090430000}"/>
    <cellStyle name="Input 2 2 5 2 3" xfId="37596" xr:uid="{00000000-0005-0000-0000-000091430000}"/>
    <cellStyle name="Input 2 2 5 3" xfId="5272" xr:uid="{00000000-0005-0000-0000-000092430000}"/>
    <cellStyle name="Input 2 2 5 3 2" xfId="16276" xr:uid="{00000000-0005-0000-0000-000093430000}"/>
    <cellStyle name="Input 2 2 5 3 2 2" xfId="37597" xr:uid="{00000000-0005-0000-0000-000094430000}"/>
    <cellStyle name="Input 2 2 5 3 3" xfId="37598" xr:uid="{00000000-0005-0000-0000-000095430000}"/>
    <cellStyle name="Input 2 2 5 4" xfId="16278" xr:uid="{00000000-0005-0000-0000-000096430000}"/>
    <cellStyle name="Input 2 2 5 4 2" xfId="37599" xr:uid="{00000000-0005-0000-0000-000097430000}"/>
    <cellStyle name="Input 2 2 5 5" xfId="22206" xr:uid="{00000000-0005-0000-0000-000098430000}"/>
    <cellStyle name="Input 2 2 5 5 2" xfId="37600" xr:uid="{00000000-0005-0000-0000-000099430000}"/>
    <cellStyle name="Input 2 2 5 6" xfId="22207" xr:uid="{00000000-0005-0000-0000-00009A430000}"/>
    <cellStyle name="Input 2 2 5 6 2" xfId="37601" xr:uid="{00000000-0005-0000-0000-00009B430000}"/>
    <cellStyle name="Input 2 2 5 7" xfId="22208" xr:uid="{00000000-0005-0000-0000-00009C430000}"/>
    <cellStyle name="Input 2 2 5 7 2" xfId="37602" xr:uid="{00000000-0005-0000-0000-00009D430000}"/>
    <cellStyle name="Input 2 2 5 8" xfId="37603" xr:uid="{00000000-0005-0000-0000-00009E430000}"/>
    <cellStyle name="Input 2 2 6" xfId="5273" xr:uid="{00000000-0005-0000-0000-00009F430000}"/>
    <cellStyle name="Input 2 2 6 2" xfId="16275" xr:uid="{00000000-0005-0000-0000-0000A0430000}"/>
    <cellStyle name="Input 2 2 6 2 2" xfId="37604" xr:uid="{00000000-0005-0000-0000-0000A1430000}"/>
    <cellStyle name="Input 2 2 6 3" xfId="22209" xr:uid="{00000000-0005-0000-0000-0000A2430000}"/>
    <cellStyle name="Input 2 2 6 3 2" xfId="37605" xr:uid="{00000000-0005-0000-0000-0000A3430000}"/>
    <cellStyle name="Input 2 2 6 4" xfId="22210" xr:uid="{00000000-0005-0000-0000-0000A4430000}"/>
    <cellStyle name="Input 2 2 6 4 2" xfId="37606" xr:uid="{00000000-0005-0000-0000-0000A5430000}"/>
    <cellStyle name="Input 2 2 6 5" xfId="22211" xr:uid="{00000000-0005-0000-0000-0000A6430000}"/>
    <cellStyle name="Input 2 2 6 5 2" xfId="37607" xr:uid="{00000000-0005-0000-0000-0000A7430000}"/>
    <cellStyle name="Input 2 2 6 6" xfId="37608" xr:uid="{00000000-0005-0000-0000-0000A8430000}"/>
    <cellStyle name="Input 2 2 7" xfId="5274" xr:uid="{00000000-0005-0000-0000-0000A9430000}"/>
    <cellStyle name="Input 2 2 7 2" xfId="16274" xr:uid="{00000000-0005-0000-0000-0000AA430000}"/>
    <cellStyle name="Input 2 2 7 2 2" xfId="37609" xr:uid="{00000000-0005-0000-0000-0000AB430000}"/>
    <cellStyle name="Input 2 2 7 3" xfId="22212" xr:uid="{00000000-0005-0000-0000-0000AC430000}"/>
    <cellStyle name="Input 2 2 7 3 2" xfId="37610" xr:uid="{00000000-0005-0000-0000-0000AD430000}"/>
    <cellStyle name="Input 2 2 7 4" xfId="22213" xr:uid="{00000000-0005-0000-0000-0000AE430000}"/>
    <cellStyle name="Input 2 2 7 4 2" xfId="37611" xr:uid="{00000000-0005-0000-0000-0000AF430000}"/>
    <cellStyle name="Input 2 2 7 5" xfId="22214" xr:uid="{00000000-0005-0000-0000-0000B0430000}"/>
    <cellStyle name="Input 2 2 7 5 2" xfId="37612" xr:uid="{00000000-0005-0000-0000-0000B1430000}"/>
    <cellStyle name="Input 2 2 7 6" xfId="37613" xr:uid="{00000000-0005-0000-0000-0000B2430000}"/>
    <cellStyle name="Input 2 2 8" xfId="5275" xr:uid="{00000000-0005-0000-0000-0000B3430000}"/>
    <cellStyle name="Input 2 2 8 2" xfId="16273" xr:uid="{00000000-0005-0000-0000-0000B4430000}"/>
    <cellStyle name="Input 2 2 8 2 2" xfId="37614" xr:uid="{00000000-0005-0000-0000-0000B5430000}"/>
    <cellStyle name="Input 2 2 8 3" xfId="22215" xr:uid="{00000000-0005-0000-0000-0000B6430000}"/>
    <cellStyle name="Input 2 2 8 3 2" xfId="37615" xr:uid="{00000000-0005-0000-0000-0000B7430000}"/>
    <cellStyle name="Input 2 2 8 4" xfId="22216" xr:uid="{00000000-0005-0000-0000-0000B8430000}"/>
    <cellStyle name="Input 2 2 8 4 2" xfId="37616" xr:uid="{00000000-0005-0000-0000-0000B9430000}"/>
    <cellStyle name="Input 2 2 8 5" xfId="22217" xr:uid="{00000000-0005-0000-0000-0000BA430000}"/>
    <cellStyle name="Input 2 2 8 5 2" xfId="37617" xr:uid="{00000000-0005-0000-0000-0000BB430000}"/>
    <cellStyle name="Input 2 2 8 6" xfId="37618" xr:uid="{00000000-0005-0000-0000-0000BC430000}"/>
    <cellStyle name="Input 2 2 9" xfId="5276" xr:uid="{00000000-0005-0000-0000-0000BD430000}"/>
    <cellStyle name="Input 2 2 9 2" xfId="16272" xr:uid="{00000000-0005-0000-0000-0000BE430000}"/>
    <cellStyle name="Input 2 2 9 2 2" xfId="37619" xr:uid="{00000000-0005-0000-0000-0000BF430000}"/>
    <cellStyle name="Input 2 2 9 3" xfId="37620" xr:uid="{00000000-0005-0000-0000-0000C0430000}"/>
    <cellStyle name="Input 2 20" xfId="2181" xr:uid="{00000000-0005-0000-0000-0000C1430000}"/>
    <cellStyle name="Input 2 20 2" xfId="5277" xr:uid="{00000000-0005-0000-0000-0000C2430000}"/>
    <cellStyle name="Input 2 20 2 2" xfId="16270" xr:uid="{00000000-0005-0000-0000-0000C3430000}"/>
    <cellStyle name="Input 2 20 2 2 2" xfId="37621" xr:uid="{00000000-0005-0000-0000-0000C4430000}"/>
    <cellStyle name="Input 2 20 2 3" xfId="37622" xr:uid="{00000000-0005-0000-0000-0000C5430000}"/>
    <cellStyle name="Input 2 20 3" xfId="5278" xr:uid="{00000000-0005-0000-0000-0000C6430000}"/>
    <cellStyle name="Input 2 20 3 2" xfId="16269" xr:uid="{00000000-0005-0000-0000-0000C7430000}"/>
    <cellStyle name="Input 2 20 3 2 2" xfId="37623" xr:uid="{00000000-0005-0000-0000-0000C8430000}"/>
    <cellStyle name="Input 2 20 3 3" xfId="37624" xr:uid="{00000000-0005-0000-0000-0000C9430000}"/>
    <cellStyle name="Input 2 20 4" xfId="16271" xr:uid="{00000000-0005-0000-0000-0000CA430000}"/>
    <cellStyle name="Input 2 20 4 2" xfId="37625" xr:uid="{00000000-0005-0000-0000-0000CB430000}"/>
    <cellStyle name="Input 2 20 5" xfId="22218" xr:uid="{00000000-0005-0000-0000-0000CC430000}"/>
    <cellStyle name="Input 2 20 5 2" xfId="37626" xr:uid="{00000000-0005-0000-0000-0000CD430000}"/>
    <cellStyle name="Input 2 20 6" xfId="22219" xr:uid="{00000000-0005-0000-0000-0000CE430000}"/>
    <cellStyle name="Input 2 20 6 2" xfId="37627" xr:uid="{00000000-0005-0000-0000-0000CF430000}"/>
    <cellStyle name="Input 2 20 7" xfId="22220" xr:uid="{00000000-0005-0000-0000-0000D0430000}"/>
    <cellStyle name="Input 2 20 7 2" xfId="37628" xr:uid="{00000000-0005-0000-0000-0000D1430000}"/>
    <cellStyle name="Input 2 20 8" xfId="37629" xr:uid="{00000000-0005-0000-0000-0000D2430000}"/>
    <cellStyle name="Input 2 21" xfId="2658" xr:uid="{00000000-0005-0000-0000-0000D3430000}"/>
    <cellStyle name="Input 2 21 2" xfId="5279" xr:uid="{00000000-0005-0000-0000-0000D4430000}"/>
    <cellStyle name="Input 2 21 2 2" xfId="16267" xr:uid="{00000000-0005-0000-0000-0000D5430000}"/>
    <cellStyle name="Input 2 21 2 2 2" xfId="37630" xr:uid="{00000000-0005-0000-0000-0000D6430000}"/>
    <cellStyle name="Input 2 21 2 3" xfId="37631" xr:uid="{00000000-0005-0000-0000-0000D7430000}"/>
    <cellStyle name="Input 2 21 3" xfId="5280" xr:uid="{00000000-0005-0000-0000-0000D8430000}"/>
    <cellStyle name="Input 2 21 3 2" xfId="16266" xr:uid="{00000000-0005-0000-0000-0000D9430000}"/>
    <cellStyle name="Input 2 21 3 2 2" xfId="37632" xr:uid="{00000000-0005-0000-0000-0000DA430000}"/>
    <cellStyle name="Input 2 21 3 3" xfId="37633" xr:uid="{00000000-0005-0000-0000-0000DB430000}"/>
    <cellStyle name="Input 2 21 4" xfId="16268" xr:uid="{00000000-0005-0000-0000-0000DC430000}"/>
    <cellStyle name="Input 2 21 4 2" xfId="37634" xr:uid="{00000000-0005-0000-0000-0000DD430000}"/>
    <cellStyle name="Input 2 21 5" xfId="22221" xr:uid="{00000000-0005-0000-0000-0000DE430000}"/>
    <cellStyle name="Input 2 21 5 2" xfId="37635" xr:uid="{00000000-0005-0000-0000-0000DF430000}"/>
    <cellStyle name="Input 2 21 6" xfId="22222" xr:uid="{00000000-0005-0000-0000-0000E0430000}"/>
    <cellStyle name="Input 2 21 6 2" xfId="37636" xr:uid="{00000000-0005-0000-0000-0000E1430000}"/>
    <cellStyle name="Input 2 21 7" xfId="22223" xr:uid="{00000000-0005-0000-0000-0000E2430000}"/>
    <cellStyle name="Input 2 21 7 2" xfId="37637" xr:uid="{00000000-0005-0000-0000-0000E3430000}"/>
    <cellStyle name="Input 2 21 8" xfId="37638" xr:uid="{00000000-0005-0000-0000-0000E4430000}"/>
    <cellStyle name="Input 2 22" xfId="5281" xr:uid="{00000000-0005-0000-0000-0000E5430000}"/>
    <cellStyle name="Input 2 22 2" xfId="16265" xr:uid="{00000000-0005-0000-0000-0000E6430000}"/>
    <cellStyle name="Input 2 22 2 2" xfId="37639" xr:uid="{00000000-0005-0000-0000-0000E7430000}"/>
    <cellStyle name="Input 2 22 3" xfId="22224" xr:uid="{00000000-0005-0000-0000-0000E8430000}"/>
    <cellStyle name="Input 2 22 3 2" xfId="37640" xr:uid="{00000000-0005-0000-0000-0000E9430000}"/>
    <cellStyle name="Input 2 22 4" xfId="22225" xr:uid="{00000000-0005-0000-0000-0000EA430000}"/>
    <cellStyle name="Input 2 22 4 2" xfId="37641" xr:uid="{00000000-0005-0000-0000-0000EB430000}"/>
    <cellStyle name="Input 2 22 5" xfId="22226" xr:uid="{00000000-0005-0000-0000-0000EC430000}"/>
    <cellStyle name="Input 2 22 5 2" xfId="37642" xr:uid="{00000000-0005-0000-0000-0000ED430000}"/>
    <cellStyle name="Input 2 22 6" xfId="37643" xr:uid="{00000000-0005-0000-0000-0000EE430000}"/>
    <cellStyle name="Input 2 23" xfId="5282" xr:uid="{00000000-0005-0000-0000-0000EF430000}"/>
    <cellStyle name="Input 2 23 2" xfId="16264" xr:uid="{00000000-0005-0000-0000-0000F0430000}"/>
    <cellStyle name="Input 2 23 2 2" xfId="37644" xr:uid="{00000000-0005-0000-0000-0000F1430000}"/>
    <cellStyle name="Input 2 23 3" xfId="22227" xr:uid="{00000000-0005-0000-0000-0000F2430000}"/>
    <cellStyle name="Input 2 23 3 2" xfId="37645" xr:uid="{00000000-0005-0000-0000-0000F3430000}"/>
    <cellStyle name="Input 2 23 4" xfId="22228" xr:uid="{00000000-0005-0000-0000-0000F4430000}"/>
    <cellStyle name="Input 2 23 4 2" xfId="37646" xr:uid="{00000000-0005-0000-0000-0000F5430000}"/>
    <cellStyle name="Input 2 23 5" xfId="22229" xr:uid="{00000000-0005-0000-0000-0000F6430000}"/>
    <cellStyle name="Input 2 23 5 2" xfId="37647" xr:uid="{00000000-0005-0000-0000-0000F7430000}"/>
    <cellStyle name="Input 2 23 6" xfId="37648" xr:uid="{00000000-0005-0000-0000-0000F8430000}"/>
    <cellStyle name="Input 2 24" xfId="11127" xr:uid="{00000000-0005-0000-0000-0000F9430000}"/>
    <cellStyle name="Input 2 24 2" xfId="37649" xr:uid="{00000000-0005-0000-0000-0000FA430000}"/>
    <cellStyle name="Input 2 25" xfId="16469" xr:uid="{00000000-0005-0000-0000-0000FB430000}"/>
    <cellStyle name="Input 2 25 2" xfId="37650" xr:uid="{00000000-0005-0000-0000-0000FC430000}"/>
    <cellStyle name="Input 2 26" xfId="22230" xr:uid="{00000000-0005-0000-0000-0000FD430000}"/>
    <cellStyle name="Input 2 26 2" xfId="37651" xr:uid="{00000000-0005-0000-0000-0000FE430000}"/>
    <cellStyle name="Input 2 27" xfId="37652" xr:uid="{00000000-0005-0000-0000-0000FF430000}"/>
    <cellStyle name="Input 2 28" xfId="56794" xr:uid="{00000000-0005-0000-0000-000000440000}"/>
    <cellStyle name="Input 2 3" xfId="242" xr:uid="{00000000-0005-0000-0000-000001440000}"/>
    <cellStyle name="Input 2 3 10" xfId="16263" xr:uid="{00000000-0005-0000-0000-000002440000}"/>
    <cellStyle name="Input 2 3 10 2" xfId="37653" xr:uid="{00000000-0005-0000-0000-000003440000}"/>
    <cellStyle name="Input 2 3 11" xfId="22231" xr:uid="{00000000-0005-0000-0000-000004440000}"/>
    <cellStyle name="Input 2 3 11 2" xfId="37654" xr:uid="{00000000-0005-0000-0000-000005440000}"/>
    <cellStyle name="Input 2 3 12" xfId="37655" xr:uid="{00000000-0005-0000-0000-000006440000}"/>
    <cellStyle name="Input 2 3 13" xfId="903" xr:uid="{00000000-0005-0000-0000-000007440000}"/>
    <cellStyle name="Input 2 3 14" xfId="56797" xr:uid="{00000000-0005-0000-0000-000008440000}"/>
    <cellStyle name="Input 2 3 2" xfId="1836" xr:uid="{00000000-0005-0000-0000-000009440000}"/>
    <cellStyle name="Input 2 3 2 2" xfId="3295" xr:uid="{00000000-0005-0000-0000-00000A440000}"/>
    <cellStyle name="Input 2 3 2 2 2" xfId="5283" xr:uid="{00000000-0005-0000-0000-00000B440000}"/>
    <cellStyle name="Input 2 3 2 2 2 2" xfId="16260" xr:uid="{00000000-0005-0000-0000-00000C440000}"/>
    <cellStyle name="Input 2 3 2 2 2 2 2" xfId="37656" xr:uid="{00000000-0005-0000-0000-00000D440000}"/>
    <cellStyle name="Input 2 3 2 2 2 3" xfId="37657" xr:uid="{00000000-0005-0000-0000-00000E440000}"/>
    <cellStyle name="Input 2 3 2 2 3" xfId="5284" xr:uid="{00000000-0005-0000-0000-00000F440000}"/>
    <cellStyle name="Input 2 3 2 2 3 2" xfId="16259" xr:uid="{00000000-0005-0000-0000-000010440000}"/>
    <cellStyle name="Input 2 3 2 2 3 2 2" xfId="37658" xr:uid="{00000000-0005-0000-0000-000011440000}"/>
    <cellStyle name="Input 2 3 2 2 3 3" xfId="37659" xr:uid="{00000000-0005-0000-0000-000012440000}"/>
    <cellStyle name="Input 2 3 2 2 4" xfId="16261" xr:uid="{00000000-0005-0000-0000-000013440000}"/>
    <cellStyle name="Input 2 3 2 2 4 2" xfId="37660" xr:uid="{00000000-0005-0000-0000-000014440000}"/>
    <cellStyle name="Input 2 3 2 2 5" xfId="22232" xr:uid="{00000000-0005-0000-0000-000015440000}"/>
    <cellStyle name="Input 2 3 2 2 5 2" xfId="37661" xr:uid="{00000000-0005-0000-0000-000016440000}"/>
    <cellStyle name="Input 2 3 2 2 6" xfId="22233" xr:uid="{00000000-0005-0000-0000-000017440000}"/>
    <cellStyle name="Input 2 3 2 2 6 2" xfId="37662" xr:uid="{00000000-0005-0000-0000-000018440000}"/>
    <cellStyle name="Input 2 3 2 2 7" xfId="22234" xr:uid="{00000000-0005-0000-0000-000019440000}"/>
    <cellStyle name="Input 2 3 2 2 7 2" xfId="37663" xr:uid="{00000000-0005-0000-0000-00001A440000}"/>
    <cellStyle name="Input 2 3 2 2 8" xfId="37664" xr:uid="{00000000-0005-0000-0000-00001B440000}"/>
    <cellStyle name="Input 2 3 2 3" xfId="5285" xr:uid="{00000000-0005-0000-0000-00001C440000}"/>
    <cellStyle name="Input 2 3 2 3 2" xfId="16258" xr:uid="{00000000-0005-0000-0000-00001D440000}"/>
    <cellStyle name="Input 2 3 2 3 2 2" xfId="37665" xr:uid="{00000000-0005-0000-0000-00001E440000}"/>
    <cellStyle name="Input 2 3 2 3 3" xfId="37666" xr:uid="{00000000-0005-0000-0000-00001F440000}"/>
    <cellStyle name="Input 2 3 2 4" xfId="5286" xr:uid="{00000000-0005-0000-0000-000020440000}"/>
    <cellStyle name="Input 2 3 2 4 2" xfId="16257" xr:uid="{00000000-0005-0000-0000-000021440000}"/>
    <cellStyle name="Input 2 3 2 4 2 2" xfId="37667" xr:uid="{00000000-0005-0000-0000-000022440000}"/>
    <cellStyle name="Input 2 3 2 4 3" xfId="37668" xr:uid="{00000000-0005-0000-0000-000023440000}"/>
    <cellStyle name="Input 2 3 2 5" xfId="16262" xr:uid="{00000000-0005-0000-0000-000024440000}"/>
    <cellStyle name="Input 2 3 2 5 2" xfId="37669" xr:uid="{00000000-0005-0000-0000-000025440000}"/>
    <cellStyle name="Input 2 3 2 6" xfId="22235" xr:uid="{00000000-0005-0000-0000-000026440000}"/>
    <cellStyle name="Input 2 3 2 6 2" xfId="37670" xr:uid="{00000000-0005-0000-0000-000027440000}"/>
    <cellStyle name="Input 2 3 2 7" xfId="22236" xr:uid="{00000000-0005-0000-0000-000028440000}"/>
    <cellStyle name="Input 2 3 2 7 2" xfId="37671" xr:uid="{00000000-0005-0000-0000-000029440000}"/>
    <cellStyle name="Input 2 3 2 8" xfId="22237" xr:uid="{00000000-0005-0000-0000-00002A440000}"/>
    <cellStyle name="Input 2 3 2 8 2" xfId="37672" xr:uid="{00000000-0005-0000-0000-00002B440000}"/>
    <cellStyle name="Input 2 3 2 9" xfId="37673" xr:uid="{00000000-0005-0000-0000-00002C440000}"/>
    <cellStyle name="Input 2 3 3" xfId="1403" xr:uid="{00000000-0005-0000-0000-00002D440000}"/>
    <cellStyle name="Input 2 3 3 2" xfId="2866" xr:uid="{00000000-0005-0000-0000-00002E440000}"/>
    <cellStyle name="Input 2 3 3 2 2" xfId="5287" xr:uid="{00000000-0005-0000-0000-00002F440000}"/>
    <cellStyle name="Input 2 3 3 2 2 2" xfId="16254" xr:uid="{00000000-0005-0000-0000-000030440000}"/>
    <cellStyle name="Input 2 3 3 2 2 2 2" xfId="37674" xr:uid="{00000000-0005-0000-0000-000031440000}"/>
    <cellStyle name="Input 2 3 3 2 2 3" xfId="37675" xr:uid="{00000000-0005-0000-0000-000032440000}"/>
    <cellStyle name="Input 2 3 3 2 3" xfId="5288" xr:uid="{00000000-0005-0000-0000-000033440000}"/>
    <cellStyle name="Input 2 3 3 2 3 2" xfId="16253" xr:uid="{00000000-0005-0000-0000-000034440000}"/>
    <cellStyle name="Input 2 3 3 2 3 2 2" xfId="37676" xr:uid="{00000000-0005-0000-0000-000035440000}"/>
    <cellStyle name="Input 2 3 3 2 3 3" xfId="37677" xr:uid="{00000000-0005-0000-0000-000036440000}"/>
    <cellStyle name="Input 2 3 3 2 4" xfId="16255" xr:uid="{00000000-0005-0000-0000-000037440000}"/>
    <cellStyle name="Input 2 3 3 2 4 2" xfId="37678" xr:uid="{00000000-0005-0000-0000-000038440000}"/>
    <cellStyle name="Input 2 3 3 2 5" xfId="22238" xr:uid="{00000000-0005-0000-0000-000039440000}"/>
    <cellStyle name="Input 2 3 3 2 5 2" xfId="37679" xr:uid="{00000000-0005-0000-0000-00003A440000}"/>
    <cellStyle name="Input 2 3 3 2 6" xfId="22239" xr:uid="{00000000-0005-0000-0000-00003B440000}"/>
    <cellStyle name="Input 2 3 3 2 6 2" xfId="37680" xr:uid="{00000000-0005-0000-0000-00003C440000}"/>
    <cellStyle name="Input 2 3 3 2 7" xfId="22240" xr:uid="{00000000-0005-0000-0000-00003D440000}"/>
    <cellStyle name="Input 2 3 3 2 7 2" xfId="37681" xr:uid="{00000000-0005-0000-0000-00003E440000}"/>
    <cellStyle name="Input 2 3 3 2 8" xfId="37682" xr:uid="{00000000-0005-0000-0000-00003F440000}"/>
    <cellStyle name="Input 2 3 3 3" xfId="5289" xr:uid="{00000000-0005-0000-0000-000040440000}"/>
    <cellStyle name="Input 2 3 3 3 2" xfId="16252" xr:uid="{00000000-0005-0000-0000-000041440000}"/>
    <cellStyle name="Input 2 3 3 3 2 2" xfId="37683" xr:uid="{00000000-0005-0000-0000-000042440000}"/>
    <cellStyle name="Input 2 3 3 3 3" xfId="37684" xr:uid="{00000000-0005-0000-0000-000043440000}"/>
    <cellStyle name="Input 2 3 3 4" xfId="5290" xr:uid="{00000000-0005-0000-0000-000044440000}"/>
    <cellStyle name="Input 2 3 3 4 2" xfId="16251" xr:uid="{00000000-0005-0000-0000-000045440000}"/>
    <cellStyle name="Input 2 3 3 4 2 2" xfId="37685" xr:uid="{00000000-0005-0000-0000-000046440000}"/>
    <cellStyle name="Input 2 3 3 4 3" xfId="37686" xr:uid="{00000000-0005-0000-0000-000047440000}"/>
    <cellStyle name="Input 2 3 3 5" xfId="16256" xr:uid="{00000000-0005-0000-0000-000048440000}"/>
    <cellStyle name="Input 2 3 3 5 2" xfId="37687" xr:uid="{00000000-0005-0000-0000-000049440000}"/>
    <cellStyle name="Input 2 3 3 6" xfId="22241" xr:uid="{00000000-0005-0000-0000-00004A440000}"/>
    <cellStyle name="Input 2 3 3 6 2" xfId="37688" xr:uid="{00000000-0005-0000-0000-00004B440000}"/>
    <cellStyle name="Input 2 3 3 7" xfId="22242" xr:uid="{00000000-0005-0000-0000-00004C440000}"/>
    <cellStyle name="Input 2 3 3 7 2" xfId="37689" xr:uid="{00000000-0005-0000-0000-00004D440000}"/>
    <cellStyle name="Input 2 3 3 8" xfId="22243" xr:uid="{00000000-0005-0000-0000-00004E440000}"/>
    <cellStyle name="Input 2 3 3 8 2" xfId="37690" xr:uid="{00000000-0005-0000-0000-00004F440000}"/>
    <cellStyle name="Input 2 3 3 9" xfId="37691" xr:uid="{00000000-0005-0000-0000-000050440000}"/>
    <cellStyle name="Input 2 3 4" xfId="2184" xr:uid="{00000000-0005-0000-0000-000051440000}"/>
    <cellStyle name="Input 2 3 4 2" xfId="5291" xr:uid="{00000000-0005-0000-0000-000052440000}"/>
    <cellStyle name="Input 2 3 4 2 2" xfId="16249" xr:uid="{00000000-0005-0000-0000-000053440000}"/>
    <cellStyle name="Input 2 3 4 2 2 2" xfId="37692" xr:uid="{00000000-0005-0000-0000-000054440000}"/>
    <cellStyle name="Input 2 3 4 2 3" xfId="37693" xr:uid="{00000000-0005-0000-0000-000055440000}"/>
    <cellStyle name="Input 2 3 4 3" xfId="5292" xr:uid="{00000000-0005-0000-0000-000056440000}"/>
    <cellStyle name="Input 2 3 4 3 2" xfId="16248" xr:uid="{00000000-0005-0000-0000-000057440000}"/>
    <cellStyle name="Input 2 3 4 3 2 2" xfId="37694" xr:uid="{00000000-0005-0000-0000-000058440000}"/>
    <cellStyle name="Input 2 3 4 3 3" xfId="37695" xr:uid="{00000000-0005-0000-0000-000059440000}"/>
    <cellStyle name="Input 2 3 4 4" xfId="16250" xr:uid="{00000000-0005-0000-0000-00005A440000}"/>
    <cellStyle name="Input 2 3 4 4 2" xfId="37696" xr:uid="{00000000-0005-0000-0000-00005B440000}"/>
    <cellStyle name="Input 2 3 4 5" xfId="22244" xr:uid="{00000000-0005-0000-0000-00005C440000}"/>
    <cellStyle name="Input 2 3 4 5 2" xfId="37697" xr:uid="{00000000-0005-0000-0000-00005D440000}"/>
    <cellStyle name="Input 2 3 4 6" xfId="22245" xr:uid="{00000000-0005-0000-0000-00005E440000}"/>
    <cellStyle name="Input 2 3 4 6 2" xfId="37698" xr:uid="{00000000-0005-0000-0000-00005F440000}"/>
    <cellStyle name="Input 2 3 4 7" xfId="22246" xr:uid="{00000000-0005-0000-0000-000060440000}"/>
    <cellStyle name="Input 2 3 4 7 2" xfId="37699" xr:uid="{00000000-0005-0000-0000-000061440000}"/>
    <cellStyle name="Input 2 3 4 8" xfId="37700" xr:uid="{00000000-0005-0000-0000-000062440000}"/>
    <cellStyle name="Input 2 3 5" xfId="5293" xr:uid="{00000000-0005-0000-0000-000063440000}"/>
    <cellStyle name="Input 2 3 5 2" xfId="16247" xr:uid="{00000000-0005-0000-0000-000064440000}"/>
    <cellStyle name="Input 2 3 5 2 2" xfId="37701" xr:uid="{00000000-0005-0000-0000-000065440000}"/>
    <cellStyle name="Input 2 3 5 3" xfId="22247" xr:uid="{00000000-0005-0000-0000-000066440000}"/>
    <cellStyle name="Input 2 3 5 3 2" xfId="37702" xr:uid="{00000000-0005-0000-0000-000067440000}"/>
    <cellStyle name="Input 2 3 5 4" xfId="22248" xr:uid="{00000000-0005-0000-0000-000068440000}"/>
    <cellStyle name="Input 2 3 5 4 2" xfId="37703" xr:uid="{00000000-0005-0000-0000-000069440000}"/>
    <cellStyle name="Input 2 3 5 5" xfId="22249" xr:uid="{00000000-0005-0000-0000-00006A440000}"/>
    <cellStyle name="Input 2 3 5 5 2" xfId="37704" xr:uid="{00000000-0005-0000-0000-00006B440000}"/>
    <cellStyle name="Input 2 3 5 6" xfId="37705" xr:uid="{00000000-0005-0000-0000-00006C440000}"/>
    <cellStyle name="Input 2 3 6" xfId="5294" xr:uid="{00000000-0005-0000-0000-00006D440000}"/>
    <cellStyle name="Input 2 3 6 2" xfId="16246" xr:uid="{00000000-0005-0000-0000-00006E440000}"/>
    <cellStyle name="Input 2 3 6 2 2" xfId="37706" xr:uid="{00000000-0005-0000-0000-00006F440000}"/>
    <cellStyle name="Input 2 3 6 3" xfId="22250" xr:uid="{00000000-0005-0000-0000-000070440000}"/>
    <cellStyle name="Input 2 3 6 3 2" xfId="37707" xr:uid="{00000000-0005-0000-0000-000071440000}"/>
    <cellStyle name="Input 2 3 6 4" xfId="22251" xr:uid="{00000000-0005-0000-0000-000072440000}"/>
    <cellStyle name="Input 2 3 6 4 2" xfId="37708" xr:uid="{00000000-0005-0000-0000-000073440000}"/>
    <cellStyle name="Input 2 3 6 5" xfId="22252" xr:uid="{00000000-0005-0000-0000-000074440000}"/>
    <cellStyle name="Input 2 3 6 5 2" xfId="37709" xr:uid="{00000000-0005-0000-0000-000075440000}"/>
    <cellStyle name="Input 2 3 6 6" xfId="37710" xr:uid="{00000000-0005-0000-0000-000076440000}"/>
    <cellStyle name="Input 2 3 7" xfId="5295" xr:uid="{00000000-0005-0000-0000-000077440000}"/>
    <cellStyle name="Input 2 3 7 2" xfId="16245" xr:uid="{00000000-0005-0000-0000-000078440000}"/>
    <cellStyle name="Input 2 3 7 2 2" xfId="37711" xr:uid="{00000000-0005-0000-0000-000079440000}"/>
    <cellStyle name="Input 2 3 7 3" xfId="22253" xr:uid="{00000000-0005-0000-0000-00007A440000}"/>
    <cellStyle name="Input 2 3 7 3 2" xfId="37712" xr:uid="{00000000-0005-0000-0000-00007B440000}"/>
    <cellStyle name="Input 2 3 7 4" xfId="22254" xr:uid="{00000000-0005-0000-0000-00007C440000}"/>
    <cellStyle name="Input 2 3 7 4 2" xfId="37713" xr:uid="{00000000-0005-0000-0000-00007D440000}"/>
    <cellStyle name="Input 2 3 7 5" xfId="22255" xr:uid="{00000000-0005-0000-0000-00007E440000}"/>
    <cellStyle name="Input 2 3 7 5 2" xfId="37714" xr:uid="{00000000-0005-0000-0000-00007F440000}"/>
    <cellStyle name="Input 2 3 7 6" xfId="37715" xr:uid="{00000000-0005-0000-0000-000080440000}"/>
    <cellStyle name="Input 2 3 8" xfId="5296" xr:uid="{00000000-0005-0000-0000-000081440000}"/>
    <cellStyle name="Input 2 3 8 2" xfId="16244" xr:uid="{00000000-0005-0000-0000-000082440000}"/>
    <cellStyle name="Input 2 3 8 2 2" xfId="37716" xr:uid="{00000000-0005-0000-0000-000083440000}"/>
    <cellStyle name="Input 2 3 8 3" xfId="37717" xr:uid="{00000000-0005-0000-0000-000084440000}"/>
    <cellStyle name="Input 2 3 9" xfId="11124" xr:uid="{00000000-0005-0000-0000-000085440000}"/>
    <cellStyle name="Input 2 3 9 2" xfId="37718" xr:uid="{00000000-0005-0000-0000-000086440000}"/>
    <cellStyle name="Input 2 4" xfId="781" xr:uid="{00000000-0005-0000-0000-000087440000}"/>
    <cellStyle name="Input 2 4 10" xfId="22256" xr:uid="{00000000-0005-0000-0000-000088440000}"/>
    <cellStyle name="Input 2 4 10 2" xfId="37719" xr:uid="{00000000-0005-0000-0000-000089440000}"/>
    <cellStyle name="Input 2 4 11" xfId="37720" xr:uid="{00000000-0005-0000-0000-00008A440000}"/>
    <cellStyle name="Input 2 4 2" xfId="1756" xr:uid="{00000000-0005-0000-0000-00008B440000}"/>
    <cellStyle name="Input 2 4 2 2" xfId="3219" xr:uid="{00000000-0005-0000-0000-00008C440000}"/>
    <cellStyle name="Input 2 4 2 2 2" xfId="5297" xr:uid="{00000000-0005-0000-0000-00008D440000}"/>
    <cellStyle name="Input 2 4 2 2 2 2" xfId="16240" xr:uid="{00000000-0005-0000-0000-00008E440000}"/>
    <cellStyle name="Input 2 4 2 2 2 2 2" xfId="37721" xr:uid="{00000000-0005-0000-0000-00008F440000}"/>
    <cellStyle name="Input 2 4 2 2 2 3" xfId="37722" xr:uid="{00000000-0005-0000-0000-000090440000}"/>
    <cellStyle name="Input 2 4 2 2 3" xfId="5298" xr:uid="{00000000-0005-0000-0000-000091440000}"/>
    <cellStyle name="Input 2 4 2 2 3 2" xfId="16239" xr:uid="{00000000-0005-0000-0000-000092440000}"/>
    <cellStyle name="Input 2 4 2 2 3 2 2" xfId="37723" xr:uid="{00000000-0005-0000-0000-000093440000}"/>
    <cellStyle name="Input 2 4 2 2 3 3" xfId="37724" xr:uid="{00000000-0005-0000-0000-000094440000}"/>
    <cellStyle name="Input 2 4 2 2 4" xfId="16241" xr:uid="{00000000-0005-0000-0000-000095440000}"/>
    <cellStyle name="Input 2 4 2 2 4 2" xfId="37725" xr:uid="{00000000-0005-0000-0000-000096440000}"/>
    <cellStyle name="Input 2 4 2 2 5" xfId="22257" xr:uid="{00000000-0005-0000-0000-000097440000}"/>
    <cellStyle name="Input 2 4 2 2 5 2" xfId="37726" xr:uid="{00000000-0005-0000-0000-000098440000}"/>
    <cellStyle name="Input 2 4 2 2 6" xfId="22258" xr:uid="{00000000-0005-0000-0000-000099440000}"/>
    <cellStyle name="Input 2 4 2 2 6 2" xfId="37727" xr:uid="{00000000-0005-0000-0000-00009A440000}"/>
    <cellStyle name="Input 2 4 2 2 7" xfId="22259" xr:uid="{00000000-0005-0000-0000-00009B440000}"/>
    <cellStyle name="Input 2 4 2 2 7 2" xfId="37728" xr:uid="{00000000-0005-0000-0000-00009C440000}"/>
    <cellStyle name="Input 2 4 2 2 8" xfId="37729" xr:uid="{00000000-0005-0000-0000-00009D440000}"/>
    <cellStyle name="Input 2 4 2 3" xfId="5299" xr:uid="{00000000-0005-0000-0000-00009E440000}"/>
    <cellStyle name="Input 2 4 2 3 2" xfId="16238" xr:uid="{00000000-0005-0000-0000-00009F440000}"/>
    <cellStyle name="Input 2 4 2 3 2 2" xfId="37730" xr:uid="{00000000-0005-0000-0000-0000A0440000}"/>
    <cellStyle name="Input 2 4 2 3 3" xfId="37731" xr:uid="{00000000-0005-0000-0000-0000A1440000}"/>
    <cellStyle name="Input 2 4 2 4" xfId="5300" xr:uid="{00000000-0005-0000-0000-0000A2440000}"/>
    <cellStyle name="Input 2 4 2 4 2" xfId="16237" xr:uid="{00000000-0005-0000-0000-0000A3440000}"/>
    <cellStyle name="Input 2 4 2 4 2 2" xfId="37732" xr:uid="{00000000-0005-0000-0000-0000A4440000}"/>
    <cellStyle name="Input 2 4 2 4 3" xfId="37733" xr:uid="{00000000-0005-0000-0000-0000A5440000}"/>
    <cellStyle name="Input 2 4 2 5" xfId="16242" xr:uid="{00000000-0005-0000-0000-0000A6440000}"/>
    <cellStyle name="Input 2 4 2 5 2" xfId="37734" xr:uid="{00000000-0005-0000-0000-0000A7440000}"/>
    <cellStyle name="Input 2 4 2 6" xfId="22260" xr:uid="{00000000-0005-0000-0000-0000A8440000}"/>
    <cellStyle name="Input 2 4 2 6 2" xfId="37735" xr:uid="{00000000-0005-0000-0000-0000A9440000}"/>
    <cellStyle name="Input 2 4 2 7" xfId="22261" xr:uid="{00000000-0005-0000-0000-0000AA440000}"/>
    <cellStyle name="Input 2 4 2 7 2" xfId="37736" xr:uid="{00000000-0005-0000-0000-0000AB440000}"/>
    <cellStyle name="Input 2 4 2 8" xfId="22262" xr:uid="{00000000-0005-0000-0000-0000AC440000}"/>
    <cellStyle name="Input 2 4 2 8 2" xfId="37737" xr:uid="{00000000-0005-0000-0000-0000AD440000}"/>
    <cellStyle name="Input 2 4 2 9" xfId="37738" xr:uid="{00000000-0005-0000-0000-0000AE440000}"/>
    <cellStyle name="Input 2 4 3" xfId="1319" xr:uid="{00000000-0005-0000-0000-0000AF440000}"/>
    <cellStyle name="Input 2 4 3 2" xfId="2786" xr:uid="{00000000-0005-0000-0000-0000B0440000}"/>
    <cellStyle name="Input 2 4 3 2 2" xfId="5301" xr:uid="{00000000-0005-0000-0000-0000B1440000}"/>
    <cellStyle name="Input 2 4 3 2 2 2" xfId="16234" xr:uid="{00000000-0005-0000-0000-0000B2440000}"/>
    <cellStyle name="Input 2 4 3 2 2 2 2" xfId="37739" xr:uid="{00000000-0005-0000-0000-0000B3440000}"/>
    <cellStyle name="Input 2 4 3 2 2 3" xfId="37740" xr:uid="{00000000-0005-0000-0000-0000B4440000}"/>
    <cellStyle name="Input 2 4 3 2 3" xfId="5302" xr:uid="{00000000-0005-0000-0000-0000B5440000}"/>
    <cellStyle name="Input 2 4 3 2 3 2" xfId="16233" xr:uid="{00000000-0005-0000-0000-0000B6440000}"/>
    <cellStyle name="Input 2 4 3 2 3 2 2" xfId="37741" xr:uid="{00000000-0005-0000-0000-0000B7440000}"/>
    <cellStyle name="Input 2 4 3 2 3 3" xfId="37742" xr:uid="{00000000-0005-0000-0000-0000B8440000}"/>
    <cellStyle name="Input 2 4 3 2 4" xfId="16235" xr:uid="{00000000-0005-0000-0000-0000B9440000}"/>
    <cellStyle name="Input 2 4 3 2 4 2" xfId="37743" xr:uid="{00000000-0005-0000-0000-0000BA440000}"/>
    <cellStyle name="Input 2 4 3 2 5" xfId="22263" xr:uid="{00000000-0005-0000-0000-0000BB440000}"/>
    <cellStyle name="Input 2 4 3 2 5 2" xfId="37744" xr:uid="{00000000-0005-0000-0000-0000BC440000}"/>
    <cellStyle name="Input 2 4 3 2 6" xfId="22264" xr:uid="{00000000-0005-0000-0000-0000BD440000}"/>
    <cellStyle name="Input 2 4 3 2 6 2" xfId="37745" xr:uid="{00000000-0005-0000-0000-0000BE440000}"/>
    <cellStyle name="Input 2 4 3 2 7" xfId="22265" xr:uid="{00000000-0005-0000-0000-0000BF440000}"/>
    <cellStyle name="Input 2 4 3 2 7 2" xfId="37746" xr:uid="{00000000-0005-0000-0000-0000C0440000}"/>
    <cellStyle name="Input 2 4 3 2 8" xfId="37747" xr:uid="{00000000-0005-0000-0000-0000C1440000}"/>
    <cellStyle name="Input 2 4 3 3" xfId="5303" xr:uid="{00000000-0005-0000-0000-0000C2440000}"/>
    <cellStyle name="Input 2 4 3 3 2" xfId="16232" xr:uid="{00000000-0005-0000-0000-0000C3440000}"/>
    <cellStyle name="Input 2 4 3 3 2 2" xfId="37748" xr:uid="{00000000-0005-0000-0000-0000C4440000}"/>
    <cellStyle name="Input 2 4 3 3 3" xfId="37749" xr:uid="{00000000-0005-0000-0000-0000C5440000}"/>
    <cellStyle name="Input 2 4 3 4" xfId="5304" xr:uid="{00000000-0005-0000-0000-0000C6440000}"/>
    <cellStyle name="Input 2 4 3 4 2" xfId="16231" xr:uid="{00000000-0005-0000-0000-0000C7440000}"/>
    <cellStyle name="Input 2 4 3 4 2 2" xfId="37750" xr:uid="{00000000-0005-0000-0000-0000C8440000}"/>
    <cellStyle name="Input 2 4 3 4 3" xfId="37751" xr:uid="{00000000-0005-0000-0000-0000C9440000}"/>
    <cellStyle name="Input 2 4 3 5" xfId="16236" xr:uid="{00000000-0005-0000-0000-0000CA440000}"/>
    <cellStyle name="Input 2 4 3 5 2" xfId="37752" xr:uid="{00000000-0005-0000-0000-0000CB440000}"/>
    <cellStyle name="Input 2 4 3 6" xfId="22266" xr:uid="{00000000-0005-0000-0000-0000CC440000}"/>
    <cellStyle name="Input 2 4 3 6 2" xfId="37753" xr:uid="{00000000-0005-0000-0000-0000CD440000}"/>
    <cellStyle name="Input 2 4 3 7" xfId="22267" xr:uid="{00000000-0005-0000-0000-0000CE440000}"/>
    <cellStyle name="Input 2 4 3 7 2" xfId="37754" xr:uid="{00000000-0005-0000-0000-0000CF440000}"/>
    <cellStyle name="Input 2 4 3 8" xfId="22268" xr:uid="{00000000-0005-0000-0000-0000D0440000}"/>
    <cellStyle name="Input 2 4 3 8 2" xfId="37755" xr:uid="{00000000-0005-0000-0000-0000D1440000}"/>
    <cellStyle name="Input 2 4 3 9" xfId="37756" xr:uid="{00000000-0005-0000-0000-0000D2440000}"/>
    <cellStyle name="Input 2 4 4" xfId="5305" xr:uid="{00000000-0005-0000-0000-0000D3440000}"/>
    <cellStyle name="Input 2 4 4 2" xfId="16230" xr:uid="{00000000-0005-0000-0000-0000D4440000}"/>
    <cellStyle name="Input 2 4 4 2 2" xfId="37757" xr:uid="{00000000-0005-0000-0000-0000D5440000}"/>
    <cellStyle name="Input 2 4 4 3" xfId="22269" xr:uid="{00000000-0005-0000-0000-0000D6440000}"/>
    <cellStyle name="Input 2 4 4 3 2" xfId="37758" xr:uid="{00000000-0005-0000-0000-0000D7440000}"/>
    <cellStyle name="Input 2 4 4 4" xfId="22270" xr:uid="{00000000-0005-0000-0000-0000D8440000}"/>
    <cellStyle name="Input 2 4 4 4 2" xfId="37759" xr:uid="{00000000-0005-0000-0000-0000D9440000}"/>
    <cellStyle name="Input 2 4 4 5" xfId="22271" xr:uid="{00000000-0005-0000-0000-0000DA440000}"/>
    <cellStyle name="Input 2 4 4 5 2" xfId="37760" xr:uid="{00000000-0005-0000-0000-0000DB440000}"/>
    <cellStyle name="Input 2 4 4 6" xfId="37761" xr:uid="{00000000-0005-0000-0000-0000DC440000}"/>
    <cellStyle name="Input 2 4 5" xfId="5306" xr:uid="{00000000-0005-0000-0000-0000DD440000}"/>
    <cellStyle name="Input 2 4 5 2" xfId="16229" xr:uid="{00000000-0005-0000-0000-0000DE440000}"/>
    <cellStyle name="Input 2 4 5 2 2" xfId="37762" xr:uid="{00000000-0005-0000-0000-0000DF440000}"/>
    <cellStyle name="Input 2 4 5 3" xfId="22272" xr:uid="{00000000-0005-0000-0000-0000E0440000}"/>
    <cellStyle name="Input 2 4 5 3 2" xfId="37763" xr:uid="{00000000-0005-0000-0000-0000E1440000}"/>
    <cellStyle name="Input 2 4 5 4" xfId="22273" xr:uid="{00000000-0005-0000-0000-0000E2440000}"/>
    <cellStyle name="Input 2 4 5 4 2" xfId="37764" xr:uid="{00000000-0005-0000-0000-0000E3440000}"/>
    <cellStyle name="Input 2 4 5 5" xfId="22274" xr:uid="{00000000-0005-0000-0000-0000E4440000}"/>
    <cellStyle name="Input 2 4 5 5 2" xfId="37765" xr:uid="{00000000-0005-0000-0000-0000E5440000}"/>
    <cellStyle name="Input 2 4 5 6" xfId="37766" xr:uid="{00000000-0005-0000-0000-0000E6440000}"/>
    <cellStyle name="Input 2 4 6" xfId="5307" xr:uid="{00000000-0005-0000-0000-0000E7440000}"/>
    <cellStyle name="Input 2 4 6 2" xfId="16228" xr:uid="{00000000-0005-0000-0000-0000E8440000}"/>
    <cellStyle name="Input 2 4 6 2 2" xfId="37767" xr:uid="{00000000-0005-0000-0000-0000E9440000}"/>
    <cellStyle name="Input 2 4 6 3" xfId="22275" xr:uid="{00000000-0005-0000-0000-0000EA440000}"/>
    <cellStyle name="Input 2 4 6 3 2" xfId="37768" xr:uid="{00000000-0005-0000-0000-0000EB440000}"/>
    <cellStyle name="Input 2 4 6 4" xfId="22276" xr:uid="{00000000-0005-0000-0000-0000EC440000}"/>
    <cellStyle name="Input 2 4 6 4 2" xfId="37769" xr:uid="{00000000-0005-0000-0000-0000ED440000}"/>
    <cellStyle name="Input 2 4 6 5" xfId="22277" xr:uid="{00000000-0005-0000-0000-0000EE440000}"/>
    <cellStyle name="Input 2 4 6 5 2" xfId="37770" xr:uid="{00000000-0005-0000-0000-0000EF440000}"/>
    <cellStyle name="Input 2 4 6 6" xfId="37771" xr:uid="{00000000-0005-0000-0000-0000F0440000}"/>
    <cellStyle name="Input 2 4 7" xfId="5308" xr:uid="{00000000-0005-0000-0000-0000F1440000}"/>
    <cellStyle name="Input 2 4 7 2" xfId="16227" xr:uid="{00000000-0005-0000-0000-0000F2440000}"/>
    <cellStyle name="Input 2 4 7 2 2" xfId="37772" xr:uid="{00000000-0005-0000-0000-0000F3440000}"/>
    <cellStyle name="Input 2 4 7 3" xfId="22278" xr:uid="{00000000-0005-0000-0000-0000F4440000}"/>
    <cellStyle name="Input 2 4 7 3 2" xfId="37773" xr:uid="{00000000-0005-0000-0000-0000F5440000}"/>
    <cellStyle name="Input 2 4 7 4" xfId="22279" xr:uid="{00000000-0005-0000-0000-0000F6440000}"/>
    <cellStyle name="Input 2 4 7 4 2" xfId="37774" xr:uid="{00000000-0005-0000-0000-0000F7440000}"/>
    <cellStyle name="Input 2 4 7 5" xfId="22280" xr:uid="{00000000-0005-0000-0000-0000F8440000}"/>
    <cellStyle name="Input 2 4 7 5 2" xfId="37775" xr:uid="{00000000-0005-0000-0000-0000F9440000}"/>
    <cellStyle name="Input 2 4 7 6" xfId="37776" xr:uid="{00000000-0005-0000-0000-0000FA440000}"/>
    <cellStyle name="Input 2 4 8" xfId="5309" xr:uid="{00000000-0005-0000-0000-0000FB440000}"/>
    <cellStyle name="Input 2 4 8 2" xfId="16226" xr:uid="{00000000-0005-0000-0000-0000FC440000}"/>
    <cellStyle name="Input 2 4 8 2 2" xfId="37777" xr:uid="{00000000-0005-0000-0000-0000FD440000}"/>
    <cellStyle name="Input 2 4 8 3" xfId="37778" xr:uid="{00000000-0005-0000-0000-0000FE440000}"/>
    <cellStyle name="Input 2 4 9" xfId="16243" xr:uid="{00000000-0005-0000-0000-0000FF440000}"/>
    <cellStyle name="Input 2 4 9 2" xfId="37779" xr:uid="{00000000-0005-0000-0000-000000450000}"/>
    <cellStyle name="Input 2 5" xfId="856" xr:uid="{00000000-0005-0000-0000-000001450000}"/>
    <cellStyle name="Input 2 5 10" xfId="22281" xr:uid="{00000000-0005-0000-0000-000002450000}"/>
    <cellStyle name="Input 2 5 10 2" xfId="37780" xr:uid="{00000000-0005-0000-0000-000003450000}"/>
    <cellStyle name="Input 2 5 11" xfId="37781" xr:uid="{00000000-0005-0000-0000-000004450000}"/>
    <cellStyle name="Input 2 5 2" xfId="1808" xr:uid="{00000000-0005-0000-0000-000005450000}"/>
    <cellStyle name="Input 2 5 2 2" xfId="3267" xr:uid="{00000000-0005-0000-0000-000006450000}"/>
    <cellStyle name="Input 2 5 2 2 2" xfId="5310" xr:uid="{00000000-0005-0000-0000-000007450000}"/>
    <cellStyle name="Input 2 5 2 2 2 2" xfId="16222" xr:uid="{00000000-0005-0000-0000-000008450000}"/>
    <cellStyle name="Input 2 5 2 2 2 2 2" xfId="37782" xr:uid="{00000000-0005-0000-0000-000009450000}"/>
    <cellStyle name="Input 2 5 2 2 2 3" xfId="37783" xr:uid="{00000000-0005-0000-0000-00000A450000}"/>
    <cellStyle name="Input 2 5 2 2 3" xfId="5311" xr:uid="{00000000-0005-0000-0000-00000B450000}"/>
    <cellStyle name="Input 2 5 2 2 3 2" xfId="16221" xr:uid="{00000000-0005-0000-0000-00000C450000}"/>
    <cellStyle name="Input 2 5 2 2 3 2 2" xfId="37784" xr:uid="{00000000-0005-0000-0000-00000D450000}"/>
    <cellStyle name="Input 2 5 2 2 3 3" xfId="37785" xr:uid="{00000000-0005-0000-0000-00000E450000}"/>
    <cellStyle name="Input 2 5 2 2 4" xfId="16223" xr:uid="{00000000-0005-0000-0000-00000F450000}"/>
    <cellStyle name="Input 2 5 2 2 4 2" xfId="37786" xr:uid="{00000000-0005-0000-0000-000010450000}"/>
    <cellStyle name="Input 2 5 2 2 5" xfId="22282" xr:uid="{00000000-0005-0000-0000-000011450000}"/>
    <cellStyle name="Input 2 5 2 2 5 2" xfId="37787" xr:uid="{00000000-0005-0000-0000-000012450000}"/>
    <cellStyle name="Input 2 5 2 2 6" xfId="22283" xr:uid="{00000000-0005-0000-0000-000013450000}"/>
    <cellStyle name="Input 2 5 2 2 6 2" xfId="37788" xr:uid="{00000000-0005-0000-0000-000014450000}"/>
    <cellStyle name="Input 2 5 2 2 7" xfId="22284" xr:uid="{00000000-0005-0000-0000-000015450000}"/>
    <cellStyle name="Input 2 5 2 2 7 2" xfId="37789" xr:uid="{00000000-0005-0000-0000-000016450000}"/>
    <cellStyle name="Input 2 5 2 2 8" xfId="37790" xr:uid="{00000000-0005-0000-0000-000017450000}"/>
    <cellStyle name="Input 2 5 2 3" xfId="5312" xr:uid="{00000000-0005-0000-0000-000018450000}"/>
    <cellStyle name="Input 2 5 2 3 2" xfId="16220" xr:uid="{00000000-0005-0000-0000-000019450000}"/>
    <cellStyle name="Input 2 5 2 3 2 2" xfId="37791" xr:uid="{00000000-0005-0000-0000-00001A450000}"/>
    <cellStyle name="Input 2 5 2 3 3" xfId="37792" xr:uid="{00000000-0005-0000-0000-00001B450000}"/>
    <cellStyle name="Input 2 5 2 4" xfId="5313" xr:uid="{00000000-0005-0000-0000-00001C450000}"/>
    <cellStyle name="Input 2 5 2 4 2" xfId="16219" xr:uid="{00000000-0005-0000-0000-00001D450000}"/>
    <cellStyle name="Input 2 5 2 4 2 2" xfId="37793" xr:uid="{00000000-0005-0000-0000-00001E450000}"/>
    <cellStyle name="Input 2 5 2 4 3" xfId="37794" xr:uid="{00000000-0005-0000-0000-00001F450000}"/>
    <cellStyle name="Input 2 5 2 5" xfId="16224" xr:uid="{00000000-0005-0000-0000-000020450000}"/>
    <cellStyle name="Input 2 5 2 5 2" xfId="37795" xr:uid="{00000000-0005-0000-0000-000021450000}"/>
    <cellStyle name="Input 2 5 2 6" xfId="22285" xr:uid="{00000000-0005-0000-0000-000022450000}"/>
    <cellStyle name="Input 2 5 2 6 2" xfId="37796" xr:uid="{00000000-0005-0000-0000-000023450000}"/>
    <cellStyle name="Input 2 5 2 7" xfId="22286" xr:uid="{00000000-0005-0000-0000-000024450000}"/>
    <cellStyle name="Input 2 5 2 7 2" xfId="37797" xr:uid="{00000000-0005-0000-0000-000025450000}"/>
    <cellStyle name="Input 2 5 2 8" xfId="22287" xr:uid="{00000000-0005-0000-0000-000026450000}"/>
    <cellStyle name="Input 2 5 2 8 2" xfId="37798" xr:uid="{00000000-0005-0000-0000-000027450000}"/>
    <cellStyle name="Input 2 5 2 9" xfId="37799" xr:uid="{00000000-0005-0000-0000-000028450000}"/>
    <cellStyle name="Input 2 5 3" xfId="1374" xr:uid="{00000000-0005-0000-0000-000029450000}"/>
    <cellStyle name="Input 2 5 3 2" xfId="2837" xr:uid="{00000000-0005-0000-0000-00002A450000}"/>
    <cellStyle name="Input 2 5 3 2 2" xfId="5314" xr:uid="{00000000-0005-0000-0000-00002B450000}"/>
    <cellStyle name="Input 2 5 3 2 2 2" xfId="16216" xr:uid="{00000000-0005-0000-0000-00002C450000}"/>
    <cellStyle name="Input 2 5 3 2 2 2 2" xfId="37800" xr:uid="{00000000-0005-0000-0000-00002D450000}"/>
    <cellStyle name="Input 2 5 3 2 2 3" xfId="37801" xr:uid="{00000000-0005-0000-0000-00002E450000}"/>
    <cellStyle name="Input 2 5 3 2 3" xfId="5315" xr:uid="{00000000-0005-0000-0000-00002F450000}"/>
    <cellStyle name="Input 2 5 3 2 3 2" xfId="16215" xr:uid="{00000000-0005-0000-0000-000030450000}"/>
    <cellStyle name="Input 2 5 3 2 3 2 2" xfId="37802" xr:uid="{00000000-0005-0000-0000-000031450000}"/>
    <cellStyle name="Input 2 5 3 2 3 3" xfId="37803" xr:uid="{00000000-0005-0000-0000-000032450000}"/>
    <cellStyle name="Input 2 5 3 2 4" xfId="16217" xr:uid="{00000000-0005-0000-0000-000033450000}"/>
    <cellStyle name="Input 2 5 3 2 4 2" xfId="37804" xr:uid="{00000000-0005-0000-0000-000034450000}"/>
    <cellStyle name="Input 2 5 3 2 5" xfId="22288" xr:uid="{00000000-0005-0000-0000-000035450000}"/>
    <cellStyle name="Input 2 5 3 2 5 2" xfId="37805" xr:uid="{00000000-0005-0000-0000-000036450000}"/>
    <cellStyle name="Input 2 5 3 2 6" xfId="22289" xr:uid="{00000000-0005-0000-0000-000037450000}"/>
    <cellStyle name="Input 2 5 3 2 6 2" xfId="37806" xr:uid="{00000000-0005-0000-0000-000038450000}"/>
    <cellStyle name="Input 2 5 3 2 7" xfId="22290" xr:uid="{00000000-0005-0000-0000-000039450000}"/>
    <cellStyle name="Input 2 5 3 2 7 2" xfId="37807" xr:uid="{00000000-0005-0000-0000-00003A450000}"/>
    <cellStyle name="Input 2 5 3 2 8" xfId="37808" xr:uid="{00000000-0005-0000-0000-00003B450000}"/>
    <cellStyle name="Input 2 5 3 3" xfId="5316" xr:uid="{00000000-0005-0000-0000-00003C450000}"/>
    <cellStyle name="Input 2 5 3 3 2" xfId="16214" xr:uid="{00000000-0005-0000-0000-00003D450000}"/>
    <cellStyle name="Input 2 5 3 3 2 2" xfId="37809" xr:uid="{00000000-0005-0000-0000-00003E450000}"/>
    <cellStyle name="Input 2 5 3 3 3" xfId="37810" xr:uid="{00000000-0005-0000-0000-00003F450000}"/>
    <cellStyle name="Input 2 5 3 4" xfId="5317" xr:uid="{00000000-0005-0000-0000-000040450000}"/>
    <cellStyle name="Input 2 5 3 4 2" xfId="16213" xr:uid="{00000000-0005-0000-0000-000041450000}"/>
    <cellStyle name="Input 2 5 3 4 2 2" xfId="37811" xr:uid="{00000000-0005-0000-0000-000042450000}"/>
    <cellStyle name="Input 2 5 3 4 3" xfId="37812" xr:uid="{00000000-0005-0000-0000-000043450000}"/>
    <cellStyle name="Input 2 5 3 5" xfId="16218" xr:uid="{00000000-0005-0000-0000-000044450000}"/>
    <cellStyle name="Input 2 5 3 5 2" xfId="37813" xr:uid="{00000000-0005-0000-0000-000045450000}"/>
    <cellStyle name="Input 2 5 3 6" xfId="22291" xr:uid="{00000000-0005-0000-0000-000046450000}"/>
    <cellStyle name="Input 2 5 3 6 2" xfId="37814" xr:uid="{00000000-0005-0000-0000-000047450000}"/>
    <cellStyle name="Input 2 5 3 7" xfId="22292" xr:uid="{00000000-0005-0000-0000-000048450000}"/>
    <cellStyle name="Input 2 5 3 7 2" xfId="37815" xr:uid="{00000000-0005-0000-0000-000049450000}"/>
    <cellStyle name="Input 2 5 3 8" xfId="22293" xr:uid="{00000000-0005-0000-0000-00004A450000}"/>
    <cellStyle name="Input 2 5 3 8 2" xfId="37816" xr:uid="{00000000-0005-0000-0000-00004B450000}"/>
    <cellStyle name="Input 2 5 3 9" xfId="37817" xr:uid="{00000000-0005-0000-0000-00004C450000}"/>
    <cellStyle name="Input 2 5 4" xfId="5318" xr:uid="{00000000-0005-0000-0000-00004D450000}"/>
    <cellStyle name="Input 2 5 4 2" xfId="16212" xr:uid="{00000000-0005-0000-0000-00004E450000}"/>
    <cellStyle name="Input 2 5 4 2 2" xfId="37818" xr:uid="{00000000-0005-0000-0000-00004F450000}"/>
    <cellStyle name="Input 2 5 4 3" xfId="22294" xr:uid="{00000000-0005-0000-0000-000050450000}"/>
    <cellStyle name="Input 2 5 4 3 2" xfId="37819" xr:uid="{00000000-0005-0000-0000-000051450000}"/>
    <cellStyle name="Input 2 5 4 4" xfId="22295" xr:uid="{00000000-0005-0000-0000-000052450000}"/>
    <cellStyle name="Input 2 5 4 4 2" xfId="37820" xr:uid="{00000000-0005-0000-0000-000053450000}"/>
    <cellStyle name="Input 2 5 4 5" xfId="22296" xr:uid="{00000000-0005-0000-0000-000054450000}"/>
    <cellStyle name="Input 2 5 4 5 2" xfId="37821" xr:uid="{00000000-0005-0000-0000-000055450000}"/>
    <cellStyle name="Input 2 5 4 6" xfId="37822" xr:uid="{00000000-0005-0000-0000-000056450000}"/>
    <cellStyle name="Input 2 5 5" xfId="5319" xr:uid="{00000000-0005-0000-0000-000057450000}"/>
    <cellStyle name="Input 2 5 5 2" xfId="16211" xr:uid="{00000000-0005-0000-0000-000058450000}"/>
    <cellStyle name="Input 2 5 5 2 2" xfId="37823" xr:uid="{00000000-0005-0000-0000-000059450000}"/>
    <cellStyle name="Input 2 5 5 3" xfId="22297" xr:uid="{00000000-0005-0000-0000-00005A450000}"/>
    <cellStyle name="Input 2 5 5 3 2" xfId="37824" xr:uid="{00000000-0005-0000-0000-00005B450000}"/>
    <cellStyle name="Input 2 5 5 4" xfId="22298" xr:uid="{00000000-0005-0000-0000-00005C450000}"/>
    <cellStyle name="Input 2 5 5 4 2" xfId="37825" xr:uid="{00000000-0005-0000-0000-00005D450000}"/>
    <cellStyle name="Input 2 5 5 5" xfId="22299" xr:uid="{00000000-0005-0000-0000-00005E450000}"/>
    <cellStyle name="Input 2 5 5 5 2" xfId="37826" xr:uid="{00000000-0005-0000-0000-00005F450000}"/>
    <cellStyle name="Input 2 5 5 6" xfId="37827" xr:uid="{00000000-0005-0000-0000-000060450000}"/>
    <cellStyle name="Input 2 5 6" xfId="5320" xr:uid="{00000000-0005-0000-0000-000061450000}"/>
    <cellStyle name="Input 2 5 6 2" xfId="16210" xr:uid="{00000000-0005-0000-0000-000062450000}"/>
    <cellStyle name="Input 2 5 6 2 2" xfId="37828" xr:uid="{00000000-0005-0000-0000-000063450000}"/>
    <cellStyle name="Input 2 5 6 3" xfId="22300" xr:uid="{00000000-0005-0000-0000-000064450000}"/>
    <cellStyle name="Input 2 5 6 3 2" xfId="37829" xr:uid="{00000000-0005-0000-0000-000065450000}"/>
    <cellStyle name="Input 2 5 6 4" xfId="22301" xr:uid="{00000000-0005-0000-0000-000066450000}"/>
    <cellStyle name="Input 2 5 6 4 2" xfId="37830" xr:uid="{00000000-0005-0000-0000-000067450000}"/>
    <cellStyle name="Input 2 5 6 5" xfId="22302" xr:uid="{00000000-0005-0000-0000-000068450000}"/>
    <cellStyle name="Input 2 5 6 5 2" xfId="37831" xr:uid="{00000000-0005-0000-0000-000069450000}"/>
    <cellStyle name="Input 2 5 6 6" xfId="37832" xr:uid="{00000000-0005-0000-0000-00006A450000}"/>
    <cellStyle name="Input 2 5 7" xfId="5321" xr:uid="{00000000-0005-0000-0000-00006B450000}"/>
    <cellStyle name="Input 2 5 7 2" xfId="16209" xr:uid="{00000000-0005-0000-0000-00006C450000}"/>
    <cellStyle name="Input 2 5 7 2 2" xfId="37833" xr:uid="{00000000-0005-0000-0000-00006D450000}"/>
    <cellStyle name="Input 2 5 7 3" xfId="22303" xr:uid="{00000000-0005-0000-0000-00006E450000}"/>
    <cellStyle name="Input 2 5 7 3 2" xfId="37834" xr:uid="{00000000-0005-0000-0000-00006F450000}"/>
    <cellStyle name="Input 2 5 7 4" xfId="22304" xr:uid="{00000000-0005-0000-0000-000070450000}"/>
    <cellStyle name="Input 2 5 7 4 2" xfId="37835" xr:uid="{00000000-0005-0000-0000-000071450000}"/>
    <cellStyle name="Input 2 5 7 5" xfId="22305" xr:uid="{00000000-0005-0000-0000-000072450000}"/>
    <cellStyle name="Input 2 5 7 5 2" xfId="37836" xr:uid="{00000000-0005-0000-0000-000073450000}"/>
    <cellStyle name="Input 2 5 7 6" xfId="37837" xr:uid="{00000000-0005-0000-0000-000074450000}"/>
    <cellStyle name="Input 2 5 8" xfId="5322" xr:uid="{00000000-0005-0000-0000-000075450000}"/>
    <cellStyle name="Input 2 5 8 2" xfId="16208" xr:uid="{00000000-0005-0000-0000-000076450000}"/>
    <cellStyle name="Input 2 5 8 2 2" xfId="37838" xr:uid="{00000000-0005-0000-0000-000077450000}"/>
    <cellStyle name="Input 2 5 8 3" xfId="37839" xr:uid="{00000000-0005-0000-0000-000078450000}"/>
    <cellStyle name="Input 2 5 9" xfId="16225" xr:uid="{00000000-0005-0000-0000-000079450000}"/>
    <cellStyle name="Input 2 5 9 2" xfId="37840" xr:uid="{00000000-0005-0000-0000-00007A450000}"/>
    <cellStyle name="Input 2 6" xfId="1023" xr:uid="{00000000-0005-0000-0000-00007B450000}"/>
    <cellStyle name="Input 2 6 10" xfId="22306" xr:uid="{00000000-0005-0000-0000-00007C450000}"/>
    <cellStyle name="Input 2 6 10 2" xfId="37841" xr:uid="{00000000-0005-0000-0000-00007D450000}"/>
    <cellStyle name="Input 2 6 11" xfId="37842" xr:uid="{00000000-0005-0000-0000-00007E450000}"/>
    <cellStyle name="Input 2 6 2" xfId="1955" xr:uid="{00000000-0005-0000-0000-00007F450000}"/>
    <cellStyle name="Input 2 6 2 2" xfId="3414" xr:uid="{00000000-0005-0000-0000-000080450000}"/>
    <cellStyle name="Input 2 6 2 2 2" xfId="5323" xr:uid="{00000000-0005-0000-0000-000081450000}"/>
    <cellStyle name="Input 2 6 2 2 2 2" xfId="16204" xr:uid="{00000000-0005-0000-0000-000082450000}"/>
    <cellStyle name="Input 2 6 2 2 2 2 2" xfId="37843" xr:uid="{00000000-0005-0000-0000-000083450000}"/>
    <cellStyle name="Input 2 6 2 2 2 3" xfId="37844" xr:uid="{00000000-0005-0000-0000-000084450000}"/>
    <cellStyle name="Input 2 6 2 2 3" xfId="5324" xr:uid="{00000000-0005-0000-0000-000085450000}"/>
    <cellStyle name="Input 2 6 2 2 3 2" xfId="16203" xr:uid="{00000000-0005-0000-0000-000086450000}"/>
    <cellStyle name="Input 2 6 2 2 3 2 2" xfId="37845" xr:uid="{00000000-0005-0000-0000-000087450000}"/>
    <cellStyle name="Input 2 6 2 2 3 3" xfId="37846" xr:uid="{00000000-0005-0000-0000-000088450000}"/>
    <cellStyle name="Input 2 6 2 2 4" xfId="16205" xr:uid="{00000000-0005-0000-0000-000089450000}"/>
    <cellStyle name="Input 2 6 2 2 4 2" xfId="37847" xr:uid="{00000000-0005-0000-0000-00008A450000}"/>
    <cellStyle name="Input 2 6 2 2 5" xfId="22307" xr:uid="{00000000-0005-0000-0000-00008B450000}"/>
    <cellStyle name="Input 2 6 2 2 5 2" xfId="37848" xr:uid="{00000000-0005-0000-0000-00008C450000}"/>
    <cellStyle name="Input 2 6 2 2 6" xfId="22308" xr:uid="{00000000-0005-0000-0000-00008D450000}"/>
    <cellStyle name="Input 2 6 2 2 6 2" xfId="37849" xr:uid="{00000000-0005-0000-0000-00008E450000}"/>
    <cellStyle name="Input 2 6 2 2 7" xfId="22309" xr:uid="{00000000-0005-0000-0000-00008F450000}"/>
    <cellStyle name="Input 2 6 2 2 7 2" xfId="37850" xr:uid="{00000000-0005-0000-0000-000090450000}"/>
    <cellStyle name="Input 2 6 2 2 8" xfId="37851" xr:uid="{00000000-0005-0000-0000-000091450000}"/>
    <cellStyle name="Input 2 6 2 3" xfId="5325" xr:uid="{00000000-0005-0000-0000-000092450000}"/>
    <cellStyle name="Input 2 6 2 3 2" xfId="16202" xr:uid="{00000000-0005-0000-0000-000093450000}"/>
    <cellStyle name="Input 2 6 2 3 2 2" xfId="37852" xr:uid="{00000000-0005-0000-0000-000094450000}"/>
    <cellStyle name="Input 2 6 2 3 3" xfId="37853" xr:uid="{00000000-0005-0000-0000-000095450000}"/>
    <cellStyle name="Input 2 6 2 4" xfId="5326" xr:uid="{00000000-0005-0000-0000-000096450000}"/>
    <cellStyle name="Input 2 6 2 4 2" xfId="16201" xr:uid="{00000000-0005-0000-0000-000097450000}"/>
    <cellStyle name="Input 2 6 2 4 2 2" xfId="37854" xr:uid="{00000000-0005-0000-0000-000098450000}"/>
    <cellStyle name="Input 2 6 2 4 3" xfId="37855" xr:uid="{00000000-0005-0000-0000-000099450000}"/>
    <cellStyle name="Input 2 6 2 5" xfId="16206" xr:uid="{00000000-0005-0000-0000-00009A450000}"/>
    <cellStyle name="Input 2 6 2 5 2" xfId="37856" xr:uid="{00000000-0005-0000-0000-00009B450000}"/>
    <cellStyle name="Input 2 6 2 6" xfId="22310" xr:uid="{00000000-0005-0000-0000-00009C450000}"/>
    <cellStyle name="Input 2 6 2 6 2" xfId="37857" xr:uid="{00000000-0005-0000-0000-00009D450000}"/>
    <cellStyle name="Input 2 6 2 7" xfId="22311" xr:uid="{00000000-0005-0000-0000-00009E450000}"/>
    <cellStyle name="Input 2 6 2 7 2" xfId="37858" xr:uid="{00000000-0005-0000-0000-00009F450000}"/>
    <cellStyle name="Input 2 6 2 8" xfId="22312" xr:uid="{00000000-0005-0000-0000-0000A0450000}"/>
    <cellStyle name="Input 2 6 2 8 2" xfId="37859" xr:uid="{00000000-0005-0000-0000-0000A1450000}"/>
    <cellStyle name="Input 2 6 2 9" xfId="37860" xr:uid="{00000000-0005-0000-0000-0000A2450000}"/>
    <cellStyle name="Input 2 6 3" xfId="1523" xr:uid="{00000000-0005-0000-0000-0000A3450000}"/>
    <cellStyle name="Input 2 6 3 2" xfId="2986" xr:uid="{00000000-0005-0000-0000-0000A4450000}"/>
    <cellStyle name="Input 2 6 3 2 2" xfId="5327" xr:uid="{00000000-0005-0000-0000-0000A5450000}"/>
    <cellStyle name="Input 2 6 3 2 2 2" xfId="16198" xr:uid="{00000000-0005-0000-0000-0000A6450000}"/>
    <cellStyle name="Input 2 6 3 2 2 2 2" xfId="37861" xr:uid="{00000000-0005-0000-0000-0000A7450000}"/>
    <cellStyle name="Input 2 6 3 2 2 3" xfId="37862" xr:uid="{00000000-0005-0000-0000-0000A8450000}"/>
    <cellStyle name="Input 2 6 3 2 3" xfId="5328" xr:uid="{00000000-0005-0000-0000-0000A9450000}"/>
    <cellStyle name="Input 2 6 3 2 3 2" xfId="16197" xr:uid="{00000000-0005-0000-0000-0000AA450000}"/>
    <cellStyle name="Input 2 6 3 2 3 2 2" xfId="37863" xr:uid="{00000000-0005-0000-0000-0000AB450000}"/>
    <cellStyle name="Input 2 6 3 2 3 3" xfId="37864" xr:uid="{00000000-0005-0000-0000-0000AC450000}"/>
    <cellStyle name="Input 2 6 3 2 4" xfId="16199" xr:uid="{00000000-0005-0000-0000-0000AD450000}"/>
    <cellStyle name="Input 2 6 3 2 4 2" xfId="37865" xr:uid="{00000000-0005-0000-0000-0000AE450000}"/>
    <cellStyle name="Input 2 6 3 2 5" xfId="22313" xr:uid="{00000000-0005-0000-0000-0000AF450000}"/>
    <cellStyle name="Input 2 6 3 2 5 2" xfId="37866" xr:uid="{00000000-0005-0000-0000-0000B0450000}"/>
    <cellStyle name="Input 2 6 3 2 6" xfId="22314" xr:uid="{00000000-0005-0000-0000-0000B1450000}"/>
    <cellStyle name="Input 2 6 3 2 6 2" xfId="37867" xr:uid="{00000000-0005-0000-0000-0000B2450000}"/>
    <cellStyle name="Input 2 6 3 2 7" xfId="22315" xr:uid="{00000000-0005-0000-0000-0000B3450000}"/>
    <cellStyle name="Input 2 6 3 2 7 2" xfId="37868" xr:uid="{00000000-0005-0000-0000-0000B4450000}"/>
    <cellStyle name="Input 2 6 3 2 8" xfId="37869" xr:uid="{00000000-0005-0000-0000-0000B5450000}"/>
    <cellStyle name="Input 2 6 3 3" xfId="5329" xr:uid="{00000000-0005-0000-0000-0000B6450000}"/>
    <cellStyle name="Input 2 6 3 3 2" xfId="16196" xr:uid="{00000000-0005-0000-0000-0000B7450000}"/>
    <cellStyle name="Input 2 6 3 3 2 2" xfId="37870" xr:uid="{00000000-0005-0000-0000-0000B8450000}"/>
    <cellStyle name="Input 2 6 3 3 3" xfId="37871" xr:uid="{00000000-0005-0000-0000-0000B9450000}"/>
    <cellStyle name="Input 2 6 3 4" xfId="5330" xr:uid="{00000000-0005-0000-0000-0000BA450000}"/>
    <cellStyle name="Input 2 6 3 4 2" xfId="16195" xr:uid="{00000000-0005-0000-0000-0000BB450000}"/>
    <cellStyle name="Input 2 6 3 4 2 2" xfId="37872" xr:uid="{00000000-0005-0000-0000-0000BC450000}"/>
    <cellStyle name="Input 2 6 3 4 3" xfId="37873" xr:uid="{00000000-0005-0000-0000-0000BD450000}"/>
    <cellStyle name="Input 2 6 3 5" xfId="16200" xr:uid="{00000000-0005-0000-0000-0000BE450000}"/>
    <cellStyle name="Input 2 6 3 5 2" xfId="37874" xr:uid="{00000000-0005-0000-0000-0000BF450000}"/>
    <cellStyle name="Input 2 6 3 6" xfId="22316" xr:uid="{00000000-0005-0000-0000-0000C0450000}"/>
    <cellStyle name="Input 2 6 3 6 2" xfId="37875" xr:uid="{00000000-0005-0000-0000-0000C1450000}"/>
    <cellStyle name="Input 2 6 3 7" xfId="22317" xr:uid="{00000000-0005-0000-0000-0000C2450000}"/>
    <cellStyle name="Input 2 6 3 7 2" xfId="37876" xr:uid="{00000000-0005-0000-0000-0000C3450000}"/>
    <cellStyle name="Input 2 6 3 8" xfId="22318" xr:uid="{00000000-0005-0000-0000-0000C4450000}"/>
    <cellStyle name="Input 2 6 3 8 2" xfId="37877" xr:uid="{00000000-0005-0000-0000-0000C5450000}"/>
    <cellStyle name="Input 2 6 3 9" xfId="37878" xr:uid="{00000000-0005-0000-0000-0000C6450000}"/>
    <cellStyle name="Input 2 6 4" xfId="5331" xr:uid="{00000000-0005-0000-0000-0000C7450000}"/>
    <cellStyle name="Input 2 6 4 2" xfId="16194" xr:uid="{00000000-0005-0000-0000-0000C8450000}"/>
    <cellStyle name="Input 2 6 4 2 2" xfId="37879" xr:uid="{00000000-0005-0000-0000-0000C9450000}"/>
    <cellStyle name="Input 2 6 4 3" xfId="22319" xr:uid="{00000000-0005-0000-0000-0000CA450000}"/>
    <cellStyle name="Input 2 6 4 3 2" xfId="37880" xr:uid="{00000000-0005-0000-0000-0000CB450000}"/>
    <cellStyle name="Input 2 6 4 4" xfId="22320" xr:uid="{00000000-0005-0000-0000-0000CC450000}"/>
    <cellStyle name="Input 2 6 4 4 2" xfId="37881" xr:uid="{00000000-0005-0000-0000-0000CD450000}"/>
    <cellStyle name="Input 2 6 4 5" xfId="22321" xr:uid="{00000000-0005-0000-0000-0000CE450000}"/>
    <cellStyle name="Input 2 6 4 5 2" xfId="37882" xr:uid="{00000000-0005-0000-0000-0000CF450000}"/>
    <cellStyle name="Input 2 6 4 6" xfId="37883" xr:uid="{00000000-0005-0000-0000-0000D0450000}"/>
    <cellStyle name="Input 2 6 5" xfId="5332" xr:uid="{00000000-0005-0000-0000-0000D1450000}"/>
    <cellStyle name="Input 2 6 5 2" xfId="16193" xr:uid="{00000000-0005-0000-0000-0000D2450000}"/>
    <cellStyle name="Input 2 6 5 2 2" xfId="37884" xr:uid="{00000000-0005-0000-0000-0000D3450000}"/>
    <cellStyle name="Input 2 6 5 3" xfId="22322" xr:uid="{00000000-0005-0000-0000-0000D4450000}"/>
    <cellStyle name="Input 2 6 5 3 2" xfId="37885" xr:uid="{00000000-0005-0000-0000-0000D5450000}"/>
    <cellStyle name="Input 2 6 5 4" xfId="22323" xr:uid="{00000000-0005-0000-0000-0000D6450000}"/>
    <cellStyle name="Input 2 6 5 4 2" xfId="37886" xr:uid="{00000000-0005-0000-0000-0000D7450000}"/>
    <cellStyle name="Input 2 6 5 5" xfId="22324" xr:uid="{00000000-0005-0000-0000-0000D8450000}"/>
    <cellStyle name="Input 2 6 5 5 2" xfId="37887" xr:uid="{00000000-0005-0000-0000-0000D9450000}"/>
    <cellStyle name="Input 2 6 5 6" xfId="37888" xr:uid="{00000000-0005-0000-0000-0000DA450000}"/>
    <cellStyle name="Input 2 6 6" xfId="5333" xr:uid="{00000000-0005-0000-0000-0000DB450000}"/>
    <cellStyle name="Input 2 6 6 2" xfId="16192" xr:uid="{00000000-0005-0000-0000-0000DC450000}"/>
    <cellStyle name="Input 2 6 6 2 2" xfId="37889" xr:uid="{00000000-0005-0000-0000-0000DD450000}"/>
    <cellStyle name="Input 2 6 6 3" xfId="22325" xr:uid="{00000000-0005-0000-0000-0000DE450000}"/>
    <cellStyle name="Input 2 6 6 3 2" xfId="37890" xr:uid="{00000000-0005-0000-0000-0000DF450000}"/>
    <cellStyle name="Input 2 6 6 4" xfId="22326" xr:uid="{00000000-0005-0000-0000-0000E0450000}"/>
    <cellStyle name="Input 2 6 6 4 2" xfId="37891" xr:uid="{00000000-0005-0000-0000-0000E1450000}"/>
    <cellStyle name="Input 2 6 6 5" xfId="22327" xr:uid="{00000000-0005-0000-0000-0000E2450000}"/>
    <cellStyle name="Input 2 6 6 5 2" xfId="37892" xr:uid="{00000000-0005-0000-0000-0000E3450000}"/>
    <cellStyle name="Input 2 6 6 6" xfId="37893" xr:uid="{00000000-0005-0000-0000-0000E4450000}"/>
    <cellStyle name="Input 2 6 7" xfId="5334" xr:uid="{00000000-0005-0000-0000-0000E5450000}"/>
    <cellStyle name="Input 2 6 7 2" xfId="16191" xr:uid="{00000000-0005-0000-0000-0000E6450000}"/>
    <cellStyle name="Input 2 6 7 2 2" xfId="37894" xr:uid="{00000000-0005-0000-0000-0000E7450000}"/>
    <cellStyle name="Input 2 6 7 3" xfId="22328" xr:uid="{00000000-0005-0000-0000-0000E8450000}"/>
    <cellStyle name="Input 2 6 7 3 2" xfId="37895" xr:uid="{00000000-0005-0000-0000-0000E9450000}"/>
    <cellStyle name="Input 2 6 7 4" xfId="22329" xr:uid="{00000000-0005-0000-0000-0000EA450000}"/>
    <cellStyle name="Input 2 6 7 4 2" xfId="37896" xr:uid="{00000000-0005-0000-0000-0000EB450000}"/>
    <cellStyle name="Input 2 6 7 5" xfId="22330" xr:uid="{00000000-0005-0000-0000-0000EC450000}"/>
    <cellStyle name="Input 2 6 7 5 2" xfId="37897" xr:uid="{00000000-0005-0000-0000-0000ED450000}"/>
    <cellStyle name="Input 2 6 7 6" xfId="37898" xr:uid="{00000000-0005-0000-0000-0000EE450000}"/>
    <cellStyle name="Input 2 6 8" xfId="5335" xr:uid="{00000000-0005-0000-0000-0000EF450000}"/>
    <cellStyle name="Input 2 6 8 2" xfId="16190" xr:uid="{00000000-0005-0000-0000-0000F0450000}"/>
    <cellStyle name="Input 2 6 8 2 2" xfId="37899" xr:uid="{00000000-0005-0000-0000-0000F1450000}"/>
    <cellStyle name="Input 2 6 8 3" xfId="37900" xr:uid="{00000000-0005-0000-0000-0000F2450000}"/>
    <cellStyle name="Input 2 6 9" xfId="16207" xr:uid="{00000000-0005-0000-0000-0000F3450000}"/>
    <cellStyle name="Input 2 6 9 2" xfId="37901" xr:uid="{00000000-0005-0000-0000-0000F4450000}"/>
    <cellStyle name="Input 2 7" xfId="1007" xr:uid="{00000000-0005-0000-0000-0000F5450000}"/>
    <cellStyle name="Input 2 7 10" xfId="22331" xr:uid="{00000000-0005-0000-0000-0000F6450000}"/>
    <cellStyle name="Input 2 7 10 2" xfId="37902" xr:uid="{00000000-0005-0000-0000-0000F7450000}"/>
    <cellStyle name="Input 2 7 11" xfId="37903" xr:uid="{00000000-0005-0000-0000-0000F8450000}"/>
    <cellStyle name="Input 2 7 2" xfId="1939" xr:uid="{00000000-0005-0000-0000-0000F9450000}"/>
    <cellStyle name="Input 2 7 2 2" xfId="3398" xr:uid="{00000000-0005-0000-0000-0000FA450000}"/>
    <cellStyle name="Input 2 7 2 2 2" xfId="5336" xr:uid="{00000000-0005-0000-0000-0000FB450000}"/>
    <cellStyle name="Input 2 7 2 2 2 2" xfId="16186" xr:uid="{00000000-0005-0000-0000-0000FC450000}"/>
    <cellStyle name="Input 2 7 2 2 2 2 2" xfId="37904" xr:uid="{00000000-0005-0000-0000-0000FD450000}"/>
    <cellStyle name="Input 2 7 2 2 2 3" xfId="37905" xr:uid="{00000000-0005-0000-0000-0000FE450000}"/>
    <cellStyle name="Input 2 7 2 2 3" xfId="5337" xr:uid="{00000000-0005-0000-0000-0000FF450000}"/>
    <cellStyle name="Input 2 7 2 2 3 2" xfId="16185" xr:uid="{00000000-0005-0000-0000-000000460000}"/>
    <cellStyle name="Input 2 7 2 2 3 2 2" xfId="37906" xr:uid="{00000000-0005-0000-0000-000001460000}"/>
    <cellStyle name="Input 2 7 2 2 3 3" xfId="37907" xr:uid="{00000000-0005-0000-0000-000002460000}"/>
    <cellStyle name="Input 2 7 2 2 4" xfId="16187" xr:uid="{00000000-0005-0000-0000-000003460000}"/>
    <cellStyle name="Input 2 7 2 2 4 2" xfId="37908" xr:uid="{00000000-0005-0000-0000-000004460000}"/>
    <cellStyle name="Input 2 7 2 2 5" xfId="22332" xr:uid="{00000000-0005-0000-0000-000005460000}"/>
    <cellStyle name="Input 2 7 2 2 5 2" xfId="37909" xr:uid="{00000000-0005-0000-0000-000006460000}"/>
    <cellStyle name="Input 2 7 2 2 6" xfId="22333" xr:uid="{00000000-0005-0000-0000-000007460000}"/>
    <cellStyle name="Input 2 7 2 2 6 2" xfId="37910" xr:uid="{00000000-0005-0000-0000-000008460000}"/>
    <cellStyle name="Input 2 7 2 2 7" xfId="22334" xr:uid="{00000000-0005-0000-0000-000009460000}"/>
    <cellStyle name="Input 2 7 2 2 7 2" xfId="37911" xr:uid="{00000000-0005-0000-0000-00000A460000}"/>
    <cellStyle name="Input 2 7 2 2 8" xfId="37912" xr:uid="{00000000-0005-0000-0000-00000B460000}"/>
    <cellStyle name="Input 2 7 2 3" xfId="5338" xr:uid="{00000000-0005-0000-0000-00000C460000}"/>
    <cellStyle name="Input 2 7 2 3 2" xfId="16184" xr:uid="{00000000-0005-0000-0000-00000D460000}"/>
    <cellStyle name="Input 2 7 2 3 2 2" xfId="37913" xr:uid="{00000000-0005-0000-0000-00000E460000}"/>
    <cellStyle name="Input 2 7 2 3 3" xfId="37914" xr:uid="{00000000-0005-0000-0000-00000F460000}"/>
    <cellStyle name="Input 2 7 2 4" xfId="5339" xr:uid="{00000000-0005-0000-0000-000010460000}"/>
    <cellStyle name="Input 2 7 2 4 2" xfId="16183" xr:uid="{00000000-0005-0000-0000-000011460000}"/>
    <cellStyle name="Input 2 7 2 4 2 2" xfId="37915" xr:uid="{00000000-0005-0000-0000-000012460000}"/>
    <cellStyle name="Input 2 7 2 4 3" xfId="37916" xr:uid="{00000000-0005-0000-0000-000013460000}"/>
    <cellStyle name="Input 2 7 2 5" xfId="16188" xr:uid="{00000000-0005-0000-0000-000014460000}"/>
    <cellStyle name="Input 2 7 2 5 2" xfId="37917" xr:uid="{00000000-0005-0000-0000-000015460000}"/>
    <cellStyle name="Input 2 7 2 6" xfId="22335" xr:uid="{00000000-0005-0000-0000-000016460000}"/>
    <cellStyle name="Input 2 7 2 6 2" xfId="37918" xr:uid="{00000000-0005-0000-0000-000017460000}"/>
    <cellStyle name="Input 2 7 2 7" xfId="22336" xr:uid="{00000000-0005-0000-0000-000018460000}"/>
    <cellStyle name="Input 2 7 2 7 2" xfId="37919" xr:uid="{00000000-0005-0000-0000-000019460000}"/>
    <cellStyle name="Input 2 7 2 8" xfId="22337" xr:uid="{00000000-0005-0000-0000-00001A460000}"/>
    <cellStyle name="Input 2 7 2 8 2" xfId="37920" xr:uid="{00000000-0005-0000-0000-00001B460000}"/>
    <cellStyle name="Input 2 7 2 9" xfId="37921" xr:uid="{00000000-0005-0000-0000-00001C460000}"/>
    <cellStyle name="Input 2 7 3" xfId="1507" xr:uid="{00000000-0005-0000-0000-00001D460000}"/>
    <cellStyle name="Input 2 7 3 2" xfId="2970" xr:uid="{00000000-0005-0000-0000-00001E460000}"/>
    <cellStyle name="Input 2 7 3 2 2" xfId="5340" xr:uid="{00000000-0005-0000-0000-00001F460000}"/>
    <cellStyle name="Input 2 7 3 2 2 2" xfId="16180" xr:uid="{00000000-0005-0000-0000-000020460000}"/>
    <cellStyle name="Input 2 7 3 2 2 2 2" xfId="37922" xr:uid="{00000000-0005-0000-0000-000021460000}"/>
    <cellStyle name="Input 2 7 3 2 2 3" xfId="37923" xr:uid="{00000000-0005-0000-0000-000022460000}"/>
    <cellStyle name="Input 2 7 3 2 3" xfId="5341" xr:uid="{00000000-0005-0000-0000-000023460000}"/>
    <cellStyle name="Input 2 7 3 2 3 2" xfId="16179" xr:uid="{00000000-0005-0000-0000-000024460000}"/>
    <cellStyle name="Input 2 7 3 2 3 2 2" xfId="37924" xr:uid="{00000000-0005-0000-0000-000025460000}"/>
    <cellStyle name="Input 2 7 3 2 3 3" xfId="37925" xr:uid="{00000000-0005-0000-0000-000026460000}"/>
    <cellStyle name="Input 2 7 3 2 4" xfId="16181" xr:uid="{00000000-0005-0000-0000-000027460000}"/>
    <cellStyle name="Input 2 7 3 2 4 2" xfId="37926" xr:uid="{00000000-0005-0000-0000-000028460000}"/>
    <cellStyle name="Input 2 7 3 2 5" xfId="22338" xr:uid="{00000000-0005-0000-0000-000029460000}"/>
    <cellStyle name="Input 2 7 3 2 5 2" xfId="37927" xr:uid="{00000000-0005-0000-0000-00002A460000}"/>
    <cellStyle name="Input 2 7 3 2 6" xfId="22339" xr:uid="{00000000-0005-0000-0000-00002B460000}"/>
    <cellStyle name="Input 2 7 3 2 6 2" xfId="37928" xr:uid="{00000000-0005-0000-0000-00002C460000}"/>
    <cellStyle name="Input 2 7 3 2 7" xfId="22340" xr:uid="{00000000-0005-0000-0000-00002D460000}"/>
    <cellStyle name="Input 2 7 3 2 7 2" xfId="37929" xr:uid="{00000000-0005-0000-0000-00002E460000}"/>
    <cellStyle name="Input 2 7 3 2 8" xfId="37930" xr:uid="{00000000-0005-0000-0000-00002F460000}"/>
    <cellStyle name="Input 2 7 3 3" xfId="5342" xr:uid="{00000000-0005-0000-0000-000030460000}"/>
    <cellStyle name="Input 2 7 3 3 2" xfId="16178" xr:uid="{00000000-0005-0000-0000-000031460000}"/>
    <cellStyle name="Input 2 7 3 3 2 2" xfId="37931" xr:uid="{00000000-0005-0000-0000-000032460000}"/>
    <cellStyle name="Input 2 7 3 3 3" xfId="37932" xr:uid="{00000000-0005-0000-0000-000033460000}"/>
    <cellStyle name="Input 2 7 3 4" xfId="5343" xr:uid="{00000000-0005-0000-0000-000034460000}"/>
    <cellStyle name="Input 2 7 3 4 2" xfId="16177" xr:uid="{00000000-0005-0000-0000-000035460000}"/>
    <cellStyle name="Input 2 7 3 4 2 2" xfId="37933" xr:uid="{00000000-0005-0000-0000-000036460000}"/>
    <cellStyle name="Input 2 7 3 4 3" xfId="37934" xr:uid="{00000000-0005-0000-0000-000037460000}"/>
    <cellStyle name="Input 2 7 3 5" xfId="16182" xr:uid="{00000000-0005-0000-0000-000038460000}"/>
    <cellStyle name="Input 2 7 3 5 2" xfId="37935" xr:uid="{00000000-0005-0000-0000-000039460000}"/>
    <cellStyle name="Input 2 7 3 6" xfId="22341" xr:uid="{00000000-0005-0000-0000-00003A460000}"/>
    <cellStyle name="Input 2 7 3 6 2" xfId="37936" xr:uid="{00000000-0005-0000-0000-00003B460000}"/>
    <cellStyle name="Input 2 7 3 7" xfId="22342" xr:uid="{00000000-0005-0000-0000-00003C460000}"/>
    <cellStyle name="Input 2 7 3 7 2" xfId="37937" xr:uid="{00000000-0005-0000-0000-00003D460000}"/>
    <cellStyle name="Input 2 7 3 8" xfId="22343" xr:uid="{00000000-0005-0000-0000-00003E460000}"/>
    <cellStyle name="Input 2 7 3 8 2" xfId="37938" xr:uid="{00000000-0005-0000-0000-00003F460000}"/>
    <cellStyle name="Input 2 7 3 9" xfId="37939" xr:uid="{00000000-0005-0000-0000-000040460000}"/>
    <cellStyle name="Input 2 7 4" xfId="5344" xr:uid="{00000000-0005-0000-0000-000041460000}"/>
    <cellStyle name="Input 2 7 4 2" xfId="16176" xr:uid="{00000000-0005-0000-0000-000042460000}"/>
    <cellStyle name="Input 2 7 4 2 2" xfId="37940" xr:uid="{00000000-0005-0000-0000-000043460000}"/>
    <cellStyle name="Input 2 7 4 3" xfId="22344" xr:uid="{00000000-0005-0000-0000-000044460000}"/>
    <cellStyle name="Input 2 7 4 3 2" xfId="37941" xr:uid="{00000000-0005-0000-0000-000045460000}"/>
    <cellStyle name="Input 2 7 4 4" xfId="22345" xr:uid="{00000000-0005-0000-0000-000046460000}"/>
    <cellStyle name="Input 2 7 4 4 2" xfId="37942" xr:uid="{00000000-0005-0000-0000-000047460000}"/>
    <cellStyle name="Input 2 7 4 5" xfId="22346" xr:uid="{00000000-0005-0000-0000-000048460000}"/>
    <cellStyle name="Input 2 7 4 5 2" xfId="37943" xr:uid="{00000000-0005-0000-0000-000049460000}"/>
    <cellStyle name="Input 2 7 4 6" xfId="37944" xr:uid="{00000000-0005-0000-0000-00004A460000}"/>
    <cellStyle name="Input 2 7 5" xfId="5345" xr:uid="{00000000-0005-0000-0000-00004B460000}"/>
    <cellStyle name="Input 2 7 5 2" xfId="16175" xr:uid="{00000000-0005-0000-0000-00004C460000}"/>
    <cellStyle name="Input 2 7 5 2 2" xfId="37945" xr:uid="{00000000-0005-0000-0000-00004D460000}"/>
    <cellStyle name="Input 2 7 5 3" xfId="22347" xr:uid="{00000000-0005-0000-0000-00004E460000}"/>
    <cellStyle name="Input 2 7 5 3 2" xfId="37946" xr:uid="{00000000-0005-0000-0000-00004F460000}"/>
    <cellStyle name="Input 2 7 5 4" xfId="22348" xr:uid="{00000000-0005-0000-0000-000050460000}"/>
    <cellStyle name="Input 2 7 5 4 2" xfId="37947" xr:uid="{00000000-0005-0000-0000-000051460000}"/>
    <cellStyle name="Input 2 7 5 5" xfId="22349" xr:uid="{00000000-0005-0000-0000-000052460000}"/>
    <cellStyle name="Input 2 7 5 5 2" xfId="37948" xr:uid="{00000000-0005-0000-0000-000053460000}"/>
    <cellStyle name="Input 2 7 5 6" xfId="37949" xr:uid="{00000000-0005-0000-0000-000054460000}"/>
    <cellStyle name="Input 2 7 6" xfId="5346" xr:uid="{00000000-0005-0000-0000-000055460000}"/>
    <cellStyle name="Input 2 7 6 2" xfId="16174" xr:uid="{00000000-0005-0000-0000-000056460000}"/>
    <cellStyle name="Input 2 7 6 2 2" xfId="37950" xr:uid="{00000000-0005-0000-0000-000057460000}"/>
    <cellStyle name="Input 2 7 6 3" xfId="22350" xr:uid="{00000000-0005-0000-0000-000058460000}"/>
    <cellStyle name="Input 2 7 6 3 2" xfId="37951" xr:uid="{00000000-0005-0000-0000-000059460000}"/>
    <cellStyle name="Input 2 7 6 4" xfId="22351" xr:uid="{00000000-0005-0000-0000-00005A460000}"/>
    <cellStyle name="Input 2 7 6 4 2" xfId="37952" xr:uid="{00000000-0005-0000-0000-00005B460000}"/>
    <cellStyle name="Input 2 7 6 5" xfId="22352" xr:uid="{00000000-0005-0000-0000-00005C460000}"/>
    <cellStyle name="Input 2 7 6 5 2" xfId="37953" xr:uid="{00000000-0005-0000-0000-00005D460000}"/>
    <cellStyle name="Input 2 7 6 6" xfId="37954" xr:uid="{00000000-0005-0000-0000-00005E460000}"/>
    <cellStyle name="Input 2 7 7" xfId="5347" xr:uid="{00000000-0005-0000-0000-00005F460000}"/>
    <cellStyle name="Input 2 7 7 2" xfId="16173" xr:uid="{00000000-0005-0000-0000-000060460000}"/>
    <cellStyle name="Input 2 7 7 2 2" xfId="37955" xr:uid="{00000000-0005-0000-0000-000061460000}"/>
    <cellStyle name="Input 2 7 7 3" xfId="22353" xr:uid="{00000000-0005-0000-0000-000062460000}"/>
    <cellStyle name="Input 2 7 7 3 2" xfId="37956" xr:uid="{00000000-0005-0000-0000-000063460000}"/>
    <cellStyle name="Input 2 7 7 4" xfId="22354" xr:uid="{00000000-0005-0000-0000-000064460000}"/>
    <cellStyle name="Input 2 7 7 4 2" xfId="37957" xr:uid="{00000000-0005-0000-0000-000065460000}"/>
    <cellStyle name="Input 2 7 7 5" xfId="22355" xr:uid="{00000000-0005-0000-0000-000066460000}"/>
    <cellStyle name="Input 2 7 7 5 2" xfId="37958" xr:uid="{00000000-0005-0000-0000-000067460000}"/>
    <cellStyle name="Input 2 7 7 6" xfId="37959" xr:uid="{00000000-0005-0000-0000-000068460000}"/>
    <cellStyle name="Input 2 7 8" xfId="5348" xr:uid="{00000000-0005-0000-0000-000069460000}"/>
    <cellStyle name="Input 2 7 8 2" xfId="16172" xr:uid="{00000000-0005-0000-0000-00006A460000}"/>
    <cellStyle name="Input 2 7 8 2 2" xfId="37960" xr:uid="{00000000-0005-0000-0000-00006B460000}"/>
    <cellStyle name="Input 2 7 8 3" xfId="37961" xr:uid="{00000000-0005-0000-0000-00006C460000}"/>
    <cellStyle name="Input 2 7 9" xfId="16189" xr:uid="{00000000-0005-0000-0000-00006D460000}"/>
    <cellStyle name="Input 2 7 9 2" xfId="37962" xr:uid="{00000000-0005-0000-0000-00006E460000}"/>
    <cellStyle name="Input 2 8" xfId="956" xr:uid="{00000000-0005-0000-0000-00006F460000}"/>
    <cellStyle name="Input 2 8 10" xfId="22356" xr:uid="{00000000-0005-0000-0000-000070460000}"/>
    <cellStyle name="Input 2 8 10 2" xfId="37963" xr:uid="{00000000-0005-0000-0000-000071460000}"/>
    <cellStyle name="Input 2 8 11" xfId="37964" xr:uid="{00000000-0005-0000-0000-000072460000}"/>
    <cellStyle name="Input 2 8 2" xfId="1888" xr:uid="{00000000-0005-0000-0000-000073460000}"/>
    <cellStyle name="Input 2 8 2 2" xfId="3347" xr:uid="{00000000-0005-0000-0000-000074460000}"/>
    <cellStyle name="Input 2 8 2 2 2" xfId="5349" xr:uid="{00000000-0005-0000-0000-000075460000}"/>
    <cellStyle name="Input 2 8 2 2 2 2" xfId="16168" xr:uid="{00000000-0005-0000-0000-000076460000}"/>
    <cellStyle name="Input 2 8 2 2 2 2 2" xfId="37965" xr:uid="{00000000-0005-0000-0000-000077460000}"/>
    <cellStyle name="Input 2 8 2 2 2 3" xfId="37966" xr:uid="{00000000-0005-0000-0000-000078460000}"/>
    <cellStyle name="Input 2 8 2 2 3" xfId="5350" xr:uid="{00000000-0005-0000-0000-000079460000}"/>
    <cellStyle name="Input 2 8 2 2 3 2" xfId="16167" xr:uid="{00000000-0005-0000-0000-00007A460000}"/>
    <cellStyle name="Input 2 8 2 2 3 2 2" xfId="37967" xr:uid="{00000000-0005-0000-0000-00007B460000}"/>
    <cellStyle name="Input 2 8 2 2 3 3" xfId="37968" xr:uid="{00000000-0005-0000-0000-00007C460000}"/>
    <cellStyle name="Input 2 8 2 2 4" xfId="16169" xr:uid="{00000000-0005-0000-0000-00007D460000}"/>
    <cellStyle name="Input 2 8 2 2 4 2" xfId="37969" xr:uid="{00000000-0005-0000-0000-00007E460000}"/>
    <cellStyle name="Input 2 8 2 2 5" xfId="22357" xr:uid="{00000000-0005-0000-0000-00007F460000}"/>
    <cellStyle name="Input 2 8 2 2 5 2" xfId="37970" xr:uid="{00000000-0005-0000-0000-000080460000}"/>
    <cellStyle name="Input 2 8 2 2 6" xfId="22358" xr:uid="{00000000-0005-0000-0000-000081460000}"/>
    <cellStyle name="Input 2 8 2 2 6 2" xfId="37971" xr:uid="{00000000-0005-0000-0000-000082460000}"/>
    <cellStyle name="Input 2 8 2 2 7" xfId="22359" xr:uid="{00000000-0005-0000-0000-000083460000}"/>
    <cellStyle name="Input 2 8 2 2 7 2" xfId="37972" xr:uid="{00000000-0005-0000-0000-000084460000}"/>
    <cellStyle name="Input 2 8 2 2 8" xfId="37973" xr:uid="{00000000-0005-0000-0000-000085460000}"/>
    <cellStyle name="Input 2 8 2 3" xfId="5351" xr:uid="{00000000-0005-0000-0000-000086460000}"/>
    <cellStyle name="Input 2 8 2 3 2" xfId="16166" xr:uid="{00000000-0005-0000-0000-000087460000}"/>
    <cellStyle name="Input 2 8 2 3 2 2" xfId="37974" xr:uid="{00000000-0005-0000-0000-000088460000}"/>
    <cellStyle name="Input 2 8 2 3 3" xfId="37975" xr:uid="{00000000-0005-0000-0000-000089460000}"/>
    <cellStyle name="Input 2 8 2 4" xfId="5352" xr:uid="{00000000-0005-0000-0000-00008A460000}"/>
    <cellStyle name="Input 2 8 2 4 2" xfId="16165" xr:uid="{00000000-0005-0000-0000-00008B460000}"/>
    <cellStyle name="Input 2 8 2 4 2 2" xfId="37976" xr:uid="{00000000-0005-0000-0000-00008C460000}"/>
    <cellStyle name="Input 2 8 2 4 3" xfId="37977" xr:uid="{00000000-0005-0000-0000-00008D460000}"/>
    <cellStyle name="Input 2 8 2 5" xfId="16170" xr:uid="{00000000-0005-0000-0000-00008E460000}"/>
    <cellStyle name="Input 2 8 2 5 2" xfId="37978" xr:uid="{00000000-0005-0000-0000-00008F460000}"/>
    <cellStyle name="Input 2 8 2 6" xfId="22360" xr:uid="{00000000-0005-0000-0000-000090460000}"/>
    <cellStyle name="Input 2 8 2 6 2" xfId="37979" xr:uid="{00000000-0005-0000-0000-000091460000}"/>
    <cellStyle name="Input 2 8 2 7" xfId="22361" xr:uid="{00000000-0005-0000-0000-000092460000}"/>
    <cellStyle name="Input 2 8 2 7 2" xfId="37980" xr:uid="{00000000-0005-0000-0000-000093460000}"/>
    <cellStyle name="Input 2 8 2 8" xfId="22362" xr:uid="{00000000-0005-0000-0000-000094460000}"/>
    <cellStyle name="Input 2 8 2 8 2" xfId="37981" xr:uid="{00000000-0005-0000-0000-000095460000}"/>
    <cellStyle name="Input 2 8 2 9" xfId="37982" xr:uid="{00000000-0005-0000-0000-000096460000}"/>
    <cellStyle name="Input 2 8 3" xfId="1456" xr:uid="{00000000-0005-0000-0000-000097460000}"/>
    <cellStyle name="Input 2 8 3 2" xfId="2919" xr:uid="{00000000-0005-0000-0000-000098460000}"/>
    <cellStyle name="Input 2 8 3 2 2" xfId="5353" xr:uid="{00000000-0005-0000-0000-000099460000}"/>
    <cellStyle name="Input 2 8 3 2 2 2" xfId="16162" xr:uid="{00000000-0005-0000-0000-00009A460000}"/>
    <cellStyle name="Input 2 8 3 2 2 2 2" xfId="37983" xr:uid="{00000000-0005-0000-0000-00009B460000}"/>
    <cellStyle name="Input 2 8 3 2 2 3" xfId="37984" xr:uid="{00000000-0005-0000-0000-00009C460000}"/>
    <cellStyle name="Input 2 8 3 2 3" xfId="5354" xr:uid="{00000000-0005-0000-0000-00009D460000}"/>
    <cellStyle name="Input 2 8 3 2 3 2" xfId="16161" xr:uid="{00000000-0005-0000-0000-00009E460000}"/>
    <cellStyle name="Input 2 8 3 2 3 2 2" xfId="37985" xr:uid="{00000000-0005-0000-0000-00009F460000}"/>
    <cellStyle name="Input 2 8 3 2 3 3" xfId="37986" xr:uid="{00000000-0005-0000-0000-0000A0460000}"/>
    <cellStyle name="Input 2 8 3 2 4" xfId="16163" xr:uid="{00000000-0005-0000-0000-0000A1460000}"/>
    <cellStyle name="Input 2 8 3 2 4 2" xfId="37987" xr:uid="{00000000-0005-0000-0000-0000A2460000}"/>
    <cellStyle name="Input 2 8 3 2 5" xfId="22363" xr:uid="{00000000-0005-0000-0000-0000A3460000}"/>
    <cellStyle name="Input 2 8 3 2 5 2" xfId="37988" xr:uid="{00000000-0005-0000-0000-0000A4460000}"/>
    <cellStyle name="Input 2 8 3 2 6" xfId="22364" xr:uid="{00000000-0005-0000-0000-0000A5460000}"/>
    <cellStyle name="Input 2 8 3 2 6 2" xfId="37989" xr:uid="{00000000-0005-0000-0000-0000A6460000}"/>
    <cellStyle name="Input 2 8 3 2 7" xfId="22365" xr:uid="{00000000-0005-0000-0000-0000A7460000}"/>
    <cellStyle name="Input 2 8 3 2 7 2" xfId="37990" xr:uid="{00000000-0005-0000-0000-0000A8460000}"/>
    <cellStyle name="Input 2 8 3 2 8" xfId="37991" xr:uid="{00000000-0005-0000-0000-0000A9460000}"/>
    <cellStyle name="Input 2 8 3 3" xfId="5355" xr:uid="{00000000-0005-0000-0000-0000AA460000}"/>
    <cellStyle name="Input 2 8 3 3 2" xfId="16160" xr:uid="{00000000-0005-0000-0000-0000AB460000}"/>
    <cellStyle name="Input 2 8 3 3 2 2" xfId="37992" xr:uid="{00000000-0005-0000-0000-0000AC460000}"/>
    <cellStyle name="Input 2 8 3 3 3" xfId="37993" xr:uid="{00000000-0005-0000-0000-0000AD460000}"/>
    <cellStyle name="Input 2 8 3 4" xfId="5356" xr:uid="{00000000-0005-0000-0000-0000AE460000}"/>
    <cellStyle name="Input 2 8 3 4 2" xfId="16159" xr:uid="{00000000-0005-0000-0000-0000AF460000}"/>
    <cellStyle name="Input 2 8 3 4 2 2" xfId="37994" xr:uid="{00000000-0005-0000-0000-0000B0460000}"/>
    <cellStyle name="Input 2 8 3 4 3" xfId="37995" xr:uid="{00000000-0005-0000-0000-0000B1460000}"/>
    <cellStyle name="Input 2 8 3 5" xfId="16164" xr:uid="{00000000-0005-0000-0000-0000B2460000}"/>
    <cellStyle name="Input 2 8 3 5 2" xfId="37996" xr:uid="{00000000-0005-0000-0000-0000B3460000}"/>
    <cellStyle name="Input 2 8 3 6" xfId="22366" xr:uid="{00000000-0005-0000-0000-0000B4460000}"/>
    <cellStyle name="Input 2 8 3 6 2" xfId="37997" xr:uid="{00000000-0005-0000-0000-0000B5460000}"/>
    <cellStyle name="Input 2 8 3 7" xfId="22367" xr:uid="{00000000-0005-0000-0000-0000B6460000}"/>
    <cellStyle name="Input 2 8 3 7 2" xfId="37998" xr:uid="{00000000-0005-0000-0000-0000B7460000}"/>
    <cellStyle name="Input 2 8 3 8" xfId="22368" xr:uid="{00000000-0005-0000-0000-0000B8460000}"/>
    <cellStyle name="Input 2 8 3 8 2" xfId="37999" xr:uid="{00000000-0005-0000-0000-0000B9460000}"/>
    <cellStyle name="Input 2 8 3 9" xfId="38000" xr:uid="{00000000-0005-0000-0000-0000BA460000}"/>
    <cellStyle name="Input 2 8 4" xfId="5357" xr:uid="{00000000-0005-0000-0000-0000BB460000}"/>
    <cellStyle name="Input 2 8 4 2" xfId="16158" xr:uid="{00000000-0005-0000-0000-0000BC460000}"/>
    <cellStyle name="Input 2 8 4 2 2" xfId="38001" xr:uid="{00000000-0005-0000-0000-0000BD460000}"/>
    <cellStyle name="Input 2 8 4 3" xfId="22369" xr:uid="{00000000-0005-0000-0000-0000BE460000}"/>
    <cellStyle name="Input 2 8 4 3 2" xfId="38002" xr:uid="{00000000-0005-0000-0000-0000BF460000}"/>
    <cellStyle name="Input 2 8 4 4" xfId="22370" xr:uid="{00000000-0005-0000-0000-0000C0460000}"/>
    <cellStyle name="Input 2 8 4 4 2" xfId="38003" xr:uid="{00000000-0005-0000-0000-0000C1460000}"/>
    <cellStyle name="Input 2 8 4 5" xfId="22371" xr:uid="{00000000-0005-0000-0000-0000C2460000}"/>
    <cellStyle name="Input 2 8 4 5 2" xfId="38004" xr:uid="{00000000-0005-0000-0000-0000C3460000}"/>
    <cellStyle name="Input 2 8 4 6" xfId="38005" xr:uid="{00000000-0005-0000-0000-0000C4460000}"/>
    <cellStyle name="Input 2 8 5" xfId="5358" xr:uid="{00000000-0005-0000-0000-0000C5460000}"/>
    <cellStyle name="Input 2 8 5 2" xfId="16157" xr:uid="{00000000-0005-0000-0000-0000C6460000}"/>
    <cellStyle name="Input 2 8 5 2 2" xfId="38006" xr:uid="{00000000-0005-0000-0000-0000C7460000}"/>
    <cellStyle name="Input 2 8 5 3" xfId="22372" xr:uid="{00000000-0005-0000-0000-0000C8460000}"/>
    <cellStyle name="Input 2 8 5 3 2" xfId="38007" xr:uid="{00000000-0005-0000-0000-0000C9460000}"/>
    <cellStyle name="Input 2 8 5 4" xfId="22373" xr:uid="{00000000-0005-0000-0000-0000CA460000}"/>
    <cellStyle name="Input 2 8 5 4 2" xfId="38008" xr:uid="{00000000-0005-0000-0000-0000CB460000}"/>
    <cellStyle name="Input 2 8 5 5" xfId="22374" xr:uid="{00000000-0005-0000-0000-0000CC460000}"/>
    <cellStyle name="Input 2 8 5 5 2" xfId="38009" xr:uid="{00000000-0005-0000-0000-0000CD460000}"/>
    <cellStyle name="Input 2 8 5 6" xfId="38010" xr:uid="{00000000-0005-0000-0000-0000CE460000}"/>
    <cellStyle name="Input 2 8 6" xfId="5359" xr:uid="{00000000-0005-0000-0000-0000CF460000}"/>
    <cellStyle name="Input 2 8 6 2" xfId="16156" xr:uid="{00000000-0005-0000-0000-0000D0460000}"/>
    <cellStyle name="Input 2 8 6 2 2" xfId="38011" xr:uid="{00000000-0005-0000-0000-0000D1460000}"/>
    <cellStyle name="Input 2 8 6 3" xfId="22375" xr:uid="{00000000-0005-0000-0000-0000D2460000}"/>
    <cellStyle name="Input 2 8 6 3 2" xfId="38012" xr:uid="{00000000-0005-0000-0000-0000D3460000}"/>
    <cellStyle name="Input 2 8 6 4" xfId="22376" xr:uid="{00000000-0005-0000-0000-0000D4460000}"/>
    <cellStyle name="Input 2 8 6 4 2" xfId="38013" xr:uid="{00000000-0005-0000-0000-0000D5460000}"/>
    <cellStyle name="Input 2 8 6 5" xfId="22377" xr:uid="{00000000-0005-0000-0000-0000D6460000}"/>
    <cellStyle name="Input 2 8 6 5 2" xfId="38014" xr:uid="{00000000-0005-0000-0000-0000D7460000}"/>
    <cellStyle name="Input 2 8 6 6" xfId="38015" xr:uid="{00000000-0005-0000-0000-0000D8460000}"/>
    <cellStyle name="Input 2 8 7" xfId="5360" xr:uid="{00000000-0005-0000-0000-0000D9460000}"/>
    <cellStyle name="Input 2 8 7 2" xfId="16155" xr:uid="{00000000-0005-0000-0000-0000DA460000}"/>
    <cellStyle name="Input 2 8 7 2 2" xfId="38016" xr:uid="{00000000-0005-0000-0000-0000DB460000}"/>
    <cellStyle name="Input 2 8 7 3" xfId="22378" xr:uid="{00000000-0005-0000-0000-0000DC460000}"/>
    <cellStyle name="Input 2 8 7 3 2" xfId="38017" xr:uid="{00000000-0005-0000-0000-0000DD460000}"/>
    <cellStyle name="Input 2 8 7 4" xfId="22379" xr:uid="{00000000-0005-0000-0000-0000DE460000}"/>
    <cellStyle name="Input 2 8 7 4 2" xfId="38018" xr:uid="{00000000-0005-0000-0000-0000DF460000}"/>
    <cellStyle name="Input 2 8 7 5" xfId="22380" xr:uid="{00000000-0005-0000-0000-0000E0460000}"/>
    <cellStyle name="Input 2 8 7 5 2" xfId="38019" xr:uid="{00000000-0005-0000-0000-0000E1460000}"/>
    <cellStyle name="Input 2 8 7 6" xfId="38020" xr:uid="{00000000-0005-0000-0000-0000E2460000}"/>
    <cellStyle name="Input 2 8 8" xfId="5361" xr:uid="{00000000-0005-0000-0000-0000E3460000}"/>
    <cellStyle name="Input 2 8 8 2" xfId="16154" xr:uid="{00000000-0005-0000-0000-0000E4460000}"/>
    <cellStyle name="Input 2 8 8 2 2" xfId="38021" xr:uid="{00000000-0005-0000-0000-0000E5460000}"/>
    <cellStyle name="Input 2 8 8 3" xfId="38022" xr:uid="{00000000-0005-0000-0000-0000E6460000}"/>
    <cellStyle name="Input 2 8 9" xfId="16171" xr:uid="{00000000-0005-0000-0000-0000E7460000}"/>
    <cellStyle name="Input 2 8 9 2" xfId="38023" xr:uid="{00000000-0005-0000-0000-0000E8460000}"/>
    <cellStyle name="Input 2 9" xfId="768" xr:uid="{00000000-0005-0000-0000-0000E9460000}"/>
    <cellStyle name="Input 2 9 10" xfId="22381" xr:uid="{00000000-0005-0000-0000-0000EA460000}"/>
    <cellStyle name="Input 2 9 10 2" xfId="38024" xr:uid="{00000000-0005-0000-0000-0000EB460000}"/>
    <cellStyle name="Input 2 9 11" xfId="38025" xr:uid="{00000000-0005-0000-0000-0000EC460000}"/>
    <cellStyle name="Input 2 9 2" xfId="1746" xr:uid="{00000000-0005-0000-0000-0000ED460000}"/>
    <cellStyle name="Input 2 9 2 2" xfId="3209" xr:uid="{00000000-0005-0000-0000-0000EE460000}"/>
    <cellStyle name="Input 2 9 2 2 2" xfId="5362" xr:uid="{00000000-0005-0000-0000-0000EF460000}"/>
    <cellStyle name="Input 2 9 2 2 2 2" xfId="16150" xr:uid="{00000000-0005-0000-0000-0000F0460000}"/>
    <cellStyle name="Input 2 9 2 2 2 2 2" xfId="38026" xr:uid="{00000000-0005-0000-0000-0000F1460000}"/>
    <cellStyle name="Input 2 9 2 2 2 3" xfId="38027" xr:uid="{00000000-0005-0000-0000-0000F2460000}"/>
    <cellStyle name="Input 2 9 2 2 3" xfId="5363" xr:uid="{00000000-0005-0000-0000-0000F3460000}"/>
    <cellStyle name="Input 2 9 2 2 3 2" xfId="16149" xr:uid="{00000000-0005-0000-0000-0000F4460000}"/>
    <cellStyle name="Input 2 9 2 2 3 2 2" xfId="38028" xr:uid="{00000000-0005-0000-0000-0000F5460000}"/>
    <cellStyle name="Input 2 9 2 2 3 3" xfId="38029" xr:uid="{00000000-0005-0000-0000-0000F6460000}"/>
    <cellStyle name="Input 2 9 2 2 4" xfId="16151" xr:uid="{00000000-0005-0000-0000-0000F7460000}"/>
    <cellStyle name="Input 2 9 2 2 4 2" xfId="38030" xr:uid="{00000000-0005-0000-0000-0000F8460000}"/>
    <cellStyle name="Input 2 9 2 2 5" xfId="22382" xr:uid="{00000000-0005-0000-0000-0000F9460000}"/>
    <cellStyle name="Input 2 9 2 2 5 2" xfId="38031" xr:uid="{00000000-0005-0000-0000-0000FA460000}"/>
    <cellStyle name="Input 2 9 2 2 6" xfId="22383" xr:uid="{00000000-0005-0000-0000-0000FB460000}"/>
    <cellStyle name="Input 2 9 2 2 6 2" xfId="38032" xr:uid="{00000000-0005-0000-0000-0000FC460000}"/>
    <cellStyle name="Input 2 9 2 2 7" xfId="22384" xr:uid="{00000000-0005-0000-0000-0000FD460000}"/>
    <cellStyle name="Input 2 9 2 2 7 2" xfId="38033" xr:uid="{00000000-0005-0000-0000-0000FE460000}"/>
    <cellStyle name="Input 2 9 2 2 8" xfId="38034" xr:uid="{00000000-0005-0000-0000-0000FF460000}"/>
    <cellStyle name="Input 2 9 2 3" xfId="5364" xr:uid="{00000000-0005-0000-0000-000000470000}"/>
    <cellStyle name="Input 2 9 2 3 2" xfId="16148" xr:uid="{00000000-0005-0000-0000-000001470000}"/>
    <cellStyle name="Input 2 9 2 3 2 2" xfId="38035" xr:uid="{00000000-0005-0000-0000-000002470000}"/>
    <cellStyle name="Input 2 9 2 3 3" xfId="38036" xr:uid="{00000000-0005-0000-0000-000003470000}"/>
    <cellStyle name="Input 2 9 2 4" xfId="5365" xr:uid="{00000000-0005-0000-0000-000004470000}"/>
    <cellStyle name="Input 2 9 2 4 2" xfId="16147" xr:uid="{00000000-0005-0000-0000-000005470000}"/>
    <cellStyle name="Input 2 9 2 4 2 2" xfId="38037" xr:uid="{00000000-0005-0000-0000-000006470000}"/>
    <cellStyle name="Input 2 9 2 4 3" xfId="38038" xr:uid="{00000000-0005-0000-0000-000007470000}"/>
    <cellStyle name="Input 2 9 2 5" xfId="16152" xr:uid="{00000000-0005-0000-0000-000008470000}"/>
    <cellStyle name="Input 2 9 2 5 2" xfId="38039" xr:uid="{00000000-0005-0000-0000-000009470000}"/>
    <cellStyle name="Input 2 9 2 6" xfId="22385" xr:uid="{00000000-0005-0000-0000-00000A470000}"/>
    <cellStyle name="Input 2 9 2 6 2" xfId="38040" xr:uid="{00000000-0005-0000-0000-00000B470000}"/>
    <cellStyle name="Input 2 9 2 7" xfId="22386" xr:uid="{00000000-0005-0000-0000-00000C470000}"/>
    <cellStyle name="Input 2 9 2 7 2" xfId="38041" xr:uid="{00000000-0005-0000-0000-00000D470000}"/>
    <cellStyle name="Input 2 9 2 8" xfId="22387" xr:uid="{00000000-0005-0000-0000-00000E470000}"/>
    <cellStyle name="Input 2 9 2 8 2" xfId="38042" xr:uid="{00000000-0005-0000-0000-00000F470000}"/>
    <cellStyle name="Input 2 9 2 9" xfId="38043" xr:uid="{00000000-0005-0000-0000-000010470000}"/>
    <cellStyle name="Input 2 9 3" xfId="1309" xr:uid="{00000000-0005-0000-0000-000011470000}"/>
    <cellStyle name="Input 2 9 3 2" xfId="2776" xr:uid="{00000000-0005-0000-0000-000012470000}"/>
    <cellStyle name="Input 2 9 3 2 2" xfId="5366" xr:uid="{00000000-0005-0000-0000-000013470000}"/>
    <cellStyle name="Input 2 9 3 2 2 2" xfId="16144" xr:uid="{00000000-0005-0000-0000-000014470000}"/>
    <cellStyle name="Input 2 9 3 2 2 2 2" xfId="38044" xr:uid="{00000000-0005-0000-0000-000015470000}"/>
    <cellStyle name="Input 2 9 3 2 2 3" xfId="38045" xr:uid="{00000000-0005-0000-0000-000016470000}"/>
    <cellStyle name="Input 2 9 3 2 3" xfId="5367" xr:uid="{00000000-0005-0000-0000-000017470000}"/>
    <cellStyle name="Input 2 9 3 2 3 2" xfId="16143" xr:uid="{00000000-0005-0000-0000-000018470000}"/>
    <cellStyle name="Input 2 9 3 2 3 2 2" xfId="38046" xr:uid="{00000000-0005-0000-0000-000019470000}"/>
    <cellStyle name="Input 2 9 3 2 3 3" xfId="38047" xr:uid="{00000000-0005-0000-0000-00001A470000}"/>
    <cellStyle name="Input 2 9 3 2 4" xfId="16145" xr:uid="{00000000-0005-0000-0000-00001B470000}"/>
    <cellStyle name="Input 2 9 3 2 4 2" xfId="38048" xr:uid="{00000000-0005-0000-0000-00001C470000}"/>
    <cellStyle name="Input 2 9 3 2 5" xfId="22388" xr:uid="{00000000-0005-0000-0000-00001D470000}"/>
    <cellStyle name="Input 2 9 3 2 5 2" xfId="38049" xr:uid="{00000000-0005-0000-0000-00001E470000}"/>
    <cellStyle name="Input 2 9 3 2 6" xfId="22389" xr:uid="{00000000-0005-0000-0000-00001F470000}"/>
    <cellStyle name="Input 2 9 3 2 6 2" xfId="38050" xr:uid="{00000000-0005-0000-0000-000020470000}"/>
    <cellStyle name="Input 2 9 3 2 7" xfId="22390" xr:uid="{00000000-0005-0000-0000-000021470000}"/>
    <cellStyle name="Input 2 9 3 2 7 2" xfId="38051" xr:uid="{00000000-0005-0000-0000-000022470000}"/>
    <cellStyle name="Input 2 9 3 2 8" xfId="38052" xr:uid="{00000000-0005-0000-0000-000023470000}"/>
    <cellStyle name="Input 2 9 3 3" xfId="5368" xr:uid="{00000000-0005-0000-0000-000024470000}"/>
    <cellStyle name="Input 2 9 3 3 2" xfId="16142" xr:uid="{00000000-0005-0000-0000-000025470000}"/>
    <cellStyle name="Input 2 9 3 3 2 2" xfId="38053" xr:uid="{00000000-0005-0000-0000-000026470000}"/>
    <cellStyle name="Input 2 9 3 3 3" xfId="38054" xr:uid="{00000000-0005-0000-0000-000027470000}"/>
    <cellStyle name="Input 2 9 3 4" xfId="5369" xr:uid="{00000000-0005-0000-0000-000028470000}"/>
    <cellStyle name="Input 2 9 3 4 2" xfId="16141" xr:uid="{00000000-0005-0000-0000-000029470000}"/>
    <cellStyle name="Input 2 9 3 4 2 2" xfId="38055" xr:uid="{00000000-0005-0000-0000-00002A470000}"/>
    <cellStyle name="Input 2 9 3 4 3" xfId="38056" xr:uid="{00000000-0005-0000-0000-00002B470000}"/>
    <cellStyle name="Input 2 9 3 5" xfId="16146" xr:uid="{00000000-0005-0000-0000-00002C470000}"/>
    <cellStyle name="Input 2 9 3 5 2" xfId="38057" xr:uid="{00000000-0005-0000-0000-00002D470000}"/>
    <cellStyle name="Input 2 9 3 6" xfId="22391" xr:uid="{00000000-0005-0000-0000-00002E470000}"/>
    <cellStyle name="Input 2 9 3 6 2" xfId="38058" xr:uid="{00000000-0005-0000-0000-00002F470000}"/>
    <cellStyle name="Input 2 9 3 7" xfId="22392" xr:uid="{00000000-0005-0000-0000-000030470000}"/>
    <cellStyle name="Input 2 9 3 7 2" xfId="38059" xr:uid="{00000000-0005-0000-0000-000031470000}"/>
    <cellStyle name="Input 2 9 3 8" xfId="22393" xr:uid="{00000000-0005-0000-0000-000032470000}"/>
    <cellStyle name="Input 2 9 3 8 2" xfId="38060" xr:uid="{00000000-0005-0000-0000-000033470000}"/>
    <cellStyle name="Input 2 9 3 9" xfId="38061" xr:uid="{00000000-0005-0000-0000-000034470000}"/>
    <cellStyle name="Input 2 9 4" xfId="5370" xr:uid="{00000000-0005-0000-0000-000035470000}"/>
    <cellStyle name="Input 2 9 4 2" xfId="16140" xr:uid="{00000000-0005-0000-0000-000036470000}"/>
    <cellStyle name="Input 2 9 4 2 2" xfId="38062" xr:uid="{00000000-0005-0000-0000-000037470000}"/>
    <cellStyle name="Input 2 9 4 3" xfId="22394" xr:uid="{00000000-0005-0000-0000-000038470000}"/>
    <cellStyle name="Input 2 9 4 3 2" xfId="38063" xr:uid="{00000000-0005-0000-0000-000039470000}"/>
    <cellStyle name="Input 2 9 4 4" xfId="22395" xr:uid="{00000000-0005-0000-0000-00003A470000}"/>
    <cellStyle name="Input 2 9 4 4 2" xfId="38064" xr:uid="{00000000-0005-0000-0000-00003B470000}"/>
    <cellStyle name="Input 2 9 4 5" xfId="22396" xr:uid="{00000000-0005-0000-0000-00003C470000}"/>
    <cellStyle name="Input 2 9 4 5 2" xfId="38065" xr:uid="{00000000-0005-0000-0000-00003D470000}"/>
    <cellStyle name="Input 2 9 4 6" xfId="38066" xr:uid="{00000000-0005-0000-0000-00003E470000}"/>
    <cellStyle name="Input 2 9 5" xfId="5371" xr:uid="{00000000-0005-0000-0000-00003F470000}"/>
    <cellStyle name="Input 2 9 5 2" xfId="16139" xr:uid="{00000000-0005-0000-0000-000040470000}"/>
    <cellStyle name="Input 2 9 5 2 2" xfId="38067" xr:uid="{00000000-0005-0000-0000-000041470000}"/>
    <cellStyle name="Input 2 9 5 3" xfId="22397" xr:uid="{00000000-0005-0000-0000-000042470000}"/>
    <cellStyle name="Input 2 9 5 3 2" xfId="38068" xr:uid="{00000000-0005-0000-0000-000043470000}"/>
    <cellStyle name="Input 2 9 5 4" xfId="22398" xr:uid="{00000000-0005-0000-0000-000044470000}"/>
    <cellStyle name="Input 2 9 5 4 2" xfId="38069" xr:uid="{00000000-0005-0000-0000-000045470000}"/>
    <cellStyle name="Input 2 9 5 5" xfId="22399" xr:uid="{00000000-0005-0000-0000-000046470000}"/>
    <cellStyle name="Input 2 9 5 5 2" xfId="38070" xr:uid="{00000000-0005-0000-0000-000047470000}"/>
    <cellStyle name="Input 2 9 5 6" xfId="38071" xr:uid="{00000000-0005-0000-0000-000048470000}"/>
    <cellStyle name="Input 2 9 6" xfId="5372" xr:uid="{00000000-0005-0000-0000-000049470000}"/>
    <cellStyle name="Input 2 9 6 2" xfId="16138" xr:uid="{00000000-0005-0000-0000-00004A470000}"/>
    <cellStyle name="Input 2 9 6 2 2" xfId="38072" xr:uid="{00000000-0005-0000-0000-00004B470000}"/>
    <cellStyle name="Input 2 9 6 3" xfId="22400" xr:uid="{00000000-0005-0000-0000-00004C470000}"/>
    <cellStyle name="Input 2 9 6 3 2" xfId="38073" xr:uid="{00000000-0005-0000-0000-00004D470000}"/>
    <cellStyle name="Input 2 9 6 4" xfId="22401" xr:uid="{00000000-0005-0000-0000-00004E470000}"/>
    <cellStyle name="Input 2 9 6 4 2" xfId="38074" xr:uid="{00000000-0005-0000-0000-00004F470000}"/>
    <cellStyle name="Input 2 9 6 5" xfId="22402" xr:uid="{00000000-0005-0000-0000-000050470000}"/>
    <cellStyle name="Input 2 9 6 5 2" xfId="38075" xr:uid="{00000000-0005-0000-0000-000051470000}"/>
    <cellStyle name="Input 2 9 6 6" xfId="38076" xr:uid="{00000000-0005-0000-0000-000052470000}"/>
    <cellStyle name="Input 2 9 7" xfId="5373" xr:uid="{00000000-0005-0000-0000-000053470000}"/>
    <cellStyle name="Input 2 9 7 2" xfId="16137" xr:uid="{00000000-0005-0000-0000-000054470000}"/>
    <cellStyle name="Input 2 9 7 2 2" xfId="38077" xr:uid="{00000000-0005-0000-0000-000055470000}"/>
    <cellStyle name="Input 2 9 7 3" xfId="22403" xr:uid="{00000000-0005-0000-0000-000056470000}"/>
    <cellStyle name="Input 2 9 7 3 2" xfId="38078" xr:uid="{00000000-0005-0000-0000-000057470000}"/>
    <cellStyle name="Input 2 9 7 4" xfId="22404" xr:uid="{00000000-0005-0000-0000-000058470000}"/>
    <cellStyle name="Input 2 9 7 4 2" xfId="38079" xr:uid="{00000000-0005-0000-0000-000059470000}"/>
    <cellStyle name="Input 2 9 7 5" xfId="22405" xr:uid="{00000000-0005-0000-0000-00005A470000}"/>
    <cellStyle name="Input 2 9 7 5 2" xfId="38080" xr:uid="{00000000-0005-0000-0000-00005B470000}"/>
    <cellStyle name="Input 2 9 7 6" xfId="38081" xr:uid="{00000000-0005-0000-0000-00005C470000}"/>
    <cellStyle name="Input 2 9 8" xfId="5374" xr:uid="{00000000-0005-0000-0000-00005D470000}"/>
    <cellStyle name="Input 2 9 8 2" xfId="16136" xr:uid="{00000000-0005-0000-0000-00005E470000}"/>
    <cellStyle name="Input 2 9 8 2 2" xfId="38082" xr:uid="{00000000-0005-0000-0000-00005F470000}"/>
    <cellStyle name="Input 2 9 8 3" xfId="38083" xr:uid="{00000000-0005-0000-0000-000060470000}"/>
    <cellStyle name="Input 2 9 9" xfId="16153" xr:uid="{00000000-0005-0000-0000-000061470000}"/>
    <cellStyle name="Input 2 9 9 2" xfId="38084" xr:uid="{00000000-0005-0000-0000-000062470000}"/>
    <cellStyle name="Input 20" xfId="1257" xr:uid="{00000000-0005-0000-0000-000063470000}"/>
    <cellStyle name="Input 20 2" xfId="2724" xr:uid="{00000000-0005-0000-0000-000064470000}"/>
    <cellStyle name="Input 20 2 2" xfId="5375" xr:uid="{00000000-0005-0000-0000-000065470000}"/>
    <cellStyle name="Input 20 2 2 2" xfId="16133" xr:uid="{00000000-0005-0000-0000-000066470000}"/>
    <cellStyle name="Input 20 2 2 2 2" xfId="38085" xr:uid="{00000000-0005-0000-0000-000067470000}"/>
    <cellStyle name="Input 20 2 2 3" xfId="38086" xr:uid="{00000000-0005-0000-0000-000068470000}"/>
    <cellStyle name="Input 20 2 3" xfId="5376" xr:uid="{00000000-0005-0000-0000-000069470000}"/>
    <cellStyle name="Input 20 2 3 2" xfId="16132" xr:uid="{00000000-0005-0000-0000-00006A470000}"/>
    <cellStyle name="Input 20 2 3 2 2" xfId="38087" xr:uid="{00000000-0005-0000-0000-00006B470000}"/>
    <cellStyle name="Input 20 2 3 3" xfId="38088" xr:uid="{00000000-0005-0000-0000-00006C470000}"/>
    <cellStyle name="Input 20 2 4" xfId="16134" xr:uid="{00000000-0005-0000-0000-00006D470000}"/>
    <cellStyle name="Input 20 2 4 2" xfId="38089" xr:uid="{00000000-0005-0000-0000-00006E470000}"/>
    <cellStyle name="Input 20 2 5" xfId="22406" xr:uid="{00000000-0005-0000-0000-00006F470000}"/>
    <cellStyle name="Input 20 2 5 2" xfId="38090" xr:uid="{00000000-0005-0000-0000-000070470000}"/>
    <cellStyle name="Input 20 2 6" xfId="22407" xr:uid="{00000000-0005-0000-0000-000071470000}"/>
    <cellStyle name="Input 20 2 6 2" xfId="38091" xr:uid="{00000000-0005-0000-0000-000072470000}"/>
    <cellStyle name="Input 20 2 7" xfId="22408" xr:uid="{00000000-0005-0000-0000-000073470000}"/>
    <cellStyle name="Input 20 2 7 2" xfId="38092" xr:uid="{00000000-0005-0000-0000-000074470000}"/>
    <cellStyle name="Input 20 2 8" xfId="38093" xr:uid="{00000000-0005-0000-0000-000075470000}"/>
    <cellStyle name="Input 20 3" xfId="5377" xr:uid="{00000000-0005-0000-0000-000076470000}"/>
    <cellStyle name="Input 20 3 2" xfId="16131" xr:uid="{00000000-0005-0000-0000-000077470000}"/>
    <cellStyle name="Input 20 3 2 2" xfId="38094" xr:uid="{00000000-0005-0000-0000-000078470000}"/>
    <cellStyle name="Input 20 3 3" xfId="38095" xr:uid="{00000000-0005-0000-0000-000079470000}"/>
    <cellStyle name="Input 20 4" xfId="5378" xr:uid="{00000000-0005-0000-0000-00007A470000}"/>
    <cellStyle name="Input 20 4 2" xfId="16130" xr:uid="{00000000-0005-0000-0000-00007B470000}"/>
    <cellStyle name="Input 20 4 2 2" xfId="38096" xr:uid="{00000000-0005-0000-0000-00007C470000}"/>
    <cellStyle name="Input 20 4 3" xfId="38097" xr:uid="{00000000-0005-0000-0000-00007D470000}"/>
    <cellStyle name="Input 20 5" xfId="16135" xr:uid="{00000000-0005-0000-0000-00007E470000}"/>
    <cellStyle name="Input 20 5 2" xfId="38098" xr:uid="{00000000-0005-0000-0000-00007F470000}"/>
    <cellStyle name="Input 20 6" xfId="22409" xr:uid="{00000000-0005-0000-0000-000080470000}"/>
    <cellStyle name="Input 20 6 2" xfId="38099" xr:uid="{00000000-0005-0000-0000-000081470000}"/>
    <cellStyle name="Input 20 7" xfId="22410" xr:uid="{00000000-0005-0000-0000-000082470000}"/>
    <cellStyle name="Input 20 7 2" xfId="38100" xr:uid="{00000000-0005-0000-0000-000083470000}"/>
    <cellStyle name="Input 20 8" xfId="22411" xr:uid="{00000000-0005-0000-0000-000084470000}"/>
    <cellStyle name="Input 20 8 2" xfId="38101" xr:uid="{00000000-0005-0000-0000-000085470000}"/>
    <cellStyle name="Input 20 9" xfId="38102" xr:uid="{00000000-0005-0000-0000-000086470000}"/>
    <cellStyle name="Input 21" xfId="2180" xr:uid="{00000000-0005-0000-0000-000087470000}"/>
    <cellStyle name="Input 21 2" xfId="5379" xr:uid="{00000000-0005-0000-0000-000088470000}"/>
    <cellStyle name="Input 21 2 2" xfId="16128" xr:uid="{00000000-0005-0000-0000-000089470000}"/>
    <cellStyle name="Input 21 2 2 2" xfId="38103" xr:uid="{00000000-0005-0000-0000-00008A470000}"/>
    <cellStyle name="Input 21 2 3" xfId="38104" xr:uid="{00000000-0005-0000-0000-00008B470000}"/>
    <cellStyle name="Input 21 3" xfId="5380" xr:uid="{00000000-0005-0000-0000-00008C470000}"/>
    <cellStyle name="Input 21 3 2" xfId="16127" xr:uid="{00000000-0005-0000-0000-00008D470000}"/>
    <cellStyle name="Input 21 3 2 2" xfId="38105" xr:uid="{00000000-0005-0000-0000-00008E470000}"/>
    <cellStyle name="Input 21 3 3" xfId="38106" xr:uid="{00000000-0005-0000-0000-00008F470000}"/>
    <cellStyle name="Input 21 4" xfId="16129" xr:uid="{00000000-0005-0000-0000-000090470000}"/>
    <cellStyle name="Input 21 4 2" xfId="38107" xr:uid="{00000000-0005-0000-0000-000091470000}"/>
    <cellStyle name="Input 21 5" xfId="22412" xr:uid="{00000000-0005-0000-0000-000092470000}"/>
    <cellStyle name="Input 21 5 2" xfId="38108" xr:uid="{00000000-0005-0000-0000-000093470000}"/>
    <cellStyle name="Input 21 6" xfId="22413" xr:uid="{00000000-0005-0000-0000-000094470000}"/>
    <cellStyle name="Input 21 6 2" xfId="38109" xr:uid="{00000000-0005-0000-0000-000095470000}"/>
    <cellStyle name="Input 21 7" xfId="22414" xr:uid="{00000000-0005-0000-0000-000096470000}"/>
    <cellStyle name="Input 21 7 2" xfId="38110" xr:uid="{00000000-0005-0000-0000-000097470000}"/>
    <cellStyle name="Input 21 8" xfId="38111" xr:uid="{00000000-0005-0000-0000-000098470000}"/>
    <cellStyle name="Input 22" xfId="5381" xr:uid="{00000000-0005-0000-0000-000099470000}"/>
    <cellStyle name="Input 22 2" xfId="16126" xr:uid="{00000000-0005-0000-0000-00009A470000}"/>
    <cellStyle name="Input 22 2 2" xfId="38112" xr:uid="{00000000-0005-0000-0000-00009B470000}"/>
    <cellStyle name="Input 22 3" xfId="22415" xr:uid="{00000000-0005-0000-0000-00009C470000}"/>
    <cellStyle name="Input 22 3 2" xfId="38113" xr:uid="{00000000-0005-0000-0000-00009D470000}"/>
    <cellStyle name="Input 22 4" xfId="22416" xr:uid="{00000000-0005-0000-0000-00009E470000}"/>
    <cellStyle name="Input 22 4 2" xfId="38114" xr:uid="{00000000-0005-0000-0000-00009F470000}"/>
    <cellStyle name="Input 22 5" xfId="22417" xr:uid="{00000000-0005-0000-0000-0000A0470000}"/>
    <cellStyle name="Input 22 5 2" xfId="38115" xr:uid="{00000000-0005-0000-0000-0000A1470000}"/>
    <cellStyle name="Input 22 6" xfId="38116" xr:uid="{00000000-0005-0000-0000-0000A2470000}"/>
    <cellStyle name="Input 23" xfId="5382" xr:uid="{00000000-0005-0000-0000-0000A3470000}"/>
    <cellStyle name="Input 23 2" xfId="16125" xr:uid="{00000000-0005-0000-0000-0000A4470000}"/>
    <cellStyle name="Input 23 2 2" xfId="38117" xr:uid="{00000000-0005-0000-0000-0000A5470000}"/>
    <cellStyle name="Input 23 3" xfId="22418" xr:uid="{00000000-0005-0000-0000-0000A6470000}"/>
    <cellStyle name="Input 23 3 2" xfId="38118" xr:uid="{00000000-0005-0000-0000-0000A7470000}"/>
    <cellStyle name="Input 23 4" xfId="22419" xr:uid="{00000000-0005-0000-0000-0000A8470000}"/>
    <cellStyle name="Input 23 4 2" xfId="38119" xr:uid="{00000000-0005-0000-0000-0000A9470000}"/>
    <cellStyle name="Input 23 5" xfId="22420" xr:uid="{00000000-0005-0000-0000-0000AA470000}"/>
    <cellStyle name="Input 23 5 2" xfId="38120" xr:uid="{00000000-0005-0000-0000-0000AB470000}"/>
    <cellStyle name="Input 23 6" xfId="38121" xr:uid="{00000000-0005-0000-0000-0000AC470000}"/>
    <cellStyle name="Input 24" xfId="5383" xr:uid="{00000000-0005-0000-0000-0000AD470000}"/>
    <cellStyle name="Input 24 2" xfId="16124" xr:uid="{00000000-0005-0000-0000-0000AE470000}"/>
    <cellStyle name="Input 24 2 2" xfId="38122" xr:uid="{00000000-0005-0000-0000-0000AF470000}"/>
    <cellStyle name="Input 24 3" xfId="22421" xr:uid="{00000000-0005-0000-0000-0000B0470000}"/>
    <cellStyle name="Input 24 3 2" xfId="38123" xr:uid="{00000000-0005-0000-0000-0000B1470000}"/>
    <cellStyle name="Input 24 4" xfId="22422" xr:uid="{00000000-0005-0000-0000-0000B2470000}"/>
    <cellStyle name="Input 24 4 2" xfId="38124" xr:uid="{00000000-0005-0000-0000-0000B3470000}"/>
    <cellStyle name="Input 24 5" xfId="22423" xr:uid="{00000000-0005-0000-0000-0000B4470000}"/>
    <cellStyle name="Input 24 5 2" xfId="38125" xr:uid="{00000000-0005-0000-0000-0000B5470000}"/>
    <cellStyle name="Input 24 6" xfId="38126" xr:uid="{00000000-0005-0000-0000-0000B6470000}"/>
    <cellStyle name="Input 25" xfId="11128" xr:uid="{00000000-0005-0000-0000-0000B7470000}"/>
    <cellStyle name="Input 25 2" xfId="38127" xr:uid="{00000000-0005-0000-0000-0000B8470000}"/>
    <cellStyle name="Input 26" xfId="16638" xr:uid="{00000000-0005-0000-0000-0000B9470000}"/>
    <cellStyle name="Input 26 2" xfId="38128" xr:uid="{00000000-0005-0000-0000-0000BA470000}"/>
    <cellStyle name="Input 27" xfId="38129" xr:uid="{00000000-0005-0000-0000-0000BB470000}"/>
    <cellStyle name="Input 28" xfId="56793" xr:uid="{00000000-0005-0000-0000-0000BC470000}"/>
    <cellStyle name="Input 3" xfId="243" xr:uid="{00000000-0005-0000-0000-0000BD470000}"/>
    <cellStyle name="Input 3 10" xfId="11123" xr:uid="{00000000-0005-0000-0000-0000BE470000}"/>
    <cellStyle name="Input 3 10 2" xfId="38130" xr:uid="{00000000-0005-0000-0000-0000BF470000}"/>
    <cellStyle name="Input 3 11" xfId="16123" xr:uid="{00000000-0005-0000-0000-0000C0470000}"/>
    <cellStyle name="Input 3 11 2" xfId="38131" xr:uid="{00000000-0005-0000-0000-0000C1470000}"/>
    <cellStyle name="Input 3 12" xfId="22424" xr:uid="{00000000-0005-0000-0000-0000C2470000}"/>
    <cellStyle name="Input 3 12 2" xfId="38132" xr:uid="{00000000-0005-0000-0000-0000C3470000}"/>
    <cellStyle name="Input 3 13" xfId="38133" xr:uid="{00000000-0005-0000-0000-0000C4470000}"/>
    <cellStyle name="Input 3 14" xfId="773" xr:uid="{00000000-0005-0000-0000-0000C5470000}"/>
    <cellStyle name="Input 3 15" xfId="56798" xr:uid="{00000000-0005-0000-0000-0000C6470000}"/>
    <cellStyle name="Input 3 2" xfId="244" xr:uid="{00000000-0005-0000-0000-0000C7470000}"/>
    <cellStyle name="Input 3 2 10" xfId="22425" xr:uid="{00000000-0005-0000-0000-0000C8470000}"/>
    <cellStyle name="Input 3 2 10 2" xfId="38134" xr:uid="{00000000-0005-0000-0000-0000C9470000}"/>
    <cellStyle name="Input 3 2 11" xfId="38135" xr:uid="{00000000-0005-0000-0000-0000CA470000}"/>
    <cellStyle name="Input 3 2 12" xfId="56799" xr:uid="{00000000-0005-0000-0000-0000CB470000}"/>
    <cellStyle name="Input 3 2 2" xfId="2114" xr:uid="{00000000-0005-0000-0000-0000CC470000}"/>
    <cellStyle name="Input 3 2 2 2" xfId="3572" xr:uid="{00000000-0005-0000-0000-0000CD470000}"/>
    <cellStyle name="Input 3 2 2 2 2" xfId="5384" xr:uid="{00000000-0005-0000-0000-0000CE470000}"/>
    <cellStyle name="Input 3 2 2 2 2 2" xfId="16119" xr:uid="{00000000-0005-0000-0000-0000CF470000}"/>
    <cellStyle name="Input 3 2 2 2 2 2 2" xfId="38136" xr:uid="{00000000-0005-0000-0000-0000D0470000}"/>
    <cellStyle name="Input 3 2 2 2 2 3" xfId="38137" xr:uid="{00000000-0005-0000-0000-0000D1470000}"/>
    <cellStyle name="Input 3 2 2 2 3" xfId="5385" xr:uid="{00000000-0005-0000-0000-0000D2470000}"/>
    <cellStyle name="Input 3 2 2 2 3 2" xfId="16118" xr:uid="{00000000-0005-0000-0000-0000D3470000}"/>
    <cellStyle name="Input 3 2 2 2 3 2 2" xfId="38138" xr:uid="{00000000-0005-0000-0000-0000D4470000}"/>
    <cellStyle name="Input 3 2 2 2 3 3" xfId="38139" xr:uid="{00000000-0005-0000-0000-0000D5470000}"/>
    <cellStyle name="Input 3 2 2 2 4" xfId="16120" xr:uid="{00000000-0005-0000-0000-0000D6470000}"/>
    <cellStyle name="Input 3 2 2 2 4 2" xfId="38140" xr:uid="{00000000-0005-0000-0000-0000D7470000}"/>
    <cellStyle name="Input 3 2 2 2 5" xfId="22426" xr:uid="{00000000-0005-0000-0000-0000D8470000}"/>
    <cellStyle name="Input 3 2 2 2 5 2" xfId="38141" xr:uid="{00000000-0005-0000-0000-0000D9470000}"/>
    <cellStyle name="Input 3 2 2 2 6" xfId="22427" xr:uid="{00000000-0005-0000-0000-0000DA470000}"/>
    <cellStyle name="Input 3 2 2 2 6 2" xfId="38142" xr:uid="{00000000-0005-0000-0000-0000DB470000}"/>
    <cellStyle name="Input 3 2 2 2 7" xfId="22428" xr:uid="{00000000-0005-0000-0000-0000DC470000}"/>
    <cellStyle name="Input 3 2 2 2 7 2" xfId="38143" xr:uid="{00000000-0005-0000-0000-0000DD470000}"/>
    <cellStyle name="Input 3 2 2 2 8" xfId="38144" xr:uid="{00000000-0005-0000-0000-0000DE470000}"/>
    <cellStyle name="Input 3 2 2 3" xfId="5386" xr:uid="{00000000-0005-0000-0000-0000DF470000}"/>
    <cellStyle name="Input 3 2 2 3 2" xfId="16117" xr:uid="{00000000-0005-0000-0000-0000E0470000}"/>
    <cellStyle name="Input 3 2 2 3 2 2" xfId="38145" xr:uid="{00000000-0005-0000-0000-0000E1470000}"/>
    <cellStyle name="Input 3 2 2 3 3" xfId="38146" xr:uid="{00000000-0005-0000-0000-0000E2470000}"/>
    <cellStyle name="Input 3 2 2 4" xfId="5387" xr:uid="{00000000-0005-0000-0000-0000E3470000}"/>
    <cellStyle name="Input 3 2 2 4 2" xfId="16116" xr:uid="{00000000-0005-0000-0000-0000E4470000}"/>
    <cellStyle name="Input 3 2 2 4 2 2" xfId="38147" xr:uid="{00000000-0005-0000-0000-0000E5470000}"/>
    <cellStyle name="Input 3 2 2 4 3" xfId="38148" xr:uid="{00000000-0005-0000-0000-0000E6470000}"/>
    <cellStyle name="Input 3 2 2 5" xfId="16121" xr:uid="{00000000-0005-0000-0000-0000E7470000}"/>
    <cellStyle name="Input 3 2 2 5 2" xfId="38149" xr:uid="{00000000-0005-0000-0000-0000E8470000}"/>
    <cellStyle name="Input 3 2 2 6" xfId="22429" xr:uid="{00000000-0005-0000-0000-0000E9470000}"/>
    <cellStyle name="Input 3 2 2 6 2" xfId="38150" xr:uid="{00000000-0005-0000-0000-0000EA470000}"/>
    <cellStyle name="Input 3 2 2 7" xfId="22430" xr:uid="{00000000-0005-0000-0000-0000EB470000}"/>
    <cellStyle name="Input 3 2 2 7 2" xfId="38151" xr:uid="{00000000-0005-0000-0000-0000EC470000}"/>
    <cellStyle name="Input 3 2 2 8" xfId="22431" xr:uid="{00000000-0005-0000-0000-0000ED470000}"/>
    <cellStyle name="Input 3 2 2 8 2" xfId="38152" xr:uid="{00000000-0005-0000-0000-0000EE470000}"/>
    <cellStyle name="Input 3 2 2 9" xfId="38153" xr:uid="{00000000-0005-0000-0000-0000EF470000}"/>
    <cellStyle name="Input 3 2 3" xfId="1682" xr:uid="{00000000-0005-0000-0000-0000F0470000}"/>
    <cellStyle name="Input 3 2 3 2" xfId="3144" xr:uid="{00000000-0005-0000-0000-0000F1470000}"/>
    <cellStyle name="Input 3 2 3 2 2" xfId="5388" xr:uid="{00000000-0005-0000-0000-0000F2470000}"/>
    <cellStyle name="Input 3 2 3 2 2 2" xfId="16113" xr:uid="{00000000-0005-0000-0000-0000F3470000}"/>
    <cellStyle name="Input 3 2 3 2 2 2 2" xfId="38154" xr:uid="{00000000-0005-0000-0000-0000F4470000}"/>
    <cellStyle name="Input 3 2 3 2 2 3" xfId="38155" xr:uid="{00000000-0005-0000-0000-0000F5470000}"/>
    <cellStyle name="Input 3 2 3 2 3" xfId="5389" xr:uid="{00000000-0005-0000-0000-0000F6470000}"/>
    <cellStyle name="Input 3 2 3 2 3 2" xfId="16112" xr:uid="{00000000-0005-0000-0000-0000F7470000}"/>
    <cellStyle name="Input 3 2 3 2 3 2 2" xfId="38156" xr:uid="{00000000-0005-0000-0000-0000F8470000}"/>
    <cellStyle name="Input 3 2 3 2 3 3" xfId="38157" xr:uid="{00000000-0005-0000-0000-0000F9470000}"/>
    <cellStyle name="Input 3 2 3 2 4" xfId="16114" xr:uid="{00000000-0005-0000-0000-0000FA470000}"/>
    <cellStyle name="Input 3 2 3 2 4 2" xfId="38158" xr:uid="{00000000-0005-0000-0000-0000FB470000}"/>
    <cellStyle name="Input 3 2 3 2 5" xfId="22432" xr:uid="{00000000-0005-0000-0000-0000FC470000}"/>
    <cellStyle name="Input 3 2 3 2 5 2" xfId="38159" xr:uid="{00000000-0005-0000-0000-0000FD470000}"/>
    <cellStyle name="Input 3 2 3 2 6" xfId="22433" xr:uid="{00000000-0005-0000-0000-0000FE470000}"/>
    <cellStyle name="Input 3 2 3 2 6 2" xfId="38160" xr:uid="{00000000-0005-0000-0000-0000FF470000}"/>
    <cellStyle name="Input 3 2 3 2 7" xfId="22434" xr:uid="{00000000-0005-0000-0000-000000480000}"/>
    <cellStyle name="Input 3 2 3 2 7 2" xfId="38161" xr:uid="{00000000-0005-0000-0000-000001480000}"/>
    <cellStyle name="Input 3 2 3 2 8" xfId="38162" xr:uid="{00000000-0005-0000-0000-000002480000}"/>
    <cellStyle name="Input 3 2 3 3" xfId="5390" xr:uid="{00000000-0005-0000-0000-000003480000}"/>
    <cellStyle name="Input 3 2 3 3 2" xfId="16111" xr:uid="{00000000-0005-0000-0000-000004480000}"/>
    <cellStyle name="Input 3 2 3 3 2 2" xfId="38163" xr:uid="{00000000-0005-0000-0000-000005480000}"/>
    <cellStyle name="Input 3 2 3 3 3" xfId="38164" xr:uid="{00000000-0005-0000-0000-000006480000}"/>
    <cellStyle name="Input 3 2 3 4" xfId="5391" xr:uid="{00000000-0005-0000-0000-000007480000}"/>
    <cellStyle name="Input 3 2 3 4 2" xfId="16110" xr:uid="{00000000-0005-0000-0000-000008480000}"/>
    <cellStyle name="Input 3 2 3 4 2 2" xfId="38165" xr:uid="{00000000-0005-0000-0000-000009480000}"/>
    <cellStyle name="Input 3 2 3 4 3" xfId="38166" xr:uid="{00000000-0005-0000-0000-00000A480000}"/>
    <cellStyle name="Input 3 2 3 5" xfId="16115" xr:uid="{00000000-0005-0000-0000-00000B480000}"/>
    <cellStyle name="Input 3 2 3 5 2" xfId="38167" xr:uid="{00000000-0005-0000-0000-00000C480000}"/>
    <cellStyle name="Input 3 2 3 6" xfId="22435" xr:uid="{00000000-0005-0000-0000-00000D480000}"/>
    <cellStyle name="Input 3 2 3 6 2" xfId="38168" xr:uid="{00000000-0005-0000-0000-00000E480000}"/>
    <cellStyle name="Input 3 2 3 7" xfId="22436" xr:uid="{00000000-0005-0000-0000-00000F480000}"/>
    <cellStyle name="Input 3 2 3 7 2" xfId="38169" xr:uid="{00000000-0005-0000-0000-000010480000}"/>
    <cellStyle name="Input 3 2 3 8" xfId="22437" xr:uid="{00000000-0005-0000-0000-000011480000}"/>
    <cellStyle name="Input 3 2 3 8 2" xfId="38170" xr:uid="{00000000-0005-0000-0000-000012480000}"/>
    <cellStyle name="Input 3 2 3 9" xfId="38171" xr:uid="{00000000-0005-0000-0000-000013480000}"/>
    <cellStyle name="Input 3 2 4" xfId="2186" xr:uid="{00000000-0005-0000-0000-000014480000}"/>
    <cellStyle name="Input 3 2 4 2" xfId="5392" xr:uid="{00000000-0005-0000-0000-000015480000}"/>
    <cellStyle name="Input 3 2 4 2 2" xfId="16108" xr:uid="{00000000-0005-0000-0000-000016480000}"/>
    <cellStyle name="Input 3 2 4 2 2 2" xfId="38172" xr:uid="{00000000-0005-0000-0000-000017480000}"/>
    <cellStyle name="Input 3 2 4 2 3" xfId="38173" xr:uid="{00000000-0005-0000-0000-000018480000}"/>
    <cellStyle name="Input 3 2 4 3" xfId="5393" xr:uid="{00000000-0005-0000-0000-000019480000}"/>
    <cellStyle name="Input 3 2 4 3 2" xfId="16107" xr:uid="{00000000-0005-0000-0000-00001A480000}"/>
    <cellStyle name="Input 3 2 4 3 2 2" xfId="38174" xr:uid="{00000000-0005-0000-0000-00001B480000}"/>
    <cellStyle name="Input 3 2 4 3 3" xfId="38175" xr:uid="{00000000-0005-0000-0000-00001C480000}"/>
    <cellStyle name="Input 3 2 4 4" xfId="16109" xr:uid="{00000000-0005-0000-0000-00001D480000}"/>
    <cellStyle name="Input 3 2 4 4 2" xfId="38176" xr:uid="{00000000-0005-0000-0000-00001E480000}"/>
    <cellStyle name="Input 3 2 4 5" xfId="22438" xr:uid="{00000000-0005-0000-0000-00001F480000}"/>
    <cellStyle name="Input 3 2 4 5 2" xfId="38177" xr:uid="{00000000-0005-0000-0000-000020480000}"/>
    <cellStyle name="Input 3 2 4 6" xfId="22439" xr:uid="{00000000-0005-0000-0000-000021480000}"/>
    <cellStyle name="Input 3 2 4 6 2" xfId="38178" xr:uid="{00000000-0005-0000-0000-000022480000}"/>
    <cellStyle name="Input 3 2 4 7" xfId="22440" xr:uid="{00000000-0005-0000-0000-000023480000}"/>
    <cellStyle name="Input 3 2 4 7 2" xfId="38179" xr:uid="{00000000-0005-0000-0000-000024480000}"/>
    <cellStyle name="Input 3 2 4 8" xfId="38180" xr:uid="{00000000-0005-0000-0000-000025480000}"/>
    <cellStyle name="Input 3 2 5" xfId="2710" xr:uid="{00000000-0005-0000-0000-000026480000}"/>
    <cellStyle name="Input 3 2 5 2" xfId="5394" xr:uid="{00000000-0005-0000-0000-000027480000}"/>
    <cellStyle name="Input 3 2 5 2 2" xfId="16105" xr:uid="{00000000-0005-0000-0000-000028480000}"/>
    <cellStyle name="Input 3 2 5 2 2 2" xfId="38181" xr:uid="{00000000-0005-0000-0000-000029480000}"/>
    <cellStyle name="Input 3 2 5 2 3" xfId="38182" xr:uid="{00000000-0005-0000-0000-00002A480000}"/>
    <cellStyle name="Input 3 2 5 3" xfId="5395" xr:uid="{00000000-0005-0000-0000-00002B480000}"/>
    <cellStyle name="Input 3 2 5 3 2" xfId="16104" xr:uid="{00000000-0005-0000-0000-00002C480000}"/>
    <cellStyle name="Input 3 2 5 3 2 2" xfId="38183" xr:uid="{00000000-0005-0000-0000-00002D480000}"/>
    <cellStyle name="Input 3 2 5 3 3" xfId="38184" xr:uid="{00000000-0005-0000-0000-00002E480000}"/>
    <cellStyle name="Input 3 2 5 4" xfId="16106" xr:uid="{00000000-0005-0000-0000-00002F480000}"/>
    <cellStyle name="Input 3 2 5 4 2" xfId="38185" xr:uid="{00000000-0005-0000-0000-000030480000}"/>
    <cellStyle name="Input 3 2 5 5" xfId="22441" xr:uid="{00000000-0005-0000-0000-000031480000}"/>
    <cellStyle name="Input 3 2 5 5 2" xfId="38186" xr:uid="{00000000-0005-0000-0000-000032480000}"/>
    <cellStyle name="Input 3 2 5 6" xfId="22442" xr:uid="{00000000-0005-0000-0000-000033480000}"/>
    <cellStyle name="Input 3 2 5 6 2" xfId="38187" xr:uid="{00000000-0005-0000-0000-000034480000}"/>
    <cellStyle name="Input 3 2 5 7" xfId="22443" xr:uid="{00000000-0005-0000-0000-000035480000}"/>
    <cellStyle name="Input 3 2 5 7 2" xfId="38188" xr:uid="{00000000-0005-0000-0000-000036480000}"/>
    <cellStyle name="Input 3 2 5 8" xfId="38189" xr:uid="{00000000-0005-0000-0000-000037480000}"/>
    <cellStyle name="Input 3 2 6" xfId="5396" xr:uid="{00000000-0005-0000-0000-000038480000}"/>
    <cellStyle name="Input 3 2 6 2" xfId="16103" xr:uid="{00000000-0005-0000-0000-000039480000}"/>
    <cellStyle name="Input 3 2 6 2 2" xfId="38190" xr:uid="{00000000-0005-0000-0000-00003A480000}"/>
    <cellStyle name="Input 3 2 6 3" xfId="22444" xr:uid="{00000000-0005-0000-0000-00003B480000}"/>
    <cellStyle name="Input 3 2 6 3 2" xfId="38191" xr:uid="{00000000-0005-0000-0000-00003C480000}"/>
    <cellStyle name="Input 3 2 6 4" xfId="22445" xr:uid="{00000000-0005-0000-0000-00003D480000}"/>
    <cellStyle name="Input 3 2 6 4 2" xfId="38192" xr:uid="{00000000-0005-0000-0000-00003E480000}"/>
    <cellStyle name="Input 3 2 6 5" xfId="22446" xr:uid="{00000000-0005-0000-0000-00003F480000}"/>
    <cellStyle name="Input 3 2 6 5 2" xfId="38193" xr:uid="{00000000-0005-0000-0000-000040480000}"/>
    <cellStyle name="Input 3 2 6 6" xfId="38194" xr:uid="{00000000-0005-0000-0000-000041480000}"/>
    <cellStyle name="Input 3 2 7" xfId="5397" xr:uid="{00000000-0005-0000-0000-000042480000}"/>
    <cellStyle name="Input 3 2 7 2" xfId="16102" xr:uid="{00000000-0005-0000-0000-000043480000}"/>
    <cellStyle name="Input 3 2 7 2 2" xfId="38195" xr:uid="{00000000-0005-0000-0000-000044480000}"/>
    <cellStyle name="Input 3 2 7 3" xfId="22447" xr:uid="{00000000-0005-0000-0000-000045480000}"/>
    <cellStyle name="Input 3 2 7 3 2" xfId="38196" xr:uid="{00000000-0005-0000-0000-000046480000}"/>
    <cellStyle name="Input 3 2 7 4" xfId="22448" xr:uid="{00000000-0005-0000-0000-000047480000}"/>
    <cellStyle name="Input 3 2 7 4 2" xfId="38197" xr:uid="{00000000-0005-0000-0000-000048480000}"/>
    <cellStyle name="Input 3 2 7 5" xfId="22449" xr:uid="{00000000-0005-0000-0000-000049480000}"/>
    <cellStyle name="Input 3 2 7 5 2" xfId="38198" xr:uid="{00000000-0005-0000-0000-00004A480000}"/>
    <cellStyle name="Input 3 2 7 6" xfId="38199" xr:uid="{00000000-0005-0000-0000-00004B480000}"/>
    <cellStyle name="Input 3 2 8" xfId="11122" xr:uid="{00000000-0005-0000-0000-00004C480000}"/>
    <cellStyle name="Input 3 2 8 2" xfId="38200" xr:uid="{00000000-0005-0000-0000-00004D480000}"/>
    <cellStyle name="Input 3 2 9" xfId="16122" xr:uid="{00000000-0005-0000-0000-00004E480000}"/>
    <cellStyle name="Input 3 2 9 2" xfId="38201" xr:uid="{00000000-0005-0000-0000-00004F480000}"/>
    <cellStyle name="Input 3 3" xfId="1751" xr:uid="{00000000-0005-0000-0000-000050480000}"/>
    <cellStyle name="Input 3 3 2" xfId="3214" xr:uid="{00000000-0005-0000-0000-000051480000}"/>
    <cellStyle name="Input 3 3 2 2" xfId="5398" xr:uid="{00000000-0005-0000-0000-000052480000}"/>
    <cellStyle name="Input 3 3 2 2 2" xfId="16099" xr:uid="{00000000-0005-0000-0000-000053480000}"/>
    <cellStyle name="Input 3 3 2 2 2 2" xfId="38202" xr:uid="{00000000-0005-0000-0000-000054480000}"/>
    <cellStyle name="Input 3 3 2 2 3" xfId="38203" xr:uid="{00000000-0005-0000-0000-000055480000}"/>
    <cellStyle name="Input 3 3 2 3" xfId="5399" xr:uid="{00000000-0005-0000-0000-000056480000}"/>
    <cellStyle name="Input 3 3 2 3 2" xfId="16098" xr:uid="{00000000-0005-0000-0000-000057480000}"/>
    <cellStyle name="Input 3 3 2 3 2 2" xfId="38204" xr:uid="{00000000-0005-0000-0000-000058480000}"/>
    <cellStyle name="Input 3 3 2 3 3" xfId="38205" xr:uid="{00000000-0005-0000-0000-000059480000}"/>
    <cellStyle name="Input 3 3 2 4" xfId="16100" xr:uid="{00000000-0005-0000-0000-00005A480000}"/>
    <cellStyle name="Input 3 3 2 4 2" xfId="38206" xr:uid="{00000000-0005-0000-0000-00005B480000}"/>
    <cellStyle name="Input 3 3 2 5" xfId="22450" xr:uid="{00000000-0005-0000-0000-00005C480000}"/>
    <cellStyle name="Input 3 3 2 5 2" xfId="38207" xr:uid="{00000000-0005-0000-0000-00005D480000}"/>
    <cellStyle name="Input 3 3 2 6" xfId="22451" xr:uid="{00000000-0005-0000-0000-00005E480000}"/>
    <cellStyle name="Input 3 3 2 6 2" xfId="38208" xr:uid="{00000000-0005-0000-0000-00005F480000}"/>
    <cellStyle name="Input 3 3 2 7" xfId="22452" xr:uid="{00000000-0005-0000-0000-000060480000}"/>
    <cellStyle name="Input 3 3 2 7 2" xfId="38209" xr:uid="{00000000-0005-0000-0000-000061480000}"/>
    <cellStyle name="Input 3 3 2 8" xfId="38210" xr:uid="{00000000-0005-0000-0000-000062480000}"/>
    <cellStyle name="Input 3 3 3" xfId="5400" xr:uid="{00000000-0005-0000-0000-000063480000}"/>
    <cellStyle name="Input 3 3 3 2" xfId="16097" xr:uid="{00000000-0005-0000-0000-000064480000}"/>
    <cellStyle name="Input 3 3 3 2 2" xfId="38211" xr:uid="{00000000-0005-0000-0000-000065480000}"/>
    <cellStyle name="Input 3 3 3 3" xfId="38212" xr:uid="{00000000-0005-0000-0000-000066480000}"/>
    <cellStyle name="Input 3 3 4" xfId="5401" xr:uid="{00000000-0005-0000-0000-000067480000}"/>
    <cellStyle name="Input 3 3 4 2" xfId="16096" xr:uid="{00000000-0005-0000-0000-000068480000}"/>
    <cellStyle name="Input 3 3 4 2 2" xfId="38213" xr:uid="{00000000-0005-0000-0000-000069480000}"/>
    <cellStyle name="Input 3 3 4 3" xfId="38214" xr:uid="{00000000-0005-0000-0000-00006A480000}"/>
    <cellStyle name="Input 3 3 5" xfId="16101" xr:uid="{00000000-0005-0000-0000-00006B480000}"/>
    <cellStyle name="Input 3 3 5 2" xfId="38215" xr:uid="{00000000-0005-0000-0000-00006C480000}"/>
    <cellStyle name="Input 3 3 6" xfId="22453" xr:uid="{00000000-0005-0000-0000-00006D480000}"/>
    <cellStyle name="Input 3 3 6 2" xfId="38216" xr:uid="{00000000-0005-0000-0000-00006E480000}"/>
    <cellStyle name="Input 3 3 7" xfId="22454" xr:uid="{00000000-0005-0000-0000-00006F480000}"/>
    <cellStyle name="Input 3 3 7 2" xfId="38217" xr:uid="{00000000-0005-0000-0000-000070480000}"/>
    <cellStyle name="Input 3 3 8" xfId="22455" xr:uid="{00000000-0005-0000-0000-000071480000}"/>
    <cellStyle name="Input 3 3 8 2" xfId="38218" xr:uid="{00000000-0005-0000-0000-000072480000}"/>
    <cellStyle name="Input 3 3 9" xfId="38219" xr:uid="{00000000-0005-0000-0000-000073480000}"/>
    <cellStyle name="Input 3 4" xfId="1314" xr:uid="{00000000-0005-0000-0000-000074480000}"/>
    <cellStyle name="Input 3 4 2" xfId="2781" xr:uid="{00000000-0005-0000-0000-000075480000}"/>
    <cellStyle name="Input 3 4 2 2" xfId="5402" xr:uid="{00000000-0005-0000-0000-000076480000}"/>
    <cellStyle name="Input 3 4 2 2 2" xfId="16093" xr:uid="{00000000-0005-0000-0000-000077480000}"/>
    <cellStyle name="Input 3 4 2 2 2 2" xfId="38220" xr:uid="{00000000-0005-0000-0000-000078480000}"/>
    <cellStyle name="Input 3 4 2 2 3" xfId="38221" xr:uid="{00000000-0005-0000-0000-000079480000}"/>
    <cellStyle name="Input 3 4 2 3" xfId="5403" xr:uid="{00000000-0005-0000-0000-00007A480000}"/>
    <cellStyle name="Input 3 4 2 3 2" xfId="16092" xr:uid="{00000000-0005-0000-0000-00007B480000}"/>
    <cellStyle name="Input 3 4 2 3 2 2" xfId="38222" xr:uid="{00000000-0005-0000-0000-00007C480000}"/>
    <cellStyle name="Input 3 4 2 3 3" xfId="38223" xr:uid="{00000000-0005-0000-0000-00007D480000}"/>
    <cellStyle name="Input 3 4 2 4" xfId="16094" xr:uid="{00000000-0005-0000-0000-00007E480000}"/>
    <cellStyle name="Input 3 4 2 4 2" xfId="38224" xr:uid="{00000000-0005-0000-0000-00007F480000}"/>
    <cellStyle name="Input 3 4 2 5" xfId="22456" xr:uid="{00000000-0005-0000-0000-000080480000}"/>
    <cellStyle name="Input 3 4 2 5 2" xfId="38225" xr:uid="{00000000-0005-0000-0000-000081480000}"/>
    <cellStyle name="Input 3 4 2 6" xfId="22457" xr:uid="{00000000-0005-0000-0000-000082480000}"/>
    <cellStyle name="Input 3 4 2 6 2" xfId="38226" xr:uid="{00000000-0005-0000-0000-000083480000}"/>
    <cellStyle name="Input 3 4 2 7" xfId="22458" xr:uid="{00000000-0005-0000-0000-000084480000}"/>
    <cellStyle name="Input 3 4 2 7 2" xfId="38227" xr:uid="{00000000-0005-0000-0000-000085480000}"/>
    <cellStyle name="Input 3 4 2 8" xfId="38228" xr:uid="{00000000-0005-0000-0000-000086480000}"/>
    <cellStyle name="Input 3 4 3" xfId="5404" xr:uid="{00000000-0005-0000-0000-000087480000}"/>
    <cellStyle name="Input 3 4 3 2" xfId="16091" xr:uid="{00000000-0005-0000-0000-000088480000}"/>
    <cellStyle name="Input 3 4 3 2 2" xfId="38229" xr:uid="{00000000-0005-0000-0000-000089480000}"/>
    <cellStyle name="Input 3 4 3 3" xfId="38230" xr:uid="{00000000-0005-0000-0000-00008A480000}"/>
    <cellStyle name="Input 3 4 4" xfId="5405" xr:uid="{00000000-0005-0000-0000-00008B480000}"/>
    <cellStyle name="Input 3 4 4 2" xfId="16090" xr:uid="{00000000-0005-0000-0000-00008C480000}"/>
    <cellStyle name="Input 3 4 4 2 2" xfId="38231" xr:uid="{00000000-0005-0000-0000-00008D480000}"/>
    <cellStyle name="Input 3 4 4 3" xfId="38232" xr:uid="{00000000-0005-0000-0000-00008E480000}"/>
    <cellStyle name="Input 3 4 5" xfId="16095" xr:uid="{00000000-0005-0000-0000-00008F480000}"/>
    <cellStyle name="Input 3 4 5 2" xfId="38233" xr:uid="{00000000-0005-0000-0000-000090480000}"/>
    <cellStyle name="Input 3 4 6" xfId="22459" xr:uid="{00000000-0005-0000-0000-000091480000}"/>
    <cellStyle name="Input 3 4 6 2" xfId="38234" xr:uid="{00000000-0005-0000-0000-000092480000}"/>
    <cellStyle name="Input 3 4 7" xfId="22460" xr:uid="{00000000-0005-0000-0000-000093480000}"/>
    <cellStyle name="Input 3 4 7 2" xfId="38235" xr:uid="{00000000-0005-0000-0000-000094480000}"/>
    <cellStyle name="Input 3 4 8" xfId="22461" xr:uid="{00000000-0005-0000-0000-000095480000}"/>
    <cellStyle name="Input 3 4 8 2" xfId="38236" xr:uid="{00000000-0005-0000-0000-000096480000}"/>
    <cellStyle name="Input 3 4 9" xfId="38237" xr:uid="{00000000-0005-0000-0000-000097480000}"/>
    <cellStyle name="Input 3 5" xfId="2185" xr:uid="{00000000-0005-0000-0000-000098480000}"/>
    <cellStyle name="Input 3 5 2" xfId="5406" xr:uid="{00000000-0005-0000-0000-000099480000}"/>
    <cellStyle name="Input 3 5 2 2" xfId="16088" xr:uid="{00000000-0005-0000-0000-00009A480000}"/>
    <cellStyle name="Input 3 5 2 2 2" xfId="38238" xr:uid="{00000000-0005-0000-0000-00009B480000}"/>
    <cellStyle name="Input 3 5 2 3" xfId="38239" xr:uid="{00000000-0005-0000-0000-00009C480000}"/>
    <cellStyle name="Input 3 5 3" xfId="5407" xr:uid="{00000000-0005-0000-0000-00009D480000}"/>
    <cellStyle name="Input 3 5 3 2" xfId="16087" xr:uid="{00000000-0005-0000-0000-00009E480000}"/>
    <cellStyle name="Input 3 5 3 2 2" xfId="38240" xr:uid="{00000000-0005-0000-0000-00009F480000}"/>
    <cellStyle name="Input 3 5 3 3" xfId="38241" xr:uid="{00000000-0005-0000-0000-0000A0480000}"/>
    <cellStyle name="Input 3 5 4" xfId="16089" xr:uid="{00000000-0005-0000-0000-0000A1480000}"/>
    <cellStyle name="Input 3 5 4 2" xfId="38242" xr:uid="{00000000-0005-0000-0000-0000A2480000}"/>
    <cellStyle name="Input 3 5 5" xfId="22462" xr:uid="{00000000-0005-0000-0000-0000A3480000}"/>
    <cellStyle name="Input 3 5 5 2" xfId="38243" xr:uid="{00000000-0005-0000-0000-0000A4480000}"/>
    <cellStyle name="Input 3 5 6" xfId="22463" xr:uid="{00000000-0005-0000-0000-0000A5480000}"/>
    <cellStyle name="Input 3 5 6 2" xfId="38244" xr:uid="{00000000-0005-0000-0000-0000A6480000}"/>
    <cellStyle name="Input 3 5 7" xfId="22464" xr:uid="{00000000-0005-0000-0000-0000A7480000}"/>
    <cellStyle name="Input 3 5 7 2" xfId="38245" xr:uid="{00000000-0005-0000-0000-0000A8480000}"/>
    <cellStyle name="Input 3 5 8" xfId="38246" xr:uid="{00000000-0005-0000-0000-0000A9480000}"/>
    <cellStyle name="Input 3 6" xfId="5408" xr:uid="{00000000-0005-0000-0000-0000AA480000}"/>
    <cellStyle name="Input 3 6 2" xfId="16086" xr:uid="{00000000-0005-0000-0000-0000AB480000}"/>
    <cellStyle name="Input 3 6 2 2" xfId="38247" xr:uid="{00000000-0005-0000-0000-0000AC480000}"/>
    <cellStyle name="Input 3 6 3" xfId="22465" xr:uid="{00000000-0005-0000-0000-0000AD480000}"/>
    <cellStyle name="Input 3 6 3 2" xfId="38248" xr:uid="{00000000-0005-0000-0000-0000AE480000}"/>
    <cellStyle name="Input 3 6 4" xfId="22466" xr:uid="{00000000-0005-0000-0000-0000AF480000}"/>
    <cellStyle name="Input 3 6 4 2" xfId="38249" xr:uid="{00000000-0005-0000-0000-0000B0480000}"/>
    <cellStyle name="Input 3 6 5" xfId="22467" xr:uid="{00000000-0005-0000-0000-0000B1480000}"/>
    <cellStyle name="Input 3 6 5 2" xfId="38250" xr:uid="{00000000-0005-0000-0000-0000B2480000}"/>
    <cellStyle name="Input 3 6 6" xfId="38251" xr:uid="{00000000-0005-0000-0000-0000B3480000}"/>
    <cellStyle name="Input 3 7" xfId="5409" xr:uid="{00000000-0005-0000-0000-0000B4480000}"/>
    <cellStyle name="Input 3 7 2" xfId="16085" xr:uid="{00000000-0005-0000-0000-0000B5480000}"/>
    <cellStyle name="Input 3 7 2 2" xfId="38252" xr:uid="{00000000-0005-0000-0000-0000B6480000}"/>
    <cellStyle name="Input 3 7 3" xfId="22468" xr:uid="{00000000-0005-0000-0000-0000B7480000}"/>
    <cellStyle name="Input 3 7 3 2" xfId="38253" xr:uid="{00000000-0005-0000-0000-0000B8480000}"/>
    <cellStyle name="Input 3 7 4" xfId="22469" xr:uid="{00000000-0005-0000-0000-0000B9480000}"/>
    <cellStyle name="Input 3 7 4 2" xfId="38254" xr:uid="{00000000-0005-0000-0000-0000BA480000}"/>
    <cellStyle name="Input 3 7 5" xfId="22470" xr:uid="{00000000-0005-0000-0000-0000BB480000}"/>
    <cellStyle name="Input 3 7 5 2" xfId="38255" xr:uid="{00000000-0005-0000-0000-0000BC480000}"/>
    <cellStyle name="Input 3 7 6" xfId="38256" xr:uid="{00000000-0005-0000-0000-0000BD480000}"/>
    <cellStyle name="Input 3 8" xfId="5410" xr:uid="{00000000-0005-0000-0000-0000BE480000}"/>
    <cellStyle name="Input 3 8 2" xfId="16084" xr:uid="{00000000-0005-0000-0000-0000BF480000}"/>
    <cellStyle name="Input 3 8 2 2" xfId="38257" xr:uid="{00000000-0005-0000-0000-0000C0480000}"/>
    <cellStyle name="Input 3 8 3" xfId="22471" xr:uid="{00000000-0005-0000-0000-0000C1480000}"/>
    <cellStyle name="Input 3 8 3 2" xfId="38258" xr:uid="{00000000-0005-0000-0000-0000C2480000}"/>
    <cellStyle name="Input 3 8 4" xfId="22472" xr:uid="{00000000-0005-0000-0000-0000C3480000}"/>
    <cellStyle name="Input 3 8 4 2" xfId="38259" xr:uid="{00000000-0005-0000-0000-0000C4480000}"/>
    <cellStyle name="Input 3 8 5" xfId="22473" xr:uid="{00000000-0005-0000-0000-0000C5480000}"/>
    <cellStyle name="Input 3 8 5 2" xfId="38260" xr:uid="{00000000-0005-0000-0000-0000C6480000}"/>
    <cellStyle name="Input 3 8 6" xfId="38261" xr:uid="{00000000-0005-0000-0000-0000C7480000}"/>
    <cellStyle name="Input 3 9" xfId="5411" xr:uid="{00000000-0005-0000-0000-0000C8480000}"/>
    <cellStyle name="Input 3 9 2" xfId="16083" xr:uid="{00000000-0005-0000-0000-0000C9480000}"/>
    <cellStyle name="Input 3 9 2 2" xfId="38262" xr:uid="{00000000-0005-0000-0000-0000CA480000}"/>
    <cellStyle name="Input 3 9 3" xfId="38263" xr:uid="{00000000-0005-0000-0000-0000CB480000}"/>
    <cellStyle name="Input 4" xfId="245" xr:uid="{00000000-0005-0000-0000-0000CC480000}"/>
    <cellStyle name="Input 4 10" xfId="11121" xr:uid="{00000000-0005-0000-0000-0000CD480000}"/>
    <cellStyle name="Input 4 10 2" xfId="38264" xr:uid="{00000000-0005-0000-0000-0000CE480000}"/>
    <cellStyle name="Input 4 11" xfId="16082" xr:uid="{00000000-0005-0000-0000-0000CF480000}"/>
    <cellStyle name="Input 4 11 2" xfId="38265" xr:uid="{00000000-0005-0000-0000-0000D0480000}"/>
    <cellStyle name="Input 4 12" xfId="22474" xr:uid="{00000000-0005-0000-0000-0000D1480000}"/>
    <cellStyle name="Input 4 12 2" xfId="38266" xr:uid="{00000000-0005-0000-0000-0000D2480000}"/>
    <cellStyle name="Input 4 13" xfId="38267" xr:uid="{00000000-0005-0000-0000-0000D3480000}"/>
    <cellStyle name="Input 4 14" xfId="765" xr:uid="{00000000-0005-0000-0000-0000D4480000}"/>
    <cellStyle name="Input 4 15" xfId="56800" xr:uid="{00000000-0005-0000-0000-0000D5480000}"/>
    <cellStyle name="Input 4 2" xfId="246" xr:uid="{00000000-0005-0000-0000-0000D6480000}"/>
    <cellStyle name="Input 4 2 10" xfId="22475" xr:uid="{00000000-0005-0000-0000-0000D7480000}"/>
    <cellStyle name="Input 4 2 10 2" xfId="38268" xr:uid="{00000000-0005-0000-0000-0000D8480000}"/>
    <cellStyle name="Input 4 2 11" xfId="38269" xr:uid="{00000000-0005-0000-0000-0000D9480000}"/>
    <cellStyle name="Input 4 2 12" xfId="56801" xr:uid="{00000000-0005-0000-0000-0000DA480000}"/>
    <cellStyle name="Input 4 2 2" xfId="2115" xr:uid="{00000000-0005-0000-0000-0000DB480000}"/>
    <cellStyle name="Input 4 2 2 2" xfId="3573" xr:uid="{00000000-0005-0000-0000-0000DC480000}"/>
    <cellStyle name="Input 4 2 2 2 2" xfId="5412" xr:uid="{00000000-0005-0000-0000-0000DD480000}"/>
    <cellStyle name="Input 4 2 2 2 2 2" xfId="16078" xr:uid="{00000000-0005-0000-0000-0000DE480000}"/>
    <cellStyle name="Input 4 2 2 2 2 2 2" xfId="38270" xr:uid="{00000000-0005-0000-0000-0000DF480000}"/>
    <cellStyle name="Input 4 2 2 2 2 3" xfId="38271" xr:uid="{00000000-0005-0000-0000-0000E0480000}"/>
    <cellStyle name="Input 4 2 2 2 3" xfId="5413" xr:uid="{00000000-0005-0000-0000-0000E1480000}"/>
    <cellStyle name="Input 4 2 2 2 3 2" xfId="16077" xr:uid="{00000000-0005-0000-0000-0000E2480000}"/>
    <cellStyle name="Input 4 2 2 2 3 2 2" xfId="38272" xr:uid="{00000000-0005-0000-0000-0000E3480000}"/>
    <cellStyle name="Input 4 2 2 2 3 3" xfId="38273" xr:uid="{00000000-0005-0000-0000-0000E4480000}"/>
    <cellStyle name="Input 4 2 2 2 4" xfId="16079" xr:uid="{00000000-0005-0000-0000-0000E5480000}"/>
    <cellStyle name="Input 4 2 2 2 4 2" xfId="38274" xr:uid="{00000000-0005-0000-0000-0000E6480000}"/>
    <cellStyle name="Input 4 2 2 2 5" xfId="22476" xr:uid="{00000000-0005-0000-0000-0000E7480000}"/>
    <cellStyle name="Input 4 2 2 2 5 2" xfId="38275" xr:uid="{00000000-0005-0000-0000-0000E8480000}"/>
    <cellStyle name="Input 4 2 2 2 6" xfId="22477" xr:uid="{00000000-0005-0000-0000-0000E9480000}"/>
    <cellStyle name="Input 4 2 2 2 6 2" xfId="38276" xr:uid="{00000000-0005-0000-0000-0000EA480000}"/>
    <cellStyle name="Input 4 2 2 2 7" xfId="22478" xr:uid="{00000000-0005-0000-0000-0000EB480000}"/>
    <cellStyle name="Input 4 2 2 2 7 2" xfId="38277" xr:uid="{00000000-0005-0000-0000-0000EC480000}"/>
    <cellStyle name="Input 4 2 2 2 8" xfId="38278" xr:uid="{00000000-0005-0000-0000-0000ED480000}"/>
    <cellStyle name="Input 4 2 2 3" xfId="5414" xr:uid="{00000000-0005-0000-0000-0000EE480000}"/>
    <cellStyle name="Input 4 2 2 3 2" xfId="16076" xr:uid="{00000000-0005-0000-0000-0000EF480000}"/>
    <cellStyle name="Input 4 2 2 3 2 2" xfId="38279" xr:uid="{00000000-0005-0000-0000-0000F0480000}"/>
    <cellStyle name="Input 4 2 2 3 3" xfId="38280" xr:uid="{00000000-0005-0000-0000-0000F1480000}"/>
    <cellStyle name="Input 4 2 2 4" xfId="5415" xr:uid="{00000000-0005-0000-0000-0000F2480000}"/>
    <cellStyle name="Input 4 2 2 4 2" xfId="16075" xr:uid="{00000000-0005-0000-0000-0000F3480000}"/>
    <cellStyle name="Input 4 2 2 4 2 2" xfId="38281" xr:uid="{00000000-0005-0000-0000-0000F4480000}"/>
    <cellStyle name="Input 4 2 2 4 3" xfId="38282" xr:uid="{00000000-0005-0000-0000-0000F5480000}"/>
    <cellStyle name="Input 4 2 2 5" xfId="16080" xr:uid="{00000000-0005-0000-0000-0000F6480000}"/>
    <cellStyle name="Input 4 2 2 5 2" xfId="38283" xr:uid="{00000000-0005-0000-0000-0000F7480000}"/>
    <cellStyle name="Input 4 2 2 6" xfId="22479" xr:uid="{00000000-0005-0000-0000-0000F8480000}"/>
    <cellStyle name="Input 4 2 2 6 2" xfId="38284" xr:uid="{00000000-0005-0000-0000-0000F9480000}"/>
    <cellStyle name="Input 4 2 2 7" xfId="22480" xr:uid="{00000000-0005-0000-0000-0000FA480000}"/>
    <cellStyle name="Input 4 2 2 7 2" xfId="38285" xr:uid="{00000000-0005-0000-0000-0000FB480000}"/>
    <cellStyle name="Input 4 2 2 8" xfId="22481" xr:uid="{00000000-0005-0000-0000-0000FC480000}"/>
    <cellStyle name="Input 4 2 2 8 2" xfId="38286" xr:uid="{00000000-0005-0000-0000-0000FD480000}"/>
    <cellStyle name="Input 4 2 2 9" xfId="38287" xr:uid="{00000000-0005-0000-0000-0000FE480000}"/>
    <cellStyle name="Input 4 2 3" xfId="1683" xr:uid="{00000000-0005-0000-0000-0000FF480000}"/>
    <cellStyle name="Input 4 2 3 2" xfId="3145" xr:uid="{00000000-0005-0000-0000-000000490000}"/>
    <cellStyle name="Input 4 2 3 2 2" xfId="5416" xr:uid="{00000000-0005-0000-0000-000001490000}"/>
    <cellStyle name="Input 4 2 3 2 2 2" xfId="16072" xr:uid="{00000000-0005-0000-0000-000002490000}"/>
    <cellStyle name="Input 4 2 3 2 2 2 2" xfId="38288" xr:uid="{00000000-0005-0000-0000-000003490000}"/>
    <cellStyle name="Input 4 2 3 2 2 3" xfId="38289" xr:uid="{00000000-0005-0000-0000-000004490000}"/>
    <cellStyle name="Input 4 2 3 2 3" xfId="5417" xr:uid="{00000000-0005-0000-0000-000005490000}"/>
    <cellStyle name="Input 4 2 3 2 3 2" xfId="16071" xr:uid="{00000000-0005-0000-0000-000006490000}"/>
    <cellStyle name="Input 4 2 3 2 3 2 2" xfId="38290" xr:uid="{00000000-0005-0000-0000-000007490000}"/>
    <cellStyle name="Input 4 2 3 2 3 3" xfId="38291" xr:uid="{00000000-0005-0000-0000-000008490000}"/>
    <cellStyle name="Input 4 2 3 2 4" xfId="16073" xr:uid="{00000000-0005-0000-0000-000009490000}"/>
    <cellStyle name="Input 4 2 3 2 4 2" xfId="38292" xr:uid="{00000000-0005-0000-0000-00000A490000}"/>
    <cellStyle name="Input 4 2 3 2 5" xfId="22482" xr:uid="{00000000-0005-0000-0000-00000B490000}"/>
    <cellStyle name="Input 4 2 3 2 5 2" xfId="38293" xr:uid="{00000000-0005-0000-0000-00000C490000}"/>
    <cellStyle name="Input 4 2 3 2 6" xfId="22483" xr:uid="{00000000-0005-0000-0000-00000D490000}"/>
    <cellStyle name="Input 4 2 3 2 6 2" xfId="38294" xr:uid="{00000000-0005-0000-0000-00000E490000}"/>
    <cellStyle name="Input 4 2 3 2 7" xfId="22484" xr:uid="{00000000-0005-0000-0000-00000F490000}"/>
    <cellStyle name="Input 4 2 3 2 7 2" xfId="38295" xr:uid="{00000000-0005-0000-0000-000010490000}"/>
    <cellStyle name="Input 4 2 3 2 8" xfId="38296" xr:uid="{00000000-0005-0000-0000-000011490000}"/>
    <cellStyle name="Input 4 2 3 3" xfId="5418" xr:uid="{00000000-0005-0000-0000-000012490000}"/>
    <cellStyle name="Input 4 2 3 3 2" xfId="16070" xr:uid="{00000000-0005-0000-0000-000013490000}"/>
    <cellStyle name="Input 4 2 3 3 2 2" xfId="38297" xr:uid="{00000000-0005-0000-0000-000014490000}"/>
    <cellStyle name="Input 4 2 3 3 3" xfId="38298" xr:uid="{00000000-0005-0000-0000-000015490000}"/>
    <cellStyle name="Input 4 2 3 4" xfId="5419" xr:uid="{00000000-0005-0000-0000-000016490000}"/>
    <cellStyle name="Input 4 2 3 4 2" xfId="16069" xr:uid="{00000000-0005-0000-0000-000017490000}"/>
    <cellStyle name="Input 4 2 3 4 2 2" xfId="38299" xr:uid="{00000000-0005-0000-0000-000018490000}"/>
    <cellStyle name="Input 4 2 3 4 3" xfId="38300" xr:uid="{00000000-0005-0000-0000-000019490000}"/>
    <cellStyle name="Input 4 2 3 5" xfId="16074" xr:uid="{00000000-0005-0000-0000-00001A490000}"/>
    <cellStyle name="Input 4 2 3 5 2" xfId="38301" xr:uid="{00000000-0005-0000-0000-00001B490000}"/>
    <cellStyle name="Input 4 2 3 6" xfId="22485" xr:uid="{00000000-0005-0000-0000-00001C490000}"/>
    <cellStyle name="Input 4 2 3 6 2" xfId="38302" xr:uid="{00000000-0005-0000-0000-00001D490000}"/>
    <cellStyle name="Input 4 2 3 7" xfId="22486" xr:uid="{00000000-0005-0000-0000-00001E490000}"/>
    <cellStyle name="Input 4 2 3 7 2" xfId="38303" xr:uid="{00000000-0005-0000-0000-00001F490000}"/>
    <cellStyle name="Input 4 2 3 8" xfId="22487" xr:uid="{00000000-0005-0000-0000-000020490000}"/>
    <cellStyle name="Input 4 2 3 8 2" xfId="38304" xr:uid="{00000000-0005-0000-0000-000021490000}"/>
    <cellStyle name="Input 4 2 3 9" xfId="38305" xr:uid="{00000000-0005-0000-0000-000022490000}"/>
    <cellStyle name="Input 4 2 4" xfId="2188" xr:uid="{00000000-0005-0000-0000-000023490000}"/>
    <cellStyle name="Input 4 2 4 2" xfId="5420" xr:uid="{00000000-0005-0000-0000-000024490000}"/>
    <cellStyle name="Input 4 2 4 2 2" xfId="16067" xr:uid="{00000000-0005-0000-0000-000025490000}"/>
    <cellStyle name="Input 4 2 4 2 2 2" xfId="38306" xr:uid="{00000000-0005-0000-0000-000026490000}"/>
    <cellStyle name="Input 4 2 4 2 3" xfId="38307" xr:uid="{00000000-0005-0000-0000-000027490000}"/>
    <cellStyle name="Input 4 2 4 3" xfId="5421" xr:uid="{00000000-0005-0000-0000-000028490000}"/>
    <cellStyle name="Input 4 2 4 3 2" xfId="16066" xr:uid="{00000000-0005-0000-0000-000029490000}"/>
    <cellStyle name="Input 4 2 4 3 2 2" xfId="38308" xr:uid="{00000000-0005-0000-0000-00002A490000}"/>
    <cellStyle name="Input 4 2 4 3 3" xfId="38309" xr:uid="{00000000-0005-0000-0000-00002B490000}"/>
    <cellStyle name="Input 4 2 4 4" xfId="16068" xr:uid="{00000000-0005-0000-0000-00002C490000}"/>
    <cellStyle name="Input 4 2 4 4 2" xfId="38310" xr:uid="{00000000-0005-0000-0000-00002D490000}"/>
    <cellStyle name="Input 4 2 4 5" xfId="22488" xr:uid="{00000000-0005-0000-0000-00002E490000}"/>
    <cellStyle name="Input 4 2 4 5 2" xfId="38311" xr:uid="{00000000-0005-0000-0000-00002F490000}"/>
    <cellStyle name="Input 4 2 4 6" xfId="22489" xr:uid="{00000000-0005-0000-0000-000030490000}"/>
    <cellStyle name="Input 4 2 4 6 2" xfId="38312" xr:uid="{00000000-0005-0000-0000-000031490000}"/>
    <cellStyle name="Input 4 2 4 7" xfId="22490" xr:uid="{00000000-0005-0000-0000-000032490000}"/>
    <cellStyle name="Input 4 2 4 7 2" xfId="38313" xr:uid="{00000000-0005-0000-0000-000033490000}"/>
    <cellStyle name="Input 4 2 4 8" xfId="38314" xr:uid="{00000000-0005-0000-0000-000034490000}"/>
    <cellStyle name="Input 4 2 5" xfId="2711" xr:uid="{00000000-0005-0000-0000-000035490000}"/>
    <cellStyle name="Input 4 2 5 2" xfId="5422" xr:uid="{00000000-0005-0000-0000-000036490000}"/>
    <cellStyle name="Input 4 2 5 2 2" xfId="16064" xr:uid="{00000000-0005-0000-0000-000037490000}"/>
    <cellStyle name="Input 4 2 5 2 2 2" xfId="38315" xr:uid="{00000000-0005-0000-0000-000038490000}"/>
    <cellStyle name="Input 4 2 5 2 3" xfId="38316" xr:uid="{00000000-0005-0000-0000-000039490000}"/>
    <cellStyle name="Input 4 2 5 3" xfId="5423" xr:uid="{00000000-0005-0000-0000-00003A490000}"/>
    <cellStyle name="Input 4 2 5 3 2" xfId="16063" xr:uid="{00000000-0005-0000-0000-00003B490000}"/>
    <cellStyle name="Input 4 2 5 3 2 2" xfId="38317" xr:uid="{00000000-0005-0000-0000-00003C490000}"/>
    <cellStyle name="Input 4 2 5 3 3" xfId="38318" xr:uid="{00000000-0005-0000-0000-00003D490000}"/>
    <cellStyle name="Input 4 2 5 4" xfId="16065" xr:uid="{00000000-0005-0000-0000-00003E490000}"/>
    <cellStyle name="Input 4 2 5 4 2" xfId="38319" xr:uid="{00000000-0005-0000-0000-00003F490000}"/>
    <cellStyle name="Input 4 2 5 5" xfId="22491" xr:uid="{00000000-0005-0000-0000-000040490000}"/>
    <cellStyle name="Input 4 2 5 5 2" xfId="38320" xr:uid="{00000000-0005-0000-0000-000041490000}"/>
    <cellStyle name="Input 4 2 5 6" xfId="22492" xr:uid="{00000000-0005-0000-0000-000042490000}"/>
    <cellStyle name="Input 4 2 5 6 2" xfId="38321" xr:uid="{00000000-0005-0000-0000-000043490000}"/>
    <cellStyle name="Input 4 2 5 7" xfId="22493" xr:uid="{00000000-0005-0000-0000-000044490000}"/>
    <cellStyle name="Input 4 2 5 7 2" xfId="38322" xr:uid="{00000000-0005-0000-0000-000045490000}"/>
    <cellStyle name="Input 4 2 5 8" xfId="38323" xr:uid="{00000000-0005-0000-0000-000046490000}"/>
    <cellStyle name="Input 4 2 6" xfId="5424" xr:uid="{00000000-0005-0000-0000-000047490000}"/>
    <cellStyle name="Input 4 2 6 2" xfId="16062" xr:uid="{00000000-0005-0000-0000-000048490000}"/>
    <cellStyle name="Input 4 2 6 2 2" xfId="38324" xr:uid="{00000000-0005-0000-0000-000049490000}"/>
    <cellStyle name="Input 4 2 6 3" xfId="22494" xr:uid="{00000000-0005-0000-0000-00004A490000}"/>
    <cellStyle name="Input 4 2 6 3 2" xfId="38325" xr:uid="{00000000-0005-0000-0000-00004B490000}"/>
    <cellStyle name="Input 4 2 6 4" xfId="22495" xr:uid="{00000000-0005-0000-0000-00004C490000}"/>
    <cellStyle name="Input 4 2 6 4 2" xfId="38326" xr:uid="{00000000-0005-0000-0000-00004D490000}"/>
    <cellStyle name="Input 4 2 6 5" xfId="22496" xr:uid="{00000000-0005-0000-0000-00004E490000}"/>
    <cellStyle name="Input 4 2 6 5 2" xfId="38327" xr:uid="{00000000-0005-0000-0000-00004F490000}"/>
    <cellStyle name="Input 4 2 6 6" xfId="38328" xr:uid="{00000000-0005-0000-0000-000050490000}"/>
    <cellStyle name="Input 4 2 7" xfId="5425" xr:uid="{00000000-0005-0000-0000-000051490000}"/>
    <cellStyle name="Input 4 2 7 2" xfId="16061" xr:uid="{00000000-0005-0000-0000-000052490000}"/>
    <cellStyle name="Input 4 2 7 2 2" xfId="38329" xr:uid="{00000000-0005-0000-0000-000053490000}"/>
    <cellStyle name="Input 4 2 7 3" xfId="22497" xr:uid="{00000000-0005-0000-0000-000054490000}"/>
    <cellStyle name="Input 4 2 7 3 2" xfId="38330" xr:uid="{00000000-0005-0000-0000-000055490000}"/>
    <cellStyle name="Input 4 2 7 4" xfId="22498" xr:uid="{00000000-0005-0000-0000-000056490000}"/>
    <cellStyle name="Input 4 2 7 4 2" xfId="38331" xr:uid="{00000000-0005-0000-0000-000057490000}"/>
    <cellStyle name="Input 4 2 7 5" xfId="22499" xr:uid="{00000000-0005-0000-0000-000058490000}"/>
    <cellStyle name="Input 4 2 7 5 2" xfId="38332" xr:uid="{00000000-0005-0000-0000-000059490000}"/>
    <cellStyle name="Input 4 2 7 6" xfId="38333" xr:uid="{00000000-0005-0000-0000-00005A490000}"/>
    <cellStyle name="Input 4 2 8" xfId="11120" xr:uid="{00000000-0005-0000-0000-00005B490000}"/>
    <cellStyle name="Input 4 2 8 2" xfId="38334" xr:uid="{00000000-0005-0000-0000-00005C490000}"/>
    <cellStyle name="Input 4 2 9" xfId="16081" xr:uid="{00000000-0005-0000-0000-00005D490000}"/>
    <cellStyle name="Input 4 2 9 2" xfId="38335" xr:uid="{00000000-0005-0000-0000-00005E490000}"/>
    <cellStyle name="Input 4 3" xfId="1744" xr:uid="{00000000-0005-0000-0000-00005F490000}"/>
    <cellStyle name="Input 4 3 2" xfId="3207" xr:uid="{00000000-0005-0000-0000-000060490000}"/>
    <cellStyle name="Input 4 3 2 2" xfId="5426" xr:uid="{00000000-0005-0000-0000-000061490000}"/>
    <cellStyle name="Input 4 3 2 2 2" xfId="16058" xr:uid="{00000000-0005-0000-0000-000062490000}"/>
    <cellStyle name="Input 4 3 2 2 2 2" xfId="38336" xr:uid="{00000000-0005-0000-0000-000063490000}"/>
    <cellStyle name="Input 4 3 2 2 3" xfId="38337" xr:uid="{00000000-0005-0000-0000-000064490000}"/>
    <cellStyle name="Input 4 3 2 3" xfId="5427" xr:uid="{00000000-0005-0000-0000-000065490000}"/>
    <cellStyle name="Input 4 3 2 3 2" xfId="16057" xr:uid="{00000000-0005-0000-0000-000066490000}"/>
    <cellStyle name="Input 4 3 2 3 2 2" xfId="38338" xr:uid="{00000000-0005-0000-0000-000067490000}"/>
    <cellStyle name="Input 4 3 2 3 3" xfId="38339" xr:uid="{00000000-0005-0000-0000-000068490000}"/>
    <cellStyle name="Input 4 3 2 4" xfId="16059" xr:uid="{00000000-0005-0000-0000-000069490000}"/>
    <cellStyle name="Input 4 3 2 4 2" xfId="38340" xr:uid="{00000000-0005-0000-0000-00006A490000}"/>
    <cellStyle name="Input 4 3 2 5" xfId="22500" xr:uid="{00000000-0005-0000-0000-00006B490000}"/>
    <cellStyle name="Input 4 3 2 5 2" xfId="38341" xr:uid="{00000000-0005-0000-0000-00006C490000}"/>
    <cellStyle name="Input 4 3 2 6" xfId="22501" xr:uid="{00000000-0005-0000-0000-00006D490000}"/>
    <cellStyle name="Input 4 3 2 6 2" xfId="38342" xr:uid="{00000000-0005-0000-0000-00006E490000}"/>
    <cellStyle name="Input 4 3 2 7" xfId="22502" xr:uid="{00000000-0005-0000-0000-00006F490000}"/>
    <cellStyle name="Input 4 3 2 7 2" xfId="38343" xr:uid="{00000000-0005-0000-0000-000070490000}"/>
    <cellStyle name="Input 4 3 2 8" xfId="38344" xr:uid="{00000000-0005-0000-0000-000071490000}"/>
    <cellStyle name="Input 4 3 3" xfId="5428" xr:uid="{00000000-0005-0000-0000-000072490000}"/>
    <cellStyle name="Input 4 3 3 2" xfId="16056" xr:uid="{00000000-0005-0000-0000-000073490000}"/>
    <cellStyle name="Input 4 3 3 2 2" xfId="38345" xr:uid="{00000000-0005-0000-0000-000074490000}"/>
    <cellStyle name="Input 4 3 3 3" xfId="38346" xr:uid="{00000000-0005-0000-0000-000075490000}"/>
    <cellStyle name="Input 4 3 4" xfId="5429" xr:uid="{00000000-0005-0000-0000-000076490000}"/>
    <cellStyle name="Input 4 3 4 2" xfId="16055" xr:uid="{00000000-0005-0000-0000-000077490000}"/>
    <cellStyle name="Input 4 3 4 2 2" xfId="38347" xr:uid="{00000000-0005-0000-0000-000078490000}"/>
    <cellStyle name="Input 4 3 4 3" xfId="38348" xr:uid="{00000000-0005-0000-0000-000079490000}"/>
    <cellStyle name="Input 4 3 5" xfId="16060" xr:uid="{00000000-0005-0000-0000-00007A490000}"/>
    <cellStyle name="Input 4 3 5 2" xfId="38349" xr:uid="{00000000-0005-0000-0000-00007B490000}"/>
    <cellStyle name="Input 4 3 6" xfId="22503" xr:uid="{00000000-0005-0000-0000-00007C490000}"/>
    <cellStyle name="Input 4 3 6 2" xfId="38350" xr:uid="{00000000-0005-0000-0000-00007D490000}"/>
    <cellStyle name="Input 4 3 7" xfId="22504" xr:uid="{00000000-0005-0000-0000-00007E490000}"/>
    <cellStyle name="Input 4 3 7 2" xfId="38351" xr:uid="{00000000-0005-0000-0000-00007F490000}"/>
    <cellStyle name="Input 4 3 8" xfId="22505" xr:uid="{00000000-0005-0000-0000-000080490000}"/>
    <cellStyle name="Input 4 3 8 2" xfId="38352" xr:uid="{00000000-0005-0000-0000-000081490000}"/>
    <cellStyle name="Input 4 3 9" xfId="38353" xr:uid="{00000000-0005-0000-0000-000082490000}"/>
    <cellStyle name="Input 4 4" xfId="1307" xr:uid="{00000000-0005-0000-0000-000083490000}"/>
    <cellStyle name="Input 4 4 2" xfId="2774" xr:uid="{00000000-0005-0000-0000-000084490000}"/>
    <cellStyle name="Input 4 4 2 2" xfId="5430" xr:uid="{00000000-0005-0000-0000-000085490000}"/>
    <cellStyle name="Input 4 4 2 2 2" xfId="16052" xr:uid="{00000000-0005-0000-0000-000086490000}"/>
    <cellStyle name="Input 4 4 2 2 2 2" xfId="38354" xr:uid="{00000000-0005-0000-0000-000087490000}"/>
    <cellStyle name="Input 4 4 2 2 3" xfId="38355" xr:uid="{00000000-0005-0000-0000-000088490000}"/>
    <cellStyle name="Input 4 4 2 3" xfId="5431" xr:uid="{00000000-0005-0000-0000-000089490000}"/>
    <cellStyle name="Input 4 4 2 3 2" xfId="16051" xr:uid="{00000000-0005-0000-0000-00008A490000}"/>
    <cellStyle name="Input 4 4 2 3 2 2" xfId="38356" xr:uid="{00000000-0005-0000-0000-00008B490000}"/>
    <cellStyle name="Input 4 4 2 3 3" xfId="38357" xr:uid="{00000000-0005-0000-0000-00008C490000}"/>
    <cellStyle name="Input 4 4 2 4" xfId="16053" xr:uid="{00000000-0005-0000-0000-00008D490000}"/>
    <cellStyle name="Input 4 4 2 4 2" xfId="38358" xr:uid="{00000000-0005-0000-0000-00008E490000}"/>
    <cellStyle name="Input 4 4 2 5" xfId="22506" xr:uid="{00000000-0005-0000-0000-00008F490000}"/>
    <cellStyle name="Input 4 4 2 5 2" xfId="38359" xr:uid="{00000000-0005-0000-0000-000090490000}"/>
    <cellStyle name="Input 4 4 2 6" xfId="22507" xr:uid="{00000000-0005-0000-0000-000091490000}"/>
    <cellStyle name="Input 4 4 2 6 2" xfId="38360" xr:uid="{00000000-0005-0000-0000-000092490000}"/>
    <cellStyle name="Input 4 4 2 7" xfId="22508" xr:uid="{00000000-0005-0000-0000-000093490000}"/>
    <cellStyle name="Input 4 4 2 7 2" xfId="38361" xr:uid="{00000000-0005-0000-0000-000094490000}"/>
    <cellStyle name="Input 4 4 2 8" xfId="38362" xr:uid="{00000000-0005-0000-0000-000095490000}"/>
    <cellStyle name="Input 4 4 3" xfId="5432" xr:uid="{00000000-0005-0000-0000-000096490000}"/>
    <cellStyle name="Input 4 4 3 2" xfId="16050" xr:uid="{00000000-0005-0000-0000-000097490000}"/>
    <cellStyle name="Input 4 4 3 2 2" xfId="38363" xr:uid="{00000000-0005-0000-0000-000098490000}"/>
    <cellStyle name="Input 4 4 3 3" xfId="38364" xr:uid="{00000000-0005-0000-0000-000099490000}"/>
    <cellStyle name="Input 4 4 4" xfId="5433" xr:uid="{00000000-0005-0000-0000-00009A490000}"/>
    <cellStyle name="Input 4 4 4 2" xfId="16049" xr:uid="{00000000-0005-0000-0000-00009B490000}"/>
    <cellStyle name="Input 4 4 4 2 2" xfId="38365" xr:uid="{00000000-0005-0000-0000-00009C490000}"/>
    <cellStyle name="Input 4 4 4 3" xfId="38366" xr:uid="{00000000-0005-0000-0000-00009D490000}"/>
    <cellStyle name="Input 4 4 5" xfId="16054" xr:uid="{00000000-0005-0000-0000-00009E490000}"/>
    <cellStyle name="Input 4 4 5 2" xfId="38367" xr:uid="{00000000-0005-0000-0000-00009F490000}"/>
    <cellStyle name="Input 4 4 6" xfId="22509" xr:uid="{00000000-0005-0000-0000-0000A0490000}"/>
    <cellStyle name="Input 4 4 6 2" xfId="38368" xr:uid="{00000000-0005-0000-0000-0000A1490000}"/>
    <cellStyle name="Input 4 4 7" xfId="22510" xr:uid="{00000000-0005-0000-0000-0000A2490000}"/>
    <cellStyle name="Input 4 4 7 2" xfId="38369" xr:uid="{00000000-0005-0000-0000-0000A3490000}"/>
    <cellStyle name="Input 4 4 8" xfId="22511" xr:uid="{00000000-0005-0000-0000-0000A4490000}"/>
    <cellStyle name="Input 4 4 8 2" xfId="38370" xr:uid="{00000000-0005-0000-0000-0000A5490000}"/>
    <cellStyle name="Input 4 4 9" xfId="38371" xr:uid="{00000000-0005-0000-0000-0000A6490000}"/>
    <cellStyle name="Input 4 5" xfId="2187" xr:uid="{00000000-0005-0000-0000-0000A7490000}"/>
    <cellStyle name="Input 4 5 2" xfId="5434" xr:uid="{00000000-0005-0000-0000-0000A8490000}"/>
    <cellStyle name="Input 4 5 2 2" xfId="16047" xr:uid="{00000000-0005-0000-0000-0000A9490000}"/>
    <cellStyle name="Input 4 5 2 2 2" xfId="38372" xr:uid="{00000000-0005-0000-0000-0000AA490000}"/>
    <cellStyle name="Input 4 5 2 3" xfId="38373" xr:uid="{00000000-0005-0000-0000-0000AB490000}"/>
    <cellStyle name="Input 4 5 3" xfId="5435" xr:uid="{00000000-0005-0000-0000-0000AC490000}"/>
    <cellStyle name="Input 4 5 3 2" xfId="16046" xr:uid="{00000000-0005-0000-0000-0000AD490000}"/>
    <cellStyle name="Input 4 5 3 2 2" xfId="38374" xr:uid="{00000000-0005-0000-0000-0000AE490000}"/>
    <cellStyle name="Input 4 5 3 3" xfId="38375" xr:uid="{00000000-0005-0000-0000-0000AF490000}"/>
    <cellStyle name="Input 4 5 4" xfId="16048" xr:uid="{00000000-0005-0000-0000-0000B0490000}"/>
    <cellStyle name="Input 4 5 4 2" xfId="38376" xr:uid="{00000000-0005-0000-0000-0000B1490000}"/>
    <cellStyle name="Input 4 5 5" xfId="22512" xr:uid="{00000000-0005-0000-0000-0000B2490000}"/>
    <cellStyle name="Input 4 5 5 2" xfId="38377" xr:uid="{00000000-0005-0000-0000-0000B3490000}"/>
    <cellStyle name="Input 4 5 6" xfId="22513" xr:uid="{00000000-0005-0000-0000-0000B4490000}"/>
    <cellStyle name="Input 4 5 6 2" xfId="38378" xr:uid="{00000000-0005-0000-0000-0000B5490000}"/>
    <cellStyle name="Input 4 5 7" xfId="22514" xr:uid="{00000000-0005-0000-0000-0000B6490000}"/>
    <cellStyle name="Input 4 5 7 2" xfId="38379" xr:uid="{00000000-0005-0000-0000-0000B7490000}"/>
    <cellStyle name="Input 4 5 8" xfId="38380" xr:uid="{00000000-0005-0000-0000-0000B8490000}"/>
    <cellStyle name="Input 4 6" xfId="5436" xr:uid="{00000000-0005-0000-0000-0000B9490000}"/>
    <cellStyle name="Input 4 6 2" xfId="16045" xr:uid="{00000000-0005-0000-0000-0000BA490000}"/>
    <cellStyle name="Input 4 6 2 2" xfId="38381" xr:uid="{00000000-0005-0000-0000-0000BB490000}"/>
    <cellStyle name="Input 4 6 3" xfId="22515" xr:uid="{00000000-0005-0000-0000-0000BC490000}"/>
    <cellStyle name="Input 4 6 3 2" xfId="38382" xr:uid="{00000000-0005-0000-0000-0000BD490000}"/>
    <cellStyle name="Input 4 6 4" xfId="22516" xr:uid="{00000000-0005-0000-0000-0000BE490000}"/>
    <cellStyle name="Input 4 6 4 2" xfId="38383" xr:uid="{00000000-0005-0000-0000-0000BF490000}"/>
    <cellStyle name="Input 4 6 5" xfId="22517" xr:uid="{00000000-0005-0000-0000-0000C0490000}"/>
    <cellStyle name="Input 4 6 5 2" xfId="38384" xr:uid="{00000000-0005-0000-0000-0000C1490000}"/>
    <cellStyle name="Input 4 6 6" xfId="38385" xr:uid="{00000000-0005-0000-0000-0000C2490000}"/>
    <cellStyle name="Input 4 7" xfId="5437" xr:uid="{00000000-0005-0000-0000-0000C3490000}"/>
    <cellStyle name="Input 4 7 2" xfId="16044" xr:uid="{00000000-0005-0000-0000-0000C4490000}"/>
    <cellStyle name="Input 4 7 2 2" xfId="38386" xr:uid="{00000000-0005-0000-0000-0000C5490000}"/>
    <cellStyle name="Input 4 7 3" xfId="22518" xr:uid="{00000000-0005-0000-0000-0000C6490000}"/>
    <cellStyle name="Input 4 7 3 2" xfId="38387" xr:uid="{00000000-0005-0000-0000-0000C7490000}"/>
    <cellStyle name="Input 4 7 4" xfId="22519" xr:uid="{00000000-0005-0000-0000-0000C8490000}"/>
    <cellStyle name="Input 4 7 4 2" xfId="38388" xr:uid="{00000000-0005-0000-0000-0000C9490000}"/>
    <cellStyle name="Input 4 7 5" xfId="22520" xr:uid="{00000000-0005-0000-0000-0000CA490000}"/>
    <cellStyle name="Input 4 7 5 2" xfId="38389" xr:uid="{00000000-0005-0000-0000-0000CB490000}"/>
    <cellStyle name="Input 4 7 6" xfId="38390" xr:uid="{00000000-0005-0000-0000-0000CC490000}"/>
    <cellStyle name="Input 4 8" xfId="5438" xr:uid="{00000000-0005-0000-0000-0000CD490000}"/>
    <cellStyle name="Input 4 8 2" xfId="16043" xr:uid="{00000000-0005-0000-0000-0000CE490000}"/>
    <cellStyle name="Input 4 8 2 2" xfId="38391" xr:uid="{00000000-0005-0000-0000-0000CF490000}"/>
    <cellStyle name="Input 4 8 3" xfId="22521" xr:uid="{00000000-0005-0000-0000-0000D0490000}"/>
    <cellStyle name="Input 4 8 3 2" xfId="38392" xr:uid="{00000000-0005-0000-0000-0000D1490000}"/>
    <cellStyle name="Input 4 8 4" xfId="22522" xr:uid="{00000000-0005-0000-0000-0000D2490000}"/>
    <cellStyle name="Input 4 8 4 2" xfId="38393" xr:uid="{00000000-0005-0000-0000-0000D3490000}"/>
    <cellStyle name="Input 4 8 5" xfId="22523" xr:uid="{00000000-0005-0000-0000-0000D4490000}"/>
    <cellStyle name="Input 4 8 5 2" xfId="38394" xr:uid="{00000000-0005-0000-0000-0000D5490000}"/>
    <cellStyle name="Input 4 8 6" xfId="38395" xr:uid="{00000000-0005-0000-0000-0000D6490000}"/>
    <cellStyle name="Input 4 9" xfId="5439" xr:uid="{00000000-0005-0000-0000-0000D7490000}"/>
    <cellStyle name="Input 4 9 2" xfId="16042" xr:uid="{00000000-0005-0000-0000-0000D8490000}"/>
    <cellStyle name="Input 4 9 2 2" xfId="38396" xr:uid="{00000000-0005-0000-0000-0000D9490000}"/>
    <cellStyle name="Input 4 9 3" xfId="38397" xr:uid="{00000000-0005-0000-0000-0000DA490000}"/>
    <cellStyle name="Input 5" xfId="247" xr:uid="{00000000-0005-0000-0000-0000DB490000}"/>
    <cellStyle name="Input 5 10" xfId="16041" xr:uid="{00000000-0005-0000-0000-0000DC490000}"/>
    <cellStyle name="Input 5 10 2" xfId="38398" xr:uid="{00000000-0005-0000-0000-0000DD490000}"/>
    <cellStyle name="Input 5 11" xfId="22524" xr:uid="{00000000-0005-0000-0000-0000DE490000}"/>
    <cellStyle name="Input 5 11 2" xfId="38399" xr:uid="{00000000-0005-0000-0000-0000DF490000}"/>
    <cellStyle name="Input 5 12" xfId="38400" xr:uid="{00000000-0005-0000-0000-0000E0490000}"/>
    <cellStyle name="Input 5 13" xfId="978" xr:uid="{00000000-0005-0000-0000-0000E1490000}"/>
    <cellStyle name="Input 5 14" xfId="56802" xr:uid="{00000000-0005-0000-0000-0000E2490000}"/>
    <cellStyle name="Input 5 2" xfId="1910" xr:uid="{00000000-0005-0000-0000-0000E3490000}"/>
    <cellStyle name="Input 5 2 2" xfId="3369" xr:uid="{00000000-0005-0000-0000-0000E4490000}"/>
    <cellStyle name="Input 5 2 2 2" xfId="5440" xr:uid="{00000000-0005-0000-0000-0000E5490000}"/>
    <cellStyle name="Input 5 2 2 2 2" xfId="16038" xr:uid="{00000000-0005-0000-0000-0000E6490000}"/>
    <cellStyle name="Input 5 2 2 2 2 2" xfId="38401" xr:uid="{00000000-0005-0000-0000-0000E7490000}"/>
    <cellStyle name="Input 5 2 2 2 3" xfId="38402" xr:uid="{00000000-0005-0000-0000-0000E8490000}"/>
    <cellStyle name="Input 5 2 2 3" xfId="5441" xr:uid="{00000000-0005-0000-0000-0000E9490000}"/>
    <cellStyle name="Input 5 2 2 3 2" xfId="16037" xr:uid="{00000000-0005-0000-0000-0000EA490000}"/>
    <cellStyle name="Input 5 2 2 3 2 2" xfId="38403" xr:uid="{00000000-0005-0000-0000-0000EB490000}"/>
    <cellStyle name="Input 5 2 2 3 3" xfId="38404" xr:uid="{00000000-0005-0000-0000-0000EC490000}"/>
    <cellStyle name="Input 5 2 2 4" xfId="16039" xr:uid="{00000000-0005-0000-0000-0000ED490000}"/>
    <cellStyle name="Input 5 2 2 4 2" xfId="38405" xr:uid="{00000000-0005-0000-0000-0000EE490000}"/>
    <cellStyle name="Input 5 2 2 5" xfId="22525" xr:uid="{00000000-0005-0000-0000-0000EF490000}"/>
    <cellStyle name="Input 5 2 2 5 2" xfId="38406" xr:uid="{00000000-0005-0000-0000-0000F0490000}"/>
    <cellStyle name="Input 5 2 2 6" xfId="22526" xr:uid="{00000000-0005-0000-0000-0000F1490000}"/>
    <cellStyle name="Input 5 2 2 6 2" xfId="38407" xr:uid="{00000000-0005-0000-0000-0000F2490000}"/>
    <cellStyle name="Input 5 2 2 7" xfId="22527" xr:uid="{00000000-0005-0000-0000-0000F3490000}"/>
    <cellStyle name="Input 5 2 2 7 2" xfId="38408" xr:uid="{00000000-0005-0000-0000-0000F4490000}"/>
    <cellStyle name="Input 5 2 2 8" xfId="38409" xr:uid="{00000000-0005-0000-0000-0000F5490000}"/>
    <cellStyle name="Input 5 2 3" xfId="5442" xr:uid="{00000000-0005-0000-0000-0000F6490000}"/>
    <cellStyle name="Input 5 2 3 2" xfId="16036" xr:uid="{00000000-0005-0000-0000-0000F7490000}"/>
    <cellStyle name="Input 5 2 3 2 2" xfId="38410" xr:uid="{00000000-0005-0000-0000-0000F8490000}"/>
    <cellStyle name="Input 5 2 3 3" xfId="38411" xr:uid="{00000000-0005-0000-0000-0000F9490000}"/>
    <cellStyle name="Input 5 2 4" xfId="5443" xr:uid="{00000000-0005-0000-0000-0000FA490000}"/>
    <cellStyle name="Input 5 2 4 2" xfId="16035" xr:uid="{00000000-0005-0000-0000-0000FB490000}"/>
    <cellStyle name="Input 5 2 4 2 2" xfId="38412" xr:uid="{00000000-0005-0000-0000-0000FC490000}"/>
    <cellStyle name="Input 5 2 4 3" xfId="38413" xr:uid="{00000000-0005-0000-0000-0000FD490000}"/>
    <cellStyle name="Input 5 2 5" xfId="16040" xr:uid="{00000000-0005-0000-0000-0000FE490000}"/>
    <cellStyle name="Input 5 2 5 2" xfId="38414" xr:uid="{00000000-0005-0000-0000-0000FF490000}"/>
    <cellStyle name="Input 5 2 6" xfId="22528" xr:uid="{00000000-0005-0000-0000-0000004A0000}"/>
    <cellStyle name="Input 5 2 6 2" xfId="38415" xr:uid="{00000000-0005-0000-0000-0000014A0000}"/>
    <cellStyle name="Input 5 2 7" xfId="22529" xr:uid="{00000000-0005-0000-0000-0000024A0000}"/>
    <cellStyle name="Input 5 2 7 2" xfId="38416" xr:uid="{00000000-0005-0000-0000-0000034A0000}"/>
    <cellStyle name="Input 5 2 8" xfId="22530" xr:uid="{00000000-0005-0000-0000-0000044A0000}"/>
    <cellStyle name="Input 5 2 8 2" xfId="38417" xr:uid="{00000000-0005-0000-0000-0000054A0000}"/>
    <cellStyle name="Input 5 2 9" xfId="38418" xr:uid="{00000000-0005-0000-0000-0000064A0000}"/>
    <cellStyle name="Input 5 3" xfId="1478" xr:uid="{00000000-0005-0000-0000-0000074A0000}"/>
    <cellStyle name="Input 5 3 2" xfId="2941" xr:uid="{00000000-0005-0000-0000-0000084A0000}"/>
    <cellStyle name="Input 5 3 2 2" xfId="5444" xr:uid="{00000000-0005-0000-0000-0000094A0000}"/>
    <cellStyle name="Input 5 3 2 2 2" xfId="16032" xr:uid="{00000000-0005-0000-0000-00000A4A0000}"/>
    <cellStyle name="Input 5 3 2 2 2 2" xfId="38419" xr:uid="{00000000-0005-0000-0000-00000B4A0000}"/>
    <cellStyle name="Input 5 3 2 2 3" xfId="38420" xr:uid="{00000000-0005-0000-0000-00000C4A0000}"/>
    <cellStyle name="Input 5 3 2 3" xfId="5445" xr:uid="{00000000-0005-0000-0000-00000D4A0000}"/>
    <cellStyle name="Input 5 3 2 3 2" xfId="16031" xr:uid="{00000000-0005-0000-0000-00000E4A0000}"/>
    <cellStyle name="Input 5 3 2 3 2 2" xfId="38421" xr:uid="{00000000-0005-0000-0000-00000F4A0000}"/>
    <cellStyle name="Input 5 3 2 3 3" xfId="38422" xr:uid="{00000000-0005-0000-0000-0000104A0000}"/>
    <cellStyle name="Input 5 3 2 4" xfId="16033" xr:uid="{00000000-0005-0000-0000-0000114A0000}"/>
    <cellStyle name="Input 5 3 2 4 2" xfId="38423" xr:uid="{00000000-0005-0000-0000-0000124A0000}"/>
    <cellStyle name="Input 5 3 2 5" xfId="22531" xr:uid="{00000000-0005-0000-0000-0000134A0000}"/>
    <cellStyle name="Input 5 3 2 5 2" xfId="38424" xr:uid="{00000000-0005-0000-0000-0000144A0000}"/>
    <cellStyle name="Input 5 3 2 6" xfId="22532" xr:uid="{00000000-0005-0000-0000-0000154A0000}"/>
    <cellStyle name="Input 5 3 2 6 2" xfId="38425" xr:uid="{00000000-0005-0000-0000-0000164A0000}"/>
    <cellStyle name="Input 5 3 2 7" xfId="22533" xr:uid="{00000000-0005-0000-0000-0000174A0000}"/>
    <cellStyle name="Input 5 3 2 7 2" xfId="38426" xr:uid="{00000000-0005-0000-0000-0000184A0000}"/>
    <cellStyle name="Input 5 3 2 8" xfId="38427" xr:uid="{00000000-0005-0000-0000-0000194A0000}"/>
    <cellStyle name="Input 5 3 3" xfId="5446" xr:uid="{00000000-0005-0000-0000-00001A4A0000}"/>
    <cellStyle name="Input 5 3 3 2" xfId="16030" xr:uid="{00000000-0005-0000-0000-00001B4A0000}"/>
    <cellStyle name="Input 5 3 3 2 2" xfId="38428" xr:uid="{00000000-0005-0000-0000-00001C4A0000}"/>
    <cellStyle name="Input 5 3 3 3" xfId="38429" xr:uid="{00000000-0005-0000-0000-00001D4A0000}"/>
    <cellStyle name="Input 5 3 4" xfId="5447" xr:uid="{00000000-0005-0000-0000-00001E4A0000}"/>
    <cellStyle name="Input 5 3 4 2" xfId="16029" xr:uid="{00000000-0005-0000-0000-00001F4A0000}"/>
    <cellStyle name="Input 5 3 4 2 2" xfId="38430" xr:uid="{00000000-0005-0000-0000-0000204A0000}"/>
    <cellStyle name="Input 5 3 4 3" xfId="38431" xr:uid="{00000000-0005-0000-0000-0000214A0000}"/>
    <cellStyle name="Input 5 3 5" xfId="16034" xr:uid="{00000000-0005-0000-0000-0000224A0000}"/>
    <cellStyle name="Input 5 3 5 2" xfId="38432" xr:uid="{00000000-0005-0000-0000-0000234A0000}"/>
    <cellStyle name="Input 5 3 6" xfId="22534" xr:uid="{00000000-0005-0000-0000-0000244A0000}"/>
    <cellStyle name="Input 5 3 6 2" xfId="38433" xr:uid="{00000000-0005-0000-0000-0000254A0000}"/>
    <cellStyle name="Input 5 3 7" xfId="22535" xr:uid="{00000000-0005-0000-0000-0000264A0000}"/>
    <cellStyle name="Input 5 3 7 2" xfId="38434" xr:uid="{00000000-0005-0000-0000-0000274A0000}"/>
    <cellStyle name="Input 5 3 8" xfId="22536" xr:uid="{00000000-0005-0000-0000-0000284A0000}"/>
    <cellStyle name="Input 5 3 8 2" xfId="38435" xr:uid="{00000000-0005-0000-0000-0000294A0000}"/>
    <cellStyle name="Input 5 3 9" xfId="38436" xr:uid="{00000000-0005-0000-0000-00002A4A0000}"/>
    <cellStyle name="Input 5 4" xfId="2189" xr:uid="{00000000-0005-0000-0000-00002B4A0000}"/>
    <cellStyle name="Input 5 4 2" xfId="5448" xr:uid="{00000000-0005-0000-0000-00002C4A0000}"/>
    <cellStyle name="Input 5 4 2 2" xfId="16027" xr:uid="{00000000-0005-0000-0000-00002D4A0000}"/>
    <cellStyle name="Input 5 4 2 2 2" xfId="38437" xr:uid="{00000000-0005-0000-0000-00002E4A0000}"/>
    <cellStyle name="Input 5 4 2 3" xfId="38438" xr:uid="{00000000-0005-0000-0000-00002F4A0000}"/>
    <cellStyle name="Input 5 4 3" xfId="5449" xr:uid="{00000000-0005-0000-0000-0000304A0000}"/>
    <cellStyle name="Input 5 4 3 2" xfId="16026" xr:uid="{00000000-0005-0000-0000-0000314A0000}"/>
    <cellStyle name="Input 5 4 3 2 2" xfId="38439" xr:uid="{00000000-0005-0000-0000-0000324A0000}"/>
    <cellStyle name="Input 5 4 3 3" xfId="38440" xr:uid="{00000000-0005-0000-0000-0000334A0000}"/>
    <cellStyle name="Input 5 4 4" xfId="16028" xr:uid="{00000000-0005-0000-0000-0000344A0000}"/>
    <cellStyle name="Input 5 4 4 2" xfId="38441" xr:uid="{00000000-0005-0000-0000-0000354A0000}"/>
    <cellStyle name="Input 5 4 5" xfId="22537" xr:uid="{00000000-0005-0000-0000-0000364A0000}"/>
    <cellStyle name="Input 5 4 5 2" xfId="38442" xr:uid="{00000000-0005-0000-0000-0000374A0000}"/>
    <cellStyle name="Input 5 4 6" xfId="22538" xr:uid="{00000000-0005-0000-0000-0000384A0000}"/>
    <cellStyle name="Input 5 4 6 2" xfId="38443" xr:uid="{00000000-0005-0000-0000-0000394A0000}"/>
    <cellStyle name="Input 5 4 7" xfId="22539" xr:uid="{00000000-0005-0000-0000-00003A4A0000}"/>
    <cellStyle name="Input 5 4 7 2" xfId="38444" xr:uid="{00000000-0005-0000-0000-00003B4A0000}"/>
    <cellStyle name="Input 5 4 8" xfId="38445" xr:uid="{00000000-0005-0000-0000-00003C4A0000}"/>
    <cellStyle name="Input 5 5" xfId="5450" xr:uid="{00000000-0005-0000-0000-00003D4A0000}"/>
    <cellStyle name="Input 5 5 2" xfId="16025" xr:uid="{00000000-0005-0000-0000-00003E4A0000}"/>
    <cellStyle name="Input 5 5 2 2" xfId="38446" xr:uid="{00000000-0005-0000-0000-00003F4A0000}"/>
    <cellStyle name="Input 5 5 3" xfId="22540" xr:uid="{00000000-0005-0000-0000-0000404A0000}"/>
    <cellStyle name="Input 5 5 3 2" xfId="38447" xr:uid="{00000000-0005-0000-0000-0000414A0000}"/>
    <cellStyle name="Input 5 5 4" xfId="22541" xr:uid="{00000000-0005-0000-0000-0000424A0000}"/>
    <cellStyle name="Input 5 5 4 2" xfId="38448" xr:uid="{00000000-0005-0000-0000-0000434A0000}"/>
    <cellStyle name="Input 5 5 5" xfId="22542" xr:uid="{00000000-0005-0000-0000-0000444A0000}"/>
    <cellStyle name="Input 5 5 5 2" xfId="38449" xr:uid="{00000000-0005-0000-0000-0000454A0000}"/>
    <cellStyle name="Input 5 5 6" xfId="38450" xr:uid="{00000000-0005-0000-0000-0000464A0000}"/>
    <cellStyle name="Input 5 6" xfId="5451" xr:uid="{00000000-0005-0000-0000-0000474A0000}"/>
    <cellStyle name="Input 5 6 2" xfId="16024" xr:uid="{00000000-0005-0000-0000-0000484A0000}"/>
    <cellStyle name="Input 5 6 2 2" xfId="38451" xr:uid="{00000000-0005-0000-0000-0000494A0000}"/>
    <cellStyle name="Input 5 6 3" xfId="22543" xr:uid="{00000000-0005-0000-0000-00004A4A0000}"/>
    <cellStyle name="Input 5 6 3 2" xfId="38452" xr:uid="{00000000-0005-0000-0000-00004B4A0000}"/>
    <cellStyle name="Input 5 6 4" xfId="22544" xr:uid="{00000000-0005-0000-0000-00004C4A0000}"/>
    <cellStyle name="Input 5 6 4 2" xfId="38453" xr:uid="{00000000-0005-0000-0000-00004D4A0000}"/>
    <cellStyle name="Input 5 6 5" xfId="22545" xr:uid="{00000000-0005-0000-0000-00004E4A0000}"/>
    <cellStyle name="Input 5 6 5 2" xfId="38454" xr:uid="{00000000-0005-0000-0000-00004F4A0000}"/>
    <cellStyle name="Input 5 6 6" xfId="38455" xr:uid="{00000000-0005-0000-0000-0000504A0000}"/>
    <cellStyle name="Input 5 7" xfId="5452" xr:uid="{00000000-0005-0000-0000-0000514A0000}"/>
    <cellStyle name="Input 5 7 2" xfId="16023" xr:uid="{00000000-0005-0000-0000-0000524A0000}"/>
    <cellStyle name="Input 5 7 2 2" xfId="38456" xr:uid="{00000000-0005-0000-0000-0000534A0000}"/>
    <cellStyle name="Input 5 7 3" xfId="22546" xr:uid="{00000000-0005-0000-0000-0000544A0000}"/>
    <cellStyle name="Input 5 7 3 2" xfId="38457" xr:uid="{00000000-0005-0000-0000-0000554A0000}"/>
    <cellStyle name="Input 5 7 4" xfId="22547" xr:uid="{00000000-0005-0000-0000-0000564A0000}"/>
    <cellStyle name="Input 5 7 4 2" xfId="38458" xr:uid="{00000000-0005-0000-0000-0000574A0000}"/>
    <cellStyle name="Input 5 7 5" xfId="22548" xr:uid="{00000000-0005-0000-0000-0000584A0000}"/>
    <cellStyle name="Input 5 7 5 2" xfId="38459" xr:uid="{00000000-0005-0000-0000-0000594A0000}"/>
    <cellStyle name="Input 5 7 6" xfId="38460" xr:uid="{00000000-0005-0000-0000-00005A4A0000}"/>
    <cellStyle name="Input 5 8" xfId="5453" xr:uid="{00000000-0005-0000-0000-00005B4A0000}"/>
    <cellStyle name="Input 5 8 2" xfId="16022" xr:uid="{00000000-0005-0000-0000-00005C4A0000}"/>
    <cellStyle name="Input 5 8 2 2" xfId="38461" xr:uid="{00000000-0005-0000-0000-00005D4A0000}"/>
    <cellStyle name="Input 5 8 3" xfId="38462" xr:uid="{00000000-0005-0000-0000-00005E4A0000}"/>
    <cellStyle name="Input 5 9" xfId="11119" xr:uid="{00000000-0005-0000-0000-00005F4A0000}"/>
    <cellStyle name="Input 5 9 2" xfId="38463" xr:uid="{00000000-0005-0000-0000-0000604A0000}"/>
    <cellStyle name="Input 6" xfId="1006" xr:uid="{00000000-0005-0000-0000-0000614A0000}"/>
    <cellStyle name="Input 6 10" xfId="22549" xr:uid="{00000000-0005-0000-0000-0000624A0000}"/>
    <cellStyle name="Input 6 10 2" xfId="38464" xr:uid="{00000000-0005-0000-0000-0000634A0000}"/>
    <cellStyle name="Input 6 11" xfId="38465" xr:uid="{00000000-0005-0000-0000-0000644A0000}"/>
    <cellStyle name="Input 6 2" xfId="1938" xr:uid="{00000000-0005-0000-0000-0000654A0000}"/>
    <cellStyle name="Input 6 2 2" xfId="3397" xr:uid="{00000000-0005-0000-0000-0000664A0000}"/>
    <cellStyle name="Input 6 2 2 2" xfId="5454" xr:uid="{00000000-0005-0000-0000-0000674A0000}"/>
    <cellStyle name="Input 6 2 2 2 2" xfId="16018" xr:uid="{00000000-0005-0000-0000-0000684A0000}"/>
    <cellStyle name="Input 6 2 2 2 2 2" xfId="38466" xr:uid="{00000000-0005-0000-0000-0000694A0000}"/>
    <cellStyle name="Input 6 2 2 2 3" xfId="38467" xr:uid="{00000000-0005-0000-0000-00006A4A0000}"/>
    <cellStyle name="Input 6 2 2 3" xfId="5455" xr:uid="{00000000-0005-0000-0000-00006B4A0000}"/>
    <cellStyle name="Input 6 2 2 3 2" xfId="16017" xr:uid="{00000000-0005-0000-0000-00006C4A0000}"/>
    <cellStyle name="Input 6 2 2 3 2 2" xfId="38468" xr:uid="{00000000-0005-0000-0000-00006D4A0000}"/>
    <cellStyle name="Input 6 2 2 3 3" xfId="38469" xr:uid="{00000000-0005-0000-0000-00006E4A0000}"/>
    <cellStyle name="Input 6 2 2 4" xfId="16019" xr:uid="{00000000-0005-0000-0000-00006F4A0000}"/>
    <cellStyle name="Input 6 2 2 4 2" xfId="38470" xr:uid="{00000000-0005-0000-0000-0000704A0000}"/>
    <cellStyle name="Input 6 2 2 5" xfId="22550" xr:uid="{00000000-0005-0000-0000-0000714A0000}"/>
    <cellStyle name="Input 6 2 2 5 2" xfId="38471" xr:uid="{00000000-0005-0000-0000-0000724A0000}"/>
    <cellStyle name="Input 6 2 2 6" xfId="22551" xr:uid="{00000000-0005-0000-0000-0000734A0000}"/>
    <cellStyle name="Input 6 2 2 6 2" xfId="38472" xr:uid="{00000000-0005-0000-0000-0000744A0000}"/>
    <cellStyle name="Input 6 2 2 7" xfId="22552" xr:uid="{00000000-0005-0000-0000-0000754A0000}"/>
    <cellStyle name="Input 6 2 2 7 2" xfId="38473" xr:uid="{00000000-0005-0000-0000-0000764A0000}"/>
    <cellStyle name="Input 6 2 2 8" xfId="38474" xr:uid="{00000000-0005-0000-0000-0000774A0000}"/>
    <cellStyle name="Input 6 2 3" xfId="5456" xr:uid="{00000000-0005-0000-0000-0000784A0000}"/>
    <cellStyle name="Input 6 2 3 2" xfId="16016" xr:uid="{00000000-0005-0000-0000-0000794A0000}"/>
    <cellStyle name="Input 6 2 3 2 2" xfId="38475" xr:uid="{00000000-0005-0000-0000-00007A4A0000}"/>
    <cellStyle name="Input 6 2 3 3" xfId="38476" xr:uid="{00000000-0005-0000-0000-00007B4A0000}"/>
    <cellStyle name="Input 6 2 4" xfId="5457" xr:uid="{00000000-0005-0000-0000-00007C4A0000}"/>
    <cellStyle name="Input 6 2 4 2" xfId="16015" xr:uid="{00000000-0005-0000-0000-00007D4A0000}"/>
    <cellStyle name="Input 6 2 4 2 2" xfId="38477" xr:uid="{00000000-0005-0000-0000-00007E4A0000}"/>
    <cellStyle name="Input 6 2 4 3" xfId="38478" xr:uid="{00000000-0005-0000-0000-00007F4A0000}"/>
    <cellStyle name="Input 6 2 5" xfId="16020" xr:uid="{00000000-0005-0000-0000-0000804A0000}"/>
    <cellStyle name="Input 6 2 5 2" xfId="38479" xr:uid="{00000000-0005-0000-0000-0000814A0000}"/>
    <cellStyle name="Input 6 2 6" xfId="22553" xr:uid="{00000000-0005-0000-0000-0000824A0000}"/>
    <cellStyle name="Input 6 2 6 2" xfId="38480" xr:uid="{00000000-0005-0000-0000-0000834A0000}"/>
    <cellStyle name="Input 6 2 7" xfId="22554" xr:uid="{00000000-0005-0000-0000-0000844A0000}"/>
    <cellStyle name="Input 6 2 7 2" xfId="38481" xr:uid="{00000000-0005-0000-0000-0000854A0000}"/>
    <cellStyle name="Input 6 2 8" xfId="22555" xr:uid="{00000000-0005-0000-0000-0000864A0000}"/>
    <cellStyle name="Input 6 2 8 2" xfId="38482" xr:uid="{00000000-0005-0000-0000-0000874A0000}"/>
    <cellStyle name="Input 6 2 9" xfId="38483" xr:uid="{00000000-0005-0000-0000-0000884A0000}"/>
    <cellStyle name="Input 6 3" xfId="1506" xr:uid="{00000000-0005-0000-0000-0000894A0000}"/>
    <cellStyle name="Input 6 3 2" xfId="2969" xr:uid="{00000000-0005-0000-0000-00008A4A0000}"/>
    <cellStyle name="Input 6 3 2 2" xfId="5458" xr:uid="{00000000-0005-0000-0000-00008B4A0000}"/>
    <cellStyle name="Input 6 3 2 2 2" xfId="16012" xr:uid="{00000000-0005-0000-0000-00008C4A0000}"/>
    <cellStyle name="Input 6 3 2 2 2 2" xfId="38484" xr:uid="{00000000-0005-0000-0000-00008D4A0000}"/>
    <cellStyle name="Input 6 3 2 2 3" xfId="38485" xr:uid="{00000000-0005-0000-0000-00008E4A0000}"/>
    <cellStyle name="Input 6 3 2 3" xfId="5459" xr:uid="{00000000-0005-0000-0000-00008F4A0000}"/>
    <cellStyle name="Input 6 3 2 3 2" xfId="16011" xr:uid="{00000000-0005-0000-0000-0000904A0000}"/>
    <cellStyle name="Input 6 3 2 3 2 2" xfId="38486" xr:uid="{00000000-0005-0000-0000-0000914A0000}"/>
    <cellStyle name="Input 6 3 2 3 3" xfId="38487" xr:uid="{00000000-0005-0000-0000-0000924A0000}"/>
    <cellStyle name="Input 6 3 2 4" xfId="16013" xr:uid="{00000000-0005-0000-0000-0000934A0000}"/>
    <cellStyle name="Input 6 3 2 4 2" xfId="38488" xr:uid="{00000000-0005-0000-0000-0000944A0000}"/>
    <cellStyle name="Input 6 3 2 5" xfId="22556" xr:uid="{00000000-0005-0000-0000-0000954A0000}"/>
    <cellStyle name="Input 6 3 2 5 2" xfId="38489" xr:uid="{00000000-0005-0000-0000-0000964A0000}"/>
    <cellStyle name="Input 6 3 2 6" xfId="22557" xr:uid="{00000000-0005-0000-0000-0000974A0000}"/>
    <cellStyle name="Input 6 3 2 6 2" xfId="38490" xr:uid="{00000000-0005-0000-0000-0000984A0000}"/>
    <cellStyle name="Input 6 3 2 7" xfId="22558" xr:uid="{00000000-0005-0000-0000-0000994A0000}"/>
    <cellStyle name="Input 6 3 2 7 2" xfId="38491" xr:uid="{00000000-0005-0000-0000-00009A4A0000}"/>
    <cellStyle name="Input 6 3 2 8" xfId="38492" xr:uid="{00000000-0005-0000-0000-00009B4A0000}"/>
    <cellStyle name="Input 6 3 3" xfId="5460" xr:uid="{00000000-0005-0000-0000-00009C4A0000}"/>
    <cellStyle name="Input 6 3 3 2" xfId="16010" xr:uid="{00000000-0005-0000-0000-00009D4A0000}"/>
    <cellStyle name="Input 6 3 3 2 2" xfId="38493" xr:uid="{00000000-0005-0000-0000-00009E4A0000}"/>
    <cellStyle name="Input 6 3 3 3" xfId="38494" xr:uid="{00000000-0005-0000-0000-00009F4A0000}"/>
    <cellStyle name="Input 6 3 4" xfId="5461" xr:uid="{00000000-0005-0000-0000-0000A04A0000}"/>
    <cellStyle name="Input 6 3 4 2" xfId="16009" xr:uid="{00000000-0005-0000-0000-0000A14A0000}"/>
    <cellStyle name="Input 6 3 4 2 2" xfId="38495" xr:uid="{00000000-0005-0000-0000-0000A24A0000}"/>
    <cellStyle name="Input 6 3 4 3" xfId="38496" xr:uid="{00000000-0005-0000-0000-0000A34A0000}"/>
    <cellStyle name="Input 6 3 5" xfId="16014" xr:uid="{00000000-0005-0000-0000-0000A44A0000}"/>
    <cellStyle name="Input 6 3 5 2" xfId="38497" xr:uid="{00000000-0005-0000-0000-0000A54A0000}"/>
    <cellStyle name="Input 6 3 6" xfId="22559" xr:uid="{00000000-0005-0000-0000-0000A64A0000}"/>
    <cellStyle name="Input 6 3 6 2" xfId="38498" xr:uid="{00000000-0005-0000-0000-0000A74A0000}"/>
    <cellStyle name="Input 6 3 7" xfId="22560" xr:uid="{00000000-0005-0000-0000-0000A84A0000}"/>
    <cellStyle name="Input 6 3 7 2" xfId="38499" xr:uid="{00000000-0005-0000-0000-0000A94A0000}"/>
    <cellStyle name="Input 6 3 8" xfId="22561" xr:uid="{00000000-0005-0000-0000-0000AA4A0000}"/>
    <cellStyle name="Input 6 3 8 2" xfId="38500" xr:uid="{00000000-0005-0000-0000-0000AB4A0000}"/>
    <cellStyle name="Input 6 3 9" xfId="38501" xr:uid="{00000000-0005-0000-0000-0000AC4A0000}"/>
    <cellStyle name="Input 6 4" xfId="5462" xr:uid="{00000000-0005-0000-0000-0000AD4A0000}"/>
    <cellStyle name="Input 6 4 2" xfId="16008" xr:uid="{00000000-0005-0000-0000-0000AE4A0000}"/>
    <cellStyle name="Input 6 4 2 2" xfId="38502" xr:uid="{00000000-0005-0000-0000-0000AF4A0000}"/>
    <cellStyle name="Input 6 4 3" xfId="22562" xr:uid="{00000000-0005-0000-0000-0000B04A0000}"/>
    <cellStyle name="Input 6 4 3 2" xfId="38503" xr:uid="{00000000-0005-0000-0000-0000B14A0000}"/>
    <cellStyle name="Input 6 4 4" xfId="22563" xr:uid="{00000000-0005-0000-0000-0000B24A0000}"/>
    <cellStyle name="Input 6 4 4 2" xfId="38504" xr:uid="{00000000-0005-0000-0000-0000B34A0000}"/>
    <cellStyle name="Input 6 4 5" xfId="22564" xr:uid="{00000000-0005-0000-0000-0000B44A0000}"/>
    <cellStyle name="Input 6 4 5 2" xfId="38505" xr:uid="{00000000-0005-0000-0000-0000B54A0000}"/>
    <cellStyle name="Input 6 4 6" xfId="38506" xr:uid="{00000000-0005-0000-0000-0000B64A0000}"/>
    <cellStyle name="Input 6 5" xfId="5463" xr:uid="{00000000-0005-0000-0000-0000B74A0000}"/>
    <cellStyle name="Input 6 5 2" xfId="16007" xr:uid="{00000000-0005-0000-0000-0000B84A0000}"/>
    <cellStyle name="Input 6 5 2 2" xfId="38507" xr:uid="{00000000-0005-0000-0000-0000B94A0000}"/>
    <cellStyle name="Input 6 5 3" xfId="22565" xr:uid="{00000000-0005-0000-0000-0000BA4A0000}"/>
    <cellStyle name="Input 6 5 3 2" xfId="38508" xr:uid="{00000000-0005-0000-0000-0000BB4A0000}"/>
    <cellStyle name="Input 6 5 4" xfId="22566" xr:uid="{00000000-0005-0000-0000-0000BC4A0000}"/>
    <cellStyle name="Input 6 5 4 2" xfId="38509" xr:uid="{00000000-0005-0000-0000-0000BD4A0000}"/>
    <cellStyle name="Input 6 5 5" xfId="22567" xr:uid="{00000000-0005-0000-0000-0000BE4A0000}"/>
    <cellStyle name="Input 6 5 5 2" xfId="38510" xr:uid="{00000000-0005-0000-0000-0000BF4A0000}"/>
    <cellStyle name="Input 6 5 6" xfId="38511" xr:uid="{00000000-0005-0000-0000-0000C04A0000}"/>
    <cellStyle name="Input 6 6" xfId="5464" xr:uid="{00000000-0005-0000-0000-0000C14A0000}"/>
    <cellStyle name="Input 6 6 2" xfId="16006" xr:uid="{00000000-0005-0000-0000-0000C24A0000}"/>
    <cellStyle name="Input 6 6 2 2" xfId="38512" xr:uid="{00000000-0005-0000-0000-0000C34A0000}"/>
    <cellStyle name="Input 6 6 3" xfId="22568" xr:uid="{00000000-0005-0000-0000-0000C44A0000}"/>
    <cellStyle name="Input 6 6 3 2" xfId="38513" xr:uid="{00000000-0005-0000-0000-0000C54A0000}"/>
    <cellStyle name="Input 6 6 4" xfId="22569" xr:uid="{00000000-0005-0000-0000-0000C64A0000}"/>
    <cellStyle name="Input 6 6 4 2" xfId="38514" xr:uid="{00000000-0005-0000-0000-0000C74A0000}"/>
    <cellStyle name="Input 6 6 5" xfId="22570" xr:uid="{00000000-0005-0000-0000-0000C84A0000}"/>
    <cellStyle name="Input 6 6 5 2" xfId="38515" xr:uid="{00000000-0005-0000-0000-0000C94A0000}"/>
    <cellStyle name="Input 6 6 6" xfId="38516" xr:uid="{00000000-0005-0000-0000-0000CA4A0000}"/>
    <cellStyle name="Input 6 7" xfId="5465" xr:uid="{00000000-0005-0000-0000-0000CB4A0000}"/>
    <cellStyle name="Input 6 7 2" xfId="16005" xr:uid="{00000000-0005-0000-0000-0000CC4A0000}"/>
    <cellStyle name="Input 6 7 2 2" xfId="38517" xr:uid="{00000000-0005-0000-0000-0000CD4A0000}"/>
    <cellStyle name="Input 6 7 3" xfId="22571" xr:uid="{00000000-0005-0000-0000-0000CE4A0000}"/>
    <cellStyle name="Input 6 7 3 2" xfId="38518" xr:uid="{00000000-0005-0000-0000-0000CF4A0000}"/>
    <cellStyle name="Input 6 7 4" xfId="22572" xr:uid="{00000000-0005-0000-0000-0000D04A0000}"/>
    <cellStyle name="Input 6 7 4 2" xfId="38519" xr:uid="{00000000-0005-0000-0000-0000D14A0000}"/>
    <cellStyle name="Input 6 7 5" xfId="22573" xr:uid="{00000000-0005-0000-0000-0000D24A0000}"/>
    <cellStyle name="Input 6 7 5 2" xfId="38520" xr:uid="{00000000-0005-0000-0000-0000D34A0000}"/>
    <cellStyle name="Input 6 7 6" xfId="38521" xr:uid="{00000000-0005-0000-0000-0000D44A0000}"/>
    <cellStyle name="Input 6 8" xfId="5466" xr:uid="{00000000-0005-0000-0000-0000D54A0000}"/>
    <cellStyle name="Input 6 8 2" xfId="16004" xr:uid="{00000000-0005-0000-0000-0000D64A0000}"/>
    <cellStyle name="Input 6 8 2 2" xfId="38522" xr:uid="{00000000-0005-0000-0000-0000D74A0000}"/>
    <cellStyle name="Input 6 8 3" xfId="38523" xr:uid="{00000000-0005-0000-0000-0000D84A0000}"/>
    <cellStyle name="Input 6 9" xfId="16021" xr:uid="{00000000-0005-0000-0000-0000D94A0000}"/>
    <cellStyle name="Input 6 9 2" xfId="38524" xr:uid="{00000000-0005-0000-0000-0000DA4A0000}"/>
    <cellStyle name="Input 7" xfId="847" xr:uid="{00000000-0005-0000-0000-0000DB4A0000}"/>
    <cellStyle name="Input 7 10" xfId="22574" xr:uid="{00000000-0005-0000-0000-0000DC4A0000}"/>
    <cellStyle name="Input 7 10 2" xfId="38525" xr:uid="{00000000-0005-0000-0000-0000DD4A0000}"/>
    <cellStyle name="Input 7 11" xfId="38526" xr:uid="{00000000-0005-0000-0000-0000DE4A0000}"/>
    <cellStyle name="Input 7 2" xfId="1803" xr:uid="{00000000-0005-0000-0000-0000DF4A0000}"/>
    <cellStyle name="Input 7 2 2" xfId="3262" xr:uid="{00000000-0005-0000-0000-0000E04A0000}"/>
    <cellStyle name="Input 7 2 2 2" xfId="5467" xr:uid="{00000000-0005-0000-0000-0000E14A0000}"/>
    <cellStyle name="Input 7 2 2 2 2" xfId="16000" xr:uid="{00000000-0005-0000-0000-0000E24A0000}"/>
    <cellStyle name="Input 7 2 2 2 2 2" xfId="38527" xr:uid="{00000000-0005-0000-0000-0000E34A0000}"/>
    <cellStyle name="Input 7 2 2 2 3" xfId="38528" xr:uid="{00000000-0005-0000-0000-0000E44A0000}"/>
    <cellStyle name="Input 7 2 2 3" xfId="5468" xr:uid="{00000000-0005-0000-0000-0000E54A0000}"/>
    <cellStyle name="Input 7 2 2 3 2" xfId="15999" xr:uid="{00000000-0005-0000-0000-0000E64A0000}"/>
    <cellStyle name="Input 7 2 2 3 2 2" xfId="38529" xr:uid="{00000000-0005-0000-0000-0000E74A0000}"/>
    <cellStyle name="Input 7 2 2 3 3" xfId="38530" xr:uid="{00000000-0005-0000-0000-0000E84A0000}"/>
    <cellStyle name="Input 7 2 2 4" xfId="16001" xr:uid="{00000000-0005-0000-0000-0000E94A0000}"/>
    <cellStyle name="Input 7 2 2 4 2" xfId="38531" xr:uid="{00000000-0005-0000-0000-0000EA4A0000}"/>
    <cellStyle name="Input 7 2 2 5" xfId="22575" xr:uid="{00000000-0005-0000-0000-0000EB4A0000}"/>
    <cellStyle name="Input 7 2 2 5 2" xfId="38532" xr:uid="{00000000-0005-0000-0000-0000EC4A0000}"/>
    <cellStyle name="Input 7 2 2 6" xfId="22576" xr:uid="{00000000-0005-0000-0000-0000ED4A0000}"/>
    <cellStyle name="Input 7 2 2 6 2" xfId="38533" xr:uid="{00000000-0005-0000-0000-0000EE4A0000}"/>
    <cellStyle name="Input 7 2 2 7" xfId="22577" xr:uid="{00000000-0005-0000-0000-0000EF4A0000}"/>
    <cellStyle name="Input 7 2 2 7 2" xfId="38534" xr:uid="{00000000-0005-0000-0000-0000F04A0000}"/>
    <cellStyle name="Input 7 2 2 8" xfId="38535" xr:uid="{00000000-0005-0000-0000-0000F14A0000}"/>
    <cellStyle name="Input 7 2 3" xfId="5469" xr:uid="{00000000-0005-0000-0000-0000F24A0000}"/>
    <cellStyle name="Input 7 2 3 2" xfId="15998" xr:uid="{00000000-0005-0000-0000-0000F34A0000}"/>
    <cellStyle name="Input 7 2 3 2 2" xfId="38536" xr:uid="{00000000-0005-0000-0000-0000F44A0000}"/>
    <cellStyle name="Input 7 2 3 3" xfId="38537" xr:uid="{00000000-0005-0000-0000-0000F54A0000}"/>
    <cellStyle name="Input 7 2 4" xfId="5470" xr:uid="{00000000-0005-0000-0000-0000F64A0000}"/>
    <cellStyle name="Input 7 2 4 2" xfId="15997" xr:uid="{00000000-0005-0000-0000-0000F74A0000}"/>
    <cellStyle name="Input 7 2 4 2 2" xfId="38538" xr:uid="{00000000-0005-0000-0000-0000F84A0000}"/>
    <cellStyle name="Input 7 2 4 3" xfId="38539" xr:uid="{00000000-0005-0000-0000-0000F94A0000}"/>
    <cellStyle name="Input 7 2 5" xfId="16002" xr:uid="{00000000-0005-0000-0000-0000FA4A0000}"/>
    <cellStyle name="Input 7 2 5 2" xfId="38540" xr:uid="{00000000-0005-0000-0000-0000FB4A0000}"/>
    <cellStyle name="Input 7 2 6" xfId="22578" xr:uid="{00000000-0005-0000-0000-0000FC4A0000}"/>
    <cellStyle name="Input 7 2 6 2" xfId="38541" xr:uid="{00000000-0005-0000-0000-0000FD4A0000}"/>
    <cellStyle name="Input 7 2 7" xfId="22579" xr:uid="{00000000-0005-0000-0000-0000FE4A0000}"/>
    <cellStyle name="Input 7 2 7 2" xfId="38542" xr:uid="{00000000-0005-0000-0000-0000FF4A0000}"/>
    <cellStyle name="Input 7 2 8" xfId="22580" xr:uid="{00000000-0005-0000-0000-0000004B0000}"/>
    <cellStyle name="Input 7 2 8 2" xfId="38543" xr:uid="{00000000-0005-0000-0000-0000014B0000}"/>
    <cellStyle name="Input 7 2 9" xfId="38544" xr:uid="{00000000-0005-0000-0000-0000024B0000}"/>
    <cellStyle name="Input 7 3" xfId="1369" xr:uid="{00000000-0005-0000-0000-0000034B0000}"/>
    <cellStyle name="Input 7 3 2" xfId="2832" xr:uid="{00000000-0005-0000-0000-0000044B0000}"/>
    <cellStyle name="Input 7 3 2 2" xfId="5471" xr:uid="{00000000-0005-0000-0000-0000054B0000}"/>
    <cellStyle name="Input 7 3 2 2 2" xfId="15994" xr:uid="{00000000-0005-0000-0000-0000064B0000}"/>
    <cellStyle name="Input 7 3 2 2 2 2" xfId="38545" xr:uid="{00000000-0005-0000-0000-0000074B0000}"/>
    <cellStyle name="Input 7 3 2 2 3" xfId="38546" xr:uid="{00000000-0005-0000-0000-0000084B0000}"/>
    <cellStyle name="Input 7 3 2 3" xfId="5472" xr:uid="{00000000-0005-0000-0000-0000094B0000}"/>
    <cellStyle name="Input 7 3 2 3 2" xfId="15993" xr:uid="{00000000-0005-0000-0000-00000A4B0000}"/>
    <cellStyle name="Input 7 3 2 3 2 2" xfId="38547" xr:uid="{00000000-0005-0000-0000-00000B4B0000}"/>
    <cellStyle name="Input 7 3 2 3 3" xfId="38548" xr:uid="{00000000-0005-0000-0000-00000C4B0000}"/>
    <cellStyle name="Input 7 3 2 4" xfId="15995" xr:uid="{00000000-0005-0000-0000-00000D4B0000}"/>
    <cellStyle name="Input 7 3 2 4 2" xfId="38549" xr:uid="{00000000-0005-0000-0000-00000E4B0000}"/>
    <cellStyle name="Input 7 3 2 5" xfId="22581" xr:uid="{00000000-0005-0000-0000-00000F4B0000}"/>
    <cellStyle name="Input 7 3 2 5 2" xfId="38550" xr:uid="{00000000-0005-0000-0000-0000104B0000}"/>
    <cellStyle name="Input 7 3 2 6" xfId="22582" xr:uid="{00000000-0005-0000-0000-0000114B0000}"/>
    <cellStyle name="Input 7 3 2 6 2" xfId="38551" xr:uid="{00000000-0005-0000-0000-0000124B0000}"/>
    <cellStyle name="Input 7 3 2 7" xfId="22583" xr:uid="{00000000-0005-0000-0000-0000134B0000}"/>
    <cellStyle name="Input 7 3 2 7 2" xfId="38552" xr:uid="{00000000-0005-0000-0000-0000144B0000}"/>
    <cellStyle name="Input 7 3 2 8" xfId="38553" xr:uid="{00000000-0005-0000-0000-0000154B0000}"/>
    <cellStyle name="Input 7 3 3" xfId="5473" xr:uid="{00000000-0005-0000-0000-0000164B0000}"/>
    <cellStyle name="Input 7 3 3 2" xfId="15992" xr:uid="{00000000-0005-0000-0000-0000174B0000}"/>
    <cellStyle name="Input 7 3 3 2 2" xfId="38554" xr:uid="{00000000-0005-0000-0000-0000184B0000}"/>
    <cellStyle name="Input 7 3 3 3" xfId="38555" xr:uid="{00000000-0005-0000-0000-0000194B0000}"/>
    <cellStyle name="Input 7 3 4" xfId="5474" xr:uid="{00000000-0005-0000-0000-00001A4B0000}"/>
    <cellStyle name="Input 7 3 4 2" xfId="15991" xr:uid="{00000000-0005-0000-0000-00001B4B0000}"/>
    <cellStyle name="Input 7 3 4 2 2" xfId="38556" xr:uid="{00000000-0005-0000-0000-00001C4B0000}"/>
    <cellStyle name="Input 7 3 4 3" xfId="38557" xr:uid="{00000000-0005-0000-0000-00001D4B0000}"/>
    <cellStyle name="Input 7 3 5" xfId="15996" xr:uid="{00000000-0005-0000-0000-00001E4B0000}"/>
    <cellStyle name="Input 7 3 5 2" xfId="38558" xr:uid="{00000000-0005-0000-0000-00001F4B0000}"/>
    <cellStyle name="Input 7 3 6" xfId="22584" xr:uid="{00000000-0005-0000-0000-0000204B0000}"/>
    <cellStyle name="Input 7 3 6 2" xfId="38559" xr:uid="{00000000-0005-0000-0000-0000214B0000}"/>
    <cellStyle name="Input 7 3 7" xfId="22585" xr:uid="{00000000-0005-0000-0000-0000224B0000}"/>
    <cellStyle name="Input 7 3 7 2" xfId="38560" xr:uid="{00000000-0005-0000-0000-0000234B0000}"/>
    <cellStyle name="Input 7 3 8" xfId="22586" xr:uid="{00000000-0005-0000-0000-0000244B0000}"/>
    <cellStyle name="Input 7 3 8 2" xfId="38561" xr:uid="{00000000-0005-0000-0000-0000254B0000}"/>
    <cellStyle name="Input 7 3 9" xfId="38562" xr:uid="{00000000-0005-0000-0000-0000264B0000}"/>
    <cellStyle name="Input 7 4" xfId="5475" xr:uid="{00000000-0005-0000-0000-0000274B0000}"/>
    <cellStyle name="Input 7 4 2" xfId="15990" xr:uid="{00000000-0005-0000-0000-0000284B0000}"/>
    <cellStyle name="Input 7 4 2 2" xfId="38563" xr:uid="{00000000-0005-0000-0000-0000294B0000}"/>
    <cellStyle name="Input 7 4 3" xfId="22587" xr:uid="{00000000-0005-0000-0000-00002A4B0000}"/>
    <cellStyle name="Input 7 4 3 2" xfId="38564" xr:uid="{00000000-0005-0000-0000-00002B4B0000}"/>
    <cellStyle name="Input 7 4 4" xfId="22588" xr:uid="{00000000-0005-0000-0000-00002C4B0000}"/>
    <cellStyle name="Input 7 4 4 2" xfId="38565" xr:uid="{00000000-0005-0000-0000-00002D4B0000}"/>
    <cellStyle name="Input 7 4 5" xfId="22589" xr:uid="{00000000-0005-0000-0000-00002E4B0000}"/>
    <cellStyle name="Input 7 4 5 2" xfId="38566" xr:uid="{00000000-0005-0000-0000-00002F4B0000}"/>
    <cellStyle name="Input 7 4 6" xfId="38567" xr:uid="{00000000-0005-0000-0000-0000304B0000}"/>
    <cellStyle name="Input 7 5" xfId="5476" xr:uid="{00000000-0005-0000-0000-0000314B0000}"/>
    <cellStyle name="Input 7 5 2" xfId="15989" xr:uid="{00000000-0005-0000-0000-0000324B0000}"/>
    <cellStyle name="Input 7 5 2 2" xfId="38568" xr:uid="{00000000-0005-0000-0000-0000334B0000}"/>
    <cellStyle name="Input 7 5 3" xfId="22590" xr:uid="{00000000-0005-0000-0000-0000344B0000}"/>
    <cellStyle name="Input 7 5 3 2" xfId="38569" xr:uid="{00000000-0005-0000-0000-0000354B0000}"/>
    <cellStyle name="Input 7 5 4" xfId="22591" xr:uid="{00000000-0005-0000-0000-0000364B0000}"/>
    <cellStyle name="Input 7 5 4 2" xfId="38570" xr:uid="{00000000-0005-0000-0000-0000374B0000}"/>
    <cellStyle name="Input 7 5 5" xfId="22592" xr:uid="{00000000-0005-0000-0000-0000384B0000}"/>
    <cellStyle name="Input 7 5 5 2" xfId="38571" xr:uid="{00000000-0005-0000-0000-0000394B0000}"/>
    <cellStyle name="Input 7 5 6" xfId="38572" xr:uid="{00000000-0005-0000-0000-00003A4B0000}"/>
    <cellStyle name="Input 7 6" xfId="5477" xr:uid="{00000000-0005-0000-0000-00003B4B0000}"/>
    <cellStyle name="Input 7 6 2" xfId="15988" xr:uid="{00000000-0005-0000-0000-00003C4B0000}"/>
    <cellStyle name="Input 7 6 2 2" xfId="38573" xr:uid="{00000000-0005-0000-0000-00003D4B0000}"/>
    <cellStyle name="Input 7 6 3" xfId="22593" xr:uid="{00000000-0005-0000-0000-00003E4B0000}"/>
    <cellStyle name="Input 7 6 3 2" xfId="38574" xr:uid="{00000000-0005-0000-0000-00003F4B0000}"/>
    <cellStyle name="Input 7 6 4" xfId="22594" xr:uid="{00000000-0005-0000-0000-0000404B0000}"/>
    <cellStyle name="Input 7 6 4 2" xfId="38575" xr:uid="{00000000-0005-0000-0000-0000414B0000}"/>
    <cellStyle name="Input 7 6 5" xfId="22595" xr:uid="{00000000-0005-0000-0000-0000424B0000}"/>
    <cellStyle name="Input 7 6 5 2" xfId="38576" xr:uid="{00000000-0005-0000-0000-0000434B0000}"/>
    <cellStyle name="Input 7 6 6" xfId="38577" xr:uid="{00000000-0005-0000-0000-0000444B0000}"/>
    <cellStyle name="Input 7 7" xfId="5478" xr:uid="{00000000-0005-0000-0000-0000454B0000}"/>
    <cellStyle name="Input 7 7 2" xfId="15987" xr:uid="{00000000-0005-0000-0000-0000464B0000}"/>
    <cellStyle name="Input 7 7 2 2" xfId="38578" xr:uid="{00000000-0005-0000-0000-0000474B0000}"/>
    <cellStyle name="Input 7 7 3" xfId="22596" xr:uid="{00000000-0005-0000-0000-0000484B0000}"/>
    <cellStyle name="Input 7 7 3 2" xfId="38579" xr:uid="{00000000-0005-0000-0000-0000494B0000}"/>
    <cellStyle name="Input 7 7 4" xfId="22597" xr:uid="{00000000-0005-0000-0000-00004A4B0000}"/>
    <cellStyle name="Input 7 7 4 2" xfId="38580" xr:uid="{00000000-0005-0000-0000-00004B4B0000}"/>
    <cellStyle name="Input 7 7 5" xfId="22598" xr:uid="{00000000-0005-0000-0000-00004C4B0000}"/>
    <cellStyle name="Input 7 7 5 2" xfId="38581" xr:uid="{00000000-0005-0000-0000-00004D4B0000}"/>
    <cellStyle name="Input 7 7 6" xfId="38582" xr:uid="{00000000-0005-0000-0000-00004E4B0000}"/>
    <cellStyle name="Input 7 8" xfId="5479" xr:uid="{00000000-0005-0000-0000-00004F4B0000}"/>
    <cellStyle name="Input 7 8 2" xfId="15986" xr:uid="{00000000-0005-0000-0000-0000504B0000}"/>
    <cellStyle name="Input 7 8 2 2" xfId="38583" xr:uid="{00000000-0005-0000-0000-0000514B0000}"/>
    <cellStyle name="Input 7 8 3" xfId="38584" xr:uid="{00000000-0005-0000-0000-0000524B0000}"/>
    <cellStyle name="Input 7 9" xfId="16003" xr:uid="{00000000-0005-0000-0000-0000534B0000}"/>
    <cellStyle name="Input 7 9 2" xfId="38585" xr:uid="{00000000-0005-0000-0000-0000544B0000}"/>
    <cellStyle name="Input 8" xfId="790" xr:uid="{00000000-0005-0000-0000-0000554B0000}"/>
    <cellStyle name="Input 8 10" xfId="22599" xr:uid="{00000000-0005-0000-0000-0000564B0000}"/>
    <cellStyle name="Input 8 10 2" xfId="38586" xr:uid="{00000000-0005-0000-0000-0000574B0000}"/>
    <cellStyle name="Input 8 11" xfId="38587" xr:uid="{00000000-0005-0000-0000-0000584B0000}"/>
    <cellStyle name="Input 8 2" xfId="1762" xr:uid="{00000000-0005-0000-0000-0000594B0000}"/>
    <cellStyle name="Input 8 2 2" xfId="3225" xr:uid="{00000000-0005-0000-0000-00005A4B0000}"/>
    <cellStyle name="Input 8 2 2 2" xfId="5480" xr:uid="{00000000-0005-0000-0000-00005B4B0000}"/>
    <cellStyle name="Input 8 2 2 2 2" xfId="15982" xr:uid="{00000000-0005-0000-0000-00005C4B0000}"/>
    <cellStyle name="Input 8 2 2 2 2 2" xfId="38588" xr:uid="{00000000-0005-0000-0000-00005D4B0000}"/>
    <cellStyle name="Input 8 2 2 2 3" xfId="38589" xr:uid="{00000000-0005-0000-0000-00005E4B0000}"/>
    <cellStyle name="Input 8 2 2 3" xfId="5481" xr:uid="{00000000-0005-0000-0000-00005F4B0000}"/>
    <cellStyle name="Input 8 2 2 3 2" xfId="15981" xr:uid="{00000000-0005-0000-0000-0000604B0000}"/>
    <cellStyle name="Input 8 2 2 3 2 2" xfId="38590" xr:uid="{00000000-0005-0000-0000-0000614B0000}"/>
    <cellStyle name="Input 8 2 2 3 3" xfId="38591" xr:uid="{00000000-0005-0000-0000-0000624B0000}"/>
    <cellStyle name="Input 8 2 2 4" xfId="15983" xr:uid="{00000000-0005-0000-0000-0000634B0000}"/>
    <cellStyle name="Input 8 2 2 4 2" xfId="38592" xr:uid="{00000000-0005-0000-0000-0000644B0000}"/>
    <cellStyle name="Input 8 2 2 5" xfId="22600" xr:uid="{00000000-0005-0000-0000-0000654B0000}"/>
    <cellStyle name="Input 8 2 2 5 2" xfId="38593" xr:uid="{00000000-0005-0000-0000-0000664B0000}"/>
    <cellStyle name="Input 8 2 2 6" xfId="22601" xr:uid="{00000000-0005-0000-0000-0000674B0000}"/>
    <cellStyle name="Input 8 2 2 6 2" xfId="38594" xr:uid="{00000000-0005-0000-0000-0000684B0000}"/>
    <cellStyle name="Input 8 2 2 7" xfId="22602" xr:uid="{00000000-0005-0000-0000-0000694B0000}"/>
    <cellStyle name="Input 8 2 2 7 2" xfId="38595" xr:uid="{00000000-0005-0000-0000-00006A4B0000}"/>
    <cellStyle name="Input 8 2 2 8" xfId="38596" xr:uid="{00000000-0005-0000-0000-00006B4B0000}"/>
    <cellStyle name="Input 8 2 3" xfId="5482" xr:uid="{00000000-0005-0000-0000-00006C4B0000}"/>
    <cellStyle name="Input 8 2 3 2" xfId="15980" xr:uid="{00000000-0005-0000-0000-00006D4B0000}"/>
    <cellStyle name="Input 8 2 3 2 2" xfId="38597" xr:uid="{00000000-0005-0000-0000-00006E4B0000}"/>
    <cellStyle name="Input 8 2 3 3" xfId="38598" xr:uid="{00000000-0005-0000-0000-00006F4B0000}"/>
    <cellStyle name="Input 8 2 4" xfId="5483" xr:uid="{00000000-0005-0000-0000-0000704B0000}"/>
    <cellStyle name="Input 8 2 4 2" xfId="15979" xr:uid="{00000000-0005-0000-0000-0000714B0000}"/>
    <cellStyle name="Input 8 2 4 2 2" xfId="38599" xr:uid="{00000000-0005-0000-0000-0000724B0000}"/>
    <cellStyle name="Input 8 2 4 3" xfId="38600" xr:uid="{00000000-0005-0000-0000-0000734B0000}"/>
    <cellStyle name="Input 8 2 5" xfId="15984" xr:uid="{00000000-0005-0000-0000-0000744B0000}"/>
    <cellStyle name="Input 8 2 5 2" xfId="38601" xr:uid="{00000000-0005-0000-0000-0000754B0000}"/>
    <cellStyle name="Input 8 2 6" xfId="22603" xr:uid="{00000000-0005-0000-0000-0000764B0000}"/>
    <cellStyle name="Input 8 2 6 2" xfId="38602" xr:uid="{00000000-0005-0000-0000-0000774B0000}"/>
    <cellStyle name="Input 8 2 7" xfId="22604" xr:uid="{00000000-0005-0000-0000-0000784B0000}"/>
    <cellStyle name="Input 8 2 7 2" xfId="38603" xr:uid="{00000000-0005-0000-0000-0000794B0000}"/>
    <cellStyle name="Input 8 2 8" xfId="22605" xr:uid="{00000000-0005-0000-0000-00007A4B0000}"/>
    <cellStyle name="Input 8 2 8 2" xfId="38604" xr:uid="{00000000-0005-0000-0000-00007B4B0000}"/>
    <cellStyle name="Input 8 2 9" xfId="38605" xr:uid="{00000000-0005-0000-0000-00007C4B0000}"/>
    <cellStyle name="Input 8 3" xfId="1325" xr:uid="{00000000-0005-0000-0000-00007D4B0000}"/>
    <cellStyle name="Input 8 3 2" xfId="2792" xr:uid="{00000000-0005-0000-0000-00007E4B0000}"/>
    <cellStyle name="Input 8 3 2 2" xfId="5484" xr:uid="{00000000-0005-0000-0000-00007F4B0000}"/>
    <cellStyle name="Input 8 3 2 2 2" xfId="15976" xr:uid="{00000000-0005-0000-0000-0000804B0000}"/>
    <cellStyle name="Input 8 3 2 2 2 2" xfId="38606" xr:uid="{00000000-0005-0000-0000-0000814B0000}"/>
    <cellStyle name="Input 8 3 2 2 3" xfId="38607" xr:uid="{00000000-0005-0000-0000-0000824B0000}"/>
    <cellStyle name="Input 8 3 2 3" xfId="5485" xr:uid="{00000000-0005-0000-0000-0000834B0000}"/>
    <cellStyle name="Input 8 3 2 3 2" xfId="15975" xr:uid="{00000000-0005-0000-0000-0000844B0000}"/>
    <cellStyle name="Input 8 3 2 3 2 2" xfId="38608" xr:uid="{00000000-0005-0000-0000-0000854B0000}"/>
    <cellStyle name="Input 8 3 2 3 3" xfId="38609" xr:uid="{00000000-0005-0000-0000-0000864B0000}"/>
    <cellStyle name="Input 8 3 2 4" xfId="15977" xr:uid="{00000000-0005-0000-0000-0000874B0000}"/>
    <cellStyle name="Input 8 3 2 4 2" xfId="38610" xr:uid="{00000000-0005-0000-0000-0000884B0000}"/>
    <cellStyle name="Input 8 3 2 5" xfId="22606" xr:uid="{00000000-0005-0000-0000-0000894B0000}"/>
    <cellStyle name="Input 8 3 2 5 2" xfId="38611" xr:uid="{00000000-0005-0000-0000-00008A4B0000}"/>
    <cellStyle name="Input 8 3 2 6" xfId="22607" xr:uid="{00000000-0005-0000-0000-00008B4B0000}"/>
    <cellStyle name="Input 8 3 2 6 2" xfId="38612" xr:uid="{00000000-0005-0000-0000-00008C4B0000}"/>
    <cellStyle name="Input 8 3 2 7" xfId="22608" xr:uid="{00000000-0005-0000-0000-00008D4B0000}"/>
    <cellStyle name="Input 8 3 2 7 2" xfId="38613" xr:uid="{00000000-0005-0000-0000-00008E4B0000}"/>
    <cellStyle name="Input 8 3 2 8" xfId="38614" xr:uid="{00000000-0005-0000-0000-00008F4B0000}"/>
    <cellStyle name="Input 8 3 3" xfId="5486" xr:uid="{00000000-0005-0000-0000-0000904B0000}"/>
    <cellStyle name="Input 8 3 3 2" xfId="15974" xr:uid="{00000000-0005-0000-0000-0000914B0000}"/>
    <cellStyle name="Input 8 3 3 2 2" xfId="38615" xr:uid="{00000000-0005-0000-0000-0000924B0000}"/>
    <cellStyle name="Input 8 3 3 3" xfId="38616" xr:uid="{00000000-0005-0000-0000-0000934B0000}"/>
    <cellStyle name="Input 8 3 4" xfId="5487" xr:uid="{00000000-0005-0000-0000-0000944B0000}"/>
    <cellStyle name="Input 8 3 4 2" xfId="15973" xr:uid="{00000000-0005-0000-0000-0000954B0000}"/>
    <cellStyle name="Input 8 3 4 2 2" xfId="38617" xr:uid="{00000000-0005-0000-0000-0000964B0000}"/>
    <cellStyle name="Input 8 3 4 3" xfId="38618" xr:uid="{00000000-0005-0000-0000-0000974B0000}"/>
    <cellStyle name="Input 8 3 5" xfId="15978" xr:uid="{00000000-0005-0000-0000-0000984B0000}"/>
    <cellStyle name="Input 8 3 5 2" xfId="38619" xr:uid="{00000000-0005-0000-0000-0000994B0000}"/>
    <cellStyle name="Input 8 3 6" xfId="22609" xr:uid="{00000000-0005-0000-0000-00009A4B0000}"/>
    <cellStyle name="Input 8 3 6 2" xfId="38620" xr:uid="{00000000-0005-0000-0000-00009B4B0000}"/>
    <cellStyle name="Input 8 3 7" xfId="22610" xr:uid="{00000000-0005-0000-0000-00009C4B0000}"/>
    <cellStyle name="Input 8 3 7 2" xfId="38621" xr:uid="{00000000-0005-0000-0000-00009D4B0000}"/>
    <cellStyle name="Input 8 3 8" xfId="22611" xr:uid="{00000000-0005-0000-0000-00009E4B0000}"/>
    <cellStyle name="Input 8 3 8 2" xfId="38622" xr:uid="{00000000-0005-0000-0000-00009F4B0000}"/>
    <cellStyle name="Input 8 3 9" xfId="38623" xr:uid="{00000000-0005-0000-0000-0000A04B0000}"/>
    <cellStyle name="Input 8 4" xfId="5488" xr:uid="{00000000-0005-0000-0000-0000A14B0000}"/>
    <cellStyle name="Input 8 4 2" xfId="15972" xr:uid="{00000000-0005-0000-0000-0000A24B0000}"/>
    <cellStyle name="Input 8 4 2 2" xfId="38624" xr:uid="{00000000-0005-0000-0000-0000A34B0000}"/>
    <cellStyle name="Input 8 4 3" xfId="22612" xr:uid="{00000000-0005-0000-0000-0000A44B0000}"/>
    <cellStyle name="Input 8 4 3 2" xfId="38625" xr:uid="{00000000-0005-0000-0000-0000A54B0000}"/>
    <cellStyle name="Input 8 4 4" xfId="22613" xr:uid="{00000000-0005-0000-0000-0000A64B0000}"/>
    <cellStyle name="Input 8 4 4 2" xfId="38626" xr:uid="{00000000-0005-0000-0000-0000A74B0000}"/>
    <cellStyle name="Input 8 4 5" xfId="22614" xr:uid="{00000000-0005-0000-0000-0000A84B0000}"/>
    <cellStyle name="Input 8 4 5 2" xfId="38627" xr:uid="{00000000-0005-0000-0000-0000A94B0000}"/>
    <cellStyle name="Input 8 4 6" xfId="38628" xr:uid="{00000000-0005-0000-0000-0000AA4B0000}"/>
    <cellStyle name="Input 8 5" xfId="5489" xr:uid="{00000000-0005-0000-0000-0000AB4B0000}"/>
    <cellStyle name="Input 8 5 2" xfId="15971" xr:uid="{00000000-0005-0000-0000-0000AC4B0000}"/>
    <cellStyle name="Input 8 5 2 2" xfId="38629" xr:uid="{00000000-0005-0000-0000-0000AD4B0000}"/>
    <cellStyle name="Input 8 5 3" xfId="22615" xr:uid="{00000000-0005-0000-0000-0000AE4B0000}"/>
    <cellStyle name="Input 8 5 3 2" xfId="38630" xr:uid="{00000000-0005-0000-0000-0000AF4B0000}"/>
    <cellStyle name="Input 8 5 4" xfId="22616" xr:uid="{00000000-0005-0000-0000-0000B04B0000}"/>
    <cellStyle name="Input 8 5 4 2" xfId="38631" xr:uid="{00000000-0005-0000-0000-0000B14B0000}"/>
    <cellStyle name="Input 8 5 5" xfId="22617" xr:uid="{00000000-0005-0000-0000-0000B24B0000}"/>
    <cellStyle name="Input 8 5 5 2" xfId="38632" xr:uid="{00000000-0005-0000-0000-0000B34B0000}"/>
    <cellStyle name="Input 8 5 6" xfId="38633" xr:uid="{00000000-0005-0000-0000-0000B44B0000}"/>
    <cellStyle name="Input 8 6" xfId="5490" xr:uid="{00000000-0005-0000-0000-0000B54B0000}"/>
    <cellStyle name="Input 8 6 2" xfId="15970" xr:uid="{00000000-0005-0000-0000-0000B64B0000}"/>
    <cellStyle name="Input 8 6 2 2" xfId="38634" xr:uid="{00000000-0005-0000-0000-0000B74B0000}"/>
    <cellStyle name="Input 8 6 3" xfId="22618" xr:uid="{00000000-0005-0000-0000-0000B84B0000}"/>
    <cellStyle name="Input 8 6 3 2" xfId="38635" xr:uid="{00000000-0005-0000-0000-0000B94B0000}"/>
    <cellStyle name="Input 8 6 4" xfId="22619" xr:uid="{00000000-0005-0000-0000-0000BA4B0000}"/>
    <cellStyle name="Input 8 6 4 2" xfId="38636" xr:uid="{00000000-0005-0000-0000-0000BB4B0000}"/>
    <cellStyle name="Input 8 6 5" xfId="22620" xr:uid="{00000000-0005-0000-0000-0000BC4B0000}"/>
    <cellStyle name="Input 8 6 5 2" xfId="38637" xr:uid="{00000000-0005-0000-0000-0000BD4B0000}"/>
    <cellStyle name="Input 8 6 6" xfId="38638" xr:uid="{00000000-0005-0000-0000-0000BE4B0000}"/>
    <cellStyle name="Input 8 7" xfId="5491" xr:uid="{00000000-0005-0000-0000-0000BF4B0000}"/>
    <cellStyle name="Input 8 7 2" xfId="15969" xr:uid="{00000000-0005-0000-0000-0000C04B0000}"/>
    <cellStyle name="Input 8 7 2 2" xfId="38639" xr:uid="{00000000-0005-0000-0000-0000C14B0000}"/>
    <cellStyle name="Input 8 7 3" xfId="22621" xr:uid="{00000000-0005-0000-0000-0000C24B0000}"/>
    <cellStyle name="Input 8 7 3 2" xfId="38640" xr:uid="{00000000-0005-0000-0000-0000C34B0000}"/>
    <cellStyle name="Input 8 7 4" xfId="22622" xr:uid="{00000000-0005-0000-0000-0000C44B0000}"/>
    <cellStyle name="Input 8 7 4 2" xfId="38641" xr:uid="{00000000-0005-0000-0000-0000C54B0000}"/>
    <cellStyle name="Input 8 7 5" xfId="22623" xr:uid="{00000000-0005-0000-0000-0000C64B0000}"/>
    <cellStyle name="Input 8 7 5 2" xfId="38642" xr:uid="{00000000-0005-0000-0000-0000C74B0000}"/>
    <cellStyle name="Input 8 7 6" xfId="38643" xr:uid="{00000000-0005-0000-0000-0000C84B0000}"/>
    <cellStyle name="Input 8 8" xfId="5492" xr:uid="{00000000-0005-0000-0000-0000C94B0000}"/>
    <cellStyle name="Input 8 8 2" xfId="15968" xr:uid="{00000000-0005-0000-0000-0000CA4B0000}"/>
    <cellStyle name="Input 8 8 2 2" xfId="38644" xr:uid="{00000000-0005-0000-0000-0000CB4B0000}"/>
    <cellStyle name="Input 8 8 3" xfId="38645" xr:uid="{00000000-0005-0000-0000-0000CC4B0000}"/>
    <cellStyle name="Input 8 9" xfId="15985" xr:uid="{00000000-0005-0000-0000-0000CD4B0000}"/>
    <cellStyle name="Input 8 9 2" xfId="38646" xr:uid="{00000000-0005-0000-0000-0000CE4B0000}"/>
    <cellStyle name="Input 9" xfId="771" xr:uid="{00000000-0005-0000-0000-0000CF4B0000}"/>
    <cellStyle name="Input 9 10" xfId="22624" xr:uid="{00000000-0005-0000-0000-0000D04B0000}"/>
    <cellStyle name="Input 9 10 2" xfId="38647" xr:uid="{00000000-0005-0000-0000-0000D14B0000}"/>
    <cellStyle name="Input 9 11" xfId="38648" xr:uid="{00000000-0005-0000-0000-0000D24B0000}"/>
    <cellStyle name="Input 9 2" xfId="1749" xr:uid="{00000000-0005-0000-0000-0000D34B0000}"/>
    <cellStyle name="Input 9 2 2" xfId="3212" xr:uid="{00000000-0005-0000-0000-0000D44B0000}"/>
    <cellStyle name="Input 9 2 2 2" xfId="5493" xr:uid="{00000000-0005-0000-0000-0000D54B0000}"/>
    <cellStyle name="Input 9 2 2 2 2" xfId="15964" xr:uid="{00000000-0005-0000-0000-0000D64B0000}"/>
    <cellStyle name="Input 9 2 2 2 2 2" xfId="38649" xr:uid="{00000000-0005-0000-0000-0000D74B0000}"/>
    <cellStyle name="Input 9 2 2 2 3" xfId="38650" xr:uid="{00000000-0005-0000-0000-0000D84B0000}"/>
    <cellStyle name="Input 9 2 2 3" xfId="5494" xr:uid="{00000000-0005-0000-0000-0000D94B0000}"/>
    <cellStyle name="Input 9 2 2 3 2" xfId="15963" xr:uid="{00000000-0005-0000-0000-0000DA4B0000}"/>
    <cellStyle name="Input 9 2 2 3 2 2" xfId="38651" xr:uid="{00000000-0005-0000-0000-0000DB4B0000}"/>
    <cellStyle name="Input 9 2 2 3 3" xfId="38652" xr:uid="{00000000-0005-0000-0000-0000DC4B0000}"/>
    <cellStyle name="Input 9 2 2 4" xfId="15965" xr:uid="{00000000-0005-0000-0000-0000DD4B0000}"/>
    <cellStyle name="Input 9 2 2 4 2" xfId="38653" xr:uid="{00000000-0005-0000-0000-0000DE4B0000}"/>
    <cellStyle name="Input 9 2 2 5" xfId="22625" xr:uid="{00000000-0005-0000-0000-0000DF4B0000}"/>
    <cellStyle name="Input 9 2 2 5 2" xfId="38654" xr:uid="{00000000-0005-0000-0000-0000E04B0000}"/>
    <cellStyle name="Input 9 2 2 6" xfId="22626" xr:uid="{00000000-0005-0000-0000-0000E14B0000}"/>
    <cellStyle name="Input 9 2 2 6 2" xfId="38655" xr:uid="{00000000-0005-0000-0000-0000E24B0000}"/>
    <cellStyle name="Input 9 2 2 7" xfId="22627" xr:uid="{00000000-0005-0000-0000-0000E34B0000}"/>
    <cellStyle name="Input 9 2 2 7 2" xfId="38656" xr:uid="{00000000-0005-0000-0000-0000E44B0000}"/>
    <cellStyle name="Input 9 2 2 8" xfId="38657" xr:uid="{00000000-0005-0000-0000-0000E54B0000}"/>
    <cellStyle name="Input 9 2 3" xfId="5495" xr:uid="{00000000-0005-0000-0000-0000E64B0000}"/>
    <cellStyle name="Input 9 2 3 2" xfId="15962" xr:uid="{00000000-0005-0000-0000-0000E74B0000}"/>
    <cellStyle name="Input 9 2 3 2 2" xfId="38658" xr:uid="{00000000-0005-0000-0000-0000E84B0000}"/>
    <cellStyle name="Input 9 2 3 3" xfId="38659" xr:uid="{00000000-0005-0000-0000-0000E94B0000}"/>
    <cellStyle name="Input 9 2 4" xfId="5496" xr:uid="{00000000-0005-0000-0000-0000EA4B0000}"/>
    <cellStyle name="Input 9 2 4 2" xfId="15961" xr:uid="{00000000-0005-0000-0000-0000EB4B0000}"/>
    <cellStyle name="Input 9 2 4 2 2" xfId="38660" xr:uid="{00000000-0005-0000-0000-0000EC4B0000}"/>
    <cellStyle name="Input 9 2 4 3" xfId="38661" xr:uid="{00000000-0005-0000-0000-0000ED4B0000}"/>
    <cellStyle name="Input 9 2 5" xfId="15966" xr:uid="{00000000-0005-0000-0000-0000EE4B0000}"/>
    <cellStyle name="Input 9 2 5 2" xfId="38662" xr:uid="{00000000-0005-0000-0000-0000EF4B0000}"/>
    <cellStyle name="Input 9 2 6" xfId="22628" xr:uid="{00000000-0005-0000-0000-0000F04B0000}"/>
    <cellStyle name="Input 9 2 6 2" xfId="38663" xr:uid="{00000000-0005-0000-0000-0000F14B0000}"/>
    <cellStyle name="Input 9 2 7" xfId="22629" xr:uid="{00000000-0005-0000-0000-0000F24B0000}"/>
    <cellStyle name="Input 9 2 7 2" xfId="38664" xr:uid="{00000000-0005-0000-0000-0000F34B0000}"/>
    <cellStyle name="Input 9 2 8" xfId="22630" xr:uid="{00000000-0005-0000-0000-0000F44B0000}"/>
    <cellStyle name="Input 9 2 8 2" xfId="38665" xr:uid="{00000000-0005-0000-0000-0000F54B0000}"/>
    <cellStyle name="Input 9 2 9" xfId="38666" xr:uid="{00000000-0005-0000-0000-0000F64B0000}"/>
    <cellStyle name="Input 9 3" xfId="1312" xr:uid="{00000000-0005-0000-0000-0000F74B0000}"/>
    <cellStyle name="Input 9 3 2" xfId="2779" xr:uid="{00000000-0005-0000-0000-0000F84B0000}"/>
    <cellStyle name="Input 9 3 2 2" xfId="5497" xr:uid="{00000000-0005-0000-0000-0000F94B0000}"/>
    <cellStyle name="Input 9 3 2 2 2" xfId="15958" xr:uid="{00000000-0005-0000-0000-0000FA4B0000}"/>
    <cellStyle name="Input 9 3 2 2 2 2" xfId="38667" xr:uid="{00000000-0005-0000-0000-0000FB4B0000}"/>
    <cellStyle name="Input 9 3 2 2 3" xfId="38668" xr:uid="{00000000-0005-0000-0000-0000FC4B0000}"/>
    <cellStyle name="Input 9 3 2 3" xfId="5498" xr:uid="{00000000-0005-0000-0000-0000FD4B0000}"/>
    <cellStyle name="Input 9 3 2 3 2" xfId="15957" xr:uid="{00000000-0005-0000-0000-0000FE4B0000}"/>
    <cellStyle name="Input 9 3 2 3 2 2" xfId="38669" xr:uid="{00000000-0005-0000-0000-0000FF4B0000}"/>
    <cellStyle name="Input 9 3 2 3 3" xfId="38670" xr:uid="{00000000-0005-0000-0000-0000004C0000}"/>
    <cellStyle name="Input 9 3 2 4" xfId="15959" xr:uid="{00000000-0005-0000-0000-0000014C0000}"/>
    <cellStyle name="Input 9 3 2 4 2" xfId="38671" xr:uid="{00000000-0005-0000-0000-0000024C0000}"/>
    <cellStyle name="Input 9 3 2 5" xfId="22631" xr:uid="{00000000-0005-0000-0000-0000034C0000}"/>
    <cellStyle name="Input 9 3 2 5 2" xfId="38672" xr:uid="{00000000-0005-0000-0000-0000044C0000}"/>
    <cellStyle name="Input 9 3 2 6" xfId="22632" xr:uid="{00000000-0005-0000-0000-0000054C0000}"/>
    <cellStyle name="Input 9 3 2 6 2" xfId="38673" xr:uid="{00000000-0005-0000-0000-0000064C0000}"/>
    <cellStyle name="Input 9 3 2 7" xfId="22633" xr:uid="{00000000-0005-0000-0000-0000074C0000}"/>
    <cellStyle name="Input 9 3 2 7 2" xfId="38674" xr:uid="{00000000-0005-0000-0000-0000084C0000}"/>
    <cellStyle name="Input 9 3 2 8" xfId="38675" xr:uid="{00000000-0005-0000-0000-0000094C0000}"/>
    <cellStyle name="Input 9 3 3" xfId="5499" xr:uid="{00000000-0005-0000-0000-00000A4C0000}"/>
    <cellStyle name="Input 9 3 3 2" xfId="15956" xr:uid="{00000000-0005-0000-0000-00000B4C0000}"/>
    <cellStyle name="Input 9 3 3 2 2" xfId="38676" xr:uid="{00000000-0005-0000-0000-00000C4C0000}"/>
    <cellStyle name="Input 9 3 3 3" xfId="38677" xr:uid="{00000000-0005-0000-0000-00000D4C0000}"/>
    <cellStyle name="Input 9 3 4" xfId="5500" xr:uid="{00000000-0005-0000-0000-00000E4C0000}"/>
    <cellStyle name="Input 9 3 4 2" xfId="15955" xr:uid="{00000000-0005-0000-0000-00000F4C0000}"/>
    <cellStyle name="Input 9 3 4 2 2" xfId="38678" xr:uid="{00000000-0005-0000-0000-0000104C0000}"/>
    <cellStyle name="Input 9 3 4 3" xfId="38679" xr:uid="{00000000-0005-0000-0000-0000114C0000}"/>
    <cellStyle name="Input 9 3 5" xfId="15960" xr:uid="{00000000-0005-0000-0000-0000124C0000}"/>
    <cellStyle name="Input 9 3 5 2" xfId="38680" xr:uid="{00000000-0005-0000-0000-0000134C0000}"/>
    <cellStyle name="Input 9 3 6" xfId="22634" xr:uid="{00000000-0005-0000-0000-0000144C0000}"/>
    <cellStyle name="Input 9 3 6 2" xfId="38681" xr:uid="{00000000-0005-0000-0000-0000154C0000}"/>
    <cellStyle name="Input 9 3 7" xfId="22635" xr:uid="{00000000-0005-0000-0000-0000164C0000}"/>
    <cellStyle name="Input 9 3 7 2" xfId="38682" xr:uid="{00000000-0005-0000-0000-0000174C0000}"/>
    <cellStyle name="Input 9 3 8" xfId="22636" xr:uid="{00000000-0005-0000-0000-0000184C0000}"/>
    <cellStyle name="Input 9 3 8 2" xfId="38683" xr:uid="{00000000-0005-0000-0000-0000194C0000}"/>
    <cellStyle name="Input 9 3 9" xfId="38684" xr:uid="{00000000-0005-0000-0000-00001A4C0000}"/>
    <cellStyle name="Input 9 4" xfId="5501" xr:uid="{00000000-0005-0000-0000-00001B4C0000}"/>
    <cellStyle name="Input 9 4 2" xfId="15954" xr:uid="{00000000-0005-0000-0000-00001C4C0000}"/>
    <cellStyle name="Input 9 4 2 2" xfId="38685" xr:uid="{00000000-0005-0000-0000-00001D4C0000}"/>
    <cellStyle name="Input 9 4 3" xfId="22637" xr:uid="{00000000-0005-0000-0000-00001E4C0000}"/>
    <cellStyle name="Input 9 4 3 2" xfId="38686" xr:uid="{00000000-0005-0000-0000-00001F4C0000}"/>
    <cellStyle name="Input 9 4 4" xfId="22638" xr:uid="{00000000-0005-0000-0000-0000204C0000}"/>
    <cellStyle name="Input 9 4 4 2" xfId="38687" xr:uid="{00000000-0005-0000-0000-0000214C0000}"/>
    <cellStyle name="Input 9 4 5" xfId="22639" xr:uid="{00000000-0005-0000-0000-0000224C0000}"/>
    <cellStyle name="Input 9 4 5 2" xfId="38688" xr:uid="{00000000-0005-0000-0000-0000234C0000}"/>
    <cellStyle name="Input 9 4 6" xfId="38689" xr:uid="{00000000-0005-0000-0000-0000244C0000}"/>
    <cellStyle name="Input 9 5" xfId="5502" xr:uid="{00000000-0005-0000-0000-0000254C0000}"/>
    <cellStyle name="Input 9 5 2" xfId="15953" xr:uid="{00000000-0005-0000-0000-0000264C0000}"/>
    <cellStyle name="Input 9 5 2 2" xfId="38690" xr:uid="{00000000-0005-0000-0000-0000274C0000}"/>
    <cellStyle name="Input 9 5 3" xfId="22640" xr:uid="{00000000-0005-0000-0000-0000284C0000}"/>
    <cellStyle name="Input 9 5 3 2" xfId="38691" xr:uid="{00000000-0005-0000-0000-0000294C0000}"/>
    <cellStyle name="Input 9 5 4" xfId="22641" xr:uid="{00000000-0005-0000-0000-00002A4C0000}"/>
    <cellStyle name="Input 9 5 4 2" xfId="38692" xr:uid="{00000000-0005-0000-0000-00002B4C0000}"/>
    <cellStyle name="Input 9 5 5" xfId="22642" xr:uid="{00000000-0005-0000-0000-00002C4C0000}"/>
    <cellStyle name="Input 9 5 5 2" xfId="38693" xr:uid="{00000000-0005-0000-0000-00002D4C0000}"/>
    <cellStyle name="Input 9 5 6" xfId="38694" xr:uid="{00000000-0005-0000-0000-00002E4C0000}"/>
    <cellStyle name="Input 9 6" xfId="5503" xr:uid="{00000000-0005-0000-0000-00002F4C0000}"/>
    <cellStyle name="Input 9 6 2" xfId="15952" xr:uid="{00000000-0005-0000-0000-0000304C0000}"/>
    <cellStyle name="Input 9 6 2 2" xfId="38695" xr:uid="{00000000-0005-0000-0000-0000314C0000}"/>
    <cellStyle name="Input 9 6 3" xfId="22643" xr:uid="{00000000-0005-0000-0000-0000324C0000}"/>
    <cellStyle name="Input 9 6 3 2" xfId="38696" xr:uid="{00000000-0005-0000-0000-0000334C0000}"/>
    <cellStyle name="Input 9 6 4" xfId="22644" xr:uid="{00000000-0005-0000-0000-0000344C0000}"/>
    <cellStyle name="Input 9 6 4 2" xfId="38697" xr:uid="{00000000-0005-0000-0000-0000354C0000}"/>
    <cellStyle name="Input 9 6 5" xfId="22645" xr:uid="{00000000-0005-0000-0000-0000364C0000}"/>
    <cellStyle name="Input 9 6 5 2" xfId="38698" xr:uid="{00000000-0005-0000-0000-0000374C0000}"/>
    <cellStyle name="Input 9 6 6" xfId="38699" xr:uid="{00000000-0005-0000-0000-0000384C0000}"/>
    <cellStyle name="Input 9 7" xfId="5504" xr:uid="{00000000-0005-0000-0000-0000394C0000}"/>
    <cellStyle name="Input 9 7 2" xfId="15951" xr:uid="{00000000-0005-0000-0000-00003A4C0000}"/>
    <cellStyle name="Input 9 7 2 2" xfId="38700" xr:uid="{00000000-0005-0000-0000-00003B4C0000}"/>
    <cellStyle name="Input 9 7 3" xfId="22646" xr:uid="{00000000-0005-0000-0000-00003C4C0000}"/>
    <cellStyle name="Input 9 7 3 2" xfId="38701" xr:uid="{00000000-0005-0000-0000-00003D4C0000}"/>
    <cellStyle name="Input 9 7 4" xfId="22647" xr:uid="{00000000-0005-0000-0000-00003E4C0000}"/>
    <cellStyle name="Input 9 7 4 2" xfId="38702" xr:uid="{00000000-0005-0000-0000-00003F4C0000}"/>
    <cellStyle name="Input 9 7 5" xfId="22648" xr:uid="{00000000-0005-0000-0000-0000404C0000}"/>
    <cellStyle name="Input 9 7 5 2" xfId="38703" xr:uid="{00000000-0005-0000-0000-0000414C0000}"/>
    <cellStyle name="Input 9 7 6" xfId="38704" xr:uid="{00000000-0005-0000-0000-0000424C0000}"/>
    <cellStyle name="Input 9 8" xfId="5505" xr:uid="{00000000-0005-0000-0000-0000434C0000}"/>
    <cellStyle name="Input 9 8 2" xfId="15950" xr:uid="{00000000-0005-0000-0000-0000444C0000}"/>
    <cellStyle name="Input 9 8 2 2" xfId="38705" xr:uid="{00000000-0005-0000-0000-0000454C0000}"/>
    <cellStyle name="Input 9 8 3" xfId="38706" xr:uid="{00000000-0005-0000-0000-0000464C0000}"/>
    <cellStyle name="Input 9 9" xfId="15967" xr:uid="{00000000-0005-0000-0000-0000474C0000}"/>
    <cellStyle name="Input 9 9 2" xfId="38707" xr:uid="{00000000-0005-0000-0000-0000484C0000}"/>
    <cellStyle name="Kopf" xfId="9685" xr:uid="{00000000-0005-0000-0000-0000494C0000}"/>
    <cellStyle name="Kopf - Formatvorlage1" xfId="9686" xr:uid="{00000000-0005-0000-0000-00004A4C0000}"/>
    <cellStyle name="Kopf - Formatvorlage1 10" xfId="9687" xr:uid="{00000000-0005-0000-0000-00004B4C0000}"/>
    <cellStyle name="Kopf - Formatvorlage1 10 2" xfId="11116" xr:uid="{00000000-0005-0000-0000-00004C4C0000}"/>
    <cellStyle name="Kopf - Formatvorlage1 10 2 2" xfId="38708" xr:uid="{00000000-0005-0000-0000-00004D4C0000}"/>
    <cellStyle name="Kopf - Formatvorlage1 10 3" xfId="15900" xr:uid="{00000000-0005-0000-0000-00004E4C0000}"/>
    <cellStyle name="Kopf - Formatvorlage1 10 3 2" xfId="38709" xr:uid="{00000000-0005-0000-0000-00004F4C0000}"/>
    <cellStyle name="Kopf - Formatvorlage1 10 4" xfId="38710" xr:uid="{00000000-0005-0000-0000-0000504C0000}"/>
    <cellStyle name="Kopf - Formatvorlage1 10 5" xfId="56805" xr:uid="{00000000-0005-0000-0000-0000514C0000}"/>
    <cellStyle name="Kopf - Formatvorlage1 11" xfId="9688" xr:uid="{00000000-0005-0000-0000-0000524C0000}"/>
    <cellStyle name="Kopf - Formatvorlage1 11 2" xfId="11115" xr:uid="{00000000-0005-0000-0000-0000534C0000}"/>
    <cellStyle name="Kopf - Formatvorlage1 11 2 2" xfId="38711" xr:uid="{00000000-0005-0000-0000-0000544C0000}"/>
    <cellStyle name="Kopf - Formatvorlage1 11 3" xfId="15901" xr:uid="{00000000-0005-0000-0000-0000554C0000}"/>
    <cellStyle name="Kopf - Formatvorlage1 11 3 2" xfId="38712" xr:uid="{00000000-0005-0000-0000-0000564C0000}"/>
    <cellStyle name="Kopf - Formatvorlage1 11 4" xfId="38713" xr:uid="{00000000-0005-0000-0000-0000574C0000}"/>
    <cellStyle name="Kopf - Formatvorlage1 11 5" xfId="56806" xr:uid="{00000000-0005-0000-0000-0000584C0000}"/>
    <cellStyle name="Kopf - Formatvorlage1 12" xfId="9689" xr:uid="{00000000-0005-0000-0000-0000594C0000}"/>
    <cellStyle name="Kopf - Formatvorlage1 12 2" xfId="11114" xr:uid="{00000000-0005-0000-0000-00005A4C0000}"/>
    <cellStyle name="Kopf - Formatvorlage1 12 2 2" xfId="38714" xr:uid="{00000000-0005-0000-0000-00005B4C0000}"/>
    <cellStyle name="Kopf - Formatvorlage1 12 3" xfId="15902" xr:uid="{00000000-0005-0000-0000-00005C4C0000}"/>
    <cellStyle name="Kopf - Formatvorlage1 12 3 2" xfId="38715" xr:uid="{00000000-0005-0000-0000-00005D4C0000}"/>
    <cellStyle name="Kopf - Formatvorlage1 12 4" xfId="38716" xr:uid="{00000000-0005-0000-0000-00005E4C0000}"/>
    <cellStyle name="Kopf - Formatvorlage1 12 5" xfId="56807" xr:uid="{00000000-0005-0000-0000-00005F4C0000}"/>
    <cellStyle name="Kopf - Formatvorlage1 13" xfId="9690" xr:uid="{00000000-0005-0000-0000-0000604C0000}"/>
    <cellStyle name="Kopf - Formatvorlage1 13 2" xfId="11113" xr:uid="{00000000-0005-0000-0000-0000614C0000}"/>
    <cellStyle name="Kopf - Formatvorlage1 13 2 2" xfId="38717" xr:uid="{00000000-0005-0000-0000-0000624C0000}"/>
    <cellStyle name="Kopf - Formatvorlage1 13 3" xfId="15903" xr:uid="{00000000-0005-0000-0000-0000634C0000}"/>
    <cellStyle name="Kopf - Formatvorlage1 13 3 2" xfId="38718" xr:uid="{00000000-0005-0000-0000-0000644C0000}"/>
    <cellStyle name="Kopf - Formatvorlage1 13 4" xfId="38719" xr:uid="{00000000-0005-0000-0000-0000654C0000}"/>
    <cellStyle name="Kopf - Formatvorlage1 13 5" xfId="56808" xr:uid="{00000000-0005-0000-0000-0000664C0000}"/>
    <cellStyle name="Kopf - Formatvorlage1 14" xfId="9691" xr:uid="{00000000-0005-0000-0000-0000674C0000}"/>
    <cellStyle name="Kopf - Formatvorlage1 14 2" xfId="11112" xr:uid="{00000000-0005-0000-0000-0000684C0000}"/>
    <cellStyle name="Kopf - Formatvorlage1 14 2 2" xfId="38720" xr:uid="{00000000-0005-0000-0000-0000694C0000}"/>
    <cellStyle name="Kopf - Formatvorlage1 14 3" xfId="15904" xr:uid="{00000000-0005-0000-0000-00006A4C0000}"/>
    <cellStyle name="Kopf - Formatvorlage1 14 3 2" xfId="38721" xr:uid="{00000000-0005-0000-0000-00006B4C0000}"/>
    <cellStyle name="Kopf - Formatvorlage1 14 4" xfId="38722" xr:uid="{00000000-0005-0000-0000-00006C4C0000}"/>
    <cellStyle name="Kopf - Formatvorlage1 14 5" xfId="56809" xr:uid="{00000000-0005-0000-0000-00006D4C0000}"/>
    <cellStyle name="Kopf - Formatvorlage1 15" xfId="9692" xr:uid="{00000000-0005-0000-0000-00006E4C0000}"/>
    <cellStyle name="Kopf - Formatvorlage1 15 2" xfId="11111" xr:uid="{00000000-0005-0000-0000-00006F4C0000}"/>
    <cellStyle name="Kopf - Formatvorlage1 15 2 2" xfId="38723" xr:uid="{00000000-0005-0000-0000-0000704C0000}"/>
    <cellStyle name="Kopf - Formatvorlage1 15 3" xfId="18645" xr:uid="{00000000-0005-0000-0000-0000714C0000}"/>
    <cellStyle name="Kopf - Formatvorlage1 15 3 2" xfId="38724" xr:uid="{00000000-0005-0000-0000-0000724C0000}"/>
    <cellStyle name="Kopf - Formatvorlage1 15 4" xfId="38725" xr:uid="{00000000-0005-0000-0000-0000734C0000}"/>
    <cellStyle name="Kopf - Formatvorlage1 15 5" xfId="56810" xr:uid="{00000000-0005-0000-0000-0000744C0000}"/>
    <cellStyle name="Kopf - Formatvorlage1 16" xfId="9693" xr:uid="{00000000-0005-0000-0000-0000754C0000}"/>
    <cellStyle name="Kopf - Formatvorlage1 16 2" xfId="11110" xr:uid="{00000000-0005-0000-0000-0000764C0000}"/>
    <cellStyle name="Kopf - Formatvorlage1 16 2 2" xfId="38726" xr:uid="{00000000-0005-0000-0000-0000774C0000}"/>
    <cellStyle name="Kopf - Formatvorlage1 16 3" xfId="18643" xr:uid="{00000000-0005-0000-0000-0000784C0000}"/>
    <cellStyle name="Kopf - Formatvorlage1 16 3 2" xfId="38727" xr:uid="{00000000-0005-0000-0000-0000794C0000}"/>
    <cellStyle name="Kopf - Formatvorlage1 16 4" xfId="38728" xr:uid="{00000000-0005-0000-0000-00007A4C0000}"/>
    <cellStyle name="Kopf - Formatvorlage1 16 5" xfId="56811" xr:uid="{00000000-0005-0000-0000-00007B4C0000}"/>
    <cellStyle name="Kopf - Formatvorlage1 17" xfId="9694" xr:uid="{00000000-0005-0000-0000-00007C4C0000}"/>
    <cellStyle name="Kopf - Formatvorlage1 17 2" xfId="11109" xr:uid="{00000000-0005-0000-0000-00007D4C0000}"/>
    <cellStyle name="Kopf - Formatvorlage1 17 2 2" xfId="38729" xr:uid="{00000000-0005-0000-0000-00007E4C0000}"/>
    <cellStyle name="Kopf - Formatvorlage1 17 3" xfId="18644" xr:uid="{00000000-0005-0000-0000-00007F4C0000}"/>
    <cellStyle name="Kopf - Formatvorlage1 17 3 2" xfId="38730" xr:uid="{00000000-0005-0000-0000-0000804C0000}"/>
    <cellStyle name="Kopf - Formatvorlage1 17 4" xfId="38731" xr:uid="{00000000-0005-0000-0000-0000814C0000}"/>
    <cellStyle name="Kopf - Formatvorlage1 17 5" xfId="56812" xr:uid="{00000000-0005-0000-0000-0000824C0000}"/>
    <cellStyle name="Kopf - Formatvorlage1 18" xfId="9695" xr:uid="{00000000-0005-0000-0000-0000834C0000}"/>
    <cellStyle name="Kopf - Formatvorlage1 18 2" xfId="11108" xr:uid="{00000000-0005-0000-0000-0000844C0000}"/>
    <cellStyle name="Kopf - Formatvorlage1 18 2 2" xfId="38732" xr:uid="{00000000-0005-0000-0000-0000854C0000}"/>
    <cellStyle name="Kopf - Formatvorlage1 18 3" xfId="15905" xr:uid="{00000000-0005-0000-0000-0000864C0000}"/>
    <cellStyle name="Kopf - Formatvorlage1 18 3 2" xfId="38733" xr:uid="{00000000-0005-0000-0000-0000874C0000}"/>
    <cellStyle name="Kopf - Formatvorlage1 18 4" xfId="38734" xr:uid="{00000000-0005-0000-0000-0000884C0000}"/>
    <cellStyle name="Kopf - Formatvorlage1 18 5" xfId="56813" xr:uid="{00000000-0005-0000-0000-0000894C0000}"/>
    <cellStyle name="Kopf - Formatvorlage1 19" xfId="9696" xr:uid="{00000000-0005-0000-0000-00008A4C0000}"/>
    <cellStyle name="Kopf - Formatvorlage1 19 2" xfId="11107" xr:uid="{00000000-0005-0000-0000-00008B4C0000}"/>
    <cellStyle name="Kopf - Formatvorlage1 19 2 2" xfId="38735" xr:uid="{00000000-0005-0000-0000-00008C4C0000}"/>
    <cellStyle name="Kopf - Formatvorlage1 19 3" xfId="15906" xr:uid="{00000000-0005-0000-0000-00008D4C0000}"/>
    <cellStyle name="Kopf - Formatvorlage1 19 3 2" xfId="38736" xr:uid="{00000000-0005-0000-0000-00008E4C0000}"/>
    <cellStyle name="Kopf - Formatvorlage1 19 4" xfId="38737" xr:uid="{00000000-0005-0000-0000-00008F4C0000}"/>
    <cellStyle name="Kopf - Formatvorlage1 19 5" xfId="56814" xr:uid="{00000000-0005-0000-0000-0000904C0000}"/>
    <cellStyle name="Kopf - Formatvorlage1 2" xfId="9697" xr:uid="{00000000-0005-0000-0000-0000914C0000}"/>
    <cellStyle name="Kopf - Formatvorlage1 2 2" xfId="11106" xr:uid="{00000000-0005-0000-0000-0000924C0000}"/>
    <cellStyle name="Kopf - Formatvorlage1 2 2 2" xfId="38738" xr:uid="{00000000-0005-0000-0000-0000934C0000}"/>
    <cellStyle name="Kopf - Formatvorlage1 2 3" xfId="15907" xr:uid="{00000000-0005-0000-0000-0000944C0000}"/>
    <cellStyle name="Kopf - Formatvorlage1 2 3 2" xfId="38739" xr:uid="{00000000-0005-0000-0000-0000954C0000}"/>
    <cellStyle name="Kopf - Formatvorlage1 2 4" xfId="38740" xr:uid="{00000000-0005-0000-0000-0000964C0000}"/>
    <cellStyle name="Kopf - Formatvorlage1 2 5" xfId="56815" xr:uid="{00000000-0005-0000-0000-0000974C0000}"/>
    <cellStyle name="Kopf - Formatvorlage1 20" xfId="9698" xr:uid="{00000000-0005-0000-0000-0000984C0000}"/>
    <cellStyle name="Kopf - Formatvorlage1 20 2" xfId="11105" xr:uid="{00000000-0005-0000-0000-0000994C0000}"/>
    <cellStyle name="Kopf - Formatvorlage1 20 2 2" xfId="38741" xr:uid="{00000000-0005-0000-0000-00009A4C0000}"/>
    <cellStyle name="Kopf - Formatvorlage1 20 3" xfId="15908" xr:uid="{00000000-0005-0000-0000-00009B4C0000}"/>
    <cellStyle name="Kopf - Formatvorlage1 20 3 2" xfId="38742" xr:uid="{00000000-0005-0000-0000-00009C4C0000}"/>
    <cellStyle name="Kopf - Formatvorlage1 20 4" xfId="38743" xr:uid="{00000000-0005-0000-0000-00009D4C0000}"/>
    <cellStyle name="Kopf - Formatvorlage1 20 5" xfId="56816" xr:uid="{00000000-0005-0000-0000-00009E4C0000}"/>
    <cellStyle name="Kopf - Formatvorlage1 21" xfId="9699" xr:uid="{00000000-0005-0000-0000-00009F4C0000}"/>
    <cellStyle name="Kopf - Formatvorlage1 21 2" xfId="11104" xr:uid="{00000000-0005-0000-0000-0000A04C0000}"/>
    <cellStyle name="Kopf - Formatvorlage1 21 2 2" xfId="38744" xr:uid="{00000000-0005-0000-0000-0000A14C0000}"/>
    <cellStyle name="Kopf - Formatvorlage1 21 3" xfId="15909" xr:uid="{00000000-0005-0000-0000-0000A24C0000}"/>
    <cellStyle name="Kopf - Formatvorlage1 21 3 2" xfId="38745" xr:uid="{00000000-0005-0000-0000-0000A34C0000}"/>
    <cellStyle name="Kopf - Formatvorlage1 21 4" xfId="38746" xr:uid="{00000000-0005-0000-0000-0000A44C0000}"/>
    <cellStyle name="Kopf - Formatvorlage1 21 5" xfId="56817" xr:uid="{00000000-0005-0000-0000-0000A54C0000}"/>
    <cellStyle name="Kopf - Formatvorlage1 22" xfId="9700" xr:uid="{00000000-0005-0000-0000-0000A64C0000}"/>
    <cellStyle name="Kopf - Formatvorlage1 22 2" xfId="11103" xr:uid="{00000000-0005-0000-0000-0000A74C0000}"/>
    <cellStyle name="Kopf - Formatvorlage1 22 2 2" xfId="38747" xr:uid="{00000000-0005-0000-0000-0000A84C0000}"/>
    <cellStyle name="Kopf - Formatvorlage1 22 3" xfId="15910" xr:uid="{00000000-0005-0000-0000-0000A94C0000}"/>
    <cellStyle name="Kopf - Formatvorlage1 22 3 2" xfId="38748" xr:uid="{00000000-0005-0000-0000-0000AA4C0000}"/>
    <cellStyle name="Kopf - Formatvorlage1 22 4" xfId="38749" xr:uid="{00000000-0005-0000-0000-0000AB4C0000}"/>
    <cellStyle name="Kopf - Formatvorlage1 22 5" xfId="56818" xr:uid="{00000000-0005-0000-0000-0000AC4C0000}"/>
    <cellStyle name="Kopf - Formatvorlage1 23" xfId="9701" xr:uid="{00000000-0005-0000-0000-0000AD4C0000}"/>
    <cellStyle name="Kopf - Formatvorlage1 23 2" xfId="11102" xr:uid="{00000000-0005-0000-0000-0000AE4C0000}"/>
    <cellStyle name="Kopf - Formatvorlage1 23 2 2" xfId="38750" xr:uid="{00000000-0005-0000-0000-0000AF4C0000}"/>
    <cellStyle name="Kopf - Formatvorlage1 23 3" xfId="15911" xr:uid="{00000000-0005-0000-0000-0000B04C0000}"/>
    <cellStyle name="Kopf - Formatvorlage1 23 3 2" xfId="38751" xr:uid="{00000000-0005-0000-0000-0000B14C0000}"/>
    <cellStyle name="Kopf - Formatvorlage1 23 4" xfId="38752" xr:uid="{00000000-0005-0000-0000-0000B24C0000}"/>
    <cellStyle name="Kopf - Formatvorlage1 23 5" xfId="56819" xr:uid="{00000000-0005-0000-0000-0000B34C0000}"/>
    <cellStyle name="Kopf - Formatvorlage1 24" xfId="9702" xr:uid="{00000000-0005-0000-0000-0000B44C0000}"/>
    <cellStyle name="Kopf - Formatvorlage1 24 2" xfId="11101" xr:uid="{00000000-0005-0000-0000-0000B54C0000}"/>
    <cellStyle name="Kopf - Formatvorlage1 24 2 2" xfId="38753" xr:uid="{00000000-0005-0000-0000-0000B64C0000}"/>
    <cellStyle name="Kopf - Formatvorlage1 24 3" xfId="15912" xr:uid="{00000000-0005-0000-0000-0000B74C0000}"/>
    <cellStyle name="Kopf - Formatvorlage1 24 3 2" xfId="38754" xr:uid="{00000000-0005-0000-0000-0000B84C0000}"/>
    <cellStyle name="Kopf - Formatvorlage1 24 4" xfId="38755" xr:uid="{00000000-0005-0000-0000-0000B94C0000}"/>
    <cellStyle name="Kopf - Formatvorlage1 24 5" xfId="56820" xr:uid="{00000000-0005-0000-0000-0000BA4C0000}"/>
    <cellStyle name="Kopf - Formatvorlage1 25" xfId="9703" xr:uid="{00000000-0005-0000-0000-0000BB4C0000}"/>
    <cellStyle name="Kopf - Formatvorlage1 25 2" xfId="11100" xr:uid="{00000000-0005-0000-0000-0000BC4C0000}"/>
    <cellStyle name="Kopf - Formatvorlage1 25 2 2" xfId="38756" xr:uid="{00000000-0005-0000-0000-0000BD4C0000}"/>
    <cellStyle name="Kopf - Formatvorlage1 25 3" xfId="15913" xr:uid="{00000000-0005-0000-0000-0000BE4C0000}"/>
    <cellStyle name="Kopf - Formatvorlage1 25 3 2" xfId="38757" xr:uid="{00000000-0005-0000-0000-0000BF4C0000}"/>
    <cellStyle name="Kopf - Formatvorlage1 25 4" xfId="38758" xr:uid="{00000000-0005-0000-0000-0000C04C0000}"/>
    <cellStyle name="Kopf - Formatvorlage1 25 5" xfId="56821" xr:uid="{00000000-0005-0000-0000-0000C14C0000}"/>
    <cellStyle name="Kopf - Formatvorlage1 26" xfId="9704" xr:uid="{00000000-0005-0000-0000-0000C24C0000}"/>
    <cellStyle name="Kopf - Formatvorlage1 26 2" xfId="11099" xr:uid="{00000000-0005-0000-0000-0000C34C0000}"/>
    <cellStyle name="Kopf - Formatvorlage1 26 2 2" xfId="38759" xr:uid="{00000000-0005-0000-0000-0000C44C0000}"/>
    <cellStyle name="Kopf - Formatvorlage1 26 3" xfId="15914" xr:uid="{00000000-0005-0000-0000-0000C54C0000}"/>
    <cellStyle name="Kopf - Formatvorlage1 26 3 2" xfId="38760" xr:uid="{00000000-0005-0000-0000-0000C64C0000}"/>
    <cellStyle name="Kopf - Formatvorlage1 26 4" xfId="38761" xr:uid="{00000000-0005-0000-0000-0000C74C0000}"/>
    <cellStyle name="Kopf - Formatvorlage1 26 5" xfId="56822" xr:uid="{00000000-0005-0000-0000-0000C84C0000}"/>
    <cellStyle name="Kopf - Formatvorlage1 27" xfId="9705" xr:uid="{00000000-0005-0000-0000-0000C94C0000}"/>
    <cellStyle name="Kopf - Formatvorlage1 27 2" xfId="11098" xr:uid="{00000000-0005-0000-0000-0000CA4C0000}"/>
    <cellStyle name="Kopf - Formatvorlage1 27 2 2" xfId="38762" xr:uid="{00000000-0005-0000-0000-0000CB4C0000}"/>
    <cellStyle name="Kopf - Formatvorlage1 27 3" xfId="15915" xr:uid="{00000000-0005-0000-0000-0000CC4C0000}"/>
    <cellStyle name="Kopf - Formatvorlage1 27 3 2" xfId="38763" xr:uid="{00000000-0005-0000-0000-0000CD4C0000}"/>
    <cellStyle name="Kopf - Formatvorlage1 27 4" xfId="38764" xr:uid="{00000000-0005-0000-0000-0000CE4C0000}"/>
    <cellStyle name="Kopf - Formatvorlage1 27 5" xfId="56823" xr:uid="{00000000-0005-0000-0000-0000CF4C0000}"/>
    <cellStyle name="Kopf - Formatvorlage1 28" xfId="9706" xr:uid="{00000000-0005-0000-0000-0000D04C0000}"/>
    <cellStyle name="Kopf - Formatvorlage1 28 2" xfId="11097" xr:uid="{00000000-0005-0000-0000-0000D14C0000}"/>
    <cellStyle name="Kopf - Formatvorlage1 28 2 2" xfId="38765" xr:uid="{00000000-0005-0000-0000-0000D24C0000}"/>
    <cellStyle name="Kopf - Formatvorlage1 28 3" xfId="15916" xr:uid="{00000000-0005-0000-0000-0000D34C0000}"/>
    <cellStyle name="Kopf - Formatvorlage1 28 3 2" xfId="38766" xr:uid="{00000000-0005-0000-0000-0000D44C0000}"/>
    <cellStyle name="Kopf - Formatvorlage1 28 4" xfId="38767" xr:uid="{00000000-0005-0000-0000-0000D54C0000}"/>
    <cellStyle name="Kopf - Formatvorlage1 28 5" xfId="56824" xr:uid="{00000000-0005-0000-0000-0000D64C0000}"/>
    <cellStyle name="Kopf - Formatvorlage1 29" xfId="9707" xr:uid="{00000000-0005-0000-0000-0000D74C0000}"/>
    <cellStyle name="Kopf - Formatvorlage1 29 2" xfId="11096" xr:uid="{00000000-0005-0000-0000-0000D84C0000}"/>
    <cellStyle name="Kopf - Formatvorlage1 29 2 2" xfId="38768" xr:uid="{00000000-0005-0000-0000-0000D94C0000}"/>
    <cellStyle name="Kopf - Formatvorlage1 29 3" xfId="15917" xr:uid="{00000000-0005-0000-0000-0000DA4C0000}"/>
    <cellStyle name="Kopf - Formatvorlage1 29 3 2" xfId="38769" xr:uid="{00000000-0005-0000-0000-0000DB4C0000}"/>
    <cellStyle name="Kopf - Formatvorlage1 29 4" xfId="38770" xr:uid="{00000000-0005-0000-0000-0000DC4C0000}"/>
    <cellStyle name="Kopf - Formatvorlage1 29 5" xfId="56825" xr:uid="{00000000-0005-0000-0000-0000DD4C0000}"/>
    <cellStyle name="Kopf - Formatvorlage1 3" xfId="9708" xr:uid="{00000000-0005-0000-0000-0000DE4C0000}"/>
    <cellStyle name="Kopf - Formatvorlage1 3 2" xfId="11095" xr:uid="{00000000-0005-0000-0000-0000DF4C0000}"/>
    <cellStyle name="Kopf - Formatvorlage1 3 2 2" xfId="38771" xr:uid="{00000000-0005-0000-0000-0000E04C0000}"/>
    <cellStyle name="Kopf - Formatvorlage1 3 3" xfId="15918" xr:uid="{00000000-0005-0000-0000-0000E14C0000}"/>
    <cellStyle name="Kopf - Formatvorlage1 3 3 2" xfId="38772" xr:uid="{00000000-0005-0000-0000-0000E24C0000}"/>
    <cellStyle name="Kopf - Formatvorlage1 3 4" xfId="38773" xr:uid="{00000000-0005-0000-0000-0000E34C0000}"/>
    <cellStyle name="Kopf - Formatvorlage1 3 5" xfId="56826" xr:uid="{00000000-0005-0000-0000-0000E44C0000}"/>
    <cellStyle name="Kopf - Formatvorlage1 30" xfId="9709" xr:uid="{00000000-0005-0000-0000-0000E54C0000}"/>
    <cellStyle name="Kopf - Formatvorlage1 30 2" xfId="11094" xr:uid="{00000000-0005-0000-0000-0000E64C0000}"/>
    <cellStyle name="Kopf - Formatvorlage1 30 2 2" xfId="38774" xr:uid="{00000000-0005-0000-0000-0000E74C0000}"/>
    <cellStyle name="Kopf - Formatvorlage1 30 3" xfId="15919" xr:uid="{00000000-0005-0000-0000-0000E84C0000}"/>
    <cellStyle name="Kopf - Formatvorlage1 30 3 2" xfId="38775" xr:uid="{00000000-0005-0000-0000-0000E94C0000}"/>
    <cellStyle name="Kopf - Formatvorlage1 30 4" xfId="38776" xr:uid="{00000000-0005-0000-0000-0000EA4C0000}"/>
    <cellStyle name="Kopf - Formatvorlage1 30 5" xfId="56827" xr:uid="{00000000-0005-0000-0000-0000EB4C0000}"/>
    <cellStyle name="Kopf - Formatvorlage1 31" xfId="9710" xr:uid="{00000000-0005-0000-0000-0000EC4C0000}"/>
    <cellStyle name="Kopf - Formatvorlage1 31 2" xfId="11093" xr:uid="{00000000-0005-0000-0000-0000ED4C0000}"/>
    <cellStyle name="Kopf - Formatvorlage1 31 2 2" xfId="38777" xr:uid="{00000000-0005-0000-0000-0000EE4C0000}"/>
    <cellStyle name="Kopf - Formatvorlage1 31 3" xfId="15920" xr:uid="{00000000-0005-0000-0000-0000EF4C0000}"/>
    <cellStyle name="Kopf - Formatvorlage1 31 3 2" xfId="38778" xr:uid="{00000000-0005-0000-0000-0000F04C0000}"/>
    <cellStyle name="Kopf - Formatvorlage1 31 4" xfId="38779" xr:uid="{00000000-0005-0000-0000-0000F14C0000}"/>
    <cellStyle name="Kopf - Formatvorlage1 31 5" xfId="56828" xr:uid="{00000000-0005-0000-0000-0000F24C0000}"/>
    <cellStyle name="Kopf - Formatvorlage1 32" xfId="9711" xr:uid="{00000000-0005-0000-0000-0000F34C0000}"/>
    <cellStyle name="Kopf - Formatvorlage1 32 2" xfId="11092" xr:uid="{00000000-0005-0000-0000-0000F44C0000}"/>
    <cellStyle name="Kopf - Formatvorlage1 32 2 2" xfId="38780" xr:uid="{00000000-0005-0000-0000-0000F54C0000}"/>
    <cellStyle name="Kopf - Formatvorlage1 32 3" xfId="15921" xr:uid="{00000000-0005-0000-0000-0000F64C0000}"/>
    <cellStyle name="Kopf - Formatvorlage1 32 3 2" xfId="38781" xr:uid="{00000000-0005-0000-0000-0000F74C0000}"/>
    <cellStyle name="Kopf - Formatvorlage1 32 4" xfId="38782" xr:uid="{00000000-0005-0000-0000-0000F84C0000}"/>
    <cellStyle name="Kopf - Formatvorlage1 32 5" xfId="56829" xr:uid="{00000000-0005-0000-0000-0000F94C0000}"/>
    <cellStyle name="Kopf - Formatvorlage1 33" xfId="9712" xr:uid="{00000000-0005-0000-0000-0000FA4C0000}"/>
    <cellStyle name="Kopf - Formatvorlage1 33 2" xfId="11091" xr:uid="{00000000-0005-0000-0000-0000FB4C0000}"/>
    <cellStyle name="Kopf - Formatvorlage1 33 2 2" xfId="38783" xr:uid="{00000000-0005-0000-0000-0000FC4C0000}"/>
    <cellStyle name="Kopf - Formatvorlage1 33 3" xfId="15922" xr:uid="{00000000-0005-0000-0000-0000FD4C0000}"/>
    <cellStyle name="Kopf - Formatvorlage1 33 3 2" xfId="38784" xr:uid="{00000000-0005-0000-0000-0000FE4C0000}"/>
    <cellStyle name="Kopf - Formatvorlage1 33 4" xfId="38785" xr:uid="{00000000-0005-0000-0000-0000FF4C0000}"/>
    <cellStyle name="Kopf - Formatvorlage1 33 5" xfId="56830" xr:uid="{00000000-0005-0000-0000-0000004D0000}"/>
    <cellStyle name="Kopf - Formatvorlage1 34" xfId="9713" xr:uid="{00000000-0005-0000-0000-0000014D0000}"/>
    <cellStyle name="Kopf - Formatvorlage1 34 2" xfId="11090" xr:uid="{00000000-0005-0000-0000-0000024D0000}"/>
    <cellStyle name="Kopf - Formatvorlage1 34 2 2" xfId="38786" xr:uid="{00000000-0005-0000-0000-0000034D0000}"/>
    <cellStyle name="Kopf - Formatvorlage1 34 3" xfId="15923" xr:uid="{00000000-0005-0000-0000-0000044D0000}"/>
    <cellStyle name="Kopf - Formatvorlage1 34 3 2" xfId="38787" xr:uid="{00000000-0005-0000-0000-0000054D0000}"/>
    <cellStyle name="Kopf - Formatvorlage1 34 4" xfId="38788" xr:uid="{00000000-0005-0000-0000-0000064D0000}"/>
    <cellStyle name="Kopf - Formatvorlage1 34 5" xfId="56831" xr:uid="{00000000-0005-0000-0000-0000074D0000}"/>
    <cellStyle name="Kopf - Formatvorlage1 35" xfId="9714" xr:uid="{00000000-0005-0000-0000-0000084D0000}"/>
    <cellStyle name="Kopf - Formatvorlage1 35 2" xfId="11089" xr:uid="{00000000-0005-0000-0000-0000094D0000}"/>
    <cellStyle name="Kopf - Formatvorlage1 35 2 2" xfId="38789" xr:uid="{00000000-0005-0000-0000-00000A4D0000}"/>
    <cellStyle name="Kopf - Formatvorlage1 35 3" xfId="15924" xr:uid="{00000000-0005-0000-0000-00000B4D0000}"/>
    <cellStyle name="Kopf - Formatvorlage1 35 3 2" xfId="38790" xr:uid="{00000000-0005-0000-0000-00000C4D0000}"/>
    <cellStyle name="Kopf - Formatvorlage1 35 4" xfId="38791" xr:uid="{00000000-0005-0000-0000-00000D4D0000}"/>
    <cellStyle name="Kopf - Formatvorlage1 35 5" xfId="56832" xr:uid="{00000000-0005-0000-0000-00000E4D0000}"/>
    <cellStyle name="Kopf - Formatvorlage1 36" xfId="9715" xr:uid="{00000000-0005-0000-0000-00000F4D0000}"/>
    <cellStyle name="Kopf - Formatvorlage1 36 2" xfId="11088" xr:uid="{00000000-0005-0000-0000-0000104D0000}"/>
    <cellStyle name="Kopf - Formatvorlage1 36 2 2" xfId="38792" xr:uid="{00000000-0005-0000-0000-0000114D0000}"/>
    <cellStyle name="Kopf - Formatvorlage1 36 3" xfId="15925" xr:uid="{00000000-0005-0000-0000-0000124D0000}"/>
    <cellStyle name="Kopf - Formatvorlage1 36 3 2" xfId="38793" xr:uid="{00000000-0005-0000-0000-0000134D0000}"/>
    <cellStyle name="Kopf - Formatvorlage1 36 4" xfId="38794" xr:uid="{00000000-0005-0000-0000-0000144D0000}"/>
    <cellStyle name="Kopf - Formatvorlage1 36 5" xfId="56833" xr:uid="{00000000-0005-0000-0000-0000154D0000}"/>
    <cellStyle name="Kopf - Formatvorlage1 37" xfId="9716" xr:uid="{00000000-0005-0000-0000-0000164D0000}"/>
    <cellStyle name="Kopf - Formatvorlage1 37 2" xfId="11087" xr:uid="{00000000-0005-0000-0000-0000174D0000}"/>
    <cellStyle name="Kopf - Formatvorlage1 37 2 2" xfId="38795" xr:uid="{00000000-0005-0000-0000-0000184D0000}"/>
    <cellStyle name="Kopf - Formatvorlage1 37 3" xfId="15926" xr:uid="{00000000-0005-0000-0000-0000194D0000}"/>
    <cellStyle name="Kopf - Formatvorlage1 37 3 2" xfId="38796" xr:uid="{00000000-0005-0000-0000-00001A4D0000}"/>
    <cellStyle name="Kopf - Formatvorlage1 37 4" xfId="38797" xr:uid="{00000000-0005-0000-0000-00001B4D0000}"/>
    <cellStyle name="Kopf - Formatvorlage1 37 5" xfId="56834" xr:uid="{00000000-0005-0000-0000-00001C4D0000}"/>
    <cellStyle name="Kopf - Formatvorlage1 38" xfId="9717" xr:uid="{00000000-0005-0000-0000-00001D4D0000}"/>
    <cellStyle name="Kopf - Formatvorlage1 38 2" xfId="11086" xr:uid="{00000000-0005-0000-0000-00001E4D0000}"/>
    <cellStyle name="Kopf - Formatvorlage1 38 2 2" xfId="38798" xr:uid="{00000000-0005-0000-0000-00001F4D0000}"/>
    <cellStyle name="Kopf - Formatvorlage1 38 3" xfId="15927" xr:uid="{00000000-0005-0000-0000-0000204D0000}"/>
    <cellStyle name="Kopf - Formatvorlage1 38 3 2" xfId="38799" xr:uid="{00000000-0005-0000-0000-0000214D0000}"/>
    <cellStyle name="Kopf - Formatvorlage1 38 4" xfId="38800" xr:uid="{00000000-0005-0000-0000-0000224D0000}"/>
    <cellStyle name="Kopf - Formatvorlage1 38 5" xfId="56835" xr:uid="{00000000-0005-0000-0000-0000234D0000}"/>
    <cellStyle name="Kopf - Formatvorlage1 39" xfId="9718" xr:uid="{00000000-0005-0000-0000-0000244D0000}"/>
    <cellStyle name="Kopf - Formatvorlage1 39 2" xfId="11085" xr:uid="{00000000-0005-0000-0000-0000254D0000}"/>
    <cellStyle name="Kopf - Formatvorlage1 39 2 2" xfId="38801" xr:uid="{00000000-0005-0000-0000-0000264D0000}"/>
    <cellStyle name="Kopf - Formatvorlage1 39 3" xfId="15928" xr:uid="{00000000-0005-0000-0000-0000274D0000}"/>
    <cellStyle name="Kopf - Formatvorlage1 39 3 2" xfId="38802" xr:uid="{00000000-0005-0000-0000-0000284D0000}"/>
    <cellStyle name="Kopf - Formatvorlage1 39 4" xfId="38803" xr:uid="{00000000-0005-0000-0000-0000294D0000}"/>
    <cellStyle name="Kopf - Formatvorlage1 39 5" xfId="56836" xr:uid="{00000000-0005-0000-0000-00002A4D0000}"/>
    <cellStyle name="Kopf - Formatvorlage1 4" xfId="9719" xr:uid="{00000000-0005-0000-0000-00002B4D0000}"/>
    <cellStyle name="Kopf - Formatvorlage1 4 2" xfId="11084" xr:uid="{00000000-0005-0000-0000-00002C4D0000}"/>
    <cellStyle name="Kopf - Formatvorlage1 4 2 2" xfId="38804" xr:uid="{00000000-0005-0000-0000-00002D4D0000}"/>
    <cellStyle name="Kopf - Formatvorlage1 4 3" xfId="15929" xr:uid="{00000000-0005-0000-0000-00002E4D0000}"/>
    <cellStyle name="Kopf - Formatvorlage1 4 3 2" xfId="38805" xr:uid="{00000000-0005-0000-0000-00002F4D0000}"/>
    <cellStyle name="Kopf - Formatvorlage1 4 4" xfId="38806" xr:uid="{00000000-0005-0000-0000-0000304D0000}"/>
    <cellStyle name="Kopf - Formatvorlage1 4 5" xfId="56837" xr:uid="{00000000-0005-0000-0000-0000314D0000}"/>
    <cellStyle name="Kopf - Formatvorlage1 40" xfId="9720" xr:uid="{00000000-0005-0000-0000-0000324D0000}"/>
    <cellStyle name="Kopf - Formatvorlage1 40 2" xfId="11083" xr:uid="{00000000-0005-0000-0000-0000334D0000}"/>
    <cellStyle name="Kopf - Formatvorlage1 40 2 2" xfId="38807" xr:uid="{00000000-0005-0000-0000-0000344D0000}"/>
    <cellStyle name="Kopf - Formatvorlage1 40 3" xfId="15930" xr:uid="{00000000-0005-0000-0000-0000354D0000}"/>
    <cellStyle name="Kopf - Formatvorlage1 40 3 2" xfId="38808" xr:uid="{00000000-0005-0000-0000-0000364D0000}"/>
    <cellStyle name="Kopf - Formatvorlage1 40 4" xfId="38809" xr:uid="{00000000-0005-0000-0000-0000374D0000}"/>
    <cellStyle name="Kopf - Formatvorlage1 40 5" xfId="56838" xr:uid="{00000000-0005-0000-0000-0000384D0000}"/>
    <cellStyle name="Kopf - Formatvorlage1 41" xfId="9721" xr:uid="{00000000-0005-0000-0000-0000394D0000}"/>
    <cellStyle name="Kopf - Formatvorlage1 41 2" xfId="11082" xr:uid="{00000000-0005-0000-0000-00003A4D0000}"/>
    <cellStyle name="Kopf - Formatvorlage1 41 2 2" xfId="38810" xr:uid="{00000000-0005-0000-0000-00003B4D0000}"/>
    <cellStyle name="Kopf - Formatvorlage1 41 3" xfId="15931" xr:uid="{00000000-0005-0000-0000-00003C4D0000}"/>
    <cellStyle name="Kopf - Formatvorlage1 41 3 2" xfId="38811" xr:uid="{00000000-0005-0000-0000-00003D4D0000}"/>
    <cellStyle name="Kopf - Formatvorlage1 41 4" xfId="38812" xr:uid="{00000000-0005-0000-0000-00003E4D0000}"/>
    <cellStyle name="Kopf - Formatvorlage1 41 5" xfId="56839" xr:uid="{00000000-0005-0000-0000-00003F4D0000}"/>
    <cellStyle name="Kopf - Formatvorlage1 42" xfId="9722" xr:uid="{00000000-0005-0000-0000-0000404D0000}"/>
    <cellStyle name="Kopf - Formatvorlage1 42 2" xfId="11081" xr:uid="{00000000-0005-0000-0000-0000414D0000}"/>
    <cellStyle name="Kopf - Formatvorlage1 42 2 2" xfId="38813" xr:uid="{00000000-0005-0000-0000-0000424D0000}"/>
    <cellStyle name="Kopf - Formatvorlage1 42 3" xfId="15932" xr:uid="{00000000-0005-0000-0000-0000434D0000}"/>
    <cellStyle name="Kopf - Formatvorlage1 42 3 2" xfId="38814" xr:uid="{00000000-0005-0000-0000-0000444D0000}"/>
    <cellStyle name="Kopf - Formatvorlage1 42 4" xfId="38815" xr:uid="{00000000-0005-0000-0000-0000454D0000}"/>
    <cellStyle name="Kopf - Formatvorlage1 42 5" xfId="56840" xr:uid="{00000000-0005-0000-0000-0000464D0000}"/>
    <cellStyle name="Kopf - Formatvorlage1 43" xfId="9723" xr:uid="{00000000-0005-0000-0000-0000474D0000}"/>
    <cellStyle name="Kopf - Formatvorlage1 43 2" xfId="11080" xr:uid="{00000000-0005-0000-0000-0000484D0000}"/>
    <cellStyle name="Kopf - Formatvorlage1 43 2 2" xfId="38816" xr:uid="{00000000-0005-0000-0000-0000494D0000}"/>
    <cellStyle name="Kopf - Formatvorlage1 43 3" xfId="15933" xr:uid="{00000000-0005-0000-0000-00004A4D0000}"/>
    <cellStyle name="Kopf - Formatvorlage1 43 3 2" xfId="38817" xr:uid="{00000000-0005-0000-0000-00004B4D0000}"/>
    <cellStyle name="Kopf - Formatvorlage1 43 4" xfId="38818" xr:uid="{00000000-0005-0000-0000-00004C4D0000}"/>
    <cellStyle name="Kopf - Formatvorlage1 43 5" xfId="56841" xr:uid="{00000000-0005-0000-0000-00004D4D0000}"/>
    <cellStyle name="Kopf - Formatvorlage1 44" xfId="9724" xr:uid="{00000000-0005-0000-0000-00004E4D0000}"/>
    <cellStyle name="Kopf - Formatvorlage1 44 2" xfId="11079" xr:uid="{00000000-0005-0000-0000-00004F4D0000}"/>
    <cellStyle name="Kopf - Formatvorlage1 44 2 2" xfId="38819" xr:uid="{00000000-0005-0000-0000-0000504D0000}"/>
    <cellStyle name="Kopf - Formatvorlage1 44 3" xfId="15934" xr:uid="{00000000-0005-0000-0000-0000514D0000}"/>
    <cellStyle name="Kopf - Formatvorlage1 44 3 2" xfId="38820" xr:uid="{00000000-0005-0000-0000-0000524D0000}"/>
    <cellStyle name="Kopf - Formatvorlage1 44 4" xfId="38821" xr:uid="{00000000-0005-0000-0000-0000534D0000}"/>
    <cellStyle name="Kopf - Formatvorlage1 44 5" xfId="56842" xr:uid="{00000000-0005-0000-0000-0000544D0000}"/>
    <cellStyle name="Kopf - Formatvorlage1 45" xfId="9725" xr:uid="{00000000-0005-0000-0000-0000554D0000}"/>
    <cellStyle name="Kopf - Formatvorlage1 45 2" xfId="11078" xr:uid="{00000000-0005-0000-0000-0000564D0000}"/>
    <cellStyle name="Kopf - Formatvorlage1 45 2 2" xfId="38822" xr:uid="{00000000-0005-0000-0000-0000574D0000}"/>
    <cellStyle name="Kopf - Formatvorlage1 45 3" xfId="15935" xr:uid="{00000000-0005-0000-0000-0000584D0000}"/>
    <cellStyle name="Kopf - Formatvorlage1 45 3 2" xfId="38823" xr:uid="{00000000-0005-0000-0000-0000594D0000}"/>
    <cellStyle name="Kopf - Formatvorlage1 45 4" xfId="38824" xr:uid="{00000000-0005-0000-0000-00005A4D0000}"/>
    <cellStyle name="Kopf - Formatvorlage1 45 5" xfId="56843" xr:uid="{00000000-0005-0000-0000-00005B4D0000}"/>
    <cellStyle name="Kopf - Formatvorlage1 46" xfId="9726" xr:uid="{00000000-0005-0000-0000-00005C4D0000}"/>
    <cellStyle name="Kopf - Formatvorlage1 46 2" xfId="11077" xr:uid="{00000000-0005-0000-0000-00005D4D0000}"/>
    <cellStyle name="Kopf - Formatvorlage1 46 2 2" xfId="38825" xr:uid="{00000000-0005-0000-0000-00005E4D0000}"/>
    <cellStyle name="Kopf - Formatvorlage1 46 3" xfId="15936" xr:uid="{00000000-0005-0000-0000-00005F4D0000}"/>
    <cellStyle name="Kopf - Formatvorlage1 46 3 2" xfId="38826" xr:uid="{00000000-0005-0000-0000-0000604D0000}"/>
    <cellStyle name="Kopf - Formatvorlage1 46 4" xfId="38827" xr:uid="{00000000-0005-0000-0000-0000614D0000}"/>
    <cellStyle name="Kopf - Formatvorlage1 46 5" xfId="56844" xr:uid="{00000000-0005-0000-0000-0000624D0000}"/>
    <cellStyle name="Kopf - Formatvorlage1 47" xfId="9727" xr:uid="{00000000-0005-0000-0000-0000634D0000}"/>
    <cellStyle name="Kopf - Formatvorlage1 47 2" xfId="11076" xr:uid="{00000000-0005-0000-0000-0000644D0000}"/>
    <cellStyle name="Kopf - Formatvorlage1 47 2 2" xfId="38828" xr:uid="{00000000-0005-0000-0000-0000654D0000}"/>
    <cellStyle name="Kopf - Formatvorlage1 47 3" xfId="15937" xr:uid="{00000000-0005-0000-0000-0000664D0000}"/>
    <cellStyle name="Kopf - Formatvorlage1 47 3 2" xfId="38829" xr:uid="{00000000-0005-0000-0000-0000674D0000}"/>
    <cellStyle name="Kopf - Formatvorlage1 47 4" xfId="38830" xr:uid="{00000000-0005-0000-0000-0000684D0000}"/>
    <cellStyle name="Kopf - Formatvorlage1 47 5" xfId="56845" xr:uid="{00000000-0005-0000-0000-0000694D0000}"/>
    <cellStyle name="Kopf - Formatvorlage1 48" xfId="9728" xr:uid="{00000000-0005-0000-0000-00006A4D0000}"/>
    <cellStyle name="Kopf - Formatvorlage1 48 2" xfId="11075" xr:uid="{00000000-0005-0000-0000-00006B4D0000}"/>
    <cellStyle name="Kopf - Formatvorlage1 48 2 2" xfId="38831" xr:uid="{00000000-0005-0000-0000-00006C4D0000}"/>
    <cellStyle name="Kopf - Formatvorlage1 48 3" xfId="15938" xr:uid="{00000000-0005-0000-0000-00006D4D0000}"/>
    <cellStyle name="Kopf - Formatvorlage1 48 3 2" xfId="38832" xr:uid="{00000000-0005-0000-0000-00006E4D0000}"/>
    <cellStyle name="Kopf - Formatvorlage1 48 4" xfId="38833" xr:uid="{00000000-0005-0000-0000-00006F4D0000}"/>
    <cellStyle name="Kopf - Formatvorlage1 48 5" xfId="56846" xr:uid="{00000000-0005-0000-0000-0000704D0000}"/>
    <cellStyle name="Kopf - Formatvorlage1 49" xfId="9729" xr:uid="{00000000-0005-0000-0000-0000714D0000}"/>
    <cellStyle name="Kopf - Formatvorlage1 49 2" xfId="11074" xr:uid="{00000000-0005-0000-0000-0000724D0000}"/>
    <cellStyle name="Kopf - Formatvorlage1 49 2 2" xfId="38834" xr:uid="{00000000-0005-0000-0000-0000734D0000}"/>
    <cellStyle name="Kopf - Formatvorlage1 49 3" xfId="15939" xr:uid="{00000000-0005-0000-0000-0000744D0000}"/>
    <cellStyle name="Kopf - Formatvorlage1 49 3 2" xfId="38835" xr:uid="{00000000-0005-0000-0000-0000754D0000}"/>
    <cellStyle name="Kopf - Formatvorlage1 49 4" xfId="38836" xr:uid="{00000000-0005-0000-0000-0000764D0000}"/>
    <cellStyle name="Kopf - Formatvorlage1 49 5" xfId="56847" xr:uid="{00000000-0005-0000-0000-0000774D0000}"/>
    <cellStyle name="Kopf - Formatvorlage1 5" xfId="9730" xr:uid="{00000000-0005-0000-0000-0000784D0000}"/>
    <cellStyle name="Kopf - Formatvorlage1 5 2" xfId="11073" xr:uid="{00000000-0005-0000-0000-0000794D0000}"/>
    <cellStyle name="Kopf - Formatvorlage1 5 2 2" xfId="38837" xr:uid="{00000000-0005-0000-0000-00007A4D0000}"/>
    <cellStyle name="Kopf - Formatvorlage1 5 3" xfId="15940" xr:uid="{00000000-0005-0000-0000-00007B4D0000}"/>
    <cellStyle name="Kopf - Formatvorlage1 5 3 2" xfId="38838" xr:uid="{00000000-0005-0000-0000-00007C4D0000}"/>
    <cellStyle name="Kopf - Formatvorlage1 5 4" xfId="38839" xr:uid="{00000000-0005-0000-0000-00007D4D0000}"/>
    <cellStyle name="Kopf - Formatvorlage1 5 5" xfId="56848" xr:uid="{00000000-0005-0000-0000-00007E4D0000}"/>
    <cellStyle name="Kopf - Formatvorlage1 50" xfId="9731" xr:uid="{00000000-0005-0000-0000-00007F4D0000}"/>
    <cellStyle name="Kopf - Formatvorlage1 50 2" xfId="11072" xr:uid="{00000000-0005-0000-0000-0000804D0000}"/>
    <cellStyle name="Kopf - Formatvorlage1 50 2 2" xfId="38840" xr:uid="{00000000-0005-0000-0000-0000814D0000}"/>
    <cellStyle name="Kopf - Formatvorlage1 50 3" xfId="15941" xr:uid="{00000000-0005-0000-0000-0000824D0000}"/>
    <cellStyle name="Kopf - Formatvorlage1 50 3 2" xfId="38841" xr:uid="{00000000-0005-0000-0000-0000834D0000}"/>
    <cellStyle name="Kopf - Formatvorlage1 50 4" xfId="38842" xr:uid="{00000000-0005-0000-0000-0000844D0000}"/>
    <cellStyle name="Kopf - Formatvorlage1 50 5" xfId="56849" xr:uid="{00000000-0005-0000-0000-0000854D0000}"/>
    <cellStyle name="Kopf - Formatvorlage1 51" xfId="9732" xr:uid="{00000000-0005-0000-0000-0000864D0000}"/>
    <cellStyle name="Kopf - Formatvorlage1 51 2" xfId="11071" xr:uid="{00000000-0005-0000-0000-0000874D0000}"/>
    <cellStyle name="Kopf - Formatvorlage1 51 2 2" xfId="38843" xr:uid="{00000000-0005-0000-0000-0000884D0000}"/>
    <cellStyle name="Kopf - Formatvorlage1 51 3" xfId="15942" xr:uid="{00000000-0005-0000-0000-0000894D0000}"/>
    <cellStyle name="Kopf - Formatvorlage1 51 3 2" xfId="38844" xr:uid="{00000000-0005-0000-0000-00008A4D0000}"/>
    <cellStyle name="Kopf - Formatvorlage1 51 4" xfId="38845" xr:uid="{00000000-0005-0000-0000-00008B4D0000}"/>
    <cellStyle name="Kopf - Formatvorlage1 51 5" xfId="56850" xr:uid="{00000000-0005-0000-0000-00008C4D0000}"/>
    <cellStyle name="Kopf - Formatvorlage1 52" xfId="9733" xr:uid="{00000000-0005-0000-0000-00008D4D0000}"/>
    <cellStyle name="Kopf - Formatvorlage1 52 2" xfId="11070" xr:uid="{00000000-0005-0000-0000-00008E4D0000}"/>
    <cellStyle name="Kopf - Formatvorlage1 52 2 2" xfId="38846" xr:uid="{00000000-0005-0000-0000-00008F4D0000}"/>
    <cellStyle name="Kopf - Formatvorlage1 52 3" xfId="15943" xr:uid="{00000000-0005-0000-0000-0000904D0000}"/>
    <cellStyle name="Kopf - Formatvorlage1 52 3 2" xfId="38847" xr:uid="{00000000-0005-0000-0000-0000914D0000}"/>
    <cellStyle name="Kopf - Formatvorlage1 52 4" xfId="38848" xr:uid="{00000000-0005-0000-0000-0000924D0000}"/>
    <cellStyle name="Kopf - Formatvorlage1 52 5" xfId="56851" xr:uid="{00000000-0005-0000-0000-0000934D0000}"/>
    <cellStyle name="Kopf - Formatvorlage1 53" xfId="11117" xr:uid="{00000000-0005-0000-0000-0000944D0000}"/>
    <cellStyle name="Kopf - Formatvorlage1 53 2" xfId="38849" xr:uid="{00000000-0005-0000-0000-0000954D0000}"/>
    <cellStyle name="Kopf - Formatvorlage1 54" xfId="15899" xr:uid="{00000000-0005-0000-0000-0000964D0000}"/>
    <cellStyle name="Kopf - Formatvorlage1 54 2" xfId="38850" xr:uid="{00000000-0005-0000-0000-0000974D0000}"/>
    <cellStyle name="Kopf - Formatvorlage1 55" xfId="38851" xr:uid="{00000000-0005-0000-0000-0000984D0000}"/>
    <cellStyle name="Kopf - Formatvorlage1 56" xfId="56804" xr:uid="{00000000-0005-0000-0000-0000994D0000}"/>
    <cellStyle name="Kopf - Formatvorlage1 6" xfId="9734" xr:uid="{00000000-0005-0000-0000-00009A4D0000}"/>
    <cellStyle name="Kopf - Formatvorlage1 6 2" xfId="11069" xr:uid="{00000000-0005-0000-0000-00009B4D0000}"/>
    <cellStyle name="Kopf - Formatvorlage1 6 2 2" xfId="38852" xr:uid="{00000000-0005-0000-0000-00009C4D0000}"/>
    <cellStyle name="Kopf - Formatvorlage1 6 3" xfId="15944" xr:uid="{00000000-0005-0000-0000-00009D4D0000}"/>
    <cellStyle name="Kopf - Formatvorlage1 6 3 2" xfId="38853" xr:uid="{00000000-0005-0000-0000-00009E4D0000}"/>
    <cellStyle name="Kopf - Formatvorlage1 6 4" xfId="38854" xr:uid="{00000000-0005-0000-0000-00009F4D0000}"/>
    <cellStyle name="Kopf - Formatvorlage1 6 5" xfId="56852" xr:uid="{00000000-0005-0000-0000-0000A04D0000}"/>
    <cellStyle name="Kopf - Formatvorlage1 7" xfId="9735" xr:uid="{00000000-0005-0000-0000-0000A14D0000}"/>
    <cellStyle name="Kopf - Formatvorlage1 7 2" xfId="11068" xr:uid="{00000000-0005-0000-0000-0000A24D0000}"/>
    <cellStyle name="Kopf - Formatvorlage1 7 2 2" xfId="38855" xr:uid="{00000000-0005-0000-0000-0000A34D0000}"/>
    <cellStyle name="Kopf - Formatvorlage1 7 3" xfId="15945" xr:uid="{00000000-0005-0000-0000-0000A44D0000}"/>
    <cellStyle name="Kopf - Formatvorlage1 7 3 2" xfId="38856" xr:uid="{00000000-0005-0000-0000-0000A54D0000}"/>
    <cellStyle name="Kopf - Formatvorlage1 7 4" xfId="38857" xr:uid="{00000000-0005-0000-0000-0000A64D0000}"/>
    <cellStyle name="Kopf - Formatvorlage1 7 5" xfId="56853" xr:uid="{00000000-0005-0000-0000-0000A74D0000}"/>
    <cellStyle name="Kopf - Formatvorlage1 8" xfId="9736" xr:uid="{00000000-0005-0000-0000-0000A84D0000}"/>
    <cellStyle name="Kopf - Formatvorlage1 8 2" xfId="11067" xr:uid="{00000000-0005-0000-0000-0000A94D0000}"/>
    <cellStyle name="Kopf - Formatvorlage1 8 2 2" xfId="38858" xr:uid="{00000000-0005-0000-0000-0000AA4D0000}"/>
    <cellStyle name="Kopf - Formatvorlage1 8 3" xfId="15946" xr:uid="{00000000-0005-0000-0000-0000AB4D0000}"/>
    <cellStyle name="Kopf - Formatvorlage1 8 3 2" xfId="38859" xr:uid="{00000000-0005-0000-0000-0000AC4D0000}"/>
    <cellStyle name="Kopf - Formatvorlage1 8 4" xfId="38860" xr:uid="{00000000-0005-0000-0000-0000AD4D0000}"/>
    <cellStyle name="Kopf - Formatvorlage1 8 5" xfId="56854" xr:uid="{00000000-0005-0000-0000-0000AE4D0000}"/>
    <cellStyle name="Kopf - Formatvorlage1 9" xfId="9737" xr:uid="{00000000-0005-0000-0000-0000AF4D0000}"/>
    <cellStyle name="Kopf - Formatvorlage1 9 2" xfId="11066" xr:uid="{00000000-0005-0000-0000-0000B04D0000}"/>
    <cellStyle name="Kopf - Formatvorlage1 9 2 2" xfId="38861" xr:uid="{00000000-0005-0000-0000-0000B14D0000}"/>
    <cellStyle name="Kopf - Formatvorlage1 9 3" xfId="15947" xr:uid="{00000000-0005-0000-0000-0000B24D0000}"/>
    <cellStyle name="Kopf - Formatvorlage1 9 3 2" xfId="38862" xr:uid="{00000000-0005-0000-0000-0000B34D0000}"/>
    <cellStyle name="Kopf - Formatvorlage1 9 4" xfId="38863" xr:uid="{00000000-0005-0000-0000-0000B44D0000}"/>
    <cellStyle name="Kopf - Formatvorlage1 9 5" xfId="56855" xr:uid="{00000000-0005-0000-0000-0000B54D0000}"/>
    <cellStyle name="Kopf 10" xfId="9738" xr:uid="{00000000-0005-0000-0000-0000B64D0000}"/>
    <cellStyle name="Kopf 10 2" xfId="9162" xr:uid="{00000000-0005-0000-0000-0000B74D0000}"/>
    <cellStyle name="Kopf 10 2 2" xfId="38864" xr:uid="{00000000-0005-0000-0000-0000B84D0000}"/>
    <cellStyle name="Kopf 10 3" xfId="11065" xr:uid="{00000000-0005-0000-0000-0000B94D0000}"/>
    <cellStyle name="Kopf 10 3 2" xfId="38865" xr:uid="{00000000-0005-0000-0000-0000BA4D0000}"/>
    <cellStyle name="Kopf 10 4" xfId="38866" xr:uid="{00000000-0005-0000-0000-0000BB4D0000}"/>
    <cellStyle name="Kopf 11" xfId="9739" xr:uid="{00000000-0005-0000-0000-0000BC4D0000}"/>
    <cellStyle name="Kopf 11 2" xfId="9161" xr:uid="{00000000-0005-0000-0000-0000BD4D0000}"/>
    <cellStyle name="Kopf 11 2 2" xfId="38867" xr:uid="{00000000-0005-0000-0000-0000BE4D0000}"/>
    <cellStyle name="Kopf 11 3" xfId="11064" xr:uid="{00000000-0005-0000-0000-0000BF4D0000}"/>
    <cellStyle name="Kopf 11 3 2" xfId="38868" xr:uid="{00000000-0005-0000-0000-0000C04D0000}"/>
    <cellStyle name="Kopf 11 4" xfId="38869" xr:uid="{00000000-0005-0000-0000-0000C14D0000}"/>
    <cellStyle name="Kopf 12" xfId="9740" xr:uid="{00000000-0005-0000-0000-0000C24D0000}"/>
    <cellStyle name="Kopf 12 2" xfId="9160" xr:uid="{00000000-0005-0000-0000-0000C34D0000}"/>
    <cellStyle name="Kopf 12 2 2" xfId="38870" xr:uid="{00000000-0005-0000-0000-0000C44D0000}"/>
    <cellStyle name="Kopf 12 3" xfId="11063" xr:uid="{00000000-0005-0000-0000-0000C54D0000}"/>
    <cellStyle name="Kopf 12 3 2" xfId="38871" xr:uid="{00000000-0005-0000-0000-0000C64D0000}"/>
    <cellStyle name="Kopf 12 4" xfId="38872" xr:uid="{00000000-0005-0000-0000-0000C74D0000}"/>
    <cellStyle name="Kopf 13" xfId="9741" xr:uid="{00000000-0005-0000-0000-0000C84D0000}"/>
    <cellStyle name="Kopf 13 2" xfId="9159" xr:uid="{00000000-0005-0000-0000-0000C94D0000}"/>
    <cellStyle name="Kopf 13 2 2" xfId="38873" xr:uid="{00000000-0005-0000-0000-0000CA4D0000}"/>
    <cellStyle name="Kopf 13 3" xfId="11062" xr:uid="{00000000-0005-0000-0000-0000CB4D0000}"/>
    <cellStyle name="Kopf 13 3 2" xfId="38874" xr:uid="{00000000-0005-0000-0000-0000CC4D0000}"/>
    <cellStyle name="Kopf 13 4" xfId="38875" xr:uid="{00000000-0005-0000-0000-0000CD4D0000}"/>
    <cellStyle name="Kopf 14" xfId="9742" xr:uid="{00000000-0005-0000-0000-0000CE4D0000}"/>
    <cellStyle name="Kopf 14 2" xfId="10806" xr:uid="{00000000-0005-0000-0000-0000CF4D0000}"/>
    <cellStyle name="Kopf 14 2 2" xfId="38876" xr:uid="{00000000-0005-0000-0000-0000D04D0000}"/>
    <cellStyle name="Kopf 14 3" xfId="11061" xr:uid="{00000000-0005-0000-0000-0000D14D0000}"/>
    <cellStyle name="Kopf 14 3 2" xfId="38877" xr:uid="{00000000-0005-0000-0000-0000D24D0000}"/>
    <cellStyle name="Kopf 14 4" xfId="38878" xr:uid="{00000000-0005-0000-0000-0000D34D0000}"/>
    <cellStyle name="Kopf 15" xfId="9743" xr:uid="{00000000-0005-0000-0000-0000D44D0000}"/>
    <cellStyle name="Kopf 15 2" xfId="10807" xr:uid="{00000000-0005-0000-0000-0000D54D0000}"/>
    <cellStyle name="Kopf 15 2 2" xfId="38879" xr:uid="{00000000-0005-0000-0000-0000D64D0000}"/>
    <cellStyle name="Kopf 15 3" xfId="11060" xr:uid="{00000000-0005-0000-0000-0000D74D0000}"/>
    <cellStyle name="Kopf 15 3 2" xfId="38880" xr:uid="{00000000-0005-0000-0000-0000D84D0000}"/>
    <cellStyle name="Kopf 15 4" xfId="38881" xr:uid="{00000000-0005-0000-0000-0000D94D0000}"/>
    <cellStyle name="Kopf 16" xfId="9744" xr:uid="{00000000-0005-0000-0000-0000DA4D0000}"/>
    <cellStyle name="Kopf 16 2" xfId="10808" xr:uid="{00000000-0005-0000-0000-0000DB4D0000}"/>
    <cellStyle name="Kopf 16 2 2" xfId="38882" xr:uid="{00000000-0005-0000-0000-0000DC4D0000}"/>
    <cellStyle name="Kopf 16 3" xfId="11059" xr:uid="{00000000-0005-0000-0000-0000DD4D0000}"/>
    <cellStyle name="Kopf 16 3 2" xfId="38883" xr:uid="{00000000-0005-0000-0000-0000DE4D0000}"/>
    <cellStyle name="Kopf 16 4" xfId="38884" xr:uid="{00000000-0005-0000-0000-0000DF4D0000}"/>
    <cellStyle name="Kopf 17" xfId="9745" xr:uid="{00000000-0005-0000-0000-0000E04D0000}"/>
    <cellStyle name="Kopf 17 2" xfId="10809" xr:uid="{00000000-0005-0000-0000-0000E14D0000}"/>
    <cellStyle name="Kopf 17 2 2" xfId="38885" xr:uid="{00000000-0005-0000-0000-0000E24D0000}"/>
    <cellStyle name="Kopf 17 3" xfId="11058" xr:uid="{00000000-0005-0000-0000-0000E34D0000}"/>
    <cellStyle name="Kopf 17 3 2" xfId="38886" xr:uid="{00000000-0005-0000-0000-0000E44D0000}"/>
    <cellStyle name="Kopf 17 4" xfId="38887" xr:uid="{00000000-0005-0000-0000-0000E54D0000}"/>
    <cellStyle name="Kopf 18" xfId="9746" xr:uid="{00000000-0005-0000-0000-0000E64D0000}"/>
    <cellStyle name="Kopf 18 2" xfId="10810" xr:uid="{00000000-0005-0000-0000-0000E74D0000}"/>
    <cellStyle name="Kopf 18 2 2" xfId="38888" xr:uid="{00000000-0005-0000-0000-0000E84D0000}"/>
    <cellStyle name="Kopf 18 3" xfId="11057" xr:uid="{00000000-0005-0000-0000-0000E94D0000}"/>
    <cellStyle name="Kopf 18 3 2" xfId="38889" xr:uid="{00000000-0005-0000-0000-0000EA4D0000}"/>
    <cellStyle name="Kopf 18 4" xfId="38890" xr:uid="{00000000-0005-0000-0000-0000EB4D0000}"/>
    <cellStyle name="Kopf 19" xfId="9747" xr:uid="{00000000-0005-0000-0000-0000EC4D0000}"/>
    <cellStyle name="Kopf 19 2" xfId="10811" xr:uid="{00000000-0005-0000-0000-0000ED4D0000}"/>
    <cellStyle name="Kopf 19 2 2" xfId="38891" xr:uid="{00000000-0005-0000-0000-0000EE4D0000}"/>
    <cellStyle name="Kopf 19 3" xfId="11056" xr:uid="{00000000-0005-0000-0000-0000EF4D0000}"/>
    <cellStyle name="Kopf 19 3 2" xfId="38892" xr:uid="{00000000-0005-0000-0000-0000F04D0000}"/>
    <cellStyle name="Kopf 19 4" xfId="38893" xr:uid="{00000000-0005-0000-0000-0000F14D0000}"/>
    <cellStyle name="Kopf 2" xfId="9748" xr:uid="{00000000-0005-0000-0000-0000F24D0000}"/>
    <cellStyle name="Kopf 2 2" xfId="10812" xr:uid="{00000000-0005-0000-0000-0000F34D0000}"/>
    <cellStyle name="Kopf 2 2 2" xfId="38894" xr:uid="{00000000-0005-0000-0000-0000F44D0000}"/>
    <cellStyle name="Kopf 2 3" xfId="11055" xr:uid="{00000000-0005-0000-0000-0000F54D0000}"/>
    <cellStyle name="Kopf 2 3 2" xfId="38895" xr:uid="{00000000-0005-0000-0000-0000F64D0000}"/>
    <cellStyle name="Kopf 2 4" xfId="38896" xr:uid="{00000000-0005-0000-0000-0000F74D0000}"/>
    <cellStyle name="Kopf 20" xfId="9749" xr:uid="{00000000-0005-0000-0000-0000F84D0000}"/>
    <cellStyle name="Kopf 20 2" xfId="10813" xr:uid="{00000000-0005-0000-0000-0000F94D0000}"/>
    <cellStyle name="Kopf 20 2 2" xfId="38897" xr:uid="{00000000-0005-0000-0000-0000FA4D0000}"/>
    <cellStyle name="Kopf 20 3" xfId="11054" xr:uid="{00000000-0005-0000-0000-0000FB4D0000}"/>
    <cellStyle name="Kopf 20 3 2" xfId="38898" xr:uid="{00000000-0005-0000-0000-0000FC4D0000}"/>
    <cellStyle name="Kopf 20 4" xfId="38899" xr:uid="{00000000-0005-0000-0000-0000FD4D0000}"/>
    <cellStyle name="Kopf 21" xfId="9750" xr:uid="{00000000-0005-0000-0000-0000FE4D0000}"/>
    <cellStyle name="Kopf 21 2" xfId="10814" xr:uid="{00000000-0005-0000-0000-0000FF4D0000}"/>
    <cellStyle name="Kopf 21 2 2" xfId="38900" xr:uid="{00000000-0005-0000-0000-0000004E0000}"/>
    <cellStyle name="Kopf 21 3" xfId="11053" xr:uid="{00000000-0005-0000-0000-0000014E0000}"/>
    <cellStyle name="Kopf 21 3 2" xfId="38901" xr:uid="{00000000-0005-0000-0000-0000024E0000}"/>
    <cellStyle name="Kopf 21 4" xfId="38902" xr:uid="{00000000-0005-0000-0000-0000034E0000}"/>
    <cellStyle name="Kopf 22" xfId="9751" xr:uid="{00000000-0005-0000-0000-0000044E0000}"/>
    <cellStyle name="Kopf 22 2" xfId="10815" xr:uid="{00000000-0005-0000-0000-0000054E0000}"/>
    <cellStyle name="Kopf 22 2 2" xfId="38903" xr:uid="{00000000-0005-0000-0000-0000064E0000}"/>
    <cellStyle name="Kopf 22 3" xfId="11052" xr:uid="{00000000-0005-0000-0000-0000074E0000}"/>
    <cellStyle name="Kopf 22 3 2" xfId="38904" xr:uid="{00000000-0005-0000-0000-0000084E0000}"/>
    <cellStyle name="Kopf 22 4" xfId="38905" xr:uid="{00000000-0005-0000-0000-0000094E0000}"/>
    <cellStyle name="Kopf 23" xfId="9752" xr:uid="{00000000-0005-0000-0000-00000A4E0000}"/>
    <cellStyle name="Kopf 23 2" xfId="10816" xr:uid="{00000000-0005-0000-0000-00000B4E0000}"/>
    <cellStyle name="Kopf 23 2 2" xfId="38906" xr:uid="{00000000-0005-0000-0000-00000C4E0000}"/>
    <cellStyle name="Kopf 23 3" xfId="11051" xr:uid="{00000000-0005-0000-0000-00000D4E0000}"/>
    <cellStyle name="Kopf 23 3 2" xfId="38907" xr:uid="{00000000-0005-0000-0000-00000E4E0000}"/>
    <cellStyle name="Kopf 23 4" xfId="38908" xr:uid="{00000000-0005-0000-0000-00000F4E0000}"/>
    <cellStyle name="Kopf 24" xfId="9753" xr:uid="{00000000-0005-0000-0000-0000104E0000}"/>
    <cellStyle name="Kopf 24 2" xfId="10817" xr:uid="{00000000-0005-0000-0000-0000114E0000}"/>
    <cellStyle name="Kopf 24 2 2" xfId="38909" xr:uid="{00000000-0005-0000-0000-0000124E0000}"/>
    <cellStyle name="Kopf 24 3" xfId="11050" xr:uid="{00000000-0005-0000-0000-0000134E0000}"/>
    <cellStyle name="Kopf 24 3 2" xfId="38910" xr:uid="{00000000-0005-0000-0000-0000144E0000}"/>
    <cellStyle name="Kopf 24 4" xfId="38911" xr:uid="{00000000-0005-0000-0000-0000154E0000}"/>
    <cellStyle name="Kopf 25" xfId="9754" xr:uid="{00000000-0005-0000-0000-0000164E0000}"/>
    <cellStyle name="Kopf 25 2" xfId="10818" xr:uid="{00000000-0005-0000-0000-0000174E0000}"/>
    <cellStyle name="Kopf 25 2 2" xfId="38912" xr:uid="{00000000-0005-0000-0000-0000184E0000}"/>
    <cellStyle name="Kopf 25 3" xfId="11049" xr:uid="{00000000-0005-0000-0000-0000194E0000}"/>
    <cellStyle name="Kopf 25 3 2" xfId="38913" xr:uid="{00000000-0005-0000-0000-00001A4E0000}"/>
    <cellStyle name="Kopf 25 4" xfId="38914" xr:uid="{00000000-0005-0000-0000-00001B4E0000}"/>
    <cellStyle name="Kopf 26" xfId="9755" xr:uid="{00000000-0005-0000-0000-00001C4E0000}"/>
    <cellStyle name="Kopf 26 2" xfId="10819" xr:uid="{00000000-0005-0000-0000-00001D4E0000}"/>
    <cellStyle name="Kopf 26 2 2" xfId="38915" xr:uid="{00000000-0005-0000-0000-00001E4E0000}"/>
    <cellStyle name="Kopf 26 3" xfId="11048" xr:uid="{00000000-0005-0000-0000-00001F4E0000}"/>
    <cellStyle name="Kopf 26 3 2" xfId="38916" xr:uid="{00000000-0005-0000-0000-0000204E0000}"/>
    <cellStyle name="Kopf 26 4" xfId="38917" xr:uid="{00000000-0005-0000-0000-0000214E0000}"/>
    <cellStyle name="Kopf 27" xfId="9756" xr:uid="{00000000-0005-0000-0000-0000224E0000}"/>
    <cellStyle name="Kopf 27 2" xfId="10820" xr:uid="{00000000-0005-0000-0000-0000234E0000}"/>
    <cellStyle name="Kopf 27 2 2" xfId="38918" xr:uid="{00000000-0005-0000-0000-0000244E0000}"/>
    <cellStyle name="Kopf 27 3" xfId="11047" xr:uid="{00000000-0005-0000-0000-0000254E0000}"/>
    <cellStyle name="Kopf 27 3 2" xfId="38919" xr:uid="{00000000-0005-0000-0000-0000264E0000}"/>
    <cellStyle name="Kopf 27 4" xfId="38920" xr:uid="{00000000-0005-0000-0000-0000274E0000}"/>
    <cellStyle name="Kopf 28" xfId="9757" xr:uid="{00000000-0005-0000-0000-0000284E0000}"/>
    <cellStyle name="Kopf 28 2" xfId="10821" xr:uid="{00000000-0005-0000-0000-0000294E0000}"/>
    <cellStyle name="Kopf 28 2 2" xfId="38921" xr:uid="{00000000-0005-0000-0000-00002A4E0000}"/>
    <cellStyle name="Kopf 28 3" xfId="11046" xr:uid="{00000000-0005-0000-0000-00002B4E0000}"/>
    <cellStyle name="Kopf 28 3 2" xfId="38922" xr:uid="{00000000-0005-0000-0000-00002C4E0000}"/>
    <cellStyle name="Kopf 28 4" xfId="38923" xr:uid="{00000000-0005-0000-0000-00002D4E0000}"/>
    <cellStyle name="Kopf 29" xfId="9758" xr:uid="{00000000-0005-0000-0000-00002E4E0000}"/>
    <cellStyle name="Kopf 29 2" xfId="10822" xr:uid="{00000000-0005-0000-0000-00002F4E0000}"/>
    <cellStyle name="Kopf 29 2 2" xfId="38924" xr:uid="{00000000-0005-0000-0000-0000304E0000}"/>
    <cellStyle name="Kopf 29 3" xfId="11045" xr:uid="{00000000-0005-0000-0000-0000314E0000}"/>
    <cellStyle name="Kopf 29 3 2" xfId="38925" xr:uid="{00000000-0005-0000-0000-0000324E0000}"/>
    <cellStyle name="Kopf 29 4" xfId="38926" xr:uid="{00000000-0005-0000-0000-0000334E0000}"/>
    <cellStyle name="Kopf 3" xfId="9759" xr:uid="{00000000-0005-0000-0000-0000344E0000}"/>
    <cellStyle name="Kopf 3 2" xfId="10823" xr:uid="{00000000-0005-0000-0000-0000354E0000}"/>
    <cellStyle name="Kopf 3 2 2" xfId="38927" xr:uid="{00000000-0005-0000-0000-0000364E0000}"/>
    <cellStyle name="Kopf 3 3" xfId="11044" xr:uid="{00000000-0005-0000-0000-0000374E0000}"/>
    <cellStyle name="Kopf 3 3 2" xfId="38928" xr:uid="{00000000-0005-0000-0000-0000384E0000}"/>
    <cellStyle name="Kopf 3 4" xfId="38929" xr:uid="{00000000-0005-0000-0000-0000394E0000}"/>
    <cellStyle name="Kopf 30" xfId="9760" xr:uid="{00000000-0005-0000-0000-00003A4E0000}"/>
    <cellStyle name="Kopf 30 2" xfId="10824" xr:uid="{00000000-0005-0000-0000-00003B4E0000}"/>
    <cellStyle name="Kopf 30 2 2" xfId="38930" xr:uid="{00000000-0005-0000-0000-00003C4E0000}"/>
    <cellStyle name="Kopf 30 3" xfId="11043" xr:uid="{00000000-0005-0000-0000-00003D4E0000}"/>
    <cellStyle name="Kopf 30 3 2" xfId="38931" xr:uid="{00000000-0005-0000-0000-00003E4E0000}"/>
    <cellStyle name="Kopf 30 4" xfId="38932" xr:uid="{00000000-0005-0000-0000-00003F4E0000}"/>
    <cellStyle name="Kopf 31" xfId="9761" xr:uid="{00000000-0005-0000-0000-0000404E0000}"/>
    <cellStyle name="Kopf 31 2" xfId="10825" xr:uid="{00000000-0005-0000-0000-0000414E0000}"/>
    <cellStyle name="Kopf 31 2 2" xfId="38933" xr:uid="{00000000-0005-0000-0000-0000424E0000}"/>
    <cellStyle name="Kopf 31 3" xfId="11042" xr:uid="{00000000-0005-0000-0000-0000434E0000}"/>
    <cellStyle name="Kopf 31 3 2" xfId="38934" xr:uid="{00000000-0005-0000-0000-0000444E0000}"/>
    <cellStyle name="Kopf 31 4" xfId="38935" xr:uid="{00000000-0005-0000-0000-0000454E0000}"/>
    <cellStyle name="Kopf 32" xfId="9762" xr:uid="{00000000-0005-0000-0000-0000464E0000}"/>
    <cellStyle name="Kopf 32 2" xfId="10826" xr:uid="{00000000-0005-0000-0000-0000474E0000}"/>
    <cellStyle name="Kopf 32 2 2" xfId="38936" xr:uid="{00000000-0005-0000-0000-0000484E0000}"/>
    <cellStyle name="Kopf 32 3" xfId="11041" xr:uid="{00000000-0005-0000-0000-0000494E0000}"/>
    <cellStyle name="Kopf 32 3 2" xfId="38937" xr:uid="{00000000-0005-0000-0000-00004A4E0000}"/>
    <cellStyle name="Kopf 32 4" xfId="38938" xr:uid="{00000000-0005-0000-0000-00004B4E0000}"/>
    <cellStyle name="Kopf 33" xfId="9763" xr:uid="{00000000-0005-0000-0000-00004C4E0000}"/>
    <cellStyle name="Kopf 33 2" xfId="10827" xr:uid="{00000000-0005-0000-0000-00004D4E0000}"/>
    <cellStyle name="Kopf 33 2 2" xfId="38939" xr:uid="{00000000-0005-0000-0000-00004E4E0000}"/>
    <cellStyle name="Kopf 33 3" xfId="11040" xr:uid="{00000000-0005-0000-0000-00004F4E0000}"/>
    <cellStyle name="Kopf 33 3 2" xfId="38940" xr:uid="{00000000-0005-0000-0000-0000504E0000}"/>
    <cellStyle name="Kopf 33 4" xfId="38941" xr:uid="{00000000-0005-0000-0000-0000514E0000}"/>
    <cellStyle name="Kopf 34" xfId="9764" xr:uid="{00000000-0005-0000-0000-0000524E0000}"/>
    <cellStyle name="Kopf 34 2" xfId="10828" xr:uid="{00000000-0005-0000-0000-0000534E0000}"/>
    <cellStyle name="Kopf 34 2 2" xfId="38942" xr:uid="{00000000-0005-0000-0000-0000544E0000}"/>
    <cellStyle name="Kopf 34 3" xfId="11039" xr:uid="{00000000-0005-0000-0000-0000554E0000}"/>
    <cellStyle name="Kopf 34 3 2" xfId="38943" xr:uid="{00000000-0005-0000-0000-0000564E0000}"/>
    <cellStyle name="Kopf 34 4" xfId="38944" xr:uid="{00000000-0005-0000-0000-0000574E0000}"/>
    <cellStyle name="Kopf 35" xfId="9765" xr:uid="{00000000-0005-0000-0000-0000584E0000}"/>
    <cellStyle name="Kopf 35 2" xfId="10829" xr:uid="{00000000-0005-0000-0000-0000594E0000}"/>
    <cellStyle name="Kopf 35 2 2" xfId="38945" xr:uid="{00000000-0005-0000-0000-00005A4E0000}"/>
    <cellStyle name="Kopf 35 3" xfId="11038" xr:uid="{00000000-0005-0000-0000-00005B4E0000}"/>
    <cellStyle name="Kopf 35 3 2" xfId="38946" xr:uid="{00000000-0005-0000-0000-00005C4E0000}"/>
    <cellStyle name="Kopf 35 4" xfId="38947" xr:uid="{00000000-0005-0000-0000-00005D4E0000}"/>
    <cellStyle name="Kopf 36" xfId="9766" xr:uid="{00000000-0005-0000-0000-00005E4E0000}"/>
    <cellStyle name="Kopf 36 2" xfId="10830" xr:uid="{00000000-0005-0000-0000-00005F4E0000}"/>
    <cellStyle name="Kopf 36 2 2" xfId="38948" xr:uid="{00000000-0005-0000-0000-0000604E0000}"/>
    <cellStyle name="Kopf 36 3" xfId="11037" xr:uid="{00000000-0005-0000-0000-0000614E0000}"/>
    <cellStyle name="Kopf 36 3 2" xfId="38949" xr:uid="{00000000-0005-0000-0000-0000624E0000}"/>
    <cellStyle name="Kopf 36 4" xfId="38950" xr:uid="{00000000-0005-0000-0000-0000634E0000}"/>
    <cellStyle name="Kopf 37" xfId="9767" xr:uid="{00000000-0005-0000-0000-0000644E0000}"/>
    <cellStyle name="Kopf 37 2" xfId="10831" xr:uid="{00000000-0005-0000-0000-0000654E0000}"/>
    <cellStyle name="Kopf 37 2 2" xfId="38951" xr:uid="{00000000-0005-0000-0000-0000664E0000}"/>
    <cellStyle name="Kopf 37 3" xfId="11036" xr:uid="{00000000-0005-0000-0000-0000674E0000}"/>
    <cellStyle name="Kopf 37 3 2" xfId="38952" xr:uid="{00000000-0005-0000-0000-0000684E0000}"/>
    <cellStyle name="Kopf 37 4" xfId="38953" xr:uid="{00000000-0005-0000-0000-0000694E0000}"/>
    <cellStyle name="Kopf 38" xfId="9768" xr:uid="{00000000-0005-0000-0000-00006A4E0000}"/>
    <cellStyle name="Kopf 38 2" xfId="10832" xr:uid="{00000000-0005-0000-0000-00006B4E0000}"/>
    <cellStyle name="Kopf 38 2 2" xfId="38954" xr:uid="{00000000-0005-0000-0000-00006C4E0000}"/>
    <cellStyle name="Kopf 38 3" xfId="11035" xr:uid="{00000000-0005-0000-0000-00006D4E0000}"/>
    <cellStyle name="Kopf 38 3 2" xfId="38955" xr:uid="{00000000-0005-0000-0000-00006E4E0000}"/>
    <cellStyle name="Kopf 38 4" xfId="38956" xr:uid="{00000000-0005-0000-0000-00006F4E0000}"/>
    <cellStyle name="Kopf 39" xfId="9769" xr:uid="{00000000-0005-0000-0000-0000704E0000}"/>
    <cellStyle name="Kopf 39 2" xfId="10833" xr:uid="{00000000-0005-0000-0000-0000714E0000}"/>
    <cellStyle name="Kopf 39 2 2" xfId="38957" xr:uid="{00000000-0005-0000-0000-0000724E0000}"/>
    <cellStyle name="Kopf 39 3" xfId="11034" xr:uid="{00000000-0005-0000-0000-0000734E0000}"/>
    <cellStyle name="Kopf 39 3 2" xfId="38958" xr:uid="{00000000-0005-0000-0000-0000744E0000}"/>
    <cellStyle name="Kopf 39 4" xfId="38959" xr:uid="{00000000-0005-0000-0000-0000754E0000}"/>
    <cellStyle name="Kopf 4" xfId="9770" xr:uid="{00000000-0005-0000-0000-0000764E0000}"/>
    <cellStyle name="Kopf 4 2" xfId="10834" xr:uid="{00000000-0005-0000-0000-0000774E0000}"/>
    <cellStyle name="Kopf 4 2 2" xfId="38960" xr:uid="{00000000-0005-0000-0000-0000784E0000}"/>
    <cellStyle name="Kopf 4 3" xfId="11033" xr:uid="{00000000-0005-0000-0000-0000794E0000}"/>
    <cellStyle name="Kopf 4 3 2" xfId="38961" xr:uid="{00000000-0005-0000-0000-00007A4E0000}"/>
    <cellStyle name="Kopf 4 4" xfId="38962" xr:uid="{00000000-0005-0000-0000-00007B4E0000}"/>
    <cellStyle name="Kopf 40" xfId="9771" xr:uid="{00000000-0005-0000-0000-00007C4E0000}"/>
    <cellStyle name="Kopf 40 2" xfId="10835" xr:uid="{00000000-0005-0000-0000-00007D4E0000}"/>
    <cellStyle name="Kopf 40 2 2" xfId="38963" xr:uid="{00000000-0005-0000-0000-00007E4E0000}"/>
    <cellStyle name="Kopf 40 3" xfId="11032" xr:uid="{00000000-0005-0000-0000-00007F4E0000}"/>
    <cellStyle name="Kopf 40 3 2" xfId="38964" xr:uid="{00000000-0005-0000-0000-0000804E0000}"/>
    <cellStyle name="Kopf 40 4" xfId="38965" xr:uid="{00000000-0005-0000-0000-0000814E0000}"/>
    <cellStyle name="Kopf 41" xfId="9772" xr:uid="{00000000-0005-0000-0000-0000824E0000}"/>
    <cellStyle name="Kopf 41 2" xfId="10836" xr:uid="{00000000-0005-0000-0000-0000834E0000}"/>
    <cellStyle name="Kopf 41 2 2" xfId="38966" xr:uid="{00000000-0005-0000-0000-0000844E0000}"/>
    <cellStyle name="Kopf 41 3" xfId="11031" xr:uid="{00000000-0005-0000-0000-0000854E0000}"/>
    <cellStyle name="Kopf 41 3 2" xfId="38967" xr:uid="{00000000-0005-0000-0000-0000864E0000}"/>
    <cellStyle name="Kopf 41 4" xfId="38968" xr:uid="{00000000-0005-0000-0000-0000874E0000}"/>
    <cellStyle name="Kopf 42" xfId="9773" xr:uid="{00000000-0005-0000-0000-0000884E0000}"/>
    <cellStyle name="Kopf 42 2" xfId="10837" xr:uid="{00000000-0005-0000-0000-0000894E0000}"/>
    <cellStyle name="Kopf 42 2 2" xfId="38969" xr:uid="{00000000-0005-0000-0000-00008A4E0000}"/>
    <cellStyle name="Kopf 42 3" xfId="11030" xr:uid="{00000000-0005-0000-0000-00008B4E0000}"/>
    <cellStyle name="Kopf 42 3 2" xfId="38970" xr:uid="{00000000-0005-0000-0000-00008C4E0000}"/>
    <cellStyle name="Kopf 42 4" xfId="38971" xr:uid="{00000000-0005-0000-0000-00008D4E0000}"/>
    <cellStyle name="Kopf 43" xfId="9774" xr:uid="{00000000-0005-0000-0000-00008E4E0000}"/>
    <cellStyle name="Kopf 43 2" xfId="10838" xr:uid="{00000000-0005-0000-0000-00008F4E0000}"/>
    <cellStyle name="Kopf 43 2 2" xfId="38972" xr:uid="{00000000-0005-0000-0000-0000904E0000}"/>
    <cellStyle name="Kopf 43 3" xfId="11029" xr:uid="{00000000-0005-0000-0000-0000914E0000}"/>
    <cellStyle name="Kopf 43 3 2" xfId="38973" xr:uid="{00000000-0005-0000-0000-0000924E0000}"/>
    <cellStyle name="Kopf 43 4" xfId="38974" xr:uid="{00000000-0005-0000-0000-0000934E0000}"/>
    <cellStyle name="Kopf 44" xfId="9775" xr:uid="{00000000-0005-0000-0000-0000944E0000}"/>
    <cellStyle name="Kopf 44 2" xfId="10839" xr:uid="{00000000-0005-0000-0000-0000954E0000}"/>
    <cellStyle name="Kopf 44 2 2" xfId="38975" xr:uid="{00000000-0005-0000-0000-0000964E0000}"/>
    <cellStyle name="Kopf 44 3" xfId="11028" xr:uid="{00000000-0005-0000-0000-0000974E0000}"/>
    <cellStyle name="Kopf 44 3 2" xfId="38976" xr:uid="{00000000-0005-0000-0000-0000984E0000}"/>
    <cellStyle name="Kopf 44 4" xfId="38977" xr:uid="{00000000-0005-0000-0000-0000994E0000}"/>
    <cellStyle name="Kopf 45" xfId="9776" xr:uid="{00000000-0005-0000-0000-00009A4E0000}"/>
    <cellStyle name="Kopf 45 2" xfId="10840" xr:uid="{00000000-0005-0000-0000-00009B4E0000}"/>
    <cellStyle name="Kopf 45 2 2" xfId="38978" xr:uid="{00000000-0005-0000-0000-00009C4E0000}"/>
    <cellStyle name="Kopf 45 3" xfId="11027" xr:uid="{00000000-0005-0000-0000-00009D4E0000}"/>
    <cellStyle name="Kopf 45 3 2" xfId="38979" xr:uid="{00000000-0005-0000-0000-00009E4E0000}"/>
    <cellStyle name="Kopf 45 4" xfId="38980" xr:uid="{00000000-0005-0000-0000-00009F4E0000}"/>
    <cellStyle name="Kopf 46" xfId="9777" xr:uid="{00000000-0005-0000-0000-0000A04E0000}"/>
    <cellStyle name="Kopf 46 2" xfId="10841" xr:uid="{00000000-0005-0000-0000-0000A14E0000}"/>
    <cellStyle name="Kopf 46 2 2" xfId="38981" xr:uid="{00000000-0005-0000-0000-0000A24E0000}"/>
    <cellStyle name="Kopf 46 3" xfId="11026" xr:uid="{00000000-0005-0000-0000-0000A34E0000}"/>
    <cellStyle name="Kopf 46 3 2" xfId="38982" xr:uid="{00000000-0005-0000-0000-0000A44E0000}"/>
    <cellStyle name="Kopf 46 4" xfId="38983" xr:uid="{00000000-0005-0000-0000-0000A54E0000}"/>
    <cellStyle name="Kopf 47" xfId="9778" xr:uid="{00000000-0005-0000-0000-0000A64E0000}"/>
    <cellStyle name="Kopf 47 2" xfId="10842" xr:uid="{00000000-0005-0000-0000-0000A74E0000}"/>
    <cellStyle name="Kopf 47 2 2" xfId="38984" xr:uid="{00000000-0005-0000-0000-0000A84E0000}"/>
    <cellStyle name="Kopf 47 3" xfId="11025" xr:uid="{00000000-0005-0000-0000-0000A94E0000}"/>
    <cellStyle name="Kopf 47 3 2" xfId="38985" xr:uid="{00000000-0005-0000-0000-0000AA4E0000}"/>
    <cellStyle name="Kopf 47 4" xfId="38986" xr:uid="{00000000-0005-0000-0000-0000AB4E0000}"/>
    <cellStyle name="Kopf 48" xfId="9779" xr:uid="{00000000-0005-0000-0000-0000AC4E0000}"/>
    <cellStyle name="Kopf 48 2" xfId="10843" xr:uid="{00000000-0005-0000-0000-0000AD4E0000}"/>
    <cellStyle name="Kopf 48 2 2" xfId="38987" xr:uid="{00000000-0005-0000-0000-0000AE4E0000}"/>
    <cellStyle name="Kopf 48 3" xfId="11024" xr:uid="{00000000-0005-0000-0000-0000AF4E0000}"/>
    <cellStyle name="Kopf 48 3 2" xfId="38988" xr:uid="{00000000-0005-0000-0000-0000B04E0000}"/>
    <cellStyle name="Kopf 48 4" xfId="38989" xr:uid="{00000000-0005-0000-0000-0000B14E0000}"/>
    <cellStyle name="Kopf 49" xfId="9780" xr:uid="{00000000-0005-0000-0000-0000B24E0000}"/>
    <cellStyle name="Kopf 49 2" xfId="10844" xr:uid="{00000000-0005-0000-0000-0000B34E0000}"/>
    <cellStyle name="Kopf 49 2 2" xfId="38990" xr:uid="{00000000-0005-0000-0000-0000B44E0000}"/>
    <cellStyle name="Kopf 49 3" xfId="11023" xr:uid="{00000000-0005-0000-0000-0000B54E0000}"/>
    <cellStyle name="Kopf 49 3 2" xfId="38991" xr:uid="{00000000-0005-0000-0000-0000B64E0000}"/>
    <cellStyle name="Kopf 49 4" xfId="38992" xr:uid="{00000000-0005-0000-0000-0000B74E0000}"/>
    <cellStyle name="Kopf 5" xfId="9781" xr:uid="{00000000-0005-0000-0000-0000B84E0000}"/>
    <cellStyle name="Kopf 5 2" xfId="10845" xr:uid="{00000000-0005-0000-0000-0000B94E0000}"/>
    <cellStyle name="Kopf 5 2 2" xfId="38993" xr:uid="{00000000-0005-0000-0000-0000BA4E0000}"/>
    <cellStyle name="Kopf 5 3" xfId="11022" xr:uid="{00000000-0005-0000-0000-0000BB4E0000}"/>
    <cellStyle name="Kopf 5 3 2" xfId="38994" xr:uid="{00000000-0005-0000-0000-0000BC4E0000}"/>
    <cellStyle name="Kopf 5 4" xfId="38995" xr:uid="{00000000-0005-0000-0000-0000BD4E0000}"/>
    <cellStyle name="Kopf 50" xfId="9782" xr:uid="{00000000-0005-0000-0000-0000BE4E0000}"/>
    <cellStyle name="Kopf 50 2" xfId="10846" xr:uid="{00000000-0005-0000-0000-0000BF4E0000}"/>
    <cellStyle name="Kopf 50 2 2" xfId="38996" xr:uid="{00000000-0005-0000-0000-0000C04E0000}"/>
    <cellStyle name="Kopf 50 3" xfId="11021" xr:uid="{00000000-0005-0000-0000-0000C14E0000}"/>
    <cellStyle name="Kopf 50 3 2" xfId="38997" xr:uid="{00000000-0005-0000-0000-0000C24E0000}"/>
    <cellStyle name="Kopf 50 4" xfId="38998" xr:uid="{00000000-0005-0000-0000-0000C34E0000}"/>
    <cellStyle name="Kopf 51" xfId="9783" xr:uid="{00000000-0005-0000-0000-0000C44E0000}"/>
    <cellStyle name="Kopf 51 2" xfId="10847" xr:uid="{00000000-0005-0000-0000-0000C54E0000}"/>
    <cellStyle name="Kopf 51 2 2" xfId="38999" xr:uid="{00000000-0005-0000-0000-0000C64E0000}"/>
    <cellStyle name="Kopf 51 3" xfId="11020" xr:uid="{00000000-0005-0000-0000-0000C74E0000}"/>
    <cellStyle name="Kopf 51 3 2" xfId="39000" xr:uid="{00000000-0005-0000-0000-0000C84E0000}"/>
    <cellStyle name="Kopf 51 4" xfId="39001" xr:uid="{00000000-0005-0000-0000-0000C94E0000}"/>
    <cellStyle name="Kopf 52" xfId="9784" xr:uid="{00000000-0005-0000-0000-0000CA4E0000}"/>
    <cellStyle name="Kopf 52 2" xfId="10848" xr:uid="{00000000-0005-0000-0000-0000CB4E0000}"/>
    <cellStyle name="Kopf 52 2 2" xfId="39002" xr:uid="{00000000-0005-0000-0000-0000CC4E0000}"/>
    <cellStyle name="Kopf 52 3" xfId="11019" xr:uid="{00000000-0005-0000-0000-0000CD4E0000}"/>
    <cellStyle name="Kopf 52 3 2" xfId="39003" xr:uid="{00000000-0005-0000-0000-0000CE4E0000}"/>
    <cellStyle name="Kopf 52 4" xfId="39004" xr:uid="{00000000-0005-0000-0000-0000CF4E0000}"/>
    <cellStyle name="Kopf 53" xfId="9785" xr:uid="{00000000-0005-0000-0000-0000D04E0000}"/>
    <cellStyle name="Kopf 53 2" xfId="10849" xr:uid="{00000000-0005-0000-0000-0000D14E0000}"/>
    <cellStyle name="Kopf 53 2 2" xfId="39005" xr:uid="{00000000-0005-0000-0000-0000D24E0000}"/>
    <cellStyle name="Kopf 53 3" xfId="11018" xr:uid="{00000000-0005-0000-0000-0000D34E0000}"/>
    <cellStyle name="Kopf 53 3 2" xfId="39006" xr:uid="{00000000-0005-0000-0000-0000D44E0000}"/>
    <cellStyle name="Kopf 53 4" xfId="39007" xr:uid="{00000000-0005-0000-0000-0000D54E0000}"/>
    <cellStyle name="Kopf 54" xfId="9786" xr:uid="{00000000-0005-0000-0000-0000D64E0000}"/>
    <cellStyle name="Kopf 54 2" xfId="10850" xr:uid="{00000000-0005-0000-0000-0000D74E0000}"/>
    <cellStyle name="Kopf 54 2 2" xfId="39008" xr:uid="{00000000-0005-0000-0000-0000D84E0000}"/>
    <cellStyle name="Kopf 54 3" xfId="11017" xr:uid="{00000000-0005-0000-0000-0000D94E0000}"/>
    <cellStyle name="Kopf 54 3 2" xfId="39009" xr:uid="{00000000-0005-0000-0000-0000DA4E0000}"/>
    <cellStyle name="Kopf 54 4" xfId="39010" xr:uid="{00000000-0005-0000-0000-0000DB4E0000}"/>
    <cellStyle name="Kopf 55" xfId="9787" xr:uid="{00000000-0005-0000-0000-0000DC4E0000}"/>
    <cellStyle name="Kopf 55 2" xfId="10851" xr:uid="{00000000-0005-0000-0000-0000DD4E0000}"/>
    <cellStyle name="Kopf 55 2 2" xfId="39011" xr:uid="{00000000-0005-0000-0000-0000DE4E0000}"/>
    <cellStyle name="Kopf 55 3" xfId="11016" xr:uid="{00000000-0005-0000-0000-0000DF4E0000}"/>
    <cellStyle name="Kopf 55 3 2" xfId="39012" xr:uid="{00000000-0005-0000-0000-0000E04E0000}"/>
    <cellStyle name="Kopf 55 4" xfId="39013" xr:uid="{00000000-0005-0000-0000-0000E14E0000}"/>
    <cellStyle name="Kopf 56" xfId="9788" xr:uid="{00000000-0005-0000-0000-0000E24E0000}"/>
    <cellStyle name="Kopf 56 2" xfId="10852" xr:uid="{00000000-0005-0000-0000-0000E34E0000}"/>
    <cellStyle name="Kopf 56 2 2" xfId="39014" xr:uid="{00000000-0005-0000-0000-0000E44E0000}"/>
    <cellStyle name="Kopf 56 3" xfId="11015" xr:uid="{00000000-0005-0000-0000-0000E54E0000}"/>
    <cellStyle name="Kopf 56 3 2" xfId="39015" xr:uid="{00000000-0005-0000-0000-0000E64E0000}"/>
    <cellStyle name="Kopf 56 4" xfId="39016" xr:uid="{00000000-0005-0000-0000-0000E74E0000}"/>
    <cellStyle name="Kopf 57" xfId="9789" xr:uid="{00000000-0005-0000-0000-0000E84E0000}"/>
    <cellStyle name="Kopf 57 2" xfId="10853" xr:uid="{00000000-0005-0000-0000-0000E94E0000}"/>
    <cellStyle name="Kopf 57 2 2" xfId="39017" xr:uid="{00000000-0005-0000-0000-0000EA4E0000}"/>
    <cellStyle name="Kopf 57 3" xfId="11014" xr:uid="{00000000-0005-0000-0000-0000EB4E0000}"/>
    <cellStyle name="Kopf 57 3 2" xfId="39018" xr:uid="{00000000-0005-0000-0000-0000EC4E0000}"/>
    <cellStyle name="Kopf 57 4" xfId="39019" xr:uid="{00000000-0005-0000-0000-0000ED4E0000}"/>
    <cellStyle name="Kopf 58" xfId="9790" xr:uid="{00000000-0005-0000-0000-0000EE4E0000}"/>
    <cellStyle name="Kopf 58 2" xfId="10854" xr:uid="{00000000-0005-0000-0000-0000EF4E0000}"/>
    <cellStyle name="Kopf 58 2 2" xfId="39020" xr:uid="{00000000-0005-0000-0000-0000F04E0000}"/>
    <cellStyle name="Kopf 58 3" xfId="11013" xr:uid="{00000000-0005-0000-0000-0000F14E0000}"/>
    <cellStyle name="Kopf 58 3 2" xfId="39021" xr:uid="{00000000-0005-0000-0000-0000F24E0000}"/>
    <cellStyle name="Kopf 58 4" xfId="39022" xr:uid="{00000000-0005-0000-0000-0000F34E0000}"/>
    <cellStyle name="Kopf 59" xfId="9791" xr:uid="{00000000-0005-0000-0000-0000F44E0000}"/>
    <cellStyle name="Kopf 59 2" xfId="10855" xr:uid="{00000000-0005-0000-0000-0000F54E0000}"/>
    <cellStyle name="Kopf 59 2 2" xfId="39023" xr:uid="{00000000-0005-0000-0000-0000F64E0000}"/>
    <cellStyle name="Kopf 59 3" xfId="11012" xr:uid="{00000000-0005-0000-0000-0000F74E0000}"/>
    <cellStyle name="Kopf 59 3 2" xfId="39024" xr:uid="{00000000-0005-0000-0000-0000F84E0000}"/>
    <cellStyle name="Kopf 59 4" xfId="39025" xr:uid="{00000000-0005-0000-0000-0000F94E0000}"/>
    <cellStyle name="Kopf 6" xfId="9792" xr:uid="{00000000-0005-0000-0000-0000FA4E0000}"/>
    <cellStyle name="Kopf 6 2" xfId="10856" xr:uid="{00000000-0005-0000-0000-0000FB4E0000}"/>
    <cellStyle name="Kopf 6 2 2" xfId="39026" xr:uid="{00000000-0005-0000-0000-0000FC4E0000}"/>
    <cellStyle name="Kopf 6 3" xfId="11011" xr:uid="{00000000-0005-0000-0000-0000FD4E0000}"/>
    <cellStyle name="Kopf 6 3 2" xfId="39027" xr:uid="{00000000-0005-0000-0000-0000FE4E0000}"/>
    <cellStyle name="Kopf 6 4" xfId="39028" xr:uid="{00000000-0005-0000-0000-0000FF4E0000}"/>
    <cellStyle name="Kopf 60" xfId="9793" xr:uid="{00000000-0005-0000-0000-0000004F0000}"/>
    <cellStyle name="Kopf 60 2" xfId="10857" xr:uid="{00000000-0005-0000-0000-0000014F0000}"/>
    <cellStyle name="Kopf 60 2 2" xfId="39029" xr:uid="{00000000-0005-0000-0000-0000024F0000}"/>
    <cellStyle name="Kopf 60 3" xfId="11010" xr:uid="{00000000-0005-0000-0000-0000034F0000}"/>
    <cellStyle name="Kopf 60 3 2" xfId="39030" xr:uid="{00000000-0005-0000-0000-0000044F0000}"/>
    <cellStyle name="Kopf 60 4" xfId="39031" xr:uid="{00000000-0005-0000-0000-0000054F0000}"/>
    <cellStyle name="Kopf 61" xfId="9239" xr:uid="{00000000-0005-0000-0000-0000064F0000}"/>
    <cellStyle name="Kopf 61 2" xfId="39032" xr:uid="{00000000-0005-0000-0000-0000074F0000}"/>
    <cellStyle name="Kopf 62" xfId="11118" xr:uid="{00000000-0005-0000-0000-0000084F0000}"/>
    <cellStyle name="Kopf 62 2" xfId="39033" xr:uid="{00000000-0005-0000-0000-0000094F0000}"/>
    <cellStyle name="Kopf 63" xfId="10869" xr:uid="{00000000-0005-0000-0000-00000A4F0000}"/>
    <cellStyle name="Kopf 63 2" xfId="39034" xr:uid="{00000000-0005-0000-0000-00000B4F0000}"/>
    <cellStyle name="Kopf 64" xfId="15898" xr:uid="{00000000-0005-0000-0000-00000C4F0000}"/>
    <cellStyle name="Kopf 64 2" xfId="39035" xr:uid="{00000000-0005-0000-0000-00000D4F0000}"/>
    <cellStyle name="Kopf 65" xfId="39036" xr:uid="{00000000-0005-0000-0000-00000E4F0000}"/>
    <cellStyle name="Kopf 66" xfId="56803" xr:uid="{00000000-0005-0000-0000-00000F4F0000}"/>
    <cellStyle name="Kopf 7" xfId="9794" xr:uid="{00000000-0005-0000-0000-0000104F0000}"/>
    <cellStyle name="Kopf 7 2" xfId="10858" xr:uid="{00000000-0005-0000-0000-0000114F0000}"/>
    <cellStyle name="Kopf 7 2 2" xfId="39037" xr:uid="{00000000-0005-0000-0000-0000124F0000}"/>
    <cellStyle name="Kopf 7 3" xfId="11009" xr:uid="{00000000-0005-0000-0000-0000134F0000}"/>
    <cellStyle name="Kopf 7 3 2" xfId="39038" xr:uid="{00000000-0005-0000-0000-0000144F0000}"/>
    <cellStyle name="Kopf 7 4" xfId="39039" xr:uid="{00000000-0005-0000-0000-0000154F0000}"/>
    <cellStyle name="Kopf 8" xfId="9795" xr:uid="{00000000-0005-0000-0000-0000164F0000}"/>
    <cellStyle name="Kopf 8 2" xfId="10859" xr:uid="{00000000-0005-0000-0000-0000174F0000}"/>
    <cellStyle name="Kopf 8 2 2" xfId="39040" xr:uid="{00000000-0005-0000-0000-0000184F0000}"/>
    <cellStyle name="Kopf 8 3" xfId="11008" xr:uid="{00000000-0005-0000-0000-0000194F0000}"/>
    <cellStyle name="Kopf 8 3 2" xfId="39041" xr:uid="{00000000-0005-0000-0000-00001A4F0000}"/>
    <cellStyle name="Kopf 8 4" xfId="39042" xr:uid="{00000000-0005-0000-0000-00001B4F0000}"/>
    <cellStyle name="Kopf 9" xfId="9796" xr:uid="{00000000-0005-0000-0000-00001C4F0000}"/>
    <cellStyle name="Kopf 9 2" xfId="10860" xr:uid="{00000000-0005-0000-0000-00001D4F0000}"/>
    <cellStyle name="Kopf 9 2 2" xfId="39043" xr:uid="{00000000-0005-0000-0000-00001E4F0000}"/>
    <cellStyle name="Kopf 9 3" xfId="11007" xr:uid="{00000000-0005-0000-0000-00001F4F0000}"/>
    <cellStyle name="Kopf 9 3 2" xfId="39044" xr:uid="{00000000-0005-0000-0000-0000204F0000}"/>
    <cellStyle name="Kopf 9 4" xfId="39045" xr:uid="{00000000-0005-0000-0000-0000214F0000}"/>
    <cellStyle name="Linked Cell" xfId="248" xr:uid="{00000000-0005-0000-0000-0000224F0000}"/>
    <cellStyle name="Linked Cell 2" xfId="56856" xr:uid="{00000000-0005-0000-0000-0000234F0000}"/>
    <cellStyle name="Millares [0] 2" xfId="249" xr:uid="{00000000-0005-0000-0000-0000244F0000}"/>
    <cellStyle name="Millares [0] 2 2" xfId="5506" xr:uid="{00000000-0005-0000-0000-0000254F0000}"/>
    <cellStyle name="Millares [0] 2 2 2" xfId="9800" xr:uid="{00000000-0005-0000-0000-0000264F0000}"/>
    <cellStyle name="Millares [0] 2 2 3" xfId="56858" xr:uid="{00000000-0005-0000-0000-0000274F0000}"/>
    <cellStyle name="Millares [0] 2 3" xfId="629" xr:uid="{00000000-0005-0000-0000-0000284F0000}"/>
    <cellStyle name="Millares [0] 2 3 2" xfId="56859" xr:uid="{00000000-0005-0000-0000-0000294F0000}"/>
    <cellStyle name="Millares [0] 2 4" xfId="18838" xr:uid="{00000000-0005-0000-0000-00002A4F0000}"/>
    <cellStyle name="Millares [0] 2 5" xfId="1178" xr:uid="{00000000-0005-0000-0000-00002B4F0000}"/>
    <cellStyle name="Millares [0] 3" xfId="5507" xr:uid="{00000000-0005-0000-0000-00002C4F0000}"/>
    <cellStyle name="Millares [0] 3 2" xfId="9801" xr:uid="{00000000-0005-0000-0000-00002D4F0000}"/>
    <cellStyle name="Millares 10" xfId="250" xr:uid="{00000000-0005-0000-0000-00002E4F0000}"/>
    <cellStyle name="Millares 10 2" xfId="251" xr:uid="{00000000-0005-0000-0000-00002F4F0000}"/>
    <cellStyle name="Millares 10 2 2" xfId="678" xr:uid="{00000000-0005-0000-0000-0000304F0000}"/>
    <cellStyle name="Millares 10 2 2 2" xfId="56860" xr:uid="{00000000-0005-0000-0000-0000314F0000}"/>
    <cellStyle name="Millares 10 3" xfId="611" xr:uid="{00000000-0005-0000-0000-0000324F0000}"/>
    <cellStyle name="Millares 10 3 2" xfId="9804" xr:uid="{00000000-0005-0000-0000-0000334F0000}"/>
    <cellStyle name="Millares 10 3 3" xfId="5508" xr:uid="{00000000-0005-0000-0000-0000344F0000}"/>
    <cellStyle name="Millares 10 3 4" xfId="56861" xr:uid="{00000000-0005-0000-0000-0000354F0000}"/>
    <cellStyle name="Millares 10 4" xfId="9805" xr:uid="{00000000-0005-0000-0000-0000364F0000}"/>
    <cellStyle name="Millares 10 4 2" xfId="29382" xr:uid="{00000000-0005-0000-0000-0000374F0000}"/>
    <cellStyle name="Millares 11" xfId="252" xr:uid="{00000000-0005-0000-0000-0000384F0000}"/>
    <cellStyle name="Millares 11 2" xfId="9807" xr:uid="{00000000-0005-0000-0000-0000394F0000}"/>
    <cellStyle name="Millares 11 3" xfId="860" xr:uid="{00000000-0005-0000-0000-00003A4F0000}"/>
    <cellStyle name="Millares 11 3 2" xfId="56862" xr:uid="{00000000-0005-0000-0000-00003B4F0000}"/>
    <cellStyle name="Millares 12" xfId="253" xr:uid="{00000000-0005-0000-0000-00003C4F0000}"/>
    <cellStyle name="Millares 12 2" xfId="9809" xr:uid="{00000000-0005-0000-0000-00003D4F0000}"/>
    <cellStyle name="Millares 12 3" xfId="861" xr:uid="{00000000-0005-0000-0000-00003E4F0000}"/>
    <cellStyle name="Millares 12 3 2" xfId="56863" xr:uid="{00000000-0005-0000-0000-00003F4F0000}"/>
    <cellStyle name="Millares 13" xfId="254" xr:uid="{00000000-0005-0000-0000-0000404F0000}"/>
    <cellStyle name="Millares 13 10" xfId="2192" xr:uid="{00000000-0005-0000-0000-0000414F0000}"/>
    <cellStyle name="Millares 13 10 2" xfId="13624" xr:uid="{00000000-0005-0000-0000-0000424F0000}"/>
    <cellStyle name="Millares 13 10 2 2" xfId="57399" xr:uid="{00000000-0005-0000-0000-0000434F0000}"/>
    <cellStyle name="Millares 13 11" xfId="2193" xr:uid="{00000000-0005-0000-0000-0000444F0000}"/>
    <cellStyle name="Millares 13 11 2" xfId="13625" xr:uid="{00000000-0005-0000-0000-0000454F0000}"/>
    <cellStyle name="Millares 13 11 2 2" xfId="57400" xr:uid="{00000000-0005-0000-0000-0000464F0000}"/>
    <cellStyle name="Millares 13 12" xfId="2194" xr:uid="{00000000-0005-0000-0000-0000474F0000}"/>
    <cellStyle name="Millares 13 12 2" xfId="13626" xr:uid="{00000000-0005-0000-0000-0000484F0000}"/>
    <cellStyle name="Millares 13 12 2 2" xfId="57401" xr:uid="{00000000-0005-0000-0000-0000494F0000}"/>
    <cellStyle name="Millares 13 13" xfId="2191" xr:uid="{00000000-0005-0000-0000-00004A4F0000}"/>
    <cellStyle name="Millares 13 13 2" xfId="13627" xr:uid="{00000000-0005-0000-0000-00004B4F0000}"/>
    <cellStyle name="Millares 13 14" xfId="5509" xr:uid="{00000000-0005-0000-0000-00004C4F0000}"/>
    <cellStyle name="Millares 13 15" xfId="676" xr:uid="{00000000-0005-0000-0000-00004D4F0000}"/>
    <cellStyle name="Millares 13 2" xfId="255" xr:uid="{00000000-0005-0000-0000-00004E4F0000}"/>
    <cellStyle name="Millares 13 2 10" xfId="2195" xr:uid="{00000000-0005-0000-0000-00004F4F0000}"/>
    <cellStyle name="Millares 13 2 10 2" xfId="13630" xr:uid="{00000000-0005-0000-0000-0000504F0000}"/>
    <cellStyle name="Millares 13 2 11" xfId="5510" xr:uid="{00000000-0005-0000-0000-0000514F0000}"/>
    <cellStyle name="Millares 13 2 12" xfId="1179" xr:uid="{00000000-0005-0000-0000-0000524F0000}"/>
    <cellStyle name="Millares 13 2 2" xfId="256" xr:uid="{00000000-0005-0000-0000-0000534F0000}"/>
    <cellStyle name="Millares 13 2 2 2" xfId="257" xr:uid="{00000000-0005-0000-0000-0000544F0000}"/>
    <cellStyle name="Millares 13 2 2 2 2" xfId="2198" xr:uid="{00000000-0005-0000-0000-0000554F0000}"/>
    <cellStyle name="Millares 13 2 2 2 2 2" xfId="13634" xr:uid="{00000000-0005-0000-0000-0000564F0000}"/>
    <cellStyle name="Millares 13 2 2 2 2 2 2" xfId="57404" xr:uid="{00000000-0005-0000-0000-0000574F0000}"/>
    <cellStyle name="Millares 13 2 2 2 3" xfId="2199" xr:uid="{00000000-0005-0000-0000-0000584F0000}"/>
    <cellStyle name="Millares 13 2 2 2 3 2" xfId="13635" xr:uid="{00000000-0005-0000-0000-0000594F0000}"/>
    <cellStyle name="Millares 13 2 2 2 3 2 2" xfId="57405" xr:uid="{00000000-0005-0000-0000-00005A4F0000}"/>
    <cellStyle name="Millares 13 2 2 2 4" xfId="2200" xr:uid="{00000000-0005-0000-0000-00005B4F0000}"/>
    <cellStyle name="Millares 13 2 2 2 4 2" xfId="13636" xr:uid="{00000000-0005-0000-0000-00005C4F0000}"/>
    <cellStyle name="Millares 13 2 2 2 4 2 2" xfId="57406" xr:uid="{00000000-0005-0000-0000-00005D4F0000}"/>
    <cellStyle name="Millares 13 2 2 2 5" xfId="2201" xr:uid="{00000000-0005-0000-0000-00005E4F0000}"/>
    <cellStyle name="Millares 13 2 2 2 5 2" xfId="13637" xr:uid="{00000000-0005-0000-0000-00005F4F0000}"/>
    <cellStyle name="Millares 13 2 2 2 5 2 2" xfId="57407" xr:uid="{00000000-0005-0000-0000-0000604F0000}"/>
    <cellStyle name="Millares 13 2 2 2 6" xfId="2202" xr:uid="{00000000-0005-0000-0000-0000614F0000}"/>
    <cellStyle name="Millares 13 2 2 2 6 2" xfId="13638" xr:uid="{00000000-0005-0000-0000-0000624F0000}"/>
    <cellStyle name="Millares 13 2 2 2 6 2 2" xfId="57408" xr:uid="{00000000-0005-0000-0000-0000634F0000}"/>
    <cellStyle name="Millares 13 2 2 2 7" xfId="13633" xr:uid="{00000000-0005-0000-0000-0000644F0000}"/>
    <cellStyle name="Millares 13 2 2 2 7 2" xfId="57403" xr:uid="{00000000-0005-0000-0000-0000654F0000}"/>
    <cellStyle name="Millares 13 2 2 2 8" xfId="2197" xr:uid="{00000000-0005-0000-0000-0000664F0000}"/>
    <cellStyle name="Millares 13 2 2 3" xfId="5511" xr:uid="{00000000-0005-0000-0000-0000674F0000}"/>
    <cellStyle name="Millares 13 2 2 3 2" xfId="57402" xr:uid="{00000000-0005-0000-0000-0000684F0000}"/>
    <cellStyle name="Millares 13 2 2 4" xfId="13632" xr:uid="{00000000-0005-0000-0000-0000694F0000}"/>
    <cellStyle name="Millares 13 2 2 5" xfId="2196" xr:uid="{00000000-0005-0000-0000-00006A4F0000}"/>
    <cellStyle name="Millares 13 2 3" xfId="258" xr:uid="{00000000-0005-0000-0000-00006B4F0000}"/>
    <cellStyle name="Millares 13 2 3 2" xfId="2204" xr:uid="{00000000-0005-0000-0000-00006C4F0000}"/>
    <cellStyle name="Millares 13 2 3 2 2" xfId="13641" xr:uid="{00000000-0005-0000-0000-00006D4F0000}"/>
    <cellStyle name="Millares 13 2 3 2 2 2" xfId="57410" xr:uid="{00000000-0005-0000-0000-00006E4F0000}"/>
    <cellStyle name="Millares 13 2 3 3" xfId="2205" xr:uid="{00000000-0005-0000-0000-00006F4F0000}"/>
    <cellStyle name="Millares 13 2 3 3 2" xfId="13642" xr:uid="{00000000-0005-0000-0000-0000704F0000}"/>
    <cellStyle name="Millares 13 2 3 3 2 2" xfId="57411" xr:uid="{00000000-0005-0000-0000-0000714F0000}"/>
    <cellStyle name="Millares 13 2 3 4" xfId="2206" xr:uid="{00000000-0005-0000-0000-0000724F0000}"/>
    <cellStyle name="Millares 13 2 3 4 2" xfId="13643" xr:uid="{00000000-0005-0000-0000-0000734F0000}"/>
    <cellStyle name="Millares 13 2 3 4 2 2" xfId="57412" xr:uid="{00000000-0005-0000-0000-0000744F0000}"/>
    <cellStyle name="Millares 13 2 3 5" xfId="2207" xr:uid="{00000000-0005-0000-0000-0000754F0000}"/>
    <cellStyle name="Millares 13 2 3 5 2" xfId="13644" xr:uid="{00000000-0005-0000-0000-0000764F0000}"/>
    <cellStyle name="Millares 13 2 3 5 2 2" xfId="57413" xr:uid="{00000000-0005-0000-0000-0000774F0000}"/>
    <cellStyle name="Millares 13 2 3 6" xfId="2208" xr:uid="{00000000-0005-0000-0000-0000784F0000}"/>
    <cellStyle name="Millares 13 2 3 6 2" xfId="13645" xr:uid="{00000000-0005-0000-0000-0000794F0000}"/>
    <cellStyle name="Millares 13 2 3 6 2 2" xfId="57414" xr:uid="{00000000-0005-0000-0000-00007A4F0000}"/>
    <cellStyle name="Millares 13 2 3 7" xfId="13640" xr:uid="{00000000-0005-0000-0000-00007B4F0000}"/>
    <cellStyle name="Millares 13 2 3 7 2" xfId="57409" xr:uid="{00000000-0005-0000-0000-00007C4F0000}"/>
    <cellStyle name="Millares 13 2 3 8" xfId="2203" xr:uid="{00000000-0005-0000-0000-00007D4F0000}"/>
    <cellStyle name="Millares 13 2 4" xfId="2209" xr:uid="{00000000-0005-0000-0000-00007E4F0000}"/>
    <cellStyle name="Millares 13 2 4 2" xfId="13646" xr:uid="{00000000-0005-0000-0000-00007F4F0000}"/>
    <cellStyle name="Millares 13 2 4 2 2" xfId="57415" xr:uid="{00000000-0005-0000-0000-0000804F0000}"/>
    <cellStyle name="Millares 13 2 5" xfId="259" xr:uid="{00000000-0005-0000-0000-0000814F0000}"/>
    <cellStyle name="Millares 13 2 5 10" xfId="2210" xr:uid="{00000000-0005-0000-0000-0000824F0000}"/>
    <cellStyle name="Millares 13 2 5 10 2" xfId="13648" xr:uid="{00000000-0005-0000-0000-0000834F0000}"/>
    <cellStyle name="Millares 13 2 5 11" xfId="5512" xr:uid="{00000000-0005-0000-0000-0000844F0000}"/>
    <cellStyle name="Millares 13 2 5 12" xfId="2134" xr:uid="{00000000-0005-0000-0000-0000854F0000}"/>
    <cellStyle name="Millares 13 2 5 2" xfId="260" xr:uid="{00000000-0005-0000-0000-0000864F0000}"/>
    <cellStyle name="Millares 13 2 5 2 2" xfId="2212" xr:uid="{00000000-0005-0000-0000-0000874F0000}"/>
    <cellStyle name="Millares 13 2 5 2 2 2" xfId="13651" xr:uid="{00000000-0005-0000-0000-0000884F0000}"/>
    <cellStyle name="Millares 13 2 5 2 2 2 2" xfId="56864" xr:uid="{00000000-0005-0000-0000-0000894F0000}"/>
    <cellStyle name="Millares 13 2 5 2 2 3" xfId="57417" xr:uid="{00000000-0005-0000-0000-00008A4F0000}"/>
    <cellStyle name="Millares 13 2 5 2 3" xfId="2213" xr:uid="{00000000-0005-0000-0000-00008B4F0000}"/>
    <cellStyle name="Millares 13 2 5 2 3 2" xfId="13652" xr:uid="{00000000-0005-0000-0000-00008C4F0000}"/>
    <cellStyle name="Millares 13 2 5 2 3 2 2" xfId="57418" xr:uid="{00000000-0005-0000-0000-00008D4F0000}"/>
    <cellStyle name="Millares 13 2 5 2 4" xfId="2214" xr:uid="{00000000-0005-0000-0000-00008E4F0000}"/>
    <cellStyle name="Millares 13 2 5 2 4 2" xfId="13653" xr:uid="{00000000-0005-0000-0000-00008F4F0000}"/>
    <cellStyle name="Millares 13 2 5 2 4 2 2" xfId="57419" xr:uid="{00000000-0005-0000-0000-0000904F0000}"/>
    <cellStyle name="Millares 13 2 5 2 5" xfId="2215" xr:uid="{00000000-0005-0000-0000-0000914F0000}"/>
    <cellStyle name="Millares 13 2 5 2 5 2" xfId="13654" xr:uid="{00000000-0005-0000-0000-0000924F0000}"/>
    <cellStyle name="Millares 13 2 5 2 5 2 2" xfId="57420" xr:uid="{00000000-0005-0000-0000-0000934F0000}"/>
    <cellStyle name="Millares 13 2 5 2 6" xfId="2216" xr:uid="{00000000-0005-0000-0000-0000944F0000}"/>
    <cellStyle name="Millares 13 2 5 2 6 2" xfId="13655" xr:uid="{00000000-0005-0000-0000-0000954F0000}"/>
    <cellStyle name="Millares 13 2 5 2 6 2 2" xfId="57421" xr:uid="{00000000-0005-0000-0000-0000964F0000}"/>
    <cellStyle name="Millares 13 2 5 2 7" xfId="5513" xr:uid="{00000000-0005-0000-0000-0000974F0000}"/>
    <cellStyle name="Millares 13 2 5 2 7 2" xfId="56865" xr:uid="{00000000-0005-0000-0000-0000984F0000}"/>
    <cellStyle name="Millares 13 2 5 2 8" xfId="13650" xr:uid="{00000000-0005-0000-0000-0000994F0000}"/>
    <cellStyle name="Millares 13 2 5 2 8 2" xfId="57416" xr:uid="{00000000-0005-0000-0000-00009A4F0000}"/>
    <cellStyle name="Millares 13 2 5 2 9" xfId="2211" xr:uid="{00000000-0005-0000-0000-00009B4F0000}"/>
    <cellStyle name="Millares 13 2 5 3" xfId="261" xr:uid="{00000000-0005-0000-0000-00009C4F0000}"/>
    <cellStyle name="Millares 13 2 5 3 2" xfId="2218" xr:uid="{00000000-0005-0000-0000-00009D4F0000}"/>
    <cellStyle name="Millares 13 2 5 3 2 2" xfId="13658" xr:uid="{00000000-0005-0000-0000-00009E4F0000}"/>
    <cellStyle name="Millares 13 2 5 3 2 2 2" xfId="57422" xr:uid="{00000000-0005-0000-0000-00009F4F0000}"/>
    <cellStyle name="Millares 13 2 5 3 3" xfId="2219" xr:uid="{00000000-0005-0000-0000-0000A04F0000}"/>
    <cellStyle name="Millares 13 2 5 3 3 2" xfId="13659" xr:uid="{00000000-0005-0000-0000-0000A14F0000}"/>
    <cellStyle name="Millares 13 2 5 3 3 2 2" xfId="57423" xr:uid="{00000000-0005-0000-0000-0000A24F0000}"/>
    <cellStyle name="Millares 13 2 5 3 4" xfId="2220" xr:uid="{00000000-0005-0000-0000-0000A34F0000}"/>
    <cellStyle name="Millares 13 2 5 3 4 2" xfId="13660" xr:uid="{00000000-0005-0000-0000-0000A44F0000}"/>
    <cellStyle name="Millares 13 2 5 3 4 2 2" xfId="57424" xr:uid="{00000000-0005-0000-0000-0000A54F0000}"/>
    <cellStyle name="Millares 13 2 5 3 5" xfId="2221" xr:uid="{00000000-0005-0000-0000-0000A64F0000}"/>
    <cellStyle name="Millares 13 2 5 3 5 2" xfId="13661" xr:uid="{00000000-0005-0000-0000-0000A74F0000}"/>
    <cellStyle name="Millares 13 2 5 3 5 2 2" xfId="57425" xr:uid="{00000000-0005-0000-0000-0000A84F0000}"/>
    <cellStyle name="Millares 13 2 5 3 6" xfId="2222" xr:uid="{00000000-0005-0000-0000-0000A94F0000}"/>
    <cellStyle name="Millares 13 2 5 3 6 2" xfId="13662" xr:uid="{00000000-0005-0000-0000-0000AA4F0000}"/>
    <cellStyle name="Millares 13 2 5 3 6 2 2" xfId="57426" xr:uid="{00000000-0005-0000-0000-0000AB4F0000}"/>
    <cellStyle name="Millares 13 2 5 3 7" xfId="13657" xr:uid="{00000000-0005-0000-0000-0000AC4F0000}"/>
    <cellStyle name="Millares 13 2 5 3 7 2" xfId="56866" xr:uid="{00000000-0005-0000-0000-0000AD4F0000}"/>
    <cellStyle name="Millares 13 2 5 3 8" xfId="2217" xr:uid="{00000000-0005-0000-0000-0000AE4F0000}"/>
    <cellStyle name="Millares 13 2 5 4" xfId="2223" xr:uid="{00000000-0005-0000-0000-0000AF4F0000}"/>
    <cellStyle name="Millares 13 2 5 4 2" xfId="13663" xr:uid="{00000000-0005-0000-0000-0000B04F0000}"/>
    <cellStyle name="Millares 13 2 5 4 2 2" xfId="57427" xr:uid="{00000000-0005-0000-0000-0000B14F0000}"/>
    <cellStyle name="Millares 13 2 5 5" xfId="262" xr:uid="{00000000-0005-0000-0000-0000B24F0000}"/>
    <cellStyle name="Millares 13 2 5 5 2" xfId="5514" xr:uid="{00000000-0005-0000-0000-0000B34F0000}"/>
    <cellStyle name="Millares 13 2 5 5 2 2" xfId="10802" xr:uid="{00000000-0005-0000-0000-0000B44F0000}"/>
    <cellStyle name="Millares 13 2 5 5 3" xfId="2224" xr:uid="{00000000-0005-0000-0000-0000B54F0000}"/>
    <cellStyle name="Millares 13 2 5 6" xfId="2225" xr:uid="{00000000-0005-0000-0000-0000B64F0000}"/>
    <cellStyle name="Millares 13 2 5 6 2" xfId="13665" xr:uid="{00000000-0005-0000-0000-0000B74F0000}"/>
    <cellStyle name="Millares 13 2 5 6 2 2" xfId="57428" xr:uid="{00000000-0005-0000-0000-0000B84F0000}"/>
    <cellStyle name="Millares 13 2 5 7" xfId="2226" xr:uid="{00000000-0005-0000-0000-0000B94F0000}"/>
    <cellStyle name="Millares 13 2 5 7 2" xfId="13666" xr:uid="{00000000-0005-0000-0000-0000BA4F0000}"/>
    <cellStyle name="Millares 13 2 5 7 2 2" xfId="57429" xr:uid="{00000000-0005-0000-0000-0000BB4F0000}"/>
    <cellStyle name="Millares 13 2 5 8" xfId="2227" xr:uid="{00000000-0005-0000-0000-0000BC4F0000}"/>
    <cellStyle name="Millares 13 2 5 8 2" xfId="13667" xr:uid="{00000000-0005-0000-0000-0000BD4F0000}"/>
    <cellStyle name="Millares 13 2 5 8 2 2" xfId="57430" xr:uid="{00000000-0005-0000-0000-0000BE4F0000}"/>
    <cellStyle name="Millares 13 2 5 9" xfId="2228" xr:uid="{00000000-0005-0000-0000-0000BF4F0000}"/>
    <cellStyle name="Millares 13 2 5 9 2" xfId="13668" xr:uid="{00000000-0005-0000-0000-0000C04F0000}"/>
    <cellStyle name="Millares 13 2 5 9 2 2" xfId="57431" xr:uid="{00000000-0005-0000-0000-0000C14F0000}"/>
    <cellStyle name="Millares 13 2 6" xfId="2229" xr:uid="{00000000-0005-0000-0000-0000C24F0000}"/>
    <cellStyle name="Millares 13 2 6 2" xfId="13669" xr:uid="{00000000-0005-0000-0000-0000C34F0000}"/>
    <cellStyle name="Millares 13 2 6 2 2" xfId="57432" xr:uid="{00000000-0005-0000-0000-0000C44F0000}"/>
    <cellStyle name="Millares 13 2 7" xfId="2230" xr:uid="{00000000-0005-0000-0000-0000C54F0000}"/>
    <cellStyle name="Millares 13 2 7 2" xfId="13670" xr:uid="{00000000-0005-0000-0000-0000C64F0000}"/>
    <cellStyle name="Millares 13 2 7 2 2" xfId="57433" xr:uid="{00000000-0005-0000-0000-0000C74F0000}"/>
    <cellStyle name="Millares 13 2 8" xfId="2231" xr:uid="{00000000-0005-0000-0000-0000C84F0000}"/>
    <cellStyle name="Millares 13 2 8 2" xfId="13671" xr:uid="{00000000-0005-0000-0000-0000C94F0000}"/>
    <cellStyle name="Millares 13 2 8 2 2" xfId="57434" xr:uid="{00000000-0005-0000-0000-0000CA4F0000}"/>
    <cellStyle name="Millares 13 2 9" xfId="2232" xr:uid="{00000000-0005-0000-0000-0000CB4F0000}"/>
    <cellStyle name="Millares 13 2 9 2" xfId="13672" xr:uid="{00000000-0005-0000-0000-0000CC4F0000}"/>
    <cellStyle name="Millares 13 2 9 2 2" xfId="57435" xr:uid="{00000000-0005-0000-0000-0000CD4F0000}"/>
    <cellStyle name="Millares 13 3" xfId="263" xr:uid="{00000000-0005-0000-0000-0000CE4F0000}"/>
    <cellStyle name="Millares 13 3 10" xfId="2234" xr:uid="{00000000-0005-0000-0000-0000CF4F0000}"/>
    <cellStyle name="Millares 13 3 10 2" xfId="13674" xr:uid="{00000000-0005-0000-0000-0000D04F0000}"/>
    <cellStyle name="Millares 13 3 10 2 2" xfId="57436" xr:uid="{00000000-0005-0000-0000-0000D14F0000}"/>
    <cellStyle name="Millares 13 3 11" xfId="2233" xr:uid="{00000000-0005-0000-0000-0000D24F0000}"/>
    <cellStyle name="Millares 13 3 11 2" xfId="13675" xr:uid="{00000000-0005-0000-0000-0000D34F0000}"/>
    <cellStyle name="Millares 13 3 2" xfId="264" xr:uid="{00000000-0005-0000-0000-0000D44F0000}"/>
    <cellStyle name="Millares 13 3 2 2" xfId="2236" xr:uid="{00000000-0005-0000-0000-0000D54F0000}"/>
    <cellStyle name="Millares 13 3 2 2 2" xfId="13677" xr:uid="{00000000-0005-0000-0000-0000D64F0000}"/>
    <cellStyle name="Millares 13 3 2 2 2 2" xfId="57438" xr:uid="{00000000-0005-0000-0000-0000D74F0000}"/>
    <cellStyle name="Millares 13 3 2 3" xfId="2237" xr:uid="{00000000-0005-0000-0000-0000D84F0000}"/>
    <cellStyle name="Millares 13 3 2 3 2" xfId="13678" xr:uid="{00000000-0005-0000-0000-0000D94F0000}"/>
    <cellStyle name="Millares 13 3 2 3 2 2" xfId="57439" xr:uid="{00000000-0005-0000-0000-0000DA4F0000}"/>
    <cellStyle name="Millares 13 3 2 4" xfId="2238" xr:uid="{00000000-0005-0000-0000-0000DB4F0000}"/>
    <cellStyle name="Millares 13 3 2 4 2" xfId="13679" xr:uid="{00000000-0005-0000-0000-0000DC4F0000}"/>
    <cellStyle name="Millares 13 3 2 4 2 2" xfId="57440" xr:uid="{00000000-0005-0000-0000-0000DD4F0000}"/>
    <cellStyle name="Millares 13 3 2 5" xfId="2239" xr:uid="{00000000-0005-0000-0000-0000DE4F0000}"/>
    <cellStyle name="Millares 13 3 2 5 2" xfId="13680" xr:uid="{00000000-0005-0000-0000-0000DF4F0000}"/>
    <cellStyle name="Millares 13 3 2 5 2 2" xfId="57441" xr:uid="{00000000-0005-0000-0000-0000E04F0000}"/>
    <cellStyle name="Millares 13 3 2 6" xfId="2240" xr:uid="{00000000-0005-0000-0000-0000E14F0000}"/>
    <cellStyle name="Millares 13 3 2 6 2" xfId="13681" xr:uid="{00000000-0005-0000-0000-0000E24F0000}"/>
    <cellStyle name="Millares 13 3 2 6 2 2" xfId="57442" xr:uid="{00000000-0005-0000-0000-0000E34F0000}"/>
    <cellStyle name="Millares 13 3 2 7" xfId="13676" xr:uid="{00000000-0005-0000-0000-0000E44F0000}"/>
    <cellStyle name="Millares 13 3 2 7 2" xfId="57437" xr:uid="{00000000-0005-0000-0000-0000E54F0000}"/>
    <cellStyle name="Millares 13 3 2 8" xfId="2235" xr:uid="{00000000-0005-0000-0000-0000E64F0000}"/>
    <cellStyle name="Millares 13 3 3" xfId="265" xr:uid="{00000000-0005-0000-0000-0000E74F0000}"/>
    <cellStyle name="Millares 13 3 3 2" xfId="2242" xr:uid="{00000000-0005-0000-0000-0000E84F0000}"/>
    <cellStyle name="Millares 13 3 3 2 2" xfId="13683" xr:uid="{00000000-0005-0000-0000-0000E94F0000}"/>
    <cellStyle name="Millares 13 3 3 2 2 2" xfId="57444" xr:uid="{00000000-0005-0000-0000-0000EA4F0000}"/>
    <cellStyle name="Millares 13 3 3 3" xfId="2243" xr:uid="{00000000-0005-0000-0000-0000EB4F0000}"/>
    <cellStyle name="Millares 13 3 3 3 2" xfId="13684" xr:uid="{00000000-0005-0000-0000-0000EC4F0000}"/>
    <cellStyle name="Millares 13 3 3 3 2 2" xfId="57445" xr:uid="{00000000-0005-0000-0000-0000ED4F0000}"/>
    <cellStyle name="Millares 13 3 3 4" xfId="2244" xr:uid="{00000000-0005-0000-0000-0000EE4F0000}"/>
    <cellStyle name="Millares 13 3 3 4 2" xfId="13685" xr:uid="{00000000-0005-0000-0000-0000EF4F0000}"/>
    <cellStyle name="Millares 13 3 3 4 2 2" xfId="57446" xr:uid="{00000000-0005-0000-0000-0000F04F0000}"/>
    <cellStyle name="Millares 13 3 3 5" xfId="2245" xr:uid="{00000000-0005-0000-0000-0000F14F0000}"/>
    <cellStyle name="Millares 13 3 3 5 2" xfId="13686" xr:uid="{00000000-0005-0000-0000-0000F24F0000}"/>
    <cellStyle name="Millares 13 3 3 5 2 2" xfId="57447" xr:uid="{00000000-0005-0000-0000-0000F34F0000}"/>
    <cellStyle name="Millares 13 3 3 6" xfId="2246" xr:uid="{00000000-0005-0000-0000-0000F44F0000}"/>
    <cellStyle name="Millares 13 3 3 6 2" xfId="13687" xr:uid="{00000000-0005-0000-0000-0000F54F0000}"/>
    <cellStyle name="Millares 13 3 3 6 2 2" xfId="57448" xr:uid="{00000000-0005-0000-0000-0000F64F0000}"/>
    <cellStyle name="Millares 13 3 3 7" xfId="13682" xr:uid="{00000000-0005-0000-0000-0000F74F0000}"/>
    <cellStyle name="Millares 13 3 3 7 2" xfId="57443" xr:uid="{00000000-0005-0000-0000-0000F84F0000}"/>
    <cellStyle name="Millares 13 3 3 8" xfId="2241" xr:uid="{00000000-0005-0000-0000-0000F94F0000}"/>
    <cellStyle name="Millares 13 3 4" xfId="266" xr:uid="{00000000-0005-0000-0000-0000FA4F0000}"/>
    <cellStyle name="Millares 13 3 4 2" xfId="2248" xr:uid="{00000000-0005-0000-0000-0000FB4F0000}"/>
    <cellStyle name="Millares 13 3 4 2 2" xfId="13689" xr:uid="{00000000-0005-0000-0000-0000FC4F0000}"/>
    <cellStyle name="Millares 13 3 4 2 2 2" xfId="57450" xr:uid="{00000000-0005-0000-0000-0000FD4F0000}"/>
    <cellStyle name="Millares 13 3 4 3" xfId="2249" xr:uid="{00000000-0005-0000-0000-0000FE4F0000}"/>
    <cellStyle name="Millares 13 3 4 3 2" xfId="13690" xr:uid="{00000000-0005-0000-0000-0000FF4F0000}"/>
    <cellStyle name="Millares 13 3 4 3 2 2" xfId="57451" xr:uid="{00000000-0005-0000-0000-000000500000}"/>
    <cellStyle name="Millares 13 3 4 4" xfId="2250" xr:uid="{00000000-0005-0000-0000-000001500000}"/>
    <cellStyle name="Millares 13 3 4 4 2" xfId="13691" xr:uid="{00000000-0005-0000-0000-000002500000}"/>
    <cellStyle name="Millares 13 3 4 4 2 2" xfId="57452" xr:uid="{00000000-0005-0000-0000-000003500000}"/>
    <cellStyle name="Millares 13 3 4 5" xfId="2251" xr:uid="{00000000-0005-0000-0000-000004500000}"/>
    <cellStyle name="Millares 13 3 4 5 2" xfId="13692" xr:uid="{00000000-0005-0000-0000-000005500000}"/>
    <cellStyle name="Millares 13 3 4 5 2 2" xfId="57453" xr:uid="{00000000-0005-0000-0000-000006500000}"/>
    <cellStyle name="Millares 13 3 4 6" xfId="2252" xr:uid="{00000000-0005-0000-0000-000007500000}"/>
    <cellStyle name="Millares 13 3 4 6 2" xfId="13693" xr:uid="{00000000-0005-0000-0000-000008500000}"/>
    <cellStyle name="Millares 13 3 4 6 2 2" xfId="57454" xr:uid="{00000000-0005-0000-0000-000009500000}"/>
    <cellStyle name="Millares 13 3 4 7" xfId="13688" xr:uid="{00000000-0005-0000-0000-00000A500000}"/>
    <cellStyle name="Millares 13 3 4 7 2" xfId="57449" xr:uid="{00000000-0005-0000-0000-00000B500000}"/>
    <cellStyle name="Millares 13 3 4 8" xfId="2247" xr:uid="{00000000-0005-0000-0000-00000C500000}"/>
    <cellStyle name="Millares 13 3 5" xfId="267" xr:uid="{00000000-0005-0000-0000-00000D500000}"/>
    <cellStyle name="Millares 13 3 6" xfId="2253" xr:uid="{00000000-0005-0000-0000-00000E500000}"/>
    <cellStyle name="Millares 13 3 6 2" xfId="13695" xr:uid="{00000000-0005-0000-0000-00000F500000}"/>
    <cellStyle name="Millares 13 3 6 2 2" xfId="57455" xr:uid="{00000000-0005-0000-0000-000010500000}"/>
    <cellStyle name="Millares 13 3 7" xfId="2254" xr:uid="{00000000-0005-0000-0000-000011500000}"/>
    <cellStyle name="Millares 13 3 7 2" xfId="13696" xr:uid="{00000000-0005-0000-0000-000012500000}"/>
    <cellStyle name="Millares 13 3 7 2 2" xfId="57456" xr:uid="{00000000-0005-0000-0000-000013500000}"/>
    <cellStyle name="Millares 13 3 8" xfId="2255" xr:uid="{00000000-0005-0000-0000-000014500000}"/>
    <cellStyle name="Millares 13 3 8 2" xfId="13697" xr:uid="{00000000-0005-0000-0000-000015500000}"/>
    <cellStyle name="Millares 13 3 8 2 2" xfId="57457" xr:uid="{00000000-0005-0000-0000-000016500000}"/>
    <cellStyle name="Millares 13 3 9" xfId="2256" xr:uid="{00000000-0005-0000-0000-000017500000}"/>
    <cellStyle name="Millares 13 3 9 2" xfId="13698" xr:uid="{00000000-0005-0000-0000-000018500000}"/>
    <cellStyle name="Millares 13 3 9 2 2" xfId="57458" xr:uid="{00000000-0005-0000-0000-000019500000}"/>
    <cellStyle name="Millares 13 4" xfId="268" xr:uid="{00000000-0005-0000-0000-00001A500000}"/>
    <cellStyle name="Millares 13 4 2" xfId="269" xr:uid="{00000000-0005-0000-0000-00001B500000}"/>
    <cellStyle name="Millares 13 4 2 2" xfId="2259" xr:uid="{00000000-0005-0000-0000-00001C500000}"/>
    <cellStyle name="Millares 13 4 2 2 2" xfId="13701" xr:uid="{00000000-0005-0000-0000-00001D500000}"/>
    <cellStyle name="Millares 13 4 2 2 2 2" xfId="57461" xr:uid="{00000000-0005-0000-0000-00001E500000}"/>
    <cellStyle name="Millares 13 4 2 3" xfId="2260" xr:uid="{00000000-0005-0000-0000-00001F500000}"/>
    <cellStyle name="Millares 13 4 2 3 2" xfId="13702" xr:uid="{00000000-0005-0000-0000-000020500000}"/>
    <cellStyle name="Millares 13 4 2 3 2 2" xfId="57462" xr:uid="{00000000-0005-0000-0000-000021500000}"/>
    <cellStyle name="Millares 13 4 2 4" xfId="2261" xr:uid="{00000000-0005-0000-0000-000022500000}"/>
    <cellStyle name="Millares 13 4 2 4 2" xfId="13703" xr:uid="{00000000-0005-0000-0000-000023500000}"/>
    <cellStyle name="Millares 13 4 2 4 2 2" xfId="57463" xr:uid="{00000000-0005-0000-0000-000024500000}"/>
    <cellStyle name="Millares 13 4 2 5" xfId="2262" xr:uid="{00000000-0005-0000-0000-000025500000}"/>
    <cellStyle name="Millares 13 4 2 5 2" xfId="13704" xr:uid="{00000000-0005-0000-0000-000026500000}"/>
    <cellStyle name="Millares 13 4 2 5 2 2" xfId="57464" xr:uid="{00000000-0005-0000-0000-000027500000}"/>
    <cellStyle name="Millares 13 4 2 6" xfId="2263" xr:uid="{00000000-0005-0000-0000-000028500000}"/>
    <cellStyle name="Millares 13 4 2 6 2" xfId="13705" xr:uid="{00000000-0005-0000-0000-000029500000}"/>
    <cellStyle name="Millares 13 4 2 6 2 2" xfId="57465" xr:uid="{00000000-0005-0000-0000-00002A500000}"/>
    <cellStyle name="Millares 13 4 2 7" xfId="13700" xr:uid="{00000000-0005-0000-0000-00002B500000}"/>
    <cellStyle name="Millares 13 4 2 7 2" xfId="57460" xr:uid="{00000000-0005-0000-0000-00002C500000}"/>
    <cellStyle name="Millares 13 4 2 8" xfId="2258" xr:uid="{00000000-0005-0000-0000-00002D500000}"/>
    <cellStyle name="Millares 13 4 3" xfId="5515" xr:uid="{00000000-0005-0000-0000-00002E500000}"/>
    <cellStyle name="Millares 13 4 3 2" xfId="57459" xr:uid="{00000000-0005-0000-0000-00002F500000}"/>
    <cellStyle name="Millares 13 4 4" xfId="13699" xr:uid="{00000000-0005-0000-0000-000030500000}"/>
    <cellStyle name="Millares 13 4 5" xfId="2257" xr:uid="{00000000-0005-0000-0000-000031500000}"/>
    <cellStyle name="Millares 13 5" xfId="270" xr:uid="{00000000-0005-0000-0000-000032500000}"/>
    <cellStyle name="Millares 13 5 2" xfId="2265" xr:uid="{00000000-0005-0000-0000-000033500000}"/>
    <cellStyle name="Millares 13 5 2 2" xfId="13708" xr:uid="{00000000-0005-0000-0000-000034500000}"/>
    <cellStyle name="Millares 13 5 2 2 2" xfId="57467" xr:uid="{00000000-0005-0000-0000-000035500000}"/>
    <cellStyle name="Millares 13 5 3" xfId="2266" xr:uid="{00000000-0005-0000-0000-000036500000}"/>
    <cellStyle name="Millares 13 5 3 2" xfId="13709" xr:uid="{00000000-0005-0000-0000-000037500000}"/>
    <cellStyle name="Millares 13 5 3 2 2" xfId="57468" xr:uid="{00000000-0005-0000-0000-000038500000}"/>
    <cellStyle name="Millares 13 5 4" xfId="2267" xr:uid="{00000000-0005-0000-0000-000039500000}"/>
    <cellStyle name="Millares 13 5 4 2" xfId="13710" xr:uid="{00000000-0005-0000-0000-00003A500000}"/>
    <cellStyle name="Millares 13 5 4 2 2" xfId="57469" xr:uid="{00000000-0005-0000-0000-00003B500000}"/>
    <cellStyle name="Millares 13 5 5" xfId="2268" xr:uid="{00000000-0005-0000-0000-00003C500000}"/>
    <cellStyle name="Millares 13 5 5 2" xfId="13711" xr:uid="{00000000-0005-0000-0000-00003D500000}"/>
    <cellStyle name="Millares 13 5 5 2 2" xfId="57470" xr:uid="{00000000-0005-0000-0000-00003E500000}"/>
    <cellStyle name="Millares 13 5 6" xfId="2269" xr:uid="{00000000-0005-0000-0000-00003F500000}"/>
    <cellStyle name="Millares 13 5 6 2" xfId="13712" xr:uid="{00000000-0005-0000-0000-000040500000}"/>
    <cellStyle name="Millares 13 5 6 2 2" xfId="57471" xr:uid="{00000000-0005-0000-0000-000041500000}"/>
    <cellStyle name="Millares 13 5 7" xfId="13707" xr:uid="{00000000-0005-0000-0000-000042500000}"/>
    <cellStyle name="Millares 13 5 7 2" xfId="57466" xr:uid="{00000000-0005-0000-0000-000043500000}"/>
    <cellStyle name="Millares 13 5 8" xfId="2264" xr:uid="{00000000-0005-0000-0000-000044500000}"/>
    <cellStyle name="Millares 13 6" xfId="271" xr:uid="{00000000-0005-0000-0000-000045500000}"/>
    <cellStyle name="Millares 13 6 2" xfId="2271" xr:uid="{00000000-0005-0000-0000-000046500000}"/>
    <cellStyle name="Millares 13 6 2 2" xfId="13714" xr:uid="{00000000-0005-0000-0000-000047500000}"/>
    <cellStyle name="Millares 13 6 2 2 2" xfId="57473" xr:uid="{00000000-0005-0000-0000-000048500000}"/>
    <cellStyle name="Millares 13 6 3" xfId="2272" xr:uid="{00000000-0005-0000-0000-000049500000}"/>
    <cellStyle name="Millares 13 6 3 2" xfId="13715" xr:uid="{00000000-0005-0000-0000-00004A500000}"/>
    <cellStyle name="Millares 13 6 3 2 2" xfId="57474" xr:uid="{00000000-0005-0000-0000-00004B500000}"/>
    <cellStyle name="Millares 13 6 4" xfId="2273" xr:uid="{00000000-0005-0000-0000-00004C500000}"/>
    <cellStyle name="Millares 13 6 4 2" xfId="13716" xr:uid="{00000000-0005-0000-0000-00004D500000}"/>
    <cellStyle name="Millares 13 6 4 2 2" xfId="57475" xr:uid="{00000000-0005-0000-0000-00004E500000}"/>
    <cellStyle name="Millares 13 6 5" xfId="2274" xr:uid="{00000000-0005-0000-0000-00004F500000}"/>
    <cellStyle name="Millares 13 6 5 2" xfId="13717" xr:uid="{00000000-0005-0000-0000-000050500000}"/>
    <cellStyle name="Millares 13 6 5 2 2" xfId="57476" xr:uid="{00000000-0005-0000-0000-000051500000}"/>
    <cellStyle name="Millares 13 6 6" xfId="2275" xr:uid="{00000000-0005-0000-0000-000052500000}"/>
    <cellStyle name="Millares 13 6 6 2" xfId="13718" xr:uid="{00000000-0005-0000-0000-000053500000}"/>
    <cellStyle name="Millares 13 6 6 2 2" xfId="57477" xr:uid="{00000000-0005-0000-0000-000054500000}"/>
    <cellStyle name="Millares 13 6 7" xfId="13713" xr:uid="{00000000-0005-0000-0000-000055500000}"/>
    <cellStyle name="Millares 13 6 7 2" xfId="57472" xr:uid="{00000000-0005-0000-0000-000056500000}"/>
    <cellStyle name="Millares 13 6 8" xfId="2270" xr:uid="{00000000-0005-0000-0000-000057500000}"/>
    <cellStyle name="Millares 13 7" xfId="272" xr:uid="{00000000-0005-0000-0000-000058500000}"/>
    <cellStyle name="Millares 13 7 2" xfId="2277" xr:uid="{00000000-0005-0000-0000-000059500000}"/>
    <cellStyle name="Millares 13 7 2 2" xfId="57479" xr:uid="{00000000-0005-0000-0000-00005A500000}"/>
    <cellStyle name="Millares 13 7 2 3" xfId="56868" xr:uid="{00000000-0005-0000-0000-00005B500000}"/>
    <cellStyle name="Millares 13 7 3" xfId="2278" xr:uid="{00000000-0005-0000-0000-00005C500000}"/>
    <cellStyle name="Millares 13 7 3 2" xfId="57480" xr:uid="{00000000-0005-0000-0000-00005D500000}"/>
    <cellStyle name="Millares 13 7 3 3" xfId="56869" xr:uid="{00000000-0005-0000-0000-00005E500000}"/>
    <cellStyle name="Millares 13 7 4" xfId="2276" xr:uid="{00000000-0005-0000-0000-00005F500000}"/>
    <cellStyle name="Millares 13 7 4 2" xfId="57478" xr:uid="{00000000-0005-0000-0000-000060500000}"/>
    <cellStyle name="Millares 13 7 5" xfId="56867" xr:uid="{00000000-0005-0000-0000-000061500000}"/>
    <cellStyle name="Millares 13 8" xfId="2279" xr:uid="{00000000-0005-0000-0000-000062500000}"/>
    <cellStyle name="Millares 13 8 2" xfId="13722" xr:uid="{00000000-0005-0000-0000-000063500000}"/>
    <cellStyle name="Millares 13 8 2 2" xfId="57481" xr:uid="{00000000-0005-0000-0000-000064500000}"/>
    <cellStyle name="Millares 13 9" xfId="2280" xr:uid="{00000000-0005-0000-0000-000065500000}"/>
    <cellStyle name="Millares 13 9 2" xfId="13723" xr:uid="{00000000-0005-0000-0000-000066500000}"/>
    <cellStyle name="Millares 13 9 2 2" xfId="57482" xr:uid="{00000000-0005-0000-0000-000067500000}"/>
    <cellStyle name="Millares 14" xfId="273" xr:uid="{00000000-0005-0000-0000-000068500000}"/>
    <cellStyle name="Millares 14 2" xfId="274" xr:uid="{00000000-0005-0000-0000-000069500000}"/>
    <cellStyle name="Millares 14 2 2" xfId="1180" xr:uid="{00000000-0005-0000-0000-00006A500000}"/>
    <cellStyle name="Millares 14 2 2 2" xfId="56871" xr:uid="{00000000-0005-0000-0000-00006B500000}"/>
    <cellStyle name="Millares 14 2 3" xfId="56870" xr:uid="{00000000-0005-0000-0000-00006C500000}"/>
    <cellStyle name="Millares 14 3" xfId="2281" xr:uid="{00000000-0005-0000-0000-00006D500000}"/>
    <cellStyle name="Millares 14 3 2" xfId="9833" xr:uid="{00000000-0005-0000-0000-00006E500000}"/>
    <cellStyle name="Millares 14 3 2 2" xfId="57483" xr:uid="{00000000-0005-0000-0000-00006F500000}"/>
    <cellStyle name="Millares 14 3 2 3" xfId="56873" xr:uid="{00000000-0005-0000-0000-000070500000}"/>
    <cellStyle name="Millares 14 3 3" xfId="56872" xr:uid="{00000000-0005-0000-0000-000071500000}"/>
    <cellStyle name="Millares 14 4" xfId="862" xr:uid="{00000000-0005-0000-0000-000072500000}"/>
    <cellStyle name="Millares 15" xfId="275" xr:uid="{00000000-0005-0000-0000-000073500000}"/>
    <cellStyle name="Millares 15 2" xfId="276" xr:uid="{00000000-0005-0000-0000-000074500000}"/>
    <cellStyle name="Millares 15 2 2" xfId="5516" xr:uid="{00000000-0005-0000-0000-000075500000}"/>
    <cellStyle name="Millares 15 2 2 2" xfId="57484" xr:uid="{00000000-0005-0000-0000-000076500000}"/>
    <cellStyle name="Millares 15 2 3" xfId="1181" xr:uid="{00000000-0005-0000-0000-000077500000}"/>
    <cellStyle name="Millares 15 3" xfId="2282" xr:uid="{00000000-0005-0000-0000-000078500000}"/>
    <cellStyle name="Millares 15 4" xfId="5517" xr:uid="{00000000-0005-0000-0000-000079500000}"/>
    <cellStyle name="Millares 15 5" xfId="863" xr:uid="{00000000-0005-0000-0000-00007A500000}"/>
    <cellStyle name="Millares 16" xfId="277" xr:uid="{00000000-0005-0000-0000-00007B500000}"/>
    <cellStyle name="Millares 16 2" xfId="278" xr:uid="{00000000-0005-0000-0000-00007C500000}"/>
    <cellStyle name="Millares 16 2 2" xfId="1182" xr:uid="{00000000-0005-0000-0000-00007D500000}"/>
    <cellStyle name="Millares 16 3" xfId="279" xr:uid="{00000000-0005-0000-0000-00007E500000}"/>
    <cellStyle name="Millares 16 3 2" xfId="2283" xr:uid="{00000000-0005-0000-0000-00007F500000}"/>
    <cellStyle name="Millares 16 3 3" xfId="56874" xr:uid="{00000000-0005-0000-0000-000080500000}"/>
    <cellStyle name="Millares 16 4" xfId="622" xr:uid="{00000000-0005-0000-0000-000081500000}"/>
    <cellStyle name="Millares 17" xfId="280" xr:uid="{00000000-0005-0000-0000-000082500000}"/>
    <cellStyle name="Millares 17 2" xfId="1183" xr:uid="{00000000-0005-0000-0000-000083500000}"/>
    <cellStyle name="Millares 17 3" xfId="56875" xr:uid="{00000000-0005-0000-0000-000084500000}"/>
    <cellStyle name="Millares 18" xfId="281" xr:uid="{00000000-0005-0000-0000-000085500000}"/>
    <cellStyle name="Millares 18 2" xfId="1184" xr:uid="{00000000-0005-0000-0000-000086500000}"/>
    <cellStyle name="Millares 18 3" xfId="56876" xr:uid="{00000000-0005-0000-0000-000087500000}"/>
    <cellStyle name="Millares 19" xfId="282" xr:uid="{00000000-0005-0000-0000-000088500000}"/>
    <cellStyle name="Millares 19 2" xfId="1185" xr:uid="{00000000-0005-0000-0000-000089500000}"/>
    <cellStyle name="Millares 19 3" xfId="56877" xr:uid="{00000000-0005-0000-0000-00008A500000}"/>
    <cellStyle name="Millares 2" xfId="283" xr:uid="{00000000-0005-0000-0000-00008B500000}"/>
    <cellStyle name="Millares 2 10" xfId="647" xr:uid="{00000000-0005-0000-0000-00008C500000}"/>
    <cellStyle name="Millares 2 2" xfId="284" xr:uid="{00000000-0005-0000-0000-00008D500000}"/>
    <cellStyle name="Millares 2 2 10" xfId="2284" xr:uid="{00000000-0005-0000-0000-00008E500000}"/>
    <cellStyle name="Millares 2 2 10 2" xfId="13740" xr:uid="{00000000-0005-0000-0000-00008F500000}"/>
    <cellStyle name="Millares 2 2 11" xfId="5518" xr:uid="{00000000-0005-0000-0000-000090500000}"/>
    <cellStyle name="Millares 2 2 11 2" xfId="57485" xr:uid="{00000000-0005-0000-0000-000091500000}"/>
    <cellStyle name="Millares 2 2 12" xfId="657" xr:uid="{00000000-0005-0000-0000-000092500000}"/>
    <cellStyle name="Millares 2 2 2" xfId="285" xr:uid="{00000000-0005-0000-0000-000093500000}"/>
    <cellStyle name="Millares 2 2 2 2" xfId="286" xr:uid="{00000000-0005-0000-0000-000094500000}"/>
    <cellStyle name="Millares 2 2 2 2 2" xfId="1186" xr:uid="{00000000-0005-0000-0000-000095500000}"/>
    <cellStyle name="Millares 2 2 2 2 2 2" xfId="56878" xr:uid="{00000000-0005-0000-0000-000096500000}"/>
    <cellStyle name="Millares 2 2 2 3" xfId="287" xr:uid="{00000000-0005-0000-0000-000097500000}"/>
    <cellStyle name="Millares 2 2 2 3 2" xfId="2287" xr:uid="{00000000-0005-0000-0000-000098500000}"/>
    <cellStyle name="Millares 2 2 2 3 2 2" xfId="13745" xr:uid="{00000000-0005-0000-0000-000099500000}"/>
    <cellStyle name="Millares 2 2 2 3 2 2 2" xfId="57486" xr:uid="{00000000-0005-0000-0000-00009A500000}"/>
    <cellStyle name="Millares 2 2 2 3 3" xfId="2288" xr:uid="{00000000-0005-0000-0000-00009B500000}"/>
    <cellStyle name="Millares 2 2 2 3 3 2" xfId="13746" xr:uid="{00000000-0005-0000-0000-00009C500000}"/>
    <cellStyle name="Millares 2 2 2 3 3 2 2" xfId="57487" xr:uid="{00000000-0005-0000-0000-00009D500000}"/>
    <cellStyle name="Millares 2 2 2 3 4" xfId="2289" xr:uid="{00000000-0005-0000-0000-00009E500000}"/>
    <cellStyle name="Millares 2 2 2 3 4 2" xfId="13747" xr:uid="{00000000-0005-0000-0000-00009F500000}"/>
    <cellStyle name="Millares 2 2 2 3 4 2 2" xfId="57488" xr:uid="{00000000-0005-0000-0000-0000A0500000}"/>
    <cellStyle name="Millares 2 2 2 3 5" xfId="2290" xr:uid="{00000000-0005-0000-0000-0000A1500000}"/>
    <cellStyle name="Millares 2 2 2 3 5 2" xfId="13748" xr:uid="{00000000-0005-0000-0000-0000A2500000}"/>
    <cellStyle name="Millares 2 2 2 3 5 2 2" xfId="57489" xr:uid="{00000000-0005-0000-0000-0000A3500000}"/>
    <cellStyle name="Millares 2 2 2 3 6" xfId="2291" xr:uid="{00000000-0005-0000-0000-0000A4500000}"/>
    <cellStyle name="Millares 2 2 2 3 6 2" xfId="13749" xr:uid="{00000000-0005-0000-0000-0000A5500000}"/>
    <cellStyle name="Millares 2 2 2 3 6 2 2" xfId="57490" xr:uid="{00000000-0005-0000-0000-0000A6500000}"/>
    <cellStyle name="Millares 2 2 2 3 7" xfId="2286" xr:uid="{00000000-0005-0000-0000-0000A7500000}"/>
    <cellStyle name="Millares 2 2 2 3 7 2" xfId="13750" xr:uid="{00000000-0005-0000-0000-0000A8500000}"/>
    <cellStyle name="Millares 2 2 2 3 8" xfId="5519" xr:uid="{00000000-0005-0000-0000-0000A9500000}"/>
    <cellStyle name="Millares 2 2 2 3 9" xfId="1187" xr:uid="{00000000-0005-0000-0000-0000AA500000}"/>
    <cellStyle name="Millares 2 2 2 4" xfId="1188" xr:uid="{00000000-0005-0000-0000-0000AB500000}"/>
    <cellStyle name="Millares 2 2 2 4 2" xfId="9847" xr:uid="{00000000-0005-0000-0000-0000AC500000}"/>
    <cellStyle name="Millares 2 2 2 5" xfId="2285" xr:uid="{00000000-0005-0000-0000-0000AD500000}"/>
    <cellStyle name="Millares 2 2 2 6" xfId="5520" xr:uid="{00000000-0005-0000-0000-0000AE500000}"/>
    <cellStyle name="Millares 2 2 2 7" xfId="709" xr:uid="{00000000-0005-0000-0000-0000AF500000}"/>
    <cellStyle name="Millares 2 2 3" xfId="288" xr:uid="{00000000-0005-0000-0000-0000B0500000}"/>
    <cellStyle name="Millares 2 2 3 2" xfId="289" xr:uid="{00000000-0005-0000-0000-0000B1500000}"/>
    <cellStyle name="Millares 2 2 3 2 2" xfId="2294" xr:uid="{00000000-0005-0000-0000-0000B2500000}"/>
    <cellStyle name="Millares 2 2 3 2 2 2" xfId="13757" xr:uid="{00000000-0005-0000-0000-0000B3500000}"/>
    <cellStyle name="Millares 2 2 3 2 2 2 2" xfId="57491" xr:uid="{00000000-0005-0000-0000-0000B4500000}"/>
    <cellStyle name="Millares 2 2 3 2 3" xfId="2295" xr:uid="{00000000-0005-0000-0000-0000B5500000}"/>
    <cellStyle name="Millares 2 2 3 2 3 2" xfId="13758" xr:uid="{00000000-0005-0000-0000-0000B6500000}"/>
    <cellStyle name="Millares 2 2 3 2 3 2 2" xfId="57492" xr:uid="{00000000-0005-0000-0000-0000B7500000}"/>
    <cellStyle name="Millares 2 2 3 2 4" xfId="2296" xr:uid="{00000000-0005-0000-0000-0000B8500000}"/>
    <cellStyle name="Millares 2 2 3 2 4 2" xfId="13759" xr:uid="{00000000-0005-0000-0000-0000B9500000}"/>
    <cellStyle name="Millares 2 2 3 2 4 2 2" xfId="57493" xr:uid="{00000000-0005-0000-0000-0000BA500000}"/>
    <cellStyle name="Millares 2 2 3 2 5" xfId="2297" xr:uid="{00000000-0005-0000-0000-0000BB500000}"/>
    <cellStyle name="Millares 2 2 3 2 5 2" xfId="13760" xr:uid="{00000000-0005-0000-0000-0000BC500000}"/>
    <cellStyle name="Millares 2 2 3 2 5 2 2" xfId="57494" xr:uid="{00000000-0005-0000-0000-0000BD500000}"/>
    <cellStyle name="Millares 2 2 3 2 6" xfId="2298" xr:uid="{00000000-0005-0000-0000-0000BE500000}"/>
    <cellStyle name="Millares 2 2 3 2 6 2" xfId="13761" xr:uid="{00000000-0005-0000-0000-0000BF500000}"/>
    <cellStyle name="Millares 2 2 3 2 6 2 2" xfId="57495" xr:uid="{00000000-0005-0000-0000-0000C0500000}"/>
    <cellStyle name="Millares 2 2 3 2 7" xfId="13756" xr:uid="{00000000-0005-0000-0000-0000C1500000}"/>
    <cellStyle name="Millares 2 2 3 2 7 2" xfId="56879" xr:uid="{00000000-0005-0000-0000-0000C2500000}"/>
    <cellStyle name="Millares 2 2 3 2 8" xfId="2293" xr:uid="{00000000-0005-0000-0000-0000C3500000}"/>
    <cellStyle name="Millares 2 2 3 3" xfId="2292" xr:uid="{00000000-0005-0000-0000-0000C4500000}"/>
    <cellStyle name="Millares 2 2 3 3 2" xfId="9850" xr:uid="{00000000-0005-0000-0000-0000C5500000}"/>
    <cellStyle name="Millares 2 2 3 4" xfId="795" xr:uid="{00000000-0005-0000-0000-0000C6500000}"/>
    <cellStyle name="Millares 2 2 4" xfId="290" xr:uid="{00000000-0005-0000-0000-0000C7500000}"/>
    <cellStyle name="Millares 2 2 4 2" xfId="5521" xr:uid="{00000000-0005-0000-0000-0000C8500000}"/>
    <cellStyle name="Millares 2 2 4 2 2" xfId="56880" xr:uid="{00000000-0005-0000-0000-0000C9500000}"/>
    <cellStyle name="Millares 2 2 4 3" xfId="13763" xr:uid="{00000000-0005-0000-0000-0000CA500000}"/>
    <cellStyle name="Millares 2 2 4 4" xfId="2299" xr:uid="{00000000-0005-0000-0000-0000CB500000}"/>
    <cellStyle name="Millares 2 2 5" xfId="2300" xr:uid="{00000000-0005-0000-0000-0000CC500000}"/>
    <cellStyle name="Millares 2 2 5 2" xfId="5522" xr:uid="{00000000-0005-0000-0000-0000CD500000}"/>
    <cellStyle name="Millares 2 2 5 2 2" xfId="57496" xr:uid="{00000000-0005-0000-0000-0000CE500000}"/>
    <cellStyle name="Millares 2 2 5 3" xfId="13765" xr:uid="{00000000-0005-0000-0000-0000CF500000}"/>
    <cellStyle name="Millares 2 2 6" xfId="2301" xr:uid="{00000000-0005-0000-0000-0000D0500000}"/>
    <cellStyle name="Millares 2 2 6 2" xfId="13767" xr:uid="{00000000-0005-0000-0000-0000D1500000}"/>
    <cellStyle name="Millares 2 2 6 2 2" xfId="57497" xr:uid="{00000000-0005-0000-0000-0000D2500000}"/>
    <cellStyle name="Millares 2 2 7" xfId="2302" xr:uid="{00000000-0005-0000-0000-0000D3500000}"/>
    <cellStyle name="Millares 2 2 7 2" xfId="13768" xr:uid="{00000000-0005-0000-0000-0000D4500000}"/>
    <cellStyle name="Millares 2 2 7 2 2" xfId="57498" xr:uid="{00000000-0005-0000-0000-0000D5500000}"/>
    <cellStyle name="Millares 2 2 8" xfId="2303" xr:uid="{00000000-0005-0000-0000-0000D6500000}"/>
    <cellStyle name="Millares 2 2 8 2" xfId="13769" xr:uid="{00000000-0005-0000-0000-0000D7500000}"/>
    <cellStyle name="Millares 2 2 8 2 2" xfId="57499" xr:uid="{00000000-0005-0000-0000-0000D8500000}"/>
    <cellStyle name="Millares 2 2 9" xfId="2304" xr:uid="{00000000-0005-0000-0000-0000D9500000}"/>
    <cellStyle name="Millares 2 2 9 2" xfId="13770" xr:uid="{00000000-0005-0000-0000-0000DA500000}"/>
    <cellStyle name="Millares 2 2 9 2 2" xfId="57500" xr:uid="{00000000-0005-0000-0000-0000DB500000}"/>
    <cellStyle name="Millares 2 3" xfId="291" xr:uid="{00000000-0005-0000-0000-0000DC500000}"/>
    <cellStyle name="Millares 2 3 10" xfId="57501" xr:uid="{00000000-0005-0000-0000-0000DD500000}"/>
    <cellStyle name="Millares 2 3 2" xfId="292" xr:uid="{00000000-0005-0000-0000-0000DE500000}"/>
    <cellStyle name="Millares 2 3 2 2" xfId="293" xr:uid="{00000000-0005-0000-0000-0000DF500000}"/>
    <cellStyle name="Millares 2 3 2 2 2" xfId="2307" xr:uid="{00000000-0005-0000-0000-0000E0500000}"/>
    <cellStyle name="Millares 2 3 2 2 2 2" xfId="13774" xr:uid="{00000000-0005-0000-0000-0000E1500000}"/>
    <cellStyle name="Millares 2 3 2 2 2 2 2" xfId="57503" xr:uid="{00000000-0005-0000-0000-0000E2500000}"/>
    <cellStyle name="Millares 2 3 2 2 3" xfId="2308" xr:uid="{00000000-0005-0000-0000-0000E3500000}"/>
    <cellStyle name="Millares 2 3 2 2 3 2" xfId="13775" xr:uid="{00000000-0005-0000-0000-0000E4500000}"/>
    <cellStyle name="Millares 2 3 2 2 3 2 2" xfId="57504" xr:uid="{00000000-0005-0000-0000-0000E5500000}"/>
    <cellStyle name="Millares 2 3 2 2 4" xfId="2309" xr:uid="{00000000-0005-0000-0000-0000E6500000}"/>
    <cellStyle name="Millares 2 3 2 2 4 2" xfId="13776" xr:uid="{00000000-0005-0000-0000-0000E7500000}"/>
    <cellStyle name="Millares 2 3 2 2 4 2 2" xfId="57505" xr:uid="{00000000-0005-0000-0000-0000E8500000}"/>
    <cellStyle name="Millares 2 3 2 2 5" xfId="2310" xr:uid="{00000000-0005-0000-0000-0000E9500000}"/>
    <cellStyle name="Millares 2 3 2 2 5 2" xfId="13777" xr:uid="{00000000-0005-0000-0000-0000EA500000}"/>
    <cellStyle name="Millares 2 3 2 2 5 2 2" xfId="57506" xr:uid="{00000000-0005-0000-0000-0000EB500000}"/>
    <cellStyle name="Millares 2 3 2 2 6" xfId="2311" xr:uid="{00000000-0005-0000-0000-0000EC500000}"/>
    <cellStyle name="Millares 2 3 2 2 6 2" xfId="13778" xr:uid="{00000000-0005-0000-0000-0000ED500000}"/>
    <cellStyle name="Millares 2 3 2 2 6 2 2" xfId="57507" xr:uid="{00000000-0005-0000-0000-0000EE500000}"/>
    <cellStyle name="Millares 2 3 2 2 7" xfId="13773" xr:uid="{00000000-0005-0000-0000-0000EF500000}"/>
    <cellStyle name="Millares 2 3 2 2 7 2" xfId="57502" xr:uid="{00000000-0005-0000-0000-0000F0500000}"/>
    <cellStyle name="Millares 2 3 2 2 8" xfId="2306" xr:uid="{00000000-0005-0000-0000-0000F1500000}"/>
    <cellStyle name="Millares 2 3 2 3" xfId="608" xr:uid="{00000000-0005-0000-0000-0000F2500000}"/>
    <cellStyle name="Millares 2 3 3" xfId="294" xr:uid="{00000000-0005-0000-0000-0000F3500000}"/>
    <cellStyle name="Millares 2 3 3 2" xfId="2313" xr:uid="{00000000-0005-0000-0000-0000F4500000}"/>
    <cellStyle name="Millares 2 3 3 2 2" xfId="13780" xr:uid="{00000000-0005-0000-0000-0000F5500000}"/>
    <cellStyle name="Millares 2 3 3 2 2 2" xfId="57509" xr:uid="{00000000-0005-0000-0000-0000F6500000}"/>
    <cellStyle name="Millares 2 3 3 3" xfId="2314" xr:uid="{00000000-0005-0000-0000-0000F7500000}"/>
    <cellStyle name="Millares 2 3 3 3 2" xfId="13781" xr:uid="{00000000-0005-0000-0000-0000F8500000}"/>
    <cellStyle name="Millares 2 3 3 3 2 2" xfId="57510" xr:uid="{00000000-0005-0000-0000-0000F9500000}"/>
    <cellStyle name="Millares 2 3 3 4" xfId="2315" xr:uid="{00000000-0005-0000-0000-0000FA500000}"/>
    <cellStyle name="Millares 2 3 3 4 2" xfId="13782" xr:uid="{00000000-0005-0000-0000-0000FB500000}"/>
    <cellStyle name="Millares 2 3 3 4 2 2" xfId="57511" xr:uid="{00000000-0005-0000-0000-0000FC500000}"/>
    <cellStyle name="Millares 2 3 3 5" xfId="2316" xr:uid="{00000000-0005-0000-0000-0000FD500000}"/>
    <cellStyle name="Millares 2 3 3 5 2" xfId="13783" xr:uid="{00000000-0005-0000-0000-0000FE500000}"/>
    <cellStyle name="Millares 2 3 3 5 2 2" xfId="57512" xr:uid="{00000000-0005-0000-0000-0000FF500000}"/>
    <cellStyle name="Millares 2 3 3 6" xfId="2317" xr:uid="{00000000-0005-0000-0000-000000510000}"/>
    <cellStyle name="Millares 2 3 3 6 2" xfId="13784" xr:uid="{00000000-0005-0000-0000-000001510000}"/>
    <cellStyle name="Millares 2 3 3 6 2 2" xfId="57513" xr:uid="{00000000-0005-0000-0000-000002510000}"/>
    <cellStyle name="Millares 2 3 3 7" xfId="13779" xr:uid="{00000000-0005-0000-0000-000003510000}"/>
    <cellStyle name="Millares 2 3 3 7 2" xfId="57508" xr:uid="{00000000-0005-0000-0000-000004510000}"/>
    <cellStyle name="Millares 2 3 3 8" xfId="2312" xr:uid="{00000000-0005-0000-0000-000005510000}"/>
    <cellStyle name="Millares 2 3 4" xfId="2318" xr:uid="{00000000-0005-0000-0000-000006510000}"/>
    <cellStyle name="Millares 2 3 4 2" xfId="9857" xr:uid="{00000000-0005-0000-0000-000007510000}"/>
    <cellStyle name="Millares 2 3 4 2 2" xfId="57514" xr:uid="{00000000-0005-0000-0000-000008510000}"/>
    <cellStyle name="Millares 2 3 4 3" xfId="13785" xr:uid="{00000000-0005-0000-0000-000009510000}"/>
    <cellStyle name="Millares 2 3 5" xfId="2319" xr:uid="{00000000-0005-0000-0000-00000A510000}"/>
    <cellStyle name="Millares 2 3 5 2" xfId="13786" xr:uid="{00000000-0005-0000-0000-00000B510000}"/>
    <cellStyle name="Millares 2 3 5 2 2" xfId="57515" xr:uid="{00000000-0005-0000-0000-00000C510000}"/>
    <cellStyle name="Millares 2 3 6" xfId="2320" xr:uid="{00000000-0005-0000-0000-00000D510000}"/>
    <cellStyle name="Millares 2 3 6 2" xfId="13787" xr:uid="{00000000-0005-0000-0000-00000E510000}"/>
    <cellStyle name="Millares 2 3 6 2 2" xfId="57516" xr:uid="{00000000-0005-0000-0000-00000F510000}"/>
    <cellStyle name="Millares 2 3 7" xfId="2321" xr:uid="{00000000-0005-0000-0000-000010510000}"/>
    <cellStyle name="Millares 2 3 7 2" xfId="13788" xr:uid="{00000000-0005-0000-0000-000011510000}"/>
    <cellStyle name="Millares 2 3 7 2 2" xfId="57517" xr:uid="{00000000-0005-0000-0000-000012510000}"/>
    <cellStyle name="Millares 2 3 8" xfId="2322" xr:uid="{00000000-0005-0000-0000-000013510000}"/>
    <cellStyle name="Millares 2 3 8 2" xfId="13789" xr:uid="{00000000-0005-0000-0000-000014510000}"/>
    <cellStyle name="Millares 2 3 8 2 2" xfId="57518" xr:uid="{00000000-0005-0000-0000-000015510000}"/>
    <cellStyle name="Millares 2 3 9" xfId="2305" xr:uid="{00000000-0005-0000-0000-000016510000}"/>
    <cellStyle name="Millares 2 3 9 2" xfId="13790" xr:uid="{00000000-0005-0000-0000-000017510000}"/>
    <cellStyle name="Millares 2 3 9 3" xfId="56881" xr:uid="{00000000-0005-0000-0000-000018510000}"/>
    <cellStyle name="Millares 2 4" xfId="295" xr:uid="{00000000-0005-0000-0000-000019510000}"/>
    <cellStyle name="Millares 2 4 2" xfId="296" xr:uid="{00000000-0005-0000-0000-00001A510000}"/>
    <cellStyle name="Millares 2 4 2 2" xfId="865" xr:uid="{00000000-0005-0000-0000-00001B510000}"/>
    <cellStyle name="Millares 2 4 3" xfId="297" xr:uid="{00000000-0005-0000-0000-00001C510000}"/>
    <cellStyle name="Millares 2 4 3 2" xfId="2323" xr:uid="{00000000-0005-0000-0000-00001D510000}"/>
    <cellStyle name="Millares 2 4 4" xfId="298" xr:uid="{00000000-0005-0000-0000-00001E510000}"/>
    <cellStyle name="Millares 2 4 4 2" xfId="2325" xr:uid="{00000000-0005-0000-0000-00001F510000}"/>
    <cellStyle name="Millares 2 4 4 2 2" xfId="13795" xr:uid="{00000000-0005-0000-0000-000020510000}"/>
    <cellStyle name="Millares 2 4 4 2 2 2" xfId="57520" xr:uid="{00000000-0005-0000-0000-000021510000}"/>
    <cellStyle name="Millares 2 4 4 3" xfId="2326" xr:uid="{00000000-0005-0000-0000-000022510000}"/>
    <cellStyle name="Millares 2 4 4 3 2" xfId="13796" xr:uid="{00000000-0005-0000-0000-000023510000}"/>
    <cellStyle name="Millares 2 4 4 3 2 2" xfId="57521" xr:uid="{00000000-0005-0000-0000-000024510000}"/>
    <cellStyle name="Millares 2 4 4 4" xfId="2327" xr:uid="{00000000-0005-0000-0000-000025510000}"/>
    <cellStyle name="Millares 2 4 4 4 2" xfId="13797" xr:uid="{00000000-0005-0000-0000-000026510000}"/>
    <cellStyle name="Millares 2 4 4 4 2 2" xfId="57522" xr:uid="{00000000-0005-0000-0000-000027510000}"/>
    <cellStyle name="Millares 2 4 4 5" xfId="2328" xr:uid="{00000000-0005-0000-0000-000028510000}"/>
    <cellStyle name="Millares 2 4 4 5 2" xfId="13798" xr:uid="{00000000-0005-0000-0000-000029510000}"/>
    <cellStyle name="Millares 2 4 4 5 2 2" xfId="57523" xr:uid="{00000000-0005-0000-0000-00002A510000}"/>
    <cellStyle name="Millares 2 4 4 6" xfId="2329" xr:uid="{00000000-0005-0000-0000-00002B510000}"/>
    <cellStyle name="Millares 2 4 4 6 2" xfId="13799" xr:uid="{00000000-0005-0000-0000-00002C510000}"/>
    <cellStyle name="Millares 2 4 4 6 2 2" xfId="57524" xr:uid="{00000000-0005-0000-0000-00002D510000}"/>
    <cellStyle name="Millares 2 4 4 7" xfId="13794" xr:uid="{00000000-0005-0000-0000-00002E510000}"/>
    <cellStyle name="Millares 2 4 4 7 2" xfId="57519" xr:uid="{00000000-0005-0000-0000-00002F510000}"/>
    <cellStyle name="Millares 2 4 4 8" xfId="2324" xr:uid="{00000000-0005-0000-0000-000030510000}"/>
    <cellStyle name="Millares 2 4 5" xfId="864" xr:uid="{00000000-0005-0000-0000-000031510000}"/>
    <cellStyle name="Millares 2 5" xfId="299" xr:uid="{00000000-0005-0000-0000-000032510000}"/>
    <cellStyle name="Millares 2 5 2" xfId="2331" xr:uid="{00000000-0005-0000-0000-000033510000}"/>
    <cellStyle name="Millares 2 5 2 2" xfId="13801" xr:uid="{00000000-0005-0000-0000-000034510000}"/>
    <cellStyle name="Millares 2 5 2 2 2" xfId="57525" xr:uid="{00000000-0005-0000-0000-000035510000}"/>
    <cellStyle name="Millares 2 5 3" xfId="2332" xr:uid="{00000000-0005-0000-0000-000036510000}"/>
    <cellStyle name="Millares 2 5 3 2" xfId="13802" xr:uid="{00000000-0005-0000-0000-000037510000}"/>
    <cellStyle name="Millares 2 5 3 2 2" xfId="57526" xr:uid="{00000000-0005-0000-0000-000038510000}"/>
    <cellStyle name="Millares 2 5 4" xfId="2333" xr:uid="{00000000-0005-0000-0000-000039510000}"/>
    <cellStyle name="Millares 2 5 4 2" xfId="13803" xr:uid="{00000000-0005-0000-0000-00003A510000}"/>
    <cellStyle name="Millares 2 5 4 2 2" xfId="57527" xr:uid="{00000000-0005-0000-0000-00003B510000}"/>
    <cellStyle name="Millares 2 5 5" xfId="2334" xr:uid="{00000000-0005-0000-0000-00003C510000}"/>
    <cellStyle name="Millares 2 5 5 2" xfId="13804" xr:uid="{00000000-0005-0000-0000-00003D510000}"/>
    <cellStyle name="Millares 2 5 5 2 2" xfId="57528" xr:uid="{00000000-0005-0000-0000-00003E510000}"/>
    <cellStyle name="Millares 2 5 6" xfId="2335" xr:uid="{00000000-0005-0000-0000-00003F510000}"/>
    <cellStyle name="Millares 2 5 6 2" xfId="13805" xr:uid="{00000000-0005-0000-0000-000040510000}"/>
    <cellStyle name="Millares 2 5 6 2 2" xfId="57529" xr:uid="{00000000-0005-0000-0000-000041510000}"/>
    <cellStyle name="Millares 2 5 7" xfId="2330" xr:uid="{00000000-0005-0000-0000-000042510000}"/>
    <cellStyle name="Millares 2 5 7 2" xfId="13806" xr:uid="{00000000-0005-0000-0000-000043510000}"/>
    <cellStyle name="Millares 2 5 8" xfId="775" xr:uid="{00000000-0005-0000-0000-000044510000}"/>
    <cellStyle name="Millares 2 6" xfId="300" xr:uid="{00000000-0005-0000-0000-000045510000}"/>
    <cellStyle name="Millares 2 6 2" xfId="2337" xr:uid="{00000000-0005-0000-0000-000046510000}"/>
    <cellStyle name="Millares 2 6 2 2" xfId="13808" xr:uid="{00000000-0005-0000-0000-000047510000}"/>
    <cellStyle name="Millares 2 6 2 2 2" xfId="57530" xr:uid="{00000000-0005-0000-0000-000048510000}"/>
    <cellStyle name="Millares 2 6 3" xfId="2338" xr:uid="{00000000-0005-0000-0000-000049510000}"/>
    <cellStyle name="Millares 2 6 3 2" xfId="13809" xr:uid="{00000000-0005-0000-0000-00004A510000}"/>
    <cellStyle name="Millares 2 6 3 2 2" xfId="57531" xr:uid="{00000000-0005-0000-0000-00004B510000}"/>
    <cellStyle name="Millares 2 6 4" xfId="2339" xr:uid="{00000000-0005-0000-0000-00004C510000}"/>
    <cellStyle name="Millares 2 6 4 2" xfId="13810" xr:uid="{00000000-0005-0000-0000-00004D510000}"/>
    <cellStyle name="Millares 2 6 4 2 2" xfId="57532" xr:uid="{00000000-0005-0000-0000-00004E510000}"/>
    <cellStyle name="Millares 2 6 5" xfId="2340" xr:uid="{00000000-0005-0000-0000-00004F510000}"/>
    <cellStyle name="Millares 2 6 5 2" xfId="13811" xr:uid="{00000000-0005-0000-0000-000050510000}"/>
    <cellStyle name="Millares 2 6 5 2 2" xfId="57533" xr:uid="{00000000-0005-0000-0000-000051510000}"/>
    <cellStyle name="Millares 2 6 6" xfId="2341" xr:uid="{00000000-0005-0000-0000-000052510000}"/>
    <cellStyle name="Millares 2 6 6 2" xfId="13812" xr:uid="{00000000-0005-0000-0000-000053510000}"/>
    <cellStyle name="Millares 2 6 6 2 2" xfId="57534" xr:uid="{00000000-0005-0000-0000-000054510000}"/>
    <cellStyle name="Millares 2 6 7" xfId="2336" xr:uid="{00000000-0005-0000-0000-000055510000}"/>
    <cellStyle name="Millares 2 6 7 2" xfId="13813" xr:uid="{00000000-0005-0000-0000-000056510000}"/>
    <cellStyle name="Millares 2 6 8" xfId="5523" xr:uid="{00000000-0005-0000-0000-000057510000}"/>
    <cellStyle name="Millares 2 6 9" xfId="2131" xr:uid="{00000000-0005-0000-0000-000058510000}"/>
    <cellStyle name="Millares 2 7" xfId="301" xr:uid="{00000000-0005-0000-0000-000059510000}"/>
    <cellStyle name="Millares 2 7 2" xfId="2343" xr:uid="{00000000-0005-0000-0000-00005A510000}"/>
    <cellStyle name="Millares 2 7 2 2" xfId="13816" xr:uid="{00000000-0005-0000-0000-00005B510000}"/>
    <cellStyle name="Millares 2 7 2 2 2" xfId="57536" xr:uid="{00000000-0005-0000-0000-00005C510000}"/>
    <cellStyle name="Millares 2 7 3" xfId="2344" xr:uid="{00000000-0005-0000-0000-00005D510000}"/>
    <cellStyle name="Millares 2 7 3 2" xfId="13817" xr:uid="{00000000-0005-0000-0000-00005E510000}"/>
    <cellStyle name="Millares 2 7 3 2 2" xfId="57537" xr:uid="{00000000-0005-0000-0000-00005F510000}"/>
    <cellStyle name="Millares 2 7 4" xfId="2345" xr:uid="{00000000-0005-0000-0000-000060510000}"/>
    <cellStyle name="Millares 2 7 4 2" xfId="13818" xr:uid="{00000000-0005-0000-0000-000061510000}"/>
    <cellStyle name="Millares 2 7 4 2 2" xfId="57538" xr:uid="{00000000-0005-0000-0000-000062510000}"/>
    <cellStyle name="Millares 2 7 5" xfId="2346" xr:uid="{00000000-0005-0000-0000-000063510000}"/>
    <cellStyle name="Millares 2 7 5 2" xfId="13819" xr:uid="{00000000-0005-0000-0000-000064510000}"/>
    <cellStyle name="Millares 2 7 5 2 2" xfId="57539" xr:uid="{00000000-0005-0000-0000-000065510000}"/>
    <cellStyle name="Millares 2 7 6" xfId="2347" xr:uid="{00000000-0005-0000-0000-000066510000}"/>
    <cellStyle name="Millares 2 7 6 2" xfId="13820" xr:uid="{00000000-0005-0000-0000-000067510000}"/>
    <cellStyle name="Millares 2 7 6 2 2" xfId="57540" xr:uid="{00000000-0005-0000-0000-000068510000}"/>
    <cellStyle name="Millares 2 7 7" xfId="13815" xr:uid="{00000000-0005-0000-0000-000069510000}"/>
    <cellStyle name="Millares 2 7 7 2" xfId="57535" xr:uid="{00000000-0005-0000-0000-00006A510000}"/>
    <cellStyle name="Millares 2 7 8" xfId="2342" xr:uid="{00000000-0005-0000-0000-00006B510000}"/>
    <cellStyle name="Millares 2 8" xfId="302" xr:uid="{00000000-0005-0000-0000-00006C510000}"/>
    <cellStyle name="Millares 2 8 2" xfId="2349" xr:uid="{00000000-0005-0000-0000-00006D510000}"/>
    <cellStyle name="Millares 2 8 2 2" xfId="57542" xr:uid="{00000000-0005-0000-0000-00006E510000}"/>
    <cellStyle name="Millares 2 8 2 3" xfId="56883" xr:uid="{00000000-0005-0000-0000-00006F510000}"/>
    <cellStyle name="Millares 2 8 3" xfId="2350" xr:uid="{00000000-0005-0000-0000-000070510000}"/>
    <cellStyle name="Millares 2 8 3 2" xfId="57543" xr:uid="{00000000-0005-0000-0000-000071510000}"/>
    <cellStyle name="Millares 2 8 3 3" xfId="56884" xr:uid="{00000000-0005-0000-0000-000072510000}"/>
    <cellStyle name="Millares 2 8 4" xfId="2348" xr:uid="{00000000-0005-0000-0000-000073510000}"/>
    <cellStyle name="Millares 2 8 4 2" xfId="57541" xr:uid="{00000000-0005-0000-0000-000074510000}"/>
    <cellStyle name="Millares 2 8 5" xfId="56882" xr:uid="{00000000-0005-0000-0000-000075510000}"/>
    <cellStyle name="Millares 2 9" xfId="9866" xr:uid="{00000000-0005-0000-0000-000076510000}"/>
    <cellStyle name="Millares 2_AMPLIACION ESTACIONES-TM-27-NOVIEMBRE-2012" xfId="303" xr:uid="{00000000-0005-0000-0000-000077510000}"/>
    <cellStyle name="Millares 20" xfId="304" xr:uid="{00000000-0005-0000-0000-000078510000}"/>
    <cellStyle name="Millares 20 2" xfId="1189" xr:uid="{00000000-0005-0000-0000-000079510000}"/>
    <cellStyle name="Millares 20 3" xfId="56885" xr:uid="{00000000-0005-0000-0000-00007A510000}"/>
    <cellStyle name="Millares 21" xfId="305" xr:uid="{00000000-0005-0000-0000-00007B510000}"/>
    <cellStyle name="Millares 21 2" xfId="1190" xr:uid="{00000000-0005-0000-0000-00007C510000}"/>
    <cellStyle name="Millares 22" xfId="306" xr:uid="{00000000-0005-0000-0000-00007D510000}"/>
    <cellStyle name="Millares 22 2" xfId="1191" xr:uid="{00000000-0005-0000-0000-00007E510000}"/>
    <cellStyle name="Millares 22 3" xfId="56886" xr:uid="{00000000-0005-0000-0000-00007F510000}"/>
    <cellStyle name="Millares 23" xfId="307" xr:uid="{00000000-0005-0000-0000-000080510000}"/>
    <cellStyle name="Millares 23 2" xfId="1192" xr:uid="{00000000-0005-0000-0000-000081510000}"/>
    <cellStyle name="Millares 24" xfId="308" xr:uid="{00000000-0005-0000-0000-000082510000}"/>
    <cellStyle name="Millares 24 2" xfId="1193" xr:uid="{00000000-0005-0000-0000-000083510000}"/>
    <cellStyle name="Millares 25" xfId="309" xr:uid="{00000000-0005-0000-0000-000084510000}"/>
    <cellStyle name="Millares 25 2" xfId="1194" xr:uid="{00000000-0005-0000-0000-000085510000}"/>
    <cellStyle name="Millares 26" xfId="310" xr:uid="{00000000-0005-0000-0000-000086510000}"/>
    <cellStyle name="Millares 26 2" xfId="1195" xr:uid="{00000000-0005-0000-0000-000087510000}"/>
    <cellStyle name="Millares 27" xfId="311" xr:uid="{00000000-0005-0000-0000-000088510000}"/>
    <cellStyle name="Millares 27 2" xfId="2351" xr:uid="{00000000-0005-0000-0000-000089510000}"/>
    <cellStyle name="Millares 27 2 2" xfId="5524" xr:uid="{00000000-0005-0000-0000-00008A510000}"/>
    <cellStyle name="Millares 27 2 3" xfId="13833" xr:uid="{00000000-0005-0000-0000-00008B510000}"/>
    <cellStyle name="Millares 27 2 3 2" xfId="56435" xr:uid="{00000000-0005-0000-0000-00008C510000}"/>
    <cellStyle name="Millares 27 3" xfId="3586" xr:uid="{00000000-0005-0000-0000-00008D510000}"/>
    <cellStyle name="Millares 27 4" xfId="5525" xr:uid="{00000000-0005-0000-0000-00008E510000}"/>
    <cellStyle name="Millares 27 5" xfId="2133" xr:uid="{00000000-0005-0000-0000-00008F510000}"/>
    <cellStyle name="Millares 28" xfId="312" xr:uid="{00000000-0005-0000-0000-000090510000}"/>
    <cellStyle name="Millares 28 2" xfId="614" xr:uid="{00000000-0005-0000-0000-000091510000}"/>
    <cellStyle name="Millares 28 2 2" xfId="56889" xr:uid="{00000000-0005-0000-0000-000092510000}"/>
    <cellStyle name="Millares 28 2 3" xfId="57545" xr:uid="{00000000-0005-0000-0000-000093510000}"/>
    <cellStyle name="Millares 28 2 4" xfId="56888" xr:uid="{00000000-0005-0000-0000-000094510000}"/>
    <cellStyle name="Millares 28 3" xfId="56890" xr:uid="{00000000-0005-0000-0000-000095510000}"/>
    <cellStyle name="Millares 28 4" xfId="57544" xr:uid="{00000000-0005-0000-0000-000096510000}"/>
    <cellStyle name="Millares 28 5" xfId="56887" xr:uid="{00000000-0005-0000-0000-000097510000}"/>
    <cellStyle name="Millares 29" xfId="313" xr:uid="{00000000-0005-0000-0000-000098510000}"/>
    <cellStyle name="Millares 29 2" xfId="5526" xr:uid="{00000000-0005-0000-0000-000099510000}"/>
    <cellStyle name="Millares 29 2 2" xfId="57546" xr:uid="{00000000-0005-0000-0000-00009A510000}"/>
    <cellStyle name="Millares 29 3" xfId="2352" xr:uid="{00000000-0005-0000-0000-00009B510000}"/>
    <cellStyle name="Millares 29 4" xfId="56891" xr:uid="{00000000-0005-0000-0000-00009C510000}"/>
    <cellStyle name="Millares 3" xfId="314" xr:uid="{00000000-0005-0000-0000-00009D510000}"/>
    <cellStyle name="Millares 3 2" xfId="315" xr:uid="{00000000-0005-0000-0000-00009E510000}"/>
    <cellStyle name="Millares 3 2 2" xfId="316" xr:uid="{00000000-0005-0000-0000-00009F510000}"/>
    <cellStyle name="Millares 3 2 2 2" xfId="803" xr:uid="{00000000-0005-0000-0000-0000A0510000}"/>
    <cellStyle name="Millares 3 2 2 2 2" xfId="56892" xr:uid="{00000000-0005-0000-0000-0000A1510000}"/>
    <cellStyle name="Millares 3 2 3" xfId="5527" xr:uid="{00000000-0005-0000-0000-0000A2510000}"/>
    <cellStyle name="Millares 3 2 3 2" xfId="56893" xr:uid="{00000000-0005-0000-0000-0000A3510000}"/>
    <cellStyle name="Millares 3 2 4" xfId="677" xr:uid="{00000000-0005-0000-0000-0000A4510000}"/>
    <cellStyle name="Millares 3 3" xfId="317" xr:uid="{00000000-0005-0000-0000-0000A5510000}"/>
    <cellStyle name="Millares 3 3 2" xfId="1196" xr:uid="{00000000-0005-0000-0000-0000A6510000}"/>
    <cellStyle name="Millares 3 3 2 2" xfId="9883" xr:uid="{00000000-0005-0000-0000-0000A7510000}"/>
    <cellStyle name="Millares 3 3 2 3" xfId="56894" xr:uid="{00000000-0005-0000-0000-0000A8510000}"/>
    <cellStyle name="Millares 3 3 3" xfId="2354" xr:uid="{00000000-0005-0000-0000-0000A9510000}"/>
    <cellStyle name="Millares 3 3 3 2" xfId="5528" xr:uid="{00000000-0005-0000-0000-0000AA510000}"/>
    <cellStyle name="Millares 3 3 3 3" xfId="13847" xr:uid="{00000000-0005-0000-0000-0000AB510000}"/>
    <cellStyle name="Millares 3 3 3 4" xfId="56895" xr:uid="{00000000-0005-0000-0000-0000AC510000}"/>
    <cellStyle name="Millares 3 3 4" xfId="5529" xr:uid="{00000000-0005-0000-0000-0000AD510000}"/>
    <cellStyle name="Millares 3 3 4 2" xfId="57547" xr:uid="{00000000-0005-0000-0000-0000AE510000}"/>
    <cellStyle name="Millares 3 3 5" xfId="684" xr:uid="{00000000-0005-0000-0000-0000AF510000}"/>
    <cellStyle name="Millares 3 4" xfId="318" xr:uid="{00000000-0005-0000-0000-0000B0510000}"/>
    <cellStyle name="Millares 3 4 2" xfId="710" xr:uid="{00000000-0005-0000-0000-0000B1510000}"/>
    <cellStyle name="Millares 3 4 2 2" xfId="56896" xr:uid="{00000000-0005-0000-0000-0000B2510000}"/>
    <cellStyle name="Millares 3 5" xfId="2135" xr:uid="{00000000-0005-0000-0000-0000B3510000}"/>
    <cellStyle name="Millares 3 5 2" xfId="5530" xr:uid="{00000000-0005-0000-0000-0000B4510000}"/>
    <cellStyle name="Millares 3 5 3" xfId="5531" xr:uid="{00000000-0005-0000-0000-0000B5510000}"/>
    <cellStyle name="Millares 3 5 4" xfId="9885" xr:uid="{00000000-0005-0000-0000-0000B6510000}"/>
    <cellStyle name="Millares 3 6" xfId="2353" xr:uid="{00000000-0005-0000-0000-0000B7510000}"/>
    <cellStyle name="Millares 3 7" xfId="658" xr:uid="{00000000-0005-0000-0000-0000B8510000}"/>
    <cellStyle name="Millares 30" xfId="319" xr:uid="{00000000-0005-0000-0000-0000B9510000}"/>
    <cellStyle name="Millares 30 2" xfId="2355" xr:uid="{00000000-0005-0000-0000-0000BA510000}"/>
    <cellStyle name="Millares 30 2 2" xfId="57548" xr:uid="{00000000-0005-0000-0000-0000BB510000}"/>
    <cellStyle name="Millares 30 3" xfId="56897" xr:uid="{00000000-0005-0000-0000-0000BC510000}"/>
    <cellStyle name="Millares 31" xfId="320" xr:uid="{00000000-0005-0000-0000-0000BD510000}"/>
    <cellStyle name="Millares 31 2" xfId="2356" xr:uid="{00000000-0005-0000-0000-0000BE510000}"/>
    <cellStyle name="Millares 31 2 2" xfId="57549" xr:uid="{00000000-0005-0000-0000-0000BF510000}"/>
    <cellStyle name="Millares 31 3" xfId="56898" xr:uid="{00000000-0005-0000-0000-0000C0510000}"/>
    <cellStyle name="Millares 32" xfId="321" xr:uid="{00000000-0005-0000-0000-0000C1510000}"/>
    <cellStyle name="Millares 32 2" xfId="2357" xr:uid="{00000000-0005-0000-0000-0000C2510000}"/>
    <cellStyle name="Millares 33" xfId="322" xr:uid="{00000000-0005-0000-0000-0000C3510000}"/>
    <cellStyle name="Millares 33 2" xfId="2358" xr:uid="{00000000-0005-0000-0000-0000C4510000}"/>
    <cellStyle name="Millares 34" xfId="323" xr:uid="{00000000-0005-0000-0000-0000C5510000}"/>
    <cellStyle name="Millares 34 2" xfId="2359" xr:uid="{00000000-0005-0000-0000-0000C6510000}"/>
    <cellStyle name="Millares 35" xfId="2190" xr:uid="{00000000-0005-0000-0000-0000C7510000}"/>
    <cellStyle name="Millares 35 2" xfId="2360" xr:uid="{00000000-0005-0000-0000-0000C8510000}"/>
    <cellStyle name="Millares 35 2 2" xfId="57550" xr:uid="{00000000-0005-0000-0000-0000C9510000}"/>
    <cellStyle name="Millares 35 2 3" xfId="56899" xr:uid="{00000000-0005-0000-0000-0000CA510000}"/>
    <cellStyle name="Millares 35 3" xfId="2361" xr:uid="{00000000-0005-0000-0000-0000CB510000}"/>
    <cellStyle name="Millares 35 3 2" xfId="57551" xr:uid="{00000000-0005-0000-0000-0000CC510000}"/>
    <cellStyle name="Millares 35 3 3" xfId="56900" xr:uid="{00000000-0005-0000-0000-0000CD510000}"/>
    <cellStyle name="Millares 35 4" xfId="2362" xr:uid="{00000000-0005-0000-0000-0000CE510000}"/>
    <cellStyle name="Millares 35 4 2" xfId="57552" xr:uid="{00000000-0005-0000-0000-0000CF510000}"/>
    <cellStyle name="Millares 35 4 3" xfId="56901" xr:uid="{00000000-0005-0000-0000-0000D0510000}"/>
    <cellStyle name="Millares 35 5" xfId="2363" xr:uid="{00000000-0005-0000-0000-0000D1510000}"/>
    <cellStyle name="Millares 35 5 2" xfId="57553" xr:uid="{00000000-0005-0000-0000-0000D2510000}"/>
    <cellStyle name="Millares 35 5 3" xfId="56902" xr:uid="{00000000-0005-0000-0000-0000D3510000}"/>
    <cellStyle name="Millares 35 6" xfId="9891" xr:uid="{00000000-0005-0000-0000-0000D4510000}"/>
    <cellStyle name="Millares 36" xfId="5532" xr:uid="{00000000-0005-0000-0000-0000D5510000}"/>
    <cellStyle name="Millares 36 2" xfId="9892" xr:uid="{00000000-0005-0000-0000-0000D6510000}"/>
    <cellStyle name="Millares 37" xfId="5533" xr:uid="{00000000-0005-0000-0000-0000D7510000}"/>
    <cellStyle name="Millares 37 2" xfId="9893" xr:uid="{00000000-0005-0000-0000-0000D8510000}"/>
    <cellStyle name="Millares 38" xfId="9894" xr:uid="{00000000-0005-0000-0000-0000D9510000}"/>
    <cellStyle name="Millares 39" xfId="9895" xr:uid="{00000000-0005-0000-0000-0000DA510000}"/>
    <cellStyle name="Millares 39 2" xfId="57398" xr:uid="{00000000-0005-0000-0000-0000DB510000}"/>
    <cellStyle name="Millares 4" xfId="324" xr:uid="{00000000-0005-0000-0000-0000DC510000}"/>
    <cellStyle name="Millares 4 2" xfId="325" xr:uid="{00000000-0005-0000-0000-0000DD510000}"/>
    <cellStyle name="Millares 4 2 2" xfId="1197" xr:uid="{00000000-0005-0000-0000-0000DE510000}"/>
    <cellStyle name="Millares 4 2 2 2" xfId="326" xr:uid="{00000000-0005-0000-0000-0000DF510000}"/>
    <cellStyle name="Millares 4 2 2 2 2" xfId="2366" xr:uid="{00000000-0005-0000-0000-0000E0510000}"/>
    <cellStyle name="Millares 4 2 2 2 2 2" xfId="13871" xr:uid="{00000000-0005-0000-0000-0000E1510000}"/>
    <cellStyle name="Millares 4 2 2 2 2 2 2" xfId="57555" xr:uid="{00000000-0005-0000-0000-0000E2510000}"/>
    <cellStyle name="Millares 4 2 2 2 3" xfId="2367" xr:uid="{00000000-0005-0000-0000-0000E3510000}"/>
    <cellStyle name="Millares 4 2 2 2 3 2" xfId="13872" xr:uid="{00000000-0005-0000-0000-0000E4510000}"/>
    <cellStyle name="Millares 4 2 2 2 3 2 2" xfId="57556" xr:uid="{00000000-0005-0000-0000-0000E5510000}"/>
    <cellStyle name="Millares 4 2 2 2 4" xfId="2368" xr:uid="{00000000-0005-0000-0000-0000E6510000}"/>
    <cellStyle name="Millares 4 2 2 2 4 2" xfId="13873" xr:uid="{00000000-0005-0000-0000-0000E7510000}"/>
    <cellStyle name="Millares 4 2 2 2 4 2 2" xfId="57557" xr:uid="{00000000-0005-0000-0000-0000E8510000}"/>
    <cellStyle name="Millares 4 2 2 2 5" xfId="2369" xr:uid="{00000000-0005-0000-0000-0000E9510000}"/>
    <cellStyle name="Millares 4 2 2 2 5 2" xfId="13874" xr:uid="{00000000-0005-0000-0000-0000EA510000}"/>
    <cellStyle name="Millares 4 2 2 2 5 2 2" xfId="57558" xr:uid="{00000000-0005-0000-0000-0000EB510000}"/>
    <cellStyle name="Millares 4 2 2 2 6" xfId="2370" xr:uid="{00000000-0005-0000-0000-0000EC510000}"/>
    <cellStyle name="Millares 4 2 2 2 6 2" xfId="13875" xr:uid="{00000000-0005-0000-0000-0000ED510000}"/>
    <cellStyle name="Millares 4 2 2 2 6 2 2" xfId="57559" xr:uid="{00000000-0005-0000-0000-0000EE510000}"/>
    <cellStyle name="Millares 4 2 2 2 7" xfId="5534" xr:uid="{00000000-0005-0000-0000-0000EF510000}"/>
    <cellStyle name="Millares 4 2 2 2 7 2" xfId="57554" xr:uid="{00000000-0005-0000-0000-0000F0510000}"/>
    <cellStyle name="Millares 4 2 2 2 8" xfId="13870" xr:uid="{00000000-0005-0000-0000-0000F1510000}"/>
    <cellStyle name="Millares 4 2 2 2 9" xfId="2365" xr:uid="{00000000-0005-0000-0000-0000F2510000}"/>
    <cellStyle name="Millares 4 2 2 3" xfId="5535" xr:uid="{00000000-0005-0000-0000-0000F3510000}"/>
    <cellStyle name="Millares 4 2 3" xfId="5536" xr:uid="{00000000-0005-0000-0000-0000F4510000}"/>
    <cellStyle name="Millares 4 2 4" xfId="866" xr:uid="{00000000-0005-0000-0000-0000F5510000}"/>
    <cellStyle name="Millares 4 3" xfId="327" xr:uid="{00000000-0005-0000-0000-0000F6510000}"/>
    <cellStyle name="Millares 4 3 2" xfId="5537" xr:uid="{00000000-0005-0000-0000-0000F7510000}"/>
    <cellStyle name="Millares 4 3 2 2" xfId="57560" xr:uid="{00000000-0005-0000-0000-0000F8510000}"/>
    <cellStyle name="Millares 4 3 3" xfId="867" xr:uid="{00000000-0005-0000-0000-0000F9510000}"/>
    <cellStyle name="Millares 4 4" xfId="328" xr:uid="{00000000-0005-0000-0000-0000FA510000}"/>
    <cellStyle name="Millares 4 4 2" xfId="5538" xr:uid="{00000000-0005-0000-0000-0000FB510000}"/>
    <cellStyle name="Millares 4 4 2 2" xfId="57561" xr:uid="{00000000-0005-0000-0000-0000FC510000}"/>
    <cellStyle name="Millares 4 4 3" xfId="13881" xr:uid="{00000000-0005-0000-0000-0000FD510000}"/>
    <cellStyle name="Millares 4 4 4" xfId="2371" xr:uid="{00000000-0005-0000-0000-0000FE510000}"/>
    <cellStyle name="Millares 4 5" xfId="2364" xr:uid="{00000000-0005-0000-0000-0000FF510000}"/>
    <cellStyle name="Millares 4 5 2" xfId="9901" xr:uid="{00000000-0005-0000-0000-000000520000}"/>
    <cellStyle name="Millares 4 6" xfId="5539" xr:uid="{00000000-0005-0000-0000-000001520000}"/>
    <cellStyle name="Millares 4 7" xfId="659" xr:uid="{00000000-0005-0000-0000-000002520000}"/>
    <cellStyle name="Millares 40" xfId="9902" xr:uid="{00000000-0005-0000-0000-000003520000}"/>
    <cellStyle name="Millares 40 2" xfId="57567" xr:uid="{00000000-0005-0000-0000-000004520000}"/>
    <cellStyle name="Millares 41" xfId="9903" xr:uid="{00000000-0005-0000-0000-000005520000}"/>
    <cellStyle name="Millares 42" xfId="9904" xr:uid="{00000000-0005-0000-0000-000006520000}"/>
    <cellStyle name="Millares 43" xfId="9905" xr:uid="{00000000-0005-0000-0000-000007520000}"/>
    <cellStyle name="Millares 44" xfId="9906" xr:uid="{00000000-0005-0000-0000-000008520000}"/>
    <cellStyle name="Millares 45" xfId="9798" xr:uid="{00000000-0005-0000-0000-000009520000}"/>
    <cellStyle name="Millares 46" xfId="10862" xr:uid="{00000000-0005-0000-0000-00000A520000}"/>
    <cellStyle name="Millares 47" xfId="11005" xr:uid="{00000000-0005-0000-0000-00000B520000}"/>
    <cellStyle name="Millares 48" xfId="10978" xr:uid="{00000000-0005-0000-0000-00000C520000}"/>
    <cellStyle name="Millares 49" xfId="15948" xr:uid="{00000000-0005-0000-0000-00000D520000}"/>
    <cellStyle name="Millares 5" xfId="329" xr:uid="{00000000-0005-0000-0000-00000E520000}"/>
    <cellStyle name="Millares 5 2" xfId="330" xr:uid="{00000000-0005-0000-0000-00000F520000}"/>
    <cellStyle name="Millares 5 2 2" xfId="331" xr:uid="{00000000-0005-0000-0000-000010520000}"/>
    <cellStyle name="Millares 5 2 2 2" xfId="702" xr:uid="{00000000-0005-0000-0000-000011520000}"/>
    <cellStyle name="Millares 5 2 3" xfId="675" xr:uid="{00000000-0005-0000-0000-000012520000}"/>
    <cellStyle name="Millares 5 3" xfId="332" xr:uid="{00000000-0005-0000-0000-000013520000}"/>
    <cellStyle name="Millares 5 3 2" xfId="5540" xr:uid="{00000000-0005-0000-0000-000014520000}"/>
    <cellStyle name="Millares 5 3 2 2" xfId="56905" xr:uid="{00000000-0005-0000-0000-000015520000}"/>
    <cellStyle name="Millares 5 3 2 3" xfId="57563" xr:uid="{00000000-0005-0000-0000-000016520000}"/>
    <cellStyle name="Millares 5 3 2 4" xfId="56904" xr:uid="{00000000-0005-0000-0000-000017520000}"/>
    <cellStyle name="Millares 5 3 3" xfId="689" xr:uid="{00000000-0005-0000-0000-000018520000}"/>
    <cellStyle name="Millares 5 3 3 2" xfId="56906" xr:uid="{00000000-0005-0000-0000-000019520000}"/>
    <cellStyle name="Millares 5 3 4" xfId="57562" xr:uid="{00000000-0005-0000-0000-00001A520000}"/>
    <cellStyle name="Millares 5 3 5" xfId="56903" xr:uid="{00000000-0005-0000-0000-00001B520000}"/>
    <cellStyle name="Millares 5 4" xfId="333" xr:uid="{00000000-0005-0000-0000-00001C520000}"/>
    <cellStyle name="Millares 5 4 2" xfId="777" xr:uid="{00000000-0005-0000-0000-00001D520000}"/>
    <cellStyle name="Millares 5 5" xfId="334" xr:uid="{00000000-0005-0000-0000-00001E520000}"/>
    <cellStyle name="Millares 5 5 2" xfId="5541" xr:uid="{00000000-0005-0000-0000-00001F520000}"/>
    <cellStyle name="Millares 5 5 2 2" xfId="57564" xr:uid="{00000000-0005-0000-0000-000020520000}"/>
    <cellStyle name="Millares 5 5 3" xfId="13891" xr:uid="{00000000-0005-0000-0000-000021520000}"/>
    <cellStyle name="Millares 5 5 4" xfId="2373" xr:uid="{00000000-0005-0000-0000-000022520000}"/>
    <cellStyle name="Millares 5 5 5" xfId="56907" xr:uid="{00000000-0005-0000-0000-000023520000}"/>
    <cellStyle name="Millares 5 6" xfId="2372" xr:uid="{00000000-0005-0000-0000-000024520000}"/>
    <cellStyle name="Millares 5 6 2" xfId="9914" xr:uid="{00000000-0005-0000-0000-000025520000}"/>
    <cellStyle name="Millares 5 7" xfId="5542" xr:uid="{00000000-0005-0000-0000-000026520000}"/>
    <cellStyle name="Millares 5 8" xfId="660" xr:uid="{00000000-0005-0000-0000-000027520000}"/>
    <cellStyle name="Millares 50" xfId="19048" xr:uid="{00000000-0005-0000-0000-000028520000}"/>
    <cellStyle name="Millares 51" xfId="644" xr:uid="{00000000-0005-0000-0000-000029520000}"/>
    <cellStyle name="Millares 52" xfId="56431" xr:uid="{00000000-0005-0000-0000-00002A520000}"/>
    <cellStyle name="Millares 53" xfId="56485" xr:uid="{00000000-0005-0000-0000-00002B520000}"/>
    <cellStyle name="Millares 54" xfId="56488" xr:uid="{00000000-0005-0000-0000-00002C520000}"/>
    <cellStyle name="Millares 55" xfId="56490" xr:uid="{00000000-0005-0000-0000-00002D520000}"/>
    <cellStyle name="Millares 56" xfId="56499" xr:uid="{00000000-0005-0000-0000-00002E520000}"/>
    <cellStyle name="Millares 57" xfId="56857" xr:uid="{00000000-0005-0000-0000-00002F520000}"/>
    <cellStyle name="Millares 6" xfId="335" xr:uid="{00000000-0005-0000-0000-000030520000}"/>
    <cellStyle name="Millares 6 2" xfId="336" xr:uid="{00000000-0005-0000-0000-000031520000}"/>
    <cellStyle name="Millares 6 2 2" xfId="690" xr:uid="{00000000-0005-0000-0000-000032520000}"/>
    <cellStyle name="Millares 6 2 2 2" xfId="57572" xr:uid="{00000000-0005-0000-0000-000033520000}"/>
    <cellStyle name="Millares 6 3" xfId="337" xr:uid="{00000000-0005-0000-0000-000034520000}"/>
    <cellStyle name="Millares 6 3 2" xfId="2375" xr:uid="{00000000-0005-0000-0000-000035520000}"/>
    <cellStyle name="Millares 6 3 3" xfId="5543" xr:uid="{00000000-0005-0000-0000-000036520000}"/>
    <cellStyle name="Millares 6 3 4" xfId="711" xr:uid="{00000000-0005-0000-0000-000037520000}"/>
    <cellStyle name="Millares 6 4" xfId="338" xr:uid="{00000000-0005-0000-0000-000038520000}"/>
    <cellStyle name="Millares 6 4 2" xfId="2376" xr:uid="{00000000-0005-0000-0000-000039520000}"/>
    <cellStyle name="Millares 6 4 2 2" xfId="13901" xr:uid="{00000000-0005-0000-0000-00003A520000}"/>
    <cellStyle name="Millares 6 4 3" xfId="802" xr:uid="{00000000-0005-0000-0000-00003B520000}"/>
    <cellStyle name="Millares 6 5" xfId="339" xr:uid="{00000000-0005-0000-0000-00003C520000}"/>
    <cellStyle name="Millares 6 5 2" xfId="13902" xr:uid="{00000000-0005-0000-0000-00003D520000}"/>
    <cellStyle name="Millares 6 5 2 2" xfId="57565" xr:uid="{00000000-0005-0000-0000-00003E520000}"/>
    <cellStyle name="Millares 6 5 3" xfId="2377" xr:uid="{00000000-0005-0000-0000-00003F520000}"/>
    <cellStyle name="Millares 6 6" xfId="2374" xr:uid="{00000000-0005-0000-0000-000040520000}"/>
    <cellStyle name="Millares 6 6 2" xfId="5544" xr:uid="{00000000-0005-0000-0000-000041520000}"/>
    <cellStyle name="Millares 6 6 2 2" xfId="57566" xr:uid="{00000000-0005-0000-0000-000042520000}"/>
    <cellStyle name="Millares 6 6 3" xfId="9920" xr:uid="{00000000-0005-0000-0000-000043520000}"/>
    <cellStyle name="Millares 6 6 4" xfId="56908" xr:uid="{00000000-0005-0000-0000-000044520000}"/>
    <cellStyle name="Millares 6 7" xfId="661" xr:uid="{00000000-0005-0000-0000-000045520000}"/>
    <cellStyle name="Millares 6 8" xfId="56433" xr:uid="{00000000-0005-0000-0000-000046520000}"/>
    <cellStyle name="Millares 7" xfId="340" xr:uid="{00000000-0005-0000-0000-000047520000}"/>
    <cellStyle name="Millares 7 2" xfId="341" xr:uid="{00000000-0005-0000-0000-000048520000}"/>
    <cellStyle name="Millares 7 2 2" xfId="686" xr:uid="{00000000-0005-0000-0000-000049520000}"/>
    <cellStyle name="Millares 7 2 2 2" xfId="56909" xr:uid="{00000000-0005-0000-0000-00004A520000}"/>
    <cellStyle name="Millares 7 3" xfId="342" xr:uid="{00000000-0005-0000-0000-00004B520000}"/>
    <cellStyle name="Millares 7 3 2" xfId="870" xr:uid="{00000000-0005-0000-0000-00004C520000}"/>
    <cellStyle name="Millares 7 4" xfId="826" xr:uid="{00000000-0005-0000-0000-00004D520000}"/>
    <cellStyle name="Millares 7 4 2" xfId="1784" xr:uid="{00000000-0005-0000-0000-00004E520000}"/>
    <cellStyle name="Millares 7 4 2 2" xfId="5545" xr:uid="{00000000-0005-0000-0000-00004F520000}"/>
    <cellStyle name="Millares 7 4 3" xfId="1350" xr:uid="{00000000-0005-0000-0000-000050520000}"/>
    <cellStyle name="Millares 7 4 3 2" xfId="5546" xr:uid="{00000000-0005-0000-0000-000051520000}"/>
    <cellStyle name="Millares 7 4 4" xfId="5547" xr:uid="{00000000-0005-0000-0000-000052520000}"/>
    <cellStyle name="Millares 7 4 4 2" xfId="22649" xr:uid="{00000000-0005-0000-0000-000053520000}"/>
    <cellStyle name="Millares 7 4 5" xfId="9924" xr:uid="{00000000-0005-0000-0000-000054520000}"/>
    <cellStyle name="Millares 7 5" xfId="5548" xr:uid="{00000000-0005-0000-0000-000055520000}"/>
    <cellStyle name="Millares 7 6" xfId="5549" xr:uid="{00000000-0005-0000-0000-000056520000}"/>
    <cellStyle name="Millares 7 7" xfId="679" xr:uid="{00000000-0005-0000-0000-000057520000}"/>
    <cellStyle name="Millares 8" xfId="343" xr:uid="{00000000-0005-0000-0000-000058520000}"/>
    <cellStyle name="Millares 8 2" xfId="831" xr:uid="{00000000-0005-0000-0000-000059520000}"/>
    <cellStyle name="Millares 8 2 2" xfId="5550" xr:uid="{00000000-0005-0000-0000-00005A520000}"/>
    <cellStyle name="Millares 8 2 3" xfId="9926" xr:uid="{00000000-0005-0000-0000-00005B520000}"/>
    <cellStyle name="Millares 8 3" xfId="1253" xr:uid="{00000000-0005-0000-0000-00005C520000}"/>
    <cellStyle name="Millares 8 3 2" xfId="9927" xr:uid="{00000000-0005-0000-0000-00005D520000}"/>
    <cellStyle name="Millares 8 4" xfId="5551" xr:uid="{00000000-0005-0000-0000-00005E520000}"/>
    <cellStyle name="Millares 8 4 2" xfId="56910" xr:uid="{00000000-0005-0000-0000-00005F520000}"/>
    <cellStyle name="Millares 8 5" xfId="5552" xr:uid="{00000000-0005-0000-0000-000060520000}"/>
    <cellStyle name="Millares 9" xfId="344" xr:uid="{00000000-0005-0000-0000-000061520000}"/>
    <cellStyle name="Millares 9 2" xfId="9929" xr:uid="{00000000-0005-0000-0000-000062520000}"/>
    <cellStyle name="Millares 9 3" xfId="871" xr:uid="{00000000-0005-0000-0000-000063520000}"/>
    <cellStyle name="Millares 9 3 2" xfId="56911" xr:uid="{00000000-0005-0000-0000-000064520000}"/>
    <cellStyle name="Millares_FORMULARIO 4 - M-OFERENTE PPTA ECONOMICA" xfId="56501" xr:uid="{00000000-0005-0000-0000-000065520000}"/>
    <cellStyle name="Millares_FORMULARIO 4 - M-OFERENTE PPTA ECONOMICA 2" xfId="57581" xr:uid="{00000000-0005-0000-0000-000066520000}"/>
    <cellStyle name="Moneda" xfId="57583" builtinId="4"/>
    <cellStyle name="Moneda [0] 2" xfId="5553" xr:uid="{00000000-0005-0000-0000-000068520000}"/>
    <cellStyle name="Moneda [0] 2 2" xfId="56912" xr:uid="{00000000-0005-0000-0000-000069520000}"/>
    <cellStyle name="Moneda [0] 2 7" xfId="639" xr:uid="{00000000-0005-0000-0000-00006A520000}"/>
    <cellStyle name="Moneda [0] 3" xfId="10804" xr:uid="{00000000-0005-0000-0000-00006B520000}"/>
    <cellStyle name="Moneda 10" xfId="345" xr:uid="{00000000-0005-0000-0000-00006C520000}"/>
    <cellStyle name="Moneda 10 2" xfId="346" xr:uid="{00000000-0005-0000-0000-00006D520000}"/>
    <cellStyle name="Moneda 10 2 2" xfId="56913" xr:uid="{00000000-0005-0000-0000-00006E520000}"/>
    <cellStyle name="Moneda 10 3" xfId="9936" xr:uid="{00000000-0005-0000-0000-00006F520000}"/>
    <cellStyle name="Moneda 10 3 2" xfId="57570" xr:uid="{00000000-0005-0000-0000-000070520000}"/>
    <cellStyle name="Moneda 11" xfId="347" xr:uid="{00000000-0005-0000-0000-000071520000}"/>
    <cellStyle name="Moneda 11 2" xfId="9938" xr:uid="{00000000-0005-0000-0000-000072520000}"/>
    <cellStyle name="Moneda 11 3" xfId="778" xr:uid="{00000000-0005-0000-0000-000073520000}"/>
    <cellStyle name="Moneda 11 3 2" xfId="56914" xr:uid="{00000000-0005-0000-0000-000074520000}"/>
    <cellStyle name="Moneda 12" xfId="348" xr:uid="{00000000-0005-0000-0000-000075520000}"/>
    <cellStyle name="Moneda 12 2" xfId="9940" xr:uid="{00000000-0005-0000-0000-000076520000}"/>
    <cellStyle name="Moneda 12 3" xfId="872" xr:uid="{00000000-0005-0000-0000-000077520000}"/>
    <cellStyle name="Moneda 13" xfId="349" xr:uid="{00000000-0005-0000-0000-000078520000}"/>
    <cellStyle name="Moneda 13 2" xfId="350" xr:uid="{00000000-0005-0000-0000-000079520000}"/>
    <cellStyle name="Moneda 13 2 10" xfId="2137" xr:uid="{00000000-0005-0000-0000-00007A520000}"/>
    <cellStyle name="Moneda 13 2 2" xfId="351" xr:uid="{00000000-0005-0000-0000-00007B520000}"/>
    <cellStyle name="Moneda 13 2 2 2" xfId="638" xr:uid="{00000000-0005-0000-0000-00007C520000}"/>
    <cellStyle name="Moneda 13 2 2 2 2" xfId="56915" xr:uid="{00000000-0005-0000-0000-00007D520000}"/>
    <cellStyle name="Moneda 13 2 2 3" xfId="2382" xr:uid="{00000000-0005-0000-0000-00007E520000}"/>
    <cellStyle name="Moneda 13 2 2 4" xfId="2383" xr:uid="{00000000-0005-0000-0000-00007F520000}"/>
    <cellStyle name="Moneda 13 2 2 5" xfId="2384" xr:uid="{00000000-0005-0000-0000-000080520000}"/>
    <cellStyle name="Moneda 13 2 2 6" xfId="2385" xr:uid="{00000000-0005-0000-0000-000081520000}"/>
    <cellStyle name="Moneda 13 2 2 7" xfId="2381" xr:uid="{00000000-0005-0000-0000-000082520000}"/>
    <cellStyle name="Moneda 13 2 2 8" xfId="3589" xr:uid="{00000000-0005-0000-0000-000083520000}"/>
    <cellStyle name="Moneda 13 2 2 9" xfId="2138" xr:uid="{00000000-0005-0000-0000-000084520000}"/>
    <cellStyle name="Moneda 13 2 3" xfId="2386" xr:uid="{00000000-0005-0000-0000-000085520000}"/>
    <cellStyle name="Moneda 13 2 3 2" xfId="56916" xr:uid="{00000000-0005-0000-0000-000086520000}"/>
    <cellStyle name="Moneda 13 2 4" xfId="2387" xr:uid="{00000000-0005-0000-0000-000087520000}"/>
    <cellStyle name="Moneda 13 2 5" xfId="2388" xr:uid="{00000000-0005-0000-0000-000088520000}"/>
    <cellStyle name="Moneda 13 2 6" xfId="2389" xr:uid="{00000000-0005-0000-0000-000089520000}"/>
    <cellStyle name="Moneda 13 2 7" xfId="2390" xr:uid="{00000000-0005-0000-0000-00008A520000}"/>
    <cellStyle name="Moneda 13 2 8" xfId="2380" xr:uid="{00000000-0005-0000-0000-00008B520000}"/>
    <cellStyle name="Moneda 13 2 9" xfId="3588" xr:uid="{00000000-0005-0000-0000-00008C520000}"/>
    <cellStyle name="Moneda 13 3" xfId="2379" xr:uid="{00000000-0005-0000-0000-00008D520000}"/>
    <cellStyle name="Moneda 13 3 2" xfId="5554" xr:uid="{00000000-0005-0000-0000-00008E520000}"/>
    <cellStyle name="Moneda 13 3 3" xfId="13944" xr:uid="{00000000-0005-0000-0000-00008F520000}"/>
    <cellStyle name="Moneda 13 4" xfId="3165" xr:uid="{00000000-0005-0000-0000-000090520000}"/>
    <cellStyle name="Moneda 13 5" xfId="1702" xr:uid="{00000000-0005-0000-0000-000091520000}"/>
    <cellStyle name="Moneda 14" xfId="352" xr:uid="{00000000-0005-0000-0000-000092520000}"/>
    <cellStyle name="Moneda 14 2" xfId="353" xr:uid="{00000000-0005-0000-0000-000093520000}"/>
    <cellStyle name="Moneda 14 2 2" xfId="5555" xr:uid="{00000000-0005-0000-0000-000094520000}"/>
    <cellStyle name="Moneda 14 2 3" xfId="13948" xr:uid="{00000000-0005-0000-0000-000095520000}"/>
    <cellStyle name="Moneda 14 2 4" xfId="22650" xr:uid="{00000000-0005-0000-0000-000096520000}"/>
    <cellStyle name="Moneda 14 3" xfId="633" xr:uid="{00000000-0005-0000-0000-000097520000}"/>
    <cellStyle name="Moneda 14 4" xfId="2732" xr:uid="{00000000-0005-0000-0000-000098520000}"/>
    <cellStyle name="Moneda 14 5" xfId="13947" xr:uid="{00000000-0005-0000-0000-000099520000}"/>
    <cellStyle name="Moneda 14 6" xfId="1265" xr:uid="{00000000-0005-0000-0000-00009A520000}"/>
    <cellStyle name="Moneda 15" xfId="619" xr:uid="{00000000-0005-0000-0000-00009B520000}"/>
    <cellStyle name="Moneda 15 2" xfId="2391" xr:uid="{00000000-0005-0000-0000-00009C520000}"/>
    <cellStyle name="Moneda 15 2 2" xfId="5556" xr:uid="{00000000-0005-0000-0000-00009D520000}"/>
    <cellStyle name="Moneda 15 2 3" xfId="13953" xr:uid="{00000000-0005-0000-0000-00009E520000}"/>
    <cellStyle name="Moneda 15 3" xfId="2392" xr:uid="{00000000-0005-0000-0000-00009F520000}"/>
    <cellStyle name="Moneda 15 4" xfId="2393" xr:uid="{00000000-0005-0000-0000-0000A0520000}"/>
    <cellStyle name="Moneda 15 5" xfId="2394" xr:uid="{00000000-0005-0000-0000-0000A1520000}"/>
    <cellStyle name="Moneda 15 6" xfId="3584" xr:uid="{00000000-0005-0000-0000-0000A2520000}"/>
    <cellStyle name="Moneda 15 7" xfId="9949" xr:uid="{00000000-0005-0000-0000-0000A3520000}"/>
    <cellStyle name="Moneda 15 8" xfId="2128" xr:uid="{00000000-0005-0000-0000-0000A4520000}"/>
    <cellStyle name="Moneda 16" xfId="2136" xr:uid="{00000000-0005-0000-0000-0000A5520000}"/>
    <cellStyle name="Moneda 16 2" xfId="3587" xr:uid="{00000000-0005-0000-0000-0000A6520000}"/>
    <cellStyle name="Moneda 16 3" xfId="9950" xr:uid="{00000000-0005-0000-0000-0000A7520000}"/>
    <cellStyle name="Moneda 17" xfId="354" xr:uid="{00000000-0005-0000-0000-0000A8520000}"/>
    <cellStyle name="Moneda 17 2" xfId="355" xr:uid="{00000000-0005-0000-0000-0000A9520000}"/>
    <cellStyle name="Moneda 17 2 2" xfId="2395" xr:uid="{00000000-0005-0000-0000-0000AA520000}"/>
    <cellStyle name="Moneda 17 2 3" xfId="3591" xr:uid="{00000000-0005-0000-0000-0000AB520000}"/>
    <cellStyle name="Moneda 17 2 4" xfId="2139" xr:uid="{00000000-0005-0000-0000-0000AC520000}"/>
    <cellStyle name="Moneda 17 3" xfId="356" xr:uid="{00000000-0005-0000-0000-0000AD520000}"/>
    <cellStyle name="Moneda 17 3 2" xfId="2396" xr:uid="{00000000-0005-0000-0000-0000AE520000}"/>
    <cellStyle name="Moneda 17 4" xfId="623" xr:uid="{00000000-0005-0000-0000-0000AF520000}"/>
    <cellStyle name="Moneda 17 5" xfId="3590" xr:uid="{00000000-0005-0000-0000-0000B0520000}"/>
    <cellStyle name="Moneda 18" xfId="2378" xr:uid="{00000000-0005-0000-0000-0000B1520000}"/>
    <cellStyle name="Moneda 18 2" xfId="5557" xr:uid="{00000000-0005-0000-0000-0000B2520000}"/>
    <cellStyle name="Moneda 18 3" xfId="13968" xr:uid="{00000000-0005-0000-0000-0000B3520000}"/>
    <cellStyle name="Moneda 18 4" xfId="56917" xr:uid="{00000000-0005-0000-0000-0000B4520000}"/>
    <cellStyle name="Moneda 19" xfId="2654" xr:uid="{00000000-0005-0000-0000-0000B5520000}"/>
    <cellStyle name="Moneda 19 2" xfId="5558" xr:uid="{00000000-0005-0000-0000-0000B6520000}"/>
    <cellStyle name="Moneda 19 3" xfId="13970" xr:uid="{00000000-0005-0000-0000-0000B7520000}"/>
    <cellStyle name="Moneda 19 4" xfId="56918" xr:uid="{00000000-0005-0000-0000-0000B8520000}"/>
    <cellStyle name="Moneda 2" xfId="357" xr:uid="{00000000-0005-0000-0000-0000B9520000}"/>
    <cellStyle name="Moneda 2 10" xfId="627" xr:uid="{00000000-0005-0000-0000-0000BA520000}"/>
    <cellStyle name="Moneda 2 12" xfId="57579" xr:uid="{00000000-0005-0000-0000-0000BB520000}"/>
    <cellStyle name="Moneda 2 13" xfId="57580" xr:uid="{00000000-0005-0000-0000-0000BC520000}"/>
    <cellStyle name="Moneda 2 2" xfId="358" xr:uid="{00000000-0005-0000-0000-0000BD520000}"/>
    <cellStyle name="Moneda 2 2 10" xfId="2398" xr:uid="{00000000-0005-0000-0000-0000BE520000}"/>
    <cellStyle name="Moneda 2 2 11" xfId="2399" xr:uid="{00000000-0005-0000-0000-0000BF520000}"/>
    <cellStyle name="Moneda 2 2 12" xfId="2397" xr:uid="{00000000-0005-0000-0000-0000C0520000}"/>
    <cellStyle name="Moneda 2 2 13" xfId="662" xr:uid="{00000000-0005-0000-0000-0000C1520000}"/>
    <cellStyle name="Moneda 2 2 2" xfId="359" xr:uid="{00000000-0005-0000-0000-0000C2520000}"/>
    <cellStyle name="Moneda 2 2 2 2" xfId="360" xr:uid="{00000000-0005-0000-0000-0000C3520000}"/>
    <cellStyle name="Moneda 2 2 2 2 2" xfId="609" xr:uid="{00000000-0005-0000-0000-0000C4520000}"/>
    <cellStyle name="Moneda 2 2 2 2 2 2" xfId="5559" xr:uid="{00000000-0005-0000-0000-0000C5520000}"/>
    <cellStyle name="Moneda 2 2 2 2 2 2 2" xfId="56920" xr:uid="{00000000-0005-0000-0000-0000C6520000}"/>
    <cellStyle name="Moneda 2 2 2 2 3" xfId="9962" xr:uid="{00000000-0005-0000-0000-0000C7520000}"/>
    <cellStyle name="Moneda 2 2 2 2 4" xfId="794" xr:uid="{00000000-0005-0000-0000-0000C8520000}"/>
    <cellStyle name="Moneda 2 2 2 2 5" xfId="56919" xr:uid="{00000000-0005-0000-0000-0000C9520000}"/>
    <cellStyle name="Moneda 2 2 2 3" xfId="361" xr:uid="{00000000-0005-0000-0000-0000CA520000}"/>
    <cellStyle name="Moneda 2 2 2 3 2" xfId="2402" xr:uid="{00000000-0005-0000-0000-0000CB520000}"/>
    <cellStyle name="Moneda 2 2 2 3 3" xfId="2403" xr:uid="{00000000-0005-0000-0000-0000CC520000}"/>
    <cellStyle name="Moneda 2 2 2 3 4" xfId="2404" xr:uid="{00000000-0005-0000-0000-0000CD520000}"/>
    <cellStyle name="Moneda 2 2 2 3 5" xfId="2405" xr:uid="{00000000-0005-0000-0000-0000CE520000}"/>
    <cellStyle name="Moneda 2 2 2 3 6" xfId="2406" xr:uid="{00000000-0005-0000-0000-0000CF520000}"/>
    <cellStyle name="Moneda 2 2 2 3 7" xfId="2401" xr:uid="{00000000-0005-0000-0000-0000D0520000}"/>
    <cellStyle name="Moneda 2 2 2 3 8" xfId="1198" xr:uid="{00000000-0005-0000-0000-0000D1520000}"/>
    <cellStyle name="Moneda 2 2 2 4" xfId="1199" xr:uid="{00000000-0005-0000-0000-0000D2520000}"/>
    <cellStyle name="Moneda 2 2 2 4 2" xfId="9965" xr:uid="{00000000-0005-0000-0000-0000D3520000}"/>
    <cellStyle name="Moneda 2 2 2 5" xfId="2400" xr:uid="{00000000-0005-0000-0000-0000D4520000}"/>
    <cellStyle name="Moneda 2 2 2 5 2" xfId="9966" xr:uid="{00000000-0005-0000-0000-0000D5520000}"/>
    <cellStyle name="Moneda 2 2 2 6" xfId="712" xr:uid="{00000000-0005-0000-0000-0000D6520000}"/>
    <cellStyle name="Moneda 2 2 3" xfId="362" xr:uid="{00000000-0005-0000-0000-0000D7520000}"/>
    <cellStyle name="Moneda 2 2 3 2" xfId="363" xr:uid="{00000000-0005-0000-0000-0000D8520000}"/>
    <cellStyle name="Moneda 2 2 3 2 2" xfId="2408" xr:uid="{00000000-0005-0000-0000-0000D9520000}"/>
    <cellStyle name="Moneda 2 2 3 2 2 2" xfId="56921" xr:uid="{00000000-0005-0000-0000-0000DA520000}"/>
    <cellStyle name="Moneda 2 2 3 2 3" xfId="2409" xr:uid="{00000000-0005-0000-0000-0000DB520000}"/>
    <cellStyle name="Moneda 2 2 3 2 4" xfId="2410" xr:uid="{00000000-0005-0000-0000-0000DC520000}"/>
    <cellStyle name="Moneda 2 2 3 2 5" xfId="2411" xr:uid="{00000000-0005-0000-0000-0000DD520000}"/>
    <cellStyle name="Moneda 2 2 3 2 6" xfId="2412" xr:uid="{00000000-0005-0000-0000-0000DE520000}"/>
    <cellStyle name="Moneda 2 2 3 2 7" xfId="2407" xr:uid="{00000000-0005-0000-0000-0000DF520000}"/>
    <cellStyle name="Moneda 2 2 3 2 8" xfId="1201" xr:uid="{00000000-0005-0000-0000-0000E0520000}"/>
    <cellStyle name="Moneda 2 2 3 3" xfId="1202" xr:uid="{00000000-0005-0000-0000-0000E1520000}"/>
    <cellStyle name="Moneda 2 2 3 3 2" xfId="9970" xr:uid="{00000000-0005-0000-0000-0000E2520000}"/>
    <cellStyle name="Moneda 2 2 3 4" xfId="1200" xr:uid="{00000000-0005-0000-0000-0000E3520000}"/>
    <cellStyle name="Moneda 2 2 4" xfId="364" xr:uid="{00000000-0005-0000-0000-0000E4520000}"/>
    <cellStyle name="Moneda 2 2 4 2" xfId="2413" xr:uid="{00000000-0005-0000-0000-0000E5520000}"/>
    <cellStyle name="Moneda 2 2 4 2 2" xfId="9972" xr:uid="{00000000-0005-0000-0000-0000E6520000}"/>
    <cellStyle name="Moneda 2 2 4 3" xfId="1203" xr:uid="{00000000-0005-0000-0000-0000E7520000}"/>
    <cellStyle name="Moneda 2 2 4 3 2" xfId="56922" xr:uid="{00000000-0005-0000-0000-0000E8520000}"/>
    <cellStyle name="Moneda 2 2 5" xfId="365" xr:uid="{00000000-0005-0000-0000-0000E9520000}"/>
    <cellStyle name="Moneda 2 2 5 2" xfId="2415" xr:uid="{00000000-0005-0000-0000-0000EA520000}"/>
    <cellStyle name="Moneda 2 2 5 3" xfId="2416" xr:uid="{00000000-0005-0000-0000-0000EB520000}"/>
    <cellStyle name="Moneda 2 2 5 4" xfId="2417" xr:uid="{00000000-0005-0000-0000-0000EC520000}"/>
    <cellStyle name="Moneda 2 2 5 5" xfId="2418" xr:uid="{00000000-0005-0000-0000-0000ED520000}"/>
    <cellStyle name="Moneda 2 2 5 6" xfId="2419" xr:uid="{00000000-0005-0000-0000-0000EE520000}"/>
    <cellStyle name="Moneda 2 2 5 7" xfId="2414" xr:uid="{00000000-0005-0000-0000-0000EF520000}"/>
    <cellStyle name="Moneda 2 2 5 8" xfId="3592" xr:uid="{00000000-0005-0000-0000-0000F0520000}"/>
    <cellStyle name="Moneda 2 2 5 9" xfId="2140" xr:uid="{00000000-0005-0000-0000-0000F1520000}"/>
    <cellStyle name="Moneda 2 2 6" xfId="2420" xr:uid="{00000000-0005-0000-0000-0000F2520000}"/>
    <cellStyle name="Moneda 2 2 7" xfId="366" xr:uid="{00000000-0005-0000-0000-0000F3520000}"/>
    <cellStyle name="Moneda 2 2 8" xfId="2421" xr:uid="{00000000-0005-0000-0000-0000F4520000}"/>
    <cellStyle name="Moneda 2 2 9" xfId="2422" xr:uid="{00000000-0005-0000-0000-0000F5520000}"/>
    <cellStyle name="Moneda 2 3" xfId="367" xr:uid="{00000000-0005-0000-0000-0000F6520000}"/>
    <cellStyle name="Moneda 2 3 10" xfId="2424" xr:uid="{00000000-0005-0000-0000-0000F7520000}"/>
    <cellStyle name="Moneda 2 3 11" xfId="2423" xr:uid="{00000000-0005-0000-0000-0000F8520000}"/>
    <cellStyle name="Moneda 2 3 12" xfId="2667" xr:uid="{00000000-0005-0000-0000-0000F9520000}"/>
    <cellStyle name="Moneda 2 3 2" xfId="368" xr:uid="{00000000-0005-0000-0000-0000FA520000}"/>
    <cellStyle name="Moneda 2 3 2 2" xfId="369" xr:uid="{00000000-0005-0000-0000-0000FB520000}"/>
    <cellStyle name="Moneda 2 3 2 2 2" xfId="2100" xr:uid="{00000000-0005-0000-0000-0000FC520000}"/>
    <cellStyle name="Moneda 2 3 2 2 2 2" xfId="2426" xr:uid="{00000000-0005-0000-0000-0000FD520000}"/>
    <cellStyle name="Moneda 2 3 2 2 2 3" xfId="3559" xr:uid="{00000000-0005-0000-0000-0000FE520000}"/>
    <cellStyle name="Moneda 2 3 2 2 3" xfId="1668" xr:uid="{00000000-0005-0000-0000-0000FF520000}"/>
    <cellStyle name="Moneda 2 3 2 2 3 2" xfId="2427" xr:uid="{00000000-0005-0000-0000-000000530000}"/>
    <cellStyle name="Moneda 2 3 2 2 3 3" xfId="3131" xr:uid="{00000000-0005-0000-0000-000001530000}"/>
    <cellStyle name="Moneda 2 3 2 2 4" xfId="2428" xr:uid="{00000000-0005-0000-0000-000002530000}"/>
    <cellStyle name="Moneda 2 3 2 2 5" xfId="2429" xr:uid="{00000000-0005-0000-0000-000003530000}"/>
    <cellStyle name="Moneda 2 3 2 2 6" xfId="2430" xr:uid="{00000000-0005-0000-0000-000004530000}"/>
    <cellStyle name="Moneda 2 3 2 2 7" xfId="2425" xr:uid="{00000000-0005-0000-0000-000005530000}"/>
    <cellStyle name="Moneda 2 3 2 2 8" xfId="2697" xr:uid="{00000000-0005-0000-0000-000006530000}"/>
    <cellStyle name="Moneda 2 3 2 2 9" xfId="1204" xr:uid="{00000000-0005-0000-0000-000007530000}"/>
    <cellStyle name="Moneda 2 3 2 3" xfId="1205" xr:uid="{00000000-0005-0000-0000-000008530000}"/>
    <cellStyle name="Moneda 2 3 2 3 2" xfId="9980" xr:uid="{00000000-0005-0000-0000-000009530000}"/>
    <cellStyle name="Moneda 2 3 2 4" xfId="1206" xr:uid="{00000000-0005-0000-0000-00000A530000}"/>
    <cellStyle name="Moneda 2 3 2 4 2" xfId="2101" xr:uid="{00000000-0005-0000-0000-00000B530000}"/>
    <cellStyle name="Moneda 2 3 2 4 2 2" xfId="3560" xr:uid="{00000000-0005-0000-0000-00000C530000}"/>
    <cellStyle name="Moneda 2 3 2 4 3" xfId="1669" xr:uid="{00000000-0005-0000-0000-00000D530000}"/>
    <cellStyle name="Moneda 2 3 2 4 3 2" xfId="3132" xr:uid="{00000000-0005-0000-0000-00000E530000}"/>
    <cellStyle name="Moneda 2 3 2 4 4" xfId="2698" xr:uid="{00000000-0005-0000-0000-00000F530000}"/>
    <cellStyle name="Moneda 2 3 2 4 5" xfId="22651" xr:uid="{00000000-0005-0000-0000-000010530000}"/>
    <cellStyle name="Moneda 2 3 2 5" xfId="873" xr:uid="{00000000-0005-0000-0000-000011530000}"/>
    <cellStyle name="Moneda 2 3 3" xfId="370" xr:uid="{00000000-0005-0000-0000-000012530000}"/>
    <cellStyle name="Moneda 2 3 3 2" xfId="371" xr:uid="{00000000-0005-0000-0000-000013530000}"/>
    <cellStyle name="Moneda 2 3 3 2 2" xfId="2433" xr:uid="{00000000-0005-0000-0000-000014530000}"/>
    <cellStyle name="Moneda 2 3 3 2 3" xfId="2434" xr:uid="{00000000-0005-0000-0000-000015530000}"/>
    <cellStyle name="Moneda 2 3 3 2 4" xfId="2435" xr:uid="{00000000-0005-0000-0000-000016530000}"/>
    <cellStyle name="Moneda 2 3 3 2 5" xfId="2436" xr:uid="{00000000-0005-0000-0000-000017530000}"/>
    <cellStyle name="Moneda 2 3 3 2 6" xfId="2437" xr:uid="{00000000-0005-0000-0000-000018530000}"/>
    <cellStyle name="Moneda 2 3 3 2 7" xfId="2432" xr:uid="{00000000-0005-0000-0000-000019530000}"/>
    <cellStyle name="Moneda 2 3 3 2 8" xfId="3561" xr:uid="{00000000-0005-0000-0000-00001A530000}"/>
    <cellStyle name="Moneda 2 3 3 2 9" xfId="2102" xr:uid="{00000000-0005-0000-0000-00001B530000}"/>
    <cellStyle name="Moneda 2 3 3 3" xfId="1670" xr:uid="{00000000-0005-0000-0000-00001C530000}"/>
    <cellStyle name="Moneda 2 3 3 3 2" xfId="3133" xr:uid="{00000000-0005-0000-0000-00001D530000}"/>
    <cellStyle name="Moneda 2 3 3 4" xfId="2431" xr:uid="{00000000-0005-0000-0000-00001E530000}"/>
    <cellStyle name="Moneda 2 3 3 5" xfId="2699" xr:uid="{00000000-0005-0000-0000-00001F530000}"/>
    <cellStyle name="Moneda 2 3 4" xfId="372" xr:uid="{00000000-0005-0000-0000-000020530000}"/>
    <cellStyle name="Moneda 2 3 4 2" xfId="2438" xr:uid="{00000000-0005-0000-0000-000021530000}"/>
    <cellStyle name="Moneda 2 3 4 2 2" xfId="5560" xr:uid="{00000000-0005-0000-0000-000022530000}"/>
    <cellStyle name="Moneda 2 3 4 2 3" xfId="9985" xr:uid="{00000000-0005-0000-0000-000023530000}"/>
    <cellStyle name="Moneda 2 3 4 3" xfId="3229" xr:uid="{00000000-0005-0000-0000-000024530000}"/>
    <cellStyle name="Moneda 2 3 4 4" xfId="1766" xr:uid="{00000000-0005-0000-0000-000025530000}"/>
    <cellStyle name="Moneda 2 3 4 5" xfId="56923" xr:uid="{00000000-0005-0000-0000-000026530000}"/>
    <cellStyle name="Moneda 2 3 5" xfId="373" xr:uid="{00000000-0005-0000-0000-000027530000}"/>
    <cellStyle name="Moneda 2 3 5 2" xfId="2440" xr:uid="{00000000-0005-0000-0000-000028530000}"/>
    <cellStyle name="Moneda 2 3 5 3" xfId="2441" xr:uid="{00000000-0005-0000-0000-000029530000}"/>
    <cellStyle name="Moneda 2 3 5 4" xfId="2442" xr:uid="{00000000-0005-0000-0000-00002A530000}"/>
    <cellStyle name="Moneda 2 3 5 5" xfId="2443" xr:uid="{00000000-0005-0000-0000-00002B530000}"/>
    <cellStyle name="Moneda 2 3 5 6" xfId="2444" xr:uid="{00000000-0005-0000-0000-00002C530000}"/>
    <cellStyle name="Moneda 2 3 5 7" xfId="2439" xr:uid="{00000000-0005-0000-0000-00002D530000}"/>
    <cellStyle name="Moneda 2 3 5 8" xfId="2797" xr:uid="{00000000-0005-0000-0000-00002E530000}"/>
    <cellStyle name="Moneda 2 3 5 9" xfId="1330" xr:uid="{00000000-0005-0000-0000-00002F530000}"/>
    <cellStyle name="Moneda 2 3 6" xfId="2445" xr:uid="{00000000-0005-0000-0000-000030530000}"/>
    <cellStyle name="Moneda 2 3 7" xfId="2446" xr:uid="{00000000-0005-0000-0000-000031530000}"/>
    <cellStyle name="Moneda 2 3 8" xfId="2447" xr:uid="{00000000-0005-0000-0000-000032530000}"/>
    <cellStyle name="Moneda 2 3 9" xfId="2448" xr:uid="{00000000-0005-0000-0000-000033530000}"/>
    <cellStyle name="Moneda 2 4" xfId="374" xr:uid="{00000000-0005-0000-0000-000034530000}"/>
    <cellStyle name="Moneda 2 4 10" xfId="2661" xr:uid="{00000000-0005-0000-0000-000035530000}"/>
    <cellStyle name="Moneda 2 4 11" xfId="733" xr:uid="{00000000-0005-0000-0000-000036530000}"/>
    <cellStyle name="Moneda 2 4 2" xfId="375" xr:uid="{00000000-0005-0000-0000-000037530000}"/>
    <cellStyle name="Moneda 2 4 2 2" xfId="2450" xr:uid="{00000000-0005-0000-0000-000038530000}"/>
    <cellStyle name="Moneda 2 4 2 2 2" xfId="5561" xr:uid="{00000000-0005-0000-0000-000039530000}"/>
    <cellStyle name="Moneda 2 4 2 2 3" xfId="9990" xr:uid="{00000000-0005-0000-0000-00003A530000}"/>
    <cellStyle name="Moneda 2 4 2 2 4" xfId="14069" xr:uid="{00000000-0005-0000-0000-00003B530000}"/>
    <cellStyle name="Moneda 2 4 2 3" xfId="3175" xr:uid="{00000000-0005-0000-0000-00003C530000}"/>
    <cellStyle name="Moneda 2 4 2 4" xfId="1712" xr:uid="{00000000-0005-0000-0000-00003D530000}"/>
    <cellStyle name="Moneda 2 4 3" xfId="376" xr:uid="{00000000-0005-0000-0000-00003E530000}"/>
    <cellStyle name="Moneda 2 4 3 2" xfId="2452" xr:uid="{00000000-0005-0000-0000-00003F530000}"/>
    <cellStyle name="Moneda 2 4 3 2 2" xfId="5562" xr:uid="{00000000-0005-0000-0000-000040530000}"/>
    <cellStyle name="Moneda 2 4 3 2 3" xfId="14073" xr:uid="{00000000-0005-0000-0000-000041530000}"/>
    <cellStyle name="Moneda 2 4 3 3" xfId="2453" xr:uid="{00000000-0005-0000-0000-000042530000}"/>
    <cellStyle name="Moneda 2 4 3 4" xfId="2454" xr:uid="{00000000-0005-0000-0000-000043530000}"/>
    <cellStyle name="Moneda 2 4 3 5" xfId="2455" xr:uid="{00000000-0005-0000-0000-000044530000}"/>
    <cellStyle name="Moneda 2 4 3 6" xfId="2456" xr:uid="{00000000-0005-0000-0000-000045530000}"/>
    <cellStyle name="Moneda 2 4 3 7" xfId="2451" xr:uid="{00000000-0005-0000-0000-000046530000}"/>
    <cellStyle name="Moneda 2 4 3 8" xfId="2742" xr:uid="{00000000-0005-0000-0000-000047530000}"/>
    <cellStyle name="Moneda 2 4 3 9" xfId="1275" xr:uid="{00000000-0005-0000-0000-000048530000}"/>
    <cellStyle name="Moneda 2 4 4" xfId="2457" xr:uid="{00000000-0005-0000-0000-000049530000}"/>
    <cellStyle name="Moneda 2 4 4 2" xfId="5563" xr:uid="{00000000-0005-0000-0000-00004A530000}"/>
    <cellStyle name="Moneda 2 4 4 3" xfId="14081" xr:uid="{00000000-0005-0000-0000-00004B530000}"/>
    <cellStyle name="Moneda 2 4 5" xfId="2458" xr:uid="{00000000-0005-0000-0000-00004C530000}"/>
    <cellStyle name="Moneda 2 4 5 2" xfId="22652" xr:uid="{00000000-0005-0000-0000-00004D530000}"/>
    <cellStyle name="Moneda 2 4 6" xfId="2459" xr:uid="{00000000-0005-0000-0000-00004E530000}"/>
    <cellStyle name="Moneda 2 4 7" xfId="2460" xr:uid="{00000000-0005-0000-0000-00004F530000}"/>
    <cellStyle name="Moneda 2 4 8" xfId="2461" xr:uid="{00000000-0005-0000-0000-000050530000}"/>
    <cellStyle name="Moneda 2 4 9" xfId="2449" xr:uid="{00000000-0005-0000-0000-000051530000}"/>
    <cellStyle name="Moneda 2 5" xfId="377" xr:uid="{00000000-0005-0000-0000-000052530000}"/>
    <cellStyle name="Moneda 2 5 2" xfId="378" xr:uid="{00000000-0005-0000-0000-000053530000}"/>
    <cellStyle name="Moneda 2 5 2 2" xfId="2464" xr:uid="{00000000-0005-0000-0000-000054530000}"/>
    <cellStyle name="Moneda 2 5 2 3" xfId="2465" xr:uid="{00000000-0005-0000-0000-000055530000}"/>
    <cellStyle name="Moneda 2 5 2 4" xfId="2466" xr:uid="{00000000-0005-0000-0000-000056530000}"/>
    <cellStyle name="Moneda 2 5 2 5" xfId="2467" xr:uid="{00000000-0005-0000-0000-000057530000}"/>
    <cellStyle name="Moneda 2 5 2 6" xfId="2468" xr:uid="{00000000-0005-0000-0000-000058530000}"/>
    <cellStyle name="Moneda 2 5 2 7" xfId="2463" xr:uid="{00000000-0005-0000-0000-000059530000}"/>
    <cellStyle name="Moneda 2 5 3" xfId="9995" xr:uid="{00000000-0005-0000-0000-00005A530000}"/>
    <cellStyle name="Moneda 2 5 4" xfId="2462" xr:uid="{00000000-0005-0000-0000-00005B530000}"/>
    <cellStyle name="Moneda 2 6" xfId="379" xr:uid="{00000000-0005-0000-0000-00005C530000}"/>
    <cellStyle name="Moneda 2 6 2" xfId="2470" xr:uid="{00000000-0005-0000-0000-00005D530000}"/>
    <cellStyle name="Moneda 2 6 3" xfId="2471" xr:uid="{00000000-0005-0000-0000-00005E530000}"/>
    <cellStyle name="Moneda 2 6 4" xfId="2472" xr:uid="{00000000-0005-0000-0000-00005F530000}"/>
    <cellStyle name="Moneda 2 6 5" xfId="2473" xr:uid="{00000000-0005-0000-0000-000060530000}"/>
    <cellStyle name="Moneda 2 6 6" xfId="2474" xr:uid="{00000000-0005-0000-0000-000061530000}"/>
    <cellStyle name="Moneda 2 6 7" xfId="2469" xr:uid="{00000000-0005-0000-0000-000062530000}"/>
    <cellStyle name="Moneda 2 7" xfId="380" xr:uid="{00000000-0005-0000-0000-000063530000}"/>
    <cellStyle name="Moneda 2 7 2" xfId="381" xr:uid="{00000000-0005-0000-0000-000064530000}"/>
    <cellStyle name="Moneda 2 7 2 10" xfId="2722" xr:uid="{00000000-0005-0000-0000-000065530000}"/>
    <cellStyle name="Moneda 2 7 2 11" xfId="1254" xr:uid="{00000000-0005-0000-0000-000066530000}"/>
    <cellStyle name="Moneda 2 7 2 2" xfId="382" xr:uid="{00000000-0005-0000-0000-000067530000}"/>
    <cellStyle name="Moneda 2 7 2 2 2" xfId="2477" xr:uid="{00000000-0005-0000-0000-000068530000}"/>
    <cellStyle name="Moneda 2 7 2 2 2 2" xfId="383" xr:uid="{00000000-0005-0000-0000-000069530000}"/>
    <cellStyle name="Moneda 2 7 2 2 2 3" xfId="56924" xr:uid="{00000000-0005-0000-0000-00006A530000}"/>
    <cellStyle name="Moneda 2 7 2 2 3" xfId="2478" xr:uid="{00000000-0005-0000-0000-00006B530000}"/>
    <cellStyle name="Moneda 2 7 2 2 4" xfId="2479" xr:uid="{00000000-0005-0000-0000-00006C530000}"/>
    <cellStyle name="Moneda 2 7 2 2 5" xfId="2480" xr:uid="{00000000-0005-0000-0000-00006D530000}"/>
    <cellStyle name="Moneda 2 7 2 2 6" xfId="2481" xr:uid="{00000000-0005-0000-0000-00006E530000}"/>
    <cellStyle name="Moneda 2 7 2 2 7" xfId="2476" xr:uid="{00000000-0005-0000-0000-00006F530000}"/>
    <cellStyle name="Moneda 2 7 2 2 8" xfId="3594" xr:uid="{00000000-0005-0000-0000-000070530000}"/>
    <cellStyle name="Moneda 2 7 2 2 9" xfId="2142" xr:uid="{00000000-0005-0000-0000-000071530000}"/>
    <cellStyle name="Moneda 2 7 2 3" xfId="384" xr:uid="{00000000-0005-0000-0000-000072530000}"/>
    <cellStyle name="Moneda 2 7 2 3 2" xfId="2483" xr:uid="{00000000-0005-0000-0000-000073530000}"/>
    <cellStyle name="Moneda 2 7 2 3 3" xfId="2484" xr:uid="{00000000-0005-0000-0000-000074530000}"/>
    <cellStyle name="Moneda 2 7 2 3 4" xfId="2485" xr:uid="{00000000-0005-0000-0000-000075530000}"/>
    <cellStyle name="Moneda 2 7 2 3 5" xfId="2486" xr:uid="{00000000-0005-0000-0000-000076530000}"/>
    <cellStyle name="Moneda 2 7 2 3 6" xfId="2487" xr:uid="{00000000-0005-0000-0000-000077530000}"/>
    <cellStyle name="Moneda 2 7 2 3 7" xfId="2482" xr:uid="{00000000-0005-0000-0000-000078530000}"/>
    <cellStyle name="Moneda 2 7 2 3 8" xfId="3593" xr:uid="{00000000-0005-0000-0000-000079530000}"/>
    <cellStyle name="Moneda 2 7 2 3 9" xfId="2141" xr:uid="{00000000-0005-0000-0000-00007A530000}"/>
    <cellStyle name="Moneda 2 7 2 4" xfId="2488" xr:uid="{00000000-0005-0000-0000-00007B530000}"/>
    <cellStyle name="Moneda 2 7 2 4 2" xfId="5564" xr:uid="{00000000-0005-0000-0000-00007C530000}"/>
    <cellStyle name="Moneda 2 7 2 4 3" xfId="14121" xr:uid="{00000000-0005-0000-0000-00007D530000}"/>
    <cellStyle name="Moneda 2 7 2 5" xfId="2489" xr:uid="{00000000-0005-0000-0000-00007E530000}"/>
    <cellStyle name="Moneda 2 7 2 5 2" xfId="22653" xr:uid="{00000000-0005-0000-0000-00007F530000}"/>
    <cellStyle name="Moneda 2 7 2 6" xfId="2490" xr:uid="{00000000-0005-0000-0000-000080530000}"/>
    <cellStyle name="Moneda 2 7 2 7" xfId="2491" xr:uid="{00000000-0005-0000-0000-000081530000}"/>
    <cellStyle name="Moneda 2 7 2 8" xfId="2492" xr:uid="{00000000-0005-0000-0000-000082530000}"/>
    <cellStyle name="Moneda 2 7 2 9" xfId="2475" xr:uid="{00000000-0005-0000-0000-000083530000}"/>
    <cellStyle name="Moneda 2 7 3" xfId="2493" xr:uid="{00000000-0005-0000-0000-000084530000}"/>
    <cellStyle name="Moneda 2 7 4" xfId="2494" xr:uid="{00000000-0005-0000-0000-000085530000}"/>
    <cellStyle name="Moneda 2 8" xfId="606" xr:uid="{00000000-0005-0000-0000-000086530000}"/>
    <cellStyle name="Moneda 2 9" xfId="10005" xr:uid="{00000000-0005-0000-0000-000087530000}"/>
    <cellStyle name="Moneda 2_AIU-unificado" xfId="385" xr:uid="{00000000-0005-0000-0000-000088530000}"/>
    <cellStyle name="Moneda 20" xfId="9933" xr:uid="{00000000-0005-0000-0000-000089530000}"/>
    <cellStyle name="Moneda 20 2" xfId="22654" xr:uid="{00000000-0005-0000-0000-00008A530000}"/>
    <cellStyle name="Moneda 20 3" xfId="56925" xr:uid="{00000000-0005-0000-0000-00008B530000}"/>
    <cellStyle name="Moneda 21" xfId="11000" xr:uid="{00000000-0005-0000-0000-00008C530000}"/>
    <cellStyle name="Moneda 22" xfId="10871" xr:uid="{00000000-0005-0000-0000-00008D530000}"/>
    <cellStyle name="Moneda 23" xfId="11293" xr:uid="{00000000-0005-0000-0000-00008E530000}"/>
    <cellStyle name="Moneda 24" xfId="18648" xr:uid="{00000000-0005-0000-0000-00008F530000}"/>
    <cellStyle name="Moneda 25" xfId="18829" xr:uid="{00000000-0005-0000-0000-000090530000}"/>
    <cellStyle name="Moneda 26" xfId="18642" xr:uid="{00000000-0005-0000-0000-000091530000}"/>
    <cellStyle name="Moneda 27" xfId="18817" xr:uid="{00000000-0005-0000-0000-000092530000}"/>
    <cellStyle name="Moneda 28" xfId="15949" xr:uid="{00000000-0005-0000-0000-000093530000}"/>
    <cellStyle name="Moneda 29" xfId="19047" xr:uid="{00000000-0005-0000-0000-000094530000}"/>
    <cellStyle name="Moneda 3" xfId="386" xr:uid="{00000000-0005-0000-0000-000095530000}"/>
    <cellStyle name="Moneda 3 10" xfId="2495" xr:uid="{00000000-0005-0000-0000-000096530000}"/>
    <cellStyle name="Moneda 3 11" xfId="663" xr:uid="{00000000-0005-0000-0000-000097530000}"/>
    <cellStyle name="Moneda 3 2" xfId="387" xr:uid="{00000000-0005-0000-0000-000098530000}"/>
    <cellStyle name="Moneda 3 2 2" xfId="388" xr:uid="{00000000-0005-0000-0000-000099530000}"/>
    <cellStyle name="Moneda 3 2 2 2" xfId="389" xr:uid="{00000000-0005-0000-0000-00009A530000}"/>
    <cellStyle name="Moneda 3 2 2 2 2" xfId="1814" xr:uid="{00000000-0005-0000-0000-00009B530000}"/>
    <cellStyle name="Moneda 3 2 2 2 2 2" xfId="3273" xr:uid="{00000000-0005-0000-0000-00009C530000}"/>
    <cellStyle name="Moneda 3 2 2 2 3" xfId="1380" xr:uid="{00000000-0005-0000-0000-00009D530000}"/>
    <cellStyle name="Moneda 3 2 2 2 3 2" xfId="2843" xr:uid="{00000000-0005-0000-0000-00009E530000}"/>
    <cellStyle name="Moneda 3 2 2 2 4" xfId="2498" xr:uid="{00000000-0005-0000-0000-00009F530000}"/>
    <cellStyle name="Moneda 3 2 2 2 4 2" xfId="56926" xr:uid="{00000000-0005-0000-0000-0000A0530000}"/>
    <cellStyle name="Moneda 3 2 2 2 5" xfId="2672" xr:uid="{00000000-0005-0000-0000-0000A1530000}"/>
    <cellStyle name="Moneda 3 2 2 3" xfId="1697" xr:uid="{00000000-0005-0000-0000-0000A2530000}"/>
    <cellStyle name="Moneda 3 2 2 3 2" xfId="3159" xr:uid="{00000000-0005-0000-0000-0000A3530000}"/>
    <cellStyle name="Moneda 3 2 2 4" xfId="1259" xr:uid="{00000000-0005-0000-0000-0000A4530000}"/>
    <cellStyle name="Moneda 3 2 2 4 2" xfId="2726" xr:uid="{00000000-0005-0000-0000-0000A5530000}"/>
    <cellStyle name="Moneda 3 2 2 5" xfId="2497" xr:uid="{00000000-0005-0000-0000-0000A6530000}"/>
    <cellStyle name="Moneda 3 2 2 5 2" xfId="56927" xr:uid="{00000000-0005-0000-0000-0000A7530000}"/>
    <cellStyle name="Moneda 3 2 2 6" xfId="2650" xr:uid="{00000000-0005-0000-0000-0000A8530000}"/>
    <cellStyle name="Moneda 3 2 3" xfId="390" xr:uid="{00000000-0005-0000-0000-0000A9530000}"/>
    <cellStyle name="Moneda 3 2 3 2" xfId="1815" xr:uid="{00000000-0005-0000-0000-0000AA530000}"/>
    <cellStyle name="Moneda 3 2 3 2 2" xfId="3274" xr:uid="{00000000-0005-0000-0000-0000AB530000}"/>
    <cellStyle name="Moneda 3 2 3 3" xfId="1381" xr:uid="{00000000-0005-0000-0000-0000AC530000}"/>
    <cellStyle name="Moneda 3 2 3 3 2" xfId="2844" xr:uid="{00000000-0005-0000-0000-0000AD530000}"/>
    <cellStyle name="Moneda 3 2 3 4" xfId="2499" xr:uid="{00000000-0005-0000-0000-0000AE530000}"/>
    <cellStyle name="Moneda 3 2 3 4 2" xfId="56928" xr:uid="{00000000-0005-0000-0000-0000AF530000}"/>
    <cellStyle name="Moneda 3 2 3 5" xfId="2673" xr:uid="{00000000-0005-0000-0000-0000B0530000}"/>
    <cellStyle name="Moneda 3 2 4" xfId="391" xr:uid="{00000000-0005-0000-0000-0000B1530000}"/>
    <cellStyle name="Moneda 3 2 4 2" xfId="2500" xr:uid="{00000000-0005-0000-0000-0000B2530000}"/>
    <cellStyle name="Moneda 3 2 4 2 2" xfId="5565" xr:uid="{00000000-0005-0000-0000-0000B3530000}"/>
    <cellStyle name="Moneda 3 2 4 2 3" xfId="10024" xr:uid="{00000000-0005-0000-0000-0000B4530000}"/>
    <cellStyle name="Moneda 3 2 4 3" xfId="3158" xr:uid="{00000000-0005-0000-0000-0000B5530000}"/>
    <cellStyle name="Moneda 3 2 4 4" xfId="1696" xr:uid="{00000000-0005-0000-0000-0000B6530000}"/>
    <cellStyle name="Moneda 3 2 5" xfId="1258" xr:uid="{00000000-0005-0000-0000-0000B7530000}"/>
    <cellStyle name="Moneda 3 2 5 2" xfId="2725" xr:uid="{00000000-0005-0000-0000-0000B8530000}"/>
    <cellStyle name="Moneda 3 2 6" xfId="2496" xr:uid="{00000000-0005-0000-0000-0000B9530000}"/>
    <cellStyle name="Moneda 3 2 6 2" xfId="5566" xr:uid="{00000000-0005-0000-0000-0000BA530000}"/>
    <cellStyle name="Moneda 3 2 6 2 2" xfId="56929" xr:uid="{00000000-0005-0000-0000-0000BB530000}"/>
    <cellStyle name="Moneda 3 2 6 3" xfId="10026" xr:uid="{00000000-0005-0000-0000-0000BC530000}"/>
    <cellStyle name="Moneda 3 2 7" xfId="2649" xr:uid="{00000000-0005-0000-0000-0000BD530000}"/>
    <cellStyle name="Moneda 3 3" xfId="392" xr:uid="{00000000-0005-0000-0000-0000BE530000}"/>
    <cellStyle name="Moneda 3 3 2" xfId="393" xr:uid="{00000000-0005-0000-0000-0000BF530000}"/>
    <cellStyle name="Moneda 3 3 2 2" xfId="394" xr:uid="{00000000-0005-0000-0000-0000C0530000}"/>
    <cellStyle name="Moneda 3 3 2 2 2" xfId="1817" xr:uid="{00000000-0005-0000-0000-0000C1530000}"/>
    <cellStyle name="Moneda 3 3 2 2 2 2" xfId="3276" xr:uid="{00000000-0005-0000-0000-0000C2530000}"/>
    <cellStyle name="Moneda 3 3 2 2 3" xfId="1383" xr:uid="{00000000-0005-0000-0000-0000C3530000}"/>
    <cellStyle name="Moneda 3 3 2 2 3 2" xfId="2846" xr:uid="{00000000-0005-0000-0000-0000C4530000}"/>
    <cellStyle name="Moneda 3 3 2 2 4" xfId="2503" xr:uid="{00000000-0005-0000-0000-0000C5530000}"/>
    <cellStyle name="Moneda 3 3 2 2 5" xfId="2675" xr:uid="{00000000-0005-0000-0000-0000C6530000}"/>
    <cellStyle name="Moneda 3 3 2 3" xfId="1698" xr:uid="{00000000-0005-0000-0000-0000C7530000}"/>
    <cellStyle name="Moneda 3 3 2 3 2" xfId="3161" xr:uid="{00000000-0005-0000-0000-0000C8530000}"/>
    <cellStyle name="Moneda 3 3 2 4" xfId="1261" xr:uid="{00000000-0005-0000-0000-0000C9530000}"/>
    <cellStyle name="Moneda 3 3 2 4 2" xfId="2728" xr:uid="{00000000-0005-0000-0000-0000CA530000}"/>
    <cellStyle name="Moneda 3 3 2 5" xfId="2502" xr:uid="{00000000-0005-0000-0000-0000CB530000}"/>
    <cellStyle name="Moneda 3 3 2 6" xfId="2652" xr:uid="{00000000-0005-0000-0000-0000CC530000}"/>
    <cellStyle name="Moneda 3 3 3" xfId="395" xr:uid="{00000000-0005-0000-0000-0000CD530000}"/>
    <cellStyle name="Moneda 3 3 3 2" xfId="1818" xr:uid="{00000000-0005-0000-0000-0000CE530000}"/>
    <cellStyle name="Moneda 3 3 3 2 2" xfId="3277" xr:uid="{00000000-0005-0000-0000-0000CF530000}"/>
    <cellStyle name="Moneda 3 3 3 3" xfId="1384" xr:uid="{00000000-0005-0000-0000-0000D0530000}"/>
    <cellStyle name="Moneda 3 3 3 3 2" xfId="2847" xr:uid="{00000000-0005-0000-0000-0000D1530000}"/>
    <cellStyle name="Moneda 3 3 3 4" xfId="2504" xr:uid="{00000000-0005-0000-0000-0000D2530000}"/>
    <cellStyle name="Moneda 3 3 3 5" xfId="2676" xr:uid="{00000000-0005-0000-0000-0000D3530000}"/>
    <cellStyle name="Moneda 3 3 4" xfId="396" xr:uid="{00000000-0005-0000-0000-0000D4530000}"/>
    <cellStyle name="Moneda 3 3 4 2" xfId="2505" xr:uid="{00000000-0005-0000-0000-0000D5530000}"/>
    <cellStyle name="Moneda 3 3 4 3" xfId="3160" xr:uid="{00000000-0005-0000-0000-0000D6530000}"/>
    <cellStyle name="Moneda 3 3 5" xfId="397" xr:uid="{00000000-0005-0000-0000-0000D7530000}"/>
    <cellStyle name="Moneda 3 3 5 2" xfId="2506" xr:uid="{00000000-0005-0000-0000-0000D8530000}"/>
    <cellStyle name="Moneda 3 3 5 2 2" xfId="5567" xr:uid="{00000000-0005-0000-0000-0000D9530000}"/>
    <cellStyle name="Moneda 3 3 5 2 3" xfId="10040" xr:uid="{00000000-0005-0000-0000-0000DA530000}"/>
    <cellStyle name="Moneda 3 3 5 3" xfId="2727" xr:uid="{00000000-0005-0000-0000-0000DB530000}"/>
    <cellStyle name="Moneda 3 3 5 4" xfId="1260" xr:uid="{00000000-0005-0000-0000-0000DC530000}"/>
    <cellStyle name="Moneda 3 3 6" xfId="2501" xr:uid="{00000000-0005-0000-0000-0000DD530000}"/>
    <cellStyle name="Moneda 3 3 6 2" xfId="5568" xr:uid="{00000000-0005-0000-0000-0000DE530000}"/>
    <cellStyle name="Moneda 3 3 6 3" xfId="10041" xr:uid="{00000000-0005-0000-0000-0000DF530000}"/>
    <cellStyle name="Moneda 3 3 7" xfId="2651" xr:uid="{00000000-0005-0000-0000-0000E0530000}"/>
    <cellStyle name="Moneda 3 4" xfId="398" xr:uid="{00000000-0005-0000-0000-0000E1530000}"/>
    <cellStyle name="Moneda 3 4 2" xfId="399" xr:uid="{00000000-0005-0000-0000-0000E2530000}"/>
    <cellStyle name="Moneda 3 4 2 2" xfId="1819" xr:uid="{00000000-0005-0000-0000-0000E3530000}"/>
    <cellStyle name="Moneda 3 4 2 2 2" xfId="3278" xr:uid="{00000000-0005-0000-0000-0000E4530000}"/>
    <cellStyle name="Moneda 3 4 2 3" xfId="1385" xr:uid="{00000000-0005-0000-0000-0000E5530000}"/>
    <cellStyle name="Moneda 3 4 2 3 2" xfId="2848" xr:uid="{00000000-0005-0000-0000-0000E6530000}"/>
    <cellStyle name="Moneda 3 4 2 4" xfId="2508" xr:uid="{00000000-0005-0000-0000-0000E7530000}"/>
    <cellStyle name="Moneda 3 4 2 5" xfId="2677" xr:uid="{00000000-0005-0000-0000-0000E8530000}"/>
    <cellStyle name="Moneda 3 4 3" xfId="1699" xr:uid="{00000000-0005-0000-0000-0000E9530000}"/>
    <cellStyle name="Moneda 3 4 3 2" xfId="3162" xr:uid="{00000000-0005-0000-0000-0000EA530000}"/>
    <cellStyle name="Moneda 3 4 4" xfId="1262" xr:uid="{00000000-0005-0000-0000-0000EB530000}"/>
    <cellStyle name="Moneda 3 4 4 2" xfId="2729" xr:uid="{00000000-0005-0000-0000-0000EC530000}"/>
    <cellStyle name="Moneda 3 4 5" xfId="2507" xr:uid="{00000000-0005-0000-0000-0000ED530000}"/>
    <cellStyle name="Moneda 3 4 6" xfId="2653" xr:uid="{00000000-0005-0000-0000-0000EE530000}"/>
    <cellStyle name="Moneda 3 5" xfId="400" xr:uid="{00000000-0005-0000-0000-0000EF530000}"/>
    <cellStyle name="Moneda 3 5 2" xfId="876" xr:uid="{00000000-0005-0000-0000-0000F0530000}"/>
    <cellStyle name="Moneda 3 5 2 2" xfId="10049" xr:uid="{00000000-0005-0000-0000-0000F1530000}"/>
    <cellStyle name="Moneda 3 5 3" xfId="1207" xr:uid="{00000000-0005-0000-0000-0000F2530000}"/>
    <cellStyle name="Moneda 3 5 3 2" xfId="10050" xr:uid="{00000000-0005-0000-0000-0000F3530000}"/>
    <cellStyle name="Moneda 3 5 4" xfId="1208" xr:uid="{00000000-0005-0000-0000-0000F4530000}"/>
    <cellStyle name="Moneda 3 5 4 2" xfId="56930" xr:uid="{00000000-0005-0000-0000-0000F5530000}"/>
    <cellStyle name="Moneda 3 5 5" xfId="713" xr:uid="{00000000-0005-0000-0000-0000F6530000}"/>
    <cellStyle name="Moneda 3 6" xfId="401" xr:uid="{00000000-0005-0000-0000-0000F7530000}"/>
    <cellStyle name="Moneda 3 6 2" xfId="10052" xr:uid="{00000000-0005-0000-0000-0000F8530000}"/>
    <cellStyle name="Moneda 3 6 3" xfId="1209" xr:uid="{00000000-0005-0000-0000-0000F9530000}"/>
    <cellStyle name="Moneda 3 6 3 2" xfId="56931" xr:uid="{00000000-0005-0000-0000-0000FA530000}"/>
    <cellStyle name="Moneda 3 7" xfId="402" xr:uid="{00000000-0005-0000-0000-0000FB530000}"/>
    <cellStyle name="Moneda 3 7 2" xfId="2509" xr:uid="{00000000-0005-0000-0000-0000FC530000}"/>
    <cellStyle name="Moneda 3 7 2 2" xfId="10054" xr:uid="{00000000-0005-0000-0000-0000FD530000}"/>
    <cellStyle name="Moneda 3 7 3" xfId="2126" xr:uid="{00000000-0005-0000-0000-0000FE530000}"/>
    <cellStyle name="Moneda 3 7 3 2" xfId="56932" xr:uid="{00000000-0005-0000-0000-0000FF530000}"/>
    <cellStyle name="Moneda 3 8" xfId="621" xr:uid="{00000000-0005-0000-0000-000000540000}"/>
    <cellStyle name="Moneda 3 8 2" xfId="56933" xr:uid="{00000000-0005-0000-0000-000001540000}"/>
    <cellStyle name="Moneda 3 9" xfId="10055" xr:uid="{00000000-0005-0000-0000-000002540000}"/>
    <cellStyle name="Moneda 3_ANEXO-2" xfId="403" xr:uid="{00000000-0005-0000-0000-000003540000}"/>
    <cellStyle name="Moneda 30" xfId="19049" xr:uid="{00000000-0005-0000-0000-000004540000}"/>
    <cellStyle name="Moneda 31" xfId="691" xr:uid="{00000000-0005-0000-0000-000005540000}"/>
    <cellStyle name="Moneda 32" xfId="56434" xr:uid="{00000000-0005-0000-0000-000006540000}"/>
    <cellStyle name="Moneda 33" xfId="56478" xr:uid="{00000000-0005-0000-0000-000007540000}"/>
    <cellStyle name="Moneda 34" xfId="56484" xr:uid="{00000000-0005-0000-0000-000008540000}"/>
    <cellStyle name="Moneda 35" xfId="56489" xr:uid="{00000000-0005-0000-0000-000009540000}"/>
    <cellStyle name="Moneda 36" xfId="56493" xr:uid="{00000000-0005-0000-0000-00000A540000}"/>
    <cellStyle name="Moneda 37" xfId="56497" xr:uid="{00000000-0005-0000-0000-00000B540000}"/>
    <cellStyle name="Moneda 4" xfId="404" xr:uid="{00000000-0005-0000-0000-00000C540000}"/>
    <cellStyle name="Moneda 4 2" xfId="405" xr:uid="{00000000-0005-0000-0000-00000D540000}"/>
    <cellStyle name="Moneda 4 2 2" xfId="406" xr:uid="{00000000-0005-0000-0000-00000E540000}"/>
    <cellStyle name="Moneda 4 2 2 2" xfId="1820" xr:uid="{00000000-0005-0000-0000-00000F540000}"/>
    <cellStyle name="Moneda 4 2 2 2 2" xfId="3279" xr:uid="{00000000-0005-0000-0000-000010540000}"/>
    <cellStyle name="Moneda 4 2 2 3" xfId="1386" xr:uid="{00000000-0005-0000-0000-000011540000}"/>
    <cellStyle name="Moneda 4 2 2 3 2" xfId="2849" xr:uid="{00000000-0005-0000-0000-000012540000}"/>
    <cellStyle name="Moneda 4 2 2 4" xfId="2512" xr:uid="{00000000-0005-0000-0000-000013540000}"/>
    <cellStyle name="Moneda 4 2 2 4 2" xfId="5569" xr:uid="{00000000-0005-0000-0000-000014540000}"/>
    <cellStyle name="Moneda 4 2 2 4 3" xfId="14225" xr:uid="{00000000-0005-0000-0000-000015540000}"/>
    <cellStyle name="Moneda 4 2 2 5" xfId="2678" xr:uid="{00000000-0005-0000-0000-000016540000}"/>
    <cellStyle name="Moneda 4 2 2 6" xfId="877" xr:uid="{00000000-0005-0000-0000-000017540000}"/>
    <cellStyle name="Moneda 4 2 3" xfId="2511" xr:uid="{00000000-0005-0000-0000-000018540000}"/>
    <cellStyle name="Moneda 4 2 3 2" xfId="56934" xr:uid="{00000000-0005-0000-0000-000019540000}"/>
    <cellStyle name="Moneda 4 2 4" xfId="10062" xr:uid="{00000000-0005-0000-0000-00001A540000}"/>
    <cellStyle name="Moneda 4 2 4 2" xfId="56935" xr:uid="{00000000-0005-0000-0000-00001B540000}"/>
    <cellStyle name="Moneda 4 2 5" xfId="10063" xr:uid="{00000000-0005-0000-0000-00001C540000}"/>
    <cellStyle name="Moneda 4 2 6" xfId="714" xr:uid="{00000000-0005-0000-0000-00001D540000}"/>
    <cellStyle name="Moneda 4 3" xfId="407" xr:uid="{00000000-0005-0000-0000-00001E540000}"/>
    <cellStyle name="Moneda 4 3 2" xfId="408" xr:uid="{00000000-0005-0000-0000-00001F540000}"/>
    <cellStyle name="Moneda 4 3 2 2" xfId="2513" xr:uid="{00000000-0005-0000-0000-000020540000}"/>
    <cellStyle name="Moneda 4 3 2 2 2" xfId="56936" xr:uid="{00000000-0005-0000-0000-000021540000}"/>
    <cellStyle name="Moneda 4 3 3" xfId="10066" xr:uid="{00000000-0005-0000-0000-000022540000}"/>
    <cellStyle name="Moneda 4 3 4" xfId="1210" xr:uid="{00000000-0005-0000-0000-000023540000}"/>
    <cellStyle name="Moneda 4 4" xfId="409" xr:uid="{00000000-0005-0000-0000-000024540000}"/>
    <cellStyle name="Moneda 4 4 2" xfId="5570" xr:uid="{00000000-0005-0000-0000-000025540000}"/>
    <cellStyle name="Moneda 4 4 2 2" xfId="10068" xr:uid="{00000000-0005-0000-0000-000026540000}"/>
    <cellStyle name="Moneda 4 4 3" xfId="14231" xr:uid="{00000000-0005-0000-0000-000027540000}"/>
    <cellStyle name="Moneda 4 4 3 2" xfId="56937" xr:uid="{00000000-0005-0000-0000-000028540000}"/>
    <cellStyle name="Moneda 4 4 4" xfId="2514" xr:uid="{00000000-0005-0000-0000-000029540000}"/>
    <cellStyle name="Moneda 4 5" xfId="410" xr:uid="{00000000-0005-0000-0000-00002A540000}"/>
    <cellStyle name="Moneda 4 5 2" xfId="618" xr:uid="{00000000-0005-0000-0000-00002B540000}"/>
    <cellStyle name="Moneda 4 5 2 2" xfId="56938" xr:uid="{00000000-0005-0000-0000-00002C540000}"/>
    <cellStyle name="Moneda 4 5 3" xfId="10070" xr:uid="{00000000-0005-0000-0000-00002D540000}"/>
    <cellStyle name="Moneda 4 6" xfId="411" xr:uid="{00000000-0005-0000-0000-00002E540000}"/>
    <cellStyle name="Moneda 4 6 2" xfId="2515" xr:uid="{00000000-0005-0000-0000-00002F540000}"/>
    <cellStyle name="Moneda 4 6 2 2" xfId="56939" xr:uid="{00000000-0005-0000-0000-000030540000}"/>
    <cellStyle name="Moneda 4 7" xfId="2510" xr:uid="{00000000-0005-0000-0000-000031540000}"/>
    <cellStyle name="Moneda 4 7 2" xfId="10072" xr:uid="{00000000-0005-0000-0000-000032540000}"/>
    <cellStyle name="Moneda 4 8" xfId="18837" xr:uid="{00000000-0005-0000-0000-000033540000}"/>
    <cellStyle name="Moneda 4 9" xfId="664" xr:uid="{00000000-0005-0000-0000-000034540000}"/>
    <cellStyle name="Moneda 5" xfId="412" xr:uid="{00000000-0005-0000-0000-000035540000}"/>
    <cellStyle name="Moneda 5 10" xfId="2516" xr:uid="{00000000-0005-0000-0000-000036540000}"/>
    <cellStyle name="Moneda 5 11" xfId="680" xr:uid="{00000000-0005-0000-0000-000037540000}"/>
    <cellStyle name="Moneda 5 2" xfId="413" xr:uid="{00000000-0005-0000-0000-000038540000}"/>
    <cellStyle name="Moneda 5 2 2" xfId="878" xr:uid="{00000000-0005-0000-0000-000039540000}"/>
    <cellStyle name="Moneda 5 2 2 2" xfId="10076" xr:uid="{00000000-0005-0000-0000-00003A540000}"/>
    <cellStyle name="Moneda 5 2 2 2 2" xfId="56940" xr:uid="{00000000-0005-0000-0000-00003B540000}"/>
    <cellStyle name="Moneda 5 2 2 3" xfId="10077" xr:uid="{00000000-0005-0000-0000-00003C540000}"/>
    <cellStyle name="Moneda 5 2 2 3 2" xfId="56941" xr:uid="{00000000-0005-0000-0000-00003D540000}"/>
    <cellStyle name="Moneda 5 2 2 4" xfId="10078" xr:uid="{00000000-0005-0000-0000-00003E540000}"/>
    <cellStyle name="Moneda 5 2 2 4 2" xfId="56942" xr:uid="{00000000-0005-0000-0000-00003F540000}"/>
    <cellStyle name="Moneda 5 2 2 5" xfId="10075" xr:uid="{00000000-0005-0000-0000-000040540000}"/>
    <cellStyle name="Moneda 5 2 3" xfId="1703" xr:uid="{00000000-0005-0000-0000-000041540000}"/>
    <cellStyle name="Moneda 5 2 3 2" xfId="3166" xr:uid="{00000000-0005-0000-0000-000042540000}"/>
    <cellStyle name="Moneda 5 2 4" xfId="1266" xr:uid="{00000000-0005-0000-0000-000043540000}"/>
    <cellStyle name="Moneda 5 2 4 2" xfId="2733" xr:uid="{00000000-0005-0000-0000-000044540000}"/>
    <cellStyle name="Moneda 5 2 5" xfId="2655" xr:uid="{00000000-0005-0000-0000-000045540000}"/>
    <cellStyle name="Moneda 5 2 5 2" xfId="56943" xr:uid="{00000000-0005-0000-0000-000046540000}"/>
    <cellStyle name="Moneda 5 2 6" xfId="10082" xr:uid="{00000000-0005-0000-0000-000047540000}"/>
    <cellStyle name="Moneda 5 2 7" xfId="699" xr:uid="{00000000-0005-0000-0000-000048540000}"/>
    <cellStyle name="Moneda 5 3" xfId="414" xr:uid="{00000000-0005-0000-0000-000049540000}"/>
    <cellStyle name="Moneda 5 3 2" xfId="2517" xr:uid="{00000000-0005-0000-0000-00004A540000}"/>
    <cellStyle name="Moneda 5 3 2 2" xfId="10084" xr:uid="{00000000-0005-0000-0000-00004B540000}"/>
    <cellStyle name="Moneda 5 3 3" xfId="10085" xr:uid="{00000000-0005-0000-0000-00004C540000}"/>
    <cellStyle name="Moneda 5 3 3 2" xfId="56944" xr:uid="{00000000-0005-0000-0000-00004D540000}"/>
    <cellStyle name="Moneda 5 3 4" xfId="10086" xr:uid="{00000000-0005-0000-0000-00004E540000}"/>
    <cellStyle name="Moneda 5 3 4 2" xfId="56945" xr:uid="{00000000-0005-0000-0000-00004F540000}"/>
    <cellStyle name="Moneda 5 3 5" xfId="10087" xr:uid="{00000000-0005-0000-0000-000050540000}"/>
    <cellStyle name="Moneda 5 3 6" xfId="782" xr:uid="{00000000-0005-0000-0000-000051540000}"/>
    <cellStyle name="Moneda 5 3 6 2" xfId="56946" xr:uid="{00000000-0005-0000-0000-000052540000}"/>
    <cellStyle name="Moneda 5 4" xfId="415" xr:uid="{00000000-0005-0000-0000-000053540000}"/>
    <cellStyle name="Moneda 5 4 2" xfId="10089" xr:uid="{00000000-0005-0000-0000-000054540000}"/>
    <cellStyle name="Moneda 5 4 3" xfId="2518" xr:uid="{00000000-0005-0000-0000-000055540000}"/>
    <cellStyle name="Moneda 5 4 3 2" xfId="56947" xr:uid="{00000000-0005-0000-0000-000056540000}"/>
    <cellStyle name="Moneda 5 5" xfId="2519" xr:uid="{00000000-0005-0000-0000-000057540000}"/>
    <cellStyle name="Moneda 5 5 2" xfId="56948" xr:uid="{00000000-0005-0000-0000-000058540000}"/>
    <cellStyle name="Moneda 5 6" xfId="2520" xr:uid="{00000000-0005-0000-0000-000059540000}"/>
    <cellStyle name="Moneda 5 6 2" xfId="56949" xr:uid="{00000000-0005-0000-0000-00005A540000}"/>
    <cellStyle name="Moneda 5 7" xfId="2521" xr:uid="{00000000-0005-0000-0000-00005B540000}"/>
    <cellStyle name="Moneda 5 7 2" xfId="10092" xr:uid="{00000000-0005-0000-0000-00005C540000}"/>
    <cellStyle name="Moneda 5 7 3" xfId="56950" xr:uid="{00000000-0005-0000-0000-00005D540000}"/>
    <cellStyle name="Moneda 5 8" xfId="2522" xr:uid="{00000000-0005-0000-0000-00005E540000}"/>
    <cellStyle name="Moneda 5 9" xfId="2523" xr:uid="{00000000-0005-0000-0000-00005F540000}"/>
    <cellStyle name="Moneda 6" xfId="416" xr:uid="{00000000-0005-0000-0000-000060540000}"/>
    <cellStyle name="Moneda 6 2" xfId="417" xr:uid="{00000000-0005-0000-0000-000061540000}"/>
    <cellStyle name="Moneda 6 2 2" xfId="10096" xr:uid="{00000000-0005-0000-0000-000062540000}"/>
    <cellStyle name="Moneda 6 2 2 2" xfId="56951" xr:uid="{00000000-0005-0000-0000-000063540000}"/>
    <cellStyle name="Moneda 6 2 3" xfId="10097" xr:uid="{00000000-0005-0000-0000-000064540000}"/>
    <cellStyle name="Moneda 6 2 3 2" xfId="56952" xr:uid="{00000000-0005-0000-0000-000065540000}"/>
    <cellStyle name="Moneda 6 2 4" xfId="10098" xr:uid="{00000000-0005-0000-0000-000066540000}"/>
    <cellStyle name="Moneda 6 2 4 2" xfId="56953" xr:uid="{00000000-0005-0000-0000-000067540000}"/>
    <cellStyle name="Moneda 6 2 5" xfId="10099" xr:uid="{00000000-0005-0000-0000-000068540000}"/>
    <cellStyle name="Moneda 6 2 6" xfId="783" xr:uid="{00000000-0005-0000-0000-000069540000}"/>
    <cellStyle name="Moneda 6 2 6 2" xfId="56954" xr:uid="{00000000-0005-0000-0000-00006A540000}"/>
    <cellStyle name="Moneda 6 3" xfId="418" xr:uid="{00000000-0005-0000-0000-00006B540000}"/>
    <cellStyle name="Moneda 6 3 2" xfId="10101" xr:uid="{00000000-0005-0000-0000-00006C540000}"/>
    <cellStyle name="Moneda 6 3 3" xfId="56955" xr:uid="{00000000-0005-0000-0000-00006D540000}"/>
    <cellStyle name="Moneda 6 4" xfId="419" xr:uid="{00000000-0005-0000-0000-00006E540000}"/>
    <cellStyle name="Moneda 6 4 2" xfId="10103" xr:uid="{00000000-0005-0000-0000-00006F540000}"/>
    <cellStyle name="Moneda 6 4 3" xfId="2525" xr:uid="{00000000-0005-0000-0000-000070540000}"/>
    <cellStyle name="Moneda 6 4 3 2" xfId="56956" xr:uid="{00000000-0005-0000-0000-000071540000}"/>
    <cellStyle name="Moneda 6 5" xfId="2524" xr:uid="{00000000-0005-0000-0000-000072540000}"/>
    <cellStyle name="Moneda 6 5 2" xfId="10104" xr:uid="{00000000-0005-0000-0000-000073540000}"/>
    <cellStyle name="Moneda 6 6" xfId="10105" xr:uid="{00000000-0005-0000-0000-000074540000}"/>
    <cellStyle name="Moneda 6 7" xfId="18836" xr:uid="{00000000-0005-0000-0000-000075540000}"/>
    <cellStyle name="Moneda 6 7 2" xfId="56957" xr:uid="{00000000-0005-0000-0000-000076540000}"/>
    <cellStyle name="Moneda 7" xfId="420" xr:uid="{00000000-0005-0000-0000-000077540000}"/>
    <cellStyle name="Moneda 7 2" xfId="421" xr:uid="{00000000-0005-0000-0000-000078540000}"/>
    <cellStyle name="Moneda 7 2 2" xfId="2526" xr:uid="{00000000-0005-0000-0000-000079540000}"/>
    <cellStyle name="Moneda 7 2 2 2" xfId="10108" xr:uid="{00000000-0005-0000-0000-00007A540000}"/>
    <cellStyle name="Moneda 7 2 3" xfId="10109" xr:uid="{00000000-0005-0000-0000-00007B540000}"/>
    <cellStyle name="Moneda 7 2 4" xfId="2143" xr:uid="{00000000-0005-0000-0000-00007C540000}"/>
    <cellStyle name="Moneda 7 2 4 2" xfId="56958" xr:uid="{00000000-0005-0000-0000-00007D540000}"/>
    <cellStyle name="Moneda 7 3" xfId="422" xr:uid="{00000000-0005-0000-0000-00007E540000}"/>
    <cellStyle name="Moneda 7 3 2" xfId="10111" xr:uid="{00000000-0005-0000-0000-00007F540000}"/>
    <cellStyle name="Moneda 7 3 3" xfId="2527" xr:uid="{00000000-0005-0000-0000-000080540000}"/>
    <cellStyle name="Moneda 7 3 3 2" xfId="56959" xr:uid="{00000000-0005-0000-0000-000081540000}"/>
    <cellStyle name="Moneda 7 4" xfId="10112" xr:uid="{00000000-0005-0000-0000-000082540000}"/>
    <cellStyle name="Moneda 7 4 2" xfId="56960" xr:uid="{00000000-0005-0000-0000-000083540000}"/>
    <cellStyle name="Moneda 7 5" xfId="10113" xr:uid="{00000000-0005-0000-0000-000084540000}"/>
    <cellStyle name="Moneda 7 6" xfId="56961" xr:uid="{00000000-0005-0000-0000-000085540000}"/>
    <cellStyle name="Moneda 8" xfId="423" xr:uid="{00000000-0005-0000-0000-000086540000}"/>
    <cellStyle name="Moneda 8 2" xfId="424" xr:uid="{00000000-0005-0000-0000-000087540000}"/>
    <cellStyle name="Moneda 8 2 2" xfId="616" xr:uid="{00000000-0005-0000-0000-000088540000}"/>
    <cellStyle name="Moneda 8 2 2 2" xfId="3245" xr:uid="{00000000-0005-0000-0000-000089540000}"/>
    <cellStyle name="Moneda 8 2 2 3" xfId="10116" xr:uid="{00000000-0005-0000-0000-00008A540000}"/>
    <cellStyle name="Moneda 8 2 2 4" xfId="1782" xr:uid="{00000000-0005-0000-0000-00008B540000}"/>
    <cellStyle name="Moneda 8 2 3" xfId="1348" xr:uid="{00000000-0005-0000-0000-00008C540000}"/>
    <cellStyle name="Moneda 8 2 3 2" xfId="2815" xr:uid="{00000000-0005-0000-0000-00008D540000}"/>
    <cellStyle name="Moneda 8 2 3 3" xfId="10117" xr:uid="{00000000-0005-0000-0000-00008E540000}"/>
    <cellStyle name="Moneda 8 2 4" xfId="2528" xr:uid="{00000000-0005-0000-0000-00008F540000}"/>
    <cellStyle name="Moneda 8 2 4 2" xfId="5571" xr:uid="{00000000-0005-0000-0000-000090540000}"/>
    <cellStyle name="Moneda 8 2 4 3" xfId="14268" xr:uid="{00000000-0005-0000-0000-000091540000}"/>
    <cellStyle name="Moneda 8 2 4 4" xfId="56962" xr:uid="{00000000-0005-0000-0000-000092540000}"/>
    <cellStyle name="Moneda 8 2 5" xfId="2669" xr:uid="{00000000-0005-0000-0000-000093540000}"/>
    <cellStyle name="Moneda 8 2 6" xfId="824" xr:uid="{00000000-0005-0000-0000-000094540000}"/>
    <cellStyle name="Moneda 8 3" xfId="2144" xr:uid="{00000000-0005-0000-0000-000095540000}"/>
    <cellStyle name="Moneda 8 3 2" xfId="10118" xr:uid="{00000000-0005-0000-0000-000096540000}"/>
    <cellStyle name="Moneda 8 4" xfId="10119" xr:uid="{00000000-0005-0000-0000-000097540000}"/>
    <cellStyle name="Moneda 8 4 2" xfId="56963" xr:uid="{00000000-0005-0000-0000-000098540000}"/>
    <cellStyle name="Moneda 8 5" xfId="10120" xr:uid="{00000000-0005-0000-0000-000099540000}"/>
    <cellStyle name="Moneda 8 6" xfId="56964" xr:uid="{00000000-0005-0000-0000-00009A540000}"/>
    <cellStyle name="Moneda 9" xfId="425" xr:uid="{00000000-0005-0000-0000-00009B540000}"/>
    <cellStyle name="Moneda 9 2" xfId="10122" xr:uid="{00000000-0005-0000-0000-00009C540000}"/>
    <cellStyle name="Moneda 9 3" xfId="10123" xr:uid="{00000000-0005-0000-0000-00009D540000}"/>
    <cellStyle name="Moneda 9 4" xfId="56965" xr:uid="{00000000-0005-0000-0000-00009E540000}"/>
    <cellStyle name="Moneda0" xfId="1211" xr:uid="{00000000-0005-0000-0000-00009F540000}"/>
    <cellStyle name="MONETARIO" xfId="700" xr:uid="{00000000-0005-0000-0000-0000A0540000}"/>
    <cellStyle name="Neutral 2" xfId="426" xr:uid="{00000000-0005-0000-0000-0000A1540000}"/>
    <cellStyle name="Neutral 2 2" xfId="10125" xr:uid="{00000000-0005-0000-0000-0000A2540000}"/>
    <cellStyle name="Neutral 2 3" xfId="10126" xr:uid="{00000000-0005-0000-0000-0000A3540000}"/>
    <cellStyle name="Neutral 3" xfId="10127" xr:uid="{00000000-0005-0000-0000-0000A4540000}"/>
    <cellStyle name="Neutral 4" xfId="10128" xr:uid="{00000000-0005-0000-0000-0000A5540000}"/>
    <cellStyle name="Neutral 5" xfId="56470" xr:uid="{00000000-0005-0000-0000-0000A6540000}"/>
    <cellStyle name="Nïrmal_PROINVER" xfId="1212" xr:uid="{00000000-0005-0000-0000-0000A7540000}"/>
    <cellStyle name="Normal" xfId="0" builtinId="0"/>
    <cellStyle name="Normal 10" xfId="427" xr:uid="{00000000-0005-0000-0000-0000A9540000}"/>
    <cellStyle name="Normal 10 2" xfId="825" xr:uid="{00000000-0005-0000-0000-0000AA540000}"/>
    <cellStyle name="Normal 10 2 2" xfId="1783" xr:uid="{00000000-0005-0000-0000-0000AB540000}"/>
    <cellStyle name="Normal 10 2 3" xfId="1349" xr:uid="{00000000-0005-0000-0000-0000AC540000}"/>
    <cellStyle name="Normal 10 2 4" xfId="10130" xr:uid="{00000000-0005-0000-0000-0000AD540000}"/>
    <cellStyle name="Normal 10 2 4 2" xfId="22655" xr:uid="{00000000-0005-0000-0000-0000AE540000}"/>
    <cellStyle name="Normal 10 3" xfId="10131" xr:uid="{00000000-0005-0000-0000-0000AF540000}"/>
    <cellStyle name="Normal 10 4" xfId="10132" xr:uid="{00000000-0005-0000-0000-0000B0540000}"/>
    <cellStyle name="Normal 10 4 2" xfId="56966" xr:uid="{00000000-0005-0000-0000-0000B1540000}"/>
    <cellStyle name="Normal 10 5" xfId="56967" xr:uid="{00000000-0005-0000-0000-0000B2540000}"/>
    <cellStyle name="Normal 100" xfId="10133" xr:uid="{00000000-0005-0000-0000-0000B3540000}"/>
    <cellStyle name="Normal 100 2" xfId="56968" xr:uid="{00000000-0005-0000-0000-0000B4540000}"/>
    <cellStyle name="Normal 101" xfId="10134" xr:uid="{00000000-0005-0000-0000-0000B5540000}"/>
    <cellStyle name="Normal 101 2" xfId="56969" xr:uid="{00000000-0005-0000-0000-0000B6540000}"/>
    <cellStyle name="Normal 102" xfId="10135" xr:uid="{00000000-0005-0000-0000-0000B7540000}"/>
    <cellStyle name="Normal 102 2" xfId="56970" xr:uid="{00000000-0005-0000-0000-0000B8540000}"/>
    <cellStyle name="Normal 103" xfId="10136" xr:uid="{00000000-0005-0000-0000-0000B9540000}"/>
    <cellStyle name="Normal 103 2" xfId="56971" xr:uid="{00000000-0005-0000-0000-0000BA540000}"/>
    <cellStyle name="Normal 104" xfId="10137" xr:uid="{00000000-0005-0000-0000-0000BB540000}"/>
    <cellStyle name="Normal 104 2" xfId="56972" xr:uid="{00000000-0005-0000-0000-0000BC540000}"/>
    <cellStyle name="Normal 105" xfId="10138" xr:uid="{00000000-0005-0000-0000-0000BD540000}"/>
    <cellStyle name="Normal 105 2" xfId="56973" xr:uid="{00000000-0005-0000-0000-0000BE540000}"/>
    <cellStyle name="Normal 106" xfId="10139" xr:uid="{00000000-0005-0000-0000-0000BF540000}"/>
    <cellStyle name="Normal 106 2" xfId="56974" xr:uid="{00000000-0005-0000-0000-0000C0540000}"/>
    <cellStyle name="Normal 107" xfId="10140" xr:uid="{00000000-0005-0000-0000-0000C1540000}"/>
    <cellStyle name="Normal 107 2" xfId="56975" xr:uid="{00000000-0005-0000-0000-0000C2540000}"/>
    <cellStyle name="Normal 108" xfId="10141" xr:uid="{00000000-0005-0000-0000-0000C3540000}"/>
    <cellStyle name="Normal 108 2" xfId="56976" xr:uid="{00000000-0005-0000-0000-0000C4540000}"/>
    <cellStyle name="Normal 109" xfId="10142" xr:uid="{00000000-0005-0000-0000-0000C5540000}"/>
    <cellStyle name="Normal 109 2" xfId="56977" xr:uid="{00000000-0005-0000-0000-0000C6540000}"/>
    <cellStyle name="Normal 11" xfId="428" xr:uid="{00000000-0005-0000-0000-0000C7540000}"/>
    <cellStyle name="Normal 11 2" xfId="429" xr:uid="{00000000-0005-0000-0000-0000C8540000}"/>
    <cellStyle name="Normal 11 2 2" xfId="10145" xr:uid="{00000000-0005-0000-0000-0000C9540000}"/>
    <cellStyle name="Normal 11 2 2 2" xfId="56978" xr:uid="{00000000-0005-0000-0000-0000CA540000}"/>
    <cellStyle name="Normal 11 2 3" xfId="681" xr:uid="{00000000-0005-0000-0000-0000CB540000}"/>
    <cellStyle name="Normal 11 3" xfId="10146" xr:uid="{00000000-0005-0000-0000-0000CC540000}"/>
    <cellStyle name="Normal 11 3 2" xfId="56979" xr:uid="{00000000-0005-0000-0000-0000CD540000}"/>
    <cellStyle name="Normal 11 4" xfId="10147" xr:uid="{00000000-0005-0000-0000-0000CE540000}"/>
    <cellStyle name="Normal 11 4 2" xfId="624" xr:uid="{00000000-0005-0000-0000-0000CF540000}"/>
    <cellStyle name="Normal 11 4 2 2" xfId="57575" xr:uid="{00000000-0005-0000-0000-0000D0540000}"/>
    <cellStyle name="Normal 11 4 3" xfId="56980" xr:uid="{00000000-0005-0000-0000-0000D1540000}"/>
    <cellStyle name="Normal 11 5" xfId="18835" xr:uid="{00000000-0005-0000-0000-0000D2540000}"/>
    <cellStyle name="Normal 11 6" xfId="674" xr:uid="{00000000-0005-0000-0000-0000D3540000}"/>
    <cellStyle name="Normal 110" xfId="10148" xr:uid="{00000000-0005-0000-0000-0000D4540000}"/>
    <cellStyle name="Normal 110 2" xfId="56981" xr:uid="{00000000-0005-0000-0000-0000D5540000}"/>
    <cellStyle name="Normal 111" xfId="10149" xr:uid="{00000000-0005-0000-0000-0000D6540000}"/>
    <cellStyle name="Normal 111 2" xfId="56982" xr:uid="{00000000-0005-0000-0000-0000D7540000}"/>
    <cellStyle name="Normal 112" xfId="10150" xr:uid="{00000000-0005-0000-0000-0000D8540000}"/>
    <cellStyle name="Normal 112 2" xfId="56983" xr:uid="{00000000-0005-0000-0000-0000D9540000}"/>
    <cellStyle name="Normal 113" xfId="10151" xr:uid="{00000000-0005-0000-0000-0000DA540000}"/>
    <cellStyle name="Normal 113 2" xfId="56984" xr:uid="{00000000-0005-0000-0000-0000DB540000}"/>
    <cellStyle name="Normal 114" xfId="10152" xr:uid="{00000000-0005-0000-0000-0000DC540000}"/>
    <cellStyle name="Normal 114 2" xfId="56985" xr:uid="{00000000-0005-0000-0000-0000DD540000}"/>
    <cellStyle name="Normal 115" xfId="10153" xr:uid="{00000000-0005-0000-0000-0000DE540000}"/>
    <cellStyle name="Normal 115 2" xfId="56986" xr:uid="{00000000-0005-0000-0000-0000DF540000}"/>
    <cellStyle name="Normal 116" xfId="10154" xr:uid="{00000000-0005-0000-0000-0000E0540000}"/>
    <cellStyle name="Normal 116 2" xfId="56987" xr:uid="{00000000-0005-0000-0000-0000E1540000}"/>
    <cellStyle name="Normal 117" xfId="10155" xr:uid="{00000000-0005-0000-0000-0000E2540000}"/>
    <cellStyle name="Normal 117 2" xfId="56988" xr:uid="{00000000-0005-0000-0000-0000E3540000}"/>
    <cellStyle name="Normal 118" xfId="10156" xr:uid="{00000000-0005-0000-0000-0000E4540000}"/>
    <cellStyle name="Normal 118 2" xfId="56989" xr:uid="{00000000-0005-0000-0000-0000E5540000}"/>
    <cellStyle name="Normal 119" xfId="10157" xr:uid="{00000000-0005-0000-0000-0000E6540000}"/>
    <cellStyle name="Normal 119 2" xfId="56990" xr:uid="{00000000-0005-0000-0000-0000E7540000}"/>
    <cellStyle name="Normal 12" xfId="430" xr:uid="{00000000-0005-0000-0000-0000E8540000}"/>
    <cellStyle name="Normal 12 2" xfId="431" xr:uid="{00000000-0005-0000-0000-0000E9540000}"/>
    <cellStyle name="Normal 12 2 2" xfId="432" xr:uid="{00000000-0005-0000-0000-0000EA540000}"/>
    <cellStyle name="Normal 12 2 2 2" xfId="613" xr:uid="{00000000-0005-0000-0000-0000EB540000}"/>
    <cellStyle name="Normal 12 2 2 2 2" xfId="57574" xr:uid="{00000000-0005-0000-0000-0000EC540000}"/>
    <cellStyle name="Normal 12 2 2 3" xfId="2529" xr:uid="{00000000-0005-0000-0000-0000ED540000}"/>
    <cellStyle name="Normal 12 2 3" xfId="605" xr:uid="{00000000-0005-0000-0000-0000EE540000}"/>
    <cellStyle name="Normal 12 3" xfId="600" xr:uid="{00000000-0005-0000-0000-0000EF540000}"/>
    <cellStyle name="Normal 12 4" xfId="10163" xr:uid="{00000000-0005-0000-0000-0000F0540000}"/>
    <cellStyle name="Normal 12 4 2" xfId="56991" xr:uid="{00000000-0005-0000-0000-0000F1540000}"/>
    <cellStyle name="Normal 120" xfId="10164" xr:uid="{00000000-0005-0000-0000-0000F2540000}"/>
    <cellStyle name="Normal 120 2" xfId="56992" xr:uid="{00000000-0005-0000-0000-0000F3540000}"/>
    <cellStyle name="Normal 121" xfId="10165" xr:uid="{00000000-0005-0000-0000-0000F4540000}"/>
    <cellStyle name="Normal 121 2" xfId="56993" xr:uid="{00000000-0005-0000-0000-0000F5540000}"/>
    <cellStyle name="Normal 122" xfId="10166" xr:uid="{00000000-0005-0000-0000-0000F6540000}"/>
    <cellStyle name="Normal 122 2" xfId="56994" xr:uid="{00000000-0005-0000-0000-0000F7540000}"/>
    <cellStyle name="Normal 123" xfId="10167" xr:uid="{00000000-0005-0000-0000-0000F8540000}"/>
    <cellStyle name="Normal 123 2" xfId="56995" xr:uid="{00000000-0005-0000-0000-0000F9540000}"/>
    <cellStyle name="Normal 124" xfId="10168" xr:uid="{00000000-0005-0000-0000-0000FA540000}"/>
    <cellStyle name="Normal 124 2" xfId="56996" xr:uid="{00000000-0005-0000-0000-0000FB540000}"/>
    <cellStyle name="Normal 125" xfId="10169" xr:uid="{00000000-0005-0000-0000-0000FC540000}"/>
    <cellStyle name="Normal 125 2" xfId="56997" xr:uid="{00000000-0005-0000-0000-0000FD540000}"/>
    <cellStyle name="Normal 126" xfId="10170" xr:uid="{00000000-0005-0000-0000-0000FE540000}"/>
    <cellStyle name="Normal 126 2" xfId="56998" xr:uid="{00000000-0005-0000-0000-0000FF540000}"/>
    <cellStyle name="Normal 127" xfId="10171" xr:uid="{00000000-0005-0000-0000-000000550000}"/>
    <cellStyle name="Normal 127 2" xfId="56999" xr:uid="{00000000-0005-0000-0000-000001550000}"/>
    <cellStyle name="Normal 128" xfId="10172" xr:uid="{00000000-0005-0000-0000-000002550000}"/>
    <cellStyle name="Normal 128 2" xfId="57000" xr:uid="{00000000-0005-0000-0000-000003550000}"/>
    <cellStyle name="Normal 129" xfId="10173" xr:uid="{00000000-0005-0000-0000-000004550000}"/>
    <cellStyle name="Normal 129 2" xfId="57001" xr:uid="{00000000-0005-0000-0000-000005550000}"/>
    <cellStyle name="Normal 13" xfId="433" xr:uid="{00000000-0005-0000-0000-000006550000}"/>
    <cellStyle name="Normal 13 2" xfId="10175" xr:uid="{00000000-0005-0000-0000-000007550000}"/>
    <cellStyle name="Normal 13 2 2" xfId="57002" xr:uid="{00000000-0005-0000-0000-000008550000}"/>
    <cellStyle name="Normal 13 3" xfId="687" xr:uid="{00000000-0005-0000-0000-000009550000}"/>
    <cellStyle name="Normal 130" xfId="10176" xr:uid="{00000000-0005-0000-0000-00000A550000}"/>
    <cellStyle name="Normal 130 2" xfId="57003" xr:uid="{00000000-0005-0000-0000-00000B550000}"/>
    <cellStyle name="Normal 131" xfId="10177" xr:uid="{00000000-0005-0000-0000-00000C550000}"/>
    <cellStyle name="Normal 131 2" xfId="57004" xr:uid="{00000000-0005-0000-0000-00000D550000}"/>
    <cellStyle name="Normal 132" xfId="10178" xr:uid="{00000000-0005-0000-0000-00000E550000}"/>
    <cellStyle name="Normal 132 2" xfId="57005" xr:uid="{00000000-0005-0000-0000-00000F550000}"/>
    <cellStyle name="Normal 133" xfId="10179" xr:uid="{00000000-0005-0000-0000-000010550000}"/>
    <cellStyle name="Normal 133 2" xfId="57006" xr:uid="{00000000-0005-0000-0000-000011550000}"/>
    <cellStyle name="Normal 134" xfId="10180" xr:uid="{00000000-0005-0000-0000-000012550000}"/>
    <cellStyle name="Normal 134 2" xfId="57007" xr:uid="{00000000-0005-0000-0000-000013550000}"/>
    <cellStyle name="Normal 135" xfId="10181" xr:uid="{00000000-0005-0000-0000-000014550000}"/>
    <cellStyle name="Normal 135 2" xfId="57008" xr:uid="{00000000-0005-0000-0000-000015550000}"/>
    <cellStyle name="Normal 136" xfId="10182" xr:uid="{00000000-0005-0000-0000-000016550000}"/>
    <cellStyle name="Normal 136 2" xfId="57009" xr:uid="{00000000-0005-0000-0000-000017550000}"/>
    <cellStyle name="Normal 137" xfId="10183" xr:uid="{00000000-0005-0000-0000-000018550000}"/>
    <cellStyle name="Normal 137 2" xfId="57010" xr:uid="{00000000-0005-0000-0000-000019550000}"/>
    <cellStyle name="Normal 138" xfId="10184" xr:uid="{00000000-0005-0000-0000-00001A550000}"/>
    <cellStyle name="Normal 138 2" xfId="57011" xr:uid="{00000000-0005-0000-0000-00001B550000}"/>
    <cellStyle name="Normal 139" xfId="10185" xr:uid="{00000000-0005-0000-0000-00001C550000}"/>
    <cellStyle name="Normal 139 2" xfId="57012" xr:uid="{00000000-0005-0000-0000-00001D550000}"/>
    <cellStyle name="Normal 14" xfId="434" xr:uid="{00000000-0005-0000-0000-00001E550000}"/>
    <cellStyle name="Normal 14 2" xfId="10187" xr:uid="{00000000-0005-0000-0000-00001F550000}"/>
    <cellStyle name="Normal 14 3" xfId="10188" xr:uid="{00000000-0005-0000-0000-000020550000}"/>
    <cellStyle name="Normal 14 3 2" xfId="57013" xr:uid="{00000000-0005-0000-0000-000021550000}"/>
    <cellStyle name="Normal 140" xfId="10189" xr:uid="{00000000-0005-0000-0000-000022550000}"/>
    <cellStyle name="Normal 140 2" xfId="57014" xr:uid="{00000000-0005-0000-0000-000023550000}"/>
    <cellStyle name="Normal 141" xfId="10190" xr:uid="{00000000-0005-0000-0000-000024550000}"/>
    <cellStyle name="Normal 141 2" xfId="57015" xr:uid="{00000000-0005-0000-0000-000025550000}"/>
    <cellStyle name="Normal 142" xfId="10191" xr:uid="{00000000-0005-0000-0000-000026550000}"/>
    <cellStyle name="Normal 142 2" xfId="10192" xr:uid="{00000000-0005-0000-0000-000027550000}"/>
    <cellStyle name="Normal 142 3" xfId="57016" xr:uid="{00000000-0005-0000-0000-000028550000}"/>
    <cellStyle name="Normal 143" xfId="10193" xr:uid="{00000000-0005-0000-0000-000029550000}"/>
    <cellStyle name="Normal 143 2" xfId="57017" xr:uid="{00000000-0005-0000-0000-00002A550000}"/>
    <cellStyle name="Normal 144" xfId="10194" xr:uid="{00000000-0005-0000-0000-00002B550000}"/>
    <cellStyle name="Normal 144 2" xfId="57018" xr:uid="{00000000-0005-0000-0000-00002C550000}"/>
    <cellStyle name="Normal 145" xfId="10195" xr:uid="{00000000-0005-0000-0000-00002D550000}"/>
    <cellStyle name="Normal 145 2" xfId="57019" xr:uid="{00000000-0005-0000-0000-00002E550000}"/>
    <cellStyle name="Normal 146" xfId="10196" xr:uid="{00000000-0005-0000-0000-00002F550000}"/>
    <cellStyle name="Normal 146 2" xfId="57020" xr:uid="{00000000-0005-0000-0000-000030550000}"/>
    <cellStyle name="Normal 147" xfId="10197" xr:uid="{00000000-0005-0000-0000-000031550000}"/>
    <cellStyle name="Normal 147 2" xfId="57021" xr:uid="{00000000-0005-0000-0000-000032550000}"/>
    <cellStyle name="Normal 148" xfId="9158" xr:uid="{00000000-0005-0000-0000-000033550000}"/>
    <cellStyle name="Normal 148 2" xfId="39046" xr:uid="{00000000-0005-0000-0000-000034550000}"/>
    <cellStyle name="Normal 148 2 2" xfId="57571" xr:uid="{00000000-0005-0000-0000-000035550000}"/>
    <cellStyle name="Normal 148 3" xfId="57022" xr:uid="{00000000-0005-0000-0000-000036550000}"/>
    <cellStyle name="Normal 149" xfId="29383" xr:uid="{00000000-0005-0000-0000-000037550000}"/>
    <cellStyle name="Normal 15" xfId="625" xr:uid="{00000000-0005-0000-0000-000038550000}"/>
    <cellStyle name="Normal 15 2" xfId="2530" xr:uid="{00000000-0005-0000-0000-000039550000}"/>
    <cellStyle name="Normal 15 2 2" xfId="10199" xr:uid="{00000000-0005-0000-0000-00003A550000}"/>
    <cellStyle name="Normal 15 2 3" xfId="22656" xr:uid="{00000000-0005-0000-0000-00003B550000}"/>
    <cellStyle name="Normal 15 2 4" xfId="57023" xr:uid="{00000000-0005-0000-0000-00003C550000}"/>
    <cellStyle name="Normal 15 3" xfId="14290" xr:uid="{00000000-0005-0000-0000-00003D550000}"/>
    <cellStyle name="Normal 15 3 2" xfId="57568" xr:uid="{00000000-0005-0000-0000-00003E550000}"/>
    <cellStyle name="Normal 15 4" xfId="2127" xr:uid="{00000000-0005-0000-0000-00003F550000}"/>
    <cellStyle name="Normal 15 5" xfId="56480" xr:uid="{00000000-0005-0000-0000-000040550000}"/>
    <cellStyle name="Normal 150" xfId="10801" xr:uid="{00000000-0005-0000-0000-000041550000}"/>
    <cellStyle name="Normal 150 2" xfId="57024" xr:uid="{00000000-0005-0000-0000-000042550000}"/>
    <cellStyle name="Normal 151" xfId="643" xr:uid="{00000000-0005-0000-0000-000043550000}"/>
    <cellStyle name="Normal 151 2" xfId="57578" xr:uid="{00000000-0005-0000-0000-000044550000}"/>
    <cellStyle name="Normal 152" xfId="56429" xr:uid="{00000000-0005-0000-0000-000045550000}"/>
    <cellStyle name="Normal 153" xfId="56430" xr:uid="{00000000-0005-0000-0000-000046550000}"/>
    <cellStyle name="Normal 154" xfId="56469" xr:uid="{00000000-0005-0000-0000-000047550000}"/>
    <cellStyle name="Normal 155" xfId="56482" xr:uid="{00000000-0005-0000-0000-000048550000}"/>
    <cellStyle name="Normal 156" xfId="56486" xr:uid="{00000000-0005-0000-0000-000049550000}"/>
    <cellStyle name="Normal 157" xfId="56491" xr:uid="{00000000-0005-0000-0000-00004A550000}"/>
    <cellStyle name="Normal 158" xfId="56494" xr:uid="{00000000-0005-0000-0000-00004B550000}"/>
    <cellStyle name="Normal 159" xfId="56503" xr:uid="{00000000-0005-0000-0000-00004C550000}"/>
    <cellStyle name="Normal 16" xfId="635" xr:uid="{00000000-0005-0000-0000-00004D550000}"/>
    <cellStyle name="Normal 16 2" xfId="3585" xr:uid="{00000000-0005-0000-0000-00004E550000}"/>
    <cellStyle name="Normal 16 2 2" xfId="642" xr:uid="{00000000-0005-0000-0000-00004F550000}"/>
    <cellStyle name="Normal 16 2 3" xfId="57025" xr:uid="{00000000-0005-0000-0000-000050550000}"/>
    <cellStyle name="Normal 16 3" xfId="10200" xr:uid="{00000000-0005-0000-0000-000051550000}"/>
    <cellStyle name="Normal 16 4" xfId="2132" xr:uid="{00000000-0005-0000-0000-000052550000}"/>
    <cellStyle name="Normal 162" xfId="57576" xr:uid="{00000000-0005-0000-0000-000053550000}"/>
    <cellStyle name="Normal 17" xfId="2147" xr:uid="{00000000-0005-0000-0000-000054550000}"/>
    <cellStyle name="Normal 17 2" xfId="5572" xr:uid="{00000000-0005-0000-0000-000055550000}"/>
    <cellStyle name="Normal 17 2 2" xfId="10202" xr:uid="{00000000-0005-0000-0000-000056550000}"/>
    <cellStyle name="Normal 17 3" xfId="10201" xr:uid="{00000000-0005-0000-0000-000057550000}"/>
    <cellStyle name="Normal 17 4" xfId="57026" xr:uid="{00000000-0005-0000-0000-000058550000}"/>
    <cellStyle name="Normal 18" xfId="2531" xr:uid="{00000000-0005-0000-0000-000059550000}"/>
    <cellStyle name="Normal 18 2" xfId="10203" xr:uid="{00000000-0005-0000-0000-00005A550000}"/>
    <cellStyle name="Normal 18 2 2" xfId="57027" xr:uid="{00000000-0005-0000-0000-00005B550000}"/>
    <cellStyle name="Normal 180" xfId="10204" xr:uid="{00000000-0005-0000-0000-00005C550000}"/>
    <cellStyle name="Normal 19" xfId="2148" xr:uid="{00000000-0005-0000-0000-00005D550000}"/>
    <cellStyle name="Normal 19 2" xfId="10205" xr:uid="{00000000-0005-0000-0000-00005E550000}"/>
    <cellStyle name="Normal 19 3" xfId="14297" xr:uid="{00000000-0005-0000-0000-00005F550000}"/>
    <cellStyle name="Normal 19 4" xfId="57028" xr:uid="{00000000-0005-0000-0000-000060550000}"/>
    <cellStyle name="Normal 2" xfId="435" xr:uid="{00000000-0005-0000-0000-000061550000}"/>
    <cellStyle name="Normal 2 10" xfId="436" xr:uid="{00000000-0005-0000-0000-000062550000}"/>
    <cellStyle name="Normal 2 10 2 2" xfId="607" xr:uid="{00000000-0005-0000-0000-000063550000}"/>
    <cellStyle name="Normal 2 10 3" xfId="604" xr:uid="{00000000-0005-0000-0000-000064550000}"/>
    <cellStyle name="Normal 2 11" xfId="5573" xr:uid="{00000000-0005-0000-0000-000065550000}"/>
    <cellStyle name="Normal 2 11 2" xfId="628" xr:uid="{00000000-0005-0000-0000-000066550000}"/>
    <cellStyle name="Normal 2 11 3" xfId="10210" xr:uid="{00000000-0005-0000-0000-000067550000}"/>
    <cellStyle name="Normal 2 11 4" xfId="57030" xr:uid="{00000000-0005-0000-0000-000068550000}"/>
    <cellStyle name="Normal 2 12" xfId="10211" xr:uid="{00000000-0005-0000-0000-000069550000}"/>
    <cellStyle name="Normal 2 13" xfId="10212" xr:uid="{00000000-0005-0000-0000-00006A550000}"/>
    <cellStyle name="Normal 2 14" xfId="12442" xr:uid="{00000000-0005-0000-0000-00006B550000}"/>
    <cellStyle name="Normal 2 15" xfId="57029" xr:uid="{00000000-0005-0000-0000-00006C550000}"/>
    <cellStyle name="Normal 2 2" xfId="437" xr:uid="{00000000-0005-0000-0000-00006D550000}"/>
    <cellStyle name="Normal 2 2 2" xfId="438" xr:uid="{00000000-0005-0000-0000-00006E550000}"/>
    <cellStyle name="Normal 2 2 2 2" xfId="439" xr:uid="{00000000-0005-0000-0000-00006F550000}"/>
    <cellStyle name="Normal 2 2 2 2 2" xfId="440" xr:uid="{00000000-0005-0000-0000-000070550000}"/>
    <cellStyle name="Normal 2 2 2 2 2 2" xfId="626" xr:uid="{00000000-0005-0000-0000-000071550000}"/>
    <cellStyle name="Normal 2 2 2 2 2 2 2" xfId="10217" xr:uid="{00000000-0005-0000-0000-000072550000}"/>
    <cellStyle name="Normal 2 2 2 2 3" xfId="10218" xr:uid="{00000000-0005-0000-0000-000073550000}"/>
    <cellStyle name="Normal 2 2 2 3" xfId="441" xr:uid="{00000000-0005-0000-0000-000074550000}"/>
    <cellStyle name="Normal 2 2 2 3 2" xfId="10220" xr:uid="{00000000-0005-0000-0000-000075550000}"/>
    <cellStyle name="Normal 2 2 2 3 3" xfId="2534" xr:uid="{00000000-0005-0000-0000-000076550000}"/>
    <cellStyle name="Normal 2 2 2 3 4" xfId="57032" xr:uid="{00000000-0005-0000-0000-000077550000}"/>
    <cellStyle name="Normal 2 2 2 4" xfId="603" xr:uid="{00000000-0005-0000-0000-000078550000}"/>
    <cellStyle name="Normal 2 2 2 4 2" xfId="10221" xr:uid="{00000000-0005-0000-0000-000079550000}"/>
    <cellStyle name="Normal 2 2 2 5" xfId="10222" xr:uid="{00000000-0005-0000-0000-00007A550000}"/>
    <cellStyle name="Normal 2 2 3" xfId="442" xr:uid="{00000000-0005-0000-0000-00007B550000}"/>
    <cellStyle name="Normal 2 2 3 2" xfId="443" xr:uid="{00000000-0005-0000-0000-00007C550000}"/>
    <cellStyle name="Normal 2 2 3 2 2" xfId="10225" xr:uid="{00000000-0005-0000-0000-00007D550000}"/>
    <cellStyle name="Normal 2 2 3 2 3" xfId="715" xr:uid="{00000000-0005-0000-0000-00007E550000}"/>
    <cellStyle name="Normal 2 2 3 3" xfId="444" xr:uid="{00000000-0005-0000-0000-00007F550000}"/>
    <cellStyle name="Normal 2 2 3 3 2" xfId="2535" xr:uid="{00000000-0005-0000-0000-000080550000}"/>
    <cellStyle name="Normal 2 2 3 3 3" xfId="57033" xr:uid="{00000000-0005-0000-0000-000081550000}"/>
    <cellStyle name="Normal 2 2 3 4" xfId="10227" xr:uid="{00000000-0005-0000-0000-000082550000}"/>
    <cellStyle name="Normal 2 2 3 5" xfId="665" xr:uid="{00000000-0005-0000-0000-000083550000}"/>
    <cellStyle name="Normal 2 2 4" xfId="445" xr:uid="{00000000-0005-0000-0000-000084550000}"/>
    <cellStyle name="Normal 2 2 4 2" xfId="446" xr:uid="{00000000-0005-0000-0000-000085550000}"/>
    <cellStyle name="Normal 2 2 4 2 2" xfId="716" xr:uid="{00000000-0005-0000-0000-000086550000}"/>
    <cellStyle name="Normal 2 2 4 3" xfId="10230" xr:uid="{00000000-0005-0000-0000-000087550000}"/>
    <cellStyle name="Normal 2 2 4 4" xfId="666" xr:uid="{00000000-0005-0000-0000-000088550000}"/>
    <cellStyle name="Normal 2 2 5" xfId="447" xr:uid="{00000000-0005-0000-0000-000089550000}"/>
    <cellStyle name="Normal 2 2 5 2" xfId="448" xr:uid="{00000000-0005-0000-0000-00008A550000}"/>
    <cellStyle name="Normal 2 2 5 2 2" xfId="2536" xr:uid="{00000000-0005-0000-0000-00008B550000}"/>
    <cellStyle name="Normal 2 2 5 3" xfId="10233" xr:uid="{00000000-0005-0000-0000-00008C550000}"/>
    <cellStyle name="Normal 2 2 5 4" xfId="688" xr:uid="{00000000-0005-0000-0000-00008D550000}"/>
    <cellStyle name="Normal 2 2 6" xfId="2533" xr:uid="{00000000-0005-0000-0000-00008E550000}"/>
    <cellStyle name="Normal 2 2 6 2" xfId="10234" xr:uid="{00000000-0005-0000-0000-00008F550000}"/>
    <cellStyle name="Normal 2 2 7" xfId="5574" xr:uid="{00000000-0005-0000-0000-000090550000}"/>
    <cellStyle name="Normal 2 2 7 2" xfId="57034" xr:uid="{00000000-0005-0000-0000-000091550000}"/>
    <cellStyle name="Normal 2 2 8" xfId="57031" xr:uid="{00000000-0005-0000-0000-000092550000}"/>
    <cellStyle name="Normal 2 2_Copia de PRESUPUESTO POR CAPITULOS MARZO-25-11-ULTIMO" xfId="449" xr:uid="{00000000-0005-0000-0000-000093550000}"/>
    <cellStyle name="Normal 2 3" xfId="450" xr:uid="{00000000-0005-0000-0000-000094550000}"/>
    <cellStyle name="Normal 2 3 2" xfId="451" xr:uid="{00000000-0005-0000-0000-000095550000}"/>
    <cellStyle name="Normal 2 3 2 2" xfId="452" xr:uid="{00000000-0005-0000-0000-000096550000}"/>
    <cellStyle name="Normal 2 3 2 2 2" xfId="2538" xr:uid="{00000000-0005-0000-0000-000097550000}"/>
    <cellStyle name="Normal 2 3 2 2 3" xfId="1213" xr:uid="{00000000-0005-0000-0000-000098550000}"/>
    <cellStyle name="Normal 2 3 2 2 4" xfId="57036" xr:uid="{00000000-0005-0000-0000-000099550000}"/>
    <cellStyle name="Normal 2 3 2 3" xfId="1214" xr:uid="{00000000-0005-0000-0000-00009A550000}"/>
    <cellStyle name="Normal 2 3 2 3 2" xfId="10238" xr:uid="{00000000-0005-0000-0000-00009B550000}"/>
    <cellStyle name="Normal 2 3 2 4" xfId="1215" xr:uid="{00000000-0005-0000-0000-00009C550000}"/>
    <cellStyle name="Normal 2 3 3" xfId="453" xr:uid="{00000000-0005-0000-0000-00009D550000}"/>
    <cellStyle name="Normal 2 3 3 2" xfId="2539" xr:uid="{00000000-0005-0000-0000-00009E550000}"/>
    <cellStyle name="Normal 2 3 3 3" xfId="1216" xr:uid="{00000000-0005-0000-0000-00009F550000}"/>
    <cellStyle name="Normal 2 3 3 4" xfId="57037" xr:uid="{00000000-0005-0000-0000-0000A0550000}"/>
    <cellStyle name="Normal 2 3 4" xfId="2537" xr:uid="{00000000-0005-0000-0000-0000A1550000}"/>
    <cellStyle name="Normal 2 3 4 2" xfId="10240" xr:uid="{00000000-0005-0000-0000-0000A2550000}"/>
    <cellStyle name="Normal 2 3 5" xfId="57035" xr:uid="{00000000-0005-0000-0000-0000A3550000}"/>
    <cellStyle name="Normal 2 4" xfId="454" xr:uid="{00000000-0005-0000-0000-0000A4550000}"/>
    <cellStyle name="Normal 2 4 2" xfId="455" xr:uid="{00000000-0005-0000-0000-0000A5550000}"/>
    <cellStyle name="Normal 2 4 2 2" xfId="10243" xr:uid="{00000000-0005-0000-0000-0000A6550000}"/>
    <cellStyle name="Normal 2 4 2 3" xfId="2541" xr:uid="{00000000-0005-0000-0000-0000A7550000}"/>
    <cellStyle name="Normal 2 4 3" xfId="456" xr:uid="{00000000-0005-0000-0000-0000A8550000}"/>
    <cellStyle name="Normal 2 4 3 2" xfId="2542" xr:uid="{00000000-0005-0000-0000-0000A9550000}"/>
    <cellStyle name="Normal 2 4 3 3" xfId="57038" xr:uid="{00000000-0005-0000-0000-0000AA550000}"/>
    <cellStyle name="Normal 2 4 4" xfId="2540" xr:uid="{00000000-0005-0000-0000-0000AB550000}"/>
    <cellStyle name="Normal 2 4 4 2" xfId="10245" xr:uid="{00000000-0005-0000-0000-0000AC550000}"/>
    <cellStyle name="Normal 2 4 5" xfId="717" xr:uid="{00000000-0005-0000-0000-0000AD550000}"/>
    <cellStyle name="Normal 2 5" xfId="457" xr:uid="{00000000-0005-0000-0000-0000AE550000}"/>
    <cellStyle name="Normal 2 5 2" xfId="620" xr:uid="{00000000-0005-0000-0000-0000AF550000}"/>
    <cellStyle name="Normal 2 5 2 2" xfId="10247" xr:uid="{00000000-0005-0000-0000-0000B0550000}"/>
    <cellStyle name="Normal 2 5 2 3" xfId="1217" xr:uid="{00000000-0005-0000-0000-0000B1550000}"/>
    <cellStyle name="Normal 2 5 2 4" xfId="56481" xr:uid="{00000000-0005-0000-0000-0000B2550000}"/>
    <cellStyle name="Normal 2 5 2 5" xfId="57040" xr:uid="{00000000-0005-0000-0000-0000B3550000}"/>
    <cellStyle name="Normal 2 5 3" xfId="1218" xr:uid="{00000000-0005-0000-0000-0000B4550000}"/>
    <cellStyle name="Normal 2 5 3 2" xfId="10248" xr:uid="{00000000-0005-0000-0000-0000B5550000}"/>
    <cellStyle name="Normal 2 5 4" xfId="5575" xr:uid="{00000000-0005-0000-0000-0000B6550000}"/>
    <cellStyle name="Normal 2 5 5" xfId="828" xr:uid="{00000000-0005-0000-0000-0000B7550000}"/>
    <cellStyle name="Normal 2 5 6" xfId="56479" xr:uid="{00000000-0005-0000-0000-0000B8550000}"/>
    <cellStyle name="Normal 2 5 7" xfId="56483" xr:uid="{00000000-0005-0000-0000-0000B9550000}"/>
    <cellStyle name="Normal 2 5 8" xfId="57039" xr:uid="{00000000-0005-0000-0000-0000BA550000}"/>
    <cellStyle name="Normal 2 6" xfId="458" xr:uid="{00000000-0005-0000-0000-0000BB550000}"/>
    <cellStyle name="Normal 2 6 2" xfId="2543" xr:uid="{00000000-0005-0000-0000-0000BC550000}"/>
    <cellStyle name="Normal 2 6 2 2" xfId="10250" xr:uid="{00000000-0005-0000-0000-0000BD550000}"/>
    <cellStyle name="Normal 2 6 3" xfId="1219" xr:uid="{00000000-0005-0000-0000-0000BE550000}"/>
    <cellStyle name="Normal 2 6 4" xfId="57041" xr:uid="{00000000-0005-0000-0000-0000BF550000}"/>
    <cellStyle name="Normal 2 7" xfId="459" xr:uid="{00000000-0005-0000-0000-0000C0550000}"/>
    <cellStyle name="Normal 2 7 2" xfId="10252" xr:uid="{00000000-0005-0000-0000-0000C1550000}"/>
    <cellStyle name="Normal 2 7 3" xfId="10253" xr:uid="{00000000-0005-0000-0000-0000C2550000}"/>
    <cellStyle name="Normal 2 8" xfId="2532" xr:uid="{00000000-0005-0000-0000-0000C3550000}"/>
    <cellStyle name="Normal 2 8 2" xfId="10254" xr:uid="{00000000-0005-0000-0000-0000C4550000}"/>
    <cellStyle name="Normal 2 9" xfId="5576" xr:uid="{00000000-0005-0000-0000-0000C5550000}"/>
    <cellStyle name="Normal 2 9 2" xfId="10255" xr:uid="{00000000-0005-0000-0000-0000C6550000}"/>
    <cellStyle name="Normal 2_AMPLIACION ESTACIONES-TM-27-NOVIEMBRE-2012" xfId="460" xr:uid="{00000000-0005-0000-0000-0000C7550000}"/>
    <cellStyle name="Normal 20" xfId="634" xr:uid="{00000000-0005-0000-0000-0000C8550000}"/>
    <cellStyle name="Normal 20 2" xfId="641" xr:uid="{00000000-0005-0000-0000-0000C9550000}"/>
    <cellStyle name="Normal 20 2 2" xfId="10257" xr:uid="{00000000-0005-0000-0000-0000CA550000}"/>
    <cellStyle name="Normal 20 3" xfId="10800" xr:uid="{00000000-0005-0000-0000-0000CB550000}"/>
    <cellStyle name="Normal 20 4" xfId="57042" xr:uid="{00000000-0005-0000-0000-0000CC550000}"/>
    <cellStyle name="Normal 21" xfId="10258" xr:uid="{00000000-0005-0000-0000-0000CD550000}"/>
    <cellStyle name="Normal 21 2" xfId="57043" xr:uid="{00000000-0005-0000-0000-0000CE550000}"/>
    <cellStyle name="Normal 22" xfId="10259" xr:uid="{00000000-0005-0000-0000-0000CF550000}"/>
    <cellStyle name="Normal 22 2" xfId="57044" xr:uid="{00000000-0005-0000-0000-0000D0550000}"/>
    <cellStyle name="Normal 23" xfId="10260" xr:uid="{00000000-0005-0000-0000-0000D1550000}"/>
    <cellStyle name="Normal 23 2" xfId="57045" xr:uid="{00000000-0005-0000-0000-0000D2550000}"/>
    <cellStyle name="Normal 24" xfId="10261" xr:uid="{00000000-0005-0000-0000-0000D3550000}"/>
    <cellStyle name="Normal 24 2" xfId="57046" xr:uid="{00000000-0005-0000-0000-0000D4550000}"/>
    <cellStyle name="Normal 25" xfId="10262" xr:uid="{00000000-0005-0000-0000-0000D5550000}"/>
    <cellStyle name="Normal 25 2" xfId="57047" xr:uid="{00000000-0005-0000-0000-0000D6550000}"/>
    <cellStyle name="Normal 26" xfId="10263" xr:uid="{00000000-0005-0000-0000-0000D7550000}"/>
    <cellStyle name="Normal 26 2" xfId="57048" xr:uid="{00000000-0005-0000-0000-0000D8550000}"/>
    <cellStyle name="Normal 27" xfId="10264" xr:uid="{00000000-0005-0000-0000-0000D9550000}"/>
    <cellStyle name="Normal 27 2" xfId="57049" xr:uid="{00000000-0005-0000-0000-0000DA550000}"/>
    <cellStyle name="Normal 28" xfId="10265" xr:uid="{00000000-0005-0000-0000-0000DB550000}"/>
    <cellStyle name="Normal 28 2" xfId="57050" xr:uid="{00000000-0005-0000-0000-0000DC550000}"/>
    <cellStyle name="Normal 29" xfId="10266" xr:uid="{00000000-0005-0000-0000-0000DD550000}"/>
    <cellStyle name="Normal 29 2" xfId="57051" xr:uid="{00000000-0005-0000-0000-0000DE550000}"/>
    <cellStyle name="Normal 3" xfId="461" xr:uid="{00000000-0005-0000-0000-0000DF550000}"/>
    <cellStyle name="Normal 3 11" xfId="602" xr:uid="{00000000-0005-0000-0000-0000E0550000}"/>
    <cellStyle name="Normal 3 11 2" xfId="632" xr:uid="{00000000-0005-0000-0000-0000E1550000}"/>
    <cellStyle name="Normal 3 11 3" xfId="2130" xr:uid="{00000000-0005-0000-0000-0000E2550000}"/>
    <cellStyle name="Normal 3 11 4" xfId="56498" xr:uid="{00000000-0005-0000-0000-0000E3550000}"/>
    <cellStyle name="Normal 3 11 5" xfId="57052" xr:uid="{00000000-0005-0000-0000-0000E4550000}"/>
    <cellStyle name="Normal 3 2" xfId="462" xr:uid="{00000000-0005-0000-0000-0000E5550000}"/>
    <cellStyle name="Normal 3 2 2" xfId="463" xr:uid="{00000000-0005-0000-0000-0000E6550000}"/>
    <cellStyle name="Normal 3 2 2 2" xfId="1220" xr:uid="{00000000-0005-0000-0000-0000E7550000}"/>
    <cellStyle name="Normal 3 2 2 2 2" xfId="10271" xr:uid="{00000000-0005-0000-0000-0000E8550000}"/>
    <cellStyle name="Normal 3 2 2 2 2 2" xfId="57577" xr:uid="{00000000-0005-0000-0000-0000E9550000}"/>
    <cellStyle name="Normal 3 2 2 2 3" xfId="57054" xr:uid="{00000000-0005-0000-0000-0000EA550000}"/>
    <cellStyle name="Normal 3 2 2 3" xfId="1221" xr:uid="{00000000-0005-0000-0000-0000EB550000}"/>
    <cellStyle name="Normal 3 2 2 4" xfId="1222" xr:uid="{00000000-0005-0000-0000-0000EC550000}"/>
    <cellStyle name="Normal 3 2 3" xfId="601" xr:uid="{00000000-0005-0000-0000-0000ED550000}"/>
    <cellStyle name="Normal 3 2 3 2" xfId="637" xr:uid="{00000000-0005-0000-0000-0000EE550000}"/>
    <cellStyle name="Normal 3 2 3 2 2" xfId="10273" xr:uid="{00000000-0005-0000-0000-0000EF550000}"/>
    <cellStyle name="Normal 3 2 3 3" xfId="10272" xr:uid="{00000000-0005-0000-0000-0000F0550000}"/>
    <cellStyle name="Normal 3 2 3 4" xfId="1223" xr:uid="{00000000-0005-0000-0000-0000F1550000}"/>
    <cellStyle name="Normal 3 2 4" xfId="2129" xr:uid="{00000000-0005-0000-0000-0000F2550000}"/>
    <cellStyle name="Normal 3 2 4 2" xfId="10274" xr:uid="{00000000-0005-0000-0000-0000F3550000}"/>
    <cellStyle name="Normal 3 2 4 3" xfId="56496" xr:uid="{00000000-0005-0000-0000-0000F4550000}"/>
    <cellStyle name="Normal 3 2 5" xfId="718" xr:uid="{00000000-0005-0000-0000-0000F5550000}"/>
    <cellStyle name="Normal 3 2 6" xfId="57053" xr:uid="{00000000-0005-0000-0000-0000F6550000}"/>
    <cellStyle name="Normal 3 2 7" xfId="631" xr:uid="{00000000-0005-0000-0000-0000F7550000}"/>
    <cellStyle name="Normal 3 3" xfId="464" xr:uid="{00000000-0005-0000-0000-0000F8550000}"/>
    <cellStyle name="Normal 3 3 2" xfId="809" xr:uid="{00000000-0005-0000-0000-0000F9550000}"/>
    <cellStyle name="Normal 3 3 2 2" xfId="10276" xr:uid="{00000000-0005-0000-0000-0000FA550000}"/>
    <cellStyle name="Normal 3 3 3" xfId="703" xr:uid="{00000000-0005-0000-0000-0000FB550000}"/>
    <cellStyle name="Normal 3 4" xfId="465" xr:uid="{00000000-0005-0000-0000-0000FC550000}"/>
    <cellStyle name="Normal 3 4 2" xfId="729" xr:uid="{00000000-0005-0000-0000-0000FD550000}"/>
    <cellStyle name="Normal 3 5" xfId="466" xr:uid="{00000000-0005-0000-0000-0000FE550000}"/>
    <cellStyle name="Normal 3 5 2" xfId="1224" xr:uid="{00000000-0005-0000-0000-0000FF550000}"/>
    <cellStyle name="Normal 3 5 3" xfId="1225" xr:uid="{00000000-0005-0000-0000-000000560000}"/>
    <cellStyle name="Normal 3 6" xfId="467" xr:uid="{00000000-0005-0000-0000-000001560000}"/>
    <cellStyle name="Normal 3 6 2" xfId="468" xr:uid="{00000000-0005-0000-0000-000002560000}"/>
    <cellStyle name="Normal 3 6 2 2" xfId="2544" xr:uid="{00000000-0005-0000-0000-000003560000}"/>
    <cellStyle name="Normal 3 6 2 3" xfId="57056" xr:uid="{00000000-0005-0000-0000-000004560000}"/>
    <cellStyle name="Normal 3 6 3" xfId="2145" xr:uid="{00000000-0005-0000-0000-000005560000}"/>
    <cellStyle name="Normal 3 6 3 2" xfId="5577" xr:uid="{00000000-0005-0000-0000-000006560000}"/>
    <cellStyle name="Normal 3 6 3 3" xfId="57057" xr:uid="{00000000-0005-0000-0000-000007560000}"/>
    <cellStyle name="Normal 3 6 4" xfId="10282" xr:uid="{00000000-0005-0000-0000-000008560000}"/>
    <cellStyle name="Normal 3 6 5" xfId="1226" xr:uid="{00000000-0005-0000-0000-000009560000}"/>
    <cellStyle name="Normal 3 6 6" xfId="57055" xr:uid="{00000000-0005-0000-0000-00000A560000}"/>
    <cellStyle name="Normal 3 7" xfId="10283" xr:uid="{00000000-0005-0000-0000-00000B560000}"/>
    <cellStyle name="Normal 3 8" xfId="646" xr:uid="{00000000-0005-0000-0000-00000C560000}"/>
    <cellStyle name="Normal 30" xfId="10284" xr:uid="{00000000-0005-0000-0000-00000D560000}"/>
    <cellStyle name="Normal 30 2" xfId="57058" xr:uid="{00000000-0005-0000-0000-00000E560000}"/>
    <cellStyle name="Normal 31" xfId="10285" xr:uid="{00000000-0005-0000-0000-00000F560000}"/>
    <cellStyle name="Normal 31 2" xfId="57059" xr:uid="{00000000-0005-0000-0000-000010560000}"/>
    <cellStyle name="Normal 32" xfId="10286" xr:uid="{00000000-0005-0000-0000-000011560000}"/>
    <cellStyle name="Normal 32 2" xfId="57060" xr:uid="{00000000-0005-0000-0000-000012560000}"/>
    <cellStyle name="Normal 33" xfId="10287" xr:uid="{00000000-0005-0000-0000-000013560000}"/>
    <cellStyle name="Normal 33 2" xfId="57061" xr:uid="{00000000-0005-0000-0000-000014560000}"/>
    <cellStyle name="Normal 34" xfId="10288" xr:uid="{00000000-0005-0000-0000-000015560000}"/>
    <cellStyle name="Normal 34 2" xfId="57062" xr:uid="{00000000-0005-0000-0000-000016560000}"/>
    <cellStyle name="Normal 35" xfId="10289" xr:uid="{00000000-0005-0000-0000-000017560000}"/>
    <cellStyle name="Normal 35 2" xfId="57063" xr:uid="{00000000-0005-0000-0000-000018560000}"/>
    <cellStyle name="Normal 36" xfId="10290" xr:uid="{00000000-0005-0000-0000-000019560000}"/>
    <cellStyle name="Normal 36 2" xfId="57064" xr:uid="{00000000-0005-0000-0000-00001A560000}"/>
    <cellStyle name="Normal 37" xfId="10291" xr:uid="{00000000-0005-0000-0000-00001B560000}"/>
    <cellStyle name="Normal 37 2" xfId="57065" xr:uid="{00000000-0005-0000-0000-00001C560000}"/>
    <cellStyle name="Normal 38" xfId="10292" xr:uid="{00000000-0005-0000-0000-00001D560000}"/>
    <cellStyle name="Normal 38 2" xfId="57066" xr:uid="{00000000-0005-0000-0000-00001E560000}"/>
    <cellStyle name="Normal 39" xfId="10293" xr:uid="{00000000-0005-0000-0000-00001F560000}"/>
    <cellStyle name="Normal 39 2" xfId="57067" xr:uid="{00000000-0005-0000-0000-000020560000}"/>
    <cellStyle name="Normal 4" xfId="469" xr:uid="{00000000-0005-0000-0000-000021560000}"/>
    <cellStyle name="Normal 4 10" xfId="470" xr:uid="{00000000-0005-0000-0000-000022560000}"/>
    <cellStyle name="Normal 4 11" xfId="10296" xr:uid="{00000000-0005-0000-0000-000023560000}"/>
    <cellStyle name="Normal 4 12" xfId="18834" xr:uid="{00000000-0005-0000-0000-000024560000}"/>
    <cellStyle name="Normal 4 12 2" xfId="57068" xr:uid="{00000000-0005-0000-0000-000025560000}"/>
    <cellStyle name="Normal 4 13" xfId="667" xr:uid="{00000000-0005-0000-0000-000026560000}"/>
    <cellStyle name="Normal 4 2" xfId="471" xr:uid="{00000000-0005-0000-0000-000027560000}"/>
    <cellStyle name="Normal 4 2 2" xfId="472" xr:uid="{00000000-0005-0000-0000-000028560000}"/>
    <cellStyle name="Normal 4 2 2 2" xfId="473" xr:uid="{00000000-0005-0000-0000-000029560000}"/>
    <cellStyle name="Normal 4 2 2 2 2" xfId="474" xr:uid="{00000000-0005-0000-0000-00002A560000}"/>
    <cellStyle name="Normal 4 2 2 2 2 2" xfId="5578" xr:uid="{00000000-0005-0000-0000-00002B560000}"/>
    <cellStyle name="Normal 4 2 2 2 2 3" xfId="1227" xr:uid="{00000000-0005-0000-0000-00002C560000}"/>
    <cellStyle name="Normal 4 2 2 2 2 4" xfId="640" xr:uid="{00000000-0005-0000-0000-00002D560000}"/>
    <cellStyle name="Normal 4 2 2 2 2 5" xfId="57069" xr:uid="{00000000-0005-0000-0000-00002E560000}"/>
    <cellStyle name="Normal 4 2 2 2 3" xfId="2545" xr:uid="{00000000-0005-0000-0000-00002F560000}"/>
    <cellStyle name="Normal 4 2 2 2 3 2" xfId="5579" xr:uid="{00000000-0005-0000-0000-000030560000}"/>
    <cellStyle name="Normal 4 2 2 2 3 3" xfId="14365" xr:uid="{00000000-0005-0000-0000-000031560000}"/>
    <cellStyle name="Normal 4 2 2 2 4" xfId="796" xr:uid="{00000000-0005-0000-0000-000032560000}"/>
    <cellStyle name="Normal 4 2 2 3" xfId="10302" xr:uid="{00000000-0005-0000-0000-000033560000}"/>
    <cellStyle name="Normal 4 2 3" xfId="475" xr:uid="{00000000-0005-0000-0000-000034560000}"/>
    <cellStyle name="Normal 4 2 3 2" xfId="10304" xr:uid="{00000000-0005-0000-0000-000035560000}"/>
    <cellStyle name="Normal 4 2 4" xfId="476" xr:uid="{00000000-0005-0000-0000-000036560000}"/>
    <cellStyle name="Normal 4 2 4 2" xfId="804" xr:uid="{00000000-0005-0000-0000-000037560000}"/>
    <cellStyle name="Normal 4 2 5" xfId="477" xr:uid="{00000000-0005-0000-0000-000038560000}"/>
    <cellStyle name="Normal 4 2 5 2" xfId="2546" xr:uid="{00000000-0005-0000-0000-000039560000}"/>
    <cellStyle name="Normal 4 2 5 3" xfId="57070" xr:uid="{00000000-0005-0000-0000-00003A560000}"/>
    <cellStyle name="Normal 4 2 6" xfId="10307" xr:uid="{00000000-0005-0000-0000-00003B560000}"/>
    <cellStyle name="Normal 4 2_ESTADISTICA" xfId="478" xr:uid="{00000000-0005-0000-0000-00003C560000}"/>
    <cellStyle name="Normal 4 3" xfId="479" xr:uid="{00000000-0005-0000-0000-00003D560000}"/>
    <cellStyle name="Normal 4 3 2" xfId="480" xr:uid="{00000000-0005-0000-0000-00003E560000}"/>
    <cellStyle name="Normal 4 3 2 2" xfId="481" xr:uid="{00000000-0005-0000-0000-00003F560000}"/>
    <cellStyle name="Normal 4 3 3" xfId="482" xr:uid="{00000000-0005-0000-0000-000040560000}"/>
    <cellStyle name="Normal 4 3 4" xfId="10313" xr:uid="{00000000-0005-0000-0000-000041560000}"/>
    <cellStyle name="Normal 4 3_ESTADISTICA" xfId="483" xr:uid="{00000000-0005-0000-0000-000042560000}"/>
    <cellStyle name="Normal 4 4" xfId="484" xr:uid="{00000000-0005-0000-0000-000043560000}"/>
    <cellStyle name="Normal 4 4 2" xfId="485" xr:uid="{00000000-0005-0000-0000-000044560000}"/>
    <cellStyle name="Normal 4 5" xfId="486" xr:uid="{00000000-0005-0000-0000-000045560000}"/>
    <cellStyle name="Normal 4 5 2" xfId="884" xr:uid="{00000000-0005-0000-0000-000046560000}"/>
    <cellStyle name="Normal 4 5 2 2" xfId="10318" xr:uid="{00000000-0005-0000-0000-000047560000}"/>
    <cellStyle name="Normal 4 5 3" xfId="719" xr:uid="{00000000-0005-0000-0000-000048560000}"/>
    <cellStyle name="Normal 4 6" xfId="487" xr:uid="{00000000-0005-0000-0000-000049560000}"/>
    <cellStyle name="Normal 4 6 2" xfId="720" xr:uid="{00000000-0005-0000-0000-00004A560000}"/>
    <cellStyle name="Normal 4 7" xfId="488" xr:uid="{00000000-0005-0000-0000-00004B560000}"/>
    <cellStyle name="Normal 4 7 2" xfId="2547" xr:uid="{00000000-0005-0000-0000-00004C560000}"/>
    <cellStyle name="Normal 4 7 3" xfId="731" xr:uid="{00000000-0005-0000-0000-00004D560000}"/>
    <cellStyle name="Normal 4 8" xfId="489" xr:uid="{00000000-0005-0000-0000-00004E560000}"/>
    <cellStyle name="Normal 4 8 2" xfId="5580" xr:uid="{00000000-0005-0000-0000-00004F560000}"/>
    <cellStyle name="Normal 4 8 3" xfId="14383" xr:uid="{00000000-0005-0000-0000-000050560000}"/>
    <cellStyle name="Normal 4 9" xfId="490" xr:uid="{00000000-0005-0000-0000-000051560000}"/>
    <cellStyle name="Normal 4_AMPLIACION ESTACIONES-TM-27-NOVIEMBRE-2012" xfId="491" xr:uid="{00000000-0005-0000-0000-000052560000}"/>
    <cellStyle name="Normal 40" xfId="10324" xr:uid="{00000000-0005-0000-0000-000053560000}"/>
    <cellStyle name="Normal 40 2" xfId="57071" xr:uid="{00000000-0005-0000-0000-000054560000}"/>
    <cellStyle name="Normal 41" xfId="10325" xr:uid="{00000000-0005-0000-0000-000055560000}"/>
    <cellStyle name="Normal 41 2" xfId="57072" xr:uid="{00000000-0005-0000-0000-000056560000}"/>
    <cellStyle name="Normal 42" xfId="10326" xr:uid="{00000000-0005-0000-0000-000057560000}"/>
    <cellStyle name="Normal 42 2" xfId="57073" xr:uid="{00000000-0005-0000-0000-000058560000}"/>
    <cellStyle name="Normal 43" xfId="10327" xr:uid="{00000000-0005-0000-0000-000059560000}"/>
    <cellStyle name="Normal 43 2" xfId="57074" xr:uid="{00000000-0005-0000-0000-00005A560000}"/>
    <cellStyle name="Normal 44" xfId="10328" xr:uid="{00000000-0005-0000-0000-00005B560000}"/>
    <cellStyle name="Normal 44 2" xfId="57075" xr:uid="{00000000-0005-0000-0000-00005C560000}"/>
    <cellStyle name="Normal 45" xfId="10329" xr:uid="{00000000-0005-0000-0000-00005D560000}"/>
    <cellStyle name="Normal 45 2" xfId="57076" xr:uid="{00000000-0005-0000-0000-00005E560000}"/>
    <cellStyle name="Normal 46" xfId="10330" xr:uid="{00000000-0005-0000-0000-00005F560000}"/>
    <cellStyle name="Normal 46 2" xfId="57077" xr:uid="{00000000-0005-0000-0000-000060560000}"/>
    <cellStyle name="Normal 47" xfId="10331" xr:uid="{00000000-0005-0000-0000-000061560000}"/>
    <cellStyle name="Normal 47 2" xfId="57078" xr:uid="{00000000-0005-0000-0000-000062560000}"/>
    <cellStyle name="Normal 48" xfId="10332" xr:uid="{00000000-0005-0000-0000-000063560000}"/>
    <cellStyle name="Normal 48 2" xfId="57079" xr:uid="{00000000-0005-0000-0000-000064560000}"/>
    <cellStyle name="Normal 49" xfId="10333" xr:uid="{00000000-0005-0000-0000-000065560000}"/>
    <cellStyle name="Normal 49 2" xfId="57080" xr:uid="{00000000-0005-0000-0000-000066560000}"/>
    <cellStyle name="Normal 5" xfId="492" xr:uid="{00000000-0005-0000-0000-000067560000}"/>
    <cellStyle name="Normal 5 2" xfId="493" xr:uid="{00000000-0005-0000-0000-000068560000}"/>
    <cellStyle name="Normal 5 2 2" xfId="494" xr:uid="{00000000-0005-0000-0000-000069560000}"/>
    <cellStyle name="Normal 5 2 2 2" xfId="2548" xr:uid="{00000000-0005-0000-0000-00006A560000}"/>
    <cellStyle name="Normal 5 2 2 2 2" xfId="10337" xr:uid="{00000000-0005-0000-0000-00006B560000}"/>
    <cellStyle name="Normal 5 2 2 3" xfId="10338" xr:uid="{00000000-0005-0000-0000-00006C560000}"/>
    <cellStyle name="Normal 5 2 2 4" xfId="820" xr:uid="{00000000-0005-0000-0000-00006D560000}"/>
    <cellStyle name="Normal 5 2 3" xfId="1228" xr:uid="{00000000-0005-0000-0000-00006E560000}"/>
    <cellStyle name="Normal 5 2 3 2" xfId="10339" xr:uid="{00000000-0005-0000-0000-00006F560000}"/>
    <cellStyle name="Normal 5 2 4" xfId="1229" xr:uid="{00000000-0005-0000-0000-000070560000}"/>
    <cellStyle name="Normal 5 2 4 2" xfId="10340" xr:uid="{00000000-0005-0000-0000-000071560000}"/>
    <cellStyle name="Normal 5 2 5" xfId="5581" xr:uid="{00000000-0005-0000-0000-000072560000}"/>
    <cellStyle name="Normal 5 2 6" xfId="701" xr:uid="{00000000-0005-0000-0000-000073560000}"/>
    <cellStyle name="Normal 5 3" xfId="1230" xr:uid="{00000000-0005-0000-0000-000074560000}"/>
    <cellStyle name="Normal 5 3 2" xfId="10343" xr:uid="{00000000-0005-0000-0000-000075560000}"/>
    <cellStyle name="Normal 5 3 3" xfId="10342" xr:uid="{00000000-0005-0000-0000-000076560000}"/>
    <cellStyle name="Normal 5 4" xfId="10344" xr:uid="{00000000-0005-0000-0000-000077560000}"/>
    <cellStyle name="Normal 5 5" xfId="10345" xr:uid="{00000000-0005-0000-0000-000078560000}"/>
    <cellStyle name="Normal 5 6" xfId="10346" xr:uid="{00000000-0005-0000-0000-000079560000}"/>
    <cellStyle name="Normal 5 7" xfId="10347" xr:uid="{00000000-0005-0000-0000-00007A560000}"/>
    <cellStyle name="Normal 5 8" xfId="10348" xr:uid="{00000000-0005-0000-0000-00007B560000}"/>
    <cellStyle name="Normal 5 9" xfId="10349" xr:uid="{00000000-0005-0000-0000-00007C560000}"/>
    <cellStyle name="Normal 50" xfId="10350" xr:uid="{00000000-0005-0000-0000-00007D560000}"/>
    <cellStyle name="Normal 50 2" xfId="57081" xr:uid="{00000000-0005-0000-0000-00007E560000}"/>
    <cellStyle name="Normal 51" xfId="10351" xr:uid="{00000000-0005-0000-0000-00007F560000}"/>
    <cellStyle name="Normal 51 2" xfId="57082" xr:uid="{00000000-0005-0000-0000-000080560000}"/>
    <cellStyle name="Normal 52" xfId="10352" xr:uid="{00000000-0005-0000-0000-000081560000}"/>
    <cellStyle name="Normal 52 2" xfId="57083" xr:uid="{00000000-0005-0000-0000-000082560000}"/>
    <cellStyle name="Normal 53" xfId="10353" xr:uid="{00000000-0005-0000-0000-000083560000}"/>
    <cellStyle name="Normal 53 2" xfId="57084" xr:uid="{00000000-0005-0000-0000-000084560000}"/>
    <cellStyle name="Normal 54" xfId="10354" xr:uid="{00000000-0005-0000-0000-000085560000}"/>
    <cellStyle name="Normal 54 2" xfId="57085" xr:uid="{00000000-0005-0000-0000-000086560000}"/>
    <cellStyle name="Normal 55" xfId="10355" xr:uid="{00000000-0005-0000-0000-000087560000}"/>
    <cellStyle name="Normal 55 2" xfId="57086" xr:uid="{00000000-0005-0000-0000-000088560000}"/>
    <cellStyle name="Normal 56" xfId="10356" xr:uid="{00000000-0005-0000-0000-000089560000}"/>
    <cellStyle name="Normal 56 2" xfId="57087" xr:uid="{00000000-0005-0000-0000-00008A560000}"/>
    <cellStyle name="Normal 57" xfId="10357" xr:uid="{00000000-0005-0000-0000-00008B560000}"/>
    <cellStyle name="Normal 57 2" xfId="57088" xr:uid="{00000000-0005-0000-0000-00008C560000}"/>
    <cellStyle name="Normal 58" xfId="10358" xr:uid="{00000000-0005-0000-0000-00008D560000}"/>
    <cellStyle name="Normal 58 2" xfId="57089" xr:uid="{00000000-0005-0000-0000-00008E560000}"/>
    <cellStyle name="Normal 59" xfId="10359" xr:uid="{00000000-0005-0000-0000-00008F560000}"/>
    <cellStyle name="Normal 59 2" xfId="57090" xr:uid="{00000000-0005-0000-0000-000090560000}"/>
    <cellStyle name="Normal 6" xfId="495" xr:uid="{00000000-0005-0000-0000-000091560000}"/>
    <cellStyle name="Normal 6 2" xfId="496" xr:uid="{00000000-0005-0000-0000-000092560000}"/>
    <cellStyle name="Normal 6 2 2" xfId="1231" xr:uid="{00000000-0005-0000-0000-000093560000}"/>
    <cellStyle name="Normal 6 2 2 2" xfId="10362" xr:uid="{00000000-0005-0000-0000-000094560000}"/>
    <cellStyle name="Normal 6 2 3" xfId="10363" xr:uid="{00000000-0005-0000-0000-000095560000}"/>
    <cellStyle name="Normal 6 3" xfId="497" xr:uid="{00000000-0005-0000-0000-000096560000}"/>
    <cellStyle name="Normal 6 3 2" xfId="2549" xr:uid="{00000000-0005-0000-0000-000097560000}"/>
    <cellStyle name="Normal 6 3 3" xfId="2146" xr:uid="{00000000-0005-0000-0000-000098560000}"/>
    <cellStyle name="Normal 6 4" xfId="5582" xr:uid="{00000000-0005-0000-0000-000099560000}"/>
    <cellStyle name="Normal 6 5" xfId="10367" xr:uid="{00000000-0005-0000-0000-00009A560000}"/>
    <cellStyle name="Normal 6 6" xfId="10368" xr:uid="{00000000-0005-0000-0000-00009B560000}"/>
    <cellStyle name="Normal 6 7" xfId="10369" xr:uid="{00000000-0005-0000-0000-00009C560000}"/>
    <cellStyle name="Normal 6 7 2" xfId="57091" xr:uid="{00000000-0005-0000-0000-00009D560000}"/>
    <cellStyle name="Normal 6 8" xfId="10370" xr:uid="{00000000-0005-0000-0000-00009E560000}"/>
    <cellStyle name="Normal 6 9" xfId="18833" xr:uid="{00000000-0005-0000-0000-00009F560000}"/>
    <cellStyle name="Normal 60" xfId="10371" xr:uid="{00000000-0005-0000-0000-0000A0560000}"/>
    <cellStyle name="Normal 60 2" xfId="57092" xr:uid="{00000000-0005-0000-0000-0000A1560000}"/>
    <cellStyle name="Normal 61" xfId="10372" xr:uid="{00000000-0005-0000-0000-0000A2560000}"/>
    <cellStyle name="Normal 61 2" xfId="57093" xr:uid="{00000000-0005-0000-0000-0000A3560000}"/>
    <cellStyle name="Normal 62" xfId="10373" xr:uid="{00000000-0005-0000-0000-0000A4560000}"/>
    <cellStyle name="Normal 62 2" xfId="57094" xr:uid="{00000000-0005-0000-0000-0000A5560000}"/>
    <cellStyle name="Normal 63" xfId="10374" xr:uid="{00000000-0005-0000-0000-0000A6560000}"/>
    <cellStyle name="Normal 63 2" xfId="57095" xr:uid="{00000000-0005-0000-0000-0000A7560000}"/>
    <cellStyle name="Normal 64" xfId="10375" xr:uid="{00000000-0005-0000-0000-0000A8560000}"/>
    <cellStyle name="Normal 64 2" xfId="57096" xr:uid="{00000000-0005-0000-0000-0000A9560000}"/>
    <cellStyle name="Normal 65" xfId="10376" xr:uid="{00000000-0005-0000-0000-0000AA560000}"/>
    <cellStyle name="Normal 65 2" xfId="57097" xr:uid="{00000000-0005-0000-0000-0000AB560000}"/>
    <cellStyle name="Normal 66" xfId="10377" xr:uid="{00000000-0005-0000-0000-0000AC560000}"/>
    <cellStyle name="Normal 66 2" xfId="57098" xr:uid="{00000000-0005-0000-0000-0000AD560000}"/>
    <cellStyle name="Normal 67" xfId="10378" xr:uid="{00000000-0005-0000-0000-0000AE560000}"/>
    <cellStyle name="Normal 67 2" xfId="57099" xr:uid="{00000000-0005-0000-0000-0000AF560000}"/>
    <cellStyle name="Normal 68" xfId="10379" xr:uid="{00000000-0005-0000-0000-0000B0560000}"/>
    <cellStyle name="Normal 68 2" xfId="57100" xr:uid="{00000000-0005-0000-0000-0000B1560000}"/>
    <cellStyle name="Normal 69" xfId="10380" xr:uid="{00000000-0005-0000-0000-0000B2560000}"/>
    <cellStyle name="Normal 69 2" xfId="57101" xr:uid="{00000000-0005-0000-0000-0000B3560000}"/>
    <cellStyle name="Normal 7" xfId="498" xr:uid="{00000000-0005-0000-0000-0000B4560000}"/>
    <cellStyle name="Normal 7 2" xfId="1232" xr:uid="{00000000-0005-0000-0000-0000B5560000}"/>
    <cellStyle name="Normal 7 2 2" xfId="10382" xr:uid="{00000000-0005-0000-0000-0000B6560000}"/>
    <cellStyle name="Normal 7 3" xfId="1233" xr:uid="{00000000-0005-0000-0000-0000B7560000}"/>
    <cellStyle name="Normal 7 3 2" xfId="10383" xr:uid="{00000000-0005-0000-0000-0000B8560000}"/>
    <cellStyle name="Normal 7 4" xfId="10384" xr:uid="{00000000-0005-0000-0000-0000B9560000}"/>
    <cellStyle name="Normal 7 5" xfId="10385" xr:uid="{00000000-0005-0000-0000-0000BA560000}"/>
    <cellStyle name="Normal 7 6" xfId="57102" xr:uid="{00000000-0005-0000-0000-0000BB560000}"/>
    <cellStyle name="Normal 70" xfId="10386" xr:uid="{00000000-0005-0000-0000-0000BC560000}"/>
    <cellStyle name="Normal 70 2" xfId="57103" xr:uid="{00000000-0005-0000-0000-0000BD560000}"/>
    <cellStyle name="Normal 71" xfId="10387" xr:uid="{00000000-0005-0000-0000-0000BE560000}"/>
    <cellStyle name="Normal 71 2" xfId="57104" xr:uid="{00000000-0005-0000-0000-0000BF560000}"/>
    <cellStyle name="Normal 72" xfId="10388" xr:uid="{00000000-0005-0000-0000-0000C0560000}"/>
    <cellStyle name="Normal 72 2" xfId="57105" xr:uid="{00000000-0005-0000-0000-0000C1560000}"/>
    <cellStyle name="Normal 73" xfId="10389" xr:uid="{00000000-0005-0000-0000-0000C2560000}"/>
    <cellStyle name="Normal 73 2" xfId="57106" xr:uid="{00000000-0005-0000-0000-0000C3560000}"/>
    <cellStyle name="Normal 74" xfId="10390" xr:uid="{00000000-0005-0000-0000-0000C4560000}"/>
    <cellStyle name="Normal 74 2" xfId="57107" xr:uid="{00000000-0005-0000-0000-0000C5560000}"/>
    <cellStyle name="Normal 75" xfId="10391" xr:uid="{00000000-0005-0000-0000-0000C6560000}"/>
    <cellStyle name="Normal 75 2" xfId="57108" xr:uid="{00000000-0005-0000-0000-0000C7560000}"/>
    <cellStyle name="Normal 76" xfId="10392" xr:uid="{00000000-0005-0000-0000-0000C8560000}"/>
    <cellStyle name="Normal 76 2" xfId="57109" xr:uid="{00000000-0005-0000-0000-0000C9560000}"/>
    <cellStyle name="Normal 77" xfId="10393" xr:uid="{00000000-0005-0000-0000-0000CA560000}"/>
    <cellStyle name="Normal 77 2" xfId="57110" xr:uid="{00000000-0005-0000-0000-0000CB560000}"/>
    <cellStyle name="Normal 78" xfId="10394" xr:uid="{00000000-0005-0000-0000-0000CC560000}"/>
    <cellStyle name="Normal 78 2" xfId="57111" xr:uid="{00000000-0005-0000-0000-0000CD560000}"/>
    <cellStyle name="Normal 79" xfId="10395" xr:uid="{00000000-0005-0000-0000-0000CE560000}"/>
    <cellStyle name="Normal 79 2" xfId="57112" xr:uid="{00000000-0005-0000-0000-0000CF560000}"/>
    <cellStyle name="Normal 8" xfId="499" xr:uid="{00000000-0005-0000-0000-0000D0560000}"/>
    <cellStyle name="Normal 8 2" xfId="500" xr:uid="{00000000-0005-0000-0000-0000D1560000}"/>
    <cellStyle name="Normal 8 2 2" xfId="10398" xr:uid="{00000000-0005-0000-0000-0000D2560000}"/>
    <cellStyle name="Normal 8 2 3" xfId="10399" xr:uid="{00000000-0005-0000-0000-0000D3560000}"/>
    <cellStyle name="Normal 8 2 3 2" xfId="57113" xr:uid="{00000000-0005-0000-0000-0000D4560000}"/>
    <cellStyle name="Normal 8 2 4" xfId="886" xr:uid="{00000000-0005-0000-0000-0000D5560000}"/>
    <cellStyle name="Normal 8 2 4 2" xfId="57114" xr:uid="{00000000-0005-0000-0000-0000D6560000}"/>
    <cellStyle name="Normal 8 3" xfId="799" xr:uid="{00000000-0005-0000-0000-0000D7560000}"/>
    <cellStyle name="Normal 8 3 2" xfId="10401" xr:uid="{00000000-0005-0000-0000-0000D8560000}"/>
    <cellStyle name="Normal 8 3 3" xfId="10400" xr:uid="{00000000-0005-0000-0000-0000D9560000}"/>
    <cellStyle name="Normal 8 4" xfId="10402" xr:uid="{00000000-0005-0000-0000-0000DA560000}"/>
    <cellStyle name="Normal 8 5" xfId="10403" xr:uid="{00000000-0005-0000-0000-0000DB560000}"/>
    <cellStyle name="Normal 8 6" xfId="18832" xr:uid="{00000000-0005-0000-0000-0000DC560000}"/>
    <cellStyle name="Normal 8 6 2" xfId="57115" xr:uid="{00000000-0005-0000-0000-0000DD560000}"/>
    <cellStyle name="Normal 80" xfId="10404" xr:uid="{00000000-0005-0000-0000-0000DE560000}"/>
    <cellStyle name="Normal 80 2" xfId="57116" xr:uid="{00000000-0005-0000-0000-0000DF560000}"/>
    <cellStyle name="Normal 81" xfId="10405" xr:uid="{00000000-0005-0000-0000-0000E0560000}"/>
    <cellStyle name="Normal 81 2" xfId="57117" xr:uid="{00000000-0005-0000-0000-0000E1560000}"/>
    <cellStyle name="Normal 82" xfId="10406" xr:uid="{00000000-0005-0000-0000-0000E2560000}"/>
    <cellStyle name="Normal 82 2" xfId="57118" xr:uid="{00000000-0005-0000-0000-0000E3560000}"/>
    <cellStyle name="Normal 83" xfId="10407" xr:uid="{00000000-0005-0000-0000-0000E4560000}"/>
    <cellStyle name="Normal 83 2" xfId="57119" xr:uid="{00000000-0005-0000-0000-0000E5560000}"/>
    <cellStyle name="Normal 84" xfId="10408" xr:uid="{00000000-0005-0000-0000-0000E6560000}"/>
    <cellStyle name="Normal 84 2" xfId="57120" xr:uid="{00000000-0005-0000-0000-0000E7560000}"/>
    <cellStyle name="Normal 85" xfId="10409" xr:uid="{00000000-0005-0000-0000-0000E8560000}"/>
    <cellStyle name="Normal 85 2" xfId="57121" xr:uid="{00000000-0005-0000-0000-0000E9560000}"/>
    <cellStyle name="Normal 86" xfId="10410" xr:uid="{00000000-0005-0000-0000-0000EA560000}"/>
    <cellStyle name="Normal 86 2" xfId="57122" xr:uid="{00000000-0005-0000-0000-0000EB560000}"/>
    <cellStyle name="Normal 87" xfId="10411" xr:uid="{00000000-0005-0000-0000-0000EC560000}"/>
    <cellStyle name="Normal 87 2" xfId="57123" xr:uid="{00000000-0005-0000-0000-0000ED560000}"/>
    <cellStyle name="Normal 88" xfId="10412" xr:uid="{00000000-0005-0000-0000-0000EE560000}"/>
    <cellStyle name="Normal 88 2" xfId="57124" xr:uid="{00000000-0005-0000-0000-0000EF560000}"/>
    <cellStyle name="Normal 89" xfId="10413" xr:uid="{00000000-0005-0000-0000-0000F0560000}"/>
    <cellStyle name="Normal 89 2" xfId="57125" xr:uid="{00000000-0005-0000-0000-0000F1560000}"/>
    <cellStyle name="Normal 9" xfId="501" xr:uid="{00000000-0005-0000-0000-0000F2560000}"/>
    <cellStyle name="Normal 9 2" xfId="502" xr:uid="{00000000-0005-0000-0000-0000F3560000}"/>
    <cellStyle name="Normal 9 2 2" xfId="5583" xr:uid="{00000000-0005-0000-0000-0000F4560000}"/>
    <cellStyle name="Normal 9 2 2 2" xfId="10416" xr:uid="{00000000-0005-0000-0000-0000F5560000}"/>
    <cellStyle name="Normal 9 2 3" xfId="10417" xr:uid="{00000000-0005-0000-0000-0000F6560000}"/>
    <cellStyle name="Normal 9 2 4" xfId="887" xr:uid="{00000000-0005-0000-0000-0000F7560000}"/>
    <cellStyle name="Normal 9 2 5" xfId="57126" xr:uid="{00000000-0005-0000-0000-0000F8560000}"/>
    <cellStyle name="Normal 9 3" xfId="829" xr:uid="{00000000-0005-0000-0000-0000F9560000}"/>
    <cellStyle name="Normal 9 3 2" xfId="1786" xr:uid="{00000000-0005-0000-0000-0000FA560000}"/>
    <cellStyle name="Normal 9 3 3" xfId="1352" xr:uid="{00000000-0005-0000-0000-0000FB560000}"/>
    <cellStyle name="Normal 9 3 4" xfId="10418" xr:uid="{00000000-0005-0000-0000-0000FC560000}"/>
    <cellStyle name="Normal 9 3 4 2" xfId="22657" xr:uid="{00000000-0005-0000-0000-0000FD560000}"/>
    <cellStyle name="Normal 9 4" xfId="10419" xr:uid="{00000000-0005-0000-0000-0000FE560000}"/>
    <cellStyle name="Normal 9 4 2" xfId="57127" xr:uid="{00000000-0005-0000-0000-0000FF560000}"/>
    <cellStyle name="Normal 9 5" xfId="18831" xr:uid="{00000000-0005-0000-0000-000000570000}"/>
    <cellStyle name="Normal 90" xfId="10420" xr:uid="{00000000-0005-0000-0000-000001570000}"/>
    <cellStyle name="Normal 90 2" xfId="57128" xr:uid="{00000000-0005-0000-0000-000002570000}"/>
    <cellStyle name="Normal 91" xfId="10421" xr:uid="{00000000-0005-0000-0000-000003570000}"/>
    <cellStyle name="Normal 91 2" xfId="57129" xr:uid="{00000000-0005-0000-0000-000004570000}"/>
    <cellStyle name="Normal 92" xfId="10422" xr:uid="{00000000-0005-0000-0000-000005570000}"/>
    <cellStyle name="Normal 92 2" xfId="57130" xr:uid="{00000000-0005-0000-0000-000006570000}"/>
    <cellStyle name="Normal 93" xfId="10423" xr:uid="{00000000-0005-0000-0000-000007570000}"/>
    <cellStyle name="Normal 93 2" xfId="57131" xr:uid="{00000000-0005-0000-0000-000008570000}"/>
    <cellStyle name="Normal 94" xfId="10424" xr:uid="{00000000-0005-0000-0000-000009570000}"/>
    <cellStyle name="Normal 94 2" xfId="57132" xr:uid="{00000000-0005-0000-0000-00000A570000}"/>
    <cellStyle name="Normal 95" xfId="10425" xr:uid="{00000000-0005-0000-0000-00000B570000}"/>
    <cellStyle name="Normal 95 2" xfId="57133" xr:uid="{00000000-0005-0000-0000-00000C570000}"/>
    <cellStyle name="Normal 96" xfId="10426" xr:uid="{00000000-0005-0000-0000-00000D570000}"/>
    <cellStyle name="Normal 96 2" xfId="57134" xr:uid="{00000000-0005-0000-0000-00000E570000}"/>
    <cellStyle name="Normal 97" xfId="10427" xr:uid="{00000000-0005-0000-0000-00000F570000}"/>
    <cellStyle name="Normal 97 2" xfId="57135" xr:uid="{00000000-0005-0000-0000-000010570000}"/>
    <cellStyle name="Normal 98" xfId="10428" xr:uid="{00000000-0005-0000-0000-000011570000}"/>
    <cellStyle name="Normal 98 2" xfId="57136" xr:uid="{00000000-0005-0000-0000-000012570000}"/>
    <cellStyle name="Normal 99" xfId="10429" xr:uid="{00000000-0005-0000-0000-000013570000}"/>
    <cellStyle name="Normal 99 2" xfId="57137" xr:uid="{00000000-0005-0000-0000-000014570000}"/>
    <cellStyle name="Normal_modelo ACTA OBRA y MODIFICACION" xfId="57582" xr:uid="{00000000-0005-0000-0000-000015570000}"/>
    <cellStyle name="Normal_PTO OFICIAL PREPLIEGO (CORREGIDO) 2" xfId="56500" xr:uid="{00000000-0005-0000-0000-000016570000}"/>
    <cellStyle name="normální_LVExportImport_1" xfId="10442" xr:uid="{00000000-0005-0000-0000-000017570000}"/>
    <cellStyle name="Normalny_Arkusz1" xfId="10443" xr:uid="{00000000-0005-0000-0000-000018570000}"/>
    <cellStyle name="Notas 10" xfId="10444" xr:uid="{00000000-0005-0000-0000-000019570000}"/>
    <cellStyle name="Notas 10 2" xfId="10251" xr:uid="{00000000-0005-0000-0000-00001A570000}"/>
    <cellStyle name="Notas 10 2 2" xfId="39047" xr:uid="{00000000-0005-0000-0000-00001B570000}"/>
    <cellStyle name="Notas 10 3" xfId="18839" xr:uid="{00000000-0005-0000-0000-00001C570000}"/>
    <cellStyle name="Notas 10 3 2" xfId="39048" xr:uid="{00000000-0005-0000-0000-00001D570000}"/>
    <cellStyle name="Notas 10 4" xfId="39049" xr:uid="{00000000-0005-0000-0000-00001E570000}"/>
    <cellStyle name="Notas 10 5" xfId="57138" xr:uid="{00000000-0005-0000-0000-00001F570000}"/>
    <cellStyle name="Notas 11" xfId="10445" xr:uid="{00000000-0005-0000-0000-000020570000}"/>
    <cellStyle name="Notas 11 2" xfId="10256" xr:uid="{00000000-0005-0000-0000-000021570000}"/>
    <cellStyle name="Notas 11 2 2" xfId="39050" xr:uid="{00000000-0005-0000-0000-000022570000}"/>
    <cellStyle name="Notas 11 3" xfId="18840" xr:uid="{00000000-0005-0000-0000-000023570000}"/>
    <cellStyle name="Notas 11 3 2" xfId="39051" xr:uid="{00000000-0005-0000-0000-000024570000}"/>
    <cellStyle name="Notas 11 4" xfId="39052" xr:uid="{00000000-0005-0000-0000-000025570000}"/>
    <cellStyle name="Notas 11 5" xfId="57139" xr:uid="{00000000-0005-0000-0000-000026570000}"/>
    <cellStyle name="Notas 12" xfId="10446" xr:uid="{00000000-0005-0000-0000-000027570000}"/>
    <cellStyle name="Notas 12 2" xfId="10267" xr:uid="{00000000-0005-0000-0000-000028570000}"/>
    <cellStyle name="Notas 12 2 2" xfId="39053" xr:uid="{00000000-0005-0000-0000-000029570000}"/>
    <cellStyle name="Notas 12 3" xfId="18841" xr:uid="{00000000-0005-0000-0000-00002A570000}"/>
    <cellStyle name="Notas 12 3 2" xfId="39054" xr:uid="{00000000-0005-0000-0000-00002B570000}"/>
    <cellStyle name="Notas 12 4" xfId="39055" xr:uid="{00000000-0005-0000-0000-00002C570000}"/>
    <cellStyle name="Notas 12 5" xfId="57140" xr:uid="{00000000-0005-0000-0000-00002D570000}"/>
    <cellStyle name="Notas 13" xfId="10447" xr:uid="{00000000-0005-0000-0000-00002E570000}"/>
    <cellStyle name="Notas 13 2" xfId="10268" xr:uid="{00000000-0005-0000-0000-00002F570000}"/>
    <cellStyle name="Notas 13 2 2" xfId="39056" xr:uid="{00000000-0005-0000-0000-000030570000}"/>
    <cellStyle name="Notas 13 3" xfId="18842" xr:uid="{00000000-0005-0000-0000-000031570000}"/>
    <cellStyle name="Notas 13 3 2" xfId="39057" xr:uid="{00000000-0005-0000-0000-000032570000}"/>
    <cellStyle name="Notas 13 4" xfId="39058" xr:uid="{00000000-0005-0000-0000-000033570000}"/>
    <cellStyle name="Notas 13 5" xfId="57141" xr:uid="{00000000-0005-0000-0000-000034570000}"/>
    <cellStyle name="Notas 14" xfId="10448" xr:uid="{00000000-0005-0000-0000-000035570000}"/>
    <cellStyle name="Notas 14 2" xfId="10269" xr:uid="{00000000-0005-0000-0000-000036570000}"/>
    <cellStyle name="Notas 14 2 2" xfId="39059" xr:uid="{00000000-0005-0000-0000-000037570000}"/>
    <cellStyle name="Notas 14 3" xfId="18843" xr:uid="{00000000-0005-0000-0000-000038570000}"/>
    <cellStyle name="Notas 14 3 2" xfId="39060" xr:uid="{00000000-0005-0000-0000-000039570000}"/>
    <cellStyle name="Notas 14 4" xfId="39061" xr:uid="{00000000-0005-0000-0000-00003A570000}"/>
    <cellStyle name="Notas 14 5" xfId="57142" xr:uid="{00000000-0005-0000-0000-00003B570000}"/>
    <cellStyle name="Notas 15" xfId="10449" xr:uid="{00000000-0005-0000-0000-00003C570000}"/>
    <cellStyle name="Notas 15 2" xfId="10270" xr:uid="{00000000-0005-0000-0000-00003D570000}"/>
    <cellStyle name="Notas 15 2 2" xfId="39062" xr:uid="{00000000-0005-0000-0000-00003E570000}"/>
    <cellStyle name="Notas 15 3" xfId="18844" xr:uid="{00000000-0005-0000-0000-00003F570000}"/>
    <cellStyle name="Notas 15 3 2" xfId="39063" xr:uid="{00000000-0005-0000-0000-000040570000}"/>
    <cellStyle name="Notas 15 4" xfId="39064" xr:uid="{00000000-0005-0000-0000-000041570000}"/>
    <cellStyle name="Notas 15 5" xfId="57143" xr:uid="{00000000-0005-0000-0000-000042570000}"/>
    <cellStyle name="Notas 16" xfId="10450" xr:uid="{00000000-0005-0000-0000-000043570000}"/>
    <cellStyle name="Notas 16 2" xfId="10275" xr:uid="{00000000-0005-0000-0000-000044570000}"/>
    <cellStyle name="Notas 16 2 2" xfId="39065" xr:uid="{00000000-0005-0000-0000-000045570000}"/>
    <cellStyle name="Notas 16 3" xfId="18845" xr:uid="{00000000-0005-0000-0000-000046570000}"/>
    <cellStyle name="Notas 16 3 2" xfId="39066" xr:uid="{00000000-0005-0000-0000-000047570000}"/>
    <cellStyle name="Notas 16 4" xfId="39067" xr:uid="{00000000-0005-0000-0000-000048570000}"/>
    <cellStyle name="Notas 16 5" xfId="57144" xr:uid="{00000000-0005-0000-0000-000049570000}"/>
    <cellStyle name="Notas 17" xfId="10451" xr:uid="{00000000-0005-0000-0000-00004A570000}"/>
    <cellStyle name="Notas 17 2" xfId="10277" xr:uid="{00000000-0005-0000-0000-00004B570000}"/>
    <cellStyle name="Notas 17 2 2" xfId="39068" xr:uid="{00000000-0005-0000-0000-00004C570000}"/>
    <cellStyle name="Notas 17 3" xfId="18846" xr:uid="{00000000-0005-0000-0000-00004D570000}"/>
    <cellStyle name="Notas 17 3 2" xfId="39069" xr:uid="{00000000-0005-0000-0000-00004E570000}"/>
    <cellStyle name="Notas 17 4" xfId="39070" xr:uid="{00000000-0005-0000-0000-00004F570000}"/>
    <cellStyle name="Notas 17 5" xfId="57145" xr:uid="{00000000-0005-0000-0000-000050570000}"/>
    <cellStyle name="Notas 18" xfId="10452" xr:uid="{00000000-0005-0000-0000-000051570000}"/>
    <cellStyle name="Notas 18 2" xfId="10278" xr:uid="{00000000-0005-0000-0000-000052570000}"/>
    <cellStyle name="Notas 18 2 2" xfId="39071" xr:uid="{00000000-0005-0000-0000-000053570000}"/>
    <cellStyle name="Notas 18 3" xfId="18847" xr:uid="{00000000-0005-0000-0000-000054570000}"/>
    <cellStyle name="Notas 18 3 2" xfId="39072" xr:uid="{00000000-0005-0000-0000-000055570000}"/>
    <cellStyle name="Notas 18 4" xfId="39073" xr:uid="{00000000-0005-0000-0000-000056570000}"/>
    <cellStyle name="Notas 18 5" xfId="57146" xr:uid="{00000000-0005-0000-0000-000057570000}"/>
    <cellStyle name="Notas 19" xfId="10453" xr:uid="{00000000-0005-0000-0000-000058570000}"/>
    <cellStyle name="Notas 19 2" xfId="10279" xr:uid="{00000000-0005-0000-0000-000059570000}"/>
    <cellStyle name="Notas 19 2 2" xfId="39074" xr:uid="{00000000-0005-0000-0000-00005A570000}"/>
    <cellStyle name="Notas 19 3" xfId="18848" xr:uid="{00000000-0005-0000-0000-00005B570000}"/>
    <cellStyle name="Notas 19 3 2" xfId="39075" xr:uid="{00000000-0005-0000-0000-00005C570000}"/>
    <cellStyle name="Notas 19 4" xfId="39076" xr:uid="{00000000-0005-0000-0000-00005D570000}"/>
    <cellStyle name="Notas 19 5" xfId="57147" xr:uid="{00000000-0005-0000-0000-00005E570000}"/>
    <cellStyle name="Notas 2" xfId="503" xr:uid="{00000000-0005-0000-0000-00005F570000}"/>
    <cellStyle name="Notas 2 10" xfId="1042" xr:uid="{00000000-0005-0000-0000-000060570000}"/>
    <cellStyle name="Notas 2 10 10" xfId="22658" xr:uid="{00000000-0005-0000-0000-000061570000}"/>
    <cellStyle name="Notas 2 10 10 2" xfId="39077" xr:uid="{00000000-0005-0000-0000-000062570000}"/>
    <cellStyle name="Notas 2 10 11" xfId="39078" xr:uid="{00000000-0005-0000-0000-000063570000}"/>
    <cellStyle name="Notas 2 10 2" xfId="1974" xr:uid="{00000000-0005-0000-0000-000064570000}"/>
    <cellStyle name="Notas 2 10 2 2" xfId="3433" xr:uid="{00000000-0005-0000-0000-000065570000}"/>
    <cellStyle name="Notas 2 10 2 2 2" xfId="5584" xr:uid="{00000000-0005-0000-0000-000066570000}"/>
    <cellStyle name="Notas 2 10 2 2 2 2" xfId="15793" xr:uid="{00000000-0005-0000-0000-000067570000}"/>
    <cellStyle name="Notas 2 10 2 2 2 2 2" xfId="39079" xr:uid="{00000000-0005-0000-0000-000068570000}"/>
    <cellStyle name="Notas 2 10 2 2 2 3" xfId="39080" xr:uid="{00000000-0005-0000-0000-000069570000}"/>
    <cellStyle name="Notas 2 10 2 2 3" xfId="5585" xr:uid="{00000000-0005-0000-0000-00006A570000}"/>
    <cellStyle name="Notas 2 10 2 2 3 2" xfId="15792" xr:uid="{00000000-0005-0000-0000-00006B570000}"/>
    <cellStyle name="Notas 2 10 2 2 3 2 2" xfId="39081" xr:uid="{00000000-0005-0000-0000-00006C570000}"/>
    <cellStyle name="Notas 2 10 2 2 3 3" xfId="39082" xr:uid="{00000000-0005-0000-0000-00006D570000}"/>
    <cellStyle name="Notas 2 10 2 2 4" xfId="15794" xr:uid="{00000000-0005-0000-0000-00006E570000}"/>
    <cellStyle name="Notas 2 10 2 2 4 2" xfId="39083" xr:uid="{00000000-0005-0000-0000-00006F570000}"/>
    <cellStyle name="Notas 2 10 2 2 5" xfId="22659" xr:uid="{00000000-0005-0000-0000-000070570000}"/>
    <cellStyle name="Notas 2 10 2 2 5 2" xfId="39084" xr:uid="{00000000-0005-0000-0000-000071570000}"/>
    <cellStyle name="Notas 2 10 2 2 6" xfId="22660" xr:uid="{00000000-0005-0000-0000-000072570000}"/>
    <cellStyle name="Notas 2 10 2 2 6 2" xfId="39085" xr:uid="{00000000-0005-0000-0000-000073570000}"/>
    <cellStyle name="Notas 2 10 2 2 7" xfId="22661" xr:uid="{00000000-0005-0000-0000-000074570000}"/>
    <cellStyle name="Notas 2 10 2 2 7 2" xfId="39086" xr:uid="{00000000-0005-0000-0000-000075570000}"/>
    <cellStyle name="Notas 2 10 2 2 8" xfId="39087" xr:uid="{00000000-0005-0000-0000-000076570000}"/>
    <cellStyle name="Notas 2 10 2 3" xfId="5586" xr:uid="{00000000-0005-0000-0000-000077570000}"/>
    <cellStyle name="Notas 2 10 2 3 2" xfId="15791" xr:uid="{00000000-0005-0000-0000-000078570000}"/>
    <cellStyle name="Notas 2 10 2 3 2 2" xfId="39088" xr:uid="{00000000-0005-0000-0000-000079570000}"/>
    <cellStyle name="Notas 2 10 2 3 3" xfId="39089" xr:uid="{00000000-0005-0000-0000-00007A570000}"/>
    <cellStyle name="Notas 2 10 2 4" xfId="5587" xr:uid="{00000000-0005-0000-0000-00007B570000}"/>
    <cellStyle name="Notas 2 10 2 4 2" xfId="15790" xr:uid="{00000000-0005-0000-0000-00007C570000}"/>
    <cellStyle name="Notas 2 10 2 4 2 2" xfId="39090" xr:uid="{00000000-0005-0000-0000-00007D570000}"/>
    <cellStyle name="Notas 2 10 2 4 3" xfId="39091" xr:uid="{00000000-0005-0000-0000-00007E570000}"/>
    <cellStyle name="Notas 2 10 2 5" xfId="15795" xr:uid="{00000000-0005-0000-0000-00007F570000}"/>
    <cellStyle name="Notas 2 10 2 5 2" xfId="39092" xr:uid="{00000000-0005-0000-0000-000080570000}"/>
    <cellStyle name="Notas 2 10 2 6" xfId="22662" xr:uid="{00000000-0005-0000-0000-000081570000}"/>
    <cellStyle name="Notas 2 10 2 6 2" xfId="39093" xr:uid="{00000000-0005-0000-0000-000082570000}"/>
    <cellStyle name="Notas 2 10 2 7" xfId="22663" xr:uid="{00000000-0005-0000-0000-000083570000}"/>
    <cellStyle name="Notas 2 10 2 7 2" xfId="39094" xr:uid="{00000000-0005-0000-0000-000084570000}"/>
    <cellStyle name="Notas 2 10 2 8" xfId="22664" xr:uid="{00000000-0005-0000-0000-000085570000}"/>
    <cellStyle name="Notas 2 10 2 8 2" xfId="39095" xr:uid="{00000000-0005-0000-0000-000086570000}"/>
    <cellStyle name="Notas 2 10 2 9" xfId="39096" xr:uid="{00000000-0005-0000-0000-000087570000}"/>
    <cellStyle name="Notas 2 10 3" xfId="1542" xr:uid="{00000000-0005-0000-0000-000088570000}"/>
    <cellStyle name="Notas 2 10 3 2" xfId="3005" xr:uid="{00000000-0005-0000-0000-000089570000}"/>
    <cellStyle name="Notas 2 10 3 2 2" xfId="5588" xr:uid="{00000000-0005-0000-0000-00008A570000}"/>
    <cellStyle name="Notas 2 10 3 2 2 2" xfId="15787" xr:uid="{00000000-0005-0000-0000-00008B570000}"/>
    <cellStyle name="Notas 2 10 3 2 2 2 2" xfId="39097" xr:uid="{00000000-0005-0000-0000-00008C570000}"/>
    <cellStyle name="Notas 2 10 3 2 2 3" xfId="39098" xr:uid="{00000000-0005-0000-0000-00008D570000}"/>
    <cellStyle name="Notas 2 10 3 2 3" xfId="5589" xr:uid="{00000000-0005-0000-0000-00008E570000}"/>
    <cellStyle name="Notas 2 10 3 2 3 2" xfId="15786" xr:uid="{00000000-0005-0000-0000-00008F570000}"/>
    <cellStyle name="Notas 2 10 3 2 3 2 2" xfId="39099" xr:uid="{00000000-0005-0000-0000-000090570000}"/>
    <cellStyle name="Notas 2 10 3 2 3 3" xfId="39100" xr:uid="{00000000-0005-0000-0000-000091570000}"/>
    <cellStyle name="Notas 2 10 3 2 4" xfId="15788" xr:uid="{00000000-0005-0000-0000-000092570000}"/>
    <cellStyle name="Notas 2 10 3 2 4 2" xfId="39101" xr:uid="{00000000-0005-0000-0000-000093570000}"/>
    <cellStyle name="Notas 2 10 3 2 5" xfId="22665" xr:uid="{00000000-0005-0000-0000-000094570000}"/>
    <cellStyle name="Notas 2 10 3 2 5 2" xfId="39102" xr:uid="{00000000-0005-0000-0000-000095570000}"/>
    <cellStyle name="Notas 2 10 3 2 6" xfId="22666" xr:uid="{00000000-0005-0000-0000-000096570000}"/>
    <cellStyle name="Notas 2 10 3 2 6 2" xfId="39103" xr:uid="{00000000-0005-0000-0000-000097570000}"/>
    <cellStyle name="Notas 2 10 3 2 7" xfId="22667" xr:uid="{00000000-0005-0000-0000-000098570000}"/>
    <cellStyle name="Notas 2 10 3 2 7 2" xfId="39104" xr:uid="{00000000-0005-0000-0000-000099570000}"/>
    <cellStyle name="Notas 2 10 3 2 8" xfId="39105" xr:uid="{00000000-0005-0000-0000-00009A570000}"/>
    <cellStyle name="Notas 2 10 3 3" xfId="5590" xr:uid="{00000000-0005-0000-0000-00009B570000}"/>
    <cellStyle name="Notas 2 10 3 3 2" xfId="15785" xr:uid="{00000000-0005-0000-0000-00009C570000}"/>
    <cellStyle name="Notas 2 10 3 3 2 2" xfId="39106" xr:uid="{00000000-0005-0000-0000-00009D570000}"/>
    <cellStyle name="Notas 2 10 3 3 3" xfId="39107" xr:uid="{00000000-0005-0000-0000-00009E570000}"/>
    <cellStyle name="Notas 2 10 3 4" xfId="5591" xr:uid="{00000000-0005-0000-0000-00009F570000}"/>
    <cellStyle name="Notas 2 10 3 4 2" xfId="15784" xr:uid="{00000000-0005-0000-0000-0000A0570000}"/>
    <cellStyle name="Notas 2 10 3 4 2 2" xfId="39108" xr:uid="{00000000-0005-0000-0000-0000A1570000}"/>
    <cellStyle name="Notas 2 10 3 4 3" xfId="39109" xr:uid="{00000000-0005-0000-0000-0000A2570000}"/>
    <cellStyle name="Notas 2 10 3 5" xfId="15789" xr:uid="{00000000-0005-0000-0000-0000A3570000}"/>
    <cellStyle name="Notas 2 10 3 5 2" xfId="39110" xr:uid="{00000000-0005-0000-0000-0000A4570000}"/>
    <cellStyle name="Notas 2 10 3 6" xfId="22668" xr:uid="{00000000-0005-0000-0000-0000A5570000}"/>
    <cellStyle name="Notas 2 10 3 6 2" xfId="39111" xr:uid="{00000000-0005-0000-0000-0000A6570000}"/>
    <cellStyle name="Notas 2 10 3 7" xfId="22669" xr:uid="{00000000-0005-0000-0000-0000A7570000}"/>
    <cellStyle name="Notas 2 10 3 7 2" xfId="39112" xr:uid="{00000000-0005-0000-0000-0000A8570000}"/>
    <cellStyle name="Notas 2 10 3 8" xfId="22670" xr:uid="{00000000-0005-0000-0000-0000A9570000}"/>
    <cellStyle name="Notas 2 10 3 8 2" xfId="39113" xr:uid="{00000000-0005-0000-0000-0000AA570000}"/>
    <cellStyle name="Notas 2 10 3 9" xfId="39114" xr:uid="{00000000-0005-0000-0000-0000AB570000}"/>
    <cellStyle name="Notas 2 10 4" xfId="5592" xr:uid="{00000000-0005-0000-0000-0000AC570000}"/>
    <cellStyle name="Notas 2 10 4 2" xfId="15783" xr:uid="{00000000-0005-0000-0000-0000AD570000}"/>
    <cellStyle name="Notas 2 10 4 2 2" xfId="39115" xr:uid="{00000000-0005-0000-0000-0000AE570000}"/>
    <cellStyle name="Notas 2 10 4 3" xfId="22671" xr:uid="{00000000-0005-0000-0000-0000AF570000}"/>
    <cellStyle name="Notas 2 10 4 3 2" xfId="39116" xr:uid="{00000000-0005-0000-0000-0000B0570000}"/>
    <cellStyle name="Notas 2 10 4 4" xfId="22672" xr:uid="{00000000-0005-0000-0000-0000B1570000}"/>
    <cellStyle name="Notas 2 10 4 4 2" xfId="39117" xr:uid="{00000000-0005-0000-0000-0000B2570000}"/>
    <cellStyle name="Notas 2 10 4 5" xfId="22673" xr:uid="{00000000-0005-0000-0000-0000B3570000}"/>
    <cellStyle name="Notas 2 10 4 5 2" xfId="39118" xr:uid="{00000000-0005-0000-0000-0000B4570000}"/>
    <cellStyle name="Notas 2 10 4 6" xfId="39119" xr:uid="{00000000-0005-0000-0000-0000B5570000}"/>
    <cellStyle name="Notas 2 10 5" xfId="5593" xr:uid="{00000000-0005-0000-0000-0000B6570000}"/>
    <cellStyle name="Notas 2 10 5 2" xfId="15782" xr:uid="{00000000-0005-0000-0000-0000B7570000}"/>
    <cellStyle name="Notas 2 10 5 2 2" xfId="39120" xr:uid="{00000000-0005-0000-0000-0000B8570000}"/>
    <cellStyle name="Notas 2 10 5 3" xfId="22674" xr:uid="{00000000-0005-0000-0000-0000B9570000}"/>
    <cellStyle name="Notas 2 10 5 3 2" xfId="39121" xr:uid="{00000000-0005-0000-0000-0000BA570000}"/>
    <cellStyle name="Notas 2 10 5 4" xfId="22675" xr:uid="{00000000-0005-0000-0000-0000BB570000}"/>
    <cellStyle name="Notas 2 10 5 4 2" xfId="39122" xr:uid="{00000000-0005-0000-0000-0000BC570000}"/>
    <cellStyle name="Notas 2 10 5 5" xfId="22676" xr:uid="{00000000-0005-0000-0000-0000BD570000}"/>
    <cellStyle name="Notas 2 10 5 5 2" xfId="39123" xr:uid="{00000000-0005-0000-0000-0000BE570000}"/>
    <cellStyle name="Notas 2 10 5 6" xfId="39124" xr:uid="{00000000-0005-0000-0000-0000BF570000}"/>
    <cellStyle name="Notas 2 10 6" xfId="5594" xr:uid="{00000000-0005-0000-0000-0000C0570000}"/>
    <cellStyle name="Notas 2 10 6 2" xfId="15781" xr:uid="{00000000-0005-0000-0000-0000C1570000}"/>
    <cellStyle name="Notas 2 10 6 2 2" xfId="39125" xr:uid="{00000000-0005-0000-0000-0000C2570000}"/>
    <cellStyle name="Notas 2 10 6 3" xfId="22677" xr:uid="{00000000-0005-0000-0000-0000C3570000}"/>
    <cellStyle name="Notas 2 10 6 3 2" xfId="39126" xr:uid="{00000000-0005-0000-0000-0000C4570000}"/>
    <cellStyle name="Notas 2 10 6 4" xfId="22678" xr:uid="{00000000-0005-0000-0000-0000C5570000}"/>
    <cellStyle name="Notas 2 10 6 4 2" xfId="39127" xr:uid="{00000000-0005-0000-0000-0000C6570000}"/>
    <cellStyle name="Notas 2 10 6 5" xfId="22679" xr:uid="{00000000-0005-0000-0000-0000C7570000}"/>
    <cellStyle name="Notas 2 10 6 5 2" xfId="39128" xr:uid="{00000000-0005-0000-0000-0000C8570000}"/>
    <cellStyle name="Notas 2 10 6 6" xfId="39129" xr:uid="{00000000-0005-0000-0000-0000C9570000}"/>
    <cellStyle name="Notas 2 10 7" xfId="5595" xr:uid="{00000000-0005-0000-0000-0000CA570000}"/>
    <cellStyle name="Notas 2 10 7 2" xfId="15780" xr:uid="{00000000-0005-0000-0000-0000CB570000}"/>
    <cellStyle name="Notas 2 10 7 2 2" xfId="39130" xr:uid="{00000000-0005-0000-0000-0000CC570000}"/>
    <cellStyle name="Notas 2 10 7 3" xfId="22680" xr:uid="{00000000-0005-0000-0000-0000CD570000}"/>
    <cellStyle name="Notas 2 10 7 3 2" xfId="39131" xr:uid="{00000000-0005-0000-0000-0000CE570000}"/>
    <cellStyle name="Notas 2 10 7 4" xfId="22681" xr:uid="{00000000-0005-0000-0000-0000CF570000}"/>
    <cellStyle name="Notas 2 10 7 4 2" xfId="39132" xr:uid="{00000000-0005-0000-0000-0000D0570000}"/>
    <cellStyle name="Notas 2 10 7 5" xfId="22682" xr:uid="{00000000-0005-0000-0000-0000D1570000}"/>
    <cellStyle name="Notas 2 10 7 5 2" xfId="39133" xr:uid="{00000000-0005-0000-0000-0000D2570000}"/>
    <cellStyle name="Notas 2 10 7 6" xfId="39134" xr:uid="{00000000-0005-0000-0000-0000D3570000}"/>
    <cellStyle name="Notas 2 10 8" xfId="5596" xr:uid="{00000000-0005-0000-0000-0000D4570000}"/>
    <cellStyle name="Notas 2 10 8 2" xfId="15779" xr:uid="{00000000-0005-0000-0000-0000D5570000}"/>
    <cellStyle name="Notas 2 10 8 2 2" xfId="39135" xr:uid="{00000000-0005-0000-0000-0000D6570000}"/>
    <cellStyle name="Notas 2 10 8 3" xfId="39136" xr:uid="{00000000-0005-0000-0000-0000D7570000}"/>
    <cellStyle name="Notas 2 10 9" xfId="15796" xr:uid="{00000000-0005-0000-0000-0000D8570000}"/>
    <cellStyle name="Notas 2 10 9 2" xfId="39137" xr:uid="{00000000-0005-0000-0000-0000D9570000}"/>
    <cellStyle name="Notas 2 11" xfId="1113" xr:uid="{00000000-0005-0000-0000-0000DA570000}"/>
    <cellStyle name="Notas 2 11 10" xfId="22683" xr:uid="{00000000-0005-0000-0000-0000DB570000}"/>
    <cellStyle name="Notas 2 11 10 2" xfId="39138" xr:uid="{00000000-0005-0000-0000-0000DC570000}"/>
    <cellStyle name="Notas 2 11 11" xfId="39139" xr:uid="{00000000-0005-0000-0000-0000DD570000}"/>
    <cellStyle name="Notas 2 11 2" xfId="2045" xr:uid="{00000000-0005-0000-0000-0000DE570000}"/>
    <cellStyle name="Notas 2 11 2 2" xfId="3504" xr:uid="{00000000-0005-0000-0000-0000DF570000}"/>
    <cellStyle name="Notas 2 11 2 2 2" xfId="5597" xr:uid="{00000000-0005-0000-0000-0000E0570000}"/>
    <cellStyle name="Notas 2 11 2 2 2 2" xfId="15775" xr:uid="{00000000-0005-0000-0000-0000E1570000}"/>
    <cellStyle name="Notas 2 11 2 2 2 2 2" xfId="39140" xr:uid="{00000000-0005-0000-0000-0000E2570000}"/>
    <cellStyle name="Notas 2 11 2 2 2 3" xfId="39141" xr:uid="{00000000-0005-0000-0000-0000E3570000}"/>
    <cellStyle name="Notas 2 11 2 2 3" xfId="5598" xr:uid="{00000000-0005-0000-0000-0000E4570000}"/>
    <cellStyle name="Notas 2 11 2 2 3 2" xfId="15774" xr:uid="{00000000-0005-0000-0000-0000E5570000}"/>
    <cellStyle name="Notas 2 11 2 2 3 2 2" xfId="39142" xr:uid="{00000000-0005-0000-0000-0000E6570000}"/>
    <cellStyle name="Notas 2 11 2 2 3 3" xfId="39143" xr:uid="{00000000-0005-0000-0000-0000E7570000}"/>
    <cellStyle name="Notas 2 11 2 2 4" xfId="15776" xr:uid="{00000000-0005-0000-0000-0000E8570000}"/>
    <cellStyle name="Notas 2 11 2 2 4 2" xfId="39144" xr:uid="{00000000-0005-0000-0000-0000E9570000}"/>
    <cellStyle name="Notas 2 11 2 2 5" xfId="22684" xr:uid="{00000000-0005-0000-0000-0000EA570000}"/>
    <cellStyle name="Notas 2 11 2 2 5 2" xfId="39145" xr:uid="{00000000-0005-0000-0000-0000EB570000}"/>
    <cellStyle name="Notas 2 11 2 2 6" xfId="22685" xr:uid="{00000000-0005-0000-0000-0000EC570000}"/>
    <cellStyle name="Notas 2 11 2 2 6 2" xfId="39146" xr:uid="{00000000-0005-0000-0000-0000ED570000}"/>
    <cellStyle name="Notas 2 11 2 2 7" xfId="22686" xr:uid="{00000000-0005-0000-0000-0000EE570000}"/>
    <cellStyle name="Notas 2 11 2 2 7 2" xfId="39147" xr:uid="{00000000-0005-0000-0000-0000EF570000}"/>
    <cellStyle name="Notas 2 11 2 2 8" xfId="39148" xr:uid="{00000000-0005-0000-0000-0000F0570000}"/>
    <cellStyle name="Notas 2 11 2 3" xfId="5599" xr:uid="{00000000-0005-0000-0000-0000F1570000}"/>
    <cellStyle name="Notas 2 11 2 3 2" xfId="15773" xr:uid="{00000000-0005-0000-0000-0000F2570000}"/>
    <cellStyle name="Notas 2 11 2 3 2 2" xfId="39149" xr:uid="{00000000-0005-0000-0000-0000F3570000}"/>
    <cellStyle name="Notas 2 11 2 3 3" xfId="39150" xr:uid="{00000000-0005-0000-0000-0000F4570000}"/>
    <cellStyle name="Notas 2 11 2 4" xfId="5600" xr:uid="{00000000-0005-0000-0000-0000F5570000}"/>
    <cellStyle name="Notas 2 11 2 4 2" xfId="15772" xr:uid="{00000000-0005-0000-0000-0000F6570000}"/>
    <cellStyle name="Notas 2 11 2 4 2 2" xfId="39151" xr:uid="{00000000-0005-0000-0000-0000F7570000}"/>
    <cellStyle name="Notas 2 11 2 4 3" xfId="39152" xr:uid="{00000000-0005-0000-0000-0000F8570000}"/>
    <cellStyle name="Notas 2 11 2 5" xfId="15777" xr:uid="{00000000-0005-0000-0000-0000F9570000}"/>
    <cellStyle name="Notas 2 11 2 5 2" xfId="39153" xr:uid="{00000000-0005-0000-0000-0000FA570000}"/>
    <cellStyle name="Notas 2 11 2 6" xfId="22687" xr:uid="{00000000-0005-0000-0000-0000FB570000}"/>
    <cellStyle name="Notas 2 11 2 6 2" xfId="39154" xr:uid="{00000000-0005-0000-0000-0000FC570000}"/>
    <cellStyle name="Notas 2 11 2 7" xfId="22688" xr:uid="{00000000-0005-0000-0000-0000FD570000}"/>
    <cellStyle name="Notas 2 11 2 7 2" xfId="39155" xr:uid="{00000000-0005-0000-0000-0000FE570000}"/>
    <cellStyle name="Notas 2 11 2 8" xfId="22689" xr:uid="{00000000-0005-0000-0000-0000FF570000}"/>
    <cellStyle name="Notas 2 11 2 8 2" xfId="39156" xr:uid="{00000000-0005-0000-0000-000000580000}"/>
    <cellStyle name="Notas 2 11 2 9" xfId="39157" xr:uid="{00000000-0005-0000-0000-000001580000}"/>
    <cellStyle name="Notas 2 11 3" xfId="1613" xr:uid="{00000000-0005-0000-0000-000002580000}"/>
    <cellStyle name="Notas 2 11 3 2" xfId="3076" xr:uid="{00000000-0005-0000-0000-000003580000}"/>
    <cellStyle name="Notas 2 11 3 2 2" xfId="5601" xr:uid="{00000000-0005-0000-0000-000004580000}"/>
    <cellStyle name="Notas 2 11 3 2 2 2" xfId="15769" xr:uid="{00000000-0005-0000-0000-000005580000}"/>
    <cellStyle name="Notas 2 11 3 2 2 2 2" xfId="39158" xr:uid="{00000000-0005-0000-0000-000006580000}"/>
    <cellStyle name="Notas 2 11 3 2 2 3" xfId="39159" xr:uid="{00000000-0005-0000-0000-000007580000}"/>
    <cellStyle name="Notas 2 11 3 2 3" xfId="5602" xr:uid="{00000000-0005-0000-0000-000008580000}"/>
    <cellStyle name="Notas 2 11 3 2 3 2" xfId="15768" xr:uid="{00000000-0005-0000-0000-000009580000}"/>
    <cellStyle name="Notas 2 11 3 2 3 2 2" xfId="39160" xr:uid="{00000000-0005-0000-0000-00000A580000}"/>
    <cellStyle name="Notas 2 11 3 2 3 3" xfId="39161" xr:uid="{00000000-0005-0000-0000-00000B580000}"/>
    <cellStyle name="Notas 2 11 3 2 4" xfId="15770" xr:uid="{00000000-0005-0000-0000-00000C580000}"/>
    <cellStyle name="Notas 2 11 3 2 4 2" xfId="39162" xr:uid="{00000000-0005-0000-0000-00000D580000}"/>
    <cellStyle name="Notas 2 11 3 2 5" xfId="22690" xr:uid="{00000000-0005-0000-0000-00000E580000}"/>
    <cellStyle name="Notas 2 11 3 2 5 2" xfId="39163" xr:uid="{00000000-0005-0000-0000-00000F580000}"/>
    <cellStyle name="Notas 2 11 3 2 6" xfId="22691" xr:uid="{00000000-0005-0000-0000-000010580000}"/>
    <cellStyle name="Notas 2 11 3 2 6 2" xfId="39164" xr:uid="{00000000-0005-0000-0000-000011580000}"/>
    <cellStyle name="Notas 2 11 3 2 7" xfId="22692" xr:uid="{00000000-0005-0000-0000-000012580000}"/>
    <cellStyle name="Notas 2 11 3 2 7 2" xfId="39165" xr:uid="{00000000-0005-0000-0000-000013580000}"/>
    <cellStyle name="Notas 2 11 3 2 8" xfId="39166" xr:uid="{00000000-0005-0000-0000-000014580000}"/>
    <cellStyle name="Notas 2 11 3 3" xfId="5603" xr:uid="{00000000-0005-0000-0000-000015580000}"/>
    <cellStyle name="Notas 2 11 3 3 2" xfId="15767" xr:uid="{00000000-0005-0000-0000-000016580000}"/>
    <cellStyle name="Notas 2 11 3 3 2 2" xfId="39167" xr:uid="{00000000-0005-0000-0000-000017580000}"/>
    <cellStyle name="Notas 2 11 3 3 3" xfId="39168" xr:uid="{00000000-0005-0000-0000-000018580000}"/>
    <cellStyle name="Notas 2 11 3 4" xfId="5604" xr:uid="{00000000-0005-0000-0000-000019580000}"/>
    <cellStyle name="Notas 2 11 3 4 2" xfId="15766" xr:uid="{00000000-0005-0000-0000-00001A580000}"/>
    <cellStyle name="Notas 2 11 3 4 2 2" xfId="39169" xr:uid="{00000000-0005-0000-0000-00001B580000}"/>
    <cellStyle name="Notas 2 11 3 4 3" xfId="39170" xr:uid="{00000000-0005-0000-0000-00001C580000}"/>
    <cellStyle name="Notas 2 11 3 5" xfId="15771" xr:uid="{00000000-0005-0000-0000-00001D580000}"/>
    <cellStyle name="Notas 2 11 3 5 2" xfId="39171" xr:uid="{00000000-0005-0000-0000-00001E580000}"/>
    <cellStyle name="Notas 2 11 3 6" xfId="22693" xr:uid="{00000000-0005-0000-0000-00001F580000}"/>
    <cellStyle name="Notas 2 11 3 6 2" xfId="39172" xr:uid="{00000000-0005-0000-0000-000020580000}"/>
    <cellStyle name="Notas 2 11 3 7" xfId="22694" xr:uid="{00000000-0005-0000-0000-000021580000}"/>
    <cellStyle name="Notas 2 11 3 7 2" xfId="39173" xr:uid="{00000000-0005-0000-0000-000022580000}"/>
    <cellStyle name="Notas 2 11 3 8" xfId="22695" xr:uid="{00000000-0005-0000-0000-000023580000}"/>
    <cellStyle name="Notas 2 11 3 8 2" xfId="39174" xr:uid="{00000000-0005-0000-0000-000024580000}"/>
    <cellStyle name="Notas 2 11 3 9" xfId="39175" xr:uid="{00000000-0005-0000-0000-000025580000}"/>
    <cellStyle name="Notas 2 11 4" xfId="5605" xr:uid="{00000000-0005-0000-0000-000026580000}"/>
    <cellStyle name="Notas 2 11 4 2" xfId="15765" xr:uid="{00000000-0005-0000-0000-000027580000}"/>
    <cellStyle name="Notas 2 11 4 2 2" xfId="39176" xr:uid="{00000000-0005-0000-0000-000028580000}"/>
    <cellStyle name="Notas 2 11 4 3" xfId="22696" xr:uid="{00000000-0005-0000-0000-000029580000}"/>
    <cellStyle name="Notas 2 11 4 3 2" xfId="39177" xr:uid="{00000000-0005-0000-0000-00002A580000}"/>
    <cellStyle name="Notas 2 11 4 4" xfId="22697" xr:uid="{00000000-0005-0000-0000-00002B580000}"/>
    <cellStyle name="Notas 2 11 4 4 2" xfId="39178" xr:uid="{00000000-0005-0000-0000-00002C580000}"/>
    <cellStyle name="Notas 2 11 4 5" xfId="22698" xr:uid="{00000000-0005-0000-0000-00002D580000}"/>
    <cellStyle name="Notas 2 11 4 5 2" xfId="39179" xr:uid="{00000000-0005-0000-0000-00002E580000}"/>
    <cellStyle name="Notas 2 11 4 6" xfId="39180" xr:uid="{00000000-0005-0000-0000-00002F580000}"/>
    <cellStyle name="Notas 2 11 5" xfId="5606" xr:uid="{00000000-0005-0000-0000-000030580000}"/>
    <cellStyle name="Notas 2 11 5 2" xfId="15764" xr:uid="{00000000-0005-0000-0000-000031580000}"/>
    <cellStyle name="Notas 2 11 5 2 2" xfId="39181" xr:uid="{00000000-0005-0000-0000-000032580000}"/>
    <cellStyle name="Notas 2 11 5 3" xfId="22699" xr:uid="{00000000-0005-0000-0000-000033580000}"/>
    <cellStyle name="Notas 2 11 5 3 2" xfId="39182" xr:uid="{00000000-0005-0000-0000-000034580000}"/>
    <cellStyle name="Notas 2 11 5 4" xfId="22700" xr:uid="{00000000-0005-0000-0000-000035580000}"/>
    <cellStyle name="Notas 2 11 5 4 2" xfId="39183" xr:uid="{00000000-0005-0000-0000-000036580000}"/>
    <cellStyle name="Notas 2 11 5 5" xfId="22701" xr:uid="{00000000-0005-0000-0000-000037580000}"/>
    <cellStyle name="Notas 2 11 5 5 2" xfId="39184" xr:uid="{00000000-0005-0000-0000-000038580000}"/>
    <cellStyle name="Notas 2 11 5 6" xfId="39185" xr:uid="{00000000-0005-0000-0000-000039580000}"/>
    <cellStyle name="Notas 2 11 6" xfId="5607" xr:uid="{00000000-0005-0000-0000-00003A580000}"/>
    <cellStyle name="Notas 2 11 6 2" xfId="15763" xr:uid="{00000000-0005-0000-0000-00003B580000}"/>
    <cellStyle name="Notas 2 11 6 2 2" xfId="39186" xr:uid="{00000000-0005-0000-0000-00003C580000}"/>
    <cellStyle name="Notas 2 11 6 3" xfId="22702" xr:uid="{00000000-0005-0000-0000-00003D580000}"/>
    <cellStyle name="Notas 2 11 6 3 2" xfId="39187" xr:uid="{00000000-0005-0000-0000-00003E580000}"/>
    <cellStyle name="Notas 2 11 6 4" xfId="22703" xr:uid="{00000000-0005-0000-0000-00003F580000}"/>
    <cellStyle name="Notas 2 11 6 4 2" xfId="39188" xr:uid="{00000000-0005-0000-0000-000040580000}"/>
    <cellStyle name="Notas 2 11 6 5" xfId="22704" xr:uid="{00000000-0005-0000-0000-000041580000}"/>
    <cellStyle name="Notas 2 11 6 5 2" xfId="39189" xr:uid="{00000000-0005-0000-0000-000042580000}"/>
    <cellStyle name="Notas 2 11 6 6" xfId="39190" xr:uid="{00000000-0005-0000-0000-000043580000}"/>
    <cellStyle name="Notas 2 11 7" xfId="5608" xr:uid="{00000000-0005-0000-0000-000044580000}"/>
    <cellStyle name="Notas 2 11 7 2" xfId="15762" xr:uid="{00000000-0005-0000-0000-000045580000}"/>
    <cellStyle name="Notas 2 11 7 2 2" xfId="39191" xr:uid="{00000000-0005-0000-0000-000046580000}"/>
    <cellStyle name="Notas 2 11 7 3" xfId="22705" xr:uid="{00000000-0005-0000-0000-000047580000}"/>
    <cellStyle name="Notas 2 11 7 3 2" xfId="39192" xr:uid="{00000000-0005-0000-0000-000048580000}"/>
    <cellStyle name="Notas 2 11 7 4" xfId="22706" xr:uid="{00000000-0005-0000-0000-000049580000}"/>
    <cellStyle name="Notas 2 11 7 4 2" xfId="39193" xr:uid="{00000000-0005-0000-0000-00004A580000}"/>
    <cellStyle name="Notas 2 11 7 5" xfId="22707" xr:uid="{00000000-0005-0000-0000-00004B580000}"/>
    <cellStyle name="Notas 2 11 7 5 2" xfId="39194" xr:uid="{00000000-0005-0000-0000-00004C580000}"/>
    <cellStyle name="Notas 2 11 7 6" xfId="39195" xr:uid="{00000000-0005-0000-0000-00004D580000}"/>
    <cellStyle name="Notas 2 11 8" xfId="5609" xr:uid="{00000000-0005-0000-0000-00004E580000}"/>
    <cellStyle name="Notas 2 11 8 2" xfId="15761" xr:uid="{00000000-0005-0000-0000-00004F580000}"/>
    <cellStyle name="Notas 2 11 8 2 2" xfId="39196" xr:uid="{00000000-0005-0000-0000-000050580000}"/>
    <cellStyle name="Notas 2 11 8 3" xfId="39197" xr:uid="{00000000-0005-0000-0000-000051580000}"/>
    <cellStyle name="Notas 2 11 9" xfId="15778" xr:uid="{00000000-0005-0000-0000-000052580000}"/>
    <cellStyle name="Notas 2 11 9 2" xfId="39198" xr:uid="{00000000-0005-0000-0000-000053580000}"/>
    <cellStyle name="Notas 2 12" xfId="838" xr:uid="{00000000-0005-0000-0000-000054580000}"/>
    <cellStyle name="Notas 2 12 10" xfId="22708" xr:uid="{00000000-0005-0000-0000-000055580000}"/>
    <cellStyle name="Notas 2 12 10 2" xfId="39199" xr:uid="{00000000-0005-0000-0000-000056580000}"/>
    <cellStyle name="Notas 2 12 11" xfId="39200" xr:uid="{00000000-0005-0000-0000-000057580000}"/>
    <cellStyle name="Notas 2 12 2" xfId="1794" xr:uid="{00000000-0005-0000-0000-000058580000}"/>
    <cellStyle name="Notas 2 12 2 2" xfId="3253" xr:uid="{00000000-0005-0000-0000-000059580000}"/>
    <cellStyle name="Notas 2 12 2 2 2" xfId="5610" xr:uid="{00000000-0005-0000-0000-00005A580000}"/>
    <cellStyle name="Notas 2 12 2 2 2 2" xfId="15757" xr:uid="{00000000-0005-0000-0000-00005B580000}"/>
    <cellStyle name="Notas 2 12 2 2 2 2 2" xfId="39201" xr:uid="{00000000-0005-0000-0000-00005C580000}"/>
    <cellStyle name="Notas 2 12 2 2 2 3" xfId="39202" xr:uid="{00000000-0005-0000-0000-00005D580000}"/>
    <cellStyle name="Notas 2 12 2 2 3" xfId="5611" xr:uid="{00000000-0005-0000-0000-00005E580000}"/>
    <cellStyle name="Notas 2 12 2 2 3 2" xfId="15756" xr:uid="{00000000-0005-0000-0000-00005F580000}"/>
    <cellStyle name="Notas 2 12 2 2 3 2 2" xfId="39203" xr:uid="{00000000-0005-0000-0000-000060580000}"/>
    <cellStyle name="Notas 2 12 2 2 3 3" xfId="39204" xr:uid="{00000000-0005-0000-0000-000061580000}"/>
    <cellStyle name="Notas 2 12 2 2 4" xfId="15758" xr:uid="{00000000-0005-0000-0000-000062580000}"/>
    <cellStyle name="Notas 2 12 2 2 4 2" xfId="39205" xr:uid="{00000000-0005-0000-0000-000063580000}"/>
    <cellStyle name="Notas 2 12 2 2 5" xfId="22709" xr:uid="{00000000-0005-0000-0000-000064580000}"/>
    <cellStyle name="Notas 2 12 2 2 5 2" xfId="39206" xr:uid="{00000000-0005-0000-0000-000065580000}"/>
    <cellStyle name="Notas 2 12 2 2 6" xfId="22710" xr:uid="{00000000-0005-0000-0000-000066580000}"/>
    <cellStyle name="Notas 2 12 2 2 6 2" xfId="39207" xr:uid="{00000000-0005-0000-0000-000067580000}"/>
    <cellStyle name="Notas 2 12 2 2 7" xfId="22711" xr:uid="{00000000-0005-0000-0000-000068580000}"/>
    <cellStyle name="Notas 2 12 2 2 7 2" xfId="39208" xr:uid="{00000000-0005-0000-0000-000069580000}"/>
    <cellStyle name="Notas 2 12 2 2 8" xfId="39209" xr:uid="{00000000-0005-0000-0000-00006A580000}"/>
    <cellStyle name="Notas 2 12 2 3" xfId="5612" xr:uid="{00000000-0005-0000-0000-00006B580000}"/>
    <cellStyle name="Notas 2 12 2 3 2" xfId="15755" xr:uid="{00000000-0005-0000-0000-00006C580000}"/>
    <cellStyle name="Notas 2 12 2 3 2 2" xfId="39210" xr:uid="{00000000-0005-0000-0000-00006D580000}"/>
    <cellStyle name="Notas 2 12 2 3 3" xfId="39211" xr:uid="{00000000-0005-0000-0000-00006E580000}"/>
    <cellStyle name="Notas 2 12 2 4" xfId="5613" xr:uid="{00000000-0005-0000-0000-00006F580000}"/>
    <cellStyle name="Notas 2 12 2 4 2" xfId="15754" xr:uid="{00000000-0005-0000-0000-000070580000}"/>
    <cellStyle name="Notas 2 12 2 4 2 2" xfId="39212" xr:uid="{00000000-0005-0000-0000-000071580000}"/>
    <cellStyle name="Notas 2 12 2 4 3" xfId="39213" xr:uid="{00000000-0005-0000-0000-000072580000}"/>
    <cellStyle name="Notas 2 12 2 5" xfId="15759" xr:uid="{00000000-0005-0000-0000-000073580000}"/>
    <cellStyle name="Notas 2 12 2 5 2" xfId="39214" xr:uid="{00000000-0005-0000-0000-000074580000}"/>
    <cellStyle name="Notas 2 12 2 6" xfId="22712" xr:uid="{00000000-0005-0000-0000-000075580000}"/>
    <cellStyle name="Notas 2 12 2 6 2" xfId="39215" xr:uid="{00000000-0005-0000-0000-000076580000}"/>
    <cellStyle name="Notas 2 12 2 7" xfId="22713" xr:uid="{00000000-0005-0000-0000-000077580000}"/>
    <cellStyle name="Notas 2 12 2 7 2" xfId="39216" xr:uid="{00000000-0005-0000-0000-000078580000}"/>
    <cellStyle name="Notas 2 12 2 8" xfId="22714" xr:uid="{00000000-0005-0000-0000-000079580000}"/>
    <cellStyle name="Notas 2 12 2 8 2" xfId="39217" xr:uid="{00000000-0005-0000-0000-00007A580000}"/>
    <cellStyle name="Notas 2 12 2 9" xfId="39218" xr:uid="{00000000-0005-0000-0000-00007B580000}"/>
    <cellStyle name="Notas 2 12 3" xfId="1360" xr:uid="{00000000-0005-0000-0000-00007C580000}"/>
    <cellStyle name="Notas 2 12 3 2" xfId="2823" xr:uid="{00000000-0005-0000-0000-00007D580000}"/>
    <cellStyle name="Notas 2 12 3 2 2" xfId="5614" xr:uid="{00000000-0005-0000-0000-00007E580000}"/>
    <cellStyle name="Notas 2 12 3 2 2 2" xfId="15751" xr:uid="{00000000-0005-0000-0000-00007F580000}"/>
    <cellStyle name="Notas 2 12 3 2 2 2 2" xfId="39219" xr:uid="{00000000-0005-0000-0000-000080580000}"/>
    <cellStyle name="Notas 2 12 3 2 2 3" xfId="39220" xr:uid="{00000000-0005-0000-0000-000081580000}"/>
    <cellStyle name="Notas 2 12 3 2 3" xfId="5615" xr:uid="{00000000-0005-0000-0000-000082580000}"/>
    <cellStyle name="Notas 2 12 3 2 3 2" xfId="15750" xr:uid="{00000000-0005-0000-0000-000083580000}"/>
    <cellStyle name="Notas 2 12 3 2 3 2 2" xfId="39221" xr:uid="{00000000-0005-0000-0000-000084580000}"/>
    <cellStyle name="Notas 2 12 3 2 3 3" xfId="39222" xr:uid="{00000000-0005-0000-0000-000085580000}"/>
    <cellStyle name="Notas 2 12 3 2 4" xfId="15752" xr:uid="{00000000-0005-0000-0000-000086580000}"/>
    <cellStyle name="Notas 2 12 3 2 4 2" xfId="39223" xr:uid="{00000000-0005-0000-0000-000087580000}"/>
    <cellStyle name="Notas 2 12 3 2 5" xfId="22715" xr:uid="{00000000-0005-0000-0000-000088580000}"/>
    <cellStyle name="Notas 2 12 3 2 5 2" xfId="39224" xr:uid="{00000000-0005-0000-0000-000089580000}"/>
    <cellStyle name="Notas 2 12 3 2 6" xfId="22716" xr:uid="{00000000-0005-0000-0000-00008A580000}"/>
    <cellStyle name="Notas 2 12 3 2 6 2" xfId="39225" xr:uid="{00000000-0005-0000-0000-00008B580000}"/>
    <cellStyle name="Notas 2 12 3 2 7" xfId="22717" xr:uid="{00000000-0005-0000-0000-00008C580000}"/>
    <cellStyle name="Notas 2 12 3 2 7 2" xfId="39226" xr:uid="{00000000-0005-0000-0000-00008D580000}"/>
    <cellStyle name="Notas 2 12 3 2 8" xfId="39227" xr:uid="{00000000-0005-0000-0000-00008E580000}"/>
    <cellStyle name="Notas 2 12 3 3" xfId="5616" xr:uid="{00000000-0005-0000-0000-00008F580000}"/>
    <cellStyle name="Notas 2 12 3 3 2" xfId="15749" xr:uid="{00000000-0005-0000-0000-000090580000}"/>
    <cellStyle name="Notas 2 12 3 3 2 2" xfId="39228" xr:uid="{00000000-0005-0000-0000-000091580000}"/>
    <cellStyle name="Notas 2 12 3 3 3" xfId="39229" xr:uid="{00000000-0005-0000-0000-000092580000}"/>
    <cellStyle name="Notas 2 12 3 4" xfId="5617" xr:uid="{00000000-0005-0000-0000-000093580000}"/>
    <cellStyle name="Notas 2 12 3 4 2" xfId="15748" xr:uid="{00000000-0005-0000-0000-000094580000}"/>
    <cellStyle name="Notas 2 12 3 4 2 2" xfId="39230" xr:uid="{00000000-0005-0000-0000-000095580000}"/>
    <cellStyle name="Notas 2 12 3 4 3" xfId="39231" xr:uid="{00000000-0005-0000-0000-000096580000}"/>
    <cellStyle name="Notas 2 12 3 5" xfId="15753" xr:uid="{00000000-0005-0000-0000-000097580000}"/>
    <cellStyle name="Notas 2 12 3 5 2" xfId="39232" xr:uid="{00000000-0005-0000-0000-000098580000}"/>
    <cellStyle name="Notas 2 12 3 6" xfId="22718" xr:uid="{00000000-0005-0000-0000-000099580000}"/>
    <cellStyle name="Notas 2 12 3 6 2" xfId="39233" xr:uid="{00000000-0005-0000-0000-00009A580000}"/>
    <cellStyle name="Notas 2 12 3 7" xfId="22719" xr:uid="{00000000-0005-0000-0000-00009B580000}"/>
    <cellStyle name="Notas 2 12 3 7 2" xfId="39234" xr:uid="{00000000-0005-0000-0000-00009C580000}"/>
    <cellStyle name="Notas 2 12 3 8" xfId="22720" xr:uid="{00000000-0005-0000-0000-00009D580000}"/>
    <cellStyle name="Notas 2 12 3 8 2" xfId="39235" xr:uid="{00000000-0005-0000-0000-00009E580000}"/>
    <cellStyle name="Notas 2 12 3 9" xfId="39236" xr:uid="{00000000-0005-0000-0000-00009F580000}"/>
    <cellStyle name="Notas 2 12 4" xfId="5618" xr:uid="{00000000-0005-0000-0000-0000A0580000}"/>
    <cellStyle name="Notas 2 12 4 2" xfId="15747" xr:uid="{00000000-0005-0000-0000-0000A1580000}"/>
    <cellStyle name="Notas 2 12 4 2 2" xfId="39237" xr:uid="{00000000-0005-0000-0000-0000A2580000}"/>
    <cellStyle name="Notas 2 12 4 3" xfId="22721" xr:uid="{00000000-0005-0000-0000-0000A3580000}"/>
    <cellStyle name="Notas 2 12 4 3 2" xfId="39238" xr:uid="{00000000-0005-0000-0000-0000A4580000}"/>
    <cellStyle name="Notas 2 12 4 4" xfId="22722" xr:uid="{00000000-0005-0000-0000-0000A5580000}"/>
    <cellStyle name="Notas 2 12 4 4 2" xfId="39239" xr:uid="{00000000-0005-0000-0000-0000A6580000}"/>
    <cellStyle name="Notas 2 12 4 5" xfId="22723" xr:uid="{00000000-0005-0000-0000-0000A7580000}"/>
    <cellStyle name="Notas 2 12 4 5 2" xfId="39240" xr:uid="{00000000-0005-0000-0000-0000A8580000}"/>
    <cellStyle name="Notas 2 12 4 6" xfId="39241" xr:uid="{00000000-0005-0000-0000-0000A9580000}"/>
    <cellStyle name="Notas 2 12 5" xfId="5619" xr:uid="{00000000-0005-0000-0000-0000AA580000}"/>
    <cellStyle name="Notas 2 12 5 2" xfId="15746" xr:uid="{00000000-0005-0000-0000-0000AB580000}"/>
    <cellStyle name="Notas 2 12 5 2 2" xfId="39242" xr:uid="{00000000-0005-0000-0000-0000AC580000}"/>
    <cellStyle name="Notas 2 12 5 3" xfId="22724" xr:uid="{00000000-0005-0000-0000-0000AD580000}"/>
    <cellStyle name="Notas 2 12 5 3 2" xfId="39243" xr:uid="{00000000-0005-0000-0000-0000AE580000}"/>
    <cellStyle name="Notas 2 12 5 4" xfId="22725" xr:uid="{00000000-0005-0000-0000-0000AF580000}"/>
    <cellStyle name="Notas 2 12 5 4 2" xfId="39244" xr:uid="{00000000-0005-0000-0000-0000B0580000}"/>
    <cellStyle name="Notas 2 12 5 5" xfId="22726" xr:uid="{00000000-0005-0000-0000-0000B1580000}"/>
    <cellStyle name="Notas 2 12 5 5 2" xfId="39245" xr:uid="{00000000-0005-0000-0000-0000B2580000}"/>
    <cellStyle name="Notas 2 12 5 6" xfId="39246" xr:uid="{00000000-0005-0000-0000-0000B3580000}"/>
    <cellStyle name="Notas 2 12 6" xfId="5620" xr:uid="{00000000-0005-0000-0000-0000B4580000}"/>
    <cellStyle name="Notas 2 12 6 2" xfId="15745" xr:uid="{00000000-0005-0000-0000-0000B5580000}"/>
    <cellStyle name="Notas 2 12 6 2 2" xfId="39247" xr:uid="{00000000-0005-0000-0000-0000B6580000}"/>
    <cellStyle name="Notas 2 12 6 3" xfId="22727" xr:uid="{00000000-0005-0000-0000-0000B7580000}"/>
    <cellStyle name="Notas 2 12 6 3 2" xfId="39248" xr:uid="{00000000-0005-0000-0000-0000B8580000}"/>
    <cellStyle name="Notas 2 12 6 4" xfId="22728" xr:uid="{00000000-0005-0000-0000-0000B9580000}"/>
    <cellStyle name="Notas 2 12 6 4 2" xfId="39249" xr:uid="{00000000-0005-0000-0000-0000BA580000}"/>
    <cellStyle name="Notas 2 12 6 5" xfId="22729" xr:uid="{00000000-0005-0000-0000-0000BB580000}"/>
    <cellStyle name="Notas 2 12 6 5 2" xfId="39250" xr:uid="{00000000-0005-0000-0000-0000BC580000}"/>
    <cellStyle name="Notas 2 12 6 6" xfId="39251" xr:uid="{00000000-0005-0000-0000-0000BD580000}"/>
    <cellStyle name="Notas 2 12 7" xfId="5621" xr:uid="{00000000-0005-0000-0000-0000BE580000}"/>
    <cellStyle name="Notas 2 12 7 2" xfId="15744" xr:uid="{00000000-0005-0000-0000-0000BF580000}"/>
    <cellStyle name="Notas 2 12 7 2 2" xfId="39252" xr:uid="{00000000-0005-0000-0000-0000C0580000}"/>
    <cellStyle name="Notas 2 12 7 3" xfId="22730" xr:uid="{00000000-0005-0000-0000-0000C1580000}"/>
    <cellStyle name="Notas 2 12 7 3 2" xfId="39253" xr:uid="{00000000-0005-0000-0000-0000C2580000}"/>
    <cellStyle name="Notas 2 12 7 4" xfId="22731" xr:uid="{00000000-0005-0000-0000-0000C3580000}"/>
    <cellStyle name="Notas 2 12 7 4 2" xfId="39254" xr:uid="{00000000-0005-0000-0000-0000C4580000}"/>
    <cellStyle name="Notas 2 12 7 5" xfId="22732" xr:uid="{00000000-0005-0000-0000-0000C5580000}"/>
    <cellStyle name="Notas 2 12 7 5 2" xfId="39255" xr:uid="{00000000-0005-0000-0000-0000C6580000}"/>
    <cellStyle name="Notas 2 12 7 6" xfId="39256" xr:uid="{00000000-0005-0000-0000-0000C7580000}"/>
    <cellStyle name="Notas 2 12 8" xfId="5622" xr:uid="{00000000-0005-0000-0000-0000C8580000}"/>
    <cellStyle name="Notas 2 12 8 2" xfId="15743" xr:uid="{00000000-0005-0000-0000-0000C9580000}"/>
    <cellStyle name="Notas 2 12 8 2 2" xfId="39257" xr:uid="{00000000-0005-0000-0000-0000CA580000}"/>
    <cellStyle name="Notas 2 12 8 3" xfId="39258" xr:uid="{00000000-0005-0000-0000-0000CB580000}"/>
    <cellStyle name="Notas 2 12 9" xfId="15760" xr:uid="{00000000-0005-0000-0000-0000CC580000}"/>
    <cellStyle name="Notas 2 12 9 2" xfId="39259" xr:uid="{00000000-0005-0000-0000-0000CD580000}"/>
    <cellStyle name="Notas 2 13" xfId="854" xr:uid="{00000000-0005-0000-0000-0000CE580000}"/>
    <cellStyle name="Notas 2 13 10" xfId="22733" xr:uid="{00000000-0005-0000-0000-0000CF580000}"/>
    <cellStyle name="Notas 2 13 10 2" xfId="39260" xr:uid="{00000000-0005-0000-0000-0000D0580000}"/>
    <cellStyle name="Notas 2 13 11" xfId="39261" xr:uid="{00000000-0005-0000-0000-0000D1580000}"/>
    <cellStyle name="Notas 2 13 2" xfId="1807" xr:uid="{00000000-0005-0000-0000-0000D2580000}"/>
    <cellStyle name="Notas 2 13 2 2" xfId="3266" xr:uid="{00000000-0005-0000-0000-0000D3580000}"/>
    <cellStyle name="Notas 2 13 2 2 2" xfId="5623" xr:uid="{00000000-0005-0000-0000-0000D4580000}"/>
    <cellStyle name="Notas 2 13 2 2 2 2" xfId="15739" xr:uid="{00000000-0005-0000-0000-0000D5580000}"/>
    <cellStyle name="Notas 2 13 2 2 2 2 2" xfId="39262" xr:uid="{00000000-0005-0000-0000-0000D6580000}"/>
    <cellStyle name="Notas 2 13 2 2 2 3" xfId="39263" xr:uid="{00000000-0005-0000-0000-0000D7580000}"/>
    <cellStyle name="Notas 2 13 2 2 3" xfId="5624" xr:uid="{00000000-0005-0000-0000-0000D8580000}"/>
    <cellStyle name="Notas 2 13 2 2 3 2" xfId="15738" xr:uid="{00000000-0005-0000-0000-0000D9580000}"/>
    <cellStyle name="Notas 2 13 2 2 3 2 2" xfId="39264" xr:uid="{00000000-0005-0000-0000-0000DA580000}"/>
    <cellStyle name="Notas 2 13 2 2 3 3" xfId="39265" xr:uid="{00000000-0005-0000-0000-0000DB580000}"/>
    <cellStyle name="Notas 2 13 2 2 4" xfId="15740" xr:uid="{00000000-0005-0000-0000-0000DC580000}"/>
    <cellStyle name="Notas 2 13 2 2 4 2" xfId="39266" xr:uid="{00000000-0005-0000-0000-0000DD580000}"/>
    <cellStyle name="Notas 2 13 2 2 5" xfId="22734" xr:uid="{00000000-0005-0000-0000-0000DE580000}"/>
    <cellStyle name="Notas 2 13 2 2 5 2" xfId="39267" xr:uid="{00000000-0005-0000-0000-0000DF580000}"/>
    <cellStyle name="Notas 2 13 2 2 6" xfId="22735" xr:uid="{00000000-0005-0000-0000-0000E0580000}"/>
    <cellStyle name="Notas 2 13 2 2 6 2" xfId="39268" xr:uid="{00000000-0005-0000-0000-0000E1580000}"/>
    <cellStyle name="Notas 2 13 2 2 7" xfId="22736" xr:uid="{00000000-0005-0000-0000-0000E2580000}"/>
    <cellStyle name="Notas 2 13 2 2 7 2" xfId="39269" xr:uid="{00000000-0005-0000-0000-0000E3580000}"/>
    <cellStyle name="Notas 2 13 2 2 8" xfId="39270" xr:uid="{00000000-0005-0000-0000-0000E4580000}"/>
    <cellStyle name="Notas 2 13 2 3" xfId="5625" xr:uid="{00000000-0005-0000-0000-0000E5580000}"/>
    <cellStyle name="Notas 2 13 2 3 2" xfId="15737" xr:uid="{00000000-0005-0000-0000-0000E6580000}"/>
    <cellStyle name="Notas 2 13 2 3 2 2" xfId="39271" xr:uid="{00000000-0005-0000-0000-0000E7580000}"/>
    <cellStyle name="Notas 2 13 2 3 3" xfId="39272" xr:uid="{00000000-0005-0000-0000-0000E8580000}"/>
    <cellStyle name="Notas 2 13 2 4" xfId="5626" xr:uid="{00000000-0005-0000-0000-0000E9580000}"/>
    <cellStyle name="Notas 2 13 2 4 2" xfId="15736" xr:uid="{00000000-0005-0000-0000-0000EA580000}"/>
    <cellStyle name="Notas 2 13 2 4 2 2" xfId="39273" xr:uid="{00000000-0005-0000-0000-0000EB580000}"/>
    <cellStyle name="Notas 2 13 2 4 3" xfId="39274" xr:uid="{00000000-0005-0000-0000-0000EC580000}"/>
    <cellStyle name="Notas 2 13 2 5" xfId="15741" xr:uid="{00000000-0005-0000-0000-0000ED580000}"/>
    <cellStyle name="Notas 2 13 2 5 2" xfId="39275" xr:uid="{00000000-0005-0000-0000-0000EE580000}"/>
    <cellStyle name="Notas 2 13 2 6" xfId="22737" xr:uid="{00000000-0005-0000-0000-0000EF580000}"/>
    <cellStyle name="Notas 2 13 2 6 2" xfId="39276" xr:uid="{00000000-0005-0000-0000-0000F0580000}"/>
    <cellStyle name="Notas 2 13 2 7" xfId="22738" xr:uid="{00000000-0005-0000-0000-0000F1580000}"/>
    <cellStyle name="Notas 2 13 2 7 2" xfId="39277" xr:uid="{00000000-0005-0000-0000-0000F2580000}"/>
    <cellStyle name="Notas 2 13 2 8" xfId="22739" xr:uid="{00000000-0005-0000-0000-0000F3580000}"/>
    <cellStyle name="Notas 2 13 2 8 2" xfId="39278" xr:uid="{00000000-0005-0000-0000-0000F4580000}"/>
    <cellStyle name="Notas 2 13 2 9" xfId="39279" xr:uid="{00000000-0005-0000-0000-0000F5580000}"/>
    <cellStyle name="Notas 2 13 3" xfId="1373" xr:uid="{00000000-0005-0000-0000-0000F6580000}"/>
    <cellStyle name="Notas 2 13 3 2" xfId="2836" xr:uid="{00000000-0005-0000-0000-0000F7580000}"/>
    <cellStyle name="Notas 2 13 3 2 2" xfId="5627" xr:uid="{00000000-0005-0000-0000-0000F8580000}"/>
    <cellStyle name="Notas 2 13 3 2 2 2" xfId="15733" xr:uid="{00000000-0005-0000-0000-0000F9580000}"/>
    <cellStyle name="Notas 2 13 3 2 2 2 2" xfId="39280" xr:uid="{00000000-0005-0000-0000-0000FA580000}"/>
    <cellStyle name="Notas 2 13 3 2 2 3" xfId="39281" xr:uid="{00000000-0005-0000-0000-0000FB580000}"/>
    <cellStyle name="Notas 2 13 3 2 3" xfId="5628" xr:uid="{00000000-0005-0000-0000-0000FC580000}"/>
    <cellStyle name="Notas 2 13 3 2 3 2" xfId="15732" xr:uid="{00000000-0005-0000-0000-0000FD580000}"/>
    <cellStyle name="Notas 2 13 3 2 3 2 2" xfId="39282" xr:uid="{00000000-0005-0000-0000-0000FE580000}"/>
    <cellStyle name="Notas 2 13 3 2 3 3" xfId="39283" xr:uid="{00000000-0005-0000-0000-0000FF580000}"/>
    <cellStyle name="Notas 2 13 3 2 4" xfId="15734" xr:uid="{00000000-0005-0000-0000-000000590000}"/>
    <cellStyle name="Notas 2 13 3 2 4 2" xfId="39284" xr:uid="{00000000-0005-0000-0000-000001590000}"/>
    <cellStyle name="Notas 2 13 3 2 5" xfId="22740" xr:uid="{00000000-0005-0000-0000-000002590000}"/>
    <cellStyle name="Notas 2 13 3 2 5 2" xfId="39285" xr:uid="{00000000-0005-0000-0000-000003590000}"/>
    <cellStyle name="Notas 2 13 3 2 6" xfId="22741" xr:uid="{00000000-0005-0000-0000-000004590000}"/>
    <cellStyle name="Notas 2 13 3 2 6 2" xfId="39286" xr:uid="{00000000-0005-0000-0000-000005590000}"/>
    <cellStyle name="Notas 2 13 3 2 7" xfId="22742" xr:uid="{00000000-0005-0000-0000-000006590000}"/>
    <cellStyle name="Notas 2 13 3 2 7 2" xfId="39287" xr:uid="{00000000-0005-0000-0000-000007590000}"/>
    <cellStyle name="Notas 2 13 3 2 8" xfId="39288" xr:uid="{00000000-0005-0000-0000-000008590000}"/>
    <cellStyle name="Notas 2 13 3 3" xfId="5629" xr:uid="{00000000-0005-0000-0000-000009590000}"/>
    <cellStyle name="Notas 2 13 3 3 2" xfId="15731" xr:uid="{00000000-0005-0000-0000-00000A590000}"/>
    <cellStyle name="Notas 2 13 3 3 2 2" xfId="39289" xr:uid="{00000000-0005-0000-0000-00000B590000}"/>
    <cellStyle name="Notas 2 13 3 3 3" xfId="39290" xr:uid="{00000000-0005-0000-0000-00000C590000}"/>
    <cellStyle name="Notas 2 13 3 4" xfId="5630" xr:uid="{00000000-0005-0000-0000-00000D590000}"/>
    <cellStyle name="Notas 2 13 3 4 2" xfId="15730" xr:uid="{00000000-0005-0000-0000-00000E590000}"/>
    <cellStyle name="Notas 2 13 3 4 2 2" xfId="39291" xr:uid="{00000000-0005-0000-0000-00000F590000}"/>
    <cellStyle name="Notas 2 13 3 4 3" xfId="39292" xr:uid="{00000000-0005-0000-0000-000010590000}"/>
    <cellStyle name="Notas 2 13 3 5" xfId="15735" xr:uid="{00000000-0005-0000-0000-000011590000}"/>
    <cellStyle name="Notas 2 13 3 5 2" xfId="39293" xr:uid="{00000000-0005-0000-0000-000012590000}"/>
    <cellStyle name="Notas 2 13 3 6" xfId="22743" xr:uid="{00000000-0005-0000-0000-000013590000}"/>
    <cellStyle name="Notas 2 13 3 6 2" xfId="39294" xr:uid="{00000000-0005-0000-0000-000014590000}"/>
    <cellStyle name="Notas 2 13 3 7" xfId="22744" xr:uid="{00000000-0005-0000-0000-000015590000}"/>
    <cellStyle name="Notas 2 13 3 7 2" xfId="39295" xr:uid="{00000000-0005-0000-0000-000016590000}"/>
    <cellStyle name="Notas 2 13 3 8" xfId="22745" xr:uid="{00000000-0005-0000-0000-000017590000}"/>
    <cellStyle name="Notas 2 13 3 8 2" xfId="39296" xr:uid="{00000000-0005-0000-0000-000018590000}"/>
    <cellStyle name="Notas 2 13 3 9" xfId="39297" xr:uid="{00000000-0005-0000-0000-000019590000}"/>
    <cellStyle name="Notas 2 13 4" xfId="5631" xr:uid="{00000000-0005-0000-0000-00001A590000}"/>
    <cellStyle name="Notas 2 13 4 2" xfId="15729" xr:uid="{00000000-0005-0000-0000-00001B590000}"/>
    <cellStyle name="Notas 2 13 4 2 2" xfId="39298" xr:uid="{00000000-0005-0000-0000-00001C590000}"/>
    <cellStyle name="Notas 2 13 4 3" xfId="22746" xr:uid="{00000000-0005-0000-0000-00001D590000}"/>
    <cellStyle name="Notas 2 13 4 3 2" xfId="39299" xr:uid="{00000000-0005-0000-0000-00001E590000}"/>
    <cellStyle name="Notas 2 13 4 4" xfId="22747" xr:uid="{00000000-0005-0000-0000-00001F590000}"/>
    <cellStyle name="Notas 2 13 4 4 2" xfId="39300" xr:uid="{00000000-0005-0000-0000-000020590000}"/>
    <cellStyle name="Notas 2 13 4 5" xfId="22748" xr:uid="{00000000-0005-0000-0000-000021590000}"/>
    <cellStyle name="Notas 2 13 4 5 2" xfId="39301" xr:uid="{00000000-0005-0000-0000-000022590000}"/>
    <cellStyle name="Notas 2 13 4 6" xfId="39302" xr:uid="{00000000-0005-0000-0000-000023590000}"/>
    <cellStyle name="Notas 2 13 5" xfId="5632" xr:uid="{00000000-0005-0000-0000-000024590000}"/>
    <cellStyle name="Notas 2 13 5 2" xfId="15728" xr:uid="{00000000-0005-0000-0000-000025590000}"/>
    <cellStyle name="Notas 2 13 5 2 2" xfId="39303" xr:uid="{00000000-0005-0000-0000-000026590000}"/>
    <cellStyle name="Notas 2 13 5 3" xfId="22749" xr:uid="{00000000-0005-0000-0000-000027590000}"/>
    <cellStyle name="Notas 2 13 5 3 2" xfId="39304" xr:uid="{00000000-0005-0000-0000-000028590000}"/>
    <cellStyle name="Notas 2 13 5 4" xfId="22750" xr:uid="{00000000-0005-0000-0000-000029590000}"/>
    <cellStyle name="Notas 2 13 5 4 2" xfId="39305" xr:uid="{00000000-0005-0000-0000-00002A590000}"/>
    <cellStyle name="Notas 2 13 5 5" xfId="22751" xr:uid="{00000000-0005-0000-0000-00002B590000}"/>
    <cellStyle name="Notas 2 13 5 5 2" xfId="39306" xr:uid="{00000000-0005-0000-0000-00002C590000}"/>
    <cellStyle name="Notas 2 13 5 6" xfId="39307" xr:uid="{00000000-0005-0000-0000-00002D590000}"/>
    <cellStyle name="Notas 2 13 6" xfId="5633" xr:uid="{00000000-0005-0000-0000-00002E590000}"/>
    <cellStyle name="Notas 2 13 6 2" xfId="15727" xr:uid="{00000000-0005-0000-0000-00002F590000}"/>
    <cellStyle name="Notas 2 13 6 2 2" xfId="39308" xr:uid="{00000000-0005-0000-0000-000030590000}"/>
    <cellStyle name="Notas 2 13 6 3" xfId="22752" xr:uid="{00000000-0005-0000-0000-000031590000}"/>
    <cellStyle name="Notas 2 13 6 3 2" xfId="39309" xr:uid="{00000000-0005-0000-0000-000032590000}"/>
    <cellStyle name="Notas 2 13 6 4" xfId="22753" xr:uid="{00000000-0005-0000-0000-000033590000}"/>
    <cellStyle name="Notas 2 13 6 4 2" xfId="39310" xr:uid="{00000000-0005-0000-0000-000034590000}"/>
    <cellStyle name="Notas 2 13 6 5" xfId="22754" xr:uid="{00000000-0005-0000-0000-000035590000}"/>
    <cellStyle name="Notas 2 13 6 5 2" xfId="39311" xr:uid="{00000000-0005-0000-0000-000036590000}"/>
    <cellStyle name="Notas 2 13 6 6" xfId="39312" xr:uid="{00000000-0005-0000-0000-000037590000}"/>
    <cellStyle name="Notas 2 13 7" xfId="5634" xr:uid="{00000000-0005-0000-0000-000038590000}"/>
    <cellStyle name="Notas 2 13 7 2" xfId="15726" xr:uid="{00000000-0005-0000-0000-000039590000}"/>
    <cellStyle name="Notas 2 13 7 2 2" xfId="39313" xr:uid="{00000000-0005-0000-0000-00003A590000}"/>
    <cellStyle name="Notas 2 13 7 3" xfId="22755" xr:uid="{00000000-0005-0000-0000-00003B590000}"/>
    <cellStyle name="Notas 2 13 7 3 2" xfId="39314" xr:uid="{00000000-0005-0000-0000-00003C590000}"/>
    <cellStyle name="Notas 2 13 7 4" xfId="22756" xr:uid="{00000000-0005-0000-0000-00003D590000}"/>
    <cellStyle name="Notas 2 13 7 4 2" xfId="39315" xr:uid="{00000000-0005-0000-0000-00003E590000}"/>
    <cellStyle name="Notas 2 13 7 5" xfId="22757" xr:uid="{00000000-0005-0000-0000-00003F590000}"/>
    <cellStyle name="Notas 2 13 7 5 2" xfId="39316" xr:uid="{00000000-0005-0000-0000-000040590000}"/>
    <cellStyle name="Notas 2 13 7 6" xfId="39317" xr:uid="{00000000-0005-0000-0000-000041590000}"/>
    <cellStyle name="Notas 2 13 8" xfId="5635" xr:uid="{00000000-0005-0000-0000-000042590000}"/>
    <cellStyle name="Notas 2 13 8 2" xfId="15725" xr:uid="{00000000-0005-0000-0000-000043590000}"/>
    <cellStyle name="Notas 2 13 8 2 2" xfId="39318" xr:uid="{00000000-0005-0000-0000-000044590000}"/>
    <cellStyle name="Notas 2 13 8 3" xfId="39319" xr:uid="{00000000-0005-0000-0000-000045590000}"/>
    <cellStyle name="Notas 2 13 9" xfId="15742" xr:uid="{00000000-0005-0000-0000-000046590000}"/>
    <cellStyle name="Notas 2 13 9 2" xfId="39320" xr:uid="{00000000-0005-0000-0000-000047590000}"/>
    <cellStyle name="Notas 2 14" xfId="1108" xr:uid="{00000000-0005-0000-0000-000048590000}"/>
    <cellStyle name="Notas 2 14 10" xfId="22758" xr:uid="{00000000-0005-0000-0000-000049590000}"/>
    <cellStyle name="Notas 2 14 10 2" xfId="39321" xr:uid="{00000000-0005-0000-0000-00004A590000}"/>
    <cellStyle name="Notas 2 14 11" xfId="39322" xr:uid="{00000000-0005-0000-0000-00004B590000}"/>
    <cellStyle name="Notas 2 14 2" xfId="2040" xr:uid="{00000000-0005-0000-0000-00004C590000}"/>
    <cellStyle name="Notas 2 14 2 2" xfId="3499" xr:uid="{00000000-0005-0000-0000-00004D590000}"/>
    <cellStyle name="Notas 2 14 2 2 2" xfId="5636" xr:uid="{00000000-0005-0000-0000-00004E590000}"/>
    <cellStyle name="Notas 2 14 2 2 2 2" xfId="15721" xr:uid="{00000000-0005-0000-0000-00004F590000}"/>
    <cellStyle name="Notas 2 14 2 2 2 2 2" xfId="39323" xr:uid="{00000000-0005-0000-0000-000050590000}"/>
    <cellStyle name="Notas 2 14 2 2 2 3" xfId="39324" xr:uid="{00000000-0005-0000-0000-000051590000}"/>
    <cellStyle name="Notas 2 14 2 2 3" xfId="5637" xr:uid="{00000000-0005-0000-0000-000052590000}"/>
    <cellStyle name="Notas 2 14 2 2 3 2" xfId="15720" xr:uid="{00000000-0005-0000-0000-000053590000}"/>
    <cellStyle name="Notas 2 14 2 2 3 2 2" xfId="39325" xr:uid="{00000000-0005-0000-0000-000054590000}"/>
    <cellStyle name="Notas 2 14 2 2 3 3" xfId="39326" xr:uid="{00000000-0005-0000-0000-000055590000}"/>
    <cellStyle name="Notas 2 14 2 2 4" xfId="15722" xr:uid="{00000000-0005-0000-0000-000056590000}"/>
    <cellStyle name="Notas 2 14 2 2 4 2" xfId="39327" xr:uid="{00000000-0005-0000-0000-000057590000}"/>
    <cellStyle name="Notas 2 14 2 2 5" xfId="22759" xr:uid="{00000000-0005-0000-0000-000058590000}"/>
    <cellStyle name="Notas 2 14 2 2 5 2" xfId="39328" xr:uid="{00000000-0005-0000-0000-000059590000}"/>
    <cellStyle name="Notas 2 14 2 2 6" xfId="22760" xr:uid="{00000000-0005-0000-0000-00005A590000}"/>
    <cellStyle name="Notas 2 14 2 2 6 2" xfId="39329" xr:uid="{00000000-0005-0000-0000-00005B590000}"/>
    <cellStyle name="Notas 2 14 2 2 7" xfId="22761" xr:uid="{00000000-0005-0000-0000-00005C590000}"/>
    <cellStyle name="Notas 2 14 2 2 7 2" xfId="39330" xr:uid="{00000000-0005-0000-0000-00005D590000}"/>
    <cellStyle name="Notas 2 14 2 2 8" xfId="39331" xr:uid="{00000000-0005-0000-0000-00005E590000}"/>
    <cellStyle name="Notas 2 14 2 3" xfId="5638" xr:uid="{00000000-0005-0000-0000-00005F590000}"/>
    <cellStyle name="Notas 2 14 2 3 2" xfId="15719" xr:uid="{00000000-0005-0000-0000-000060590000}"/>
    <cellStyle name="Notas 2 14 2 3 2 2" xfId="39332" xr:uid="{00000000-0005-0000-0000-000061590000}"/>
    <cellStyle name="Notas 2 14 2 3 3" xfId="39333" xr:uid="{00000000-0005-0000-0000-000062590000}"/>
    <cellStyle name="Notas 2 14 2 4" xfId="5639" xr:uid="{00000000-0005-0000-0000-000063590000}"/>
    <cellStyle name="Notas 2 14 2 4 2" xfId="15718" xr:uid="{00000000-0005-0000-0000-000064590000}"/>
    <cellStyle name="Notas 2 14 2 4 2 2" xfId="39334" xr:uid="{00000000-0005-0000-0000-000065590000}"/>
    <cellStyle name="Notas 2 14 2 4 3" xfId="39335" xr:uid="{00000000-0005-0000-0000-000066590000}"/>
    <cellStyle name="Notas 2 14 2 5" xfId="15723" xr:uid="{00000000-0005-0000-0000-000067590000}"/>
    <cellStyle name="Notas 2 14 2 5 2" xfId="39336" xr:uid="{00000000-0005-0000-0000-000068590000}"/>
    <cellStyle name="Notas 2 14 2 6" xfId="22762" xr:uid="{00000000-0005-0000-0000-000069590000}"/>
    <cellStyle name="Notas 2 14 2 6 2" xfId="39337" xr:uid="{00000000-0005-0000-0000-00006A590000}"/>
    <cellStyle name="Notas 2 14 2 7" xfId="22763" xr:uid="{00000000-0005-0000-0000-00006B590000}"/>
    <cellStyle name="Notas 2 14 2 7 2" xfId="39338" xr:uid="{00000000-0005-0000-0000-00006C590000}"/>
    <cellStyle name="Notas 2 14 2 8" xfId="22764" xr:uid="{00000000-0005-0000-0000-00006D590000}"/>
    <cellStyle name="Notas 2 14 2 8 2" xfId="39339" xr:uid="{00000000-0005-0000-0000-00006E590000}"/>
    <cellStyle name="Notas 2 14 2 9" xfId="39340" xr:uid="{00000000-0005-0000-0000-00006F590000}"/>
    <cellStyle name="Notas 2 14 3" xfId="1608" xr:uid="{00000000-0005-0000-0000-000070590000}"/>
    <cellStyle name="Notas 2 14 3 2" xfId="3071" xr:uid="{00000000-0005-0000-0000-000071590000}"/>
    <cellStyle name="Notas 2 14 3 2 2" xfId="5640" xr:uid="{00000000-0005-0000-0000-000072590000}"/>
    <cellStyle name="Notas 2 14 3 2 2 2" xfId="15715" xr:uid="{00000000-0005-0000-0000-000073590000}"/>
    <cellStyle name="Notas 2 14 3 2 2 2 2" xfId="39341" xr:uid="{00000000-0005-0000-0000-000074590000}"/>
    <cellStyle name="Notas 2 14 3 2 2 3" xfId="39342" xr:uid="{00000000-0005-0000-0000-000075590000}"/>
    <cellStyle name="Notas 2 14 3 2 3" xfId="5641" xr:uid="{00000000-0005-0000-0000-000076590000}"/>
    <cellStyle name="Notas 2 14 3 2 3 2" xfId="15714" xr:uid="{00000000-0005-0000-0000-000077590000}"/>
    <cellStyle name="Notas 2 14 3 2 3 2 2" xfId="39343" xr:uid="{00000000-0005-0000-0000-000078590000}"/>
    <cellStyle name="Notas 2 14 3 2 3 3" xfId="39344" xr:uid="{00000000-0005-0000-0000-000079590000}"/>
    <cellStyle name="Notas 2 14 3 2 4" xfId="15716" xr:uid="{00000000-0005-0000-0000-00007A590000}"/>
    <cellStyle name="Notas 2 14 3 2 4 2" xfId="39345" xr:uid="{00000000-0005-0000-0000-00007B590000}"/>
    <cellStyle name="Notas 2 14 3 2 5" xfId="22765" xr:uid="{00000000-0005-0000-0000-00007C590000}"/>
    <cellStyle name="Notas 2 14 3 2 5 2" xfId="39346" xr:uid="{00000000-0005-0000-0000-00007D590000}"/>
    <cellStyle name="Notas 2 14 3 2 6" xfId="22766" xr:uid="{00000000-0005-0000-0000-00007E590000}"/>
    <cellStyle name="Notas 2 14 3 2 6 2" xfId="39347" xr:uid="{00000000-0005-0000-0000-00007F590000}"/>
    <cellStyle name="Notas 2 14 3 2 7" xfId="22767" xr:uid="{00000000-0005-0000-0000-000080590000}"/>
    <cellStyle name="Notas 2 14 3 2 7 2" xfId="39348" xr:uid="{00000000-0005-0000-0000-000081590000}"/>
    <cellStyle name="Notas 2 14 3 2 8" xfId="39349" xr:uid="{00000000-0005-0000-0000-000082590000}"/>
    <cellStyle name="Notas 2 14 3 3" xfId="5642" xr:uid="{00000000-0005-0000-0000-000083590000}"/>
    <cellStyle name="Notas 2 14 3 3 2" xfId="15713" xr:uid="{00000000-0005-0000-0000-000084590000}"/>
    <cellStyle name="Notas 2 14 3 3 2 2" xfId="39350" xr:uid="{00000000-0005-0000-0000-000085590000}"/>
    <cellStyle name="Notas 2 14 3 3 3" xfId="39351" xr:uid="{00000000-0005-0000-0000-000086590000}"/>
    <cellStyle name="Notas 2 14 3 4" xfId="5643" xr:uid="{00000000-0005-0000-0000-000087590000}"/>
    <cellStyle name="Notas 2 14 3 4 2" xfId="15712" xr:uid="{00000000-0005-0000-0000-000088590000}"/>
    <cellStyle name="Notas 2 14 3 4 2 2" xfId="39352" xr:uid="{00000000-0005-0000-0000-000089590000}"/>
    <cellStyle name="Notas 2 14 3 4 3" xfId="39353" xr:uid="{00000000-0005-0000-0000-00008A590000}"/>
    <cellStyle name="Notas 2 14 3 5" xfId="15717" xr:uid="{00000000-0005-0000-0000-00008B590000}"/>
    <cellStyle name="Notas 2 14 3 5 2" xfId="39354" xr:uid="{00000000-0005-0000-0000-00008C590000}"/>
    <cellStyle name="Notas 2 14 3 6" xfId="22768" xr:uid="{00000000-0005-0000-0000-00008D590000}"/>
    <cellStyle name="Notas 2 14 3 6 2" xfId="39355" xr:uid="{00000000-0005-0000-0000-00008E590000}"/>
    <cellStyle name="Notas 2 14 3 7" xfId="22769" xr:uid="{00000000-0005-0000-0000-00008F590000}"/>
    <cellStyle name="Notas 2 14 3 7 2" xfId="39356" xr:uid="{00000000-0005-0000-0000-000090590000}"/>
    <cellStyle name="Notas 2 14 3 8" xfId="22770" xr:uid="{00000000-0005-0000-0000-000091590000}"/>
    <cellStyle name="Notas 2 14 3 8 2" xfId="39357" xr:uid="{00000000-0005-0000-0000-000092590000}"/>
    <cellStyle name="Notas 2 14 3 9" xfId="39358" xr:uid="{00000000-0005-0000-0000-000093590000}"/>
    <cellStyle name="Notas 2 14 4" xfId="5644" xr:uid="{00000000-0005-0000-0000-000094590000}"/>
    <cellStyle name="Notas 2 14 4 2" xfId="15711" xr:uid="{00000000-0005-0000-0000-000095590000}"/>
    <cellStyle name="Notas 2 14 4 2 2" xfId="39359" xr:uid="{00000000-0005-0000-0000-000096590000}"/>
    <cellStyle name="Notas 2 14 4 3" xfId="22771" xr:uid="{00000000-0005-0000-0000-000097590000}"/>
    <cellStyle name="Notas 2 14 4 3 2" xfId="39360" xr:uid="{00000000-0005-0000-0000-000098590000}"/>
    <cellStyle name="Notas 2 14 4 4" xfId="22772" xr:uid="{00000000-0005-0000-0000-000099590000}"/>
    <cellStyle name="Notas 2 14 4 4 2" xfId="39361" xr:uid="{00000000-0005-0000-0000-00009A590000}"/>
    <cellStyle name="Notas 2 14 4 5" xfId="22773" xr:uid="{00000000-0005-0000-0000-00009B590000}"/>
    <cellStyle name="Notas 2 14 4 5 2" xfId="39362" xr:uid="{00000000-0005-0000-0000-00009C590000}"/>
    <cellStyle name="Notas 2 14 4 6" xfId="39363" xr:uid="{00000000-0005-0000-0000-00009D590000}"/>
    <cellStyle name="Notas 2 14 5" xfId="5645" xr:uid="{00000000-0005-0000-0000-00009E590000}"/>
    <cellStyle name="Notas 2 14 5 2" xfId="15710" xr:uid="{00000000-0005-0000-0000-00009F590000}"/>
    <cellStyle name="Notas 2 14 5 2 2" xfId="39364" xr:uid="{00000000-0005-0000-0000-0000A0590000}"/>
    <cellStyle name="Notas 2 14 5 3" xfId="22774" xr:uid="{00000000-0005-0000-0000-0000A1590000}"/>
    <cellStyle name="Notas 2 14 5 3 2" xfId="39365" xr:uid="{00000000-0005-0000-0000-0000A2590000}"/>
    <cellStyle name="Notas 2 14 5 4" xfId="22775" xr:uid="{00000000-0005-0000-0000-0000A3590000}"/>
    <cellStyle name="Notas 2 14 5 4 2" xfId="39366" xr:uid="{00000000-0005-0000-0000-0000A4590000}"/>
    <cellStyle name="Notas 2 14 5 5" xfId="22776" xr:uid="{00000000-0005-0000-0000-0000A5590000}"/>
    <cellStyle name="Notas 2 14 5 5 2" xfId="39367" xr:uid="{00000000-0005-0000-0000-0000A6590000}"/>
    <cellStyle name="Notas 2 14 5 6" xfId="39368" xr:uid="{00000000-0005-0000-0000-0000A7590000}"/>
    <cellStyle name="Notas 2 14 6" xfId="5646" xr:uid="{00000000-0005-0000-0000-0000A8590000}"/>
    <cellStyle name="Notas 2 14 6 2" xfId="15709" xr:uid="{00000000-0005-0000-0000-0000A9590000}"/>
    <cellStyle name="Notas 2 14 6 2 2" xfId="39369" xr:uid="{00000000-0005-0000-0000-0000AA590000}"/>
    <cellStyle name="Notas 2 14 6 3" xfId="22777" xr:uid="{00000000-0005-0000-0000-0000AB590000}"/>
    <cellStyle name="Notas 2 14 6 3 2" xfId="39370" xr:uid="{00000000-0005-0000-0000-0000AC590000}"/>
    <cellStyle name="Notas 2 14 6 4" xfId="22778" xr:uid="{00000000-0005-0000-0000-0000AD590000}"/>
    <cellStyle name="Notas 2 14 6 4 2" xfId="39371" xr:uid="{00000000-0005-0000-0000-0000AE590000}"/>
    <cellStyle name="Notas 2 14 6 5" xfId="22779" xr:uid="{00000000-0005-0000-0000-0000AF590000}"/>
    <cellStyle name="Notas 2 14 6 5 2" xfId="39372" xr:uid="{00000000-0005-0000-0000-0000B0590000}"/>
    <cellStyle name="Notas 2 14 6 6" xfId="39373" xr:uid="{00000000-0005-0000-0000-0000B1590000}"/>
    <cellStyle name="Notas 2 14 7" xfId="5647" xr:uid="{00000000-0005-0000-0000-0000B2590000}"/>
    <cellStyle name="Notas 2 14 7 2" xfId="15708" xr:uid="{00000000-0005-0000-0000-0000B3590000}"/>
    <cellStyle name="Notas 2 14 7 2 2" xfId="39374" xr:uid="{00000000-0005-0000-0000-0000B4590000}"/>
    <cellStyle name="Notas 2 14 7 3" xfId="22780" xr:uid="{00000000-0005-0000-0000-0000B5590000}"/>
    <cellStyle name="Notas 2 14 7 3 2" xfId="39375" xr:uid="{00000000-0005-0000-0000-0000B6590000}"/>
    <cellStyle name="Notas 2 14 7 4" xfId="22781" xr:uid="{00000000-0005-0000-0000-0000B7590000}"/>
    <cellStyle name="Notas 2 14 7 4 2" xfId="39376" xr:uid="{00000000-0005-0000-0000-0000B8590000}"/>
    <cellStyle name="Notas 2 14 7 5" xfId="22782" xr:uid="{00000000-0005-0000-0000-0000B9590000}"/>
    <cellStyle name="Notas 2 14 7 5 2" xfId="39377" xr:uid="{00000000-0005-0000-0000-0000BA590000}"/>
    <cellStyle name="Notas 2 14 7 6" xfId="39378" xr:uid="{00000000-0005-0000-0000-0000BB590000}"/>
    <cellStyle name="Notas 2 14 8" xfId="5648" xr:uid="{00000000-0005-0000-0000-0000BC590000}"/>
    <cellStyle name="Notas 2 14 8 2" xfId="15707" xr:uid="{00000000-0005-0000-0000-0000BD590000}"/>
    <cellStyle name="Notas 2 14 8 2 2" xfId="39379" xr:uid="{00000000-0005-0000-0000-0000BE590000}"/>
    <cellStyle name="Notas 2 14 8 3" xfId="39380" xr:uid="{00000000-0005-0000-0000-0000BF590000}"/>
    <cellStyle name="Notas 2 14 9" xfId="15724" xr:uid="{00000000-0005-0000-0000-0000C0590000}"/>
    <cellStyle name="Notas 2 14 9 2" xfId="39381" xr:uid="{00000000-0005-0000-0000-0000C1590000}"/>
    <cellStyle name="Notas 2 15" xfId="770" xr:uid="{00000000-0005-0000-0000-0000C2590000}"/>
    <cellStyle name="Notas 2 15 10" xfId="22783" xr:uid="{00000000-0005-0000-0000-0000C3590000}"/>
    <cellStyle name="Notas 2 15 10 2" xfId="39382" xr:uid="{00000000-0005-0000-0000-0000C4590000}"/>
    <cellStyle name="Notas 2 15 11" xfId="39383" xr:uid="{00000000-0005-0000-0000-0000C5590000}"/>
    <cellStyle name="Notas 2 15 2" xfId="1748" xr:uid="{00000000-0005-0000-0000-0000C6590000}"/>
    <cellStyle name="Notas 2 15 2 2" xfId="3211" xr:uid="{00000000-0005-0000-0000-0000C7590000}"/>
    <cellStyle name="Notas 2 15 2 2 2" xfId="5649" xr:uid="{00000000-0005-0000-0000-0000C8590000}"/>
    <cellStyle name="Notas 2 15 2 2 2 2" xfId="15703" xr:uid="{00000000-0005-0000-0000-0000C9590000}"/>
    <cellStyle name="Notas 2 15 2 2 2 2 2" xfId="39384" xr:uid="{00000000-0005-0000-0000-0000CA590000}"/>
    <cellStyle name="Notas 2 15 2 2 2 3" xfId="39385" xr:uid="{00000000-0005-0000-0000-0000CB590000}"/>
    <cellStyle name="Notas 2 15 2 2 3" xfId="5650" xr:uid="{00000000-0005-0000-0000-0000CC590000}"/>
    <cellStyle name="Notas 2 15 2 2 3 2" xfId="15702" xr:uid="{00000000-0005-0000-0000-0000CD590000}"/>
    <cellStyle name="Notas 2 15 2 2 3 2 2" xfId="39386" xr:uid="{00000000-0005-0000-0000-0000CE590000}"/>
    <cellStyle name="Notas 2 15 2 2 3 3" xfId="39387" xr:uid="{00000000-0005-0000-0000-0000CF590000}"/>
    <cellStyle name="Notas 2 15 2 2 4" xfId="15704" xr:uid="{00000000-0005-0000-0000-0000D0590000}"/>
    <cellStyle name="Notas 2 15 2 2 4 2" xfId="39388" xr:uid="{00000000-0005-0000-0000-0000D1590000}"/>
    <cellStyle name="Notas 2 15 2 2 5" xfId="22784" xr:uid="{00000000-0005-0000-0000-0000D2590000}"/>
    <cellStyle name="Notas 2 15 2 2 5 2" xfId="39389" xr:uid="{00000000-0005-0000-0000-0000D3590000}"/>
    <cellStyle name="Notas 2 15 2 2 6" xfId="22785" xr:uid="{00000000-0005-0000-0000-0000D4590000}"/>
    <cellStyle name="Notas 2 15 2 2 6 2" xfId="39390" xr:uid="{00000000-0005-0000-0000-0000D5590000}"/>
    <cellStyle name="Notas 2 15 2 2 7" xfId="22786" xr:uid="{00000000-0005-0000-0000-0000D6590000}"/>
    <cellStyle name="Notas 2 15 2 2 7 2" xfId="39391" xr:uid="{00000000-0005-0000-0000-0000D7590000}"/>
    <cellStyle name="Notas 2 15 2 2 8" xfId="39392" xr:uid="{00000000-0005-0000-0000-0000D8590000}"/>
    <cellStyle name="Notas 2 15 2 3" xfId="5651" xr:uid="{00000000-0005-0000-0000-0000D9590000}"/>
    <cellStyle name="Notas 2 15 2 3 2" xfId="15701" xr:uid="{00000000-0005-0000-0000-0000DA590000}"/>
    <cellStyle name="Notas 2 15 2 3 2 2" xfId="39393" xr:uid="{00000000-0005-0000-0000-0000DB590000}"/>
    <cellStyle name="Notas 2 15 2 3 3" xfId="39394" xr:uid="{00000000-0005-0000-0000-0000DC590000}"/>
    <cellStyle name="Notas 2 15 2 4" xfId="5652" xr:uid="{00000000-0005-0000-0000-0000DD590000}"/>
    <cellStyle name="Notas 2 15 2 4 2" xfId="15700" xr:uid="{00000000-0005-0000-0000-0000DE590000}"/>
    <cellStyle name="Notas 2 15 2 4 2 2" xfId="39395" xr:uid="{00000000-0005-0000-0000-0000DF590000}"/>
    <cellStyle name="Notas 2 15 2 4 3" xfId="39396" xr:uid="{00000000-0005-0000-0000-0000E0590000}"/>
    <cellStyle name="Notas 2 15 2 5" xfId="15705" xr:uid="{00000000-0005-0000-0000-0000E1590000}"/>
    <cellStyle name="Notas 2 15 2 5 2" xfId="39397" xr:uid="{00000000-0005-0000-0000-0000E2590000}"/>
    <cellStyle name="Notas 2 15 2 6" xfId="22787" xr:uid="{00000000-0005-0000-0000-0000E3590000}"/>
    <cellStyle name="Notas 2 15 2 6 2" xfId="39398" xr:uid="{00000000-0005-0000-0000-0000E4590000}"/>
    <cellStyle name="Notas 2 15 2 7" xfId="22788" xr:uid="{00000000-0005-0000-0000-0000E5590000}"/>
    <cellStyle name="Notas 2 15 2 7 2" xfId="39399" xr:uid="{00000000-0005-0000-0000-0000E6590000}"/>
    <cellStyle name="Notas 2 15 2 8" xfId="22789" xr:uid="{00000000-0005-0000-0000-0000E7590000}"/>
    <cellStyle name="Notas 2 15 2 8 2" xfId="39400" xr:uid="{00000000-0005-0000-0000-0000E8590000}"/>
    <cellStyle name="Notas 2 15 2 9" xfId="39401" xr:uid="{00000000-0005-0000-0000-0000E9590000}"/>
    <cellStyle name="Notas 2 15 3" xfId="1311" xr:uid="{00000000-0005-0000-0000-0000EA590000}"/>
    <cellStyle name="Notas 2 15 3 2" xfId="2778" xr:uid="{00000000-0005-0000-0000-0000EB590000}"/>
    <cellStyle name="Notas 2 15 3 2 2" xfId="5653" xr:uid="{00000000-0005-0000-0000-0000EC590000}"/>
    <cellStyle name="Notas 2 15 3 2 2 2" xfId="15697" xr:uid="{00000000-0005-0000-0000-0000ED590000}"/>
    <cellStyle name="Notas 2 15 3 2 2 2 2" xfId="39402" xr:uid="{00000000-0005-0000-0000-0000EE590000}"/>
    <cellStyle name="Notas 2 15 3 2 2 3" xfId="39403" xr:uid="{00000000-0005-0000-0000-0000EF590000}"/>
    <cellStyle name="Notas 2 15 3 2 3" xfId="5654" xr:uid="{00000000-0005-0000-0000-0000F0590000}"/>
    <cellStyle name="Notas 2 15 3 2 3 2" xfId="15696" xr:uid="{00000000-0005-0000-0000-0000F1590000}"/>
    <cellStyle name="Notas 2 15 3 2 3 2 2" xfId="39404" xr:uid="{00000000-0005-0000-0000-0000F2590000}"/>
    <cellStyle name="Notas 2 15 3 2 3 3" xfId="39405" xr:uid="{00000000-0005-0000-0000-0000F3590000}"/>
    <cellStyle name="Notas 2 15 3 2 4" xfId="15698" xr:uid="{00000000-0005-0000-0000-0000F4590000}"/>
    <cellStyle name="Notas 2 15 3 2 4 2" xfId="39406" xr:uid="{00000000-0005-0000-0000-0000F5590000}"/>
    <cellStyle name="Notas 2 15 3 2 5" xfId="22790" xr:uid="{00000000-0005-0000-0000-0000F6590000}"/>
    <cellStyle name="Notas 2 15 3 2 5 2" xfId="39407" xr:uid="{00000000-0005-0000-0000-0000F7590000}"/>
    <cellStyle name="Notas 2 15 3 2 6" xfId="22791" xr:uid="{00000000-0005-0000-0000-0000F8590000}"/>
    <cellStyle name="Notas 2 15 3 2 6 2" xfId="39408" xr:uid="{00000000-0005-0000-0000-0000F9590000}"/>
    <cellStyle name="Notas 2 15 3 2 7" xfId="22792" xr:uid="{00000000-0005-0000-0000-0000FA590000}"/>
    <cellStyle name="Notas 2 15 3 2 7 2" xfId="39409" xr:uid="{00000000-0005-0000-0000-0000FB590000}"/>
    <cellStyle name="Notas 2 15 3 2 8" xfId="39410" xr:uid="{00000000-0005-0000-0000-0000FC590000}"/>
    <cellStyle name="Notas 2 15 3 3" xfId="5655" xr:uid="{00000000-0005-0000-0000-0000FD590000}"/>
    <cellStyle name="Notas 2 15 3 3 2" xfId="15695" xr:uid="{00000000-0005-0000-0000-0000FE590000}"/>
    <cellStyle name="Notas 2 15 3 3 2 2" xfId="39411" xr:uid="{00000000-0005-0000-0000-0000FF590000}"/>
    <cellStyle name="Notas 2 15 3 3 3" xfId="39412" xr:uid="{00000000-0005-0000-0000-0000005A0000}"/>
    <cellStyle name="Notas 2 15 3 4" xfId="5656" xr:uid="{00000000-0005-0000-0000-0000015A0000}"/>
    <cellStyle name="Notas 2 15 3 4 2" xfId="15694" xr:uid="{00000000-0005-0000-0000-0000025A0000}"/>
    <cellStyle name="Notas 2 15 3 4 2 2" xfId="39413" xr:uid="{00000000-0005-0000-0000-0000035A0000}"/>
    <cellStyle name="Notas 2 15 3 4 3" xfId="39414" xr:uid="{00000000-0005-0000-0000-0000045A0000}"/>
    <cellStyle name="Notas 2 15 3 5" xfId="15699" xr:uid="{00000000-0005-0000-0000-0000055A0000}"/>
    <cellStyle name="Notas 2 15 3 5 2" xfId="39415" xr:uid="{00000000-0005-0000-0000-0000065A0000}"/>
    <cellStyle name="Notas 2 15 3 6" xfId="22793" xr:uid="{00000000-0005-0000-0000-0000075A0000}"/>
    <cellStyle name="Notas 2 15 3 6 2" xfId="39416" xr:uid="{00000000-0005-0000-0000-0000085A0000}"/>
    <cellStyle name="Notas 2 15 3 7" xfId="22794" xr:uid="{00000000-0005-0000-0000-0000095A0000}"/>
    <cellStyle name="Notas 2 15 3 7 2" xfId="39417" xr:uid="{00000000-0005-0000-0000-00000A5A0000}"/>
    <cellStyle name="Notas 2 15 3 8" xfId="22795" xr:uid="{00000000-0005-0000-0000-00000B5A0000}"/>
    <cellStyle name="Notas 2 15 3 8 2" xfId="39418" xr:uid="{00000000-0005-0000-0000-00000C5A0000}"/>
    <cellStyle name="Notas 2 15 3 9" xfId="39419" xr:uid="{00000000-0005-0000-0000-00000D5A0000}"/>
    <cellStyle name="Notas 2 15 4" xfId="5657" xr:uid="{00000000-0005-0000-0000-00000E5A0000}"/>
    <cellStyle name="Notas 2 15 4 2" xfId="15693" xr:uid="{00000000-0005-0000-0000-00000F5A0000}"/>
    <cellStyle name="Notas 2 15 4 2 2" xfId="39420" xr:uid="{00000000-0005-0000-0000-0000105A0000}"/>
    <cellStyle name="Notas 2 15 4 3" xfId="22796" xr:uid="{00000000-0005-0000-0000-0000115A0000}"/>
    <cellStyle name="Notas 2 15 4 3 2" xfId="39421" xr:uid="{00000000-0005-0000-0000-0000125A0000}"/>
    <cellStyle name="Notas 2 15 4 4" xfId="22797" xr:uid="{00000000-0005-0000-0000-0000135A0000}"/>
    <cellStyle name="Notas 2 15 4 4 2" xfId="39422" xr:uid="{00000000-0005-0000-0000-0000145A0000}"/>
    <cellStyle name="Notas 2 15 4 5" xfId="22798" xr:uid="{00000000-0005-0000-0000-0000155A0000}"/>
    <cellStyle name="Notas 2 15 4 5 2" xfId="39423" xr:uid="{00000000-0005-0000-0000-0000165A0000}"/>
    <cellStyle name="Notas 2 15 4 6" xfId="39424" xr:uid="{00000000-0005-0000-0000-0000175A0000}"/>
    <cellStyle name="Notas 2 15 5" xfId="5658" xr:uid="{00000000-0005-0000-0000-0000185A0000}"/>
    <cellStyle name="Notas 2 15 5 2" xfId="15692" xr:uid="{00000000-0005-0000-0000-0000195A0000}"/>
    <cellStyle name="Notas 2 15 5 2 2" xfId="39425" xr:uid="{00000000-0005-0000-0000-00001A5A0000}"/>
    <cellStyle name="Notas 2 15 5 3" xfId="22799" xr:uid="{00000000-0005-0000-0000-00001B5A0000}"/>
    <cellStyle name="Notas 2 15 5 3 2" xfId="39426" xr:uid="{00000000-0005-0000-0000-00001C5A0000}"/>
    <cellStyle name="Notas 2 15 5 4" xfId="22800" xr:uid="{00000000-0005-0000-0000-00001D5A0000}"/>
    <cellStyle name="Notas 2 15 5 4 2" xfId="39427" xr:uid="{00000000-0005-0000-0000-00001E5A0000}"/>
    <cellStyle name="Notas 2 15 5 5" xfId="22801" xr:uid="{00000000-0005-0000-0000-00001F5A0000}"/>
    <cellStyle name="Notas 2 15 5 5 2" xfId="39428" xr:uid="{00000000-0005-0000-0000-0000205A0000}"/>
    <cellStyle name="Notas 2 15 5 6" xfId="39429" xr:uid="{00000000-0005-0000-0000-0000215A0000}"/>
    <cellStyle name="Notas 2 15 6" xfId="5659" xr:uid="{00000000-0005-0000-0000-0000225A0000}"/>
    <cellStyle name="Notas 2 15 6 2" xfId="15691" xr:uid="{00000000-0005-0000-0000-0000235A0000}"/>
    <cellStyle name="Notas 2 15 6 2 2" xfId="39430" xr:uid="{00000000-0005-0000-0000-0000245A0000}"/>
    <cellStyle name="Notas 2 15 6 3" xfId="22802" xr:uid="{00000000-0005-0000-0000-0000255A0000}"/>
    <cellStyle name="Notas 2 15 6 3 2" xfId="39431" xr:uid="{00000000-0005-0000-0000-0000265A0000}"/>
    <cellStyle name="Notas 2 15 6 4" xfId="22803" xr:uid="{00000000-0005-0000-0000-0000275A0000}"/>
    <cellStyle name="Notas 2 15 6 4 2" xfId="39432" xr:uid="{00000000-0005-0000-0000-0000285A0000}"/>
    <cellStyle name="Notas 2 15 6 5" xfId="22804" xr:uid="{00000000-0005-0000-0000-0000295A0000}"/>
    <cellStyle name="Notas 2 15 6 5 2" xfId="39433" xr:uid="{00000000-0005-0000-0000-00002A5A0000}"/>
    <cellStyle name="Notas 2 15 6 6" xfId="39434" xr:uid="{00000000-0005-0000-0000-00002B5A0000}"/>
    <cellStyle name="Notas 2 15 7" xfId="5660" xr:uid="{00000000-0005-0000-0000-00002C5A0000}"/>
    <cellStyle name="Notas 2 15 7 2" xfId="15690" xr:uid="{00000000-0005-0000-0000-00002D5A0000}"/>
    <cellStyle name="Notas 2 15 7 2 2" xfId="39435" xr:uid="{00000000-0005-0000-0000-00002E5A0000}"/>
    <cellStyle name="Notas 2 15 7 3" xfId="22805" xr:uid="{00000000-0005-0000-0000-00002F5A0000}"/>
    <cellStyle name="Notas 2 15 7 3 2" xfId="39436" xr:uid="{00000000-0005-0000-0000-0000305A0000}"/>
    <cellStyle name="Notas 2 15 7 4" xfId="22806" xr:uid="{00000000-0005-0000-0000-0000315A0000}"/>
    <cellStyle name="Notas 2 15 7 4 2" xfId="39437" xr:uid="{00000000-0005-0000-0000-0000325A0000}"/>
    <cellStyle name="Notas 2 15 7 5" xfId="22807" xr:uid="{00000000-0005-0000-0000-0000335A0000}"/>
    <cellStyle name="Notas 2 15 7 5 2" xfId="39438" xr:uid="{00000000-0005-0000-0000-0000345A0000}"/>
    <cellStyle name="Notas 2 15 7 6" xfId="39439" xr:uid="{00000000-0005-0000-0000-0000355A0000}"/>
    <cellStyle name="Notas 2 15 8" xfId="5661" xr:uid="{00000000-0005-0000-0000-0000365A0000}"/>
    <cellStyle name="Notas 2 15 8 2" xfId="15689" xr:uid="{00000000-0005-0000-0000-0000375A0000}"/>
    <cellStyle name="Notas 2 15 8 2 2" xfId="39440" xr:uid="{00000000-0005-0000-0000-0000385A0000}"/>
    <cellStyle name="Notas 2 15 8 3" xfId="39441" xr:uid="{00000000-0005-0000-0000-0000395A0000}"/>
    <cellStyle name="Notas 2 15 9" xfId="15706" xr:uid="{00000000-0005-0000-0000-00003A5A0000}"/>
    <cellStyle name="Notas 2 15 9 2" xfId="39442" xr:uid="{00000000-0005-0000-0000-00003B5A0000}"/>
    <cellStyle name="Notas 2 16" xfId="725" xr:uid="{00000000-0005-0000-0000-00003C5A0000}"/>
    <cellStyle name="Notas 2 16 10" xfId="22808" xr:uid="{00000000-0005-0000-0000-00003D5A0000}"/>
    <cellStyle name="Notas 2 16 10 2" xfId="39443" xr:uid="{00000000-0005-0000-0000-00003E5A0000}"/>
    <cellStyle name="Notas 2 16 11" xfId="39444" xr:uid="{00000000-0005-0000-0000-00003F5A0000}"/>
    <cellStyle name="Notas 2 16 2" xfId="1708" xr:uid="{00000000-0005-0000-0000-0000405A0000}"/>
    <cellStyle name="Notas 2 16 2 2" xfId="3171" xr:uid="{00000000-0005-0000-0000-0000415A0000}"/>
    <cellStyle name="Notas 2 16 2 2 2" xfId="5662" xr:uid="{00000000-0005-0000-0000-0000425A0000}"/>
    <cellStyle name="Notas 2 16 2 2 2 2" xfId="15685" xr:uid="{00000000-0005-0000-0000-0000435A0000}"/>
    <cellStyle name="Notas 2 16 2 2 2 2 2" xfId="39445" xr:uid="{00000000-0005-0000-0000-0000445A0000}"/>
    <cellStyle name="Notas 2 16 2 2 2 3" xfId="39446" xr:uid="{00000000-0005-0000-0000-0000455A0000}"/>
    <cellStyle name="Notas 2 16 2 2 3" xfId="5663" xr:uid="{00000000-0005-0000-0000-0000465A0000}"/>
    <cellStyle name="Notas 2 16 2 2 3 2" xfId="15684" xr:uid="{00000000-0005-0000-0000-0000475A0000}"/>
    <cellStyle name="Notas 2 16 2 2 3 2 2" xfId="39447" xr:uid="{00000000-0005-0000-0000-0000485A0000}"/>
    <cellStyle name="Notas 2 16 2 2 3 3" xfId="39448" xr:uid="{00000000-0005-0000-0000-0000495A0000}"/>
    <cellStyle name="Notas 2 16 2 2 4" xfId="15686" xr:uid="{00000000-0005-0000-0000-00004A5A0000}"/>
    <cellStyle name="Notas 2 16 2 2 4 2" xfId="39449" xr:uid="{00000000-0005-0000-0000-00004B5A0000}"/>
    <cellStyle name="Notas 2 16 2 2 5" xfId="22809" xr:uid="{00000000-0005-0000-0000-00004C5A0000}"/>
    <cellStyle name="Notas 2 16 2 2 5 2" xfId="39450" xr:uid="{00000000-0005-0000-0000-00004D5A0000}"/>
    <cellStyle name="Notas 2 16 2 2 6" xfId="22810" xr:uid="{00000000-0005-0000-0000-00004E5A0000}"/>
    <cellStyle name="Notas 2 16 2 2 6 2" xfId="39451" xr:uid="{00000000-0005-0000-0000-00004F5A0000}"/>
    <cellStyle name="Notas 2 16 2 2 7" xfId="22811" xr:uid="{00000000-0005-0000-0000-0000505A0000}"/>
    <cellStyle name="Notas 2 16 2 2 7 2" xfId="39452" xr:uid="{00000000-0005-0000-0000-0000515A0000}"/>
    <cellStyle name="Notas 2 16 2 2 8" xfId="39453" xr:uid="{00000000-0005-0000-0000-0000525A0000}"/>
    <cellStyle name="Notas 2 16 2 3" xfId="5664" xr:uid="{00000000-0005-0000-0000-0000535A0000}"/>
    <cellStyle name="Notas 2 16 2 3 2" xfId="15683" xr:uid="{00000000-0005-0000-0000-0000545A0000}"/>
    <cellStyle name="Notas 2 16 2 3 2 2" xfId="39454" xr:uid="{00000000-0005-0000-0000-0000555A0000}"/>
    <cellStyle name="Notas 2 16 2 3 3" xfId="39455" xr:uid="{00000000-0005-0000-0000-0000565A0000}"/>
    <cellStyle name="Notas 2 16 2 4" xfId="5665" xr:uid="{00000000-0005-0000-0000-0000575A0000}"/>
    <cellStyle name="Notas 2 16 2 4 2" xfId="15682" xr:uid="{00000000-0005-0000-0000-0000585A0000}"/>
    <cellStyle name="Notas 2 16 2 4 2 2" xfId="39456" xr:uid="{00000000-0005-0000-0000-0000595A0000}"/>
    <cellStyle name="Notas 2 16 2 4 3" xfId="39457" xr:uid="{00000000-0005-0000-0000-00005A5A0000}"/>
    <cellStyle name="Notas 2 16 2 5" xfId="15687" xr:uid="{00000000-0005-0000-0000-00005B5A0000}"/>
    <cellStyle name="Notas 2 16 2 5 2" xfId="39458" xr:uid="{00000000-0005-0000-0000-00005C5A0000}"/>
    <cellStyle name="Notas 2 16 2 6" xfId="22812" xr:uid="{00000000-0005-0000-0000-00005D5A0000}"/>
    <cellStyle name="Notas 2 16 2 6 2" xfId="39459" xr:uid="{00000000-0005-0000-0000-00005E5A0000}"/>
    <cellStyle name="Notas 2 16 2 7" xfId="22813" xr:uid="{00000000-0005-0000-0000-00005F5A0000}"/>
    <cellStyle name="Notas 2 16 2 7 2" xfId="39460" xr:uid="{00000000-0005-0000-0000-0000605A0000}"/>
    <cellStyle name="Notas 2 16 2 8" xfId="22814" xr:uid="{00000000-0005-0000-0000-0000615A0000}"/>
    <cellStyle name="Notas 2 16 2 8 2" xfId="39461" xr:uid="{00000000-0005-0000-0000-0000625A0000}"/>
    <cellStyle name="Notas 2 16 2 9" xfId="39462" xr:uid="{00000000-0005-0000-0000-0000635A0000}"/>
    <cellStyle name="Notas 2 16 3" xfId="1271" xr:uid="{00000000-0005-0000-0000-0000645A0000}"/>
    <cellStyle name="Notas 2 16 3 2" xfId="2738" xr:uid="{00000000-0005-0000-0000-0000655A0000}"/>
    <cellStyle name="Notas 2 16 3 2 2" xfId="5666" xr:uid="{00000000-0005-0000-0000-0000665A0000}"/>
    <cellStyle name="Notas 2 16 3 2 2 2" xfId="15679" xr:uid="{00000000-0005-0000-0000-0000675A0000}"/>
    <cellStyle name="Notas 2 16 3 2 2 2 2" xfId="39463" xr:uid="{00000000-0005-0000-0000-0000685A0000}"/>
    <cellStyle name="Notas 2 16 3 2 2 3" xfId="39464" xr:uid="{00000000-0005-0000-0000-0000695A0000}"/>
    <cellStyle name="Notas 2 16 3 2 3" xfId="5667" xr:uid="{00000000-0005-0000-0000-00006A5A0000}"/>
    <cellStyle name="Notas 2 16 3 2 3 2" xfId="15678" xr:uid="{00000000-0005-0000-0000-00006B5A0000}"/>
    <cellStyle name="Notas 2 16 3 2 3 2 2" xfId="39465" xr:uid="{00000000-0005-0000-0000-00006C5A0000}"/>
    <cellStyle name="Notas 2 16 3 2 3 3" xfId="39466" xr:uid="{00000000-0005-0000-0000-00006D5A0000}"/>
    <cellStyle name="Notas 2 16 3 2 4" xfId="15680" xr:uid="{00000000-0005-0000-0000-00006E5A0000}"/>
    <cellStyle name="Notas 2 16 3 2 4 2" xfId="39467" xr:uid="{00000000-0005-0000-0000-00006F5A0000}"/>
    <cellStyle name="Notas 2 16 3 2 5" xfId="22815" xr:uid="{00000000-0005-0000-0000-0000705A0000}"/>
    <cellStyle name="Notas 2 16 3 2 5 2" xfId="39468" xr:uid="{00000000-0005-0000-0000-0000715A0000}"/>
    <cellStyle name="Notas 2 16 3 2 6" xfId="22816" xr:uid="{00000000-0005-0000-0000-0000725A0000}"/>
    <cellStyle name="Notas 2 16 3 2 6 2" xfId="39469" xr:uid="{00000000-0005-0000-0000-0000735A0000}"/>
    <cellStyle name="Notas 2 16 3 2 7" xfId="22817" xr:uid="{00000000-0005-0000-0000-0000745A0000}"/>
    <cellStyle name="Notas 2 16 3 2 7 2" xfId="39470" xr:uid="{00000000-0005-0000-0000-0000755A0000}"/>
    <cellStyle name="Notas 2 16 3 2 8" xfId="39471" xr:uid="{00000000-0005-0000-0000-0000765A0000}"/>
    <cellStyle name="Notas 2 16 3 3" xfId="5668" xr:uid="{00000000-0005-0000-0000-0000775A0000}"/>
    <cellStyle name="Notas 2 16 3 3 2" xfId="15677" xr:uid="{00000000-0005-0000-0000-0000785A0000}"/>
    <cellStyle name="Notas 2 16 3 3 2 2" xfId="39472" xr:uid="{00000000-0005-0000-0000-0000795A0000}"/>
    <cellStyle name="Notas 2 16 3 3 3" xfId="39473" xr:uid="{00000000-0005-0000-0000-00007A5A0000}"/>
    <cellStyle name="Notas 2 16 3 4" xfId="5669" xr:uid="{00000000-0005-0000-0000-00007B5A0000}"/>
    <cellStyle name="Notas 2 16 3 4 2" xfId="15676" xr:uid="{00000000-0005-0000-0000-00007C5A0000}"/>
    <cellStyle name="Notas 2 16 3 4 2 2" xfId="39474" xr:uid="{00000000-0005-0000-0000-00007D5A0000}"/>
    <cellStyle name="Notas 2 16 3 4 3" xfId="39475" xr:uid="{00000000-0005-0000-0000-00007E5A0000}"/>
    <cellStyle name="Notas 2 16 3 5" xfId="15681" xr:uid="{00000000-0005-0000-0000-00007F5A0000}"/>
    <cellStyle name="Notas 2 16 3 5 2" xfId="39476" xr:uid="{00000000-0005-0000-0000-0000805A0000}"/>
    <cellStyle name="Notas 2 16 3 6" xfId="22818" xr:uid="{00000000-0005-0000-0000-0000815A0000}"/>
    <cellStyle name="Notas 2 16 3 6 2" xfId="39477" xr:uid="{00000000-0005-0000-0000-0000825A0000}"/>
    <cellStyle name="Notas 2 16 3 7" xfId="22819" xr:uid="{00000000-0005-0000-0000-0000835A0000}"/>
    <cellStyle name="Notas 2 16 3 7 2" xfId="39478" xr:uid="{00000000-0005-0000-0000-0000845A0000}"/>
    <cellStyle name="Notas 2 16 3 8" xfId="22820" xr:uid="{00000000-0005-0000-0000-0000855A0000}"/>
    <cellStyle name="Notas 2 16 3 8 2" xfId="39479" xr:uid="{00000000-0005-0000-0000-0000865A0000}"/>
    <cellStyle name="Notas 2 16 3 9" xfId="39480" xr:uid="{00000000-0005-0000-0000-0000875A0000}"/>
    <cellStyle name="Notas 2 16 4" xfId="5670" xr:uid="{00000000-0005-0000-0000-0000885A0000}"/>
    <cellStyle name="Notas 2 16 4 2" xfId="15675" xr:uid="{00000000-0005-0000-0000-0000895A0000}"/>
    <cellStyle name="Notas 2 16 4 2 2" xfId="39481" xr:uid="{00000000-0005-0000-0000-00008A5A0000}"/>
    <cellStyle name="Notas 2 16 4 3" xfId="22821" xr:uid="{00000000-0005-0000-0000-00008B5A0000}"/>
    <cellStyle name="Notas 2 16 4 3 2" xfId="39482" xr:uid="{00000000-0005-0000-0000-00008C5A0000}"/>
    <cellStyle name="Notas 2 16 4 4" xfId="22822" xr:uid="{00000000-0005-0000-0000-00008D5A0000}"/>
    <cellStyle name="Notas 2 16 4 4 2" xfId="39483" xr:uid="{00000000-0005-0000-0000-00008E5A0000}"/>
    <cellStyle name="Notas 2 16 4 5" xfId="22823" xr:uid="{00000000-0005-0000-0000-00008F5A0000}"/>
    <cellStyle name="Notas 2 16 4 5 2" xfId="39484" xr:uid="{00000000-0005-0000-0000-0000905A0000}"/>
    <cellStyle name="Notas 2 16 4 6" xfId="39485" xr:uid="{00000000-0005-0000-0000-0000915A0000}"/>
    <cellStyle name="Notas 2 16 5" xfId="5671" xr:uid="{00000000-0005-0000-0000-0000925A0000}"/>
    <cellStyle name="Notas 2 16 5 2" xfId="15674" xr:uid="{00000000-0005-0000-0000-0000935A0000}"/>
    <cellStyle name="Notas 2 16 5 2 2" xfId="39486" xr:uid="{00000000-0005-0000-0000-0000945A0000}"/>
    <cellStyle name="Notas 2 16 5 3" xfId="22824" xr:uid="{00000000-0005-0000-0000-0000955A0000}"/>
    <cellStyle name="Notas 2 16 5 3 2" xfId="39487" xr:uid="{00000000-0005-0000-0000-0000965A0000}"/>
    <cellStyle name="Notas 2 16 5 4" xfId="22825" xr:uid="{00000000-0005-0000-0000-0000975A0000}"/>
    <cellStyle name="Notas 2 16 5 4 2" xfId="39488" xr:uid="{00000000-0005-0000-0000-0000985A0000}"/>
    <cellStyle name="Notas 2 16 5 5" xfId="22826" xr:uid="{00000000-0005-0000-0000-0000995A0000}"/>
    <cellStyle name="Notas 2 16 5 5 2" xfId="39489" xr:uid="{00000000-0005-0000-0000-00009A5A0000}"/>
    <cellStyle name="Notas 2 16 5 6" xfId="39490" xr:uid="{00000000-0005-0000-0000-00009B5A0000}"/>
    <cellStyle name="Notas 2 16 6" xfId="5672" xr:uid="{00000000-0005-0000-0000-00009C5A0000}"/>
    <cellStyle name="Notas 2 16 6 2" xfId="15673" xr:uid="{00000000-0005-0000-0000-00009D5A0000}"/>
    <cellStyle name="Notas 2 16 6 2 2" xfId="39491" xr:uid="{00000000-0005-0000-0000-00009E5A0000}"/>
    <cellStyle name="Notas 2 16 6 3" xfId="22827" xr:uid="{00000000-0005-0000-0000-00009F5A0000}"/>
    <cellStyle name="Notas 2 16 6 3 2" xfId="39492" xr:uid="{00000000-0005-0000-0000-0000A05A0000}"/>
    <cellStyle name="Notas 2 16 6 4" xfId="22828" xr:uid="{00000000-0005-0000-0000-0000A15A0000}"/>
    <cellStyle name="Notas 2 16 6 4 2" xfId="39493" xr:uid="{00000000-0005-0000-0000-0000A25A0000}"/>
    <cellStyle name="Notas 2 16 6 5" xfId="22829" xr:uid="{00000000-0005-0000-0000-0000A35A0000}"/>
    <cellStyle name="Notas 2 16 6 5 2" xfId="39494" xr:uid="{00000000-0005-0000-0000-0000A45A0000}"/>
    <cellStyle name="Notas 2 16 6 6" xfId="39495" xr:uid="{00000000-0005-0000-0000-0000A55A0000}"/>
    <cellStyle name="Notas 2 16 7" xfId="5673" xr:uid="{00000000-0005-0000-0000-0000A65A0000}"/>
    <cellStyle name="Notas 2 16 7 2" xfId="15672" xr:uid="{00000000-0005-0000-0000-0000A75A0000}"/>
    <cellStyle name="Notas 2 16 7 2 2" xfId="39496" xr:uid="{00000000-0005-0000-0000-0000A85A0000}"/>
    <cellStyle name="Notas 2 16 7 3" xfId="22830" xr:uid="{00000000-0005-0000-0000-0000A95A0000}"/>
    <cellStyle name="Notas 2 16 7 3 2" xfId="39497" xr:uid="{00000000-0005-0000-0000-0000AA5A0000}"/>
    <cellStyle name="Notas 2 16 7 4" xfId="22831" xr:uid="{00000000-0005-0000-0000-0000AB5A0000}"/>
    <cellStyle name="Notas 2 16 7 4 2" xfId="39498" xr:uid="{00000000-0005-0000-0000-0000AC5A0000}"/>
    <cellStyle name="Notas 2 16 7 5" xfId="22832" xr:uid="{00000000-0005-0000-0000-0000AD5A0000}"/>
    <cellStyle name="Notas 2 16 7 5 2" xfId="39499" xr:uid="{00000000-0005-0000-0000-0000AE5A0000}"/>
    <cellStyle name="Notas 2 16 7 6" xfId="39500" xr:uid="{00000000-0005-0000-0000-0000AF5A0000}"/>
    <cellStyle name="Notas 2 16 8" xfId="5674" xr:uid="{00000000-0005-0000-0000-0000B05A0000}"/>
    <cellStyle name="Notas 2 16 8 2" xfId="15671" xr:uid="{00000000-0005-0000-0000-0000B15A0000}"/>
    <cellStyle name="Notas 2 16 8 2 2" xfId="39501" xr:uid="{00000000-0005-0000-0000-0000B25A0000}"/>
    <cellStyle name="Notas 2 16 8 3" xfId="39502" xr:uid="{00000000-0005-0000-0000-0000B35A0000}"/>
    <cellStyle name="Notas 2 16 9" xfId="15688" xr:uid="{00000000-0005-0000-0000-0000B45A0000}"/>
    <cellStyle name="Notas 2 16 9 2" xfId="39503" xr:uid="{00000000-0005-0000-0000-0000B55A0000}"/>
    <cellStyle name="Notas 2 17" xfId="1082" xr:uid="{00000000-0005-0000-0000-0000B65A0000}"/>
    <cellStyle name="Notas 2 17 10" xfId="22833" xr:uid="{00000000-0005-0000-0000-0000B75A0000}"/>
    <cellStyle name="Notas 2 17 10 2" xfId="39504" xr:uid="{00000000-0005-0000-0000-0000B85A0000}"/>
    <cellStyle name="Notas 2 17 11" xfId="39505" xr:uid="{00000000-0005-0000-0000-0000B95A0000}"/>
    <cellStyle name="Notas 2 17 2" xfId="2014" xr:uid="{00000000-0005-0000-0000-0000BA5A0000}"/>
    <cellStyle name="Notas 2 17 2 2" xfId="3473" xr:uid="{00000000-0005-0000-0000-0000BB5A0000}"/>
    <cellStyle name="Notas 2 17 2 2 2" xfId="5675" xr:uid="{00000000-0005-0000-0000-0000BC5A0000}"/>
    <cellStyle name="Notas 2 17 2 2 2 2" xfId="15667" xr:uid="{00000000-0005-0000-0000-0000BD5A0000}"/>
    <cellStyle name="Notas 2 17 2 2 2 2 2" xfId="39506" xr:uid="{00000000-0005-0000-0000-0000BE5A0000}"/>
    <cellStyle name="Notas 2 17 2 2 2 3" xfId="39507" xr:uid="{00000000-0005-0000-0000-0000BF5A0000}"/>
    <cellStyle name="Notas 2 17 2 2 3" xfId="5676" xr:uid="{00000000-0005-0000-0000-0000C05A0000}"/>
    <cellStyle name="Notas 2 17 2 2 3 2" xfId="15666" xr:uid="{00000000-0005-0000-0000-0000C15A0000}"/>
    <cellStyle name="Notas 2 17 2 2 3 2 2" xfId="39508" xr:uid="{00000000-0005-0000-0000-0000C25A0000}"/>
    <cellStyle name="Notas 2 17 2 2 3 3" xfId="39509" xr:uid="{00000000-0005-0000-0000-0000C35A0000}"/>
    <cellStyle name="Notas 2 17 2 2 4" xfId="15668" xr:uid="{00000000-0005-0000-0000-0000C45A0000}"/>
    <cellStyle name="Notas 2 17 2 2 4 2" xfId="39510" xr:uid="{00000000-0005-0000-0000-0000C55A0000}"/>
    <cellStyle name="Notas 2 17 2 2 5" xfId="22834" xr:uid="{00000000-0005-0000-0000-0000C65A0000}"/>
    <cellStyle name="Notas 2 17 2 2 5 2" xfId="39511" xr:uid="{00000000-0005-0000-0000-0000C75A0000}"/>
    <cellStyle name="Notas 2 17 2 2 6" xfId="22835" xr:uid="{00000000-0005-0000-0000-0000C85A0000}"/>
    <cellStyle name="Notas 2 17 2 2 6 2" xfId="39512" xr:uid="{00000000-0005-0000-0000-0000C95A0000}"/>
    <cellStyle name="Notas 2 17 2 2 7" xfId="22836" xr:uid="{00000000-0005-0000-0000-0000CA5A0000}"/>
    <cellStyle name="Notas 2 17 2 2 7 2" xfId="39513" xr:uid="{00000000-0005-0000-0000-0000CB5A0000}"/>
    <cellStyle name="Notas 2 17 2 2 8" xfId="39514" xr:uid="{00000000-0005-0000-0000-0000CC5A0000}"/>
    <cellStyle name="Notas 2 17 2 3" xfId="5677" xr:uid="{00000000-0005-0000-0000-0000CD5A0000}"/>
    <cellStyle name="Notas 2 17 2 3 2" xfId="15665" xr:uid="{00000000-0005-0000-0000-0000CE5A0000}"/>
    <cellStyle name="Notas 2 17 2 3 2 2" xfId="39515" xr:uid="{00000000-0005-0000-0000-0000CF5A0000}"/>
    <cellStyle name="Notas 2 17 2 3 3" xfId="39516" xr:uid="{00000000-0005-0000-0000-0000D05A0000}"/>
    <cellStyle name="Notas 2 17 2 4" xfId="5678" xr:uid="{00000000-0005-0000-0000-0000D15A0000}"/>
    <cellStyle name="Notas 2 17 2 4 2" xfId="15664" xr:uid="{00000000-0005-0000-0000-0000D25A0000}"/>
    <cellStyle name="Notas 2 17 2 4 2 2" xfId="39517" xr:uid="{00000000-0005-0000-0000-0000D35A0000}"/>
    <cellStyle name="Notas 2 17 2 4 3" xfId="39518" xr:uid="{00000000-0005-0000-0000-0000D45A0000}"/>
    <cellStyle name="Notas 2 17 2 5" xfId="15669" xr:uid="{00000000-0005-0000-0000-0000D55A0000}"/>
    <cellStyle name="Notas 2 17 2 5 2" xfId="39519" xr:uid="{00000000-0005-0000-0000-0000D65A0000}"/>
    <cellStyle name="Notas 2 17 2 6" xfId="22837" xr:uid="{00000000-0005-0000-0000-0000D75A0000}"/>
    <cellStyle name="Notas 2 17 2 6 2" xfId="39520" xr:uid="{00000000-0005-0000-0000-0000D85A0000}"/>
    <cellStyle name="Notas 2 17 2 7" xfId="22838" xr:uid="{00000000-0005-0000-0000-0000D95A0000}"/>
    <cellStyle name="Notas 2 17 2 7 2" xfId="39521" xr:uid="{00000000-0005-0000-0000-0000DA5A0000}"/>
    <cellStyle name="Notas 2 17 2 8" xfId="22839" xr:uid="{00000000-0005-0000-0000-0000DB5A0000}"/>
    <cellStyle name="Notas 2 17 2 8 2" xfId="39522" xr:uid="{00000000-0005-0000-0000-0000DC5A0000}"/>
    <cellStyle name="Notas 2 17 2 9" xfId="39523" xr:uid="{00000000-0005-0000-0000-0000DD5A0000}"/>
    <cellStyle name="Notas 2 17 3" xfId="1582" xr:uid="{00000000-0005-0000-0000-0000DE5A0000}"/>
    <cellStyle name="Notas 2 17 3 2" xfId="3045" xr:uid="{00000000-0005-0000-0000-0000DF5A0000}"/>
    <cellStyle name="Notas 2 17 3 2 2" xfId="5679" xr:uid="{00000000-0005-0000-0000-0000E05A0000}"/>
    <cellStyle name="Notas 2 17 3 2 2 2" xfId="15661" xr:uid="{00000000-0005-0000-0000-0000E15A0000}"/>
    <cellStyle name="Notas 2 17 3 2 2 2 2" xfId="39524" xr:uid="{00000000-0005-0000-0000-0000E25A0000}"/>
    <cellStyle name="Notas 2 17 3 2 2 3" xfId="39525" xr:uid="{00000000-0005-0000-0000-0000E35A0000}"/>
    <cellStyle name="Notas 2 17 3 2 3" xfId="5680" xr:uid="{00000000-0005-0000-0000-0000E45A0000}"/>
    <cellStyle name="Notas 2 17 3 2 3 2" xfId="15660" xr:uid="{00000000-0005-0000-0000-0000E55A0000}"/>
    <cellStyle name="Notas 2 17 3 2 3 2 2" xfId="39526" xr:uid="{00000000-0005-0000-0000-0000E65A0000}"/>
    <cellStyle name="Notas 2 17 3 2 3 3" xfId="39527" xr:uid="{00000000-0005-0000-0000-0000E75A0000}"/>
    <cellStyle name="Notas 2 17 3 2 4" xfId="15662" xr:uid="{00000000-0005-0000-0000-0000E85A0000}"/>
    <cellStyle name="Notas 2 17 3 2 4 2" xfId="39528" xr:uid="{00000000-0005-0000-0000-0000E95A0000}"/>
    <cellStyle name="Notas 2 17 3 2 5" xfId="22840" xr:uid="{00000000-0005-0000-0000-0000EA5A0000}"/>
    <cellStyle name="Notas 2 17 3 2 5 2" xfId="39529" xr:uid="{00000000-0005-0000-0000-0000EB5A0000}"/>
    <cellStyle name="Notas 2 17 3 2 6" xfId="22841" xr:uid="{00000000-0005-0000-0000-0000EC5A0000}"/>
    <cellStyle name="Notas 2 17 3 2 6 2" xfId="39530" xr:uid="{00000000-0005-0000-0000-0000ED5A0000}"/>
    <cellStyle name="Notas 2 17 3 2 7" xfId="22842" xr:uid="{00000000-0005-0000-0000-0000EE5A0000}"/>
    <cellStyle name="Notas 2 17 3 2 7 2" xfId="39531" xr:uid="{00000000-0005-0000-0000-0000EF5A0000}"/>
    <cellStyle name="Notas 2 17 3 2 8" xfId="39532" xr:uid="{00000000-0005-0000-0000-0000F05A0000}"/>
    <cellStyle name="Notas 2 17 3 3" xfId="5681" xr:uid="{00000000-0005-0000-0000-0000F15A0000}"/>
    <cellStyle name="Notas 2 17 3 3 2" xfId="15659" xr:uid="{00000000-0005-0000-0000-0000F25A0000}"/>
    <cellStyle name="Notas 2 17 3 3 2 2" xfId="39533" xr:uid="{00000000-0005-0000-0000-0000F35A0000}"/>
    <cellStyle name="Notas 2 17 3 3 3" xfId="39534" xr:uid="{00000000-0005-0000-0000-0000F45A0000}"/>
    <cellStyle name="Notas 2 17 3 4" xfId="5682" xr:uid="{00000000-0005-0000-0000-0000F55A0000}"/>
    <cellStyle name="Notas 2 17 3 4 2" xfId="15658" xr:uid="{00000000-0005-0000-0000-0000F65A0000}"/>
    <cellStyle name="Notas 2 17 3 4 2 2" xfId="39535" xr:uid="{00000000-0005-0000-0000-0000F75A0000}"/>
    <cellStyle name="Notas 2 17 3 4 3" xfId="39536" xr:uid="{00000000-0005-0000-0000-0000F85A0000}"/>
    <cellStyle name="Notas 2 17 3 5" xfId="15663" xr:uid="{00000000-0005-0000-0000-0000F95A0000}"/>
    <cellStyle name="Notas 2 17 3 5 2" xfId="39537" xr:uid="{00000000-0005-0000-0000-0000FA5A0000}"/>
    <cellStyle name="Notas 2 17 3 6" xfId="22843" xr:uid="{00000000-0005-0000-0000-0000FB5A0000}"/>
    <cellStyle name="Notas 2 17 3 6 2" xfId="39538" xr:uid="{00000000-0005-0000-0000-0000FC5A0000}"/>
    <cellStyle name="Notas 2 17 3 7" xfId="22844" xr:uid="{00000000-0005-0000-0000-0000FD5A0000}"/>
    <cellStyle name="Notas 2 17 3 7 2" xfId="39539" xr:uid="{00000000-0005-0000-0000-0000FE5A0000}"/>
    <cellStyle name="Notas 2 17 3 8" xfId="22845" xr:uid="{00000000-0005-0000-0000-0000FF5A0000}"/>
    <cellStyle name="Notas 2 17 3 8 2" xfId="39540" xr:uid="{00000000-0005-0000-0000-0000005B0000}"/>
    <cellStyle name="Notas 2 17 3 9" xfId="39541" xr:uid="{00000000-0005-0000-0000-0000015B0000}"/>
    <cellStyle name="Notas 2 17 4" xfId="5683" xr:uid="{00000000-0005-0000-0000-0000025B0000}"/>
    <cellStyle name="Notas 2 17 4 2" xfId="15657" xr:uid="{00000000-0005-0000-0000-0000035B0000}"/>
    <cellStyle name="Notas 2 17 4 2 2" xfId="39542" xr:uid="{00000000-0005-0000-0000-0000045B0000}"/>
    <cellStyle name="Notas 2 17 4 3" xfId="22846" xr:uid="{00000000-0005-0000-0000-0000055B0000}"/>
    <cellStyle name="Notas 2 17 4 3 2" xfId="39543" xr:uid="{00000000-0005-0000-0000-0000065B0000}"/>
    <cellStyle name="Notas 2 17 4 4" xfId="22847" xr:uid="{00000000-0005-0000-0000-0000075B0000}"/>
    <cellStyle name="Notas 2 17 4 4 2" xfId="39544" xr:uid="{00000000-0005-0000-0000-0000085B0000}"/>
    <cellStyle name="Notas 2 17 4 5" xfId="22848" xr:uid="{00000000-0005-0000-0000-0000095B0000}"/>
    <cellStyle name="Notas 2 17 4 5 2" xfId="39545" xr:uid="{00000000-0005-0000-0000-00000A5B0000}"/>
    <cellStyle name="Notas 2 17 4 6" xfId="39546" xr:uid="{00000000-0005-0000-0000-00000B5B0000}"/>
    <cellStyle name="Notas 2 17 5" xfId="5684" xr:uid="{00000000-0005-0000-0000-00000C5B0000}"/>
    <cellStyle name="Notas 2 17 5 2" xfId="15656" xr:uid="{00000000-0005-0000-0000-00000D5B0000}"/>
    <cellStyle name="Notas 2 17 5 2 2" xfId="39547" xr:uid="{00000000-0005-0000-0000-00000E5B0000}"/>
    <cellStyle name="Notas 2 17 5 3" xfId="22849" xr:uid="{00000000-0005-0000-0000-00000F5B0000}"/>
    <cellStyle name="Notas 2 17 5 3 2" xfId="39548" xr:uid="{00000000-0005-0000-0000-0000105B0000}"/>
    <cellStyle name="Notas 2 17 5 4" xfId="22850" xr:uid="{00000000-0005-0000-0000-0000115B0000}"/>
    <cellStyle name="Notas 2 17 5 4 2" xfId="39549" xr:uid="{00000000-0005-0000-0000-0000125B0000}"/>
    <cellStyle name="Notas 2 17 5 5" xfId="22851" xr:uid="{00000000-0005-0000-0000-0000135B0000}"/>
    <cellStyle name="Notas 2 17 5 5 2" xfId="39550" xr:uid="{00000000-0005-0000-0000-0000145B0000}"/>
    <cellStyle name="Notas 2 17 5 6" xfId="39551" xr:uid="{00000000-0005-0000-0000-0000155B0000}"/>
    <cellStyle name="Notas 2 17 6" xfId="5685" xr:uid="{00000000-0005-0000-0000-0000165B0000}"/>
    <cellStyle name="Notas 2 17 6 2" xfId="15655" xr:uid="{00000000-0005-0000-0000-0000175B0000}"/>
    <cellStyle name="Notas 2 17 6 2 2" xfId="39552" xr:uid="{00000000-0005-0000-0000-0000185B0000}"/>
    <cellStyle name="Notas 2 17 6 3" xfId="22852" xr:uid="{00000000-0005-0000-0000-0000195B0000}"/>
    <cellStyle name="Notas 2 17 6 3 2" xfId="39553" xr:uid="{00000000-0005-0000-0000-00001A5B0000}"/>
    <cellStyle name="Notas 2 17 6 4" xfId="22853" xr:uid="{00000000-0005-0000-0000-00001B5B0000}"/>
    <cellStyle name="Notas 2 17 6 4 2" xfId="39554" xr:uid="{00000000-0005-0000-0000-00001C5B0000}"/>
    <cellStyle name="Notas 2 17 6 5" xfId="22854" xr:uid="{00000000-0005-0000-0000-00001D5B0000}"/>
    <cellStyle name="Notas 2 17 6 5 2" xfId="39555" xr:uid="{00000000-0005-0000-0000-00001E5B0000}"/>
    <cellStyle name="Notas 2 17 6 6" xfId="39556" xr:uid="{00000000-0005-0000-0000-00001F5B0000}"/>
    <cellStyle name="Notas 2 17 7" xfId="5686" xr:uid="{00000000-0005-0000-0000-0000205B0000}"/>
    <cellStyle name="Notas 2 17 7 2" xfId="15654" xr:uid="{00000000-0005-0000-0000-0000215B0000}"/>
    <cellStyle name="Notas 2 17 7 2 2" xfId="39557" xr:uid="{00000000-0005-0000-0000-0000225B0000}"/>
    <cellStyle name="Notas 2 17 7 3" xfId="22855" xr:uid="{00000000-0005-0000-0000-0000235B0000}"/>
    <cellStyle name="Notas 2 17 7 3 2" xfId="39558" xr:uid="{00000000-0005-0000-0000-0000245B0000}"/>
    <cellStyle name="Notas 2 17 7 4" xfId="22856" xr:uid="{00000000-0005-0000-0000-0000255B0000}"/>
    <cellStyle name="Notas 2 17 7 4 2" xfId="39559" xr:uid="{00000000-0005-0000-0000-0000265B0000}"/>
    <cellStyle name="Notas 2 17 7 5" xfId="22857" xr:uid="{00000000-0005-0000-0000-0000275B0000}"/>
    <cellStyle name="Notas 2 17 7 5 2" xfId="39560" xr:uid="{00000000-0005-0000-0000-0000285B0000}"/>
    <cellStyle name="Notas 2 17 7 6" xfId="39561" xr:uid="{00000000-0005-0000-0000-0000295B0000}"/>
    <cellStyle name="Notas 2 17 8" xfId="5687" xr:uid="{00000000-0005-0000-0000-00002A5B0000}"/>
    <cellStyle name="Notas 2 17 8 2" xfId="15653" xr:uid="{00000000-0005-0000-0000-00002B5B0000}"/>
    <cellStyle name="Notas 2 17 8 2 2" xfId="39562" xr:uid="{00000000-0005-0000-0000-00002C5B0000}"/>
    <cellStyle name="Notas 2 17 8 3" xfId="39563" xr:uid="{00000000-0005-0000-0000-00002D5B0000}"/>
    <cellStyle name="Notas 2 17 9" xfId="15670" xr:uid="{00000000-0005-0000-0000-00002E5B0000}"/>
    <cellStyle name="Notas 2 17 9 2" xfId="39564" xr:uid="{00000000-0005-0000-0000-00002F5B0000}"/>
    <cellStyle name="Notas 2 18" xfId="1767" xr:uid="{00000000-0005-0000-0000-0000305B0000}"/>
    <cellStyle name="Notas 2 18 2" xfId="3230" xr:uid="{00000000-0005-0000-0000-0000315B0000}"/>
    <cellStyle name="Notas 2 18 2 2" xfId="5688" xr:uid="{00000000-0005-0000-0000-0000325B0000}"/>
    <cellStyle name="Notas 2 18 2 2 2" xfId="15650" xr:uid="{00000000-0005-0000-0000-0000335B0000}"/>
    <cellStyle name="Notas 2 18 2 2 2 2" xfId="39565" xr:uid="{00000000-0005-0000-0000-0000345B0000}"/>
    <cellStyle name="Notas 2 18 2 2 3" xfId="39566" xr:uid="{00000000-0005-0000-0000-0000355B0000}"/>
    <cellStyle name="Notas 2 18 2 3" xfId="5689" xr:uid="{00000000-0005-0000-0000-0000365B0000}"/>
    <cellStyle name="Notas 2 18 2 3 2" xfId="15649" xr:uid="{00000000-0005-0000-0000-0000375B0000}"/>
    <cellStyle name="Notas 2 18 2 3 2 2" xfId="39567" xr:uid="{00000000-0005-0000-0000-0000385B0000}"/>
    <cellStyle name="Notas 2 18 2 3 3" xfId="39568" xr:uid="{00000000-0005-0000-0000-0000395B0000}"/>
    <cellStyle name="Notas 2 18 2 4" xfId="15651" xr:uid="{00000000-0005-0000-0000-00003A5B0000}"/>
    <cellStyle name="Notas 2 18 2 4 2" xfId="39569" xr:uid="{00000000-0005-0000-0000-00003B5B0000}"/>
    <cellStyle name="Notas 2 18 2 5" xfId="22858" xr:uid="{00000000-0005-0000-0000-00003C5B0000}"/>
    <cellStyle name="Notas 2 18 2 5 2" xfId="39570" xr:uid="{00000000-0005-0000-0000-00003D5B0000}"/>
    <cellStyle name="Notas 2 18 2 6" xfId="22859" xr:uid="{00000000-0005-0000-0000-00003E5B0000}"/>
    <cellStyle name="Notas 2 18 2 6 2" xfId="39571" xr:uid="{00000000-0005-0000-0000-00003F5B0000}"/>
    <cellStyle name="Notas 2 18 2 7" xfId="22860" xr:uid="{00000000-0005-0000-0000-0000405B0000}"/>
    <cellStyle name="Notas 2 18 2 7 2" xfId="39572" xr:uid="{00000000-0005-0000-0000-0000415B0000}"/>
    <cellStyle name="Notas 2 18 2 8" xfId="39573" xr:uid="{00000000-0005-0000-0000-0000425B0000}"/>
    <cellStyle name="Notas 2 18 3" xfId="5690" xr:uid="{00000000-0005-0000-0000-0000435B0000}"/>
    <cellStyle name="Notas 2 18 3 2" xfId="15648" xr:uid="{00000000-0005-0000-0000-0000445B0000}"/>
    <cellStyle name="Notas 2 18 3 2 2" xfId="39574" xr:uid="{00000000-0005-0000-0000-0000455B0000}"/>
    <cellStyle name="Notas 2 18 3 3" xfId="39575" xr:uid="{00000000-0005-0000-0000-0000465B0000}"/>
    <cellStyle name="Notas 2 18 4" xfId="5691" xr:uid="{00000000-0005-0000-0000-0000475B0000}"/>
    <cellStyle name="Notas 2 18 4 2" xfId="15647" xr:uid="{00000000-0005-0000-0000-0000485B0000}"/>
    <cellStyle name="Notas 2 18 4 2 2" xfId="39576" xr:uid="{00000000-0005-0000-0000-0000495B0000}"/>
    <cellStyle name="Notas 2 18 4 3" xfId="39577" xr:uid="{00000000-0005-0000-0000-00004A5B0000}"/>
    <cellStyle name="Notas 2 18 5" xfId="15652" xr:uid="{00000000-0005-0000-0000-00004B5B0000}"/>
    <cellStyle name="Notas 2 18 5 2" xfId="39578" xr:uid="{00000000-0005-0000-0000-00004C5B0000}"/>
    <cellStyle name="Notas 2 18 6" xfId="22861" xr:uid="{00000000-0005-0000-0000-00004D5B0000}"/>
    <cellStyle name="Notas 2 18 6 2" xfId="39579" xr:uid="{00000000-0005-0000-0000-00004E5B0000}"/>
    <cellStyle name="Notas 2 18 7" xfId="22862" xr:uid="{00000000-0005-0000-0000-00004F5B0000}"/>
    <cellStyle name="Notas 2 18 7 2" xfId="39580" xr:uid="{00000000-0005-0000-0000-0000505B0000}"/>
    <cellStyle name="Notas 2 18 8" xfId="22863" xr:uid="{00000000-0005-0000-0000-0000515B0000}"/>
    <cellStyle name="Notas 2 18 8 2" xfId="39581" xr:uid="{00000000-0005-0000-0000-0000525B0000}"/>
    <cellStyle name="Notas 2 18 9" xfId="39582" xr:uid="{00000000-0005-0000-0000-0000535B0000}"/>
    <cellStyle name="Notas 2 19" xfId="1331" xr:uid="{00000000-0005-0000-0000-0000545B0000}"/>
    <cellStyle name="Notas 2 19 2" xfId="2798" xr:uid="{00000000-0005-0000-0000-0000555B0000}"/>
    <cellStyle name="Notas 2 19 2 2" xfId="5692" xr:uid="{00000000-0005-0000-0000-0000565B0000}"/>
    <cellStyle name="Notas 2 19 2 2 2" xfId="15644" xr:uid="{00000000-0005-0000-0000-0000575B0000}"/>
    <cellStyle name="Notas 2 19 2 2 2 2" xfId="39583" xr:uid="{00000000-0005-0000-0000-0000585B0000}"/>
    <cellStyle name="Notas 2 19 2 2 3" xfId="39584" xr:uid="{00000000-0005-0000-0000-0000595B0000}"/>
    <cellStyle name="Notas 2 19 2 3" xfId="5693" xr:uid="{00000000-0005-0000-0000-00005A5B0000}"/>
    <cellStyle name="Notas 2 19 2 3 2" xfId="15643" xr:uid="{00000000-0005-0000-0000-00005B5B0000}"/>
    <cellStyle name="Notas 2 19 2 3 2 2" xfId="39585" xr:uid="{00000000-0005-0000-0000-00005C5B0000}"/>
    <cellStyle name="Notas 2 19 2 3 3" xfId="39586" xr:uid="{00000000-0005-0000-0000-00005D5B0000}"/>
    <cellStyle name="Notas 2 19 2 4" xfId="15645" xr:uid="{00000000-0005-0000-0000-00005E5B0000}"/>
    <cellStyle name="Notas 2 19 2 4 2" xfId="39587" xr:uid="{00000000-0005-0000-0000-00005F5B0000}"/>
    <cellStyle name="Notas 2 19 2 5" xfId="22864" xr:uid="{00000000-0005-0000-0000-0000605B0000}"/>
    <cellStyle name="Notas 2 19 2 5 2" xfId="39588" xr:uid="{00000000-0005-0000-0000-0000615B0000}"/>
    <cellStyle name="Notas 2 19 2 6" xfId="22865" xr:uid="{00000000-0005-0000-0000-0000625B0000}"/>
    <cellStyle name="Notas 2 19 2 6 2" xfId="39589" xr:uid="{00000000-0005-0000-0000-0000635B0000}"/>
    <cellStyle name="Notas 2 19 2 7" xfId="22866" xr:uid="{00000000-0005-0000-0000-0000645B0000}"/>
    <cellStyle name="Notas 2 19 2 7 2" xfId="39590" xr:uid="{00000000-0005-0000-0000-0000655B0000}"/>
    <cellStyle name="Notas 2 19 2 8" xfId="39591" xr:uid="{00000000-0005-0000-0000-0000665B0000}"/>
    <cellStyle name="Notas 2 19 3" xfId="5694" xr:uid="{00000000-0005-0000-0000-0000675B0000}"/>
    <cellStyle name="Notas 2 19 3 2" xfId="15642" xr:uid="{00000000-0005-0000-0000-0000685B0000}"/>
    <cellStyle name="Notas 2 19 3 2 2" xfId="39592" xr:uid="{00000000-0005-0000-0000-0000695B0000}"/>
    <cellStyle name="Notas 2 19 3 3" xfId="39593" xr:uid="{00000000-0005-0000-0000-00006A5B0000}"/>
    <cellStyle name="Notas 2 19 4" xfId="5695" xr:uid="{00000000-0005-0000-0000-00006B5B0000}"/>
    <cellStyle name="Notas 2 19 4 2" xfId="15641" xr:uid="{00000000-0005-0000-0000-00006C5B0000}"/>
    <cellStyle name="Notas 2 19 4 2 2" xfId="39594" xr:uid="{00000000-0005-0000-0000-00006D5B0000}"/>
    <cellStyle name="Notas 2 19 4 3" xfId="39595" xr:uid="{00000000-0005-0000-0000-00006E5B0000}"/>
    <cellStyle name="Notas 2 19 5" xfId="15646" xr:uid="{00000000-0005-0000-0000-00006F5B0000}"/>
    <cellStyle name="Notas 2 19 5 2" xfId="39596" xr:uid="{00000000-0005-0000-0000-0000705B0000}"/>
    <cellStyle name="Notas 2 19 6" xfId="22867" xr:uid="{00000000-0005-0000-0000-0000715B0000}"/>
    <cellStyle name="Notas 2 19 6 2" xfId="39597" xr:uid="{00000000-0005-0000-0000-0000725B0000}"/>
    <cellStyle name="Notas 2 19 7" xfId="22868" xr:uid="{00000000-0005-0000-0000-0000735B0000}"/>
    <cellStyle name="Notas 2 19 7 2" xfId="39598" xr:uid="{00000000-0005-0000-0000-0000745B0000}"/>
    <cellStyle name="Notas 2 19 8" xfId="22869" xr:uid="{00000000-0005-0000-0000-0000755B0000}"/>
    <cellStyle name="Notas 2 19 8 2" xfId="39599" xr:uid="{00000000-0005-0000-0000-0000765B0000}"/>
    <cellStyle name="Notas 2 19 9" xfId="39600" xr:uid="{00000000-0005-0000-0000-0000775B0000}"/>
    <cellStyle name="Notas 2 2" xfId="504" xr:uid="{00000000-0005-0000-0000-0000785B0000}"/>
    <cellStyle name="Notas 2 2 10" xfId="933" xr:uid="{00000000-0005-0000-0000-0000795B0000}"/>
    <cellStyle name="Notas 2 2 10 10" xfId="22870" xr:uid="{00000000-0005-0000-0000-00007A5B0000}"/>
    <cellStyle name="Notas 2 2 10 10 2" xfId="39601" xr:uid="{00000000-0005-0000-0000-00007B5B0000}"/>
    <cellStyle name="Notas 2 2 10 11" xfId="39602" xr:uid="{00000000-0005-0000-0000-00007C5B0000}"/>
    <cellStyle name="Notas 2 2 10 2" xfId="1865" xr:uid="{00000000-0005-0000-0000-00007D5B0000}"/>
    <cellStyle name="Notas 2 2 10 2 2" xfId="3324" xr:uid="{00000000-0005-0000-0000-00007E5B0000}"/>
    <cellStyle name="Notas 2 2 10 2 2 2" xfId="5696" xr:uid="{00000000-0005-0000-0000-00007F5B0000}"/>
    <cellStyle name="Notas 2 2 10 2 2 2 2" xfId="15636" xr:uid="{00000000-0005-0000-0000-0000805B0000}"/>
    <cellStyle name="Notas 2 2 10 2 2 2 2 2" xfId="39603" xr:uid="{00000000-0005-0000-0000-0000815B0000}"/>
    <cellStyle name="Notas 2 2 10 2 2 2 3" xfId="39604" xr:uid="{00000000-0005-0000-0000-0000825B0000}"/>
    <cellStyle name="Notas 2 2 10 2 2 3" xfId="5697" xr:uid="{00000000-0005-0000-0000-0000835B0000}"/>
    <cellStyle name="Notas 2 2 10 2 2 3 2" xfId="15635" xr:uid="{00000000-0005-0000-0000-0000845B0000}"/>
    <cellStyle name="Notas 2 2 10 2 2 3 2 2" xfId="39605" xr:uid="{00000000-0005-0000-0000-0000855B0000}"/>
    <cellStyle name="Notas 2 2 10 2 2 3 3" xfId="39606" xr:uid="{00000000-0005-0000-0000-0000865B0000}"/>
    <cellStyle name="Notas 2 2 10 2 2 4" xfId="15637" xr:uid="{00000000-0005-0000-0000-0000875B0000}"/>
    <cellStyle name="Notas 2 2 10 2 2 4 2" xfId="39607" xr:uid="{00000000-0005-0000-0000-0000885B0000}"/>
    <cellStyle name="Notas 2 2 10 2 2 5" xfId="22871" xr:uid="{00000000-0005-0000-0000-0000895B0000}"/>
    <cellStyle name="Notas 2 2 10 2 2 5 2" xfId="39608" xr:uid="{00000000-0005-0000-0000-00008A5B0000}"/>
    <cellStyle name="Notas 2 2 10 2 2 6" xfId="22872" xr:uid="{00000000-0005-0000-0000-00008B5B0000}"/>
    <cellStyle name="Notas 2 2 10 2 2 6 2" xfId="39609" xr:uid="{00000000-0005-0000-0000-00008C5B0000}"/>
    <cellStyle name="Notas 2 2 10 2 2 7" xfId="22873" xr:uid="{00000000-0005-0000-0000-00008D5B0000}"/>
    <cellStyle name="Notas 2 2 10 2 2 7 2" xfId="39610" xr:uid="{00000000-0005-0000-0000-00008E5B0000}"/>
    <cellStyle name="Notas 2 2 10 2 2 8" xfId="39611" xr:uid="{00000000-0005-0000-0000-00008F5B0000}"/>
    <cellStyle name="Notas 2 2 10 2 3" xfId="5698" xr:uid="{00000000-0005-0000-0000-0000905B0000}"/>
    <cellStyle name="Notas 2 2 10 2 3 2" xfId="15634" xr:uid="{00000000-0005-0000-0000-0000915B0000}"/>
    <cellStyle name="Notas 2 2 10 2 3 2 2" xfId="39612" xr:uid="{00000000-0005-0000-0000-0000925B0000}"/>
    <cellStyle name="Notas 2 2 10 2 3 3" xfId="39613" xr:uid="{00000000-0005-0000-0000-0000935B0000}"/>
    <cellStyle name="Notas 2 2 10 2 4" xfId="5699" xr:uid="{00000000-0005-0000-0000-0000945B0000}"/>
    <cellStyle name="Notas 2 2 10 2 4 2" xfId="15633" xr:uid="{00000000-0005-0000-0000-0000955B0000}"/>
    <cellStyle name="Notas 2 2 10 2 4 2 2" xfId="39614" xr:uid="{00000000-0005-0000-0000-0000965B0000}"/>
    <cellStyle name="Notas 2 2 10 2 4 3" xfId="39615" xr:uid="{00000000-0005-0000-0000-0000975B0000}"/>
    <cellStyle name="Notas 2 2 10 2 5" xfId="15638" xr:uid="{00000000-0005-0000-0000-0000985B0000}"/>
    <cellStyle name="Notas 2 2 10 2 5 2" xfId="39616" xr:uid="{00000000-0005-0000-0000-0000995B0000}"/>
    <cellStyle name="Notas 2 2 10 2 6" xfId="22874" xr:uid="{00000000-0005-0000-0000-00009A5B0000}"/>
    <cellStyle name="Notas 2 2 10 2 6 2" xfId="39617" xr:uid="{00000000-0005-0000-0000-00009B5B0000}"/>
    <cellStyle name="Notas 2 2 10 2 7" xfId="22875" xr:uid="{00000000-0005-0000-0000-00009C5B0000}"/>
    <cellStyle name="Notas 2 2 10 2 7 2" xfId="39618" xr:uid="{00000000-0005-0000-0000-00009D5B0000}"/>
    <cellStyle name="Notas 2 2 10 2 8" xfId="22876" xr:uid="{00000000-0005-0000-0000-00009E5B0000}"/>
    <cellStyle name="Notas 2 2 10 2 8 2" xfId="39619" xr:uid="{00000000-0005-0000-0000-00009F5B0000}"/>
    <cellStyle name="Notas 2 2 10 2 9" xfId="39620" xr:uid="{00000000-0005-0000-0000-0000A05B0000}"/>
    <cellStyle name="Notas 2 2 10 3" xfId="1433" xr:uid="{00000000-0005-0000-0000-0000A15B0000}"/>
    <cellStyle name="Notas 2 2 10 3 2" xfId="2896" xr:uid="{00000000-0005-0000-0000-0000A25B0000}"/>
    <cellStyle name="Notas 2 2 10 3 2 2" xfId="5700" xr:uid="{00000000-0005-0000-0000-0000A35B0000}"/>
    <cellStyle name="Notas 2 2 10 3 2 2 2" xfId="15630" xr:uid="{00000000-0005-0000-0000-0000A45B0000}"/>
    <cellStyle name="Notas 2 2 10 3 2 2 2 2" xfId="39621" xr:uid="{00000000-0005-0000-0000-0000A55B0000}"/>
    <cellStyle name="Notas 2 2 10 3 2 2 3" xfId="39622" xr:uid="{00000000-0005-0000-0000-0000A65B0000}"/>
    <cellStyle name="Notas 2 2 10 3 2 3" xfId="5701" xr:uid="{00000000-0005-0000-0000-0000A75B0000}"/>
    <cellStyle name="Notas 2 2 10 3 2 3 2" xfId="15629" xr:uid="{00000000-0005-0000-0000-0000A85B0000}"/>
    <cellStyle name="Notas 2 2 10 3 2 3 2 2" xfId="39623" xr:uid="{00000000-0005-0000-0000-0000A95B0000}"/>
    <cellStyle name="Notas 2 2 10 3 2 3 3" xfId="39624" xr:uid="{00000000-0005-0000-0000-0000AA5B0000}"/>
    <cellStyle name="Notas 2 2 10 3 2 4" xfId="15631" xr:uid="{00000000-0005-0000-0000-0000AB5B0000}"/>
    <cellStyle name="Notas 2 2 10 3 2 4 2" xfId="39625" xr:uid="{00000000-0005-0000-0000-0000AC5B0000}"/>
    <cellStyle name="Notas 2 2 10 3 2 5" xfId="22877" xr:uid="{00000000-0005-0000-0000-0000AD5B0000}"/>
    <cellStyle name="Notas 2 2 10 3 2 5 2" xfId="39626" xr:uid="{00000000-0005-0000-0000-0000AE5B0000}"/>
    <cellStyle name="Notas 2 2 10 3 2 6" xfId="22878" xr:uid="{00000000-0005-0000-0000-0000AF5B0000}"/>
    <cellStyle name="Notas 2 2 10 3 2 6 2" xfId="39627" xr:uid="{00000000-0005-0000-0000-0000B05B0000}"/>
    <cellStyle name="Notas 2 2 10 3 2 7" xfId="22879" xr:uid="{00000000-0005-0000-0000-0000B15B0000}"/>
    <cellStyle name="Notas 2 2 10 3 2 7 2" xfId="39628" xr:uid="{00000000-0005-0000-0000-0000B25B0000}"/>
    <cellStyle name="Notas 2 2 10 3 2 8" xfId="39629" xr:uid="{00000000-0005-0000-0000-0000B35B0000}"/>
    <cellStyle name="Notas 2 2 10 3 3" xfId="5702" xr:uid="{00000000-0005-0000-0000-0000B45B0000}"/>
    <cellStyle name="Notas 2 2 10 3 3 2" xfId="15628" xr:uid="{00000000-0005-0000-0000-0000B55B0000}"/>
    <cellStyle name="Notas 2 2 10 3 3 2 2" xfId="39630" xr:uid="{00000000-0005-0000-0000-0000B65B0000}"/>
    <cellStyle name="Notas 2 2 10 3 3 3" xfId="39631" xr:uid="{00000000-0005-0000-0000-0000B75B0000}"/>
    <cellStyle name="Notas 2 2 10 3 4" xfId="5703" xr:uid="{00000000-0005-0000-0000-0000B85B0000}"/>
    <cellStyle name="Notas 2 2 10 3 4 2" xfId="15627" xr:uid="{00000000-0005-0000-0000-0000B95B0000}"/>
    <cellStyle name="Notas 2 2 10 3 4 2 2" xfId="39632" xr:uid="{00000000-0005-0000-0000-0000BA5B0000}"/>
    <cellStyle name="Notas 2 2 10 3 4 3" xfId="39633" xr:uid="{00000000-0005-0000-0000-0000BB5B0000}"/>
    <cellStyle name="Notas 2 2 10 3 5" xfId="15632" xr:uid="{00000000-0005-0000-0000-0000BC5B0000}"/>
    <cellStyle name="Notas 2 2 10 3 5 2" xfId="39634" xr:uid="{00000000-0005-0000-0000-0000BD5B0000}"/>
    <cellStyle name="Notas 2 2 10 3 6" xfId="22880" xr:uid="{00000000-0005-0000-0000-0000BE5B0000}"/>
    <cellStyle name="Notas 2 2 10 3 6 2" xfId="39635" xr:uid="{00000000-0005-0000-0000-0000BF5B0000}"/>
    <cellStyle name="Notas 2 2 10 3 7" xfId="22881" xr:uid="{00000000-0005-0000-0000-0000C05B0000}"/>
    <cellStyle name="Notas 2 2 10 3 7 2" xfId="39636" xr:uid="{00000000-0005-0000-0000-0000C15B0000}"/>
    <cellStyle name="Notas 2 2 10 3 8" xfId="22882" xr:uid="{00000000-0005-0000-0000-0000C25B0000}"/>
    <cellStyle name="Notas 2 2 10 3 8 2" xfId="39637" xr:uid="{00000000-0005-0000-0000-0000C35B0000}"/>
    <cellStyle name="Notas 2 2 10 3 9" xfId="39638" xr:uid="{00000000-0005-0000-0000-0000C45B0000}"/>
    <cellStyle name="Notas 2 2 10 4" xfId="5704" xr:uid="{00000000-0005-0000-0000-0000C55B0000}"/>
    <cellStyle name="Notas 2 2 10 4 2" xfId="15626" xr:uid="{00000000-0005-0000-0000-0000C65B0000}"/>
    <cellStyle name="Notas 2 2 10 4 2 2" xfId="39639" xr:uid="{00000000-0005-0000-0000-0000C75B0000}"/>
    <cellStyle name="Notas 2 2 10 4 3" xfId="22883" xr:uid="{00000000-0005-0000-0000-0000C85B0000}"/>
    <cellStyle name="Notas 2 2 10 4 3 2" xfId="39640" xr:uid="{00000000-0005-0000-0000-0000C95B0000}"/>
    <cellStyle name="Notas 2 2 10 4 4" xfId="22884" xr:uid="{00000000-0005-0000-0000-0000CA5B0000}"/>
    <cellStyle name="Notas 2 2 10 4 4 2" xfId="39641" xr:uid="{00000000-0005-0000-0000-0000CB5B0000}"/>
    <cellStyle name="Notas 2 2 10 4 5" xfId="22885" xr:uid="{00000000-0005-0000-0000-0000CC5B0000}"/>
    <cellStyle name="Notas 2 2 10 4 5 2" xfId="39642" xr:uid="{00000000-0005-0000-0000-0000CD5B0000}"/>
    <cellStyle name="Notas 2 2 10 4 6" xfId="39643" xr:uid="{00000000-0005-0000-0000-0000CE5B0000}"/>
    <cellStyle name="Notas 2 2 10 5" xfId="5705" xr:uid="{00000000-0005-0000-0000-0000CF5B0000}"/>
    <cellStyle name="Notas 2 2 10 5 2" xfId="15625" xr:uid="{00000000-0005-0000-0000-0000D05B0000}"/>
    <cellStyle name="Notas 2 2 10 5 2 2" xfId="39644" xr:uid="{00000000-0005-0000-0000-0000D15B0000}"/>
    <cellStyle name="Notas 2 2 10 5 3" xfId="22886" xr:uid="{00000000-0005-0000-0000-0000D25B0000}"/>
    <cellStyle name="Notas 2 2 10 5 3 2" xfId="39645" xr:uid="{00000000-0005-0000-0000-0000D35B0000}"/>
    <cellStyle name="Notas 2 2 10 5 4" xfId="22887" xr:uid="{00000000-0005-0000-0000-0000D45B0000}"/>
    <cellStyle name="Notas 2 2 10 5 4 2" xfId="39646" xr:uid="{00000000-0005-0000-0000-0000D55B0000}"/>
    <cellStyle name="Notas 2 2 10 5 5" xfId="22888" xr:uid="{00000000-0005-0000-0000-0000D65B0000}"/>
    <cellStyle name="Notas 2 2 10 5 5 2" xfId="39647" xr:uid="{00000000-0005-0000-0000-0000D75B0000}"/>
    <cellStyle name="Notas 2 2 10 5 6" xfId="39648" xr:uid="{00000000-0005-0000-0000-0000D85B0000}"/>
    <cellStyle name="Notas 2 2 10 6" xfId="5706" xr:uid="{00000000-0005-0000-0000-0000D95B0000}"/>
    <cellStyle name="Notas 2 2 10 6 2" xfId="15624" xr:uid="{00000000-0005-0000-0000-0000DA5B0000}"/>
    <cellStyle name="Notas 2 2 10 6 2 2" xfId="39649" xr:uid="{00000000-0005-0000-0000-0000DB5B0000}"/>
    <cellStyle name="Notas 2 2 10 6 3" xfId="22889" xr:uid="{00000000-0005-0000-0000-0000DC5B0000}"/>
    <cellStyle name="Notas 2 2 10 6 3 2" xfId="39650" xr:uid="{00000000-0005-0000-0000-0000DD5B0000}"/>
    <cellStyle name="Notas 2 2 10 6 4" xfId="22890" xr:uid="{00000000-0005-0000-0000-0000DE5B0000}"/>
    <cellStyle name="Notas 2 2 10 6 4 2" xfId="39651" xr:uid="{00000000-0005-0000-0000-0000DF5B0000}"/>
    <cellStyle name="Notas 2 2 10 6 5" xfId="22891" xr:uid="{00000000-0005-0000-0000-0000E05B0000}"/>
    <cellStyle name="Notas 2 2 10 6 5 2" xfId="39652" xr:uid="{00000000-0005-0000-0000-0000E15B0000}"/>
    <cellStyle name="Notas 2 2 10 6 6" xfId="39653" xr:uid="{00000000-0005-0000-0000-0000E25B0000}"/>
    <cellStyle name="Notas 2 2 10 7" xfId="5707" xr:uid="{00000000-0005-0000-0000-0000E35B0000}"/>
    <cellStyle name="Notas 2 2 10 7 2" xfId="15623" xr:uid="{00000000-0005-0000-0000-0000E45B0000}"/>
    <cellStyle name="Notas 2 2 10 7 2 2" xfId="39654" xr:uid="{00000000-0005-0000-0000-0000E55B0000}"/>
    <cellStyle name="Notas 2 2 10 7 3" xfId="22892" xr:uid="{00000000-0005-0000-0000-0000E65B0000}"/>
    <cellStyle name="Notas 2 2 10 7 3 2" xfId="39655" xr:uid="{00000000-0005-0000-0000-0000E75B0000}"/>
    <cellStyle name="Notas 2 2 10 7 4" xfId="22893" xr:uid="{00000000-0005-0000-0000-0000E85B0000}"/>
    <cellStyle name="Notas 2 2 10 7 4 2" xfId="39656" xr:uid="{00000000-0005-0000-0000-0000E95B0000}"/>
    <cellStyle name="Notas 2 2 10 7 5" xfId="22894" xr:uid="{00000000-0005-0000-0000-0000EA5B0000}"/>
    <cellStyle name="Notas 2 2 10 7 5 2" xfId="39657" xr:uid="{00000000-0005-0000-0000-0000EB5B0000}"/>
    <cellStyle name="Notas 2 2 10 7 6" xfId="39658" xr:uid="{00000000-0005-0000-0000-0000EC5B0000}"/>
    <cellStyle name="Notas 2 2 10 8" xfId="5708" xr:uid="{00000000-0005-0000-0000-0000ED5B0000}"/>
    <cellStyle name="Notas 2 2 10 8 2" xfId="15622" xr:uid="{00000000-0005-0000-0000-0000EE5B0000}"/>
    <cellStyle name="Notas 2 2 10 8 2 2" xfId="39659" xr:uid="{00000000-0005-0000-0000-0000EF5B0000}"/>
    <cellStyle name="Notas 2 2 10 8 3" xfId="39660" xr:uid="{00000000-0005-0000-0000-0000F05B0000}"/>
    <cellStyle name="Notas 2 2 10 9" xfId="15639" xr:uid="{00000000-0005-0000-0000-0000F15B0000}"/>
    <cellStyle name="Notas 2 2 10 9 2" xfId="39661" xr:uid="{00000000-0005-0000-0000-0000F25B0000}"/>
    <cellStyle name="Notas 2 2 11" xfId="957" xr:uid="{00000000-0005-0000-0000-0000F35B0000}"/>
    <cellStyle name="Notas 2 2 11 10" xfId="22895" xr:uid="{00000000-0005-0000-0000-0000F45B0000}"/>
    <cellStyle name="Notas 2 2 11 10 2" xfId="39662" xr:uid="{00000000-0005-0000-0000-0000F55B0000}"/>
    <cellStyle name="Notas 2 2 11 11" xfId="39663" xr:uid="{00000000-0005-0000-0000-0000F65B0000}"/>
    <cellStyle name="Notas 2 2 11 2" xfId="1889" xr:uid="{00000000-0005-0000-0000-0000F75B0000}"/>
    <cellStyle name="Notas 2 2 11 2 2" xfId="3348" xr:uid="{00000000-0005-0000-0000-0000F85B0000}"/>
    <cellStyle name="Notas 2 2 11 2 2 2" xfId="5709" xr:uid="{00000000-0005-0000-0000-0000F95B0000}"/>
    <cellStyle name="Notas 2 2 11 2 2 2 2" xfId="15618" xr:uid="{00000000-0005-0000-0000-0000FA5B0000}"/>
    <cellStyle name="Notas 2 2 11 2 2 2 2 2" xfId="39664" xr:uid="{00000000-0005-0000-0000-0000FB5B0000}"/>
    <cellStyle name="Notas 2 2 11 2 2 2 3" xfId="39665" xr:uid="{00000000-0005-0000-0000-0000FC5B0000}"/>
    <cellStyle name="Notas 2 2 11 2 2 3" xfId="5710" xr:uid="{00000000-0005-0000-0000-0000FD5B0000}"/>
    <cellStyle name="Notas 2 2 11 2 2 3 2" xfId="15617" xr:uid="{00000000-0005-0000-0000-0000FE5B0000}"/>
    <cellStyle name="Notas 2 2 11 2 2 3 2 2" xfId="39666" xr:uid="{00000000-0005-0000-0000-0000FF5B0000}"/>
    <cellStyle name="Notas 2 2 11 2 2 3 3" xfId="39667" xr:uid="{00000000-0005-0000-0000-0000005C0000}"/>
    <cellStyle name="Notas 2 2 11 2 2 4" xfId="15619" xr:uid="{00000000-0005-0000-0000-0000015C0000}"/>
    <cellStyle name="Notas 2 2 11 2 2 4 2" xfId="39668" xr:uid="{00000000-0005-0000-0000-0000025C0000}"/>
    <cellStyle name="Notas 2 2 11 2 2 5" xfId="22896" xr:uid="{00000000-0005-0000-0000-0000035C0000}"/>
    <cellStyle name="Notas 2 2 11 2 2 5 2" xfId="39669" xr:uid="{00000000-0005-0000-0000-0000045C0000}"/>
    <cellStyle name="Notas 2 2 11 2 2 6" xfId="22897" xr:uid="{00000000-0005-0000-0000-0000055C0000}"/>
    <cellStyle name="Notas 2 2 11 2 2 6 2" xfId="39670" xr:uid="{00000000-0005-0000-0000-0000065C0000}"/>
    <cellStyle name="Notas 2 2 11 2 2 7" xfId="22898" xr:uid="{00000000-0005-0000-0000-0000075C0000}"/>
    <cellStyle name="Notas 2 2 11 2 2 7 2" xfId="39671" xr:uid="{00000000-0005-0000-0000-0000085C0000}"/>
    <cellStyle name="Notas 2 2 11 2 2 8" xfId="39672" xr:uid="{00000000-0005-0000-0000-0000095C0000}"/>
    <cellStyle name="Notas 2 2 11 2 3" xfId="5711" xr:uid="{00000000-0005-0000-0000-00000A5C0000}"/>
    <cellStyle name="Notas 2 2 11 2 3 2" xfId="15616" xr:uid="{00000000-0005-0000-0000-00000B5C0000}"/>
    <cellStyle name="Notas 2 2 11 2 3 2 2" xfId="39673" xr:uid="{00000000-0005-0000-0000-00000C5C0000}"/>
    <cellStyle name="Notas 2 2 11 2 3 3" xfId="39674" xr:uid="{00000000-0005-0000-0000-00000D5C0000}"/>
    <cellStyle name="Notas 2 2 11 2 4" xfId="5712" xr:uid="{00000000-0005-0000-0000-00000E5C0000}"/>
    <cellStyle name="Notas 2 2 11 2 4 2" xfId="15615" xr:uid="{00000000-0005-0000-0000-00000F5C0000}"/>
    <cellStyle name="Notas 2 2 11 2 4 2 2" xfId="39675" xr:uid="{00000000-0005-0000-0000-0000105C0000}"/>
    <cellStyle name="Notas 2 2 11 2 4 3" xfId="39676" xr:uid="{00000000-0005-0000-0000-0000115C0000}"/>
    <cellStyle name="Notas 2 2 11 2 5" xfId="15620" xr:uid="{00000000-0005-0000-0000-0000125C0000}"/>
    <cellStyle name="Notas 2 2 11 2 5 2" xfId="39677" xr:uid="{00000000-0005-0000-0000-0000135C0000}"/>
    <cellStyle name="Notas 2 2 11 2 6" xfId="22899" xr:uid="{00000000-0005-0000-0000-0000145C0000}"/>
    <cellStyle name="Notas 2 2 11 2 6 2" xfId="39678" xr:uid="{00000000-0005-0000-0000-0000155C0000}"/>
    <cellStyle name="Notas 2 2 11 2 7" xfId="22900" xr:uid="{00000000-0005-0000-0000-0000165C0000}"/>
    <cellStyle name="Notas 2 2 11 2 7 2" xfId="39679" xr:uid="{00000000-0005-0000-0000-0000175C0000}"/>
    <cellStyle name="Notas 2 2 11 2 8" xfId="22901" xr:uid="{00000000-0005-0000-0000-0000185C0000}"/>
    <cellStyle name="Notas 2 2 11 2 8 2" xfId="39680" xr:uid="{00000000-0005-0000-0000-0000195C0000}"/>
    <cellStyle name="Notas 2 2 11 2 9" xfId="39681" xr:uid="{00000000-0005-0000-0000-00001A5C0000}"/>
    <cellStyle name="Notas 2 2 11 3" xfId="1457" xr:uid="{00000000-0005-0000-0000-00001B5C0000}"/>
    <cellStyle name="Notas 2 2 11 3 2" xfId="2920" xr:uid="{00000000-0005-0000-0000-00001C5C0000}"/>
    <cellStyle name="Notas 2 2 11 3 2 2" xfId="5713" xr:uid="{00000000-0005-0000-0000-00001D5C0000}"/>
    <cellStyle name="Notas 2 2 11 3 2 2 2" xfId="15612" xr:uid="{00000000-0005-0000-0000-00001E5C0000}"/>
    <cellStyle name="Notas 2 2 11 3 2 2 2 2" xfId="39682" xr:uid="{00000000-0005-0000-0000-00001F5C0000}"/>
    <cellStyle name="Notas 2 2 11 3 2 2 3" xfId="39683" xr:uid="{00000000-0005-0000-0000-0000205C0000}"/>
    <cellStyle name="Notas 2 2 11 3 2 3" xfId="5714" xr:uid="{00000000-0005-0000-0000-0000215C0000}"/>
    <cellStyle name="Notas 2 2 11 3 2 3 2" xfId="15611" xr:uid="{00000000-0005-0000-0000-0000225C0000}"/>
    <cellStyle name="Notas 2 2 11 3 2 3 2 2" xfId="39684" xr:uid="{00000000-0005-0000-0000-0000235C0000}"/>
    <cellStyle name="Notas 2 2 11 3 2 3 3" xfId="39685" xr:uid="{00000000-0005-0000-0000-0000245C0000}"/>
    <cellStyle name="Notas 2 2 11 3 2 4" xfId="15613" xr:uid="{00000000-0005-0000-0000-0000255C0000}"/>
    <cellStyle name="Notas 2 2 11 3 2 4 2" xfId="39686" xr:uid="{00000000-0005-0000-0000-0000265C0000}"/>
    <cellStyle name="Notas 2 2 11 3 2 5" xfId="22902" xr:uid="{00000000-0005-0000-0000-0000275C0000}"/>
    <cellStyle name="Notas 2 2 11 3 2 5 2" xfId="39687" xr:uid="{00000000-0005-0000-0000-0000285C0000}"/>
    <cellStyle name="Notas 2 2 11 3 2 6" xfId="22903" xr:uid="{00000000-0005-0000-0000-0000295C0000}"/>
    <cellStyle name="Notas 2 2 11 3 2 6 2" xfId="39688" xr:uid="{00000000-0005-0000-0000-00002A5C0000}"/>
    <cellStyle name="Notas 2 2 11 3 2 7" xfId="22904" xr:uid="{00000000-0005-0000-0000-00002B5C0000}"/>
    <cellStyle name="Notas 2 2 11 3 2 7 2" xfId="39689" xr:uid="{00000000-0005-0000-0000-00002C5C0000}"/>
    <cellStyle name="Notas 2 2 11 3 2 8" xfId="39690" xr:uid="{00000000-0005-0000-0000-00002D5C0000}"/>
    <cellStyle name="Notas 2 2 11 3 3" xfId="5715" xr:uid="{00000000-0005-0000-0000-00002E5C0000}"/>
    <cellStyle name="Notas 2 2 11 3 3 2" xfId="15610" xr:uid="{00000000-0005-0000-0000-00002F5C0000}"/>
    <cellStyle name="Notas 2 2 11 3 3 2 2" xfId="39691" xr:uid="{00000000-0005-0000-0000-0000305C0000}"/>
    <cellStyle name="Notas 2 2 11 3 3 3" xfId="39692" xr:uid="{00000000-0005-0000-0000-0000315C0000}"/>
    <cellStyle name="Notas 2 2 11 3 4" xfId="5716" xr:uid="{00000000-0005-0000-0000-0000325C0000}"/>
    <cellStyle name="Notas 2 2 11 3 4 2" xfId="15609" xr:uid="{00000000-0005-0000-0000-0000335C0000}"/>
    <cellStyle name="Notas 2 2 11 3 4 2 2" xfId="39693" xr:uid="{00000000-0005-0000-0000-0000345C0000}"/>
    <cellStyle name="Notas 2 2 11 3 4 3" xfId="39694" xr:uid="{00000000-0005-0000-0000-0000355C0000}"/>
    <cellStyle name="Notas 2 2 11 3 5" xfId="15614" xr:uid="{00000000-0005-0000-0000-0000365C0000}"/>
    <cellStyle name="Notas 2 2 11 3 5 2" xfId="39695" xr:uid="{00000000-0005-0000-0000-0000375C0000}"/>
    <cellStyle name="Notas 2 2 11 3 6" xfId="22905" xr:uid="{00000000-0005-0000-0000-0000385C0000}"/>
    <cellStyle name="Notas 2 2 11 3 6 2" xfId="39696" xr:uid="{00000000-0005-0000-0000-0000395C0000}"/>
    <cellStyle name="Notas 2 2 11 3 7" xfId="22906" xr:uid="{00000000-0005-0000-0000-00003A5C0000}"/>
    <cellStyle name="Notas 2 2 11 3 7 2" xfId="39697" xr:uid="{00000000-0005-0000-0000-00003B5C0000}"/>
    <cellStyle name="Notas 2 2 11 3 8" xfId="22907" xr:uid="{00000000-0005-0000-0000-00003C5C0000}"/>
    <cellStyle name="Notas 2 2 11 3 8 2" xfId="39698" xr:uid="{00000000-0005-0000-0000-00003D5C0000}"/>
    <cellStyle name="Notas 2 2 11 3 9" xfId="39699" xr:uid="{00000000-0005-0000-0000-00003E5C0000}"/>
    <cellStyle name="Notas 2 2 11 4" xfId="5717" xr:uid="{00000000-0005-0000-0000-00003F5C0000}"/>
    <cellStyle name="Notas 2 2 11 4 2" xfId="15608" xr:uid="{00000000-0005-0000-0000-0000405C0000}"/>
    <cellStyle name="Notas 2 2 11 4 2 2" xfId="39700" xr:uid="{00000000-0005-0000-0000-0000415C0000}"/>
    <cellStyle name="Notas 2 2 11 4 3" xfId="22908" xr:uid="{00000000-0005-0000-0000-0000425C0000}"/>
    <cellStyle name="Notas 2 2 11 4 3 2" xfId="39701" xr:uid="{00000000-0005-0000-0000-0000435C0000}"/>
    <cellStyle name="Notas 2 2 11 4 4" xfId="22909" xr:uid="{00000000-0005-0000-0000-0000445C0000}"/>
    <cellStyle name="Notas 2 2 11 4 4 2" xfId="39702" xr:uid="{00000000-0005-0000-0000-0000455C0000}"/>
    <cellStyle name="Notas 2 2 11 4 5" xfId="22910" xr:uid="{00000000-0005-0000-0000-0000465C0000}"/>
    <cellStyle name="Notas 2 2 11 4 5 2" xfId="39703" xr:uid="{00000000-0005-0000-0000-0000475C0000}"/>
    <cellStyle name="Notas 2 2 11 4 6" xfId="39704" xr:uid="{00000000-0005-0000-0000-0000485C0000}"/>
    <cellStyle name="Notas 2 2 11 5" xfId="5718" xr:uid="{00000000-0005-0000-0000-0000495C0000}"/>
    <cellStyle name="Notas 2 2 11 5 2" xfId="15607" xr:uid="{00000000-0005-0000-0000-00004A5C0000}"/>
    <cellStyle name="Notas 2 2 11 5 2 2" xfId="39705" xr:uid="{00000000-0005-0000-0000-00004B5C0000}"/>
    <cellStyle name="Notas 2 2 11 5 3" xfId="22911" xr:uid="{00000000-0005-0000-0000-00004C5C0000}"/>
    <cellStyle name="Notas 2 2 11 5 3 2" xfId="39706" xr:uid="{00000000-0005-0000-0000-00004D5C0000}"/>
    <cellStyle name="Notas 2 2 11 5 4" xfId="22912" xr:uid="{00000000-0005-0000-0000-00004E5C0000}"/>
    <cellStyle name="Notas 2 2 11 5 4 2" xfId="39707" xr:uid="{00000000-0005-0000-0000-00004F5C0000}"/>
    <cellStyle name="Notas 2 2 11 5 5" xfId="22913" xr:uid="{00000000-0005-0000-0000-0000505C0000}"/>
    <cellStyle name="Notas 2 2 11 5 5 2" xfId="39708" xr:uid="{00000000-0005-0000-0000-0000515C0000}"/>
    <cellStyle name="Notas 2 2 11 5 6" xfId="39709" xr:uid="{00000000-0005-0000-0000-0000525C0000}"/>
    <cellStyle name="Notas 2 2 11 6" xfId="5719" xr:uid="{00000000-0005-0000-0000-0000535C0000}"/>
    <cellStyle name="Notas 2 2 11 6 2" xfId="15606" xr:uid="{00000000-0005-0000-0000-0000545C0000}"/>
    <cellStyle name="Notas 2 2 11 6 2 2" xfId="39710" xr:uid="{00000000-0005-0000-0000-0000555C0000}"/>
    <cellStyle name="Notas 2 2 11 6 3" xfId="22914" xr:uid="{00000000-0005-0000-0000-0000565C0000}"/>
    <cellStyle name="Notas 2 2 11 6 3 2" xfId="39711" xr:uid="{00000000-0005-0000-0000-0000575C0000}"/>
    <cellStyle name="Notas 2 2 11 6 4" xfId="22915" xr:uid="{00000000-0005-0000-0000-0000585C0000}"/>
    <cellStyle name="Notas 2 2 11 6 4 2" xfId="39712" xr:uid="{00000000-0005-0000-0000-0000595C0000}"/>
    <cellStyle name="Notas 2 2 11 6 5" xfId="22916" xr:uid="{00000000-0005-0000-0000-00005A5C0000}"/>
    <cellStyle name="Notas 2 2 11 6 5 2" xfId="39713" xr:uid="{00000000-0005-0000-0000-00005B5C0000}"/>
    <cellStyle name="Notas 2 2 11 6 6" xfId="39714" xr:uid="{00000000-0005-0000-0000-00005C5C0000}"/>
    <cellStyle name="Notas 2 2 11 7" xfId="5720" xr:uid="{00000000-0005-0000-0000-00005D5C0000}"/>
    <cellStyle name="Notas 2 2 11 7 2" xfId="15605" xr:uid="{00000000-0005-0000-0000-00005E5C0000}"/>
    <cellStyle name="Notas 2 2 11 7 2 2" xfId="39715" xr:uid="{00000000-0005-0000-0000-00005F5C0000}"/>
    <cellStyle name="Notas 2 2 11 7 3" xfId="22917" xr:uid="{00000000-0005-0000-0000-0000605C0000}"/>
    <cellStyle name="Notas 2 2 11 7 3 2" xfId="39716" xr:uid="{00000000-0005-0000-0000-0000615C0000}"/>
    <cellStyle name="Notas 2 2 11 7 4" xfId="22918" xr:uid="{00000000-0005-0000-0000-0000625C0000}"/>
    <cellStyle name="Notas 2 2 11 7 4 2" xfId="39717" xr:uid="{00000000-0005-0000-0000-0000635C0000}"/>
    <cellStyle name="Notas 2 2 11 7 5" xfId="22919" xr:uid="{00000000-0005-0000-0000-0000645C0000}"/>
    <cellStyle name="Notas 2 2 11 7 5 2" xfId="39718" xr:uid="{00000000-0005-0000-0000-0000655C0000}"/>
    <cellStyle name="Notas 2 2 11 7 6" xfId="39719" xr:uid="{00000000-0005-0000-0000-0000665C0000}"/>
    <cellStyle name="Notas 2 2 11 8" xfId="5721" xr:uid="{00000000-0005-0000-0000-0000675C0000}"/>
    <cellStyle name="Notas 2 2 11 8 2" xfId="15604" xr:uid="{00000000-0005-0000-0000-0000685C0000}"/>
    <cellStyle name="Notas 2 2 11 8 2 2" xfId="39720" xr:uid="{00000000-0005-0000-0000-0000695C0000}"/>
    <cellStyle name="Notas 2 2 11 8 3" xfId="39721" xr:uid="{00000000-0005-0000-0000-00006A5C0000}"/>
    <cellStyle name="Notas 2 2 11 9" xfId="15621" xr:uid="{00000000-0005-0000-0000-00006B5C0000}"/>
    <cellStyle name="Notas 2 2 11 9 2" xfId="39722" xr:uid="{00000000-0005-0000-0000-00006C5C0000}"/>
    <cellStyle name="Notas 2 2 12" xfId="1074" xr:uid="{00000000-0005-0000-0000-00006D5C0000}"/>
    <cellStyle name="Notas 2 2 12 10" xfId="22920" xr:uid="{00000000-0005-0000-0000-00006E5C0000}"/>
    <cellStyle name="Notas 2 2 12 10 2" xfId="39723" xr:uid="{00000000-0005-0000-0000-00006F5C0000}"/>
    <cellStyle name="Notas 2 2 12 11" xfId="39724" xr:uid="{00000000-0005-0000-0000-0000705C0000}"/>
    <cellStyle name="Notas 2 2 12 2" xfId="2006" xr:uid="{00000000-0005-0000-0000-0000715C0000}"/>
    <cellStyle name="Notas 2 2 12 2 2" xfId="3465" xr:uid="{00000000-0005-0000-0000-0000725C0000}"/>
    <cellStyle name="Notas 2 2 12 2 2 2" xfId="5722" xr:uid="{00000000-0005-0000-0000-0000735C0000}"/>
    <cellStyle name="Notas 2 2 12 2 2 2 2" xfId="15600" xr:uid="{00000000-0005-0000-0000-0000745C0000}"/>
    <cellStyle name="Notas 2 2 12 2 2 2 2 2" xfId="39725" xr:uid="{00000000-0005-0000-0000-0000755C0000}"/>
    <cellStyle name="Notas 2 2 12 2 2 2 3" xfId="39726" xr:uid="{00000000-0005-0000-0000-0000765C0000}"/>
    <cellStyle name="Notas 2 2 12 2 2 3" xfId="5723" xr:uid="{00000000-0005-0000-0000-0000775C0000}"/>
    <cellStyle name="Notas 2 2 12 2 2 3 2" xfId="15599" xr:uid="{00000000-0005-0000-0000-0000785C0000}"/>
    <cellStyle name="Notas 2 2 12 2 2 3 2 2" xfId="39727" xr:uid="{00000000-0005-0000-0000-0000795C0000}"/>
    <cellStyle name="Notas 2 2 12 2 2 3 3" xfId="39728" xr:uid="{00000000-0005-0000-0000-00007A5C0000}"/>
    <cellStyle name="Notas 2 2 12 2 2 4" xfId="15601" xr:uid="{00000000-0005-0000-0000-00007B5C0000}"/>
    <cellStyle name="Notas 2 2 12 2 2 4 2" xfId="39729" xr:uid="{00000000-0005-0000-0000-00007C5C0000}"/>
    <cellStyle name="Notas 2 2 12 2 2 5" xfId="22921" xr:uid="{00000000-0005-0000-0000-00007D5C0000}"/>
    <cellStyle name="Notas 2 2 12 2 2 5 2" xfId="39730" xr:uid="{00000000-0005-0000-0000-00007E5C0000}"/>
    <cellStyle name="Notas 2 2 12 2 2 6" xfId="22922" xr:uid="{00000000-0005-0000-0000-00007F5C0000}"/>
    <cellStyle name="Notas 2 2 12 2 2 6 2" xfId="39731" xr:uid="{00000000-0005-0000-0000-0000805C0000}"/>
    <cellStyle name="Notas 2 2 12 2 2 7" xfId="22923" xr:uid="{00000000-0005-0000-0000-0000815C0000}"/>
    <cellStyle name="Notas 2 2 12 2 2 7 2" xfId="39732" xr:uid="{00000000-0005-0000-0000-0000825C0000}"/>
    <cellStyle name="Notas 2 2 12 2 2 8" xfId="39733" xr:uid="{00000000-0005-0000-0000-0000835C0000}"/>
    <cellStyle name="Notas 2 2 12 2 3" xfId="5724" xr:uid="{00000000-0005-0000-0000-0000845C0000}"/>
    <cellStyle name="Notas 2 2 12 2 3 2" xfId="15598" xr:uid="{00000000-0005-0000-0000-0000855C0000}"/>
    <cellStyle name="Notas 2 2 12 2 3 2 2" xfId="39734" xr:uid="{00000000-0005-0000-0000-0000865C0000}"/>
    <cellStyle name="Notas 2 2 12 2 3 3" xfId="39735" xr:uid="{00000000-0005-0000-0000-0000875C0000}"/>
    <cellStyle name="Notas 2 2 12 2 4" xfId="5725" xr:uid="{00000000-0005-0000-0000-0000885C0000}"/>
    <cellStyle name="Notas 2 2 12 2 4 2" xfId="15597" xr:uid="{00000000-0005-0000-0000-0000895C0000}"/>
    <cellStyle name="Notas 2 2 12 2 4 2 2" xfId="39736" xr:uid="{00000000-0005-0000-0000-00008A5C0000}"/>
    <cellStyle name="Notas 2 2 12 2 4 3" xfId="39737" xr:uid="{00000000-0005-0000-0000-00008B5C0000}"/>
    <cellStyle name="Notas 2 2 12 2 5" xfId="15602" xr:uid="{00000000-0005-0000-0000-00008C5C0000}"/>
    <cellStyle name="Notas 2 2 12 2 5 2" xfId="39738" xr:uid="{00000000-0005-0000-0000-00008D5C0000}"/>
    <cellStyle name="Notas 2 2 12 2 6" xfId="22924" xr:uid="{00000000-0005-0000-0000-00008E5C0000}"/>
    <cellStyle name="Notas 2 2 12 2 6 2" xfId="39739" xr:uid="{00000000-0005-0000-0000-00008F5C0000}"/>
    <cellStyle name="Notas 2 2 12 2 7" xfId="22925" xr:uid="{00000000-0005-0000-0000-0000905C0000}"/>
    <cellStyle name="Notas 2 2 12 2 7 2" xfId="39740" xr:uid="{00000000-0005-0000-0000-0000915C0000}"/>
    <cellStyle name="Notas 2 2 12 2 8" xfId="22926" xr:uid="{00000000-0005-0000-0000-0000925C0000}"/>
    <cellStyle name="Notas 2 2 12 2 8 2" xfId="39741" xr:uid="{00000000-0005-0000-0000-0000935C0000}"/>
    <cellStyle name="Notas 2 2 12 2 9" xfId="39742" xr:uid="{00000000-0005-0000-0000-0000945C0000}"/>
    <cellStyle name="Notas 2 2 12 3" xfId="1574" xr:uid="{00000000-0005-0000-0000-0000955C0000}"/>
    <cellStyle name="Notas 2 2 12 3 2" xfId="3037" xr:uid="{00000000-0005-0000-0000-0000965C0000}"/>
    <cellStyle name="Notas 2 2 12 3 2 2" xfId="5726" xr:uid="{00000000-0005-0000-0000-0000975C0000}"/>
    <cellStyle name="Notas 2 2 12 3 2 2 2" xfId="15594" xr:uid="{00000000-0005-0000-0000-0000985C0000}"/>
    <cellStyle name="Notas 2 2 12 3 2 2 2 2" xfId="39743" xr:uid="{00000000-0005-0000-0000-0000995C0000}"/>
    <cellStyle name="Notas 2 2 12 3 2 2 3" xfId="39744" xr:uid="{00000000-0005-0000-0000-00009A5C0000}"/>
    <cellStyle name="Notas 2 2 12 3 2 3" xfId="5727" xr:uid="{00000000-0005-0000-0000-00009B5C0000}"/>
    <cellStyle name="Notas 2 2 12 3 2 3 2" xfId="15593" xr:uid="{00000000-0005-0000-0000-00009C5C0000}"/>
    <cellStyle name="Notas 2 2 12 3 2 3 2 2" xfId="39745" xr:uid="{00000000-0005-0000-0000-00009D5C0000}"/>
    <cellStyle name="Notas 2 2 12 3 2 3 3" xfId="39746" xr:uid="{00000000-0005-0000-0000-00009E5C0000}"/>
    <cellStyle name="Notas 2 2 12 3 2 4" xfId="15595" xr:uid="{00000000-0005-0000-0000-00009F5C0000}"/>
    <cellStyle name="Notas 2 2 12 3 2 4 2" xfId="39747" xr:uid="{00000000-0005-0000-0000-0000A05C0000}"/>
    <cellStyle name="Notas 2 2 12 3 2 5" xfId="22927" xr:uid="{00000000-0005-0000-0000-0000A15C0000}"/>
    <cellStyle name="Notas 2 2 12 3 2 5 2" xfId="39748" xr:uid="{00000000-0005-0000-0000-0000A25C0000}"/>
    <cellStyle name="Notas 2 2 12 3 2 6" xfId="22928" xr:uid="{00000000-0005-0000-0000-0000A35C0000}"/>
    <cellStyle name="Notas 2 2 12 3 2 6 2" xfId="39749" xr:uid="{00000000-0005-0000-0000-0000A45C0000}"/>
    <cellStyle name="Notas 2 2 12 3 2 7" xfId="22929" xr:uid="{00000000-0005-0000-0000-0000A55C0000}"/>
    <cellStyle name="Notas 2 2 12 3 2 7 2" xfId="39750" xr:uid="{00000000-0005-0000-0000-0000A65C0000}"/>
    <cellStyle name="Notas 2 2 12 3 2 8" xfId="39751" xr:uid="{00000000-0005-0000-0000-0000A75C0000}"/>
    <cellStyle name="Notas 2 2 12 3 3" xfId="5728" xr:uid="{00000000-0005-0000-0000-0000A85C0000}"/>
    <cellStyle name="Notas 2 2 12 3 3 2" xfId="15592" xr:uid="{00000000-0005-0000-0000-0000A95C0000}"/>
    <cellStyle name="Notas 2 2 12 3 3 2 2" xfId="39752" xr:uid="{00000000-0005-0000-0000-0000AA5C0000}"/>
    <cellStyle name="Notas 2 2 12 3 3 3" xfId="39753" xr:uid="{00000000-0005-0000-0000-0000AB5C0000}"/>
    <cellStyle name="Notas 2 2 12 3 4" xfId="5729" xr:uid="{00000000-0005-0000-0000-0000AC5C0000}"/>
    <cellStyle name="Notas 2 2 12 3 4 2" xfId="15591" xr:uid="{00000000-0005-0000-0000-0000AD5C0000}"/>
    <cellStyle name="Notas 2 2 12 3 4 2 2" xfId="39754" xr:uid="{00000000-0005-0000-0000-0000AE5C0000}"/>
    <cellStyle name="Notas 2 2 12 3 4 3" xfId="39755" xr:uid="{00000000-0005-0000-0000-0000AF5C0000}"/>
    <cellStyle name="Notas 2 2 12 3 5" xfId="15596" xr:uid="{00000000-0005-0000-0000-0000B05C0000}"/>
    <cellStyle name="Notas 2 2 12 3 5 2" xfId="39756" xr:uid="{00000000-0005-0000-0000-0000B15C0000}"/>
    <cellStyle name="Notas 2 2 12 3 6" xfId="22930" xr:uid="{00000000-0005-0000-0000-0000B25C0000}"/>
    <cellStyle name="Notas 2 2 12 3 6 2" xfId="39757" xr:uid="{00000000-0005-0000-0000-0000B35C0000}"/>
    <cellStyle name="Notas 2 2 12 3 7" xfId="22931" xr:uid="{00000000-0005-0000-0000-0000B45C0000}"/>
    <cellStyle name="Notas 2 2 12 3 7 2" xfId="39758" xr:uid="{00000000-0005-0000-0000-0000B55C0000}"/>
    <cellStyle name="Notas 2 2 12 3 8" xfId="22932" xr:uid="{00000000-0005-0000-0000-0000B65C0000}"/>
    <cellStyle name="Notas 2 2 12 3 8 2" xfId="39759" xr:uid="{00000000-0005-0000-0000-0000B75C0000}"/>
    <cellStyle name="Notas 2 2 12 3 9" xfId="39760" xr:uid="{00000000-0005-0000-0000-0000B85C0000}"/>
    <cellStyle name="Notas 2 2 12 4" xfId="5730" xr:uid="{00000000-0005-0000-0000-0000B95C0000}"/>
    <cellStyle name="Notas 2 2 12 4 2" xfId="15590" xr:uid="{00000000-0005-0000-0000-0000BA5C0000}"/>
    <cellStyle name="Notas 2 2 12 4 2 2" xfId="39761" xr:uid="{00000000-0005-0000-0000-0000BB5C0000}"/>
    <cellStyle name="Notas 2 2 12 4 3" xfId="22933" xr:uid="{00000000-0005-0000-0000-0000BC5C0000}"/>
    <cellStyle name="Notas 2 2 12 4 3 2" xfId="39762" xr:uid="{00000000-0005-0000-0000-0000BD5C0000}"/>
    <cellStyle name="Notas 2 2 12 4 4" xfId="22934" xr:uid="{00000000-0005-0000-0000-0000BE5C0000}"/>
    <cellStyle name="Notas 2 2 12 4 4 2" xfId="39763" xr:uid="{00000000-0005-0000-0000-0000BF5C0000}"/>
    <cellStyle name="Notas 2 2 12 4 5" xfId="22935" xr:uid="{00000000-0005-0000-0000-0000C05C0000}"/>
    <cellStyle name="Notas 2 2 12 4 5 2" xfId="39764" xr:uid="{00000000-0005-0000-0000-0000C15C0000}"/>
    <cellStyle name="Notas 2 2 12 4 6" xfId="39765" xr:uid="{00000000-0005-0000-0000-0000C25C0000}"/>
    <cellStyle name="Notas 2 2 12 5" xfId="5731" xr:uid="{00000000-0005-0000-0000-0000C35C0000}"/>
    <cellStyle name="Notas 2 2 12 5 2" xfId="15589" xr:uid="{00000000-0005-0000-0000-0000C45C0000}"/>
    <cellStyle name="Notas 2 2 12 5 2 2" xfId="39766" xr:uid="{00000000-0005-0000-0000-0000C55C0000}"/>
    <cellStyle name="Notas 2 2 12 5 3" xfId="22936" xr:uid="{00000000-0005-0000-0000-0000C65C0000}"/>
    <cellStyle name="Notas 2 2 12 5 3 2" xfId="39767" xr:uid="{00000000-0005-0000-0000-0000C75C0000}"/>
    <cellStyle name="Notas 2 2 12 5 4" xfId="22937" xr:uid="{00000000-0005-0000-0000-0000C85C0000}"/>
    <cellStyle name="Notas 2 2 12 5 4 2" xfId="39768" xr:uid="{00000000-0005-0000-0000-0000C95C0000}"/>
    <cellStyle name="Notas 2 2 12 5 5" xfId="22938" xr:uid="{00000000-0005-0000-0000-0000CA5C0000}"/>
    <cellStyle name="Notas 2 2 12 5 5 2" xfId="39769" xr:uid="{00000000-0005-0000-0000-0000CB5C0000}"/>
    <cellStyle name="Notas 2 2 12 5 6" xfId="39770" xr:uid="{00000000-0005-0000-0000-0000CC5C0000}"/>
    <cellStyle name="Notas 2 2 12 6" xfId="5732" xr:uid="{00000000-0005-0000-0000-0000CD5C0000}"/>
    <cellStyle name="Notas 2 2 12 6 2" xfId="15588" xr:uid="{00000000-0005-0000-0000-0000CE5C0000}"/>
    <cellStyle name="Notas 2 2 12 6 2 2" xfId="39771" xr:uid="{00000000-0005-0000-0000-0000CF5C0000}"/>
    <cellStyle name="Notas 2 2 12 6 3" xfId="22939" xr:uid="{00000000-0005-0000-0000-0000D05C0000}"/>
    <cellStyle name="Notas 2 2 12 6 3 2" xfId="39772" xr:uid="{00000000-0005-0000-0000-0000D15C0000}"/>
    <cellStyle name="Notas 2 2 12 6 4" xfId="22940" xr:uid="{00000000-0005-0000-0000-0000D25C0000}"/>
    <cellStyle name="Notas 2 2 12 6 4 2" xfId="39773" xr:uid="{00000000-0005-0000-0000-0000D35C0000}"/>
    <cellStyle name="Notas 2 2 12 6 5" xfId="22941" xr:uid="{00000000-0005-0000-0000-0000D45C0000}"/>
    <cellStyle name="Notas 2 2 12 6 5 2" xfId="39774" xr:uid="{00000000-0005-0000-0000-0000D55C0000}"/>
    <cellStyle name="Notas 2 2 12 6 6" xfId="39775" xr:uid="{00000000-0005-0000-0000-0000D65C0000}"/>
    <cellStyle name="Notas 2 2 12 7" xfId="5733" xr:uid="{00000000-0005-0000-0000-0000D75C0000}"/>
    <cellStyle name="Notas 2 2 12 7 2" xfId="15587" xr:uid="{00000000-0005-0000-0000-0000D85C0000}"/>
    <cellStyle name="Notas 2 2 12 7 2 2" xfId="39776" xr:uid="{00000000-0005-0000-0000-0000D95C0000}"/>
    <cellStyle name="Notas 2 2 12 7 3" xfId="22942" xr:uid="{00000000-0005-0000-0000-0000DA5C0000}"/>
    <cellStyle name="Notas 2 2 12 7 3 2" xfId="39777" xr:uid="{00000000-0005-0000-0000-0000DB5C0000}"/>
    <cellStyle name="Notas 2 2 12 7 4" xfId="22943" xr:uid="{00000000-0005-0000-0000-0000DC5C0000}"/>
    <cellStyle name="Notas 2 2 12 7 4 2" xfId="39778" xr:uid="{00000000-0005-0000-0000-0000DD5C0000}"/>
    <cellStyle name="Notas 2 2 12 7 5" xfId="22944" xr:uid="{00000000-0005-0000-0000-0000DE5C0000}"/>
    <cellStyle name="Notas 2 2 12 7 5 2" xfId="39779" xr:uid="{00000000-0005-0000-0000-0000DF5C0000}"/>
    <cellStyle name="Notas 2 2 12 7 6" xfId="39780" xr:uid="{00000000-0005-0000-0000-0000E05C0000}"/>
    <cellStyle name="Notas 2 2 12 8" xfId="5734" xr:uid="{00000000-0005-0000-0000-0000E15C0000}"/>
    <cellStyle name="Notas 2 2 12 8 2" xfId="15586" xr:uid="{00000000-0005-0000-0000-0000E25C0000}"/>
    <cellStyle name="Notas 2 2 12 8 2 2" xfId="39781" xr:uid="{00000000-0005-0000-0000-0000E35C0000}"/>
    <cellStyle name="Notas 2 2 12 8 3" xfId="39782" xr:uid="{00000000-0005-0000-0000-0000E45C0000}"/>
    <cellStyle name="Notas 2 2 12 9" xfId="15603" xr:uid="{00000000-0005-0000-0000-0000E55C0000}"/>
    <cellStyle name="Notas 2 2 12 9 2" xfId="39783" xr:uid="{00000000-0005-0000-0000-0000E65C0000}"/>
    <cellStyle name="Notas 2 2 13" xfId="789" xr:uid="{00000000-0005-0000-0000-0000E75C0000}"/>
    <cellStyle name="Notas 2 2 13 10" xfId="22945" xr:uid="{00000000-0005-0000-0000-0000E85C0000}"/>
    <cellStyle name="Notas 2 2 13 10 2" xfId="39784" xr:uid="{00000000-0005-0000-0000-0000E95C0000}"/>
    <cellStyle name="Notas 2 2 13 11" xfId="39785" xr:uid="{00000000-0005-0000-0000-0000EA5C0000}"/>
    <cellStyle name="Notas 2 2 13 2" xfId="1761" xr:uid="{00000000-0005-0000-0000-0000EB5C0000}"/>
    <cellStyle name="Notas 2 2 13 2 2" xfId="3224" xr:uid="{00000000-0005-0000-0000-0000EC5C0000}"/>
    <cellStyle name="Notas 2 2 13 2 2 2" xfId="5735" xr:uid="{00000000-0005-0000-0000-0000ED5C0000}"/>
    <cellStyle name="Notas 2 2 13 2 2 2 2" xfId="15582" xr:uid="{00000000-0005-0000-0000-0000EE5C0000}"/>
    <cellStyle name="Notas 2 2 13 2 2 2 2 2" xfId="39786" xr:uid="{00000000-0005-0000-0000-0000EF5C0000}"/>
    <cellStyle name="Notas 2 2 13 2 2 2 3" xfId="39787" xr:uid="{00000000-0005-0000-0000-0000F05C0000}"/>
    <cellStyle name="Notas 2 2 13 2 2 3" xfId="5736" xr:uid="{00000000-0005-0000-0000-0000F15C0000}"/>
    <cellStyle name="Notas 2 2 13 2 2 3 2" xfId="15581" xr:uid="{00000000-0005-0000-0000-0000F25C0000}"/>
    <cellStyle name="Notas 2 2 13 2 2 3 2 2" xfId="39788" xr:uid="{00000000-0005-0000-0000-0000F35C0000}"/>
    <cellStyle name="Notas 2 2 13 2 2 3 3" xfId="39789" xr:uid="{00000000-0005-0000-0000-0000F45C0000}"/>
    <cellStyle name="Notas 2 2 13 2 2 4" xfId="15583" xr:uid="{00000000-0005-0000-0000-0000F55C0000}"/>
    <cellStyle name="Notas 2 2 13 2 2 4 2" xfId="39790" xr:uid="{00000000-0005-0000-0000-0000F65C0000}"/>
    <cellStyle name="Notas 2 2 13 2 2 5" xfId="22946" xr:uid="{00000000-0005-0000-0000-0000F75C0000}"/>
    <cellStyle name="Notas 2 2 13 2 2 5 2" xfId="39791" xr:uid="{00000000-0005-0000-0000-0000F85C0000}"/>
    <cellStyle name="Notas 2 2 13 2 2 6" xfId="22947" xr:uid="{00000000-0005-0000-0000-0000F95C0000}"/>
    <cellStyle name="Notas 2 2 13 2 2 6 2" xfId="39792" xr:uid="{00000000-0005-0000-0000-0000FA5C0000}"/>
    <cellStyle name="Notas 2 2 13 2 2 7" xfId="22948" xr:uid="{00000000-0005-0000-0000-0000FB5C0000}"/>
    <cellStyle name="Notas 2 2 13 2 2 7 2" xfId="39793" xr:uid="{00000000-0005-0000-0000-0000FC5C0000}"/>
    <cellStyle name="Notas 2 2 13 2 2 8" xfId="39794" xr:uid="{00000000-0005-0000-0000-0000FD5C0000}"/>
    <cellStyle name="Notas 2 2 13 2 3" xfId="5737" xr:uid="{00000000-0005-0000-0000-0000FE5C0000}"/>
    <cellStyle name="Notas 2 2 13 2 3 2" xfId="15580" xr:uid="{00000000-0005-0000-0000-0000FF5C0000}"/>
    <cellStyle name="Notas 2 2 13 2 3 2 2" xfId="39795" xr:uid="{00000000-0005-0000-0000-0000005D0000}"/>
    <cellStyle name="Notas 2 2 13 2 3 3" xfId="39796" xr:uid="{00000000-0005-0000-0000-0000015D0000}"/>
    <cellStyle name="Notas 2 2 13 2 4" xfId="5738" xr:uid="{00000000-0005-0000-0000-0000025D0000}"/>
    <cellStyle name="Notas 2 2 13 2 4 2" xfId="15579" xr:uid="{00000000-0005-0000-0000-0000035D0000}"/>
    <cellStyle name="Notas 2 2 13 2 4 2 2" xfId="39797" xr:uid="{00000000-0005-0000-0000-0000045D0000}"/>
    <cellStyle name="Notas 2 2 13 2 4 3" xfId="39798" xr:uid="{00000000-0005-0000-0000-0000055D0000}"/>
    <cellStyle name="Notas 2 2 13 2 5" xfId="15584" xr:uid="{00000000-0005-0000-0000-0000065D0000}"/>
    <cellStyle name="Notas 2 2 13 2 5 2" xfId="39799" xr:uid="{00000000-0005-0000-0000-0000075D0000}"/>
    <cellStyle name="Notas 2 2 13 2 6" xfId="22949" xr:uid="{00000000-0005-0000-0000-0000085D0000}"/>
    <cellStyle name="Notas 2 2 13 2 6 2" xfId="39800" xr:uid="{00000000-0005-0000-0000-0000095D0000}"/>
    <cellStyle name="Notas 2 2 13 2 7" xfId="22950" xr:uid="{00000000-0005-0000-0000-00000A5D0000}"/>
    <cellStyle name="Notas 2 2 13 2 7 2" xfId="39801" xr:uid="{00000000-0005-0000-0000-00000B5D0000}"/>
    <cellStyle name="Notas 2 2 13 2 8" xfId="22951" xr:uid="{00000000-0005-0000-0000-00000C5D0000}"/>
    <cellStyle name="Notas 2 2 13 2 8 2" xfId="39802" xr:uid="{00000000-0005-0000-0000-00000D5D0000}"/>
    <cellStyle name="Notas 2 2 13 2 9" xfId="39803" xr:uid="{00000000-0005-0000-0000-00000E5D0000}"/>
    <cellStyle name="Notas 2 2 13 3" xfId="1324" xr:uid="{00000000-0005-0000-0000-00000F5D0000}"/>
    <cellStyle name="Notas 2 2 13 3 2" xfId="2791" xr:uid="{00000000-0005-0000-0000-0000105D0000}"/>
    <cellStyle name="Notas 2 2 13 3 2 2" xfId="5739" xr:uid="{00000000-0005-0000-0000-0000115D0000}"/>
    <cellStyle name="Notas 2 2 13 3 2 2 2" xfId="15576" xr:uid="{00000000-0005-0000-0000-0000125D0000}"/>
    <cellStyle name="Notas 2 2 13 3 2 2 2 2" xfId="39804" xr:uid="{00000000-0005-0000-0000-0000135D0000}"/>
    <cellStyle name="Notas 2 2 13 3 2 2 3" xfId="39805" xr:uid="{00000000-0005-0000-0000-0000145D0000}"/>
    <cellStyle name="Notas 2 2 13 3 2 3" xfId="5740" xr:uid="{00000000-0005-0000-0000-0000155D0000}"/>
    <cellStyle name="Notas 2 2 13 3 2 3 2" xfId="15575" xr:uid="{00000000-0005-0000-0000-0000165D0000}"/>
    <cellStyle name="Notas 2 2 13 3 2 3 2 2" xfId="39806" xr:uid="{00000000-0005-0000-0000-0000175D0000}"/>
    <cellStyle name="Notas 2 2 13 3 2 3 3" xfId="39807" xr:uid="{00000000-0005-0000-0000-0000185D0000}"/>
    <cellStyle name="Notas 2 2 13 3 2 4" xfId="15577" xr:uid="{00000000-0005-0000-0000-0000195D0000}"/>
    <cellStyle name="Notas 2 2 13 3 2 4 2" xfId="39808" xr:uid="{00000000-0005-0000-0000-00001A5D0000}"/>
    <cellStyle name="Notas 2 2 13 3 2 5" xfId="22952" xr:uid="{00000000-0005-0000-0000-00001B5D0000}"/>
    <cellStyle name="Notas 2 2 13 3 2 5 2" xfId="39809" xr:uid="{00000000-0005-0000-0000-00001C5D0000}"/>
    <cellStyle name="Notas 2 2 13 3 2 6" xfId="22953" xr:uid="{00000000-0005-0000-0000-00001D5D0000}"/>
    <cellStyle name="Notas 2 2 13 3 2 6 2" xfId="39810" xr:uid="{00000000-0005-0000-0000-00001E5D0000}"/>
    <cellStyle name="Notas 2 2 13 3 2 7" xfId="22954" xr:uid="{00000000-0005-0000-0000-00001F5D0000}"/>
    <cellStyle name="Notas 2 2 13 3 2 7 2" xfId="39811" xr:uid="{00000000-0005-0000-0000-0000205D0000}"/>
    <cellStyle name="Notas 2 2 13 3 2 8" xfId="39812" xr:uid="{00000000-0005-0000-0000-0000215D0000}"/>
    <cellStyle name="Notas 2 2 13 3 3" xfId="5741" xr:uid="{00000000-0005-0000-0000-0000225D0000}"/>
    <cellStyle name="Notas 2 2 13 3 3 2" xfId="15574" xr:uid="{00000000-0005-0000-0000-0000235D0000}"/>
    <cellStyle name="Notas 2 2 13 3 3 2 2" xfId="39813" xr:uid="{00000000-0005-0000-0000-0000245D0000}"/>
    <cellStyle name="Notas 2 2 13 3 3 3" xfId="39814" xr:uid="{00000000-0005-0000-0000-0000255D0000}"/>
    <cellStyle name="Notas 2 2 13 3 4" xfId="5742" xr:uid="{00000000-0005-0000-0000-0000265D0000}"/>
    <cellStyle name="Notas 2 2 13 3 4 2" xfId="15573" xr:uid="{00000000-0005-0000-0000-0000275D0000}"/>
    <cellStyle name="Notas 2 2 13 3 4 2 2" xfId="39815" xr:uid="{00000000-0005-0000-0000-0000285D0000}"/>
    <cellStyle name="Notas 2 2 13 3 4 3" xfId="39816" xr:uid="{00000000-0005-0000-0000-0000295D0000}"/>
    <cellStyle name="Notas 2 2 13 3 5" xfId="15578" xr:uid="{00000000-0005-0000-0000-00002A5D0000}"/>
    <cellStyle name="Notas 2 2 13 3 5 2" xfId="39817" xr:uid="{00000000-0005-0000-0000-00002B5D0000}"/>
    <cellStyle name="Notas 2 2 13 3 6" xfId="22955" xr:uid="{00000000-0005-0000-0000-00002C5D0000}"/>
    <cellStyle name="Notas 2 2 13 3 6 2" xfId="39818" xr:uid="{00000000-0005-0000-0000-00002D5D0000}"/>
    <cellStyle name="Notas 2 2 13 3 7" xfId="22956" xr:uid="{00000000-0005-0000-0000-00002E5D0000}"/>
    <cellStyle name="Notas 2 2 13 3 7 2" xfId="39819" xr:uid="{00000000-0005-0000-0000-00002F5D0000}"/>
    <cellStyle name="Notas 2 2 13 3 8" xfId="22957" xr:uid="{00000000-0005-0000-0000-0000305D0000}"/>
    <cellStyle name="Notas 2 2 13 3 8 2" xfId="39820" xr:uid="{00000000-0005-0000-0000-0000315D0000}"/>
    <cellStyle name="Notas 2 2 13 3 9" xfId="39821" xr:uid="{00000000-0005-0000-0000-0000325D0000}"/>
    <cellStyle name="Notas 2 2 13 4" xfId="5743" xr:uid="{00000000-0005-0000-0000-0000335D0000}"/>
    <cellStyle name="Notas 2 2 13 4 2" xfId="15572" xr:uid="{00000000-0005-0000-0000-0000345D0000}"/>
    <cellStyle name="Notas 2 2 13 4 2 2" xfId="39822" xr:uid="{00000000-0005-0000-0000-0000355D0000}"/>
    <cellStyle name="Notas 2 2 13 4 3" xfId="22958" xr:uid="{00000000-0005-0000-0000-0000365D0000}"/>
    <cellStyle name="Notas 2 2 13 4 3 2" xfId="39823" xr:uid="{00000000-0005-0000-0000-0000375D0000}"/>
    <cellStyle name="Notas 2 2 13 4 4" xfId="22959" xr:uid="{00000000-0005-0000-0000-0000385D0000}"/>
    <cellStyle name="Notas 2 2 13 4 4 2" xfId="39824" xr:uid="{00000000-0005-0000-0000-0000395D0000}"/>
    <cellStyle name="Notas 2 2 13 4 5" xfId="22960" xr:uid="{00000000-0005-0000-0000-00003A5D0000}"/>
    <cellStyle name="Notas 2 2 13 4 5 2" xfId="39825" xr:uid="{00000000-0005-0000-0000-00003B5D0000}"/>
    <cellStyle name="Notas 2 2 13 4 6" xfId="39826" xr:uid="{00000000-0005-0000-0000-00003C5D0000}"/>
    <cellStyle name="Notas 2 2 13 5" xfId="5744" xr:uid="{00000000-0005-0000-0000-00003D5D0000}"/>
    <cellStyle name="Notas 2 2 13 5 2" xfId="15571" xr:uid="{00000000-0005-0000-0000-00003E5D0000}"/>
    <cellStyle name="Notas 2 2 13 5 2 2" xfId="39827" xr:uid="{00000000-0005-0000-0000-00003F5D0000}"/>
    <cellStyle name="Notas 2 2 13 5 3" xfId="22961" xr:uid="{00000000-0005-0000-0000-0000405D0000}"/>
    <cellStyle name="Notas 2 2 13 5 3 2" xfId="39828" xr:uid="{00000000-0005-0000-0000-0000415D0000}"/>
    <cellStyle name="Notas 2 2 13 5 4" xfId="22962" xr:uid="{00000000-0005-0000-0000-0000425D0000}"/>
    <cellStyle name="Notas 2 2 13 5 4 2" xfId="39829" xr:uid="{00000000-0005-0000-0000-0000435D0000}"/>
    <cellStyle name="Notas 2 2 13 5 5" xfId="22963" xr:uid="{00000000-0005-0000-0000-0000445D0000}"/>
    <cellStyle name="Notas 2 2 13 5 5 2" xfId="39830" xr:uid="{00000000-0005-0000-0000-0000455D0000}"/>
    <cellStyle name="Notas 2 2 13 5 6" xfId="39831" xr:uid="{00000000-0005-0000-0000-0000465D0000}"/>
    <cellStyle name="Notas 2 2 13 6" xfId="5745" xr:uid="{00000000-0005-0000-0000-0000475D0000}"/>
    <cellStyle name="Notas 2 2 13 6 2" xfId="15570" xr:uid="{00000000-0005-0000-0000-0000485D0000}"/>
    <cellStyle name="Notas 2 2 13 6 2 2" xfId="39832" xr:uid="{00000000-0005-0000-0000-0000495D0000}"/>
    <cellStyle name="Notas 2 2 13 6 3" xfId="22964" xr:uid="{00000000-0005-0000-0000-00004A5D0000}"/>
    <cellStyle name="Notas 2 2 13 6 3 2" xfId="39833" xr:uid="{00000000-0005-0000-0000-00004B5D0000}"/>
    <cellStyle name="Notas 2 2 13 6 4" xfId="22965" xr:uid="{00000000-0005-0000-0000-00004C5D0000}"/>
    <cellStyle name="Notas 2 2 13 6 4 2" xfId="39834" xr:uid="{00000000-0005-0000-0000-00004D5D0000}"/>
    <cellStyle name="Notas 2 2 13 6 5" xfId="22966" xr:uid="{00000000-0005-0000-0000-00004E5D0000}"/>
    <cellStyle name="Notas 2 2 13 6 5 2" xfId="39835" xr:uid="{00000000-0005-0000-0000-00004F5D0000}"/>
    <cellStyle name="Notas 2 2 13 6 6" xfId="39836" xr:uid="{00000000-0005-0000-0000-0000505D0000}"/>
    <cellStyle name="Notas 2 2 13 7" xfId="5746" xr:uid="{00000000-0005-0000-0000-0000515D0000}"/>
    <cellStyle name="Notas 2 2 13 7 2" xfId="15569" xr:uid="{00000000-0005-0000-0000-0000525D0000}"/>
    <cellStyle name="Notas 2 2 13 7 2 2" xfId="39837" xr:uid="{00000000-0005-0000-0000-0000535D0000}"/>
    <cellStyle name="Notas 2 2 13 7 3" xfId="22967" xr:uid="{00000000-0005-0000-0000-0000545D0000}"/>
    <cellStyle name="Notas 2 2 13 7 3 2" xfId="39838" xr:uid="{00000000-0005-0000-0000-0000555D0000}"/>
    <cellStyle name="Notas 2 2 13 7 4" xfId="22968" xr:uid="{00000000-0005-0000-0000-0000565D0000}"/>
    <cellStyle name="Notas 2 2 13 7 4 2" xfId="39839" xr:uid="{00000000-0005-0000-0000-0000575D0000}"/>
    <cellStyle name="Notas 2 2 13 7 5" xfId="22969" xr:uid="{00000000-0005-0000-0000-0000585D0000}"/>
    <cellStyle name="Notas 2 2 13 7 5 2" xfId="39840" xr:uid="{00000000-0005-0000-0000-0000595D0000}"/>
    <cellStyle name="Notas 2 2 13 7 6" xfId="39841" xr:uid="{00000000-0005-0000-0000-00005A5D0000}"/>
    <cellStyle name="Notas 2 2 13 8" xfId="5747" xr:uid="{00000000-0005-0000-0000-00005B5D0000}"/>
    <cellStyle name="Notas 2 2 13 8 2" xfId="15568" xr:uid="{00000000-0005-0000-0000-00005C5D0000}"/>
    <cellStyle name="Notas 2 2 13 8 2 2" xfId="39842" xr:uid="{00000000-0005-0000-0000-00005D5D0000}"/>
    <cellStyle name="Notas 2 2 13 8 3" xfId="39843" xr:uid="{00000000-0005-0000-0000-00005E5D0000}"/>
    <cellStyle name="Notas 2 2 13 9" xfId="15585" xr:uid="{00000000-0005-0000-0000-00005F5D0000}"/>
    <cellStyle name="Notas 2 2 13 9 2" xfId="39844" xr:uid="{00000000-0005-0000-0000-0000605D0000}"/>
    <cellStyle name="Notas 2 2 14" xfId="837" xr:uid="{00000000-0005-0000-0000-0000615D0000}"/>
    <cellStyle name="Notas 2 2 14 10" xfId="22970" xr:uid="{00000000-0005-0000-0000-0000625D0000}"/>
    <cellStyle name="Notas 2 2 14 10 2" xfId="39845" xr:uid="{00000000-0005-0000-0000-0000635D0000}"/>
    <cellStyle name="Notas 2 2 14 11" xfId="39846" xr:uid="{00000000-0005-0000-0000-0000645D0000}"/>
    <cellStyle name="Notas 2 2 14 2" xfId="1793" xr:uid="{00000000-0005-0000-0000-0000655D0000}"/>
    <cellStyle name="Notas 2 2 14 2 2" xfId="3252" xr:uid="{00000000-0005-0000-0000-0000665D0000}"/>
    <cellStyle name="Notas 2 2 14 2 2 2" xfId="5748" xr:uid="{00000000-0005-0000-0000-0000675D0000}"/>
    <cellStyle name="Notas 2 2 14 2 2 2 2" xfId="15564" xr:uid="{00000000-0005-0000-0000-0000685D0000}"/>
    <cellStyle name="Notas 2 2 14 2 2 2 2 2" xfId="39847" xr:uid="{00000000-0005-0000-0000-0000695D0000}"/>
    <cellStyle name="Notas 2 2 14 2 2 2 3" xfId="39848" xr:uid="{00000000-0005-0000-0000-00006A5D0000}"/>
    <cellStyle name="Notas 2 2 14 2 2 3" xfId="5749" xr:uid="{00000000-0005-0000-0000-00006B5D0000}"/>
    <cellStyle name="Notas 2 2 14 2 2 3 2" xfId="15563" xr:uid="{00000000-0005-0000-0000-00006C5D0000}"/>
    <cellStyle name="Notas 2 2 14 2 2 3 2 2" xfId="39849" xr:uid="{00000000-0005-0000-0000-00006D5D0000}"/>
    <cellStyle name="Notas 2 2 14 2 2 3 3" xfId="39850" xr:uid="{00000000-0005-0000-0000-00006E5D0000}"/>
    <cellStyle name="Notas 2 2 14 2 2 4" xfId="15565" xr:uid="{00000000-0005-0000-0000-00006F5D0000}"/>
    <cellStyle name="Notas 2 2 14 2 2 4 2" xfId="39851" xr:uid="{00000000-0005-0000-0000-0000705D0000}"/>
    <cellStyle name="Notas 2 2 14 2 2 5" xfId="22971" xr:uid="{00000000-0005-0000-0000-0000715D0000}"/>
    <cellStyle name="Notas 2 2 14 2 2 5 2" xfId="39852" xr:uid="{00000000-0005-0000-0000-0000725D0000}"/>
    <cellStyle name="Notas 2 2 14 2 2 6" xfId="22972" xr:uid="{00000000-0005-0000-0000-0000735D0000}"/>
    <cellStyle name="Notas 2 2 14 2 2 6 2" xfId="39853" xr:uid="{00000000-0005-0000-0000-0000745D0000}"/>
    <cellStyle name="Notas 2 2 14 2 2 7" xfId="22973" xr:uid="{00000000-0005-0000-0000-0000755D0000}"/>
    <cellStyle name="Notas 2 2 14 2 2 7 2" xfId="39854" xr:uid="{00000000-0005-0000-0000-0000765D0000}"/>
    <cellStyle name="Notas 2 2 14 2 2 8" xfId="39855" xr:uid="{00000000-0005-0000-0000-0000775D0000}"/>
    <cellStyle name="Notas 2 2 14 2 3" xfId="5750" xr:uid="{00000000-0005-0000-0000-0000785D0000}"/>
    <cellStyle name="Notas 2 2 14 2 3 2" xfId="15562" xr:uid="{00000000-0005-0000-0000-0000795D0000}"/>
    <cellStyle name="Notas 2 2 14 2 3 2 2" xfId="39856" xr:uid="{00000000-0005-0000-0000-00007A5D0000}"/>
    <cellStyle name="Notas 2 2 14 2 3 3" xfId="39857" xr:uid="{00000000-0005-0000-0000-00007B5D0000}"/>
    <cellStyle name="Notas 2 2 14 2 4" xfId="5751" xr:uid="{00000000-0005-0000-0000-00007C5D0000}"/>
    <cellStyle name="Notas 2 2 14 2 4 2" xfId="15561" xr:uid="{00000000-0005-0000-0000-00007D5D0000}"/>
    <cellStyle name="Notas 2 2 14 2 4 2 2" xfId="39858" xr:uid="{00000000-0005-0000-0000-00007E5D0000}"/>
    <cellStyle name="Notas 2 2 14 2 4 3" xfId="39859" xr:uid="{00000000-0005-0000-0000-00007F5D0000}"/>
    <cellStyle name="Notas 2 2 14 2 5" xfId="15566" xr:uid="{00000000-0005-0000-0000-0000805D0000}"/>
    <cellStyle name="Notas 2 2 14 2 5 2" xfId="39860" xr:uid="{00000000-0005-0000-0000-0000815D0000}"/>
    <cellStyle name="Notas 2 2 14 2 6" xfId="22974" xr:uid="{00000000-0005-0000-0000-0000825D0000}"/>
    <cellStyle name="Notas 2 2 14 2 6 2" xfId="39861" xr:uid="{00000000-0005-0000-0000-0000835D0000}"/>
    <cellStyle name="Notas 2 2 14 2 7" xfId="22975" xr:uid="{00000000-0005-0000-0000-0000845D0000}"/>
    <cellStyle name="Notas 2 2 14 2 7 2" xfId="39862" xr:uid="{00000000-0005-0000-0000-0000855D0000}"/>
    <cellStyle name="Notas 2 2 14 2 8" xfId="22976" xr:uid="{00000000-0005-0000-0000-0000865D0000}"/>
    <cellStyle name="Notas 2 2 14 2 8 2" xfId="39863" xr:uid="{00000000-0005-0000-0000-0000875D0000}"/>
    <cellStyle name="Notas 2 2 14 2 9" xfId="39864" xr:uid="{00000000-0005-0000-0000-0000885D0000}"/>
    <cellStyle name="Notas 2 2 14 3" xfId="1359" xr:uid="{00000000-0005-0000-0000-0000895D0000}"/>
    <cellStyle name="Notas 2 2 14 3 2" xfId="2822" xr:uid="{00000000-0005-0000-0000-00008A5D0000}"/>
    <cellStyle name="Notas 2 2 14 3 2 2" xfId="5752" xr:uid="{00000000-0005-0000-0000-00008B5D0000}"/>
    <cellStyle name="Notas 2 2 14 3 2 2 2" xfId="15558" xr:uid="{00000000-0005-0000-0000-00008C5D0000}"/>
    <cellStyle name="Notas 2 2 14 3 2 2 2 2" xfId="39865" xr:uid="{00000000-0005-0000-0000-00008D5D0000}"/>
    <cellStyle name="Notas 2 2 14 3 2 2 3" xfId="39866" xr:uid="{00000000-0005-0000-0000-00008E5D0000}"/>
    <cellStyle name="Notas 2 2 14 3 2 3" xfId="5753" xr:uid="{00000000-0005-0000-0000-00008F5D0000}"/>
    <cellStyle name="Notas 2 2 14 3 2 3 2" xfId="15557" xr:uid="{00000000-0005-0000-0000-0000905D0000}"/>
    <cellStyle name="Notas 2 2 14 3 2 3 2 2" xfId="39867" xr:uid="{00000000-0005-0000-0000-0000915D0000}"/>
    <cellStyle name="Notas 2 2 14 3 2 3 3" xfId="39868" xr:uid="{00000000-0005-0000-0000-0000925D0000}"/>
    <cellStyle name="Notas 2 2 14 3 2 4" xfId="15559" xr:uid="{00000000-0005-0000-0000-0000935D0000}"/>
    <cellStyle name="Notas 2 2 14 3 2 4 2" xfId="39869" xr:uid="{00000000-0005-0000-0000-0000945D0000}"/>
    <cellStyle name="Notas 2 2 14 3 2 5" xfId="22977" xr:uid="{00000000-0005-0000-0000-0000955D0000}"/>
    <cellStyle name="Notas 2 2 14 3 2 5 2" xfId="39870" xr:uid="{00000000-0005-0000-0000-0000965D0000}"/>
    <cellStyle name="Notas 2 2 14 3 2 6" xfId="22978" xr:uid="{00000000-0005-0000-0000-0000975D0000}"/>
    <cellStyle name="Notas 2 2 14 3 2 6 2" xfId="39871" xr:uid="{00000000-0005-0000-0000-0000985D0000}"/>
    <cellStyle name="Notas 2 2 14 3 2 7" xfId="22979" xr:uid="{00000000-0005-0000-0000-0000995D0000}"/>
    <cellStyle name="Notas 2 2 14 3 2 7 2" xfId="39872" xr:uid="{00000000-0005-0000-0000-00009A5D0000}"/>
    <cellStyle name="Notas 2 2 14 3 2 8" xfId="39873" xr:uid="{00000000-0005-0000-0000-00009B5D0000}"/>
    <cellStyle name="Notas 2 2 14 3 3" xfId="5754" xr:uid="{00000000-0005-0000-0000-00009C5D0000}"/>
    <cellStyle name="Notas 2 2 14 3 3 2" xfId="15556" xr:uid="{00000000-0005-0000-0000-00009D5D0000}"/>
    <cellStyle name="Notas 2 2 14 3 3 2 2" xfId="39874" xr:uid="{00000000-0005-0000-0000-00009E5D0000}"/>
    <cellStyle name="Notas 2 2 14 3 3 3" xfId="39875" xr:uid="{00000000-0005-0000-0000-00009F5D0000}"/>
    <cellStyle name="Notas 2 2 14 3 4" xfId="5755" xr:uid="{00000000-0005-0000-0000-0000A05D0000}"/>
    <cellStyle name="Notas 2 2 14 3 4 2" xfId="15555" xr:uid="{00000000-0005-0000-0000-0000A15D0000}"/>
    <cellStyle name="Notas 2 2 14 3 4 2 2" xfId="39876" xr:uid="{00000000-0005-0000-0000-0000A25D0000}"/>
    <cellStyle name="Notas 2 2 14 3 4 3" xfId="39877" xr:uid="{00000000-0005-0000-0000-0000A35D0000}"/>
    <cellStyle name="Notas 2 2 14 3 5" xfId="15560" xr:uid="{00000000-0005-0000-0000-0000A45D0000}"/>
    <cellStyle name="Notas 2 2 14 3 5 2" xfId="39878" xr:uid="{00000000-0005-0000-0000-0000A55D0000}"/>
    <cellStyle name="Notas 2 2 14 3 6" xfId="22980" xr:uid="{00000000-0005-0000-0000-0000A65D0000}"/>
    <cellStyle name="Notas 2 2 14 3 6 2" xfId="39879" xr:uid="{00000000-0005-0000-0000-0000A75D0000}"/>
    <cellStyle name="Notas 2 2 14 3 7" xfId="22981" xr:uid="{00000000-0005-0000-0000-0000A85D0000}"/>
    <cellStyle name="Notas 2 2 14 3 7 2" xfId="39880" xr:uid="{00000000-0005-0000-0000-0000A95D0000}"/>
    <cellStyle name="Notas 2 2 14 3 8" xfId="22982" xr:uid="{00000000-0005-0000-0000-0000AA5D0000}"/>
    <cellStyle name="Notas 2 2 14 3 8 2" xfId="39881" xr:uid="{00000000-0005-0000-0000-0000AB5D0000}"/>
    <cellStyle name="Notas 2 2 14 3 9" xfId="39882" xr:uid="{00000000-0005-0000-0000-0000AC5D0000}"/>
    <cellStyle name="Notas 2 2 14 4" xfId="5756" xr:uid="{00000000-0005-0000-0000-0000AD5D0000}"/>
    <cellStyle name="Notas 2 2 14 4 2" xfId="15554" xr:uid="{00000000-0005-0000-0000-0000AE5D0000}"/>
    <cellStyle name="Notas 2 2 14 4 2 2" xfId="39883" xr:uid="{00000000-0005-0000-0000-0000AF5D0000}"/>
    <cellStyle name="Notas 2 2 14 4 3" xfId="22983" xr:uid="{00000000-0005-0000-0000-0000B05D0000}"/>
    <cellStyle name="Notas 2 2 14 4 3 2" xfId="39884" xr:uid="{00000000-0005-0000-0000-0000B15D0000}"/>
    <cellStyle name="Notas 2 2 14 4 4" xfId="22984" xr:uid="{00000000-0005-0000-0000-0000B25D0000}"/>
    <cellStyle name="Notas 2 2 14 4 4 2" xfId="39885" xr:uid="{00000000-0005-0000-0000-0000B35D0000}"/>
    <cellStyle name="Notas 2 2 14 4 5" xfId="22985" xr:uid="{00000000-0005-0000-0000-0000B45D0000}"/>
    <cellStyle name="Notas 2 2 14 4 5 2" xfId="39886" xr:uid="{00000000-0005-0000-0000-0000B55D0000}"/>
    <cellStyle name="Notas 2 2 14 4 6" xfId="39887" xr:uid="{00000000-0005-0000-0000-0000B65D0000}"/>
    <cellStyle name="Notas 2 2 14 5" xfId="5757" xr:uid="{00000000-0005-0000-0000-0000B75D0000}"/>
    <cellStyle name="Notas 2 2 14 5 2" xfId="15553" xr:uid="{00000000-0005-0000-0000-0000B85D0000}"/>
    <cellStyle name="Notas 2 2 14 5 2 2" xfId="39888" xr:uid="{00000000-0005-0000-0000-0000B95D0000}"/>
    <cellStyle name="Notas 2 2 14 5 3" xfId="22986" xr:uid="{00000000-0005-0000-0000-0000BA5D0000}"/>
    <cellStyle name="Notas 2 2 14 5 3 2" xfId="39889" xr:uid="{00000000-0005-0000-0000-0000BB5D0000}"/>
    <cellStyle name="Notas 2 2 14 5 4" xfId="22987" xr:uid="{00000000-0005-0000-0000-0000BC5D0000}"/>
    <cellStyle name="Notas 2 2 14 5 4 2" xfId="39890" xr:uid="{00000000-0005-0000-0000-0000BD5D0000}"/>
    <cellStyle name="Notas 2 2 14 5 5" xfId="22988" xr:uid="{00000000-0005-0000-0000-0000BE5D0000}"/>
    <cellStyle name="Notas 2 2 14 5 5 2" xfId="39891" xr:uid="{00000000-0005-0000-0000-0000BF5D0000}"/>
    <cellStyle name="Notas 2 2 14 5 6" xfId="39892" xr:uid="{00000000-0005-0000-0000-0000C05D0000}"/>
    <cellStyle name="Notas 2 2 14 6" xfId="5758" xr:uid="{00000000-0005-0000-0000-0000C15D0000}"/>
    <cellStyle name="Notas 2 2 14 6 2" xfId="15552" xr:uid="{00000000-0005-0000-0000-0000C25D0000}"/>
    <cellStyle name="Notas 2 2 14 6 2 2" xfId="39893" xr:uid="{00000000-0005-0000-0000-0000C35D0000}"/>
    <cellStyle name="Notas 2 2 14 6 3" xfId="22989" xr:uid="{00000000-0005-0000-0000-0000C45D0000}"/>
    <cellStyle name="Notas 2 2 14 6 3 2" xfId="39894" xr:uid="{00000000-0005-0000-0000-0000C55D0000}"/>
    <cellStyle name="Notas 2 2 14 6 4" xfId="22990" xr:uid="{00000000-0005-0000-0000-0000C65D0000}"/>
    <cellStyle name="Notas 2 2 14 6 4 2" xfId="39895" xr:uid="{00000000-0005-0000-0000-0000C75D0000}"/>
    <cellStyle name="Notas 2 2 14 6 5" xfId="22991" xr:uid="{00000000-0005-0000-0000-0000C85D0000}"/>
    <cellStyle name="Notas 2 2 14 6 5 2" xfId="39896" xr:uid="{00000000-0005-0000-0000-0000C95D0000}"/>
    <cellStyle name="Notas 2 2 14 6 6" xfId="39897" xr:uid="{00000000-0005-0000-0000-0000CA5D0000}"/>
    <cellStyle name="Notas 2 2 14 7" xfId="5759" xr:uid="{00000000-0005-0000-0000-0000CB5D0000}"/>
    <cellStyle name="Notas 2 2 14 7 2" xfId="15551" xr:uid="{00000000-0005-0000-0000-0000CC5D0000}"/>
    <cellStyle name="Notas 2 2 14 7 2 2" xfId="39898" xr:uid="{00000000-0005-0000-0000-0000CD5D0000}"/>
    <cellStyle name="Notas 2 2 14 7 3" xfId="22992" xr:uid="{00000000-0005-0000-0000-0000CE5D0000}"/>
    <cellStyle name="Notas 2 2 14 7 3 2" xfId="39899" xr:uid="{00000000-0005-0000-0000-0000CF5D0000}"/>
    <cellStyle name="Notas 2 2 14 7 4" xfId="22993" xr:uid="{00000000-0005-0000-0000-0000D05D0000}"/>
    <cellStyle name="Notas 2 2 14 7 4 2" xfId="39900" xr:uid="{00000000-0005-0000-0000-0000D15D0000}"/>
    <cellStyle name="Notas 2 2 14 7 5" xfId="22994" xr:uid="{00000000-0005-0000-0000-0000D25D0000}"/>
    <cellStyle name="Notas 2 2 14 7 5 2" xfId="39901" xr:uid="{00000000-0005-0000-0000-0000D35D0000}"/>
    <cellStyle name="Notas 2 2 14 7 6" xfId="39902" xr:uid="{00000000-0005-0000-0000-0000D45D0000}"/>
    <cellStyle name="Notas 2 2 14 8" xfId="5760" xr:uid="{00000000-0005-0000-0000-0000D55D0000}"/>
    <cellStyle name="Notas 2 2 14 8 2" xfId="15550" xr:uid="{00000000-0005-0000-0000-0000D65D0000}"/>
    <cellStyle name="Notas 2 2 14 8 2 2" xfId="39903" xr:uid="{00000000-0005-0000-0000-0000D75D0000}"/>
    <cellStyle name="Notas 2 2 14 8 3" xfId="39904" xr:uid="{00000000-0005-0000-0000-0000D85D0000}"/>
    <cellStyle name="Notas 2 2 14 9" xfId="15567" xr:uid="{00000000-0005-0000-0000-0000D95D0000}"/>
    <cellStyle name="Notas 2 2 14 9 2" xfId="39905" xr:uid="{00000000-0005-0000-0000-0000DA5D0000}"/>
    <cellStyle name="Notas 2 2 15" xfId="982" xr:uid="{00000000-0005-0000-0000-0000DB5D0000}"/>
    <cellStyle name="Notas 2 2 15 10" xfId="22995" xr:uid="{00000000-0005-0000-0000-0000DC5D0000}"/>
    <cellStyle name="Notas 2 2 15 10 2" xfId="39906" xr:uid="{00000000-0005-0000-0000-0000DD5D0000}"/>
    <cellStyle name="Notas 2 2 15 11" xfId="39907" xr:uid="{00000000-0005-0000-0000-0000DE5D0000}"/>
    <cellStyle name="Notas 2 2 15 2" xfId="1914" xr:uid="{00000000-0005-0000-0000-0000DF5D0000}"/>
    <cellStyle name="Notas 2 2 15 2 2" xfId="3373" xr:uid="{00000000-0005-0000-0000-0000E05D0000}"/>
    <cellStyle name="Notas 2 2 15 2 2 2" xfId="5761" xr:uid="{00000000-0005-0000-0000-0000E15D0000}"/>
    <cellStyle name="Notas 2 2 15 2 2 2 2" xfId="15546" xr:uid="{00000000-0005-0000-0000-0000E25D0000}"/>
    <cellStyle name="Notas 2 2 15 2 2 2 2 2" xfId="39908" xr:uid="{00000000-0005-0000-0000-0000E35D0000}"/>
    <cellStyle name="Notas 2 2 15 2 2 2 3" xfId="39909" xr:uid="{00000000-0005-0000-0000-0000E45D0000}"/>
    <cellStyle name="Notas 2 2 15 2 2 3" xfId="5762" xr:uid="{00000000-0005-0000-0000-0000E55D0000}"/>
    <cellStyle name="Notas 2 2 15 2 2 3 2" xfId="15545" xr:uid="{00000000-0005-0000-0000-0000E65D0000}"/>
    <cellStyle name="Notas 2 2 15 2 2 3 2 2" xfId="39910" xr:uid="{00000000-0005-0000-0000-0000E75D0000}"/>
    <cellStyle name="Notas 2 2 15 2 2 3 3" xfId="39911" xr:uid="{00000000-0005-0000-0000-0000E85D0000}"/>
    <cellStyle name="Notas 2 2 15 2 2 4" xfId="15547" xr:uid="{00000000-0005-0000-0000-0000E95D0000}"/>
    <cellStyle name="Notas 2 2 15 2 2 4 2" xfId="39912" xr:uid="{00000000-0005-0000-0000-0000EA5D0000}"/>
    <cellStyle name="Notas 2 2 15 2 2 5" xfId="22996" xr:uid="{00000000-0005-0000-0000-0000EB5D0000}"/>
    <cellStyle name="Notas 2 2 15 2 2 5 2" xfId="39913" xr:uid="{00000000-0005-0000-0000-0000EC5D0000}"/>
    <cellStyle name="Notas 2 2 15 2 2 6" xfId="22997" xr:uid="{00000000-0005-0000-0000-0000ED5D0000}"/>
    <cellStyle name="Notas 2 2 15 2 2 6 2" xfId="39914" xr:uid="{00000000-0005-0000-0000-0000EE5D0000}"/>
    <cellStyle name="Notas 2 2 15 2 2 7" xfId="22998" xr:uid="{00000000-0005-0000-0000-0000EF5D0000}"/>
    <cellStyle name="Notas 2 2 15 2 2 7 2" xfId="39915" xr:uid="{00000000-0005-0000-0000-0000F05D0000}"/>
    <cellStyle name="Notas 2 2 15 2 2 8" xfId="39916" xr:uid="{00000000-0005-0000-0000-0000F15D0000}"/>
    <cellStyle name="Notas 2 2 15 2 3" xfId="5763" xr:uid="{00000000-0005-0000-0000-0000F25D0000}"/>
    <cellStyle name="Notas 2 2 15 2 3 2" xfId="15544" xr:uid="{00000000-0005-0000-0000-0000F35D0000}"/>
    <cellStyle name="Notas 2 2 15 2 3 2 2" xfId="39917" xr:uid="{00000000-0005-0000-0000-0000F45D0000}"/>
    <cellStyle name="Notas 2 2 15 2 3 3" xfId="39918" xr:uid="{00000000-0005-0000-0000-0000F55D0000}"/>
    <cellStyle name="Notas 2 2 15 2 4" xfId="5764" xr:uid="{00000000-0005-0000-0000-0000F65D0000}"/>
    <cellStyle name="Notas 2 2 15 2 4 2" xfId="15543" xr:uid="{00000000-0005-0000-0000-0000F75D0000}"/>
    <cellStyle name="Notas 2 2 15 2 4 2 2" xfId="39919" xr:uid="{00000000-0005-0000-0000-0000F85D0000}"/>
    <cellStyle name="Notas 2 2 15 2 4 3" xfId="39920" xr:uid="{00000000-0005-0000-0000-0000F95D0000}"/>
    <cellStyle name="Notas 2 2 15 2 5" xfId="15548" xr:uid="{00000000-0005-0000-0000-0000FA5D0000}"/>
    <cellStyle name="Notas 2 2 15 2 5 2" xfId="39921" xr:uid="{00000000-0005-0000-0000-0000FB5D0000}"/>
    <cellStyle name="Notas 2 2 15 2 6" xfId="22999" xr:uid="{00000000-0005-0000-0000-0000FC5D0000}"/>
    <cellStyle name="Notas 2 2 15 2 6 2" xfId="39922" xr:uid="{00000000-0005-0000-0000-0000FD5D0000}"/>
    <cellStyle name="Notas 2 2 15 2 7" xfId="23000" xr:uid="{00000000-0005-0000-0000-0000FE5D0000}"/>
    <cellStyle name="Notas 2 2 15 2 7 2" xfId="39923" xr:uid="{00000000-0005-0000-0000-0000FF5D0000}"/>
    <cellStyle name="Notas 2 2 15 2 8" xfId="23001" xr:uid="{00000000-0005-0000-0000-0000005E0000}"/>
    <cellStyle name="Notas 2 2 15 2 8 2" xfId="39924" xr:uid="{00000000-0005-0000-0000-0000015E0000}"/>
    <cellStyle name="Notas 2 2 15 2 9" xfId="39925" xr:uid="{00000000-0005-0000-0000-0000025E0000}"/>
    <cellStyle name="Notas 2 2 15 3" xfId="1482" xr:uid="{00000000-0005-0000-0000-0000035E0000}"/>
    <cellStyle name="Notas 2 2 15 3 2" xfId="2945" xr:uid="{00000000-0005-0000-0000-0000045E0000}"/>
    <cellStyle name="Notas 2 2 15 3 2 2" xfId="5765" xr:uid="{00000000-0005-0000-0000-0000055E0000}"/>
    <cellStyle name="Notas 2 2 15 3 2 2 2" xfId="15540" xr:uid="{00000000-0005-0000-0000-0000065E0000}"/>
    <cellStyle name="Notas 2 2 15 3 2 2 2 2" xfId="39926" xr:uid="{00000000-0005-0000-0000-0000075E0000}"/>
    <cellStyle name="Notas 2 2 15 3 2 2 3" xfId="39927" xr:uid="{00000000-0005-0000-0000-0000085E0000}"/>
    <cellStyle name="Notas 2 2 15 3 2 3" xfId="5766" xr:uid="{00000000-0005-0000-0000-0000095E0000}"/>
    <cellStyle name="Notas 2 2 15 3 2 3 2" xfId="15539" xr:uid="{00000000-0005-0000-0000-00000A5E0000}"/>
    <cellStyle name="Notas 2 2 15 3 2 3 2 2" xfId="39928" xr:uid="{00000000-0005-0000-0000-00000B5E0000}"/>
    <cellStyle name="Notas 2 2 15 3 2 3 3" xfId="39929" xr:uid="{00000000-0005-0000-0000-00000C5E0000}"/>
    <cellStyle name="Notas 2 2 15 3 2 4" xfId="15541" xr:uid="{00000000-0005-0000-0000-00000D5E0000}"/>
    <cellStyle name="Notas 2 2 15 3 2 4 2" xfId="39930" xr:uid="{00000000-0005-0000-0000-00000E5E0000}"/>
    <cellStyle name="Notas 2 2 15 3 2 5" xfId="23002" xr:uid="{00000000-0005-0000-0000-00000F5E0000}"/>
    <cellStyle name="Notas 2 2 15 3 2 5 2" xfId="39931" xr:uid="{00000000-0005-0000-0000-0000105E0000}"/>
    <cellStyle name="Notas 2 2 15 3 2 6" xfId="23003" xr:uid="{00000000-0005-0000-0000-0000115E0000}"/>
    <cellStyle name="Notas 2 2 15 3 2 6 2" xfId="39932" xr:uid="{00000000-0005-0000-0000-0000125E0000}"/>
    <cellStyle name="Notas 2 2 15 3 2 7" xfId="23004" xr:uid="{00000000-0005-0000-0000-0000135E0000}"/>
    <cellStyle name="Notas 2 2 15 3 2 7 2" xfId="39933" xr:uid="{00000000-0005-0000-0000-0000145E0000}"/>
    <cellStyle name="Notas 2 2 15 3 2 8" xfId="39934" xr:uid="{00000000-0005-0000-0000-0000155E0000}"/>
    <cellStyle name="Notas 2 2 15 3 3" xfId="5767" xr:uid="{00000000-0005-0000-0000-0000165E0000}"/>
    <cellStyle name="Notas 2 2 15 3 3 2" xfId="15538" xr:uid="{00000000-0005-0000-0000-0000175E0000}"/>
    <cellStyle name="Notas 2 2 15 3 3 2 2" xfId="39935" xr:uid="{00000000-0005-0000-0000-0000185E0000}"/>
    <cellStyle name="Notas 2 2 15 3 3 3" xfId="39936" xr:uid="{00000000-0005-0000-0000-0000195E0000}"/>
    <cellStyle name="Notas 2 2 15 3 4" xfId="5768" xr:uid="{00000000-0005-0000-0000-00001A5E0000}"/>
    <cellStyle name="Notas 2 2 15 3 4 2" xfId="15537" xr:uid="{00000000-0005-0000-0000-00001B5E0000}"/>
    <cellStyle name="Notas 2 2 15 3 4 2 2" xfId="39937" xr:uid="{00000000-0005-0000-0000-00001C5E0000}"/>
    <cellStyle name="Notas 2 2 15 3 4 3" xfId="39938" xr:uid="{00000000-0005-0000-0000-00001D5E0000}"/>
    <cellStyle name="Notas 2 2 15 3 5" xfId="15542" xr:uid="{00000000-0005-0000-0000-00001E5E0000}"/>
    <cellStyle name="Notas 2 2 15 3 5 2" xfId="39939" xr:uid="{00000000-0005-0000-0000-00001F5E0000}"/>
    <cellStyle name="Notas 2 2 15 3 6" xfId="23005" xr:uid="{00000000-0005-0000-0000-0000205E0000}"/>
    <cellStyle name="Notas 2 2 15 3 6 2" xfId="39940" xr:uid="{00000000-0005-0000-0000-0000215E0000}"/>
    <cellStyle name="Notas 2 2 15 3 7" xfId="23006" xr:uid="{00000000-0005-0000-0000-0000225E0000}"/>
    <cellStyle name="Notas 2 2 15 3 7 2" xfId="39941" xr:uid="{00000000-0005-0000-0000-0000235E0000}"/>
    <cellStyle name="Notas 2 2 15 3 8" xfId="23007" xr:uid="{00000000-0005-0000-0000-0000245E0000}"/>
    <cellStyle name="Notas 2 2 15 3 8 2" xfId="39942" xr:uid="{00000000-0005-0000-0000-0000255E0000}"/>
    <cellStyle name="Notas 2 2 15 3 9" xfId="39943" xr:uid="{00000000-0005-0000-0000-0000265E0000}"/>
    <cellStyle name="Notas 2 2 15 4" xfId="5769" xr:uid="{00000000-0005-0000-0000-0000275E0000}"/>
    <cellStyle name="Notas 2 2 15 4 2" xfId="15536" xr:uid="{00000000-0005-0000-0000-0000285E0000}"/>
    <cellStyle name="Notas 2 2 15 4 2 2" xfId="39944" xr:uid="{00000000-0005-0000-0000-0000295E0000}"/>
    <cellStyle name="Notas 2 2 15 4 3" xfId="23008" xr:uid="{00000000-0005-0000-0000-00002A5E0000}"/>
    <cellStyle name="Notas 2 2 15 4 3 2" xfId="39945" xr:uid="{00000000-0005-0000-0000-00002B5E0000}"/>
    <cellStyle name="Notas 2 2 15 4 4" xfId="23009" xr:uid="{00000000-0005-0000-0000-00002C5E0000}"/>
    <cellStyle name="Notas 2 2 15 4 4 2" xfId="39946" xr:uid="{00000000-0005-0000-0000-00002D5E0000}"/>
    <cellStyle name="Notas 2 2 15 4 5" xfId="23010" xr:uid="{00000000-0005-0000-0000-00002E5E0000}"/>
    <cellStyle name="Notas 2 2 15 4 5 2" xfId="39947" xr:uid="{00000000-0005-0000-0000-00002F5E0000}"/>
    <cellStyle name="Notas 2 2 15 4 6" xfId="39948" xr:uid="{00000000-0005-0000-0000-0000305E0000}"/>
    <cellStyle name="Notas 2 2 15 5" xfId="5770" xr:uid="{00000000-0005-0000-0000-0000315E0000}"/>
    <cellStyle name="Notas 2 2 15 5 2" xfId="15535" xr:uid="{00000000-0005-0000-0000-0000325E0000}"/>
    <cellStyle name="Notas 2 2 15 5 2 2" xfId="39949" xr:uid="{00000000-0005-0000-0000-0000335E0000}"/>
    <cellStyle name="Notas 2 2 15 5 3" xfId="23011" xr:uid="{00000000-0005-0000-0000-0000345E0000}"/>
    <cellStyle name="Notas 2 2 15 5 3 2" xfId="39950" xr:uid="{00000000-0005-0000-0000-0000355E0000}"/>
    <cellStyle name="Notas 2 2 15 5 4" xfId="23012" xr:uid="{00000000-0005-0000-0000-0000365E0000}"/>
    <cellStyle name="Notas 2 2 15 5 4 2" xfId="39951" xr:uid="{00000000-0005-0000-0000-0000375E0000}"/>
    <cellStyle name="Notas 2 2 15 5 5" xfId="23013" xr:uid="{00000000-0005-0000-0000-0000385E0000}"/>
    <cellStyle name="Notas 2 2 15 5 5 2" xfId="39952" xr:uid="{00000000-0005-0000-0000-0000395E0000}"/>
    <cellStyle name="Notas 2 2 15 5 6" xfId="39953" xr:uid="{00000000-0005-0000-0000-00003A5E0000}"/>
    <cellStyle name="Notas 2 2 15 6" xfId="5771" xr:uid="{00000000-0005-0000-0000-00003B5E0000}"/>
    <cellStyle name="Notas 2 2 15 6 2" xfId="15534" xr:uid="{00000000-0005-0000-0000-00003C5E0000}"/>
    <cellStyle name="Notas 2 2 15 6 2 2" xfId="39954" xr:uid="{00000000-0005-0000-0000-00003D5E0000}"/>
    <cellStyle name="Notas 2 2 15 6 3" xfId="23014" xr:uid="{00000000-0005-0000-0000-00003E5E0000}"/>
    <cellStyle name="Notas 2 2 15 6 3 2" xfId="39955" xr:uid="{00000000-0005-0000-0000-00003F5E0000}"/>
    <cellStyle name="Notas 2 2 15 6 4" xfId="23015" xr:uid="{00000000-0005-0000-0000-0000405E0000}"/>
    <cellStyle name="Notas 2 2 15 6 4 2" xfId="39956" xr:uid="{00000000-0005-0000-0000-0000415E0000}"/>
    <cellStyle name="Notas 2 2 15 6 5" xfId="23016" xr:uid="{00000000-0005-0000-0000-0000425E0000}"/>
    <cellStyle name="Notas 2 2 15 6 5 2" xfId="39957" xr:uid="{00000000-0005-0000-0000-0000435E0000}"/>
    <cellStyle name="Notas 2 2 15 6 6" xfId="39958" xr:uid="{00000000-0005-0000-0000-0000445E0000}"/>
    <cellStyle name="Notas 2 2 15 7" xfId="5772" xr:uid="{00000000-0005-0000-0000-0000455E0000}"/>
    <cellStyle name="Notas 2 2 15 7 2" xfId="15533" xr:uid="{00000000-0005-0000-0000-0000465E0000}"/>
    <cellStyle name="Notas 2 2 15 7 2 2" xfId="39959" xr:uid="{00000000-0005-0000-0000-0000475E0000}"/>
    <cellStyle name="Notas 2 2 15 7 3" xfId="23017" xr:uid="{00000000-0005-0000-0000-0000485E0000}"/>
    <cellStyle name="Notas 2 2 15 7 3 2" xfId="39960" xr:uid="{00000000-0005-0000-0000-0000495E0000}"/>
    <cellStyle name="Notas 2 2 15 7 4" xfId="23018" xr:uid="{00000000-0005-0000-0000-00004A5E0000}"/>
    <cellStyle name="Notas 2 2 15 7 4 2" xfId="39961" xr:uid="{00000000-0005-0000-0000-00004B5E0000}"/>
    <cellStyle name="Notas 2 2 15 7 5" xfId="23019" xr:uid="{00000000-0005-0000-0000-00004C5E0000}"/>
    <cellStyle name="Notas 2 2 15 7 5 2" xfId="39962" xr:uid="{00000000-0005-0000-0000-00004D5E0000}"/>
    <cellStyle name="Notas 2 2 15 7 6" xfId="39963" xr:uid="{00000000-0005-0000-0000-00004E5E0000}"/>
    <cellStyle name="Notas 2 2 15 8" xfId="5773" xr:uid="{00000000-0005-0000-0000-00004F5E0000}"/>
    <cellStyle name="Notas 2 2 15 8 2" xfId="15532" xr:uid="{00000000-0005-0000-0000-0000505E0000}"/>
    <cellStyle name="Notas 2 2 15 8 2 2" xfId="39964" xr:uid="{00000000-0005-0000-0000-0000515E0000}"/>
    <cellStyle name="Notas 2 2 15 8 3" xfId="39965" xr:uid="{00000000-0005-0000-0000-0000525E0000}"/>
    <cellStyle name="Notas 2 2 15 9" xfId="15549" xr:uid="{00000000-0005-0000-0000-0000535E0000}"/>
    <cellStyle name="Notas 2 2 15 9 2" xfId="39966" xr:uid="{00000000-0005-0000-0000-0000545E0000}"/>
    <cellStyle name="Notas 2 2 16" xfId="1040" xr:uid="{00000000-0005-0000-0000-0000555E0000}"/>
    <cellStyle name="Notas 2 2 16 10" xfId="23020" xr:uid="{00000000-0005-0000-0000-0000565E0000}"/>
    <cellStyle name="Notas 2 2 16 10 2" xfId="39967" xr:uid="{00000000-0005-0000-0000-0000575E0000}"/>
    <cellStyle name="Notas 2 2 16 11" xfId="39968" xr:uid="{00000000-0005-0000-0000-0000585E0000}"/>
    <cellStyle name="Notas 2 2 16 2" xfId="1972" xr:uid="{00000000-0005-0000-0000-0000595E0000}"/>
    <cellStyle name="Notas 2 2 16 2 2" xfId="3431" xr:uid="{00000000-0005-0000-0000-00005A5E0000}"/>
    <cellStyle name="Notas 2 2 16 2 2 2" xfId="5774" xr:uid="{00000000-0005-0000-0000-00005B5E0000}"/>
    <cellStyle name="Notas 2 2 16 2 2 2 2" xfId="15528" xr:uid="{00000000-0005-0000-0000-00005C5E0000}"/>
    <cellStyle name="Notas 2 2 16 2 2 2 2 2" xfId="39969" xr:uid="{00000000-0005-0000-0000-00005D5E0000}"/>
    <cellStyle name="Notas 2 2 16 2 2 2 3" xfId="39970" xr:uid="{00000000-0005-0000-0000-00005E5E0000}"/>
    <cellStyle name="Notas 2 2 16 2 2 3" xfId="5775" xr:uid="{00000000-0005-0000-0000-00005F5E0000}"/>
    <cellStyle name="Notas 2 2 16 2 2 3 2" xfId="15527" xr:uid="{00000000-0005-0000-0000-0000605E0000}"/>
    <cellStyle name="Notas 2 2 16 2 2 3 2 2" xfId="39971" xr:uid="{00000000-0005-0000-0000-0000615E0000}"/>
    <cellStyle name="Notas 2 2 16 2 2 3 3" xfId="39972" xr:uid="{00000000-0005-0000-0000-0000625E0000}"/>
    <cellStyle name="Notas 2 2 16 2 2 4" xfId="15529" xr:uid="{00000000-0005-0000-0000-0000635E0000}"/>
    <cellStyle name="Notas 2 2 16 2 2 4 2" xfId="39973" xr:uid="{00000000-0005-0000-0000-0000645E0000}"/>
    <cellStyle name="Notas 2 2 16 2 2 5" xfId="23021" xr:uid="{00000000-0005-0000-0000-0000655E0000}"/>
    <cellStyle name="Notas 2 2 16 2 2 5 2" xfId="39974" xr:uid="{00000000-0005-0000-0000-0000665E0000}"/>
    <cellStyle name="Notas 2 2 16 2 2 6" xfId="23022" xr:uid="{00000000-0005-0000-0000-0000675E0000}"/>
    <cellStyle name="Notas 2 2 16 2 2 6 2" xfId="39975" xr:uid="{00000000-0005-0000-0000-0000685E0000}"/>
    <cellStyle name="Notas 2 2 16 2 2 7" xfId="23023" xr:uid="{00000000-0005-0000-0000-0000695E0000}"/>
    <cellStyle name="Notas 2 2 16 2 2 7 2" xfId="39976" xr:uid="{00000000-0005-0000-0000-00006A5E0000}"/>
    <cellStyle name="Notas 2 2 16 2 2 8" xfId="39977" xr:uid="{00000000-0005-0000-0000-00006B5E0000}"/>
    <cellStyle name="Notas 2 2 16 2 3" xfId="5776" xr:uid="{00000000-0005-0000-0000-00006C5E0000}"/>
    <cellStyle name="Notas 2 2 16 2 3 2" xfId="15526" xr:uid="{00000000-0005-0000-0000-00006D5E0000}"/>
    <cellStyle name="Notas 2 2 16 2 3 2 2" xfId="39978" xr:uid="{00000000-0005-0000-0000-00006E5E0000}"/>
    <cellStyle name="Notas 2 2 16 2 3 3" xfId="39979" xr:uid="{00000000-0005-0000-0000-00006F5E0000}"/>
    <cellStyle name="Notas 2 2 16 2 4" xfId="5777" xr:uid="{00000000-0005-0000-0000-0000705E0000}"/>
    <cellStyle name="Notas 2 2 16 2 4 2" xfId="15525" xr:uid="{00000000-0005-0000-0000-0000715E0000}"/>
    <cellStyle name="Notas 2 2 16 2 4 2 2" xfId="39980" xr:uid="{00000000-0005-0000-0000-0000725E0000}"/>
    <cellStyle name="Notas 2 2 16 2 4 3" xfId="39981" xr:uid="{00000000-0005-0000-0000-0000735E0000}"/>
    <cellStyle name="Notas 2 2 16 2 5" xfId="15530" xr:uid="{00000000-0005-0000-0000-0000745E0000}"/>
    <cellStyle name="Notas 2 2 16 2 5 2" xfId="39982" xr:uid="{00000000-0005-0000-0000-0000755E0000}"/>
    <cellStyle name="Notas 2 2 16 2 6" xfId="23024" xr:uid="{00000000-0005-0000-0000-0000765E0000}"/>
    <cellStyle name="Notas 2 2 16 2 6 2" xfId="39983" xr:uid="{00000000-0005-0000-0000-0000775E0000}"/>
    <cellStyle name="Notas 2 2 16 2 7" xfId="23025" xr:uid="{00000000-0005-0000-0000-0000785E0000}"/>
    <cellStyle name="Notas 2 2 16 2 7 2" xfId="39984" xr:uid="{00000000-0005-0000-0000-0000795E0000}"/>
    <cellStyle name="Notas 2 2 16 2 8" xfId="23026" xr:uid="{00000000-0005-0000-0000-00007A5E0000}"/>
    <cellStyle name="Notas 2 2 16 2 8 2" xfId="39985" xr:uid="{00000000-0005-0000-0000-00007B5E0000}"/>
    <cellStyle name="Notas 2 2 16 2 9" xfId="39986" xr:uid="{00000000-0005-0000-0000-00007C5E0000}"/>
    <cellStyle name="Notas 2 2 16 3" xfId="1540" xr:uid="{00000000-0005-0000-0000-00007D5E0000}"/>
    <cellStyle name="Notas 2 2 16 3 2" xfId="3003" xr:uid="{00000000-0005-0000-0000-00007E5E0000}"/>
    <cellStyle name="Notas 2 2 16 3 2 2" xfId="5778" xr:uid="{00000000-0005-0000-0000-00007F5E0000}"/>
    <cellStyle name="Notas 2 2 16 3 2 2 2" xfId="15522" xr:uid="{00000000-0005-0000-0000-0000805E0000}"/>
    <cellStyle name="Notas 2 2 16 3 2 2 2 2" xfId="39987" xr:uid="{00000000-0005-0000-0000-0000815E0000}"/>
    <cellStyle name="Notas 2 2 16 3 2 2 3" xfId="39988" xr:uid="{00000000-0005-0000-0000-0000825E0000}"/>
    <cellStyle name="Notas 2 2 16 3 2 3" xfId="5779" xr:uid="{00000000-0005-0000-0000-0000835E0000}"/>
    <cellStyle name="Notas 2 2 16 3 2 3 2" xfId="15521" xr:uid="{00000000-0005-0000-0000-0000845E0000}"/>
    <cellStyle name="Notas 2 2 16 3 2 3 2 2" xfId="39989" xr:uid="{00000000-0005-0000-0000-0000855E0000}"/>
    <cellStyle name="Notas 2 2 16 3 2 3 3" xfId="39990" xr:uid="{00000000-0005-0000-0000-0000865E0000}"/>
    <cellStyle name="Notas 2 2 16 3 2 4" xfId="15523" xr:uid="{00000000-0005-0000-0000-0000875E0000}"/>
    <cellStyle name="Notas 2 2 16 3 2 4 2" xfId="39991" xr:uid="{00000000-0005-0000-0000-0000885E0000}"/>
    <cellStyle name="Notas 2 2 16 3 2 5" xfId="23027" xr:uid="{00000000-0005-0000-0000-0000895E0000}"/>
    <cellStyle name="Notas 2 2 16 3 2 5 2" xfId="39992" xr:uid="{00000000-0005-0000-0000-00008A5E0000}"/>
    <cellStyle name="Notas 2 2 16 3 2 6" xfId="23028" xr:uid="{00000000-0005-0000-0000-00008B5E0000}"/>
    <cellStyle name="Notas 2 2 16 3 2 6 2" xfId="39993" xr:uid="{00000000-0005-0000-0000-00008C5E0000}"/>
    <cellStyle name="Notas 2 2 16 3 2 7" xfId="23029" xr:uid="{00000000-0005-0000-0000-00008D5E0000}"/>
    <cellStyle name="Notas 2 2 16 3 2 7 2" xfId="39994" xr:uid="{00000000-0005-0000-0000-00008E5E0000}"/>
    <cellStyle name="Notas 2 2 16 3 2 8" xfId="39995" xr:uid="{00000000-0005-0000-0000-00008F5E0000}"/>
    <cellStyle name="Notas 2 2 16 3 3" xfId="5780" xr:uid="{00000000-0005-0000-0000-0000905E0000}"/>
    <cellStyle name="Notas 2 2 16 3 3 2" xfId="15520" xr:uid="{00000000-0005-0000-0000-0000915E0000}"/>
    <cellStyle name="Notas 2 2 16 3 3 2 2" xfId="39996" xr:uid="{00000000-0005-0000-0000-0000925E0000}"/>
    <cellStyle name="Notas 2 2 16 3 3 3" xfId="39997" xr:uid="{00000000-0005-0000-0000-0000935E0000}"/>
    <cellStyle name="Notas 2 2 16 3 4" xfId="5781" xr:uid="{00000000-0005-0000-0000-0000945E0000}"/>
    <cellStyle name="Notas 2 2 16 3 4 2" xfId="15519" xr:uid="{00000000-0005-0000-0000-0000955E0000}"/>
    <cellStyle name="Notas 2 2 16 3 4 2 2" xfId="39998" xr:uid="{00000000-0005-0000-0000-0000965E0000}"/>
    <cellStyle name="Notas 2 2 16 3 4 3" xfId="39999" xr:uid="{00000000-0005-0000-0000-0000975E0000}"/>
    <cellStyle name="Notas 2 2 16 3 5" xfId="15524" xr:uid="{00000000-0005-0000-0000-0000985E0000}"/>
    <cellStyle name="Notas 2 2 16 3 5 2" xfId="40000" xr:uid="{00000000-0005-0000-0000-0000995E0000}"/>
    <cellStyle name="Notas 2 2 16 3 6" xfId="23030" xr:uid="{00000000-0005-0000-0000-00009A5E0000}"/>
    <cellStyle name="Notas 2 2 16 3 6 2" xfId="40001" xr:uid="{00000000-0005-0000-0000-00009B5E0000}"/>
    <cellStyle name="Notas 2 2 16 3 7" xfId="23031" xr:uid="{00000000-0005-0000-0000-00009C5E0000}"/>
    <cellStyle name="Notas 2 2 16 3 7 2" xfId="40002" xr:uid="{00000000-0005-0000-0000-00009D5E0000}"/>
    <cellStyle name="Notas 2 2 16 3 8" xfId="23032" xr:uid="{00000000-0005-0000-0000-00009E5E0000}"/>
    <cellStyle name="Notas 2 2 16 3 8 2" xfId="40003" xr:uid="{00000000-0005-0000-0000-00009F5E0000}"/>
    <cellStyle name="Notas 2 2 16 3 9" xfId="40004" xr:uid="{00000000-0005-0000-0000-0000A05E0000}"/>
    <cellStyle name="Notas 2 2 16 4" xfId="5782" xr:uid="{00000000-0005-0000-0000-0000A15E0000}"/>
    <cellStyle name="Notas 2 2 16 4 2" xfId="15518" xr:uid="{00000000-0005-0000-0000-0000A25E0000}"/>
    <cellStyle name="Notas 2 2 16 4 2 2" xfId="40005" xr:uid="{00000000-0005-0000-0000-0000A35E0000}"/>
    <cellStyle name="Notas 2 2 16 4 3" xfId="23033" xr:uid="{00000000-0005-0000-0000-0000A45E0000}"/>
    <cellStyle name="Notas 2 2 16 4 3 2" xfId="40006" xr:uid="{00000000-0005-0000-0000-0000A55E0000}"/>
    <cellStyle name="Notas 2 2 16 4 4" xfId="23034" xr:uid="{00000000-0005-0000-0000-0000A65E0000}"/>
    <cellStyle name="Notas 2 2 16 4 4 2" xfId="40007" xr:uid="{00000000-0005-0000-0000-0000A75E0000}"/>
    <cellStyle name="Notas 2 2 16 4 5" xfId="23035" xr:uid="{00000000-0005-0000-0000-0000A85E0000}"/>
    <cellStyle name="Notas 2 2 16 4 5 2" xfId="40008" xr:uid="{00000000-0005-0000-0000-0000A95E0000}"/>
    <cellStyle name="Notas 2 2 16 4 6" xfId="40009" xr:uid="{00000000-0005-0000-0000-0000AA5E0000}"/>
    <cellStyle name="Notas 2 2 16 5" xfId="5783" xr:uid="{00000000-0005-0000-0000-0000AB5E0000}"/>
    <cellStyle name="Notas 2 2 16 5 2" xfId="15517" xr:uid="{00000000-0005-0000-0000-0000AC5E0000}"/>
    <cellStyle name="Notas 2 2 16 5 2 2" xfId="40010" xr:uid="{00000000-0005-0000-0000-0000AD5E0000}"/>
    <cellStyle name="Notas 2 2 16 5 3" xfId="23036" xr:uid="{00000000-0005-0000-0000-0000AE5E0000}"/>
    <cellStyle name="Notas 2 2 16 5 3 2" xfId="40011" xr:uid="{00000000-0005-0000-0000-0000AF5E0000}"/>
    <cellStyle name="Notas 2 2 16 5 4" xfId="23037" xr:uid="{00000000-0005-0000-0000-0000B05E0000}"/>
    <cellStyle name="Notas 2 2 16 5 4 2" xfId="40012" xr:uid="{00000000-0005-0000-0000-0000B15E0000}"/>
    <cellStyle name="Notas 2 2 16 5 5" xfId="23038" xr:uid="{00000000-0005-0000-0000-0000B25E0000}"/>
    <cellStyle name="Notas 2 2 16 5 5 2" xfId="40013" xr:uid="{00000000-0005-0000-0000-0000B35E0000}"/>
    <cellStyle name="Notas 2 2 16 5 6" xfId="40014" xr:uid="{00000000-0005-0000-0000-0000B45E0000}"/>
    <cellStyle name="Notas 2 2 16 6" xfId="5784" xr:uid="{00000000-0005-0000-0000-0000B55E0000}"/>
    <cellStyle name="Notas 2 2 16 6 2" xfId="15516" xr:uid="{00000000-0005-0000-0000-0000B65E0000}"/>
    <cellStyle name="Notas 2 2 16 6 2 2" xfId="40015" xr:uid="{00000000-0005-0000-0000-0000B75E0000}"/>
    <cellStyle name="Notas 2 2 16 6 3" xfId="23039" xr:uid="{00000000-0005-0000-0000-0000B85E0000}"/>
    <cellStyle name="Notas 2 2 16 6 3 2" xfId="40016" xr:uid="{00000000-0005-0000-0000-0000B95E0000}"/>
    <cellStyle name="Notas 2 2 16 6 4" xfId="23040" xr:uid="{00000000-0005-0000-0000-0000BA5E0000}"/>
    <cellStyle name="Notas 2 2 16 6 4 2" xfId="40017" xr:uid="{00000000-0005-0000-0000-0000BB5E0000}"/>
    <cellStyle name="Notas 2 2 16 6 5" xfId="23041" xr:uid="{00000000-0005-0000-0000-0000BC5E0000}"/>
    <cellStyle name="Notas 2 2 16 6 5 2" xfId="40018" xr:uid="{00000000-0005-0000-0000-0000BD5E0000}"/>
    <cellStyle name="Notas 2 2 16 6 6" xfId="40019" xr:uid="{00000000-0005-0000-0000-0000BE5E0000}"/>
    <cellStyle name="Notas 2 2 16 7" xfId="5785" xr:uid="{00000000-0005-0000-0000-0000BF5E0000}"/>
    <cellStyle name="Notas 2 2 16 7 2" xfId="15515" xr:uid="{00000000-0005-0000-0000-0000C05E0000}"/>
    <cellStyle name="Notas 2 2 16 7 2 2" xfId="40020" xr:uid="{00000000-0005-0000-0000-0000C15E0000}"/>
    <cellStyle name="Notas 2 2 16 7 3" xfId="23042" xr:uid="{00000000-0005-0000-0000-0000C25E0000}"/>
    <cellStyle name="Notas 2 2 16 7 3 2" xfId="40021" xr:uid="{00000000-0005-0000-0000-0000C35E0000}"/>
    <cellStyle name="Notas 2 2 16 7 4" xfId="23043" xr:uid="{00000000-0005-0000-0000-0000C45E0000}"/>
    <cellStyle name="Notas 2 2 16 7 4 2" xfId="40022" xr:uid="{00000000-0005-0000-0000-0000C55E0000}"/>
    <cellStyle name="Notas 2 2 16 7 5" xfId="23044" xr:uid="{00000000-0005-0000-0000-0000C65E0000}"/>
    <cellStyle name="Notas 2 2 16 7 5 2" xfId="40023" xr:uid="{00000000-0005-0000-0000-0000C75E0000}"/>
    <cellStyle name="Notas 2 2 16 7 6" xfId="40024" xr:uid="{00000000-0005-0000-0000-0000C85E0000}"/>
    <cellStyle name="Notas 2 2 16 8" xfId="5786" xr:uid="{00000000-0005-0000-0000-0000C95E0000}"/>
    <cellStyle name="Notas 2 2 16 8 2" xfId="15514" xr:uid="{00000000-0005-0000-0000-0000CA5E0000}"/>
    <cellStyle name="Notas 2 2 16 8 2 2" xfId="40025" xr:uid="{00000000-0005-0000-0000-0000CB5E0000}"/>
    <cellStyle name="Notas 2 2 16 8 3" xfId="40026" xr:uid="{00000000-0005-0000-0000-0000CC5E0000}"/>
    <cellStyle name="Notas 2 2 16 9" xfId="15531" xr:uid="{00000000-0005-0000-0000-0000CD5E0000}"/>
    <cellStyle name="Notas 2 2 16 9 2" xfId="40027" xr:uid="{00000000-0005-0000-0000-0000CE5E0000}"/>
    <cellStyle name="Notas 2 2 17" xfId="1776" xr:uid="{00000000-0005-0000-0000-0000CF5E0000}"/>
    <cellStyle name="Notas 2 2 17 2" xfId="3239" xr:uid="{00000000-0005-0000-0000-0000D05E0000}"/>
    <cellStyle name="Notas 2 2 17 2 2" xfId="5787" xr:uid="{00000000-0005-0000-0000-0000D15E0000}"/>
    <cellStyle name="Notas 2 2 17 2 2 2" xfId="15511" xr:uid="{00000000-0005-0000-0000-0000D25E0000}"/>
    <cellStyle name="Notas 2 2 17 2 2 2 2" xfId="40028" xr:uid="{00000000-0005-0000-0000-0000D35E0000}"/>
    <cellStyle name="Notas 2 2 17 2 2 3" xfId="40029" xr:uid="{00000000-0005-0000-0000-0000D45E0000}"/>
    <cellStyle name="Notas 2 2 17 2 3" xfId="5788" xr:uid="{00000000-0005-0000-0000-0000D55E0000}"/>
    <cellStyle name="Notas 2 2 17 2 3 2" xfId="15510" xr:uid="{00000000-0005-0000-0000-0000D65E0000}"/>
    <cellStyle name="Notas 2 2 17 2 3 2 2" xfId="40030" xr:uid="{00000000-0005-0000-0000-0000D75E0000}"/>
    <cellStyle name="Notas 2 2 17 2 3 3" xfId="40031" xr:uid="{00000000-0005-0000-0000-0000D85E0000}"/>
    <cellStyle name="Notas 2 2 17 2 4" xfId="15512" xr:uid="{00000000-0005-0000-0000-0000D95E0000}"/>
    <cellStyle name="Notas 2 2 17 2 4 2" xfId="40032" xr:uid="{00000000-0005-0000-0000-0000DA5E0000}"/>
    <cellStyle name="Notas 2 2 17 2 5" xfId="23045" xr:uid="{00000000-0005-0000-0000-0000DB5E0000}"/>
    <cellStyle name="Notas 2 2 17 2 5 2" xfId="40033" xr:uid="{00000000-0005-0000-0000-0000DC5E0000}"/>
    <cellStyle name="Notas 2 2 17 2 6" xfId="23046" xr:uid="{00000000-0005-0000-0000-0000DD5E0000}"/>
    <cellStyle name="Notas 2 2 17 2 6 2" xfId="40034" xr:uid="{00000000-0005-0000-0000-0000DE5E0000}"/>
    <cellStyle name="Notas 2 2 17 2 7" xfId="23047" xr:uid="{00000000-0005-0000-0000-0000DF5E0000}"/>
    <cellStyle name="Notas 2 2 17 2 7 2" xfId="40035" xr:uid="{00000000-0005-0000-0000-0000E05E0000}"/>
    <cellStyle name="Notas 2 2 17 2 8" xfId="40036" xr:uid="{00000000-0005-0000-0000-0000E15E0000}"/>
    <cellStyle name="Notas 2 2 17 3" xfId="5789" xr:uid="{00000000-0005-0000-0000-0000E25E0000}"/>
    <cellStyle name="Notas 2 2 17 3 2" xfId="15509" xr:uid="{00000000-0005-0000-0000-0000E35E0000}"/>
    <cellStyle name="Notas 2 2 17 3 2 2" xfId="40037" xr:uid="{00000000-0005-0000-0000-0000E45E0000}"/>
    <cellStyle name="Notas 2 2 17 3 3" xfId="40038" xr:uid="{00000000-0005-0000-0000-0000E55E0000}"/>
    <cellStyle name="Notas 2 2 17 4" xfId="5790" xr:uid="{00000000-0005-0000-0000-0000E65E0000}"/>
    <cellStyle name="Notas 2 2 17 4 2" xfId="15508" xr:uid="{00000000-0005-0000-0000-0000E75E0000}"/>
    <cellStyle name="Notas 2 2 17 4 2 2" xfId="40039" xr:uid="{00000000-0005-0000-0000-0000E85E0000}"/>
    <cellStyle name="Notas 2 2 17 4 3" xfId="40040" xr:uid="{00000000-0005-0000-0000-0000E95E0000}"/>
    <cellStyle name="Notas 2 2 17 5" xfId="15513" xr:uid="{00000000-0005-0000-0000-0000EA5E0000}"/>
    <cellStyle name="Notas 2 2 17 5 2" xfId="40041" xr:uid="{00000000-0005-0000-0000-0000EB5E0000}"/>
    <cellStyle name="Notas 2 2 17 6" xfId="23048" xr:uid="{00000000-0005-0000-0000-0000EC5E0000}"/>
    <cellStyle name="Notas 2 2 17 6 2" xfId="40042" xr:uid="{00000000-0005-0000-0000-0000ED5E0000}"/>
    <cellStyle name="Notas 2 2 17 7" xfId="23049" xr:uid="{00000000-0005-0000-0000-0000EE5E0000}"/>
    <cellStyle name="Notas 2 2 17 7 2" xfId="40043" xr:uid="{00000000-0005-0000-0000-0000EF5E0000}"/>
    <cellStyle name="Notas 2 2 17 8" xfId="23050" xr:uid="{00000000-0005-0000-0000-0000F05E0000}"/>
    <cellStyle name="Notas 2 2 17 8 2" xfId="40044" xr:uid="{00000000-0005-0000-0000-0000F15E0000}"/>
    <cellStyle name="Notas 2 2 17 9" xfId="40045" xr:uid="{00000000-0005-0000-0000-0000F25E0000}"/>
    <cellStyle name="Notas 2 2 18" xfId="1341" xr:uid="{00000000-0005-0000-0000-0000F35E0000}"/>
    <cellStyle name="Notas 2 2 18 2" xfId="2808" xr:uid="{00000000-0005-0000-0000-0000F45E0000}"/>
    <cellStyle name="Notas 2 2 18 2 2" xfId="5791" xr:uid="{00000000-0005-0000-0000-0000F55E0000}"/>
    <cellStyle name="Notas 2 2 18 2 2 2" xfId="15505" xr:uid="{00000000-0005-0000-0000-0000F65E0000}"/>
    <cellStyle name="Notas 2 2 18 2 2 2 2" xfId="40046" xr:uid="{00000000-0005-0000-0000-0000F75E0000}"/>
    <cellStyle name="Notas 2 2 18 2 2 3" xfId="40047" xr:uid="{00000000-0005-0000-0000-0000F85E0000}"/>
    <cellStyle name="Notas 2 2 18 2 3" xfId="5792" xr:uid="{00000000-0005-0000-0000-0000F95E0000}"/>
    <cellStyle name="Notas 2 2 18 2 3 2" xfId="15504" xr:uid="{00000000-0005-0000-0000-0000FA5E0000}"/>
    <cellStyle name="Notas 2 2 18 2 3 2 2" xfId="40048" xr:uid="{00000000-0005-0000-0000-0000FB5E0000}"/>
    <cellStyle name="Notas 2 2 18 2 3 3" xfId="40049" xr:uid="{00000000-0005-0000-0000-0000FC5E0000}"/>
    <cellStyle name="Notas 2 2 18 2 4" xfId="15506" xr:uid="{00000000-0005-0000-0000-0000FD5E0000}"/>
    <cellStyle name="Notas 2 2 18 2 4 2" xfId="40050" xr:uid="{00000000-0005-0000-0000-0000FE5E0000}"/>
    <cellStyle name="Notas 2 2 18 2 5" xfId="23051" xr:uid="{00000000-0005-0000-0000-0000FF5E0000}"/>
    <cellStyle name="Notas 2 2 18 2 5 2" xfId="40051" xr:uid="{00000000-0005-0000-0000-0000005F0000}"/>
    <cellStyle name="Notas 2 2 18 2 6" xfId="23052" xr:uid="{00000000-0005-0000-0000-0000015F0000}"/>
    <cellStyle name="Notas 2 2 18 2 6 2" xfId="40052" xr:uid="{00000000-0005-0000-0000-0000025F0000}"/>
    <cellStyle name="Notas 2 2 18 2 7" xfId="23053" xr:uid="{00000000-0005-0000-0000-0000035F0000}"/>
    <cellStyle name="Notas 2 2 18 2 7 2" xfId="40053" xr:uid="{00000000-0005-0000-0000-0000045F0000}"/>
    <cellStyle name="Notas 2 2 18 2 8" xfId="40054" xr:uid="{00000000-0005-0000-0000-0000055F0000}"/>
    <cellStyle name="Notas 2 2 18 3" xfId="5793" xr:uid="{00000000-0005-0000-0000-0000065F0000}"/>
    <cellStyle name="Notas 2 2 18 3 2" xfId="15503" xr:uid="{00000000-0005-0000-0000-0000075F0000}"/>
    <cellStyle name="Notas 2 2 18 3 2 2" xfId="40055" xr:uid="{00000000-0005-0000-0000-0000085F0000}"/>
    <cellStyle name="Notas 2 2 18 3 3" xfId="40056" xr:uid="{00000000-0005-0000-0000-0000095F0000}"/>
    <cellStyle name="Notas 2 2 18 4" xfId="5794" xr:uid="{00000000-0005-0000-0000-00000A5F0000}"/>
    <cellStyle name="Notas 2 2 18 4 2" xfId="15502" xr:uid="{00000000-0005-0000-0000-00000B5F0000}"/>
    <cellStyle name="Notas 2 2 18 4 2 2" xfId="40057" xr:uid="{00000000-0005-0000-0000-00000C5F0000}"/>
    <cellStyle name="Notas 2 2 18 4 3" xfId="40058" xr:uid="{00000000-0005-0000-0000-00000D5F0000}"/>
    <cellStyle name="Notas 2 2 18 5" xfId="15507" xr:uid="{00000000-0005-0000-0000-00000E5F0000}"/>
    <cellStyle name="Notas 2 2 18 5 2" xfId="40059" xr:uid="{00000000-0005-0000-0000-00000F5F0000}"/>
    <cellStyle name="Notas 2 2 18 6" xfId="23054" xr:uid="{00000000-0005-0000-0000-0000105F0000}"/>
    <cellStyle name="Notas 2 2 18 6 2" xfId="40060" xr:uid="{00000000-0005-0000-0000-0000115F0000}"/>
    <cellStyle name="Notas 2 2 18 7" xfId="23055" xr:uid="{00000000-0005-0000-0000-0000125F0000}"/>
    <cellStyle name="Notas 2 2 18 7 2" xfId="40061" xr:uid="{00000000-0005-0000-0000-0000135F0000}"/>
    <cellStyle name="Notas 2 2 18 8" xfId="23056" xr:uid="{00000000-0005-0000-0000-0000145F0000}"/>
    <cellStyle name="Notas 2 2 18 8 2" xfId="40062" xr:uid="{00000000-0005-0000-0000-0000155F0000}"/>
    <cellStyle name="Notas 2 2 18 9" xfId="40063" xr:uid="{00000000-0005-0000-0000-0000165F0000}"/>
    <cellStyle name="Notas 2 2 19" xfId="2551" xr:uid="{00000000-0005-0000-0000-0000175F0000}"/>
    <cellStyle name="Notas 2 2 19 2" xfId="5795" xr:uid="{00000000-0005-0000-0000-0000185F0000}"/>
    <cellStyle name="Notas 2 2 19 2 2" xfId="15500" xr:uid="{00000000-0005-0000-0000-0000195F0000}"/>
    <cellStyle name="Notas 2 2 19 2 2 2" xfId="40064" xr:uid="{00000000-0005-0000-0000-00001A5F0000}"/>
    <cellStyle name="Notas 2 2 19 2 3" xfId="40065" xr:uid="{00000000-0005-0000-0000-00001B5F0000}"/>
    <cellStyle name="Notas 2 2 19 3" xfId="5796" xr:uid="{00000000-0005-0000-0000-00001C5F0000}"/>
    <cellStyle name="Notas 2 2 19 3 2" xfId="15499" xr:uid="{00000000-0005-0000-0000-00001D5F0000}"/>
    <cellStyle name="Notas 2 2 19 3 2 2" xfId="40066" xr:uid="{00000000-0005-0000-0000-00001E5F0000}"/>
    <cellStyle name="Notas 2 2 19 3 3" xfId="40067" xr:uid="{00000000-0005-0000-0000-00001F5F0000}"/>
    <cellStyle name="Notas 2 2 19 4" xfId="15501" xr:uid="{00000000-0005-0000-0000-0000205F0000}"/>
    <cellStyle name="Notas 2 2 19 4 2" xfId="40068" xr:uid="{00000000-0005-0000-0000-0000215F0000}"/>
    <cellStyle name="Notas 2 2 19 5" xfId="23057" xr:uid="{00000000-0005-0000-0000-0000225F0000}"/>
    <cellStyle name="Notas 2 2 19 5 2" xfId="40069" xr:uid="{00000000-0005-0000-0000-0000235F0000}"/>
    <cellStyle name="Notas 2 2 19 6" xfId="23058" xr:uid="{00000000-0005-0000-0000-0000245F0000}"/>
    <cellStyle name="Notas 2 2 19 6 2" xfId="40070" xr:uid="{00000000-0005-0000-0000-0000255F0000}"/>
    <cellStyle name="Notas 2 2 19 7" xfId="23059" xr:uid="{00000000-0005-0000-0000-0000265F0000}"/>
    <cellStyle name="Notas 2 2 19 7 2" xfId="40071" xr:uid="{00000000-0005-0000-0000-0000275F0000}"/>
    <cellStyle name="Notas 2 2 19 8" xfId="40072" xr:uid="{00000000-0005-0000-0000-0000285F0000}"/>
    <cellStyle name="Notas 2 2 2" xfId="505" xr:uid="{00000000-0005-0000-0000-0000295F0000}"/>
    <cellStyle name="Notas 2 2 2 10" xfId="15498" xr:uid="{00000000-0005-0000-0000-00002A5F0000}"/>
    <cellStyle name="Notas 2 2 2 10 2" xfId="40073" xr:uid="{00000000-0005-0000-0000-00002B5F0000}"/>
    <cellStyle name="Notas 2 2 2 11" xfId="23060" xr:uid="{00000000-0005-0000-0000-00002C5F0000}"/>
    <cellStyle name="Notas 2 2 2 11 2" xfId="40074" xr:uid="{00000000-0005-0000-0000-00002D5F0000}"/>
    <cellStyle name="Notas 2 2 2 12" xfId="40075" xr:uid="{00000000-0005-0000-0000-00002E5F0000}"/>
    <cellStyle name="Notas 2 2 2 13" xfId="908" xr:uid="{00000000-0005-0000-0000-00002F5F0000}"/>
    <cellStyle name="Notas 2 2 2 14" xfId="57150" xr:uid="{00000000-0005-0000-0000-0000305F0000}"/>
    <cellStyle name="Notas 2 2 2 2" xfId="1841" xr:uid="{00000000-0005-0000-0000-0000315F0000}"/>
    <cellStyle name="Notas 2 2 2 2 10" xfId="40076" xr:uid="{00000000-0005-0000-0000-0000325F0000}"/>
    <cellStyle name="Notas 2 2 2 2 2" xfId="3300" xr:uid="{00000000-0005-0000-0000-0000335F0000}"/>
    <cellStyle name="Notas 2 2 2 2 2 2" xfId="5797" xr:uid="{00000000-0005-0000-0000-0000345F0000}"/>
    <cellStyle name="Notas 2 2 2 2 2 2 2" xfId="15495" xr:uid="{00000000-0005-0000-0000-0000355F0000}"/>
    <cellStyle name="Notas 2 2 2 2 2 2 2 2" xfId="40077" xr:uid="{00000000-0005-0000-0000-0000365F0000}"/>
    <cellStyle name="Notas 2 2 2 2 2 2 3" xfId="40078" xr:uid="{00000000-0005-0000-0000-0000375F0000}"/>
    <cellStyle name="Notas 2 2 2 2 2 3" xfId="5798" xr:uid="{00000000-0005-0000-0000-0000385F0000}"/>
    <cellStyle name="Notas 2 2 2 2 2 3 2" xfId="15494" xr:uid="{00000000-0005-0000-0000-0000395F0000}"/>
    <cellStyle name="Notas 2 2 2 2 2 3 2 2" xfId="40079" xr:uid="{00000000-0005-0000-0000-00003A5F0000}"/>
    <cellStyle name="Notas 2 2 2 2 2 3 3" xfId="40080" xr:uid="{00000000-0005-0000-0000-00003B5F0000}"/>
    <cellStyle name="Notas 2 2 2 2 2 4" xfId="15496" xr:uid="{00000000-0005-0000-0000-00003C5F0000}"/>
    <cellStyle name="Notas 2 2 2 2 2 4 2" xfId="40081" xr:uid="{00000000-0005-0000-0000-00003D5F0000}"/>
    <cellStyle name="Notas 2 2 2 2 2 5" xfId="23061" xr:uid="{00000000-0005-0000-0000-00003E5F0000}"/>
    <cellStyle name="Notas 2 2 2 2 2 5 2" xfId="40082" xr:uid="{00000000-0005-0000-0000-00003F5F0000}"/>
    <cellStyle name="Notas 2 2 2 2 2 6" xfId="23062" xr:uid="{00000000-0005-0000-0000-0000405F0000}"/>
    <cellStyle name="Notas 2 2 2 2 2 6 2" xfId="40083" xr:uid="{00000000-0005-0000-0000-0000415F0000}"/>
    <cellStyle name="Notas 2 2 2 2 2 7" xfId="23063" xr:uid="{00000000-0005-0000-0000-0000425F0000}"/>
    <cellStyle name="Notas 2 2 2 2 2 7 2" xfId="40084" xr:uid="{00000000-0005-0000-0000-0000435F0000}"/>
    <cellStyle name="Notas 2 2 2 2 2 8" xfId="40085" xr:uid="{00000000-0005-0000-0000-0000445F0000}"/>
    <cellStyle name="Notas 2 2 2 2 3" xfId="5799" xr:uid="{00000000-0005-0000-0000-0000455F0000}"/>
    <cellStyle name="Notas 2 2 2 2 3 2" xfId="15493" xr:uid="{00000000-0005-0000-0000-0000465F0000}"/>
    <cellStyle name="Notas 2 2 2 2 3 2 2" xfId="40086" xr:uid="{00000000-0005-0000-0000-0000475F0000}"/>
    <cellStyle name="Notas 2 2 2 2 3 3" xfId="40087" xr:uid="{00000000-0005-0000-0000-0000485F0000}"/>
    <cellStyle name="Notas 2 2 2 2 4" xfId="5800" xr:uid="{00000000-0005-0000-0000-0000495F0000}"/>
    <cellStyle name="Notas 2 2 2 2 4 2" xfId="15492" xr:uid="{00000000-0005-0000-0000-00004A5F0000}"/>
    <cellStyle name="Notas 2 2 2 2 4 2 2" xfId="40088" xr:uid="{00000000-0005-0000-0000-00004B5F0000}"/>
    <cellStyle name="Notas 2 2 2 2 4 3" xfId="40089" xr:uid="{00000000-0005-0000-0000-00004C5F0000}"/>
    <cellStyle name="Notas 2 2 2 2 5" xfId="10457" xr:uid="{00000000-0005-0000-0000-00004D5F0000}"/>
    <cellStyle name="Notas 2 2 2 2 6" xfId="15497" xr:uid="{00000000-0005-0000-0000-00004E5F0000}"/>
    <cellStyle name="Notas 2 2 2 2 6 2" xfId="40090" xr:uid="{00000000-0005-0000-0000-00004F5F0000}"/>
    <cellStyle name="Notas 2 2 2 2 7" xfId="23064" xr:uid="{00000000-0005-0000-0000-0000505F0000}"/>
    <cellStyle name="Notas 2 2 2 2 7 2" xfId="40091" xr:uid="{00000000-0005-0000-0000-0000515F0000}"/>
    <cellStyle name="Notas 2 2 2 2 8" xfId="23065" xr:uid="{00000000-0005-0000-0000-0000525F0000}"/>
    <cellStyle name="Notas 2 2 2 2 8 2" xfId="40092" xr:uid="{00000000-0005-0000-0000-0000535F0000}"/>
    <cellStyle name="Notas 2 2 2 2 9" xfId="23066" xr:uid="{00000000-0005-0000-0000-0000545F0000}"/>
    <cellStyle name="Notas 2 2 2 2 9 2" xfId="40093" xr:uid="{00000000-0005-0000-0000-0000555F0000}"/>
    <cellStyle name="Notas 2 2 2 3" xfId="1408" xr:uid="{00000000-0005-0000-0000-0000565F0000}"/>
    <cellStyle name="Notas 2 2 2 3 2" xfId="2871" xr:uid="{00000000-0005-0000-0000-0000575F0000}"/>
    <cellStyle name="Notas 2 2 2 3 2 2" xfId="5801" xr:uid="{00000000-0005-0000-0000-0000585F0000}"/>
    <cellStyle name="Notas 2 2 2 3 2 2 2" xfId="15489" xr:uid="{00000000-0005-0000-0000-0000595F0000}"/>
    <cellStyle name="Notas 2 2 2 3 2 2 2 2" xfId="40094" xr:uid="{00000000-0005-0000-0000-00005A5F0000}"/>
    <cellStyle name="Notas 2 2 2 3 2 2 3" xfId="40095" xr:uid="{00000000-0005-0000-0000-00005B5F0000}"/>
    <cellStyle name="Notas 2 2 2 3 2 3" xfId="5802" xr:uid="{00000000-0005-0000-0000-00005C5F0000}"/>
    <cellStyle name="Notas 2 2 2 3 2 3 2" xfId="15488" xr:uid="{00000000-0005-0000-0000-00005D5F0000}"/>
    <cellStyle name="Notas 2 2 2 3 2 3 2 2" xfId="40096" xr:uid="{00000000-0005-0000-0000-00005E5F0000}"/>
    <cellStyle name="Notas 2 2 2 3 2 3 3" xfId="40097" xr:uid="{00000000-0005-0000-0000-00005F5F0000}"/>
    <cellStyle name="Notas 2 2 2 3 2 4" xfId="15490" xr:uid="{00000000-0005-0000-0000-0000605F0000}"/>
    <cellStyle name="Notas 2 2 2 3 2 4 2" xfId="40098" xr:uid="{00000000-0005-0000-0000-0000615F0000}"/>
    <cellStyle name="Notas 2 2 2 3 2 5" xfId="23067" xr:uid="{00000000-0005-0000-0000-0000625F0000}"/>
    <cellStyle name="Notas 2 2 2 3 2 5 2" xfId="40099" xr:uid="{00000000-0005-0000-0000-0000635F0000}"/>
    <cellStyle name="Notas 2 2 2 3 2 6" xfId="23068" xr:uid="{00000000-0005-0000-0000-0000645F0000}"/>
    <cellStyle name="Notas 2 2 2 3 2 6 2" xfId="40100" xr:uid="{00000000-0005-0000-0000-0000655F0000}"/>
    <cellStyle name="Notas 2 2 2 3 2 7" xfId="23069" xr:uid="{00000000-0005-0000-0000-0000665F0000}"/>
    <cellStyle name="Notas 2 2 2 3 2 7 2" xfId="40101" xr:uid="{00000000-0005-0000-0000-0000675F0000}"/>
    <cellStyle name="Notas 2 2 2 3 2 8" xfId="40102" xr:uid="{00000000-0005-0000-0000-0000685F0000}"/>
    <cellStyle name="Notas 2 2 2 3 3" xfId="5803" xr:uid="{00000000-0005-0000-0000-0000695F0000}"/>
    <cellStyle name="Notas 2 2 2 3 3 2" xfId="15487" xr:uid="{00000000-0005-0000-0000-00006A5F0000}"/>
    <cellStyle name="Notas 2 2 2 3 3 2 2" xfId="40103" xr:uid="{00000000-0005-0000-0000-00006B5F0000}"/>
    <cellStyle name="Notas 2 2 2 3 3 3" xfId="40104" xr:uid="{00000000-0005-0000-0000-00006C5F0000}"/>
    <cellStyle name="Notas 2 2 2 3 4" xfId="5804" xr:uid="{00000000-0005-0000-0000-00006D5F0000}"/>
    <cellStyle name="Notas 2 2 2 3 4 2" xfId="15486" xr:uid="{00000000-0005-0000-0000-00006E5F0000}"/>
    <cellStyle name="Notas 2 2 2 3 4 2 2" xfId="40105" xr:uid="{00000000-0005-0000-0000-00006F5F0000}"/>
    <cellStyle name="Notas 2 2 2 3 4 3" xfId="40106" xr:uid="{00000000-0005-0000-0000-0000705F0000}"/>
    <cellStyle name="Notas 2 2 2 3 5" xfId="15491" xr:uid="{00000000-0005-0000-0000-0000715F0000}"/>
    <cellStyle name="Notas 2 2 2 3 5 2" xfId="40107" xr:uid="{00000000-0005-0000-0000-0000725F0000}"/>
    <cellStyle name="Notas 2 2 2 3 6" xfId="23070" xr:uid="{00000000-0005-0000-0000-0000735F0000}"/>
    <cellStyle name="Notas 2 2 2 3 6 2" xfId="40108" xr:uid="{00000000-0005-0000-0000-0000745F0000}"/>
    <cellStyle name="Notas 2 2 2 3 7" xfId="23071" xr:uid="{00000000-0005-0000-0000-0000755F0000}"/>
    <cellStyle name="Notas 2 2 2 3 7 2" xfId="40109" xr:uid="{00000000-0005-0000-0000-0000765F0000}"/>
    <cellStyle name="Notas 2 2 2 3 8" xfId="23072" xr:uid="{00000000-0005-0000-0000-0000775F0000}"/>
    <cellStyle name="Notas 2 2 2 3 8 2" xfId="40110" xr:uid="{00000000-0005-0000-0000-0000785F0000}"/>
    <cellStyle name="Notas 2 2 2 3 9" xfId="40111" xr:uid="{00000000-0005-0000-0000-0000795F0000}"/>
    <cellStyle name="Notas 2 2 2 4" xfId="2552" xr:uid="{00000000-0005-0000-0000-00007A5F0000}"/>
    <cellStyle name="Notas 2 2 2 4 2" xfId="5805" xr:uid="{00000000-0005-0000-0000-00007B5F0000}"/>
    <cellStyle name="Notas 2 2 2 4 2 2" xfId="15484" xr:uid="{00000000-0005-0000-0000-00007C5F0000}"/>
    <cellStyle name="Notas 2 2 2 4 2 2 2" xfId="40112" xr:uid="{00000000-0005-0000-0000-00007D5F0000}"/>
    <cellStyle name="Notas 2 2 2 4 2 3" xfId="40113" xr:uid="{00000000-0005-0000-0000-00007E5F0000}"/>
    <cellStyle name="Notas 2 2 2 4 3" xfId="5806" xr:uid="{00000000-0005-0000-0000-00007F5F0000}"/>
    <cellStyle name="Notas 2 2 2 4 3 2" xfId="15483" xr:uid="{00000000-0005-0000-0000-0000805F0000}"/>
    <cellStyle name="Notas 2 2 2 4 3 2 2" xfId="40114" xr:uid="{00000000-0005-0000-0000-0000815F0000}"/>
    <cellStyle name="Notas 2 2 2 4 3 3" xfId="40115" xr:uid="{00000000-0005-0000-0000-0000825F0000}"/>
    <cellStyle name="Notas 2 2 2 4 4" xfId="15485" xr:uid="{00000000-0005-0000-0000-0000835F0000}"/>
    <cellStyle name="Notas 2 2 2 4 4 2" xfId="40116" xr:uid="{00000000-0005-0000-0000-0000845F0000}"/>
    <cellStyle name="Notas 2 2 2 4 5" xfId="23073" xr:uid="{00000000-0005-0000-0000-0000855F0000}"/>
    <cellStyle name="Notas 2 2 2 4 5 2" xfId="40117" xr:uid="{00000000-0005-0000-0000-0000865F0000}"/>
    <cellStyle name="Notas 2 2 2 4 6" xfId="23074" xr:uid="{00000000-0005-0000-0000-0000875F0000}"/>
    <cellStyle name="Notas 2 2 2 4 6 2" xfId="40118" xr:uid="{00000000-0005-0000-0000-0000885F0000}"/>
    <cellStyle name="Notas 2 2 2 4 7" xfId="23075" xr:uid="{00000000-0005-0000-0000-0000895F0000}"/>
    <cellStyle name="Notas 2 2 2 4 7 2" xfId="40119" xr:uid="{00000000-0005-0000-0000-00008A5F0000}"/>
    <cellStyle name="Notas 2 2 2 4 8" xfId="40120" xr:uid="{00000000-0005-0000-0000-00008B5F0000}"/>
    <cellStyle name="Notas 2 2 2 5" xfId="5807" xr:uid="{00000000-0005-0000-0000-00008C5F0000}"/>
    <cellStyle name="Notas 2 2 2 5 2" xfId="15482" xr:uid="{00000000-0005-0000-0000-00008D5F0000}"/>
    <cellStyle name="Notas 2 2 2 5 2 2" xfId="40121" xr:uid="{00000000-0005-0000-0000-00008E5F0000}"/>
    <cellStyle name="Notas 2 2 2 5 3" xfId="23076" xr:uid="{00000000-0005-0000-0000-00008F5F0000}"/>
    <cellStyle name="Notas 2 2 2 5 3 2" xfId="40122" xr:uid="{00000000-0005-0000-0000-0000905F0000}"/>
    <cellStyle name="Notas 2 2 2 5 4" xfId="23077" xr:uid="{00000000-0005-0000-0000-0000915F0000}"/>
    <cellStyle name="Notas 2 2 2 5 4 2" xfId="40123" xr:uid="{00000000-0005-0000-0000-0000925F0000}"/>
    <cellStyle name="Notas 2 2 2 5 5" xfId="23078" xr:uid="{00000000-0005-0000-0000-0000935F0000}"/>
    <cellStyle name="Notas 2 2 2 5 5 2" xfId="40124" xr:uid="{00000000-0005-0000-0000-0000945F0000}"/>
    <cellStyle name="Notas 2 2 2 5 6" xfId="40125" xr:uid="{00000000-0005-0000-0000-0000955F0000}"/>
    <cellStyle name="Notas 2 2 2 6" xfId="5808" xr:uid="{00000000-0005-0000-0000-0000965F0000}"/>
    <cellStyle name="Notas 2 2 2 6 2" xfId="15481" xr:uid="{00000000-0005-0000-0000-0000975F0000}"/>
    <cellStyle name="Notas 2 2 2 6 2 2" xfId="40126" xr:uid="{00000000-0005-0000-0000-0000985F0000}"/>
    <cellStyle name="Notas 2 2 2 6 3" xfId="23079" xr:uid="{00000000-0005-0000-0000-0000995F0000}"/>
    <cellStyle name="Notas 2 2 2 6 3 2" xfId="40127" xr:uid="{00000000-0005-0000-0000-00009A5F0000}"/>
    <cellStyle name="Notas 2 2 2 6 4" xfId="23080" xr:uid="{00000000-0005-0000-0000-00009B5F0000}"/>
    <cellStyle name="Notas 2 2 2 6 4 2" xfId="40128" xr:uid="{00000000-0005-0000-0000-00009C5F0000}"/>
    <cellStyle name="Notas 2 2 2 6 5" xfId="23081" xr:uid="{00000000-0005-0000-0000-00009D5F0000}"/>
    <cellStyle name="Notas 2 2 2 6 5 2" xfId="40129" xr:uid="{00000000-0005-0000-0000-00009E5F0000}"/>
    <cellStyle name="Notas 2 2 2 6 6" xfId="40130" xr:uid="{00000000-0005-0000-0000-00009F5F0000}"/>
    <cellStyle name="Notas 2 2 2 7" xfId="5809" xr:uid="{00000000-0005-0000-0000-0000A05F0000}"/>
    <cellStyle name="Notas 2 2 2 7 2" xfId="15480" xr:uid="{00000000-0005-0000-0000-0000A15F0000}"/>
    <cellStyle name="Notas 2 2 2 7 2 2" xfId="40131" xr:uid="{00000000-0005-0000-0000-0000A25F0000}"/>
    <cellStyle name="Notas 2 2 2 7 3" xfId="23082" xr:uid="{00000000-0005-0000-0000-0000A35F0000}"/>
    <cellStyle name="Notas 2 2 2 7 3 2" xfId="40132" xr:uid="{00000000-0005-0000-0000-0000A45F0000}"/>
    <cellStyle name="Notas 2 2 2 7 4" xfId="23083" xr:uid="{00000000-0005-0000-0000-0000A55F0000}"/>
    <cellStyle name="Notas 2 2 2 7 4 2" xfId="40133" xr:uid="{00000000-0005-0000-0000-0000A65F0000}"/>
    <cellStyle name="Notas 2 2 2 7 5" xfId="23084" xr:uid="{00000000-0005-0000-0000-0000A75F0000}"/>
    <cellStyle name="Notas 2 2 2 7 5 2" xfId="40134" xr:uid="{00000000-0005-0000-0000-0000A85F0000}"/>
    <cellStyle name="Notas 2 2 2 7 6" xfId="40135" xr:uid="{00000000-0005-0000-0000-0000A95F0000}"/>
    <cellStyle name="Notas 2 2 2 8" xfId="5810" xr:uid="{00000000-0005-0000-0000-0000AA5F0000}"/>
    <cellStyle name="Notas 2 2 2 8 2" xfId="15479" xr:uid="{00000000-0005-0000-0000-0000AB5F0000}"/>
    <cellStyle name="Notas 2 2 2 8 2 2" xfId="40136" xr:uid="{00000000-0005-0000-0000-0000AC5F0000}"/>
    <cellStyle name="Notas 2 2 2 8 3" xfId="40137" xr:uid="{00000000-0005-0000-0000-0000AD5F0000}"/>
    <cellStyle name="Notas 2 2 2 9" xfId="10294" xr:uid="{00000000-0005-0000-0000-0000AE5F0000}"/>
    <cellStyle name="Notas 2 2 2 9 2" xfId="40138" xr:uid="{00000000-0005-0000-0000-0000AF5F0000}"/>
    <cellStyle name="Notas 2 2 20" xfId="5811" xr:uid="{00000000-0005-0000-0000-0000B05F0000}"/>
    <cellStyle name="Notas 2 2 20 2" xfId="15478" xr:uid="{00000000-0005-0000-0000-0000B15F0000}"/>
    <cellStyle name="Notas 2 2 20 2 2" xfId="40139" xr:uid="{00000000-0005-0000-0000-0000B25F0000}"/>
    <cellStyle name="Notas 2 2 20 3" xfId="23085" xr:uid="{00000000-0005-0000-0000-0000B35F0000}"/>
    <cellStyle name="Notas 2 2 20 3 2" xfId="40140" xr:uid="{00000000-0005-0000-0000-0000B45F0000}"/>
    <cellStyle name="Notas 2 2 20 4" xfId="23086" xr:uid="{00000000-0005-0000-0000-0000B55F0000}"/>
    <cellStyle name="Notas 2 2 20 4 2" xfId="40141" xr:uid="{00000000-0005-0000-0000-0000B65F0000}"/>
    <cellStyle name="Notas 2 2 20 5" xfId="23087" xr:uid="{00000000-0005-0000-0000-0000B75F0000}"/>
    <cellStyle name="Notas 2 2 20 5 2" xfId="40142" xr:uid="{00000000-0005-0000-0000-0000B85F0000}"/>
    <cellStyle name="Notas 2 2 20 6" xfId="40143" xr:uid="{00000000-0005-0000-0000-0000B95F0000}"/>
    <cellStyle name="Notas 2 2 21" xfId="5812" xr:uid="{00000000-0005-0000-0000-0000BA5F0000}"/>
    <cellStyle name="Notas 2 2 21 2" xfId="15477" xr:uid="{00000000-0005-0000-0000-0000BB5F0000}"/>
    <cellStyle name="Notas 2 2 21 2 2" xfId="40144" xr:uid="{00000000-0005-0000-0000-0000BC5F0000}"/>
    <cellStyle name="Notas 2 2 21 3" xfId="23088" xr:uid="{00000000-0005-0000-0000-0000BD5F0000}"/>
    <cellStyle name="Notas 2 2 21 3 2" xfId="40145" xr:uid="{00000000-0005-0000-0000-0000BE5F0000}"/>
    <cellStyle name="Notas 2 2 21 4" xfId="23089" xr:uid="{00000000-0005-0000-0000-0000BF5F0000}"/>
    <cellStyle name="Notas 2 2 21 4 2" xfId="40146" xr:uid="{00000000-0005-0000-0000-0000C05F0000}"/>
    <cellStyle name="Notas 2 2 21 5" xfId="23090" xr:uid="{00000000-0005-0000-0000-0000C15F0000}"/>
    <cellStyle name="Notas 2 2 21 5 2" xfId="40147" xr:uid="{00000000-0005-0000-0000-0000C25F0000}"/>
    <cellStyle name="Notas 2 2 21 6" xfId="40148" xr:uid="{00000000-0005-0000-0000-0000C35F0000}"/>
    <cellStyle name="Notas 2 2 22" xfId="5813" xr:uid="{00000000-0005-0000-0000-0000C45F0000}"/>
    <cellStyle name="Notas 2 2 22 2" xfId="15476" xr:uid="{00000000-0005-0000-0000-0000C55F0000}"/>
    <cellStyle name="Notas 2 2 22 2 2" xfId="40149" xr:uid="{00000000-0005-0000-0000-0000C65F0000}"/>
    <cellStyle name="Notas 2 2 22 3" xfId="23091" xr:uid="{00000000-0005-0000-0000-0000C75F0000}"/>
    <cellStyle name="Notas 2 2 22 3 2" xfId="40150" xr:uid="{00000000-0005-0000-0000-0000C85F0000}"/>
    <cellStyle name="Notas 2 2 22 4" xfId="23092" xr:uid="{00000000-0005-0000-0000-0000C95F0000}"/>
    <cellStyle name="Notas 2 2 22 4 2" xfId="40151" xr:uid="{00000000-0005-0000-0000-0000CA5F0000}"/>
    <cellStyle name="Notas 2 2 22 5" xfId="23093" xr:uid="{00000000-0005-0000-0000-0000CB5F0000}"/>
    <cellStyle name="Notas 2 2 22 5 2" xfId="40152" xr:uid="{00000000-0005-0000-0000-0000CC5F0000}"/>
    <cellStyle name="Notas 2 2 22 6" xfId="40153" xr:uid="{00000000-0005-0000-0000-0000CD5F0000}"/>
    <cellStyle name="Notas 2 2 23" xfId="5814" xr:uid="{00000000-0005-0000-0000-0000CE5F0000}"/>
    <cellStyle name="Notas 2 2 23 2" xfId="15475" xr:uid="{00000000-0005-0000-0000-0000CF5F0000}"/>
    <cellStyle name="Notas 2 2 23 2 2" xfId="40154" xr:uid="{00000000-0005-0000-0000-0000D05F0000}"/>
    <cellStyle name="Notas 2 2 23 3" xfId="40155" xr:uid="{00000000-0005-0000-0000-0000D15F0000}"/>
    <cellStyle name="Notas 2 2 24" xfId="10281" xr:uid="{00000000-0005-0000-0000-0000D25F0000}"/>
    <cellStyle name="Notas 2 2 24 2" xfId="40156" xr:uid="{00000000-0005-0000-0000-0000D35F0000}"/>
    <cellStyle name="Notas 2 2 25" xfId="15640" xr:uid="{00000000-0005-0000-0000-0000D45F0000}"/>
    <cellStyle name="Notas 2 2 25 2" xfId="40157" xr:uid="{00000000-0005-0000-0000-0000D55F0000}"/>
    <cellStyle name="Notas 2 2 26" xfId="23094" xr:uid="{00000000-0005-0000-0000-0000D65F0000}"/>
    <cellStyle name="Notas 2 2 26 2" xfId="40158" xr:uid="{00000000-0005-0000-0000-0000D75F0000}"/>
    <cellStyle name="Notas 2 2 27" xfId="40159" xr:uid="{00000000-0005-0000-0000-0000D85F0000}"/>
    <cellStyle name="Notas 2 2 28" xfId="816" xr:uid="{00000000-0005-0000-0000-0000D95F0000}"/>
    <cellStyle name="Notas 2 2 29" xfId="57149" xr:uid="{00000000-0005-0000-0000-0000DA5F0000}"/>
    <cellStyle name="Notas 2 2 3" xfId="935" xr:uid="{00000000-0005-0000-0000-0000DB5F0000}"/>
    <cellStyle name="Notas 2 2 3 10" xfId="15474" xr:uid="{00000000-0005-0000-0000-0000DC5F0000}"/>
    <cellStyle name="Notas 2 2 3 10 2" xfId="40160" xr:uid="{00000000-0005-0000-0000-0000DD5F0000}"/>
    <cellStyle name="Notas 2 2 3 11" xfId="23095" xr:uid="{00000000-0005-0000-0000-0000DE5F0000}"/>
    <cellStyle name="Notas 2 2 3 11 2" xfId="40161" xr:uid="{00000000-0005-0000-0000-0000DF5F0000}"/>
    <cellStyle name="Notas 2 2 3 12" xfId="40162" xr:uid="{00000000-0005-0000-0000-0000E05F0000}"/>
    <cellStyle name="Notas 2 2 3 2" xfId="1867" xr:uid="{00000000-0005-0000-0000-0000E15F0000}"/>
    <cellStyle name="Notas 2 2 3 2 2" xfId="3326" xr:uid="{00000000-0005-0000-0000-0000E25F0000}"/>
    <cellStyle name="Notas 2 2 3 2 2 2" xfId="5815" xr:uid="{00000000-0005-0000-0000-0000E35F0000}"/>
    <cellStyle name="Notas 2 2 3 2 2 2 2" xfId="15471" xr:uid="{00000000-0005-0000-0000-0000E45F0000}"/>
    <cellStyle name="Notas 2 2 3 2 2 2 2 2" xfId="40163" xr:uid="{00000000-0005-0000-0000-0000E55F0000}"/>
    <cellStyle name="Notas 2 2 3 2 2 2 3" xfId="40164" xr:uid="{00000000-0005-0000-0000-0000E65F0000}"/>
    <cellStyle name="Notas 2 2 3 2 2 3" xfId="5816" xr:uid="{00000000-0005-0000-0000-0000E75F0000}"/>
    <cellStyle name="Notas 2 2 3 2 2 3 2" xfId="15470" xr:uid="{00000000-0005-0000-0000-0000E85F0000}"/>
    <cellStyle name="Notas 2 2 3 2 2 3 2 2" xfId="40165" xr:uid="{00000000-0005-0000-0000-0000E95F0000}"/>
    <cellStyle name="Notas 2 2 3 2 2 3 3" xfId="40166" xr:uid="{00000000-0005-0000-0000-0000EA5F0000}"/>
    <cellStyle name="Notas 2 2 3 2 2 4" xfId="15472" xr:uid="{00000000-0005-0000-0000-0000EB5F0000}"/>
    <cellStyle name="Notas 2 2 3 2 2 4 2" xfId="40167" xr:uid="{00000000-0005-0000-0000-0000EC5F0000}"/>
    <cellStyle name="Notas 2 2 3 2 2 5" xfId="23096" xr:uid="{00000000-0005-0000-0000-0000ED5F0000}"/>
    <cellStyle name="Notas 2 2 3 2 2 5 2" xfId="40168" xr:uid="{00000000-0005-0000-0000-0000EE5F0000}"/>
    <cellStyle name="Notas 2 2 3 2 2 6" xfId="23097" xr:uid="{00000000-0005-0000-0000-0000EF5F0000}"/>
    <cellStyle name="Notas 2 2 3 2 2 6 2" xfId="40169" xr:uid="{00000000-0005-0000-0000-0000F05F0000}"/>
    <cellStyle name="Notas 2 2 3 2 2 7" xfId="23098" xr:uid="{00000000-0005-0000-0000-0000F15F0000}"/>
    <cellStyle name="Notas 2 2 3 2 2 7 2" xfId="40170" xr:uid="{00000000-0005-0000-0000-0000F25F0000}"/>
    <cellStyle name="Notas 2 2 3 2 2 8" xfId="40171" xr:uid="{00000000-0005-0000-0000-0000F35F0000}"/>
    <cellStyle name="Notas 2 2 3 2 3" xfId="5817" xr:uid="{00000000-0005-0000-0000-0000F45F0000}"/>
    <cellStyle name="Notas 2 2 3 2 3 2" xfId="15469" xr:uid="{00000000-0005-0000-0000-0000F55F0000}"/>
    <cellStyle name="Notas 2 2 3 2 3 2 2" xfId="40172" xr:uid="{00000000-0005-0000-0000-0000F65F0000}"/>
    <cellStyle name="Notas 2 2 3 2 3 3" xfId="40173" xr:uid="{00000000-0005-0000-0000-0000F75F0000}"/>
    <cellStyle name="Notas 2 2 3 2 4" xfId="5818" xr:uid="{00000000-0005-0000-0000-0000F85F0000}"/>
    <cellStyle name="Notas 2 2 3 2 4 2" xfId="15468" xr:uid="{00000000-0005-0000-0000-0000F95F0000}"/>
    <cellStyle name="Notas 2 2 3 2 4 2 2" xfId="40174" xr:uid="{00000000-0005-0000-0000-0000FA5F0000}"/>
    <cellStyle name="Notas 2 2 3 2 4 3" xfId="40175" xr:uid="{00000000-0005-0000-0000-0000FB5F0000}"/>
    <cellStyle name="Notas 2 2 3 2 5" xfId="15473" xr:uid="{00000000-0005-0000-0000-0000FC5F0000}"/>
    <cellStyle name="Notas 2 2 3 2 5 2" xfId="40176" xr:uid="{00000000-0005-0000-0000-0000FD5F0000}"/>
    <cellStyle name="Notas 2 2 3 2 6" xfId="23099" xr:uid="{00000000-0005-0000-0000-0000FE5F0000}"/>
    <cellStyle name="Notas 2 2 3 2 6 2" xfId="40177" xr:uid="{00000000-0005-0000-0000-0000FF5F0000}"/>
    <cellStyle name="Notas 2 2 3 2 7" xfId="23100" xr:uid="{00000000-0005-0000-0000-000000600000}"/>
    <cellStyle name="Notas 2 2 3 2 7 2" xfId="40178" xr:uid="{00000000-0005-0000-0000-000001600000}"/>
    <cellStyle name="Notas 2 2 3 2 8" xfId="23101" xr:uid="{00000000-0005-0000-0000-000002600000}"/>
    <cellStyle name="Notas 2 2 3 2 8 2" xfId="40179" xr:uid="{00000000-0005-0000-0000-000003600000}"/>
    <cellStyle name="Notas 2 2 3 2 9" xfId="40180" xr:uid="{00000000-0005-0000-0000-000004600000}"/>
    <cellStyle name="Notas 2 2 3 3" xfId="1435" xr:uid="{00000000-0005-0000-0000-000005600000}"/>
    <cellStyle name="Notas 2 2 3 3 2" xfId="2898" xr:uid="{00000000-0005-0000-0000-000006600000}"/>
    <cellStyle name="Notas 2 2 3 3 2 2" xfId="5819" xr:uid="{00000000-0005-0000-0000-000007600000}"/>
    <cellStyle name="Notas 2 2 3 3 2 2 2" xfId="15465" xr:uid="{00000000-0005-0000-0000-000008600000}"/>
    <cellStyle name="Notas 2 2 3 3 2 2 2 2" xfId="40181" xr:uid="{00000000-0005-0000-0000-000009600000}"/>
    <cellStyle name="Notas 2 2 3 3 2 2 3" xfId="40182" xr:uid="{00000000-0005-0000-0000-00000A600000}"/>
    <cellStyle name="Notas 2 2 3 3 2 3" xfId="5820" xr:uid="{00000000-0005-0000-0000-00000B600000}"/>
    <cellStyle name="Notas 2 2 3 3 2 3 2" xfId="15464" xr:uid="{00000000-0005-0000-0000-00000C600000}"/>
    <cellStyle name="Notas 2 2 3 3 2 3 2 2" xfId="40183" xr:uid="{00000000-0005-0000-0000-00000D600000}"/>
    <cellStyle name="Notas 2 2 3 3 2 3 3" xfId="40184" xr:uid="{00000000-0005-0000-0000-00000E600000}"/>
    <cellStyle name="Notas 2 2 3 3 2 4" xfId="15466" xr:uid="{00000000-0005-0000-0000-00000F600000}"/>
    <cellStyle name="Notas 2 2 3 3 2 4 2" xfId="40185" xr:uid="{00000000-0005-0000-0000-000010600000}"/>
    <cellStyle name="Notas 2 2 3 3 2 5" xfId="23102" xr:uid="{00000000-0005-0000-0000-000011600000}"/>
    <cellStyle name="Notas 2 2 3 3 2 5 2" xfId="40186" xr:uid="{00000000-0005-0000-0000-000012600000}"/>
    <cellStyle name="Notas 2 2 3 3 2 6" xfId="23103" xr:uid="{00000000-0005-0000-0000-000013600000}"/>
    <cellStyle name="Notas 2 2 3 3 2 6 2" xfId="40187" xr:uid="{00000000-0005-0000-0000-000014600000}"/>
    <cellStyle name="Notas 2 2 3 3 2 7" xfId="23104" xr:uid="{00000000-0005-0000-0000-000015600000}"/>
    <cellStyle name="Notas 2 2 3 3 2 7 2" xfId="40188" xr:uid="{00000000-0005-0000-0000-000016600000}"/>
    <cellStyle name="Notas 2 2 3 3 2 8" xfId="40189" xr:uid="{00000000-0005-0000-0000-000017600000}"/>
    <cellStyle name="Notas 2 2 3 3 3" xfId="5821" xr:uid="{00000000-0005-0000-0000-000018600000}"/>
    <cellStyle name="Notas 2 2 3 3 3 2" xfId="15463" xr:uid="{00000000-0005-0000-0000-000019600000}"/>
    <cellStyle name="Notas 2 2 3 3 3 2 2" xfId="40190" xr:uid="{00000000-0005-0000-0000-00001A600000}"/>
    <cellStyle name="Notas 2 2 3 3 3 3" xfId="40191" xr:uid="{00000000-0005-0000-0000-00001B600000}"/>
    <cellStyle name="Notas 2 2 3 3 4" xfId="5822" xr:uid="{00000000-0005-0000-0000-00001C600000}"/>
    <cellStyle name="Notas 2 2 3 3 4 2" xfId="15462" xr:uid="{00000000-0005-0000-0000-00001D600000}"/>
    <cellStyle name="Notas 2 2 3 3 4 2 2" xfId="40192" xr:uid="{00000000-0005-0000-0000-00001E600000}"/>
    <cellStyle name="Notas 2 2 3 3 4 3" xfId="40193" xr:uid="{00000000-0005-0000-0000-00001F600000}"/>
    <cellStyle name="Notas 2 2 3 3 5" xfId="15467" xr:uid="{00000000-0005-0000-0000-000020600000}"/>
    <cellStyle name="Notas 2 2 3 3 5 2" xfId="40194" xr:uid="{00000000-0005-0000-0000-000021600000}"/>
    <cellStyle name="Notas 2 2 3 3 6" xfId="23105" xr:uid="{00000000-0005-0000-0000-000022600000}"/>
    <cellStyle name="Notas 2 2 3 3 6 2" xfId="40195" xr:uid="{00000000-0005-0000-0000-000023600000}"/>
    <cellStyle name="Notas 2 2 3 3 7" xfId="23106" xr:uid="{00000000-0005-0000-0000-000024600000}"/>
    <cellStyle name="Notas 2 2 3 3 7 2" xfId="40196" xr:uid="{00000000-0005-0000-0000-000025600000}"/>
    <cellStyle name="Notas 2 2 3 3 8" xfId="23107" xr:uid="{00000000-0005-0000-0000-000026600000}"/>
    <cellStyle name="Notas 2 2 3 3 8 2" xfId="40197" xr:uid="{00000000-0005-0000-0000-000027600000}"/>
    <cellStyle name="Notas 2 2 3 3 9" xfId="40198" xr:uid="{00000000-0005-0000-0000-000028600000}"/>
    <cellStyle name="Notas 2 2 3 4" xfId="5823" xr:uid="{00000000-0005-0000-0000-000029600000}"/>
    <cellStyle name="Notas 2 2 3 4 2" xfId="15461" xr:uid="{00000000-0005-0000-0000-00002A600000}"/>
    <cellStyle name="Notas 2 2 3 4 2 2" xfId="40199" xr:uid="{00000000-0005-0000-0000-00002B600000}"/>
    <cellStyle name="Notas 2 2 3 4 3" xfId="23108" xr:uid="{00000000-0005-0000-0000-00002C600000}"/>
    <cellStyle name="Notas 2 2 3 4 3 2" xfId="40200" xr:uid="{00000000-0005-0000-0000-00002D600000}"/>
    <cellStyle name="Notas 2 2 3 4 4" xfId="23109" xr:uid="{00000000-0005-0000-0000-00002E600000}"/>
    <cellStyle name="Notas 2 2 3 4 4 2" xfId="40201" xr:uid="{00000000-0005-0000-0000-00002F600000}"/>
    <cellStyle name="Notas 2 2 3 4 5" xfId="23110" xr:uid="{00000000-0005-0000-0000-000030600000}"/>
    <cellStyle name="Notas 2 2 3 4 5 2" xfId="40202" xr:uid="{00000000-0005-0000-0000-000031600000}"/>
    <cellStyle name="Notas 2 2 3 4 6" xfId="40203" xr:uid="{00000000-0005-0000-0000-000032600000}"/>
    <cellStyle name="Notas 2 2 3 5" xfId="5824" xr:uid="{00000000-0005-0000-0000-000033600000}"/>
    <cellStyle name="Notas 2 2 3 5 2" xfId="15460" xr:uid="{00000000-0005-0000-0000-000034600000}"/>
    <cellStyle name="Notas 2 2 3 5 2 2" xfId="40204" xr:uid="{00000000-0005-0000-0000-000035600000}"/>
    <cellStyle name="Notas 2 2 3 5 3" xfId="23111" xr:uid="{00000000-0005-0000-0000-000036600000}"/>
    <cellStyle name="Notas 2 2 3 5 3 2" xfId="40205" xr:uid="{00000000-0005-0000-0000-000037600000}"/>
    <cellStyle name="Notas 2 2 3 5 4" xfId="23112" xr:uid="{00000000-0005-0000-0000-000038600000}"/>
    <cellStyle name="Notas 2 2 3 5 4 2" xfId="40206" xr:uid="{00000000-0005-0000-0000-000039600000}"/>
    <cellStyle name="Notas 2 2 3 5 5" xfId="23113" xr:uid="{00000000-0005-0000-0000-00003A600000}"/>
    <cellStyle name="Notas 2 2 3 5 5 2" xfId="40207" xr:uid="{00000000-0005-0000-0000-00003B600000}"/>
    <cellStyle name="Notas 2 2 3 5 6" xfId="40208" xr:uid="{00000000-0005-0000-0000-00003C600000}"/>
    <cellStyle name="Notas 2 2 3 6" xfId="5825" xr:uid="{00000000-0005-0000-0000-00003D600000}"/>
    <cellStyle name="Notas 2 2 3 6 2" xfId="15459" xr:uid="{00000000-0005-0000-0000-00003E600000}"/>
    <cellStyle name="Notas 2 2 3 6 2 2" xfId="40209" xr:uid="{00000000-0005-0000-0000-00003F600000}"/>
    <cellStyle name="Notas 2 2 3 6 3" xfId="23114" xr:uid="{00000000-0005-0000-0000-000040600000}"/>
    <cellStyle name="Notas 2 2 3 6 3 2" xfId="40210" xr:uid="{00000000-0005-0000-0000-000041600000}"/>
    <cellStyle name="Notas 2 2 3 6 4" xfId="23115" xr:uid="{00000000-0005-0000-0000-000042600000}"/>
    <cellStyle name="Notas 2 2 3 6 4 2" xfId="40211" xr:uid="{00000000-0005-0000-0000-000043600000}"/>
    <cellStyle name="Notas 2 2 3 6 5" xfId="23116" xr:uid="{00000000-0005-0000-0000-000044600000}"/>
    <cellStyle name="Notas 2 2 3 6 5 2" xfId="40212" xr:uid="{00000000-0005-0000-0000-000045600000}"/>
    <cellStyle name="Notas 2 2 3 6 6" xfId="40213" xr:uid="{00000000-0005-0000-0000-000046600000}"/>
    <cellStyle name="Notas 2 2 3 7" xfId="5826" xr:uid="{00000000-0005-0000-0000-000047600000}"/>
    <cellStyle name="Notas 2 2 3 7 2" xfId="15458" xr:uid="{00000000-0005-0000-0000-000048600000}"/>
    <cellStyle name="Notas 2 2 3 7 2 2" xfId="40214" xr:uid="{00000000-0005-0000-0000-000049600000}"/>
    <cellStyle name="Notas 2 2 3 7 3" xfId="23117" xr:uid="{00000000-0005-0000-0000-00004A600000}"/>
    <cellStyle name="Notas 2 2 3 7 3 2" xfId="40215" xr:uid="{00000000-0005-0000-0000-00004B600000}"/>
    <cellStyle name="Notas 2 2 3 7 4" xfId="23118" xr:uid="{00000000-0005-0000-0000-00004C600000}"/>
    <cellStyle name="Notas 2 2 3 7 4 2" xfId="40216" xr:uid="{00000000-0005-0000-0000-00004D600000}"/>
    <cellStyle name="Notas 2 2 3 7 5" xfId="23119" xr:uid="{00000000-0005-0000-0000-00004E600000}"/>
    <cellStyle name="Notas 2 2 3 7 5 2" xfId="40217" xr:uid="{00000000-0005-0000-0000-00004F600000}"/>
    <cellStyle name="Notas 2 2 3 7 6" xfId="40218" xr:uid="{00000000-0005-0000-0000-000050600000}"/>
    <cellStyle name="Notas 2 2 3 8" xfId="5827" xr:uid="{00000000-0005-0000-0000-000051600000}"/>
    <cellStyle name="Notas 2 2 3 8 2" xfId="15457" xr:uid="{00000000-0005-0000-0000-000052600000}"/>
    <cellStyle name="Notas 2 2 3 8 2 2" xfId="40219" xr:uid="{00000000-0005-0000-0000-000053600000}"/>
    <cellStyle name="Notas 2 2 3 8 3" xfId="40220" xr:uid="{00000000-0005-0000-0000-000054600000}"/>
    <cellStyle name="Notas 2 2 3 9" xfId="10297" xr:uid="{00000000-0005-0000-0000-000055600000}"/>
    <cellStyle name="Notas 2 2 3 9 2" xfId="40221" xr:uid="{00000000-0005-0000-0000-000056600000}"/>
    <cellStyle name="Notas 2 2 4" xfId="1011" xr:uid="{00000000-0005-0000-0000-000057600000}"/>
    <cellStyle name="Notas 2 2 4 10" xfId="23120" xr:uid="{00000000-0005-0000-0000-000058600000}"/>
    <cellStyle name="Notas 2 2 4 10 2" xfId="40222" xr:uid="{00000000-0005-0000-0000-000059600000}"/>
    <cellStyle name="Notas 2 2 4 11" xfId="40223" xr:uid="{00000000-0005-0000-0000-00005A600000}"/>
    <cellStyle name="Notas 2 2 4 2" xfId="1943" xr:uid="{00000000-0005-0000-0000-00005B600000}"/>
    <cellStyle name="Notas 2 2 4 2 2" xfId="3402" xr:uid="{00000000-0005-0000-0000-00005C600000}"/>
    <cellStyle name="Notas 2 2 4 2 2 2" xfId="5828" xr:uid="{00000000-0005-0000-0000-00005D600000}"/>
    <cellStyle name="Notas 2 2 4 2 2 2 2" xfId="15453" xr:uid="{00000000-0005-0000-0000-00005E600000}"/>
    <cellStyle name="Notas 2 2 4 2 2 2 2 2" xfId="40224" xr:uid="{00000000-0005-0000-0000-00005F600000}"/>
    <cellStyle name="Notas 2 2 4 2 2 2 3" xfId="40225" xr:uid="{00000000-0005-0000-0000-000060600000}"/>
    <cellStyle name="Notas 2 2 4 2 2 3" xfId="5829" xr:uid="{00000000-0005-0000-0000-000061600000}"/>
    <cellStyle name="Notas 2 2 4 2 2 3 2" xfId="15452" xr:uid="{00000000-0005-0000-0000-000062600000}"/>
    <cellStyle name="Notas 2 2 4 2 2 3 2 2" xfId="40226" xr:uid="{00000000-0005-0000-0000-000063600000}"/>
    <cellStyle name="Notas 2 2 4 2 2 3 3" xfId="40227" xr:uid="{00000000-0005-0000-0000-000064600000}"/>
    <cellStyle name="Notas 2 2 4 2 2 4" xfId="15454" xr:uid="{00000000-0005-0000-0000-000065600000}"/>
    <cellStyle name="Notas 2 2 4 2 2 4 2" xfId="40228" xr:uid="{00000000-0005-0000-0000-000066600000}"/>
    <cellStyle name="Notas 2 2 4 2 2 5" xfId="23121" xr:uid="{00000000-0005-0000-0000-000067600000}"/>
    <cellStyle name="Notas 2 2 4 2 2 5 2" xfId="40229" xr:uid="{00000000-0005-0000-0000-000068600000}"/>
    <cellStyle name="Notas 2 2 4 2 2 6" xfId="23122" xr:uid="{00000000-0005-0000-0000-000069600000}"/>
    <cellStyle name="Notas 2 2 4 2 2 6 2" xfId="40230" xr:uid="{00000000-0005-0000-0000-00006A600000}"/>
    <cellStyle name="Notas 2 2 4 2 2 7" xfId="23123" xr:uid="{00000000-0005-0000-0000-00006B600000}"/>
    <cellStyle name="Notas 2 2 4 2 2 7 2" xfId="40231" xr:uid="{00000000-0005-0000-0000-00006C600000}"/>
    <cellStyle name="Notas 2 2 4 2 2 8" xfId="40232" xr:uid="{00000000-0005-0000-0000-00006D600000}"/>
    <cellStyle name="Notas 2 2 4 2 3" xfId="5830" xr:uid="{00000000-0005-0000-0000-00006E600000}"/>
    <cellStyle name="Notas 2 2 4 2 3 2" xfId="15451" xr:uid="{00000000-0005-0000-0000-00006F600000}"/>
    <cellStyle name="Notas 2 2 4 2 3 2 2" xfId="40233" xr:uid="{00000000-0005-0000-0000-000070600000}"/>
    <cellStyle name="Notas 2 2 4 2 3 3" xfId="40234" xr:uid="{00000000-0005-0000-0000-000071600000}"/>
    <cellStyle name="Notas 2 2 4 2 4" xfId="5831" xr:uid="{00000000-0005-0000-0000-000072600000}"/>
    <cellStyle name="Notas 2 2 4 2 4 2" xfId="15450" xr:uid="{00000000-0005-0000-0000-000073600000}"/>
    <cellStyle name="Notas 2 2 4 2 4 2 2" xfId="40235" xr:uid="{00000000-0005-0000-0000-000074600000}"/>
    <cellStyle name="Notas 2 2 4 2 4 3" xfId="40236" xr:uid="{00000000-0005-0000-0000-000075600000}"/>
    <cellStyle name="Notas 2 2 4 2 5" xfId="15455" xr:uid="{00000000-0005-0000-0000-000076600000}"/>
    <cellStyle name="Notas 2 2 4 2 5 2" xfId="40237" xr:uid="{00000000-0005-0000-0000-000077600000}"/>
    <cellStyle name="Notas 2 2 4 2 6" xfId="23124" xr:uid="{00000000-0005-0000-0000-000078600000}"/>
    <cellStyle name="Notas 2 2 4 2 6 2" xfId="40238" xr:uid="{00000000-0005-0000-0000-000079600000}"/>
    <cellStyle name="Notas 2 2 4 2 7" xfId="23125" xr:uid="{00000000-0005-0000-0000-00007A600000}"/>
    <cellStyle name="Notas 2 2 4 2 7 2" xfId="40239" xr:uid="{00000000-0005-0000-0000-00007B600000}"/>
    <cellStyle name="Notas 2 2 4 2 8" xfId="23126" xr:uid="{00000000-0005-0000-0000-00007C600000}"/>
    <cellStyle name="Notas 2 2 4 2 8 2" xfId="40240" xr:uid="{00000000-0005-0000-0000-00007D600000}"/>
    <cellStyle name="Notas 2 2 4 2 9" xfId="40241" xr:uid="{00000000-0005-0000-0000-00007E600000}"/>
    <cellStyle name="Notas 2 2 4 3" xfId="1511" xr:uid="{00000000-0005-0000-0000-00007F600000}"/>
    <cellStyle name="Notas 2 2 4 3 2" xfId="2974" xr:uid="{00000000-0005-0000-0000-000080600000}"/>
    <cellStyle name="Notas 2 2 4 3 2 2" xfId="5832" xr:uid="{00000000-0005-0000-0000-000081600000}"/>
    <cellStyle name="Notas 2 2 4 3 2 2 2" xfId="15447" xr:uid="{00000000-0005-0000-0000-000082600000}"/>
    <cellStyle name="Notas 2 2 4 3 2 2 2 2" xfId="40242" xr:uid="{00000000-0005-0000-0000-000083600000}"/>
    <cellStyle name="Notas 2 2 4 3 2 2 3" xfId="40243" xr:uid="{00000000-0005-0000-0000-000084600000}"/>
    <cellStyle name="Notas 2 2 4 3 2 3" xfId="5833" xr:uid="{00000000-0005-0000-0000-000085600000}"/>
    <cellStyle name="Notas 2 2 4 3 2 3 2" xfId="15446" xr:uid="{00000000-0005-0000-0000-000086600000}"/>
    <cellStyle name="Notas 2 2 4 3 2 3 2 2" xfId="40244" xr:uid="{00000000-0005-0000-0000-000087600000}"/>
    <cellStyle name="Notas 2 2 4 3 2 3 3" xfId="40245" xr:uid="{00000000-0005-0000-0000-000088600000}"/>
    <cellStyle name="Notas 2 2 4 3 2 4" xfId="15448" xr:uid="{00000000-0005-0000-0000-000089600000}"/>
    <cellStyle name="Notas 2 2 4 3 2 4 2" xfId="40246" xr:uid="{00000000-0005-0000-0000-00008A600000}"/>
    <cellStyle name="Notas 2 2 4 3 2 5" xfId="23127" xr:uid="{00000000-0005-0000-0000-00008B600000}"/>
    <cellStyle name="Notas 2 2 4 3 2 5 2" xfId="40247" xr:uid="{00000000-0005-0000-0000-00008C600000}"/>
    <cellStyle name="Notas 2 2 4 3 2 6" xfId="23128" xr:uid="{00000000-0005-0000-0000-00008D600000}"/>
    <cellStyle name="Notas 2 2 4 3 2 6 2" xfId="40248" xr:uid="{00000000-0005-0000-0000-00008E600000}"/>
    <cellStyle name="Notas 2 2 4 3 2 7" xfId="23129" xr:uid="{00000000-0005-0000-0000-00008F600000}"/>
    <cellStyle name="Notas 2 2 4 3 2 7 2" xfId="40249" xr:uid="{00000000-0005-0000-0000-000090600000}"/>
    <cellStyle name="Notas 2 2 4 3 2 8" xfId="40250" xr:uid="{00000000-0005-0000-0000-000091600000}"/>
    <cellStyle name="Notas 2 2 4 3 3" xfId="5834" xr:uid="{00000000-0005-0000-0000-000092600000}"/>
    <cellStyle name="Notas 2 2 4 3 3 2" xfId="15445" xr:uid="{00000000-0005-0000-0000-000093600000}"/>
    <cellStyle name="Notas 2 2 4 3 3 2 2" xfId="40251" xr:uid="{00000000-0005-0000-0000-000094600000}"/>
    <cellStyle name="Notas 2 2 4 3 3 3" xfId="40252" xr:uid="{00000000-0005-0000-0000-000095600000}"/>
    <cellStyle name="Notas 2 2 4 3 4" xfId="5835" xr:uid="{00000000-0005-0000-0000-000096600000}"/>
    <cellStyle name="Notas 2 2 4 3 4 2" xfId="15444" xr:uid="{00000000-0005-0000-0000-000097600000}"/>
    <cellStyle name="Notas 2 2 4 3 4 2 2" xfId="40253" xr:uid="{00000000-0005-0000-0000-000098600000}"/>
    <cellStyle name="Notas 2 2 4 3 4 3" xfId="40254" xr:uid="{00000000-0005-0000-0000-000099600000}"/>
    <cellStyle name="Notas 2 2 4 3 5" xfId="15449" xr:uid="{00000000-0005-0000-0000-00009A600000}"/>
    <cellStyle name="Notas 2 2 4 3 5 2" xfId="40255" xr:uid="{00000000-0005-0000-0000-00009B600000}"/>
    <cellStyle name="Notas 2 2 4 3 6" xfId="23130" xr:uid="{00000000-0005-0000-0000-00009C600000}"/>
    <cellStyle name="Notas 2 2 4 3 6 2" xfId="40256" xr:uid="{00000000-0005-0000-0000-00009D600000}"/>
    <cellStyle name="Notas 2 2 4 3 7" xfId="23131" xr:uid="{00000000-0005-0000-0000-00009E600000}"/>
    <cellStyle name="Notas 2 2 4 3 7 2" xfId="40257" xr:uid="{00000000-0005-0000-0000-00009F600000}"/>
    <cellStyle name="Notas 2 2 4 3 8" xfId="23132" xr:uid="{00000000-0005-0000-0000-0000A0600000}"/>
    <cellStyle name="Notas 2 2 4 3 8 2" xfId="40258" xr:uid="{00000000-0005-0000-0000-0000A1600000}"/>
    <cellStyle name="Notas 2 2 4 3 9" xfId="40259" xr:uid="{00000000-0005-0000-0000-0000A2600000}"/>
    <cellStyle name="Notas 2 2 4 4" xfId="5836" xr:uid="{00000000-0005-0000-0000-0000A3600000}"/>
    <cellStyle name="Notas 2 2 4 4 2" xfId="15443" xr:uid="{00000000-0005-0000-0000-0000A4600000}"/>
    <cellStyle name="Notas 2 2 4 4 2 2" xfId="40260" xr:uid="{00000000-0005-0000-0000-0000A5600000}"/>
    <cellStyle name="Notas 2 2 4 4 3" xfId="23133" xr:uid="{00000000-0005-0000-0000-0000A6600000}"/>
    <cellStyle name="Notas 2 2 4 4 3 2" xfId="40261" xr:uid="{00000000-0005-0000-0000-0000A7600000}"/>
    <cellStyle name="Notas 2 2 4 4 4" xfId="23134" xr:uid="{00000000-0005-0000-0000-0000A8600000}"/>
    <cellStyle name="Notas 2 2 4 4 4 2" xfId="40262" xr:uid="{00000000-0005-0000-0000-0000A9600000}"/>
    <cellStyle name="Notas 2 2 4 4 5" xfId="23135" xr:uid="{00000000-0005-0000-0000-0000AA600000}"/>
    <cellStyle name="Notas 2 2 4 4 5 2" xfId="40263" xr:uid="{00000000-0005-0000-0000-0000AB600000}"/>
    <cellStyle name="Notas 2 2 4 4 6" xfId="40264" xr:uid="{00000000-0005-0000-0000-0000AC600000}"/>
    <cellStyle name="Notas 2 2 4 5" xfId="5837" xr:uid="{00000000-0005-0000-0000-0000AD600000}"/>
    <cellStyle name="Notas 2 2 4 5 2" xfId="15442" xr:uid="{00000000-0005-0000-0000-0000AE600000}"/>
    <cellStyle name="Notas 2 2 4 5 2 2" xfId="40265" xr:uid="{00000000-0005-0000-0000-0000AF600000}"/>
    <cellStyle name="Notas 2 2 4 5 3" xfId="23136" xr:uid="{00000000-0005-0000-0000-0000B0600000}"/>
    <cellStyle name="Notas 2 2 4 5 3 2" xfId="40266" xr:uid="{00000000-0005-0000-0000-0000B1600000}"/>
    <cellStyle name="Notas 2 2 4 5 4" xfId="23137" xr:uid="{00000000-0005-0000-0000-0000B2600000}"/>
    <cellStyle name="Notas 2 2 4 5 4 2" xfId="40267" xr:uid="{00000000-0005-0000-0000-0000B3600000}"/>
    <cellStyle name="Notas 2 2 4 5 5" xfId="23138" xr:uid="{00000000-0005-0000-0000-0000B4600000}"/>
    <cellStyle name="Notas 2 2 4 5 5 2" xfId="40268" xr:uid="{00000000-0005-0000-0000-0000B5600000}"/>
    <cellStyle name="Notas 2 2 4 5 6" xfId="40269" xr:uid="{00000000-0005-0000-0000-0000B6600000}"/>
    <cellStyle name="Notas 2 2 4 6" xfId="5838" xr:uid="{00000000-0005-0000-0000-0000B7600000}"/>
    <cellStyle name="Notas 2 2 4 6 2" xfId="15441" xr:uid="{00000000-0005-0000-0000-0000B8600000}"/>
    <cellStyle name="Notas 2 2 4 6 2 2" xfId="40270" xr:uid="{00000000-0005-0000-0000-0000B9600000}"/>
    <cellStyle name="Notas 2 2 4 6 3" xfId="23139" xr:uid="{00000000-0005-0000-0000-0000BA600000}"/>
    <cellStyle name="Notas 2 2 4 6 3 2" xfId="40271" xr:uid="{00000000-0005-0000-0000-0000BB600000}"/>
    <cellStyle name="Notas 2 2 4 6 4" xfId="23140" xr:uid="{00000000-0005-0000-0000-0000BC600000}"/>
    <cellStyle name="Notas 2 2 4 6 4 2" xfId="40272" xr:uid="{00000000-0005-0000-0000-0000BD600000}"/>
    <cellStyle name="Notas 2 2 4 6 5" xfId="23141" xr:uid="{00000000-0005-0000-0000-0000BE600000}"/>
    <cellStyle name="Notas 2 2 4 6 5 2" xfId="40273" xr:uid="{00000000-0005-0000-0000-0000BF600000}"/>
    <cellStyle name="Notas 2 2 4 6 6" xfId="40274" xr:uid="{00000000-0005-0000-0000-0000C0600000}"/>
    <cellStyle name="Notas 2 2 4 7" xfId="5839" xr:uid="{00000000-0005-0000-0000-0000C1600000}"/>
    <cellStyle name="Notas 2 2 4 7 2" xfId="15440" xr:uid="{00000000-0005-0000-0000-0000C2600000}"/>
    <cellStyle name="Notas 2 2 4 7 2 2" xfId="40275" xr:uid="{00000000-0005-0000-0000-0000C3600000}"/>
    <cellStyle name="Notas 2 2 4 7 3" xfId="23142" xr:uid="{00000000-0005-0000-0000-0000C4600000}"/>
    <cellStyle name="Notas 2 2 4 7 3 2" xfId="40276" xr:uid="{00000000-0005-0000-0000-0000C5600000}"/>
    <cellStyle name="Notas 2 2 4 7 4" xfId="23143" xr:uid="{00000000-0005-0000-0000-0000C6600000}"/>
    <cellStyle name="Notas 2 2 4 7 4 2" xfId="40277" xr:uid="{00000000-0005-0000-0000-0000C7600000}"/>
    <cellStyle name="Notas 2 2 4 7 5" xfId="23144" xr:uid="{00000000-0005-0000-0000-0000C8600000}"/>
    <cellStyle name="Notas 2 2 4 7 5 2" xfId="40278" xr:uid="{00000000-0005-0000-0000-0000C9600000}"/>
    <cellStyle name="Notas 2 2 4 7 6" xfId="40279" xr:uid="{00000000-0005-0000-0000-0000CA600000}"/>
    <cellStyle name="Notas 2 2 4 8" xfId="5840" xr:uid="{00000000-0005-0000-0000-0000CB600000}"/>
    <cellStyle name="Notas 2 2 4 8 2" xfId="15439" xr:uid="{00000000-0005-0000-0000-0000CC600000}"/>
    <cellStyle name="Notas 2 2 4 8 2 2" xfId="40280" xr:uid="{00000000-0005-0000-0000-0000CD600000}"/>
    <cellStyle name="Notas 2 2 4 8 3" xfId="40281" xr:uid="{00000000-0005-0000-0000-0000CE600000}"/>
    <cellStyle name="Notas 2 2 4 9" xfId="15456" xr:uid="{00000000-0005-0000-0000-0000CF600000}"/>
    <cellStyle name="Notas 2 2 4 9 2" xfId="40282" xr:uid="{00000000-0005-0000-0000-0000D0600000}"/>
    <cellStyle name="Notas 2 2 5" xfId="881" xr:uid="{00000000-0005-0000-0000-0000D1600000}"/>
    <cellStyle name="Notas 2 2 5 10" xfId="23145" xr:uid="{00000000-0005-0000-0000-0000D2600000}"/>
    <cellStyle name="Notas 2 2 5 10 2" xfId="40283" xr:uid="{00000000-0005-0000-0000-0000D3600000}"/>
    <cellStyle name="Notas 2 2 5 11" xfId="40284" xr:uid="{00000000-0005-0000-0000-0000D4600000}"/>
    <cellStyle name="Notas 2 2 5 2" xfId="1823" xr:uid="{00000000-0005-0000-0000-0000D5600000}"/>
    <cellStyle name="Notas 2 2 5 2 2" xfId="3282" xr:uid="{00000000-0005-0000-0000-0000D6600000}"/>
    <cellStyle name="Notas 2 2 5 2 2 2" xfId="5841" xr:uid="{00000000-0005-0000-0000-0000D7600000}"/>
    <cellStyle name="Notas 2 2 5 2 2 2 2" xfId="15435" xr:uid="{00000000-0005-0000-0000-0000D8600000}"/>
    <cellStyle name="Notas 2 2 5 2 2 2 2 2" xfId="40285" xr:uid="{00000000-0005-0000-0000-0000D9600000}"/>
    <cellStyle name="Notas 2 2 5 2 2 2 3" xfId="40286" xr:uid="{00000000-0005-0000-0000-0000DA600000}"/>
    <cellStyle name="Notas 2 2 5 2 2 3" xfId="5842" xr:uid="{00000000-0005-0000-0000-0000DB600000}"/>
    <cellStyle name="Notas 2 2 5 2 2 3 2" xfId="15434" xr:uid="{00000000-0005-0000-0000-0000DC600000}"/>
    <cellStyle name="Notas 2 2 5 2 2 3 2 2" xfId="40287" xr:uid="{00000000-0005-0000-0000-0000DD600000}"/>
    <cellStyle name="Notas 2 2 5 2 2 3 3" xfId="40288" xr:uid="{00000000-0005-0000-0000-0000DE600000}"/>
    <cellStyle name="Notas 2 2 5 2 2 4" xfId="15436" xr:uid="{00000000-0005-0000-0000-0000DF600000}"/>
    <cellStyle name="Notas 2 2 5 2 2 4 2" xfId="40289" xr:uid="{00000000-0005-0000-0000-0000E0600000}"/>
    <cellStyle name="Notas 2 2 5 2 2 5" xfId="23146" xr:uid="{00000000-0005-0000-0000-0000E1600000}"/>
    <cellStyle name="Notas 2 2 5 2 2 5 2" xfId="40290" xr:uid="{00000000-0005-0000-0000-0000E2600000}"/>
    <cellStyle name="Notas 2 2 5 2 2 6" xfId="23147" xr:uid="{00000000-0005-0000-0000-0000E3600000}"/>
    <cellStyle name="Notas 2 2 5 2 2 6 2" xfId="40291" xr:uid="{00000000-0005-0000-0000-0000E4600000}"/>
    <cellStyle name="Notas 2 2 5 2 2 7" xfId="23148" xr:uid="{00000000-0005-0000-0000-0000E5600000}"/>
    <cellStyle name="Notas 2 2 5 2 2 7 2" xfId="40292" xr:uid="{00000000-0005-0000-0000-0000E6600000}"/>
    <cellStyle name="Notas 2 2 5 2 2 8" xfId="40293" xr:uid="{00000000-0005-0000-0000-0000E7600000}"/>
    <cellStyle name="Notas 2 2 5 2 3" xfId="5843" xr:uid="{00000000-0005-0000-0000-0000E8600000}"/>
    <cellStyle name="Notas 2 2 5 2 3 2" xfId="15433" xr:uid="{00000000-0005-0000-0000-0000E9600000}"/>
    <cellStyle name="Notas 2 2 5 2 3 2 2" xfId="40294" xr:uid="{00000000-0005-0000-0000-0000EA600000}"/>
    <cellStyle name="Notas 2 2 5 2 3 3" xfId="40295" xr:uid="{00000000-0005-0000-0000-0000EB600000}"/>
    <cellStyle name="Notas 2 2 5 2 4" xfId="5844" xr:uid="{00000000-0005-0000-0000-0000EC600000}"/>
    <cellStyle name="Notas 2 2 5 2 4 2" xfId="15432" xr:uid="{00000000-0005-0000-0000-0000ED600000}"/>
    <cellStyle name="Notas 2 2 5 2 4 2 2" xfId="40296" xr:uid="{00000000-0005-0000-0000-0000EE600000}"/>
    <cellStyle name="Notas 2 2 5 2 4 3" xfId="40297" xr:uid="{00000000-0005-0000-0000-0000EF600000}"/>
    <cellStyle name="Notas 2 2 5 2 5" xfId="15437" xr:uid="{00000000-0005-0000-0000-0000F0600000}"/>
    <cellStyle name="Notas 2 2 5 2 5 2" xfId="40298" xr:uid="{00000000-0005-0000-0000-0000F1600000}"/>
    <cellStyle name="Notas 2 2 5 2 6" xfId="23149" xr:uid="{00000000-0005-0000-0000-0000F2600000}"/>
    <cellStyle name="Notas 2 2 5 2 6 2" xfId="40299" xr:uid="{00000000-0005-0000-0000-0000F3600000}"/>
    <cellStyle name="Notas 2 2 5 2 7" xfId="23150" xr:uid="{00000000-0005-0000-0000-0000F4600000}"/>
    <cellStyle name="Notas 2 2 5 2 7 2" xfId="40300" xr:uid="{00000000-0005-0000-0000-0000F5600000}"/>
    <cellStyle name="Notas 2 2 5 2 8" xfId="23151" xr:uid="{00000000-0005-0000-0000-0000F6600000}"/>
    <cellStyle name="Notas 2 2 5 2 8 2" xfId="40301" xr:uid="{00000000-0005-0000-0000-0000F7600000}"/>
    <cellStyle name="Notas 2 2 5 2 9" xfId="40302" xr:uid="{00000000-0005-0000-0000-0000F8600000}"/>
    <cellStyle name="Notas 2 2 5 3" xfId="1389" xr:uid="{00000000-0005-0000-0000-0000F9600000}"/>
    <cellStyle name="Notas 2 2 5 3 2" xfId="2852" xr:uid="{00000000-0005-0000-0000-0000FA600000}"/>
    <cellStyle name="Notas 2 2 5 3 2 2" xfId="5845" xr:uid="{00000000-0005-0000-0000-0000FB600000}"/>
    <cellStyle name="Notas 2 2 5 3 2 2 2" xfId="15429" xr:uid="{00000000-0005-0000-0000-0000FC600000}"/>
    <cellStyle name="Notas 2 2 5 3 2 2 2 2" xfId="40303" xr:uid="{00000000-0005-0000-0000-0000FD600000}"/>
    <cellStyle name="Notas 2 2 5 3 2 2 3" xfId="40304" xr:uid="{00000000-0005-0000-0000-0000FE600000}"/>
    <cellStyle name="Notas 2 2 5 3 2 3" xfId="5846" xr:uid="{00000000-0005-0000-0000-0000FF600000}"/>
    <cellStyle name="Notas 2 2 5 3 2 3 2" xfId="15428" xr:uid="{00000000-0005-0000-0000-000000610000}"/>
    <cellStyle name="Notas 2 2 5 3 2 3 2 2" xfId="40305" xr:uid="{00000000-0005-0000-0000-000001610000}"/>
    <cellStyle name="Notas 2 2 5 3 2 3 3" xfId="40306" xr:uid="{00000000-0005-0000-0000-000002610000}"/>
    <cellStyle name="Notas 2 2 5 3 2 4" xfId="15430" xr:uid="{00000000-0005-0000-0000-000003610000}"/>
    <cellStyle name="Notas 2 2 5 3 2 4 2" xfId="40307" xr:uid="{00000000-0005-0000-0000-000004610000}"/>
    <cellStyle name="Notas 2 2 5 3 2 5" xfId="23152" xr:uid="{00000000-0005-0000-0000-000005610000}"/>
    <cellStyle name="Notas 2 2 5 3 2 5 2" xfId="40308" xr:uid="{00000000-0005-0000-0000-000006610000}"/>
    <cellStyle name="Notas 2 2 5 3 2 6" xfId="23153" xr:uid="{00000000-0005-0000-0000-000007610000}"/>
    <cellStyle name="Notas 2 2 5 3 2 6 2" xfId="40309" xr:uid="{00000000-0005-0000-0000-000008610000}"/>
    <cellStyle name="Notas 2 2 5 3 2 7" xfId="23154" xr:uid="{00000000-0005-0000-0000-000009610000}"/>
    <cellStyle name="Notas 2 2 5 3 2 7 2" xfId="40310" xr:uid="{00000000-0005-0000-0000-00000A610000}"/>
    <cellStyle name="Notas 2 2 5 3 2 8" xfId="40311" xr:uid="{00000000-0005-0000-0000-00000B610000}"/>
    <cellStyle name="Notas 2 2 5 3 3" xfId="5847" xr:uid="{00000000-0005-0000-0000-00000C610000}"/>
    <cellStyle name="Notas 2 2 5 3 3 2" xfId="15427" xr:uid="{00000000-0005-0000-0000-00000D610000}"/>
    <cellStyle name="Notas 2 2 5 3 3 2 2" xfId="40312" xr:uid="{00000000-0005-0000-0000-00000E610000}"/>
    <cellStyle name="Notas 2 2 5 3 3 3" xfId="40313" xr:uid="{00000000-0005-0000-0000-00000F610000}"/>
    <cellStyle name="Notas 2 2 5 3 4" xfId="5848" xr:uid="{00000000-0005-0000-0000-000010610000}"/>
    <cellStyle name="Notas 2 2 5 3 4 2" xfId="15426" xr:uid="{00000000-0005-0000-0000-000011610000}"/>
    <cellStyle name="Notas 2 2 5 3 4 2 2" xfId="40314" xr:uid="{00000000-0005-0000-0000-000012610000}"/>
    <cellStyle name="Notas 2 2 5 3 4 3" xfId="40315" xr:uid="{00000000-0005-0000-0000-000013610000}"/>
    <cellStyle name="Notas 2 2 5 3 5" xfId="15431" xr:uid="{00000000-0005-0000-0000-000014610000}"/>
    <cellStyle name="Notas 2 2 5 3 5 2" xfId="40316" xr:uid="{00000000-0005-0000-0000-000015610000}"/>
    <cellStyle name="Notas 2 2 5 3 6" xfId="23155" xr:uid="{00000000-0005-0000-0000-000016610000}"/>
    <cellStyle name="Notas 2 2 5 3 6 2" xfId="40317" xr:uid="{00000000-0005-0000-0000-000017610000}"/>
    <cellStyle name="Notas 2 2 5 3 7" xfId="23156" xr:uid="{00000000-0005-0000-0000-000018610000}"/>
    <cellStyle name="Notas 2 2 5 3 7 2" xfId="40318" xr:uid="{00000000-0005-0000-0000-000019610000}"/>
    <cellStyle name="Notas 2 2 5 3 8" xfId="23157" xr:uid="{00000000-0005-0000-0000-00001A610000}"/>
    <cellStyle name="Notas 2 2 5 3 8 2" xfId="40319" xr:uid="{00000000-0005-0000-0000-00001B610000}"/>
    <cellStyle name="Notas 2 2 5 3 9" xfId="40320" xr:uid="{00000000-0005-0000-0000-00001C610000}"/>
    <cellStyle name="Notas 2 2 5 4" xfId="5849" xr:uid="{00000000-0005-0000-0000-00001D610000}"/>
    <cellStyle name="Notas 2 2 5 4 2" xfId="15425" xr:uid="{00000000-0005-0000-0000-00001E610000}"/>
    <cellStyle name="Notas 2 2 5 4 2 2" xfId="40321" xr:uid="{00000000-0005-0000-0000-00001F610000}"/>
    <cellStyle name="Notas 2 2 5 4 3" xfId="23158" xr:uid="{00000000-0005-0000-0000-000020610000}"/>
    <cellStyle name="Notas 2 2 5 4 3 2" xfId="40322" xr:uid="{00000000-0005-0000-0000-000021610000}"/>
    <cellStyle name="Notas 2 2 5 4 4" xfId="23159" xr:uid="{00000000-0005-0000-0000-000022610000}"/>
    <cellStyle name="Notas 2 2 5 4 4 2" xfId="40323" xr:uid="{00000000-0005-0000-0000-000023610000}"/>
    <cellStyle name="Notas 2 2 5 4 5" xfId="23160" xr:uid="{00000000-0005-0000-0000-000024610000}"/>
    <cellStyle name="Notas 2 2 5 4 5 2" xfId="40324" xr:uid="{00000000-0005-0000-0000-000025610000}"/>
    <cellStyle name="Notas 2 2 5 4 6" xfId="40325" xr:uid="{00000000-0005-0000-0000-000026610000}"/>
    <cellStyle name="Notas 2 2 5 5" xfId="5850" xr:uid="{00000000-0005-0000-0000-000027610000}"/>
    <cellStyle name="Notas 2 2 5 5 2" xfId="15424" xr:uid="{00000000-0005-0000-0000-000028610000}"/>
    <cellStyle name="Notas 2 2 5 5 2 2" xfId="40326" xr:uid="{00000000-0005-0000-0000-000029610000}"/>
    <cellStyle name="Notas 2 2 5 5 3" xfId="23161" xr:uid="{00000000-0005-0000-0000-00002A610000}"/>
    <cellStyle name="Notas 2 2 5 5 3 2" xfId="40327" xr:uid="{00000000-0005-0000-0000-00002B610000}"/>
    <cellStyle name="Notas 2 2 5 5 4" xfId="23162" xr:uid="{00000000-0005-0000-0000-00002C610000}"/>
    <cellStyle name="Notas 2 2 5 5 4 2" xfId="40328" xr:uid="{00000000-0005-0000-0000-00002D610000}"/>
    <cellStyle name="Notas 2 2 5 5 5" xfId="23163" xr:uid="{00000000-0005-0000-0000-00002E610000}"/>
    <cellStyle name="Notas 2 2 5 5 5 2" xfId="40329" xr:uid="{00000000-0005-0000-0000-00002F610000}"/>
    <cellStyle name="Notas 2 2 5 5 6" xfId="40330" xr:uid="{00000000-0005-0000-0000-000030610000}"/>
    <cellStyle name="Notas 2 2 5 6" xfId="5851" xr:uid="{00000000-0005-0000-0000-000031610000}"/>
    <cellStyle name="Notas 2 2 5 6 2" xfId="15423" xr:uid="{00000000-0005-0000-0000-000032610000}"/>
    <cellStyle name="Notas 2 2 5 6 2 2" xfId="40331" xr:uid="{00000000-0005-0000-0000-000033610000}"/>
    <cellStyle name="Notas 2 2 5 6 3" xfId="23164" xr:uid="{00000000-0005-0000-0000-000034610000}"/>
    <cellStyle name="Notas 2 2 5 6 3 2" xfId="40332" xr:uid="{00000000-0005-0000-0000-000035610000}"/>
    <cellStyle name="Notas 2 2 5 6 4" xfId="23165" xr:uid="{00000000-0005-0000-0000-000036610000}"/>
    <cellStyle name="Notas 2 2 5 6 4 2" xfId="40333" xr:uid="{00000000-0005-0000-0000-000037610000}"/>
    <cellStyle name="Notas 2 2 5 6 5" xfId="23166" xr:uid="{00000000-0005-0000-0000-000038610000}"/>
    <cellStyle name="Notas 2 2 5 6 5 2" xfId="40334" xr:uid="{00000000-0005-0000-0000-000039610000}"/>
    <cellStyle name="Notas 2 2 5 6 6" xfId="40335" xr:uid="{00000000-0005-0000-0000-00003A610000}"/>
    <cellStyle name="Notas 2 2 5 7" xfId="5852" xr:uid="{00000000-0005-0000-0000-00003B610000}"/>
    <cellStyle name="Notas 2 2 5 7 2" xfId="15422" xr:uid="{00000000-0005-0000-0000-00003C610000}"/>
    <cellStyle name="Notas 2 2 5 7 2 2" xfId="40336" xr:uid="{00000000-0005-0000-0000-00003D610000}"/>
    <cellStyle name="Notas 2 2 5 7 3" xfId="23167" xr:uid="{00000000-0005-0000-0000-00003E610000}"/>
    <cellStyle name="Notas 2 2 5 7 3 2" xfId="40337" xr:uid="{00000000-0005-0000-0000-00003F610000}"/>
    <cellStyle name="Notas 2 2 5 7 4" xfId="23168" xr:uid="{00000000-0005-0000-0000-000040610000}"/>
    <cellStyle name="Notas 2 2 5 7 4 2" xfId="40338" xr:uid="{00000000-0005-0000-0000-000041610000}"/>
    <cellStyle name="Notas 2 2 5 7 5" xfId="23169" xr:uid="{00000000-0005-0000-0000-000042610000}"/>
    <cellStyle name="Notas 2 2 5 7 5 2" xfId="40339" xr:uid="{00000000-0005-0000-0000-000043610000}"/>
    <cellStyle name="Notas 2 2 5 7 6" xfId="40340" xr:uid="{00000000-0005-0000-0000-000044610000}"/>
    <cellStyle name="Notas 2 2 5 8" xfId="5853" xr:uid="{00000000-0005-0000-0000-000045610000}"/>
    <cellStyle name="Notas 2 2 5 8 2" xfId="15421" xr:uid="{00000000-0005-0000-0000-000046610000}"/>
    <cellStyle name="Notas 2 2 5 8 2 2" xfId="40341" xr:uid="{00000000-0005-0000-0000-000047610000}"/>
    <cellStyle name="Notas 2 2 5 8 3" xfId="40342" xr:uid="{00000000-0005-0000-0000-000048610000}"/>
    <cellStyle name="Notas 2 2 5 9" xfId="15438" xr:uid="{00000000-0005-0000-0000-000049610000}"/>
    <cellStyle name="Notas 2 2 5 9 2" xfId="40343" xr:uid="{00000000-0005-0000-0000-00004A610000}"/>
    <cellStyle name="Notas 2 2 6" xfId="842" xr:uid="{00000000-0005-0000-0000-00004B610000}"/>
    <cellStyle name="Notas 2 2 6 10" xfId="23170" xr:uid="{00000000-0005-0000-0000-00004C610000}"/>
    <cellStyle name="Notas 2 2 6 10 2" xfId="40344" xr:uid="{00000000-0005-0000-0000-00004D610000}"/>
    <cellStyle name="Notas 2 2 6 11" xfId="40345" xr:uid="{00000000-0005-0000-0000-00004E610000}"/>
    <cellStyle name="Notas 2 2 6 2" xfId="1798" xr:uid="{00000000-0005-0000-0000-00004F610000}"/>
    <cellStyle name="Notas 2 2 6 2 2" xfId="3257" xr:uid="{00000000-0005-0000-0000-000050610000}"/>
    <cellStyle name="Notas 2 2 6 2 2 2" xfId="5854" xr:uid="{00000000-0005-0000-0000-000051610000}"/>
    <cellStyle name="Notas 2 2 6 2 2 2 2" xfId="15417" xr:uid="{00000000-0005-0000-0000-000052610000}"/>
    <cellStyle name="Notas 2 2 6 2 2 2 2 2" xfId="40346" xr:uid="{00000000-0005-0000-0000-000053610000}"/>
    <cellStyle name="Notas 2 2 6 2 2 2 3" xfId="40347" xr:uid="{00000000-0005-0000-0000-000054610000}"/>
    <cellStyle name="Notas 2 2 6 2 2 3" xfId="5855" xr:uid="{00000000-0005-0000-0000-000055610000}"/>
    <cellStyle name="Notas 2 2 6 2 2 3 2" xfId="15416" xr:uid="{00000000-0005-0000-0000-000056610000}"/>
    <cellStyle name="Notas 2 2 6 2 2 3 2 2" xfId="40348" xr:uid="{00000000-0005-0000-0000-000057610000}"/>
    <cellStyle name="Notas 2 2 6 2 2 3 3" xfId="40349" xr:uid="{00000000-0005-0000-0000-000058610000}"/>
    <cellStyle name="Notas 2 2 6 2 2 4" xfId="15418" xr:uid="{00000000-0005-0000-0000-000059610000}"/>
    <cellStyle name="Notas 2 2 6 2 2 4 2" xfId="40350" xr:uid="{00000000-0005-0000-0000-00005A610000}"/>
    <cellStyle name="Notas 2 2 6 2 2 5" xfId="23171" xr:uid="{00000000-0005-0000-0000-00005B610000}"/>
    <cellStyle name="Notas 2 2 6 2 2 5 2" xfId="40351" xr:uid="{00000000-0005-0000-0000-00005C610000}"/>
    <cellStyle name="Notas 2 2 6 2 2 6" xfId="23172" xr:uid="{00000000-0005-0000-0000-00005D610000}"/>
    <cellStyle name="Notas 2 2 6 2 2 6 2" xfId="40352" xr:uid="{00000000-0005-0000-0000-00005E610000}"/>
    <cellStyle name="Notas 2 2 6 2 2 7" xfId="23173" xr:uid="{00000000-0005-0000-0000-00005F610000}"/>
    <cellStyle name="Notas 2 2 6 2 2 7 2" xfId="40353" xr:uid="{00000000-0005-0000-0000-000060610000}"/>
    <cellStyle name="Notas 2 2 6 2 2 8" xfId="40354" xr:uid="{00000000-0005-0000-0000-000061610000}"/>
    <cellStyle name="Notas 2 2 6 2 3" xfId="5856" xr:uid="{00000000-0005-0000-0000-000062610000}"/>
    <cellStyle name="Notas 2 2 6 2 3 2" xfId="15415" xr:uid="{00000000-0005-0000-0000-000063610000}"/>
    <cellStyle name="Notas 2 2 6 2 3 2 2" xfId="40355" xr:uid="{00000000-0005-0000-0000-000064610000}"/>
    <cellStyle name="Notas 2 2 6 2 3 3" xfId="40356" xr:uid="{00000000-0005-0000-0000-000065610000}"/>
    <cellStyle name="Notas 2 2 6 2 4" xfId="5857" xr:uid="{00000000-0005-0000-0000-000066610000}"/>
    <cellStyle name="Notas 2 2 6 2 4 2" xfId="15414" xr:uid="{00000000-0005-0000-0000-000067610000}"/>
    <cellStyle name="Notas 2 2 6 2 4 2 2" xfId="40357" xr:uid="{00000000-0005-0000-0000-000068610000}"/>
    <cellStyle name="Notas 2 2 6 2 4 3" xfId="40358" xr:uid="{00000000-0005-0000-0000-000069610000}"/>
    <cellStyle name="Notas 2 2 6 2 5" xfId="15419" xr:uid="{00000000-0005-0000-0000-00006A610000}"/>
    <cellStyle name="Notas 2 2 6 2 5 2" xfId="40359" xr:uid="{00000000-0005-0000-0000-00006B610000}"/>
    <cellStyle name="Notas 2 2 6 2 6" xfId="23174" xr:uid="{00000000-0005-0000-0000-00006C610000}"/>
    <cellStyle name="Notas 2 2 6 2 6 2" xfId="40360" xr:uid="{00000000-0005-0000-0000-00006D610000}"/>
    <cellStyle name="Notas 2 2 6 2 7" xfId="23175" xr:uid="{00000000-0005-0000-0000-00006E610000}"/>
    <cellStyle name="Notas 2 2 6 2 7 2" xfId="40361" xr:uid="{00000000-0005-0000-0000-00006F610000}"/>
    <cellStyle name="Notas 2 2 6 2 8" xfId="23176" xr:uid="{00000000-0005-0000-0000-000070610000}"/>
    <cellStyle name="Notas 2 2 6 2 8 2" xfId="40362" xr:uid="{00000000-0005-0000-0000-000071610000}"/>
    <cellStyle name="Notas 2 2 6 2 9" xfId="40363" xr:uid="{00000000-0005-0000-0000-000072610000}"/>
    <cellStyle name="Notas 2 2 6 3" xfId="1364" xr:uid="{00000000-0005-0000-0000-000073610000}"/>
    <cellStyle name="Notas 2 2 6 3 2" xfId="2827" xr:uid="{00000000-0005-0000-0000-000074610000}"/>
    <cellStyle name="Notas 2 2 6 3 2 2" xfId="5858" xr:uid="{00000000-0005-0000-0000-000075610000}"/>
    <cellStyle name="Notas 2 2 6 3 2 2 2" xfId="15411" xr:uid="{00000000-0005-0000-0000-000076610000}"/>
    <cellStyle name="Notas 2 2 6 3 2 2 2 2" xfId="40364" xr:uid="{00000000-0005-0000-0000-000077610000}"/>
    <cellStyle name="Notas 2 2 6 3 2 2 3" xfId="40365" xr:uid="{00000000-0005-0000-0000-000078610000}"/>
    <cellStyle name="Notas 2 2 6 3 2 3" xfId="5859" xr:uid="{00000000-0005-0000-0000-000079610000}"/>
    <cellStyle name="Notas 2 2 6 3 2 3 2" xfId="15410" xr:uid="{00000000-0005-0000-0000-00007A610000}"/>
    <cellStyle name="Notas 2 2 6 3 2 3 2 2" xfId="40366" xr:uid="{00000000-0005-0000-0000-00007B610000}"/>
    <cellStyle name="Notas 2 2 6 3 2 3 3" xfId="40367" xr:uid="{00000000-0005-0000-0000-00007C610000}"/>
    <cellStyle name="Notas 2 2 6 3 2 4" xfId="15412" xr:uid="{00000000-0005-0000-0000-00007D610000}"/>
    <cellStyle name="Notas 2 2 6 3 2 4 2" xfId="40368" xr:uid="{00000000-0005-0000-0000-00007E610000}"/>
    <cellStyle name="Notas 2 2 6 3 2 5" xfId="23177" xr:uid="{00000000-0005-0000-0000-00007F610000}"/>
    <cellStyle name="Notas 2 2 6 3 2 5 2" xfId="40369" xr:uid="{00000000-0005-0000-0000-000080610000}"/>
    <cellStyle name="Notas 2 2 6 3 2 6" xfId="23178" xr:uid="{00000000-0005-0000-0000-000081610000}"/>
    <cellStyle name="Notas 2 2 6 3 2 6 2" xfId="40370" xr:uid="{00000000-0005-0000-0000-000082610000}"/>
    <cellStyle name="Notas 2 2 6 3 2 7" xfId="23179" xr:uid="{00000000-0005-0000-0000-000083610000}"/>
    <cellStyle name="Notas 2 2 6 3 2 7 2" xfId="40371" xr:uid="{00000000-0005-0000-0000-000084610000}"/>
    <cellStyle name="Notas 2 2 6 3 2 8" xfId="40372" xr:uid="{00000000-0005-0000-0000-000085610000}"/>
    <cellStyle name="Notas 2 2 6 3 3" xfId="5860" xr:uid="{00000000-0005-0000-0000-000086610000}"/>
    <cellStyle name="Notas 2 2 6 3 3 2" xfId="15409" xr:uid="{00000000-0005-0000-0000-000087610000}"/>
    <cellStyle name="Notas 2 2 6 3 3 2 2" xfId="40373" xr:uid="{00000000-0005-0000-0000-000088610000}"/>
    <cellStyle name="Notas 2 2 6 3 3 3" xfId="40374" xr:uid="{00000000-0005-0000-0000-000089610000}"/>
    <cellStyle name="Notas 2 2 6 3 4" xfId="5861" xr:uid="{00000000-0005-0000-0000-00008A610000}"/>
    <cellStyle name="Notas 2 2 6 3 4 2" xfId="15408" xr:uid="{00000000-0005-0000-0000-00008B610000}"/>
    <cellStyle name="Notas 2 2 6 3 4 2 2" xfId="40375" xr:uid="{00000000-0005-0000-0000-00008C610000}"/>
    <cellStyle name="Notas 2 2 6 3 4 3" xfId="40376" xr:uid="{00000000-0005-0000-0000-00008D610000}"/>
    <cellStyle name="Notas 2 2 6 3 5" xfId="15413" xr:uid="{00000000-0005-0000-0000-00008E610000}"/>
    <cellStyle name="Notas 2 2 6 3 5 2" xfId="40377" xr:uid="{00000000-0005-0000-0000-00008F610000}"/>
    <cellStyle name="Notas 2 2 6 3 6" xfId="23180" xr:uid="{00000000-0005-0000-0000-000090610000}"/>
    <cellStyle name="Notas 2 2 6 3 6 2" xfId="40378" xr:uid="{00000000-0005-0000-0000-000091610000}"/>
    <cellStyle name="Notas 2 2 6 3 7" xfId="23181" xr:uid="{00000000-0005-0000-0000-000092610000}"/>
    <cellStyle name="Notas 2 2 6 3 7 2" xfId="40379" xr:uid="{00000000-0005-0000-0000-000093610000}"/>
    <cellStyle name="Notas 2 2 6 3 8" xfId="23182" xr:uid="{00000000-0005-0000-0000-000094610000}"/>
    <cellStyle name="Notas 2 2 6 3 8 2" xfId="40380" xr:uid="{00000000-0005-0000-0000-000095610000}"/>
    <cellStyle name="Notas 2 2 6 3 9" xfId="40381" xr:uid="{00000000-0005-0000-0000-000096610000}"/>
    <cellStyle name="Notas 2 2 6 4" xfId="5862" xr:uid="{00000000-0005-0000-0000-000097610000}"/>
    <cellStyle name="Notas 2 2 6 4 2" xfId="15407" xr:uid="{00000000-0005-0000-0000-000098610000}"/>
    <cellStyle name="Notas 2 2 6 4 2 2" xfId="40382" xr:uid="{00000000-0005-0000-0000-000099610000}"/>
    <cellStyle name="Notas 2 2 6 4 3" xfId="23183" xr:uid="{00000000-0005-0000-0000-00009A610000}"/>
    <cellStyle name="Notas 2 2 6 4 3 2" xfId="40383" xr:uid="{00000000-0005-0000-0000-00009B610000}"/>
    <cellStyle name="Notas 2 2 6 4 4" xfId="23184" xr:uid="{00000000-0005-0000-0000-00009C610000}"/>
    <cellStyle name="Notas 2 2 6 4 4 2" xfId="40384" xr:uid="{00000000-0005-0000-0000-00009D610000}"/>
    <cellStyle name="Notas 2 2 6 4 5" xfId="23185" xr:uid="{00000000-0005-0000-0000-00009E610000}"/>
    <cellStyle name="Notas 2 2 6 4 5 2" xfId="40385" xr:uid="{00000000-0005-0000-0000-00009F610000}"/>
    <cellStyle name="Notas 2 2 6 4 6" xfId="40386" xr:uid="{00000000-0005-0000-0000-0000A0610000}"/>
    <cellStyle name="Notas 2 2 6 5" xfId="5863" xr:uid="{00000000-0005-0000-0000-0000A1610000}"/>
    <cellStyle name="Notas 2 2 6 5 2" xfId="15406" xr:uid="{00000000-0005-0000-0000-0000A2610000}"/>
    <cellStyle name="Notas 2 2 6 5 2 2" xfId="40387" xr:uid="{00000000-0005-0000-0000-0000A3610000}"/>
    <cellStyle name="Notas 2 2 6 5 3" xfId="23186" xr:uid="{00000000-0005-0000-0000-0000A4610000}"/>
    <cellStyle name="Notas 2 2 6 5 3 2" xfId="40388" xr:uid="{00000000-0005-0000-0000-0000A5610000}"/>
    <cellStyle name="Notas 2 2 6 5 4" xfId="23187" xr:uid="{00000000-0005-0000-0000-0000A6610000}"/>
    <cellStyle name="Notas 2 2 6 5 4 2" xfId="40389" xr:uid="{00000000-0005-0000-0000-0000A7610000}"/>
    <cellStyle name="Notas 2 2 6 5 5" xfId="23188" xr:uid="{00000000-0005-0000-0000-0000A8610000}"/>
    <cellStyle name="Notas 2 2 6 5 5 2" xfId="40390" xr:uid="{00000000-0005-0000-0000-0000A9610000}"/>
    <cellStyle name="Notas 2 2 6 5 6" xfId="40391" xr:uid="{00000000-0005-0000-0000-0000AA610000}"/>
    <cellStyle name="Notas 2 2 6 6" xfId="5864" xr:uid="{00000000-0005-0000-0000-0000AB610000}"/>
    <cellStyle name="Notas 2 2 6 6 2" xfId="15405" xr:uid="{00000000-0005-0000-0000-0000AC610000}"/>
    <cellStyle name="Notas 2 2 6 6 2 2" xfId="40392" xr:uid="{00000000-0005-0000-0000-0000AD610000}"/>
    <cellStyle name="Notas 2 2 6 6 3" xfId="23189" xr:uid="{00000000-0005-0000-0000-0000AE610000}"/>
    <cellStyle name="Notas 2 2 6 6 3 2" xfId="40393" xr:uid="{00000000-0005-0000-0000-0000AF610000}"/>
    <cellStyle name="Notas 2 2 6 6 4" xfId="23190" xr:uid="{00000000-0005-0000-0000-0000B0610000}"/>
    <cellStyle name="Notas 2 2 6 6 4 2" xfId="40394" xr:uid="{00000000-0005-0000-0000-0000B1610000}"/>
    <cellStyle name="Notas 2 2 6 6 5" xfId="23191" xr:uid="{00000000-0005-0000-0000-0000B2610000}"/>
    <cellStyle name="Notas 2 2 6 6 5 2" xfId="40395" xr:uid="{00000000-0005-0000-0000-0000B3610000}"/>
    <cellStyle name="Notas 2 2 6 6 6" xfId="40396" xr:uid="{00000000-0005-0000-0000-0000B4610000}"/>
    <cellStyle name="Notas 2 2 6 7" xfId="5865" xr:uid="{00000000-0005-0000-0000-0000B5610000}"/>
    <cellStyle name="Notas 2 2 6 7 2" xfId="15404" xr:uid="{00000000-0005-0000-0000-0000B6610000}"/>
    <cellStyle name="Notas 2 2 6 7 2 2" xfId="40397" xr:uid="{00000000-0005-0000-0000-0000B7610000}"/>
    <cellStyle name="Notas 2 2 6 7 3" xfId="23192" xr:uid="{00000000-0005-0000-0000-0000B8610000}"/>
    <cellStyle name="Notas 2 2 6 7 3 2" xfId="40398" xr:uid="{00000000-0005-0000-0000-0000B9610000}"/>
    <cellStyle name="Notas 2 2 6 7 4" xfId="23193" xr:uid="{00000000-0005-0000-0000-0000BA610000}"/>
    <cellStyle name="Notas 2 2 6 7 4 2" xfId="40399" xr:uid="{00000000-0005-0000-0000-0000BB610000}"/>
    <cellStyle name="Notas 2 2 6 7 5" xfId="23194" xr:uid="{00000000-0005-0000-0000-0000BC610000}"/>
    <cellStyle name="Notas 2 2 6 7 5 2" xfId="40400" xr:uid="{00000000-0005-0000-0000-0000BD610000}"/>
    <cellStyle name="Notas 2 2 6 7 6" xfId="40401" xr:uid="{00000000-0005-0000-0000-0000BE610000}"/>
    <cellStyle name="Notas 2 2 6 8" xfId="5866" xr:uid="{00000000-0005-0000-0000-0000BF610000}"/>
    <cellStyle name="Notas 2 2 6 8 2" xfId="15403" xr:uid="{00000000-0005-0000-0000-0000C0610000}"/>
    <cellStyle name="Notas 2 2 6 8 2 2" xfId="40402" xr:uid="{00000000-0005-0000-0000-0000C1610000}"/>
    <cellStyle name="Notas 2 2 6 8 3" xfId="40403" xr:uid="{00000000-0005-0000-0000-0000C2610000}"/>
    <cellStyle name="Notas 2 2 6 9" xfId="15420" xr:uid="{00000000-0005-0000-0000-0000C3610000}"/>
    <cellStyle name="Notas 2 2 6 9 2" xfId="40404" xr:uid="{00000000-0005-0000-0000-0000C4610000}"/>
    <cellStyle name="Notas 2 2 7" xfId="965" xr:uid="{00000000-0005-0000-0000-0000C5610000}"/>
    <cellStyle name="Notas 2 2 7 10" xfId="23195" xr:uid="{00000000-0005-0000-0000-0000C6610000}"/>
    <cellStyle name="Notas 2 2 7 10 2" xfId="40405" xr:uid="{00000000-0005-0000-0000-0000C7610000}"/>
    <cellStyle name="Notas 2 2 7 11" xfId="40406" xr:uid="{00000000-0005-0000-0000-0000C8610000}"/>
    <cellStyle name="Notas 2 2 7 2" xfId="1897" xr:uid="{00000000-0005-0000-0000-0000C9610000}"/>
    <cellStyle name="Notas 2 2 7 2 2" xfId="3356" xr:uid="{00000000-0005-0000-0000-0000CA610000}"/>
    <cellStyle name="Notas 2 2 7 2 2 2" xfId="5867" xr:uid="{00000000-0005-0000-0000-0000CB610000}"/>
    <cellStyle name="Notas 2 2 7 2 2 2 2" xfId="15399" xr:uid="{00000000-0005-0000-0000-0000CC610000}"/>
    <cellStyle name="Notas 2 2 7 2 2 2 2 2" xfId="40407" xr:uid="{00000000-0005-0000-0000-0000CD610000}"/>
    <cellStyle name="Notas 2 2 7 2 2 2 3" xfId="40408" xr:uid="{00000000-0005-0000-0000-0000CE610000}"/>
    <cellStyle name="Notas 2 2 7 2 2 3" xfId="5868" xr:uid="{00000000-0005-0000-0000-0000CF610000}"/>
    <cellStyle name="Notas 2 2 7 2 2 3 2" xfId="15398" xr:uid="{00000000-0005-0000-0000-0000D0610000}"/>
    <cellStyle name="Notas 2 2 7 2 2 3 2 2" xfId="40409" xr:uid="{00000000-0005-0000-0000-0000D1610000}"/>
    <cellStyle name="Notas 2 2 7 2 2 3 3" xfId="40410" xr:uid="{00000000-0005-0000-0000-0000D2610000}"/>
    <cellStyle name="Notas 2 2 7 2 2 4" xfId="15400" xr:uid="{00000000-0005-0000-0000-0000D3610000}"/>
    <cellStyle name="Notas 2 2 7 2 2 4 2" xfId="40411" xr:uid="{00000000-0005-0000-0000-0000D4610000}"/>
    <cellStyle name="Notas 2 2 7 2 2 5" xfId="23196" xr:uid="{00000000-0005-0000-0000-0000D5610000}"/>
    <cellStyle name="Notas 2 2 7 2 2 5 2" xfId="40412" xr:uid="{00000000-0005-0000-0000-0000D6610000}"/>
    <cellStyle name="Notas 2 2 7 2 2 6" xfId="23197" xr:uid="{00000000-0005-0000-0000-0000D7610000}"/>
    <cellStyle name="Notas 2 2 7 2 2 6 2" xfId="40413" xr:uid="{00000000-0005-0000-0000-0000D8610000}"/>
    <cellStyle name="Notas 2 2 7 2 2 7" xfId="23198" xr:uid="{00000000-0005-0000-0000-0000D9610000}"/>
    <cellStyle name="Notas 2 2 7 2 2 7 2" xfId="40414" xr:uid="{00000000-0005-0000-0000-0000DA610000}"/>
    <cellStyle name="Notas 2 2 7 2 2 8" xfId="40415" xr:uid="{00000000-0005-0000-0000-0000DB610000}"/>
    <cellStyle name="Notas 2 2 7 2 3" xfId="5869" xr:uid="{00000000-0005-0000-0000-0000DC610000}"/>
    <cellStyle name="Notas 2 2 7 2 3 2" xfId="15397" xr:uid="{00000000-0005-0000-0000-0000DD610000}"/>
    <cellStyle name="Notas 2 2 7 2 3 2 2" xfId="40416" xr:uid="{00000000-0005-0000-0000-0000DE610000}"/>
    <cellStyle name="Notas 2 2 7 2 3 3" xfId="40417" xr:uid="{00000000-0005-0000-0000-0000DF610000}"/>
    <cellStyle name="Notas 2 2 7 2 4" xfId="5870" xr:uid="{00000000-0005-0000-0000-0000E0610000}"/>
    <cellStyle name="Notas 2 2 7 2 4 2" xfId="15396" xr:uid="{00000000-0005-0000-0000-0000E1610000}"/>
    <cellStyle name="Notas 2 2 7 2 4 2 2" xfId="40418" xr:uid="{00000000-0005-0000-0000-0000E2610000}"/>
    <cellStyle name="Notas 2 2 7 2 4 3" xfId="40419" xr:uid="{00000000-0005-0000-0000-0000E3610000}"/>
    <cellStyle name="Notas 2 2 7 2 5" xfId="15401" xr:uid="{00000000-0005-0000-0000-0000E4610000}"/>
    <cellStyle name="Notas 2 2 7 2 5 2" xfId="40420" xr:uid="{00000000-0005-0000-0000-0000E5610000}"/>
    <cellStyle name="Notas 2 2 7 2 6" xfId="23199" xr:uid="{00000000-0005-0000-0000-0000E6610000}"/>
    <cellStyle name="Notas 2 2 7 2 6 2" xfId="40421" xr:uid="{00000000-0005-0000-0000-0000E7610000}"/>
    <cellStyle name="Notas 2 2 7 2 7" xfId="23200" xr:uid="{00000000-0005-0000-0000-0000E8610000}"/>
    <cellStyle name="Notas 2 2 7 2 7 2" xfId="40422" xr:uid="{00000000-0005-0000-0000-0000E9610000}"/>
    <cellStyle name="Notas 2 2 7 2 8" xfId="23201" xr:uid="{00000000-0005-0000-0000-0000EA610000}"/>
    <cellStyle name="Notas 2 2 7 2 8 2" xfId="40423" xr:uid="{00000000-0005-0000-0000-0000EB610000}"/>
    <cellStyle name="Notas 2 2 7 2 9" xfId="40424" xr:uid="{00000000-0005-0000-0000-0000EC610000}"/>
    <cellStyle name="Notas 2 2 7 3" xfId="1465" xr:uid="{00000000-0005-0000-0000-0000ED610000}"/>
    <cellStyle name="Notas 2 2 7 3 2" xfId="2928" xr:uid="{00000000-0005-0000-0000-0000EE610000}"/>
    <cellStyle name="Notas 2 2 7 3 2 2" xfId="5871" xr:uid="{00000000-0005-0000-0000-0000EF610000}"/>
    <cellStyle name="Notas 2 2 7 3 2 2 2" xfId="15393" xr:uid="{00000000-0005-0000-0000-0000F0610000}"/>
    <cellStyle name="Notas 2 2 7 3 2 2 2 2" xfId="40425" xr:uid="{00000000-0005-0000-0000-0000F1610000}"/>
    <cellStyle name="Notas 2 2 7 3 2 2 3" xfId="40426" xr:uid="{00000000-0005-0000-0000-0000F2610000}"/>
    <cellStyle name="Notas 2 2 7 3 2 3" xfId="5872" xr:uid="{00000000-0005-0000-0000-0000F3610000}"/>
    <cellStyle name="Notas 2 2 7 3 2 3 2" xfId="15392" xr:uid="{00000000-0005-0000-0000-0000F4610000}"/>
    <cellStyle name="Notas 2 2 7 3 2 3 2 2" xfId="40427" xr:uid="{00000000-0005-0000-0000-0000F5610000}"/>
    <cellStyle name="Notas 2 2 7 3 2 3 3" xfId="40428" xr:uid="{00000000-0005-0000-0000-0000F6610000}"/>
    <cellStyle name="Notas 2 2 7 3 2 4" xfId="15394" xr:uid="{00000000-0005-0000-0000-0000F7610000}"/>
    <cellStyle name="Notas 2 2 7 3 2 4 2" xfId="40429" xr:uid="{00000000-0005-0000-0000-0000F8610000}"/>
    <cellStyle name="Notas 2 2 7 3 2 5" xfId="23202" xr:uid="{00000000-0005-0000-0000-0000F9610000}"/>
    <cellStyle name="Notas 2 2 7 3 2 5 2" xfId="40430" xr:uid="{00000000-0005-0000-0000-0000FA610000}"/>
    <cellStyle name="Notas 2 2 7 3 2 6" xfId="23203" xr:uid="{00000000-0005-0000-0000-0000FB610000}"/>
    <cellStyle name="Notas 2 2 7 3 2 6 2" xfId="40431" xr:uid="{00000000-0005-0000-0000-0000FC610000}"/>
    <cellStyle name="Notas 2 2 7 3 2 7" xfId="23204" xr:uid="{00000000-0005-0000-0000-0000FD610000}"/>
    <cellStyle name="Notas 2 2 7 3 2 7 2" xfId="40432" xr:uid="{00000000-0005-0000-0000-0000FE610000}"/>
    <cellStyle name="Notas 2 2 7 3 2 8" xfId="40433" xr:uid="{00000000-0005-0000-0000-0000FF610000}"/>
    <cellStyle name="Notas 2 2 7 3 3" xfId="5873" xr:uid="{00000000-0005-0000-0000-000000620000}"/>
    <cellStyle name="Notas 2 2 7 3 3 2" xfId="15391" xr:uid="{00000000-0005-0000-0000-000001620000}"/>
    <cellStyle name="Notas 2 2 7 3 3 2 2" xfId="40434" xr:uid="{00000000-0005-0000-0000-000002620000}"/>
    <cellStyle name="Notas 2 2 7 3 3 3" xfId="40435" xr:uid="{00000000-0005-0000-0000-000003620000}"/>
    <cellStyle name="Notas 2 2 7 3 4" xfId="5874" xr:uid="{00000000-0005-0000-0000-000004620000}"/>
    <cellStyle name="Notas 2 2 7 3 4 2" xfId="15390" xr:uid="{00000000-0005-0000-0000-000005620000}"/>
    <cellStyle name="Notas 2 2 7 3 4 2 2" xfId="40436" xr:uid="{00000000-0005-0000-0000-000006620000}"/>
    <cellStyle name="Notas 2 2 7 3 4 3" xfId="40437" xr:uid="{00000000-0005-0000-0000-000007620000}"/>
    <cellStyle name="Notas 2 2 7 3 5" xfId="15395" xr:uid="{00000000-0005-0000-0000-000008620000}"/>
    <cellStyle name="Notas 2 2 7 3 5 2" xfId="40438" xr:uid="{00000000-0005-0000-0000-000009620000}"/>
    <cellStyle name="Notas 2 2 7 3 6" xfId="23205" xr:uid="{00000000-0005-0000-0000-00000A620000}"/>
    <cellStyle name="Notas 2 2 7 3 6 2" xfId="40439" xr:uid="{00000000-0005-0000-0000-00000B620000}"/>
    <cellStyle name="Notas 2 2 7 3 7" xfId="23206" xr:uid="{00000000-0005-0000-0000-00000C620000}"/>
    <cellStyle name="Notas 2 2 7 3 7 2" xfId="40440" xr:uid="{00000000-0005-0000-0000-00000D620000}"/>
    <cellStyle name="Notas 2 2 7 3 8" xfId="23207" xr:uid="{00000000-0005-0000-0000-00000E620000}"/>
    <cellStyle name="Notas 2 2 7 3 8 2" xfId="40441" xr:uid="{00000000-0005-0000-0000-00000F620000}"/>
    <cellStyle name="Notas 2 2 7 3 9" xfId="40442" xr:uid="{00000000-0005-0000-0000-000010620000}"/>
    <cellStyle name="Notas 2 2 7 4" xfId="5875" xr:uid="{00000000-0005-0000-0000-000011620000}"/>
    <cellStyle name="Notas 2 2 7 4 2" xfId="15389" xr:uid="{00000000-0005-0000-0000-000012620000}"/>
    <cellStyle name="Notas 2 2 7 4 2 2" xfId="40443" xr:uid="{00000000-0005-0000-0000-000013620000}"/>
    <cellStyle name="Notas 2 2 7 4 3" xfId="23208" xr:uid="{00000000-0005-0000-0000-000014620000}"/>
    <cellStyle name="Notas 2 2 7 4 3 2" xfId="40444" xr:uid="{00000000-0005-0000-0000-000015620000}"/>
    <cellStyle name="Notas 2 2 7 4 4" xfId="23209" xr:uid="{00000000-0005-0000-0000-000016620000}"/>
    <cellStyle name="Notas 2 2 7 4 4 2" xfId="40445" xr:uid="{00000000-0005-0000-0000-000017620000}"/>
    <cellStyle name="Notas 2 2 7 4 5" xfId="23210" xr:uid="{00000000-0005-0000-0000-000018620000}"/>
    <cellStyle name="Notas 2 2 7 4 5 2" xfId="40446" xr:uid="{00000000-0005-0000-0000-000019620000}"/>
    <cellStyle name="Notas 2 2 7 4 6" xfId="40447" xr:uid="{00000000-0005-0000-0000-00001A620000}"/>
    <cellStyle name="Notas 2 2 7 5" xfId="5876" xr:uid="{00000000-0005-0000-0000-00001B620000}"/>
    <cellStyle name="Notas 2 2 7 5 2" xfId="15388" xr:uid="{00000000-0005-0000-0000-00001C620000}"/>
    <cellStyle name="Notas 2 2 7 5 2 2" xfId="40448" xr:uid="{00000000-0005-0000-0000-00001D620000}"/>
    <cellStyle name="Notas 2 2 7 5 3" xfId="23211" xr:uid="{00000000-0005-0000-0000-00001E620000}"/>
    <cellStyle name="Notas 2 2 7 5 3 2" xfId="40449" xr:uid="{00000000-0005-0000-0000-00001F620000}"/>
    <cellStyle name="Notas 2 2 7 5 4" xfId="23212" xr:uid="{00000000-0005-0000-0000-000020620000}"/>
    <cellStyle name="Notas 2 2 7 5 4 2" xfId="40450" xr:uid="{00000000-0005-0000-0000-000021620000}"/>
    <cellStyle name="Notas 2 2 7 5 5" xfId="23213" xr:uid="{00000000-0005-0000-0000-000022620000}"/>
    <cellStyle name="Notas 2 2 7 5 5 2" xfId="40451" xr:uid="{00000000-0005-0000-0000-000023620000}"/>
    <cellStyle name="Notas 2 2 7 5 6" xfId="40452" xr:uid="{00000000-0005-0000-0000-000024620000}"/>
    <cellStyle name="Notas 2 2 7 6" xfId="5877" xr:uid="{00000000-0005-0000-0000-000025620000}"/>
    <cellStyle name="Notas 2 2 7 6 2" xfId="15387" xr:uid="{00000000-0005-0000-0000-000026620000}"/>
    <cellStyle name="Notas 2 2 7 6 2 2" xfId="40453" xr:uid="{00000000-0005-0000-0000-000027620000}"/>
    <cellStyle name="Notas 2 2 7 6 3" xfId="23214" xr:uid="{00000000-0005-0000-0000-000028620000}"/>
    <cellStyle name="Notas 2 2 7 6 3 2" xfId="40454" xr:uid="{00000000-0005-0000-0000-000029620000}"/>
    <cellStyle name="Notas 2 2 7 6 4" xfId="23215" xr:uid="{00000000-0005-0000-0000-00002A620000}"/>
    <cellStyle name="Notas 2 2 7 6 4 2" xfId="40455" xr:uid="{00000000-0005-0000-0000-00002B620000}"/>
    <cellStyle name="Notas 2 2 7 6 5" xfId="23216" xr:uid="{00000000-0005-0000-0000-00002C620000}"/>
    <cellStyle name="Notas 2 2 7 6 5 2" xfId="40456" xr:uid="{00000000-0005-0000-0000-00002D620000}"/>
    <cellStyle name="Notas 2 2 7 6 6" xfId="40457" xr:uid="{00000000-0005-0000-0000-00002E620000}"/>
    <cellStyle name="Notas 2 2 7 7" xfId="5878" xr:uid="{00000000-0005-0000-0000-00002F620000}"/>
    <cellStyle name="Notas 2 2 7 7 2" xfId="15386" xr:uid="{00000000-0005-0000-0000-000030620000}"/>
    <cellStyle name="Notas 2 2 7 7 2 2" xfId="40458" xr:uid="{00000000-0005-0000-0000-000031620000}"/>
    <cellStyle name="Notas 2 2 7 7 3" xfId="23217" xr:uid="{00000000-0005-0000-0000-000032620000}"/>
    <cellStyle name="Notas 2 2 7 7 3 2" xfId="40459" xr:uid="{00000000-0005-0000-0000-000033620000}"/>
    <cellStyle name="Notas 2 2 7 7 4" xfId="23218" xr:uid="{00000000-0005-0000-0000-000034620000}"/>
    <cellStyle name="Notas 2 2 7 7 4 2" xfId="40460" xr:uid="{00000000-0005-0000-0000-000035620000}"/>
    <cellStyle name="Notas 2 2 7 7 5" xfId="23219" xr:uid="{00000000-0005-0000-0000-000036620000}"/>
    <cellStyle name="Notas 2 2 7 7 5 2" xfId="40461" xr:uid="{00000000-0005-0000-0000-000037620000}"/>
    <cellStyle name="Notas 2 2 7 7 6" xfId="40462" xr:uid="{00000000-0005-0000-0000-000038620000}"/>
    <cellStyle name="Notas 2 2 7 8" xfId="5879" xr:uid="{00000000-0005-0000-0000-000039620000}"/>
    <cellStyle name="Notas 2 2 7 8 2" xfId="15385" xr:uid="{00000000-0005-0000-0000-00003A620000}"/>
    <cellStyle name="Notas 2 2 7 8 2 2" xfId="40463" xr:uid="{00000000-0005-0000-0000-00003B620000}"/>
    <cellStyle name="Notas 2 2 7 8 3" xfId="40464" xr:uid="{00000000-0005-0000-0000-00003C620000}"/>
    <cellStyle name="Notas 2 2 7 9" xfId="15402" xr:uid="{00000000-0005-0000-0000-00003D620000}"/>
    <cellStyle name="Notas 2 2 7 9 2" xfId="40465" xr:uid="{00000000-0005-0000-0000-00003E620000}"/>
    <cellStyle name="Notas 2 2 8" xfId="955" xr:uid="{00000000-0005-0000-0000-00003F620000}"/>
    <cellStyle name="Notas 2 2 8 10" xfId="23220" xr:uid="{00000000-0005-0000-0000-000040620000}"/>
    <cellStyle name="Notas 2 2 8 10 2" xfId="40466" xr:uid="{00000000-0005-0000-0000-000041620000}"/>
    <cellStyle name="Notas 2 2 8 11" xfId="40467" xr:uid="{00000000-0005-0000-0000-000042620000}"/>
    <cellStyle name="Notas 2 2 8 2" xfId="1887" xr:uid="{00000000-0005-0000-0000-000043620000}"/>
    <cellStyle name="Notas 2 2 8 2 2" xfId="3346" xr:uid="{00000000-0005-0000-0000-000044620000}"/>
    <cellStyle name="Notas 2 2 8 2 2 2" xfId="5880" xr:uid="{00000000-0005-0000-0000-000045620000}"/>
    <cellStyle name="Notas 2 2 8 2 2 2 2" xfId="15381" xr:uid="{00000000-0005-0000-0000-000046620000}"/>
    <cellStyle name="Notas 2 2 8 2 2 2 2 2" xfId="40468" xr:uid="{00000000-0005-0000-0000-000047620000}"/>
    <cellStyle name="Notas 2 2 8 2 2 2 3" xfId="40469" xr:uid="{00000000-0005-0000-0000-000048620000}"/>
    <cellStyle name="Notas 2 2 8 2 2 3" xfId="5881" xr:uid="{00000000-0005-0000-0000-000049620000}"/>
    <cellStyle name="Notas 2 2 8 2 2 3 2" xfId="15380" xr:uid="{00000000-0005-0000-0000-00004A620000}"/>
    <cellStyle name="Notas 2 2 8 2 2 3 2 2" xfId="40470" xr:uid="{00000000-0005-0000-0000-00004B620000}"/>
    <cellStyle name="Notas 2 2 8 2 2 3 3" xfId="40471" xr:uid="{00000000-0005-0000-0000-00004C620000}"/>
    <cellStyle name="Notas 2 2 8 2 2 4" xfId="15382" xr:uid="{00000000-0005-0000-0000-00004D620000}"/>
    <cellStyle name="Notas 2 2 8 2 2 4 2" xfId="40472" xr:uid="{00000000-0005-0000-0000-00004E620000}"/>
    <cellStyle name="Notas 2 2 8 2 2 5" xfId="23221" xr:uid="{00000000-0005-0000-0000-00004F620000}"/>
    <cellStyle name="Notas 2 2 8 2 2 5 2" xfId="40473" xr:uid="{00000000-0005-0000-0000-000050620000}"/>
    <cellStyle name="Notas 2 2 8 2 2 6" xfId="23222" xr:uid="{00000000-0005-0000-0000-000051620000}"/>
    <cellStyle name="Notas 2 2 8 2 2 6 2" xfId="40474" xr:uid="{00000000-0005-0000-0000-000052620000}"/>
    <cellStyle name="Notas 2 2 8 2 2 7" xfId="23223" xr:uid="{00000000-0005-0000-0000-000053620000}"/>
    <cellStyle name="Notas 2 2 8 2 2 7 2" xfId="40475" xr:uid="{00000000-0005-0000-0000-000054620000}"/>
    <cellStyle name="Notas 2 2 8 2 2 8" xfId="40476" xr:uid="{00000000-0005-0000-0000-000055620000}"/>
    <cellStyle name="Notas 2 2 8 2 3" xfId="5882" xr:uid="{00000000-0005-0000-0000-000056620000}"/>
    <cellStyle name="Notas 2 2 8 2 3 2" xfId="15379" xr:uid="{00000000-0005-0000-0000-000057620000}"/>
    <cellStyle name="Notas 2 2 8 2 3 2 2" xfId="40477" xr:uid="{00000000-0005-0000-0000-000058620000}"/>
    <cellStyle name="Notas 2 2 8 2 3 3" xfId="40478" xr:uid="{00000000-0005-0000-0000-000059620000}"/>
    <cellStyle name="Notas 2 2 8 2 4" xfId="5883" xr:uid="{00000000-0005-0000-0000-00005A620000}"/>
    <cellStyle name="Notas 2 2 8 2 4 2" xfId="15378" xr:uid="{00000000-0005-0000-0000-00005B620000}"/>
    <cellStyle name="Notas 2 2 8 2 4 2 2" xfId="40479" xr:uid="{00000000-0005-0000-0000-00005C620000}"/>
    <cellStyle name="Notas 2 2 8 2 4 3" xfId="40480" xr:uid="{00000000-0005-0000-0000-00005D620000}"/>
    <cellStyle name="Notas 2 2 8 2 5" xfId="15383" xr:uid="{00000000-0005-0000-0000-00005E620000}"/>
    <cellStyle name="Notas 2 2 8 2 5 2" xfId="40481" xr:uid="{00000000-0005-0000-0000-00005F620000}"/>
    <cellStyle name="Notas 2 2 8 2 6" xfId="23224" xr:uid="{00000000-0005-0000-0000-000060620000}"/>
    <cellStyle name="Notas 2 2 8 2 6 2" xfId="40482" xr:uid="{00000000-0005-0000-0000-000061620000}"/>
    <cellStyle name="Notas 2 2 8 2 7" xfId="23225" xr:uid="{00000000-0005-0000-0000-000062620000}"/>
    <cellStyle name="Notas 2 2 8 2 7 2" xfId="40483" xr:uid="{00000000-0005-0000-0000-000063620000}"/>
    <cellStyle name="Notas 2 2 8 2 8" xfId="23226" xr:uid="{00000000-0005-0000-0000-000064620000}"/>
    <cellStyle name="Notas 2 2 8 2 8 2" xfId="40484" xr:uid="{00000000-0005-0000-0000-000065620000}"/>
    <cellStyle name="Notas 2 2 8 2 9" xfId="40485" xr:uid="{00000000-0005-0000-0000-000066620000}"/>
    <cellStyle name="Notas 2 2 8 3" xfId="1455" xr:uid="{00000000-0005-0000-0000-000067620000}"/>
    <cellStyle name="Notas 2 2 8 3 2" xfId="2918" xr:uid="{00000000-0005-0000-0000-000068620000}"/>
    <cellStyle name="Notas 2 2 8 3 2 2" xfId="5884" xr:uid="{00000000-0005-0000-0000-000069620000}"/>
    <cellStyle name="Notas 2 2 8 3 2 2 2" xfId="15375" xr:uid="{00000000-0005-0000-0000-00006A620000}"/>
    <cellStyle name="Notas 2 2 8 3 2 2 2 2" xfId="40486" xr:uid="{00000000-0005-0000-0000-00006B620000}"/>
    <cellStyle name="Notas 2 2 8 3 2 2 3" xfId="40487" xr:uid="{00000000-0005-0000-0000-00006C620000}"/>
    <cellStyle name="Notas 2 2 8 3 2 3" xfId="5885" xr:uid="{00000000-0005-0000-0000-00006D620000}"/>
    <cellStyle name="Notas 2 2 8 3 2 3 2" xfId="15374" xr:uid="{00000000-0005-0000-0000-00006E620000}"/>
    <cellStyle name="Notas 2 2 8 3 2 3 2 2" xfId="40488" xr:uid="{00000000-0005-0000-0000-00006F620000}"/>
    <cellStyle name="Notas 2 2 8 3 2 3 3" xfId="40489" xr:uid="{00000000-0005-0000-0000-000070620000}"/>
    <cellStyle name="Notas 2 2 8 3 2 4" xfId="15376" xr:uid="{00000000-0005-0000-0000-000071620000}"/>
    <cellStyle name="Notas 2 2 8 3 2 4 2" xfId="40490" xr:uid="{00000000-0005-0000-0000-000072620000}"/>
    <cellStyle name="Notas 2 2 8 3 2 5" xfId="23227" xr:uid="{00000000-0005-0000-0000-000073620000}"/>
    <cellStyle name="Notas 2 2 8 3 2 5 2" xfId="40491" xr:uid="{00000000-0005-0000-0000-000074620000}"/>
    <cellStyle name="Notas 2 2 8 3 2 6" xfId="23228" xr:uid="{00000000-0005-0000-0000-000075620000}"/>
    <cellStyle name="Notas 2 2 8 3 2 6 2" xfId="40492" xr:uid="{00000000-0005-0000-0000-000076620000}"/>
    <cellStyle name="Notas 2 2 8 3 2 7" xfId="23229" xr:uid="{00000000-0005-0000-0000-000077620000}"/>
    <cellStyle name="Notas 2 2 8 3 2 7 2" xfId="40493" xr:uid="{00000000-0005-0000-0000-000078620000}"/>
    <cellStyle name="Notas 2 2 8 3 2 8" xfId="40494" xr:uid="{00000000-0005-0000-0000-000079620000}"/>
    <cellStyle name="Notas 2 2 8 3 3" xfId="5886" xr:uid="{00000000-0005-0000-0000-00007A620000}"/>
    <cellStyle name="Notas 2 2 8 3 3 2" xfId="15373" xr:uid="{00000000-0005-0000-0000-00007B620000}"/>
    <cellStyle name="Notas 2 2 8 3 3 2 2" xfId="40495" xr:uid="{00000000-0005-0000-0000-00007C620000}"/>
    <cellStyle name="Notas 2 2 8 3 3 3" xfId="40496" xr:uid="{00000000-0005-0000-0000-00007D620000}"/>
    <cellStyle name="Notas 2 2 8 3 4" xfId="5887" xr:uid="{00000000-0005-0000-0000-00007E620000}"/>
    <cellStyle name="Notas 2 2 8 3 4 2" xfId="15372" xr:uid="{00000000-0005-0000-0000-00007F620000}"/>
    <cellStyle name="Notas 2 2 8 3 4 2 2" xfId="40497" xr:uid="{00000000-0005-0000-0000-000080620000}"/>
    <cellStyle name="Notas 2 2 8 3 4 3" xfId="40498" xr:uid="{00000000-0005-0000-0000-000081620000}"/>
    <cellStyle name="Notas 2 2 8 3 5" xfId="15377" xr:uid="{00000000-0005-0000-0000-000082620000}"/>
    <cellStyle name="Notas 2 2 8 3 5 2" xfId="40499" xr:uid="{00000000-0005-0000-0000-000083620000}"/>
    <cellStyle name="Notas 2 2 8 3 6" xfId="23230" xr:uid="{00000000-0005-0000-0000-000084620000}"/>
    <cellStyle name="Notas 2 2 8 3 6 2" xfId="40500" xr:uid="{00000000-0005-0000-0000-000085620000}"/>
    <cellStyle name="Notas 2 2 8 3 7" xfId="23231" xr:uid="{00000000-0005-0000-0000-000086620000}"/>
    <cellStyle name="Notas 2 2 8 3 7 2" xfId="40501" xr:uid="{00000000-0005-0000-0000-000087620000}"/>
    <cellStyle name="Notas 2 2 8 3 8" xfId="23232" xr:uid="{00000000-0005-0000-0000-000088620000}"/>
    <cellStyle name="Notas 2 2 8 3 8 2" xfId="40502" xr:uid="{00000000-0005-0000-0000-000089620000}"/>
    <cellStyle name="Notas 2 2 8 3 9" xfId="40503" xr:uid="{00000000-0005-0000-0000-00008A620000}"/>
    <cellStyle name="Notas 2 2 8 4" xfId="5888" xr:uid="{00000000-0005-0000-0000-00008B620000}"/>
    <cellStyle name="Notas 2 2 8 4 2" xfId="15371" xr:uid="{00000000-0005-0000-0000-00008C620000}"/>
    <cellStyle name="Notas 2 2 8 4 2 2" xfId="40504" xr:uid="{00000000-0005-0000-0000-00008D620000}"/>
    <cellStyle name="Notas 2 2 8 4 3" xfId="23233" xr:uid="{00000000-0005-0000-0000-00008E620000}"/>
    <cellStyle name="Notas 2 2 8 4 3 2" xfId="40505" xr:uid="{00000000-0005-0000-0000-00008F620000}"/>
    <cellStyle name="Notas 2 2 8 4 4" xfId="23234" xr:uid="{00000000-0005-0000-0000-000090620000}"/>
    <cellStyle name="Notas 2 2 8 4 4 2" xfId="40506" xr:uid="{00000000-0005-0000-0000-000091620000}"/>
    <cellStyle name="Notas 2 2 8 4 5" xfId="23235" xr:uid="{00000000-0005-0000-0000-000092620000}"/>
    <cellStyle name="Notas 2 2 8 4 5 2" xfId="40507" xr:uid="{00000000-0005-0000-0000-000093620000}"/>
    <cellStyle name="Notas 2 2 8 4 6" xfId="40508" xr:uid="{00000000-0005-0000-0000-000094620000}"/>
    <cellStyle name="Notas 2 2 8 5" xfId="5889" xr:uid="{00000000-0005-0000-0000-000095620000}"/>
    <cellStyle name="Notas 2 2 8 5 2" xfId="15370" xr:uid="{00000000-0005-0000-0000-000096620000}"/>
    <cellStyle name="Notas 2 2 8 5 2 2" xfId="40509" xr:uid="{00000000-0005-0000-0000-000097620000}"/>
    <cellStyle name="Notas 2 2 8 5 3" xfId="23236" xr:uid="{00000000-0005-0000-0000-000098620000}"/>
    <cellStyle name="Notas 2 2 8 5 3 2" xfId="40510" xr:uid="{00000000-0005-0000-0000-000099620000}"/>
    <cellStyle name="Notas 2 2 8 5 4" xfId="23237" xr:uid="{00000000-0005-0000-0000-00009A620000}"/>
    <cellStyle name="Notas 2 2 8 5 4 2" xfId="40511" xr:uid="{00000000-0005-0000-0000-00009B620000}"/>
    <cellStyle name="Notas 2 2 8 5 5" xfId="23238" xr:uid="{00000000-0005-0000-0000-00009C620000}"/>
    <cellStyle name="Notas 2 2 8 5 5 2" xfId="40512" xr:uid="{00000000-0005-0000-0000-00009D620000}"/>
    <cellStyle name="Notas 2 2 8 5 6" xfId="40513" xr:uid="{00000000-0005-0000-0000-00009E620000}"/>
    <cellStyle name="Notas 2 2 8 6" xfId="5890" xr:uid="{00000000-0005-0000-0000-00009F620000}"/>
    <cellStyle name="Notas 2 2 8 6 2" xfId="15369" xr:uid="{00000000-0005-0000-0000-0000A0620000}"/>
    <cellStyle name="Notas 2 2 8 6 2 2" xfId="40514" xr:uid="{00000000-0005-0000-0000-0000A1620000}"/>
    <cellStyle name="Notas 2 2 8 6 3" xfId="23239" xr:uid="{00000000-0005-0000-0000-0000A2620000}"/>
    <cellStyle name="Notas 2 2 8 6 3 2" xfId="40515" xr:uid="{00000000-0005-0000-0000-0000A3620000}"/>
    <cellStyle name="Notas 2 2 8 6 4" xfId="23240" xr:uid="{00000000-0005-0000-0000-0000A4620000}"/>
    <cellStyle name="Notas 2 2 8 6 4 2" xfId="40516" xr:uid="{00000000-0005-0000-0000-0000A5620000}"/>
    <cellStyle name="Notas 2 2 8 6 5" xfId="23241" xr:uid="{00000000-0005-0000-0000-0000A6620000}"/>
    <cellStyle name="Notas 2 2 8 6 5 2" xfId="40517" xr:uid="{00000000-0005-0000-0000-0000A7620000}"/>
    <cellStyle name="Notas 2 2 8 6 6" xfId="40518" xr:uid="{00000000-0005-0000-0000-0000A8620000}"/>
    <cellStyle name="Notas 2 2 8 7" xfId="5891" xr:uid="{00000000-0005-0000-0000-0000A9620000}"/>
    <cellStyle name="Notas 2 2 8 7 2" xfId="15368" xr:uid="{00000000-0005-0000-0000-0000AA620000}"/>
    <cellStyle name="Notas 2 2 8 7 2 2" xfId="40519" xr:uid="{00000000-0005-0000-0000-0000AB620000}"/>
    <cellStyle name="Notas 2 2 8 7 3" xfId="23242" xr:uid="{00000000-0005-0000-0000-0000AC620000}"/>
    <cellStyle name="Notas 2 2 8 7 3 2" xfId="40520" xr:uid="{00000000-0005-0000-0000-0000AD620000}"/>
    <cellStyle name="Notas 2 2 8 7 4" xfId="23243" xr:uid="{00000000-0005-0000-0000-0000AE620000}"/>
    <cellStyle name="Notas 2 2 8 7 4 2" xfId="40521" xr:uid="{00000000-0005-0000-0000-0000AF620000}"/>
    <cellStyle name="Notas 2 2 8 7 5" xfId="23244" xr:uid="{00000000-0005-0000-0000-0000B0620000}"/>
    <cellStyle name="Notas 2 2 8 7 5 2" xfId="40522" xr:uid="{00000000-0005-0000-0000-0000B1620000}"/>
    <cellStyle name="Notas 2 2 8 7 6" xfId="40523" xr:uid="{00000000-0005-0000-0000-0000B2620000}"/>
    <cellStyle name="Notas 2 2 8 8" xfId="5892" xr:uid="{00000000-0005-0000-0000-0000B3620000}"/>
    <cellStyle name="Notas 2 2 8 8 2" xfId="15367" xr:uid="{00000000-0005-0000-0000-0000B4620000}"/>
    <cellStyle name="Notas 2 2 8 8 2 2" xfId="40524" xr:uid="{00000000-0005-0000-0000-0000B5620000}"/>
    <cellStyle name="Notas 2 2 8 8 3" xfId="40525" xr:uid="{00000000-0005-0000-0000-0000B6620000}"/>
    <cellStyle name="Notas 2 2 8 9" xfId="15384" xr:uid="{00000000-0005-0000-0000-0000B7620000}"/>
    <cellStyle name="Notas 2 2 8 9 2" xfId="40526" xr:uid="{00000000-0005-0000-0000-0000B8620000}"/>
    <cellStyle name="Notas 2 2 9" xfId="1057" xr:uid="{00000000-0005-0000-0000-0000B9620000}"/>
    <cellStyle name="Notas 2 2 9 10" xfId="23245" xr:uid="{00000000-0005-0000-0000-0000BA620000}"/>
    <cellStyle name="Notas 2 2 9 10 2" xfId="40527" xr:uid="{00000000-0005-0000-0000-0000BB620000}"/>
    <cellStyle name="Notas 2 2 9 11" xfId="40528" xr:uid="{00000000-0005-0000-0000-0000BC620000}"/>
    <cellStyle name="Notas 2 2 9 2" xfId="1989" xr:uid="{00000000-0005-0000-0000-0000BD620000}"/>
    <cellStyle name="Notas 2 2 9 2 2" xfId="3448" xr:uid="{00000000-0005-0000-0000-0000BE620000}"/>
    <cellStyle name="Notas 2 2 9 2 2 2" xfId="5893" xr:uid="{00000000-0005-0000-0000-0000BF620000}"/>
    <cellStyle name="Notas 2 2 9 2 2 2 2" xfId="15363" xr:uid="{00000000-0005-0000-0000-0000C0620000}"/>
    <cellStyle name="Notas 2 2 9 2 2 2 2 2" xfId="40529" xr:uid="{00000000-0005-0000-0000-0000C1620000}"/>
    <cellStyle name="Notas 2 2 9 2 2 2 3" xfId="40530" xr:uid="{00000000-0005-0000-0000-0000C2620000}"/>
    <cellStyle name="Notas 2 2 9 2 2 3" xfId="5894" xr:uid="{00000000-0005-0000-0000-0000C3620000}"/>
    <cellStyle name="Notas 2 2 9 2 2 3 2" xfId="15362" xr:uid="{00000000-0005-0000-0000-0000C4620000}"/>
    <cellStyle name="Notas 2 2 9 2 2 3 2 2" xfId="40531" xr:uid="{00000000-0005-0000-0000-0000C5620000}"/>
    <cellStyle name="Notas 2 2 9 2 2 3 3" xfId="40532" xr:uid="{00000000-0005-0000-0000-0000C6620000}"/>
    <cellStyle name="Notas 2 2 9 2 2 4" xfId="15364" xr:uid="{00000000-0005-0000-0000-0000C7620000}"/>
    <cellStyle name="Notas 2 2 9 2 2 4 2" xfId="40533" xr:uid="{00000000-0005-0000-0000-0000C8620000}"/>
    <cellStyle name="Notas 2 2 9 2 2 5" xfId="23246" xr:uid="{00000000-0005-0000-0000-0000C9620000}"/>
    <cellStyle name="Notas 2 2 9 2 2 5 2" xfId="40534" xr:uid="{00000000-0005-0000-0000-0000CA620000}"/>
    <cellStyle name="Notas 2 2 9 2 2 6" xfId="23247" xr:uid="{00000000-0005-0000-0000-0000CB620000}"/>
    <cellStyle name="Notas 2 2 9 2 2 6 2" xfId="40535" xr:uid="{00000000-0005-0000-0000-0000CC620000}"/>
    <cellStyle name="Notas 2 2 9 2 2 7" xfId="23248" xr:uid="{00000000-0005-0000-0000-0000CD620000}"/>
    <cellStyle name="Notas 2 2 9 2 2 7 2" xfId="40536" xr:uid="{00000000-0005-0000-0000-0000CE620000}"/>
    <cellStyle name="Notas 2 2 9 2 2 8" xfId="40537" xr:uid="{00000000-0005-0000-0000-0000CF620000}"/>
    <cellStyle name="Notas 2 2 9 2 3" xfId="5895" xr:uid="{00000000-0005-0000-0000-0000D0620000}"/>
    <cellStyle name="Notas 2 2 9 2 3 2" xfId="15361" xr:uid="{00000000-0005-0000-0000-0000D1620000}"/>
    <cellStyle name="Notas 2 2 9 2 3 2 2" xfId="40538" xr:uid="{00000000-0005-0000-0000-0000D2620000}"/>
    <cellStyle name="Notas 2 2 9 2 3 3" xfId="40539" xr:uid="{00000000-0005-0000-0000-0000D3620000}"/>
    <cellStyle name="Notas 2 2 9 2 4" xfId="5896" xr:uid="{00000000-0005-0000-0000-0000D4620000}"/>
    <cellStyle name="Notas 2 2 9 2 4 2" xfId="15360" xr:uid="{00000000-0005-0000-0000-0000D5620000}"/>
    <cellStyle name="Notas 2 2 9 2 4 2 2" xfId="40540" xr:uid="{00000000-0005-0000-0000-0000D6620000}"/>
    <cellStyle name="Notas 2 2 9 2 4 3" xfId="40541" xr:uid="{00000000-0005-0000-0000-0000D7620000}"/>
    <cellStyle name="Notas 2 2 9 2 5" xfId="15365" xr:uid="{00000000-0005-0000-0000-0000D8620000}"/>
    <cellStyle name="Notas 2 2 9 2 5 2" xfId="40542" xr:uid="{00000000-0005-0000-0000-0000D9620000}"/>
    <cellStyle name="Notas 2 2 9 2 6" xfId="23249" xr:uid="{00000000-0005-0000-0000-0000DA620000}"/>
    <cellStyle name="Notas 2 2 9 2 6 2" xfId="40543" xr:uid="{00000000-0005-0000-0000-0000DB620000}"/>
    <cellStyle name="Notas 2 2 9 2 7" xfId="23250" xr:uid="{00000000-0005-0000-0000-0000DC620000}"/>
    <cellStyle name="Notas 2 2 9 2 7 2" xfId="40544" xr:uid="{00000000-0005-0000-0000-0000DD620000}"/>
    <cellStyle name="Notas 2 2 9 2 8" xfId="23251" xr:uid="{00000000-0005-0000-0000-0000DE620000}"/>
    <cellStyle name="Notas 2 2 9 2 8 2" xfId="40545" xr:uid="{00000000-0005-0000-0000-0000DF620000}"/>
    <cellStyle name="Notas 2 2 9 2 9" xfId="40546" xr:uid="{00000000-0005-0000-0000-0000E0620000}"/>
    <cellStyle name="Notas 2 2 9 3" xfId="1557" xr:uid="{00000000-0005-0000-0000-0000E1620000}"/>
    <cellStyle name="Notas 2 2 9 3 2" xfId="3020" xr:uid="{00000000-0005-0000-0000-0000E2620000}"/>
    <cellStyle name="Notas 2 2 9 3 2 2" xfId="5897" xr:uid="{00000000-0005-0000-0000-0000E3620000}"/>
    <cellStyle name="Notas 2 2 9 3 2 2 2" xfId="15357" xr:uid="{00000000-0005-0000-0000-0000E4620000}"/>
    <cellStyle name="Notas 2 2 9 3 2 2 2 2" xfId="40547" xr:uid="{00000000-0005-0000-0000-0000E5620000}"/>
    <cellStyle name="Notas 2 2 9 3 2 2 3" xfId="40548" xr:uid="{00000000-0005-0000-0000-0000E6620000}"/>
    <cellStyle name="Notas 2 2 9 3 2 3" xfId="5898" xr:uid="{00000000-0005-0000-0000-0000E7620000}"/>
    <cellStyle name="Notas 2 2 9 3 2 3 2" xfId="15356" xr:uid="{00000000-0005-0000-0000-0000E8620000}"/>
    <cellStyle name="Notas 2 2 9 3 2 3 2 2" xfId="40549" xr:uid="{00000000-0005-0000-0000-0000E9620000}"/>
    <cellStyle name="Notas 2 2 9 3 2 3 3" xfId="40550" xr:uid="{00000000-0005-0000-0000-0000EA620000}"/>
    <cellStyle name="Notas 2 2 9 3 2 4" xfId="15358" xr:uid="{00000000-0005-0000-0000-0000EB620000}"/>
    <cellStyle name="Notas 2 2 9 3 2 4 2" xfId="40551" xr:uid="{00000000-0005-0000-0000-0000EC620000}"/>
    <cellStyle name="Notas 2 2 9 3 2 5" xfId="23252" xr:uid="{00000000-0005-0000-0000-0000ED620000}"/>
    <cellStyle name="Notas 2 2 9 3 2 5 2" xfId="40552" xr:uid="{00000000-0005-0000-0000-0000EE620000}"/>
    <cellStyle name="Notas 2 2 9 3 2 6" xfId="23253" xr:uid="{00000000-0005-0000-0000-0000EF620000}"/>
    <cellStyle name="Notas 2 2 9 3 2 6 2" xfId="40553" xr:uid="{00000000-0005-0000-0000-0000F0620000}"/>
    <cellStyle name="Notas 2 2 9 3 2 7" xfId="23254" xr:uid="{00000000-0005-0000-0000-0000F1620000}"/>
    <cellStyle name="Notas 2 2 9 3 2 7 2" xfId="40554" xr:uid="{00000000-0005-0000-0000-0000F2620000}"/>
    <cellStyle name="Notas 2 2 9 3 2 8" xfId="40555" xr:uid="{00000000-0005-0000-0000-0000F3620000}"/>
    <cellStyle name="Notas 2 2 9 3 3" xfId="5899" xr:uid="{00000000-0005-0000-0000-0000F4620000}"/>
    <cellStyle name="Notas 2 2 9 3 3 2" xfId="15355" xr:uid="{00000000-0005-0000-0000-0000F5620000}"/>
    <cellStyle name="Notas 2 2 9 3 3 2 2" xfId="40556" xr:uid="{00000000-0005-0000-0000-0000F6620000}"/>
    <cellStyle name="Notas 2 2 9 3 3 3" xfId="40557" xr:uid="{00000000-0005-0000-0000-0000F7620000}"/>
    <cellStyle name="Notas 2 2 9 3 4" xfId="5900" xr:uid="{00000000-0005-0000-0000-0000F8620000}"/>
    <cellStyle name="Notas 2 2 9 3 4 2" xfId="15354" xr:uid="{00000000-0005-0000-0000-0000F9620000}"/>
    <cellStyle name="Notas 2 2 9 3 4 2 2" xfId="40558" xr:uid="{00000000-0005-0000-0000-0000FA620000}"/>
    <cellStyle name="Notas 2 2 9 3 4 3" xfId="40559" xr:uid="{00000000-0005-0000-0000-0000FB620000}"/>
    <cellStyle name="Notas 2 2 9 3 5" xfId="15359" xr:uid="{00000000-0005-0000-0000-0000FC620000}"/>
    <cellStyle name="Notas 2 2 9 3 5 2" xfId="40560" xr:uid="{00000000-0005-0000-0000-0000FD620000}"/>
    <cellStyle name="Notas 2 2 9 3 6" xfId="23255" xr:uid="{00000000-0005-0000-0000-0000FE620000}"/>
    <cellStyle name="Notas 2 2 9 3 6 2" xfId="40561" xr:uid="{00000000-0005-0000-0000-0000FF620000}"/>
    <cellStyle name="Notas 2 2 9 3 7" xfId="23256" xr:uid="{00000000-0005-0000-0000-000000630000}"/>
    <cellStyle name="Notas 2 2 9 3 7 2" xfId="40562" xr:uid="{00000000-0005-0000-0000-000001630000}"/>
    <cellStyle name="Notas 2 2 9 3 8" xfId="23257" xr:uid="{00000000-0005-0000-0000-000002630000}"/>
    <cellStyle name="Notas 2 2 9 3 8 2" xfId="40563" xr:uid="{00000000-0005-0000-0000-000003630000}"/>
    <cellStyle name="Notas 2 2 9 3 9" xfId="40564" xr:uid="{00000000-0005-0000-0000-000004630000}"/>
    <cellStyle name="Notas 2 2 9 4" xfId="5901" xr:uid="{00000000-0005-0000-0000-000005630000}"/>
    <cellStyle name="Notas 2 2 9 4 2" xfId="15353" xr:uid="{00000000-0005-0000-0000-000006630000}"/>
    <cellStyle name="Notas 2 2 9 4 2 2" xfId="40565" xr:uid="{00000000-0005-0000-0000-000007630000}"/>
    <cellStyle name="Notas 2 2 9 4 3" xfId="23258" xr:uid="{00000000-0005-0000-0000-000008630000}"/>
    <cellStyle name="Notas 2 2 9 4 3 2" xfId="40566" xr:uid="{00000000-0005-0000-0000-000009630000}"/>
    <cellStyle name="Notas 2 2 9 4 4" xfId="23259" xr:uid="{00000000-0005-0000-0000-00000A630000}"/>
    <cellStyle name="Notas 2 2 9 4 4 2" xfId="40567" xr:uid="{00000000-0005-0000-0000-00000B630000}"/>
    <cellStyle name="Notas 2 2 9 4 5" xfId="23260" xr:uid="{00000000-0005-0000-0000-00000C630000}"/>
    <cellStyle name="Notas 2 2 9 4 5 2" xfId="40568" xr:uid="{00000000-0005-0000-0000-00000D630000}"/>
    <cellStyle name="Notas 2 2 9 4 6" xfId="40569" xr:uid="{00000000-0005-0000-0000-00000E630000}"/>
    <cellStyle name="Notas 2 2 9 5" xfId="5902" xr:uid="{00000000-0005-0000-0000-00000F630000}"/>
    <cellStyle name="Notas 2 2 9 5 2" xfId="15352" xr:uid="{00000000-0005-0000-0000-000010630000}"/>
    <cellStyle name="Notas 2 2 9 5 2 2" xfId="40570" xr:uid="{00000000-0005-0000-0000-000011630000}"/>
    <cellStyle name="Notas 2 2 9 5 3" xfId="23261" xr:uid="{00000000-0005-0000-0000-000012630000}"/>
    <cellStyle name="Notas 2 2 9 5 3 2" xfId="40571" xr:uid="{00000000-0005-0000-0000-000013630000}"/>
    <cellStyle name="Notas 2 2 9 5 4" xfId="23262" xr:uid="{00000000-0005-0000-0000-000014630000}"/>
    <cellStyle name="Notas 2 2 9 5 4 2" xfId="40572" xr:uid="{00000000-0005-0000-0000-000015630000}"/>
    <cellStyle name="Notas 2 2 9 5 5" xfId="23263" xr:uid="{00000000-0005-0000-0000-000016630000}"/>
    <cellStyle name="Notas 2 2 9 5 5 2" xfId="40573" xr:uid="{00000000-0005-0000-0000-000017630000}"/>
    <cellStyle name="Notas 2 2 9 5 6" xfId="40574" xr:uid="{00000000-0005-0000-0000-000018630000}"/>
    <cellStyle name="Notas 2 2 9 6" xfId="5903" xr:uid="{00000000-0005-0000-0000-000019630000}"/>
    <cellStyle name="Notas 2 2 9 6 2" xfId="15351" xr:uid="{00000000-0005-0000-0000-00001A630000}"/>
    <cellStyle name="Notas 2 2 9 6 2 2" xfId="40575" xr:uid="{00000000-0005-0000-0000-00001B630000}"/>
    <cellStyle name="Notas 2 2 9 6 3" xfId="23264" xr:uid="{00000000-0005-0000-0000-00001C630000}"/>
    <cellStyle name="Notas 2 2 9 6 3 2" xfId="40576" xr:uid="{00000000-0005-0000-0000-00001D630000}"/>
    <cellStyle name="Notas 2 2 9 6 4" xfId="23265" xr:uid="{00000000-0005-0000-0000-00001E630000}"/>
    <cellStyle name="Notas 2 2 9 6 4 2" xfId="40577" xr:uid="{00000000-0005-0000-0000-00001F630000}"/>
    <cellStyle name="Notas 2 2 9 6 5" xfId="23266" xr:uid="{00000000-0005-0000-0000-000020630000}"/>
    <cellStyle name="Notas 2 2 9 6 5 2" xfId="40578" xr:uid="{00000000-0005-0000-0000-000021630000}"/>
    <cellStyle name="Notas 2 2 9 6 6" xfId="40579" xr:uid="{00000000-0005-0000-0000-000022630000}"/>
    <cellStyle name="Notas 2 2 9 7" xfId="5904" xr:uid="{00000000-0005-0000-0000-000023630000}"/>
    <cellStyle name="Notas 2 2 9 7 2" xfId="15350" xr:uid="{00000000-0005-0000-0000-000024630000}"/>
    <cellStyle name="Notas 2 2 9 7 2 2" xfId="40580" xr:uid="{00000000-0005-0000-0000-000025630000}"/>
    <cellStyle name="Notas 2 2 9 7 3" xfId="23267" xr:uid="{00000000-0005-0000-0000-000026630000}"/>
    <cellStyle name="Notas 2 2 9 7 3 2" xfId="40581" xr:uid="{00000000-0005-0000-0000-000027630000}"/>
    <cellStyle name="Notas 2 2 9 7 4" xfId="23268" xr:uid="{00000000-0005-0000-0000-000028630000}"/>
    <cellStyle name="Notas 2 2 9 7 4 2" xfId="40582" xr:uid="{00000000-0005-0000-0000-000029630000}"/>
    <cellStyle name="Notas 2 2 9 7 5" xfId="23269" xr:uid="{00000000-0005-0000-0000-00002A630000}"/>
    <cellStyle name="Notas 2 2 9 7 5 2" xfId="40583" xr:uid="{00000000-0005-0000-0000-00002B630000}"/>
    <cellStyle name="Notas 2 2 9 7 6" xfId="40584" xr:uid="{00000000-0005-0000-0000-00002C630000}"/>
    <cellStyle name="Notas 2 2 9 8" xfId="5905" xr:uid="{00000000-0005-0000-0000-00002D630000}"/>
    <cellStyle name="Notas 2 2 9 8 2" xfId="15349" xr:uid="{00000000-0005-0000-0000-00002E630000}"/>
    <cellStyle name="Notas 2 2 9 8 2 2" xfId="40585" xr:uid="{00000000-0005-0000-0000-00002F630000}"/>
    <cellStyle name="Notas 2 2 9 8 3" xfId="40586" xr:uid="{00000000-0005-0000-0000-000030630000}"/>
    <cellStyle name="Notas 2 2 9 9" xfId="15366" xr:uid="{00000000-0005-0000-0000-000031630000}"/>
    <cellStyle name="Notas 2 2 9 9 2" xfId="40587" xr:uid="{00000000-0005-0000-0000-000032630000}"/>
    <cellStyle name="Notas 2 20" xfId="2550" xr:uid="{00000000-0005-0000-0000-000033630000}"/>
    <cellStyle name="Notas 2 20 2" xfId="5906" xr:uid="{00000000-0005-0000-0000-000034630000}"/>
    <cellStyle name="Notas 2 20 2 2" xfId="15347" xr:uid="{00000000-0005-0000-0000-000035630000}"/>
    <cellStyle name="Notas 2 20 2 2 2" xfId="40588" xr:uid="{00000000-0005-0000-0000-000036630000}"/>
    <cellStyle name="Notas 2 20 2 3" xfId="40589" xr:uid="{00000000-0005-0000-0000-000037630000}"/>
    <cellStyle name="Notas 2 20 3" xfId="5907" xr:uid="{00000000-0005-0000-0000-000038630000}"/>
    <cellStyle name="Notas 2 20 3 2" xfId="15346" xr:uid="{00000000-0005-0000-0000-000039630000}"/>
    <cellStyle name="Notas 2 20 3 2 2" xfId="40590" xr:uid="{00000000-0005-0000-0000-00003A630000}"/>
    <cellStyle name="Notas 2 20 3 3" xfId="40591" xr:uid="{00000000-0005-0000-0000-00003B630000}"/>
    <cellStyle name="Notas 2 20 4" xfId="15348" xr:uid="{00000000-0005-0000-0000-00003C630000}"/>
    <cellStyle name="Notas 2 20 4 2" xfId="40592" xr:uid="{00000000-0005-0000-0000-00003D630000}"/>
    <cellStyle name="Notas 2 20 5" xfId="23270" xr:uid="{00000000-0005-0000-0000-00003E630000}"/>
    <cellStyle name="Notas 2 20 5 2" xfId="40593" xr:uid="{00000000-0005-0000-0000-00003F630000}"/>
    <cellStyle name="Notas 2 20 6" xfId="23271" xr:uid="{00000000-0005-0000-0000-000040630000}"/>
    <cellStyle name="Notas 2 20 6 2" xfId="40594" xr:uid="{00000000-0005-0000-0000-000041630000}"/>
    <cellStyle name="Notas 2 20 7" xfId="23272" xr:uid="{00000000-0005-0000-0000-000042630000}"/>
    <cellStyle name="Notas 2 20 7 2" xfId="40595" xr:uid="{00000000-0005-0000-0000-000043630000}"/>
    <cellStyle name="Notas 2 20 8" xfId="40596" xr:uid="{00000000-0005-0000-0000-000044630000}"/>
    <cellStyle name="Notas 2 21" xfId="5908" xr:uid="{00000000-0005-0000-0000-000045630000}"/>
    <cellStyle name="Notas 2 21 2" xfId="15345" xr:uid="{00000000-0005-0000-0000-000046630000}"/>
    <cellStyle name="Notas 2 21 2 2" xfId="40597" xr:uid="{00000000-0005-0000-0000-000047630000}"/>
    <cellStyle name="Notas 2 21 3" xfId="23273" xr:uid="{00000000-0005-0000-0000-000048630000}"/>
    <cellStyle name="Notas 2 21 3 2" xfId="40598" xr:uid="{00000000-0005-0000-0000-000049630000}"/>
    <cellStyle name="Notas 2 21 4" xfId="23274" xr:uid="{00000000-0005-0000-0000-00004A630000}"/>
    <cellStyle name="Notas 2 21 4 2" xfId="40599" xr:uid="{00000000-0005-0000-0000-00004B630000}"/>
    <cellStyle name="Notas 2 21 5" xfId="23275" xr:uid="{00000000-0005-0000-0000-00004C630000}"/>
    <cellStyle name="Notas 2 21 5 2" xfId="40600" xr:uid="{00000000-0005-0000-0000-00004D630000}"/>
    <cellStyle name="Notas 2 21 6" xfId="40601" xr:uid="{00000000-0005-0000-0000-00004E630000}"/>
    <cellStyle name="Notas 2 22" xfId="5909" xr:uid="{00000000-0005-0000-0000-00004F630000}"/>
    <cellStyle name="Notas 2 22 2" xfId="15344" xr:uid="{00000000-0005-0000-0000-000050630000}"/>
    <cellStyle name="Notas 2 22 2 2" xfId="40602" xr:uid="{00000000-0005-0000-0000-000051630000}"/>
    <cellStyle name="Notas 2 22 3" xfId="23276" xr:uid="{00000000-0005-0000-0000-000052630000}"/>
    <cellStyle name="Notas 2 22 3 2" xfId="40603" xr:uid="{00000000-0005-0000-0000-000053630000}"/>
    <cellStyle name="Notas 2 22 4" xfId="23277" xr:uid="{00000000-0005-0000-0000-000054630000}"/>
    <cellStyle name="Notas 2 22 4 2" xfId="40604" xr:uid="{00000000-0005-0000-0000-000055630000}"/>
    <cellStyle name="Notas 2 22 5" xfId="23278" xr:uid="{00000000-0005-0000-0000-000056630000}"/>
    <cellStyle name="Notas 2 22 5 2" xfId="40605" xr:uid="{00000000-0005-0000-0000-000057630000}"/>
    <cellStyle name="Notas 2 22 6" xfId="40606" xr:uid="{00000000-0005-0000-0000-000058630000}"/>
    <cellStyle name="Notas 2 23" xfId="5910" xr:uid="{00000000-0005-0000-0000-000059630000}"/>
    <cellStyle name="Notas 2 23 2" xfId="15343" xr:uid="{00000000-0005-0000-0000-00005A630000}"/>
    <cellStyle name="Notas 2 23 2 2" xfId="40607" xr:uid="{00000000-0005-0000-0000-00005B630000}"/>
    <cellStyle name="Notas 2 23 3" xfId="23279" xr:uid="{00000000-0005-0000-0000-00005C630000}"/>
    <cellStyle name="Notas 2 23 3 2" xfId="40608" xr:uid="{00000000-0005-0000-0000-00005D630000}"/>
    <cellStyle name="Notas 2 23 4" xfId="23280" xr:uid="{00000000-0005-0000-0000-00005E630000}"/>
    <cellStyle name="Notas 2 23 4 2" xfId="40609" xr:uid="{00000000-0005-0000-0000-00005F630000}"/>
    <cellStyle name="Notas 2 23 5" xfId="23281" xr:uid="{00000000-0005-0000-0000-000060630000}"/>
    <cellStyle name="Notas 2 23 5 2" xfId="40610" xr:uid="{00000000-0005-0000-0000-000061630000}"/>
    <cellStyle name="Notas 2 23 6" xfId="40611" xr:uid="{00000000-0005-0000-0000-000062630000}"/>
    <cellStyle name="Notas 2 24" xfId="5911" xr:uid="{00000000-0005-0000-0000-000063630000}"/>
    <cellStyle name="Notas 2 24 2" xfId="15342" xr:uid="{00000000-0005-0000-0000-000064630000}"/>
    <cellStyle name="Notas 2 24 2 2" xfId="40612" xr:uid="{00000000-0005-0000-0000-000065630000}"/>
    <cellStyle name="Notas 2 24 3" xfId="40613" xr:uid="{00000000-0005-0000-0000-000066630000}"/>
    <cellStyle name="Notas 2 25" xfId="10280" xr:uid="{00000000-0005-0000-0000-000067630000}"/>
    <cellStyle name="Notas 2 25 2" xfId="40614" xr:uid="{00000000-0005-0000-0000-000068630000}"/>
    <cellStyle name="Notas 2 26" xfId="15797" xr:uid="{00000000-0005-0000-0000-000069630000}"/>
    <cellStyle name="Notas 2 26 2" xfId="40615" xr:uid="{00000000-0005-0000-0000-00006A630000}"/>
    <cellStyle name="Notas 2 27" xfId="23282" xr:uid="{00000000-0005-0000-0000-00006B630000}"/>
    <cellStyle name="Notas 2 27 2" xfId="40616" xr:uid="{00000000-0005-0000-0000-00006C630000}"/>
    <cellStyle name="Notas 2 28" xfId="40617" xr:uid="{00000000-0005-0000-0000-00006D630000}"/>
    <cellStyle name="Notas 2 29" xfId="805" xr:uid="{00000000-0005-0000-0000-00006E630000}"/>
    <cellStyle name="Notas 2 3" xfId="506" xr:uid="{00000000-0005-0000-0000-00006F630000}"/>
    <cellStyle name="Notas 2 3 10" xfId="10298" xr:uid="{00000000-0005-0000-0000-000070630000}"/>
    <cellStyle name="Notas 2 3 10 2" xfId="40618" xr:uid="{00000000-0005-0000-0000-000071630000}"/>
    <cellStyle name="Notas 2 3 11" xfId="15341" xr:uid="{00000000-0005-0000-0000-000072630000}"/>
    <cellStyle name="Notas 2 3 11 2" xfId="40619" xr:uid="{00000000-0005-0000-0000-000073630000}"/>
    <cellStyle name="Notas 2 3 12" xfId="23283" xr:uid="{00000000-0005-0000-0000-000074630000}"/>
    <cellStyle name="Notas 2 3 12 2" xfId="40620" xr:uid="{00000000-0005-0000-0000-000075630000}"/>
    <cellStyle name="Notas 2 3 13" xfId="40621" xr:uid="{00000000-0005-0000-0000-000076630000}"/>
    <cellStyle name="Notas 2 3 14" xfId="737" xr:uid="{00000000-0005-0000-0000-000077630000}"/>
    <cellStyle name="Notas 2 3 15" xfId="57151" xr:uid="{00000000-0005-0000-0000-000078630000}"/>
    <cellStyle name="Notas 2 3 2" xfId="507" xr:uid="{00000000-0005-0000-0000-000079630000}"/>
    <cellStyle name="Notas 2 3 2 10" xfId="23284" xr:uid="{00000000-0005-0000-0000-00007A630000}"/>
    <cellStyle name="Notas 2 3 2 10 2" xfId="40622" xr:uid="{00000000-0005-0000-0000-00007B630000}"/>
    <cellStyle name="Notas 2 3 2 11" xfId="40623" xr:uid="{00000000-0005-0000-0000-00007C630000}"/>
    <cellStyle name="Notas 2 3 2 12" xfId="1251" xr:uid="{00000000-0005-0000-0000-00007D630000}"/>
    <cellStyle name="Notas 2 3 2 13" xfId="57152" xr:uid="{00000000-0005-0000-0000-00007E630000}"/>
    <cellStyle name="Notas 2 3 2 2" xfId="2116" xr:uid="{00000000-0005-0000-0000-00007F630000}"/>
    <cellStyle name="Notas 2 3 2 2 2" xfId="3574" xr:uid="{00000000-0005-0000-0000-000080630000}"/>
    <cellStyle name="Notas 2 3 2 2 2 2" xfId="5912" xr:uid="{00000000-0005-0000-0000-000081630000}"/>
    <cellStyle name="Notas 2 3 2 2 2 2 2" xfId="15337" xr:uid="{00000000-0005-0000-0000-000082630000}"/>
    <cellStyle name="Notas 2 3 2 2 2 2 2 2" xfId="40624" xr:uid="{00000000-0005-0000-0000-000083630000}"/>
    <cellStyle name="Notas 2 3 2 2 2 2 3" xfId="40625" xr:uid="{00000000-0005-0000-0000-000084630000}"/>
    <cellStyle name="Notas 2 3 2 2 2 3" xfId="5913" xr:uid="{00000000-0005-0000-0000-000085630000}"/>
    <cellStyle name="Notas 2 3 2 2 2 3 2" xfId="15336" xr:uid="{00000000-0005-0000-0000-000086630000}"/>
    <cellStyle name="Notas 2 3 2 2 2 3 2 2" xfId="40626" xr:uid="{00000000-0005-0000-0000-000087630000}"/>
    <cellStyle name="Notas 2 3 2 2 2 3 3" xfId="40627" xr:uid="{00000000-0005-0000-0000-000088630000}"/>
    <cellStyle name="Notas 2 3 2 2 2 4" xfId="15338" xr:uid="{00000000-0005-0000-0000-000089630000}"/>
    <cellStyle name="Notas 2 3 2 2 2 4 2" xfId="40628" xr:uid="{00000000-0005-0000-0000-00008A630000}"/>
    <cellStyle name="Notas 2 3 2 2 2 5" xfId="23285" xr:uid="{00000000-0005-0000-0000-00008B630000}"/>
    <cellStyle name="Notas 2 3 2 2 2 5 2" xfId="40629" xr:uid="{00000000-0005-0000-0000-00008C630000}"/>
    <cellStyle name="Notas 2 3 2 2 2 6" xfId="23286" xr:uid="{00000000-0005-0000-0000-00008D630000}"/>
    <cellStyle name="Notas 2 3 2 2 2 6 2" xfId="40630" xr:uid="{00000000-0005-0000-0000-00008E630000}"/>
    <cellStyle name="Notas 2 3 2 2 2 7" xfId="23287" xr:uid="{00000000-0005-0000-0000-00008F630000}"/>
    <cellStyle name="Notas 2 3 2 2 2 7 2" xfId="40631" xr:uid="{00000000-0005-0000-0000-000090630000}"/>
    <cellStyle name="Notas 2 3 2 2 2 8" xfId="40632" xr:uid="{00000000-0005-0000-0000-000091630000}"/>
    <cellStyle name="Notas 2 3 2 2 3" xfId="5914" xr:uid="{00000000-0005-0000-0000-000092630000}"/>
    <cellStyle name="Notas 2 3 2 2 3 2" xfId="15335" xr:uid="{00000000-0005-0000-0000-000093630000}"/>
    <cellStyle name="Notas 2 3 2 2 3 2 2" xfId="40633" xr:uid="{00000000-0005-0000-0000-000094630000}"/>
    <cellStyle name="Notas 2 3 2 2 3 3" xfId="40634" xr:uid="{00000000-0005-0000-0000-000095630000}"/>
    <cellStyle name="Notas 2 3 2 2 4" xfId="5915" xr:uid="{00000000-0005-0000-0000-000096630000}"/>
    <cellStyle name="Notas 2 3 2 2 4 2" xfId="15334" xr:uid="{00000000-0005-0000-0000-000097630000}"/>
    <cellStyle name="Notas 2 3 2 2 4 2 2" xfId="40635" xr:uid="{00000000-0005-0000-0000-000098630000}"/>
    <cellStyle name="Notas 2 3 2 2 4 3" xfId="40636" xr:uid="{00000000-0005-0000-0000-000099630000}"/>
    <cellStyle name="Notas 2 3 2 2 5" xfId="15339" xr:uid="{00000000-0005-0000-0000-00009A630000}"/>
    <cellStyle name="Notas 2 3 2 2 5 2" xfId="40637" xr:uid="{00000000-0005-0000-0000-00009B630000}"/>
    <cellStyle name="Notas 2 3 2 2 6" xfId="23288" xr:uid="{00000000-0005-0000-0000-00009C630000}"/>
    <cellStyle name="Notas 2 3 2 2 6 2" xfId="40638" xr:uid="{00000000-0005-0000-0000-00009D630000}"/>
    <cellStyle name="Notas 2 3 2 2 7" xfId="23289" xr:uid="{00000000-0005-0000-0000-00009E630000}"/>
    <cellStyle name="Notas 2 3 2 2 7 2" xfId="40639" xr:uid="{00000000-0005-0000-0000-00009F630000}"/>
    <cellStyle name="Notas 2 3 2 2 8" xfId="23290" xr:uid="{00000000-0005-0000-0000-0000A0630000}"/>
    <cellStyle name="Notas 2 3 2 2 8 2" xfId="40640" xr:uid="{00000000-0005-0000-0000-0000A1630000}"/>
    <cellStyle name="Notas 2 3 2 2 9" xfId="40641" xr:uid="{00000000-0005-0000-0000-0000A2630000}"/>
    <cellStyle name="Notas 2 3 2 3" xfId="1684" xr:uid="{00000000-0005-0000-0000-0000A3630000}"/>
    <cellStyle name="Notas 2 3 2 3 2" xfId="3146" xr:uid="{00000000-0005-0000-0000-0000A4630000}"/>
    <cellStyle name="Notas 2 3 2 3 2 2" xfId="5916" xr:uid="{00000000-0005-0000-0000-0000A5630000}"/>
    <cellStyle name="Notas 2 3 2 3 2 2 2" xfId="15331" xr:uid="{00000000-0005-0000-0000-0000A6630000}"/>
    <cellStyle name="Notas 2 3 2 3 2 2 2 2" xfId="40642" xr:uid="{00000000-0005-0000-0000-0000A7630000}"/>
    <cellStyle name="Notas 2 3 2 3 2 2 3" xfId="40643" xr:uid="{00000000-0005-0000-0000-0000A8630000}"/>
    <cellStyle name="Notas 2 3 2 3 2 3" xfId="5917" xr:uid="{00000000-0005-0000-0000-0000A9630000}"/>
    <cellStyle name="Notas 2 3 2 3 2 3 2" xfId="15330" xr:uid="{00000000-0005-0000-0000-0000AA630000}"/>
    <cellStyle name="Notas 2 3 2 3 2 3 2 2" xfId="40644" xr:uid="{00000000-0005-0000-0000-0000AB630000}"/>
    <cellStyle name="Notas 2 3 2 3 2 3 3" xfId="40645" xr:uid="{00000000-0005-0000-0000-0000AC630000}"/>
    <cellStyle name="Notas 2 3 2 3 2 4" xfId="15332" xr:uid="{00000000-0005-0000-0000-0000AD630000}"/>
    <cellStyle name="Notas 2 3 2 3 2 4 2" xfId="40646" xr:uid="{00000000-0005-0000-0000-0000AE630000}"/>
    <cellStyle name="Notas 2 3 2 3 2 5" xfId="23291" xr:uid="{00000000-0005-0000-0000-0000AF630000}"/>
    <cellStyle name="Notas 2 3 2 3 2 5 2" xfId="40647" xr:uid="{00000000-0005-0000-0000-0000B0630000}"/>
    <cellStyle name="Notas 2 3 2 3 2 6" xfId="23292" xr:uid="{00000000-0005-0000-0000-0000B1630000}"/>
    <cellStyle name="Notas 2 3 2 3 2 6 2" xfId="40648" xr:uid="{00000000-0005-0000-0000-0000B2630000}"/>
    <cellStyle name="Notas 2 3 2 3 2 7" xfId="23293" xr:uid="{00000000-0005-0000-0000-0000B3630000}"/>
    <cellStyle name="Notas 2 3 2 3 2 7 2" xfId="40649" xr:uid="{00000000-0005-0000-0000-0000B4630000}"/>
    <cellStyle name="Notas 2 3 2 3 2 8" xfId="40650" xr:uid="{00000000-0005-0000-0000-0000B5630000}"/>
    <cellStyle name="Notas 2 3 2 3 3" xfId="5918" xr:uid="{00000000-0005-0000-0000-0000B6630000}"/>
    <cellStyle name="Notas 2 3 2 3 3 2" xfId="15329" xr:uid="{00000000-0005-0000-0000-0000B7630000}"/>
    <cellStyle name="Notas 2 3 2 3 3 2 2" xfId="40651" xr:uid="{00000000-0005-0000-0000-0000B8630000}"/>
    <cellStyle name="Notas 2 3 2 3 3 3" xfId="40652" xr:uid="{00000000-0005-0000-0000-0000B9630000}"/>
    <cellStyle name="Notas 2 3 2 3 4" xfId="5919" xr:uid="{00000000-0005-0000-0000-0000BA630000}"/>
    <cellStyle name="Notas 2 3 2 3 4 2" xfId="15328" xr:uid="{00000000-0005-0000-0000-0000BB630000}"/>
    <cellStyle name="Notas 2 3 2 3 4 2 2" xfId="40653" xr:uid="{00000000-0005-0000-0000-0000BC630000}"/>
    <cellStyle name="Notas 2 3 2 3 4 3" xfId="40654" xr:uid="{00000000-0005-0000-0000-0000BD630000}"/>
    <cellStyle name="Notas 2 3 2 3 5" xfId="15333" xr:uid="{00000000-0005-0000-0000-0000BE630000}"/>
    <cellStyle name="Notas 2 3 2 3 5 2" xfId="40655" xr:uid="{00000000-0005-0000-0000-0000BF630000}"/>
    <cellStyle name="Notas 2 3 2 3 6" xfId="23294" xr:uid="{00000000-0005-0000-0000-0000C0630000}"/>
    <cellStyle name="Notas 2 3 2 3 6 2" xfId="40656" xr:uid="{00000000-0005-0000-0000-0000C1630000}"/>
    <cellStyle name="Notas 2 3 2 3 7" xfId="23295" xr:uid="{00000000-0005-0000-0000-0000C2630000}"/>
    <cellStyle name="Notas 2 3 2 3 7 2" xfId="40657" xr:uid="{00000000-0005-0000-0000-0000C3630000}"/>
    <cellStyle name="Notas 2 3 2 3 8" xfId="23296" xr:uid="{00000000-0005-0000-0000-0000C4630000}"/>
    <cellStyle name="Notas 2 3 2 3 8 2" xfId="40658" xr:uid="{00000000-0005-0000-0000-0000C5630000}"/>
    <cellStyle name="Notas 2 3 2 3 9" xfId="40659" xr:uid="{00000000-0005-0000-0000-0000C6630000}"/>
    <cellStyle name="Notas 2 3 2 4" xfId="2554" xr:uid="{00000000-0005-0000-0000-0000C7630000}"/>
    <cellStyle name="Notas 2 3 2 4 2" xfId="5920" xr:uid="{00000000-0005-0000-0000-0000C8630000}"/>
    <cellStyle name="Notas 2 3 2 4 2 2" xfId="15326" xr:uid="{00000000-0005-0000-0000-0000C9630000}"/>
    <cellStyle name="Notas 2 3 2 4 2 2 2" xfId="40660" xr:uid="{00000000-0005-0000-0000-0000CA630000}"/>
    <cellStyle name="Notas 2 3 2 4 2 3" xfId="40661" xr:uid="{00000000-0005-0000-0000-0000CB630000}"/>
    <cellStyle name="Notas 2 3 2 4 3" xfId="5921" xr:uid="{00000000-0005-0000-0000-0000CC630000}"/>
    <cellStyle name="Notas 2 3 2 4 3 2" xfId="15325" xr:uid="{00000000-0005-0000-0000-0000CD630000}"/>
    <cellStyle name="Notas 2 3 2 4 3 2 2" xfId="40662" xr:uid="{00000000-0005-0000-0000-0000CE630000}"/>
    <cellStyle name="Notas 2 3 2 4 3 3" xfId="40663" xr:uid="{00000000-0005-0000-0000-0000CF630000}"/>
    <cellStyle name="Notas 2 3 2 4 4" xfId="15327" xr:uid="{00000000-0005-0000-0000-0000D0630000}"/>
    <cellStyle name="Notas 2 3 2 4 4 2" xfId="40664" xr:uid="{00000000-0005-0000-0000-0000D1630000}"/>
    <cellStyle name="Notas 2 3 2 4 5" xfId="23297" xr:uid="{00000000-0005-0000-0000-0000D2630000}"/>
    <cellStyle name="Notas 2 3 2 4 5 2" xfId="40665" xr:uid="{00000000-0005-0000-0000-0000D3630000}"/>
    <cellStyle name="Notas 2 3 2 4 6" xfId="23298" xr:uid="{00000000-0005-0000-0000-0000D4630000}"/>
    <cellStyle name="Notas 2 3 2 4 6 2" xfId="40666" xr:uid="{00000000-0005-0000-0000-0000D5630000}"/>
    <cellStyle name="Notas 2 3 2 4 7" xfId="23299" xr:uid="{00000000-0005-0000-0000-0000D6630000}"/>
    <cellStyle name="Notas 2 3 2 4 7 2" xfId="40667" xr:uid="{00000000-0005-0000-0000-0000D7630000}"/>
    <cellStyle name="Notas 2 3 2 4 8" xfId="40668" xr:uid="{00000000-0005-0000-0000-0000D8630000}"/>
    <cellStyle name="Notas 2 3 2 5" xfId="2712" xr:uid="{00000000-0005-0000-0000-0000D9630000}"/>
    <cellStyle name="Notas 2 3 2 5 2" xfId="5922" xr:uid="{00000000-0005-0000-0000-0000DA630000}"/>
    <cellStyle name="Notas 2 3 2 5 2 2" xfId="15323" xr:uid="{00000000-0005-0000-0000-0000DB630000}"/>
    <cellStyle name="Notas 2 3 2 5 2 2 2" xfId="40669" xr:uid="{00000000-0005-0000-0000-0000DC630000}"/>
    <cellStyle name="Notas 2 3 2 5 2 3" xfId="40670" xr:uid="{00000000-0005-0000-0000-0000DD630000}"/>
    <cellStyle name="Notas 2 3 2 5 3" xfId="5923" xr:uid="{00000000-0005-0000-0000-0000DE630000}"/>
    <cellStyle name="Notas 2 3 2 5 3 2" xfId="15322" xr:uid="{00000000-0005-0000-0000-0000DF630000}"/>
    <cellStyle name="Notas 2 3 2 5 3 2 2" xfId="40671" xr:uid="{00000000-0005-0000-0000-0000E0630000}"/>
    <cellStyle name="Notas 2 3 2 5 3 3" xfId="40672" xr:uid="{00000000-0005-0000-0000-0000E1630000}"/>
    <cellStyle name="Notas 2 3 2 5 4" xfId="15324" xr:uid="{00000000-0005-0000-0000-0000E2630000}"/>
    <cellStyle name="Notas 2 3 2 5 4 2" xfId="40673" xr:uid="{00000000-0005-0000-0000-0000E3630000}"/>
    <cellStyle name="Notas 2 3 2 5 5" xfId="23300" xr:uid="{00000000-0005-0000-0000-0000E4630000}"/>
    <cellStyle name="Notas 2 3 2 5 5 2" xfId="40674" xr:uid="{00000000-0005-0000-0000-0000E5630000}"/>
    <cellStyle name="Notas 2 3 2 5 6" xfId="23301" xr:uid="{00000000-0005-0000-0000-0000E6630000}"/>
    <cellStyle name="Notas 2 3 2 5 6 2" xfId="40675" xr:uid="{00000000-0005-0000-0000-0000E7630000}"/>
    <cellStyle name="Notas 2 3 2 5 7" xfId="23302" xr:uid="{00000000-0005-0000-0000-0000E8630000}"/>
    <cellStyle name="Notas 2 3 2 5 7 2" xfId="40676" xr:uid="{00000000-0005-0000-0000-0000E9630000}"/>
    <cellStyle name="Notas 2 3 2 5 8" xfId="40677" xr:uid="{00000000-0005-0000-0000-0000EA630000}"/>
    <cellStyle name="Notas 2 3 2 6" xfId="5924" xr:uid="{00000000-0005-0000-0000-0000EB630000}"/>
    <cellStyle name="Notas 2 3 2 6 2" xfId="15321" xr:uid="{00000000-0005-0000-0000-0000EC630000}"/>
    <cellStyle name="Notas 2 3 2 6 2 2" xfId="40678" xr:uid="{00000000-0005-0000-0000-0000ED630000}"/>
    <cellStyle name="Notas 2 3 2 6 3" xfId="23303" xr:uid="{00000000-0005-0000-0000-0000EE630000}"/>
    <cellStyle name="Notas 2 3 2 6 3 2" xfId="40679" xr:uid="{00000000-0005-0000-0000-0000EF630000}"/>
    <cellStyle name="Notas 2 3 2 6 4" xfId="23304" xr:uid="{00000000-0005-0000-0000-0000F0630000}"/>
    <cellStyle name="Notas 2 3 2 6 4 2" xfId="40680" xr:uid="{00000000-0005-0000-0000-0000F1630000}"/>
    <cellStyle name="Notas 2 3 2 6 5" xfId="23305" xr:uid="{00000000-0005-0000-0000-0000F2630000}"/>
    <cellStyle name="Notas 2 3 2 6 5 2" xfId="40681" xr:uid="{00000000-0005-0000-0000-0000F3630000}"/>
    <cellStyle name="Notas 2 3 2 6 6" xfId="40682" xr:uid="{00000000-0005-0000-0000-0000F4630000}"/>
    <cellStyle name="Notas 2 3 2 7" xfId="5925" xr:uid="{00000000-0005-0000-0000-0000F5630000}"/>
    <cellStyle name="Notas 2 3 2 7 2" xfId="15320" xr:uid="{00000000-0005-0000-0000-0000F6630000}"/>
    <cellStyle name="Notas 2 3 2 7 2 2" xfId="40683" xr:uid="{00000000-0005-0000-0000-0000F7630000}"/>
    <cellStyle name="Notas 2 3 2 7 3" xfId="23306" xr:uid="{00000000-0005-0000-0000-0000F8630000}"/>
    <cellStyle name="Notas 2 3 2 7 3 2" xfId="40684" xr:uid="{00000000-0005-0000-0000-0000F9630000}"/>
    <cellStyle name="Notas 2 3 2 7 4" xfId="23307" xr:uid="{00000000-0005-0000-0000-0000FA630000}"/>
    <cellStyle name="Notas 2 3 2 7 4 2" xfId="40685" xr:uid="{00000000-0005-0000-0000-0000FB630000}"/>
    <cellStyle name="Notas 2 3 2 7 5" xfId="23308" xr:uid="{00000000-0005-0000-0000-0000FC630000}"/>
    <cellStyle name="Notas 2 3 2 7 5 2" xfId="40686" xr:uid="{00000000-0005-0000-0000-0000FD630000}"/>
    <cellStyle name="Notas 2 3 2 7 6" xfId="40687" xr:uid="{00000000-0005-0000-0000-0000FE630000}"/>
    <cellStyle name="Notas 2 3 2 8" xfId="10299" xr:uid="{00000000-0005-0000-0000-0000FF630000}"/>
    <cellStyle name="Notas 2 3 2 8 2" xfId="40688" xr:uid="{00000000-0005-0000-0000-000000640000}"/>
    <cellStyle name="Notas 2 3 2 9" xfId="15340" xr:uid="{00000000-0005-0000-0000-000001640000}"/>
    <cellStyle name="Notas 2 3 2 9 2" xfId="40689" xr:uid="{00000000-0005-0000-0000-000002640000}"/>
    <cellStyle name="Notas 2 3 3" xfId="1716" xr:uid="{00000000-0005-0000-0000-000003640000}"/>
    <cellStyle name="Notas 2 3 3 10" xfId="23309" xr:uid="{00000000-0005-0000-0000-000004640000}"/>
    <cellStyle name="Notas 2 3 3 10 2" xfId="40690" xr:uid="{00000000-0005-0000-0000-000005640000}"/>
    <cellStyle name="Notas 2 3 3 11" xfId="23310" xr:uid="{00000000-0005-0000-0000-000006640000}"/>
    <cellStyle name="Notas 2 3 3 11 2" xfId="40691" xr:uid="{00000000-0005-0000-0000-000007640000}"/>
    <cellStyle name="Notas 2 3 3 12" xfId="40692" xr:uid="{00000000-0005-0000-0000-000008640000}"/>
    <cellStyle name="Notas 2 3 3 13" xfId="57153" xr:uid="{00000000-0005-0000-0000-000009640000}"/>
    <cellStyle name="Notas 2 3 3 2" xfId="3179" xr:uid="{00000000-0005-0000-0000-00000A640000}"/>
    <cellStyle name="Notas 2 3 3 2 2" xfId="5926" xr:uid="{00000000-0005-0000-0000-00000B640000}"/>
    <cellStyle name="Notas 2 3 3 2 2 2" xfId="15317" xr:uid="{00000000-0005-0000-0000-00000C640000}"/>
    <cellStyle name="Notas 2 3 3 2 2 2 2" xfId="40693" xr:uid="{00000000-0005-0000-0000-00000D640000}"/>
    <cellStyle name="Notas 2 3 3 2 2 3" xfId="40694" xr:uid="{00000000-0005-0000-0000-00000E640000}"/>
    <cellStyle name="Notas 2 3 3 2 3" xfId="5927" xr:uid="{00000000-0005-0000-0000-00000F640000}"/>
    <cellStyle name="Notas 2 3 3 2 3 2" xfId="15316" xr:uid="{00000000-0005-0000-0000-000010640000}"/>
    <cellStyle name="Notas 2 3 3 2 3 2 2" xfId="40695" xr:uid="{00000000-0005-0000-0000-000011640000}"/>
    <cellStyle name="Notas 2 3 3 2 3 3" xfId="40696" xr:uid="{00000000-0005-0000-0000-000012640000}"/>
    <cellStyle name="Notas 2 3 3 2 4" xfId="15318" xr:uid="{00000000-0005-0000-0000-000013640000}"/>
    <cellStyle name="Notas 2 3 3 2 4 2" xfId="40697" xr:uid="{00000000-0005-0000-0000-000014640000}"/>
    <cellStyle name="Notas 2 3 3 2 5" xfId="23311" xr:uid="{00000000-0005-0000-0000-000015640000}"/>
    <cellStyle name="Notas 2 3 3 2 5 2" xfId="40698" xr:uid="{00000000-0005-0000-0000-000016640000}"/>
    <cellStyle name="Notas 2 3 3 2 6" xfId="23312" xr:uid="{00000000-0005-0000-0000-000017640000}"/>
    <cellStyle name="Notas 2 3 3 2 6 2" xfId="40699" xr:uid="{00000000-0005-0000-0000-000018640000}"/>
    <cellStyle name="Notas 2 3 3 2 7" xfId="23313" xr:uid="{00000000-0005-0000-0000-000019640000}"/>
    <cellStyle name="Notas 2 3 3 2 7 2" xfId="40700" xr:uid="{00000000-0005-0000-0000-00001A640000}"/>
    <cellStyle name="Notas 2 3 3 2 8" xfId="40701" xr:uid="{00000000-0005-0000-0000-00001B640000}"/>
    <cellStyle name="Notas 2 3 3 3" xfId="5928" xr:uid="{00000000-0005-0000-0000-00001C640000}"/>
    <cellStyle name="Notas 2 3 3 3 2" xfId="15315" xr:uid="{00000000-0005-0000-0000-00001D640000}"/>
    <cellStyle name="Notas 2 3 3 3 2 2" xfId="40702" xr:uid="{00000000-0005-0000-0000-00001E640000}"/>
    <cellStyle name="Notas 2 3 3 3 3" xfId="40703" xr:uid="{00000000-0005-0000-0000-00001F640000}"/>
    <cellStyle name="Notas 2 3 3 4" xfId="5929" xr:uid="{00000000-0005-0000-0000-000020640000}"/>
    <cellStyle name="Notas 2 3 3 4 2" xfId="15314" xr:uid="{00000000-0005-0000-0000-000021640000}"/>
    <cellStyle name="Notas 2 3 3 4 2 2" xfId="40704" xr:uid="{00000000-0005-0000-0000-000022640000}"/>
    <cellStyle name="Notas 2 3 3 4 3" xfId="40705" xr:uid="{00000000-0005-0000-0000-000023640000}"/>
    <cellStyle name="Notas 2 3 3 5" xfId="10461" xr:uid="{00000000-0005-0000-0000-000024640000}"/>
    <cellStyle name="Notas 2 3 3 5 2" xfId="40706" xr:uid="{00000000-0005-0000-0000-000025640000}"/>
    <cellStyle name="Notas 2 3 3 6" xfId="10300" xr:uid="{00000000-0005-0000-0000-000026640000}"/>
    <cellStyle name="Notas 2 3 3 6 2" xfId="40707" xr:uid="{00000000-0005-0000-0000-000027640000}"/>
    <cellStyle name="Notas 2 3 3 7" xfId="15319" xr:uid="{00000000-0005-0000-0000-000028640000}"/>
    <cellStyle name="Notas 2 3 3 7 2" xfId="40708" xr:uid="{00000000-0005-0000-0000-000029640000}"/>
    <cellStyle name="Notas 2 3 3 8" xfId="18850" xr:uid="{00000000-0005-0000-0000-00002A640000}"/>
    <cellStyle name="Notas 2 3 3 8 2" xfId="40709" xr:uid="{00000000-0005-0000-0000-00002B640000}"/>
    <cellStyle name="Notas 2 3 3 9" xfId="23314" xr:uid="{00000000-0005-0000-0000-00002C640000}"/>
    <cellStyle name="Notas 2 3 3 9 2" xfId="40710" xr:uid="{00000000-0005-0000-0000-00002D640000}"/>
    <cellStyle name="Notas 2 3 4" xfId="1279" xr:uid="{00000000-0005-0000-0000-00002E640000}"/>
    <cellStyle name="Notas 2 3 4 2" xfId="2746" xr:uid="{00000000-0005-0000-0000-00002F640000}"/>
    <cellStyle name="Notas 2 3 4 2 2" xfId="5930" xr:uid="{00000000-0005-0000-0000-000030640000}"/>
    <cellStyle name="Notas 2 3 4 2 2 2" xfId="15311" xr:uid="{00000000-0005-0000-0000-000031640000}"/>
    <cellStyle name="Notas 2 3 4 2 2 2 2" xfId="40711" xr:uid="{00000000-0005-0000-0000-000032640000}"/>
    <cellStyle name="Notas 2 3 4 2 2 3" xfId="40712" xr:uid="{00000000-0005-0000-0000-000033640000}"/>
    <cellStyle name="Notas 2 3 4 2 3" xfId="5931" xr:uid="{00000000-0005-0000-0000-000034640000}"/>
    <cellStyle name="Notas 2 3 4 2 3 2" xfId="15310" xr:uid="{00000000-0005-0000-0000-000035640000}"/>
    <cellStyle name="Notas 2 3 4 2 3 2 2" xfId="40713" xr:uid="{00000000-0005-0000-0000-000036640000}"/>
    <cellStyle name="Notas 2 3 4 2 3 3" xfId="40714" xr:uid="{00000000-0005-0000-0000-000037640000}"/>
    <cellStyle name="Notas 2 3 4 2 4" xfId="15312" xr:uid="{00000000-0005-0000-0000-000038640000}"/>
    <cellStyle name="Notas 2 3 4 2 4 2" xfId="40715" xr:uid="{00000000-0005-0000-0000-000039640000}"/>
    <cellStyle name="Notas 2 3 4 2 5" xfId="23315" xr:uid="{00000000-0005-0000-0000-00003A640000}"/>
    <cellStyle name="Notas 2 3 4 2 5 2" xfId="40716" xr:uid="{00000000-0005-0000-0000-00003B640000}"/>
    <cellStyle name="Notas 2 3 4 2 6" xfId="23316" xr:uid="{00000000-0005-0000-0000-00003C640000}"/>
    <cellStyle name="Notas 2 3 4 2 6 2" xfId="40717" xr:uid="{00000000-0005-0000-0000-00003D640000}"/>
    <cellStyle name="Notas 2 3 4 2 7" xfId="23317" xr:uid="{00000000-0005-0000-0000-00003E640000}"/>
    <cellStyle name="Notas 2 3 4 2 7 2" xfId="40718" xr:uid="{00000000-0005-0000-0000-00003F640000}"/>
    <cellStyle name="Notas 2 3 4 2 8" xfId="40719" xr:uid="{00000000-0005-0000-0000-000040640000}"/>
    <cellStyle name="Notas 2 3 4 3" xfId="5932" xr:uid="{00000000-0005-0000-0000-000041640000}"/>
    <cellStyle name="Notas 2 3 4 3 2" xfId="15309" xr:uid="{00000000-0005-0000-0000-000042640000}"/>
    <cellStyle name="Notas 2 3 4 3 2 2" xfId="40720" xr:uid="{00000000-0005-0000-0000-000043640000}"/>
    <cellStyle name="Notas 2 3 4 3 3" xfId="40721" xr:uid="{00000000-0005-0000-0000-000044640000}"/>
    <cellStyle name="Notas 2 3 4 4" xfId="5933" xr:uid="{00000000-0005-0000-0000-000045640000}"/>
    <cellStyle name="Notas 2 3 4 4 2" xfId="15308" xr:uid="{00000000-0005-0000-0000-000046640000}"/>
    <cellStyle name="Notas 2 3 4 4 2 2" xfId="40722" xr:uid="{00000000-0005-0000-0000-000047640000}"/>
    <cellStyle name="Notas 2 3 4 4 3" xfId="40723" xr:uid="{00000000-0005-0000-0000-000048640000}"/>
    <cellStyle name="Notas 2 3 4 5" xfId="15313" xr:uid="{00000000-0005-0000-0000-000049640000}"/>
    <cellStyle name="Notas 2 3 4 5 2" xfId="40724" xr:uid="{00000000-0005-0000-0000-00004A640000}"/>
    <cellStyle name="Notas 2 3 4 6" xfId="23318" xr:uid="{00000000-0005-0000-0000-00004B640000}"/>
    <cellStyle name="Notas 2 3 4 6 2" xfId="40725" xr:uid="{00000000-0005-0000-0000-00004C640000}"/>
    <cellStyle name="Notas 2 3 4 7" xfId="23319" xr:uid="{00000000-0005-0000-0000-00004D640000}"/>
    <cellStyle name="Notas 2 3 4 7 2" xfId="40726" xr:uid="{00000000-0005-0000-0000-00004E640000}"/>
    <cellStyle name="Notas 2 3 4 8" xfId="23320" xr:uid="{00000000-0005-0000-0000-00004F640000}"/>
    <cellStyle name="Notas 2 3 4 8 2" xfId="40727" xr:uid="{00000000-0005-0000-0000-000050640000}"/>
    <cellStyle name="Notas 2 3 4 9" xfId="40728" xr:uid="{00000000-0005-0000-0000-000051640000}"/>
    <cellStyle name="Notas 2 3 5" xfId="2553" xr:uid="{00000000-0005-0000-0000-000052640000}"/>
    <cellStyle name="Notas 2 3 5 2" xfId="5934" xr:uid="{00000000-0005-0000-0000-000053640000}"/>
    <cellStyle name="Notas 2 3 5 2 2" xfId="15306" xr:uid="{00000000-0005-0000-0000-000054640000}"/>
    <cellStyle name="Notas 2 3 5 2 2 2" xfId="40729" xr:uid="{00000000-0005-0000-0000-000055640000}"/>
    <cellStyle name="Notas 2 3 5 2 3" xfId="40730" xr:uid="{00000000-0005-0000-0000-000056640000}"/>
    <cellStyle name="Notas 2 3 5 3" xfId="5935" xr:uid="{00000000-0005-0000-0000-000057640000}"/>
    <cellStyle name="Notas 2 3 5 3 2" xfId="15305" xr:uid="{00000000-0005-0000-0000-000058640000}"/>
    <cellStyle name="Notas 2 3 5 3 2 2" xfId="40731" xr:uid="{00000000-0005-0000-0000-000059640000}"/>
    <cellStyle name="Notas 2 3 5 3 3" xfId="40732" xr:uid="{00000000-0005-0000-0000-00005A640000}"/>
    <cellStyle name="Notas 2 3 5 4" xfId="15307" xr:uid="{00000000-0005-0000-0000-00005B640000}"/>
    <cellStyle name="Notas 2 3 5 4 2" xfId="40733" xr:uid="{00000000-0005-0000-0000-00005C640000}"/>
    <cellStyle name="Notas 2 3 5 5" xfId="23321" xr:uid="{00000000-0005-0000-0000-00005D640000}"/>
    <cellStyle name="Notas 2 3 5 5 2" xfId="40734" xr:uid="{00000000-0005-0000-0000-00005E640000}"/>
    <cellStyle name="Notas 2 3 5 6" xfId="23322" xr:uid="{00000000-0005-0000-0000-00005F640000}"/>
    <cellStyle name="Notas 2 3 5 6 2" xfId="40735" xr:uid="{00000000-0005-0000-0000-000060640000}"/>
    <cellStyle name="Notas 2 3 5 7" xfId="23323" xr:uid="{00000000-0005-0000-0000-000061640000}"/>
    <cellStyle name="Notas 2 3 5 7 2" xfId="40736" xr:uid="{00000000-0005-0000-0000-000062640000}"/>
    <cellStyle name="Notas 2 3 5 8" xfId="40737" xr:uid="{00000000-0005-0000-0000-000063640000}"/>
    <cellStyle name="Notas 2 3 6" xfId="5936" xr:uid="{00000000-0005-0000-0000-000064640000}"/>
    <cellStyle name="Notas 2 3 6 2" xfId="15304" xr:uid="{00000000-0005-0000-0000-000065640000}"/>
    <cellStyle name="Notas 2 3 6 2 2" xfId="40738" xr:uid="{00000000-0005-0000-0000-000066640000}"/>
    <cellStyle name="Notas 2 3 6 3" xfId="23324" xr:uid="{00000000-0005-0000-0000-000067640000}"/>
    <cellStyle name="Notas 2 3 6 3 2" xfId="40739" xr:uid="{00000000-0005-0000-0000-000068640000}"/>
    <cellStyle name="Notas 2 3 6 4" xfId="23325" xr:uid="{00000000-0005-0000-0000-000069640000}"/>
    <cellStyle name="Notas 2 3 6 4 2" xfId="40740" xr:uid="{00000000-0005-0000-0000-00006A640000}"/>
    <cellStyle name="Notas 2 3 6 5" xfId="23326" xr:uid="{00000000-0005-0000-0000-00006B640000}"/>
    <cellStyle name="Notas 2 3 6 5 2" xfId="40741" xr:uid="{00000000-0005-0000-0000-00006C640000}"/>
    <cellStyle name="Notas 2 3 6 6" xfId="40742" xr:uid="{00000000-0005-0000-0000-00006D640000}"/>
    <cellStyle name="Notas 2 3 7" xfId="5937" xr:uid="{00000000-0005-0000-0000-00006E640000}"/>
    <cellStyle name="Notas 2 3 7 2" xfId="15303" xr:uid="{00000000-0005-0000-0000-00006F640000}"/>
    <cellStyle name="Notas 2 3 7 2 2" xfId="40743" xr:uid="{00000000-0005-0000-0000-000070640000}"/>
    <cellStyle name="Notas 2 3 7 3" xfId="23327" xr:uid="{00000000-0005-0000-0000-000071640000}"/>
    <cellStyle name="Notas 2 3 7 3 2" xfId="40744" xr:uid="{00000000-0005-0000-0000-000072640000}"/>
    <cellStyle name="Notas 2 3 7 4" xfId="23328" xr:uid="{00000000-0005-0000-0000-000073640000}"/>
    <cellStyle name="Notas 2 3 7 4 2" xfId="40745" xr:uid="{00000000-0005-0000-0000-000074640000}"/>
    <cellStyle name="Notas 2 3 7 5" xfId="23329" xr:uid="{00000000-0005-0000-0000-000075640000}"/>
    <cellStyle name="Notas 2 3 7 5 2" xfId="40746" xr:uid="{00000000-0005-0000-0000-000076640000}"/>
    <cellStyle name="Notas 2 3 7 6" xfId="40747" xr:uid="{00000000-0005-0000-0000-000077640000}"/>
    <cellStyle name="Notas 2 3 8" xfId="5938" xr:uid="{00000000-0005-0000-0000-000078640000}"/>
    <cellStyle name="Notas 2 3 8 2" xfId="15302" xr:uid="{00000000-0005-0000-0000-000079640000}"/>
    <cellStyle name="Notas 2 3 8 2 2" xfId="40748" xr:uid="{00000000-0005-0000-0000-00007A640000}"/>
    <cellStyle name="Notas 2 3 8 3" xfId="23330" xr:uid="{00000000-0005-0000-0000-00007B640000}"/>
    <cellStyle name="Notas 2 3 8 3 2" xfId="40749" xr:uid="{00000000-0005-0000-0000-00007C640000}"/>
    <cellStyle name="Notas 2 3 8 4" xfId="23331" xr:uid="{00000000-0005-0000-0000-00007D640000}"/>
    <cellStyle name="Notas 2 3 8 4 2" xfId="40750" xr:uid="{00000000-0005-0000-0000-00007E640000}"/>
    <cellStyle name="Notas 2 3 8 5" xfId="23332" xr:uid="{00000000-0005-0000-0000-00007F640000}"/>
    <cellStyle name="Notas 2 3 8 5 2" xfId="40751" xr:uid="{00000000-0005-0000-0000-000080640000}"/>
    <cellStyle name="Notas 2 3 8 6" xfId="40752" xr:uid="{00000000-0005-0000-0000-000081640000}"/>
    <cellStyle name="Notas 2 3 9" xfId="5939" xr:uid="{00000000-0005-0000-0000-000082640000}"/>
    <cellStyle name="Notas 2 3 9 2" xfId="15301" xr:uid="{00000000-0005-0000-0000-000083640000}"/>
    <cellStyle name="Notas 2 3 9 2 2" xfId="40753" xr:uid="{00000000-0005-0000-0000-000084640000}"/>
    <cellStyle name="Notas 2 3 9 3" xfId="40754" xr:uid="{00000000-0005-0000-0000-000085640000}"/>
    <cellStyle name="Notas 2 30" xfId="57148" xr:uid="{00000000-0005-0000-0000-000086640000}"/>
    <cellStyle name="Notas 2 4" xfId="508" xr:uid="{00000000-0005-0000-0000-000087640000}"/>
    <cellStyle name="Notas 2 4 10" xfId="15300" xr:uid="{00000000-0005-0000-0000-000088640000}"/>
    <cellStyle name="Notas 2 4 10 2" xfId="40755" xr:uid="{00000000-0005-0000-0000-000089640000}"/>
    <cellStyle name="Notas 2 4 11" xfId="23333" xr:uid="{00000000-0005-0000-0000-00008A640000}"/>
    <cellStyle name="Notas 2 4 11 2" xfId="40756" xr:uid="{00000000-0005-0000-0000-00008B640000}"/>
    <cellStyle name="Notas 2 4 12" xfId="40757" xr:uid="{00000000-0005-0000-0000-00008C640000}"/>
    <cellStyle name="Notas 2 4 13" xfId="952" xr:uid="{00000000-0005-0000-0000-00008D640000}"/>
    <cellStyle name="Notas 2 4 14" xfId="57154" xr:uid="{00000000-0005-0000-0000-00008E640000}"/>
    <cellStyle name="Notas 2 4 2" xfId="1884" xr:uid="{00000000-0005-0000-0000-00008F640000}"/>
    <cellStyle name="Notas 2 4 2 10" xfId="40758" xr:uid="{00000000-0005-0000-0000-000090640000}"/>
    <cellStyle name="Notas 2 4 2 2" xfId="3343" xr:uid="{00000000-0005-0000-0000-000091640000}"/>
    <cellStyle name="Notas 2 4 2 2 2" xfId="5940" xr:uid="{00000000-0005-0000-0000-000092640000}"/>
    <cellStyle name="Notas 2 4 2 2 2 2" xfId="15297" xr:uid="{00000000-0005-0000-0000-000093640000}"/>
    <cellStyle name="Notas 2 4 2 2 2 2 2" xfId="40759" xr:uid="{00000000-0005-0000-0000-000094640000}"/>
    <cellStyle name="Notas 2 4 2 2 2 3" xfId="40760" xr:uid="{00000000-0005-0000-0000-000095640000}"/>
    <cellStyle name="Notas 2 4 2 2 3" xfId="5941" xr:uid="{00000000-0005-0000-0000-000096640000}"/>
    <cellStyle name="Notas 2 4 2 2 3 2" xfId="15296" xr:uid="{00000000-0005-0000-0000-000097640000}"/>
    <cellStyle name="Notas 2 4 2 2 3 2 2" xfId="40761" xr:uid="{00000000-0005-0000-0000-000098640000}"/>
    <cellStyle name="Notas 2 4 2 2 3 3" xfId="40762" xr:uid="{00000000-0005-0000-0000-000099640000}"/>
    <cellStyle name="Notas 2 4 2 2 4" xfId="15298" xr:uid="{00000000-0005-0000-0000-00009A640000}"/>
    <cellStyle name="Notas 2 4 2 2 4 2" xfId="40763" xr:uid="{00000000-0005-0000-0000-00009B640000}"/>
    <cellStyle name="Notas 2 4 2 2 5" xfId="23334" xr:uid="{00000000-0005-0000-0000-00009C640000}"/>
    <cellStyle name="Notas 2 4 2 2 5 2" xfId="40764" xr:uid="{00000000-0005-0000-0000-00009D640000}"/>
    <cellStyle name="Notas 2 4 2 2 6" xfId="23335" xr:uid="{00000000-0005-0000-0000-00009E640000}"/>
    <cellStyle name="Notas 2 4 2 2 6 2" xfId="40765" xr:uid="{00000000-0005-0000-0000-00009F640000}"/>
    <cellStyle name="Notas 2 4 2 2 7" xfId="23336" xr:uid="{00000000-0005-0000-0000-0000A0640000}"/>
    <cellStyle name="Notas 2 4 2 2 7 2" xfId="40766" xr:uid="{00000000-0005-0000-0000-0000A1640000}"/>
    <cellStyle name="Notas 2 4 2 2 8" xfId="40767" xr:uid="{00000000-0005-0000-0000-0000A2640000}"/>
    <cellStyle name="Notas 2 4 2 3" xfId="5942" xr:uid="{00000000-0005-0000-0000-0000A3640000}"/>
    <cellStyle name="Notas 2 4 2 3 2" xfId="15295" xr:uid="{00000000-0005-0000-0000-0000A4640000}"/>
    <cellStyle name="Notas 2 4 2 3 2 2" xfId="40768" xr:uid="{00000000-0005-0000-0000-0000A5640000}"/>
    <cellStyle name="Notas 2 4 2 3 3" xfId="40769" xr:uid="{00000000-0005-0000-0000-0000A6640000}"/>
    <cellStyle name="Notas 2 4 2 4" xfId="5943" xr:uid="{00000000-0005-0000-0000-0000A7640000}"/>
    <cellStyle name="Notas 2 4 2 4 2" xfId="15294" xr:uid="{00000000-0005-0000-0000-0000A8640000}"/>
    <cellStyle name="Notas 2 4 2 4 2 2" xfId="40770" xr:uid="{00000000-0005-0000-0000-0000A9640000}"/>
    <cellStyle name="Notas 2 4 2 4 3" xfId="40771" xr:uid="{00000000-0005-0000-0000-0000AA640000}"/>
    <cellStyle name="Notas 2 4 2 5" xfId="10463" xr:uid="{00000000-0005-0000-0000-0000AB640000}"/>
    <cellStyle name="Notas 2 4 2 6" xfId="15299" xr:uid="{00000000-0005-0000-0000-0000AC640000}"/>
    <cellStyle name="Notas 2 4 2 6 2" xfId="40772" xr:uid="{00000000-0005-0000-0000-0000AD640000}"/>
    <cellStyle name="Notas 2 4 2 7" xfId="23337" xr:uid="{00000000-0005-0000-0000-0000AE640000}"/>
    <cellStyle name="Notas 2 4 2 7 2" xfId="40773" xr:uid="{00000000-0005-0000-0000-0000AF640000}"/>
    <cellStyle name="Notas 2 4 2 8" xfId="23338" xr:uid="{00000000-0005-0000-0000-0000B0640000}"/>
    <cellStyle name="Notas 2 4 2 8 2" xfId="40774" xr:uid="{00000000-0005-0000-0000-0000B1640000}"/>
    <cellStyle name="Notas 2 4 2 9" xfId="23339" xr:uid="{00000000-0005-0000-0000-0000B2640000}"/>
    <cellStyle name="Notas 2 4 2 9 2" xfId="40775" xr:uid="{00000000-0005-0000-0000-0000B3640000}"/>
    <cellStyle name="Notas 2 4 3" xfId="1452" xr:uid="{00000000-0005-0000-0000-0000B4640000}"/>
    <cellStyle name="Notas 2 4 3 2" xfId="2915" xr:uid="{00000000-0005-0000-0000-0000B5640000}"/>
    <cellStyle name="Notas 2 4 3 2 2" xfId="5944" xr:uid="{00000000-0005-0000-0000-0000B6640000}"/>
    <cellStyle name="Notas 2 4 3 2 2 2" xfId="15291" xr:uid="{00000000-0005-0000-0000-0000B7640000}"/>
    <cellStyle name="Notas 2 4 3 2 2 2 2" xfId="40776" xr:uid="{00000000-0005-0000-0000-0000B8640000}"/>
    <cellStyle name="Notas 2 4 3 2 2 3" xfId="40777" xr:uid="{00000000-0005-0000-0000-0000B9640000}"/>
    <cellStyle name="Notas 2 4 3 2 3" xfId="5945" xr:uid="{00000000-0005-0000-0000-0000BA640000}"/>
    <cellStyle name="Notas 2 4 3 2 3 2" xfId="15290" xr:uid="{00000000-0005-0000-0000-0000BB640000}"/>
    <cellStyle name="Notas 2 4 3 2 3 2 2" xfId="40778" xr:uid="{00000000-0005-0000-0000-0000BC640000}"/>
    <cellStyle name="Notas 2 4 3 2 3 3" xfId="40779" xr:uid="{00000000-0005-0000-0000-0000BD640000}"/>
    <cellStyle name="Notas 2 4 3 2 4" xfId="15292" xr:uid="{00000000-0005-0000-0000-0000BE640000}"/>
    <cellStyle name="Notas 2 4 3 2 4 2" xfId="40780" xr:uid="{00000000-0005-0000-0000-0000BF640000}"/>
    <cellStyle name="Notas 2 4 3 2 5" xfId="23340" xr:uid="{00000000-0005-0000-0000-0000C0640000}"/>
    <cellStyle name="Notas 2 4 3 2 5 2" xfId="40781" xr:uid="{00000000-0005-0000-0000-0000C1640000}"/>
    <cellStyle name="Notas 2 4 3 2 6" xfId="23341" xr:uid="{00000000-0005-0000-0000-0000C2640000}"/>
    <cellStyle name="Notas 2 4 3 2 6 2" xfId="40782" xr:uid="{00000000-0005-0000-0000-0000C3640000}"/>
    <cellStyle name="Notas 2 4 3 2 7" xfId="23342" xr:uid="{00000000-0005-0000-0000-0000C4640000}"/>
    <cellStyle name="Notas 2 4 3 2 7 2" xfId="40783" xr:uid="{00000000-0005-0000-0000-0000C5640000}"/>
    <cellStyle name="Notas 2 4 3 2 8" xfId="40784" xr:uid="{00000000-0005-0000-0000-0000C6640000}"/>
    <cellStyle name="Notas 2 4 3 3" xfId="5946" xr:uid="{00000000-0005-0000-0000-0000C7640000}"/>
    <cellStyle name="Notas 2 4 3 3 2" xfId="15289" xr:uid="{00000000-0005-0000-0000-0000C8640000}"/>
    <cellStyle name="Notas 2 4 3 3 2 2" xfId="40785" xr:uid="{00000000-0005-0000-0000-0000C9640000}"/>
    <cellStyle name="Notas 2 4 3 3 3" xfId="40786" xr:uid="{00000000-0005-0000-0000-0000CA640000}"/>
    <cellStyle name="Notas 2 4 3 4" xfId="5947" xr:uid="{00000000-0005-0000-0000-0000CB640000}"/>
    <cellStyle name="Notas 2 4 3 4 2" xfId="15288" xr:uid="{00000000-0005-0000-0000-0000CC640000}"/>
    <cellStyle name="Notas 2 4 3 4 2 2" xfId="40787" xr:uid="{00000000-0005-0000-0000-0000CD640000}"/>
    <cellStyle name="Notas 2 4 3 4 3" xfId="40788" xr:uid="{00000000-0005-0000-0000-0000CE640000}"/>
    <cellStyle name="Notas 2 4 3 5" xfId="15293" xr:uid="{00000000-0005-0000-0000-0000CF640000}"/>
    <cellStyle name="Notas 2 4 3 5 2" xfId="40789" xr:uid="{00000000-0005-0000-0000-0000D0640000}"/>
    <cellStyle name="Notas 2 4 3 6" xfId="23343" xr:uid="{00000000-0005-0000-0000-0000D1640000}"/>
    <cellStyle name="Notas 2 4 3 6 2" xfId="40790" xr:uid="{00000000-0005-0000-0000-0000D2640000}"/>
    <cellStyle name="Notas 2 4 3 7" xfId="23344" xr:uid="{00000000-0005-0000-0000-0000D3640000}"/>
    <cellStyle name="Notas 2 4 3 7 2" xfId="40791" xr:uid="{00000000-0005-0000-0000-0000D4640000}"/>
    <cellStyle name="Notas 2 4 3 8" xfId="23345" xr:uid="{00000000-0005-0000-0000-0000D5640000}"/>
    <cellStyle name="Notas 2 4 3 8 2" xfId="40792" xr:uid="{00000000-0005-0000-0000-0000D6640000}"/>
    <cellStyle name="Notas 2 4 3 9" xfId="40793" xr:uid="{00000000-0005-0000-0000-0000D7640000}"/>
    <cellStyle name="Notas 2 4 4" xfId="2555" xr:uid="{00000000-0005-0000-0000-0000D8640000}"/>
    <cellStyle name="Notas 2 4 4 2" xfId="5948" xr:uid="{00000000-0005-0000-0000-0000D9640000}"/>
    <cellStyle name="Notas 2 4 4 2 2" xfId="15286" xr:uid="{00000000-0005-0000-0000-0000DA640000}"/>
    <cellStyle name="Notas 2 4 4 2 2 2" xfId="40794" xr:uid="{00000000-0005-0000-0000-0000DB640000}"/>
    <cellStyle name="Notas 2 4 4 2 3" xfId="40795" xr:uid="{00000000-0005-0000-0000-0000DC640000}"/>
    <cellStyle name="Notas 2 4 4 3" xfId="5949" xr:uid="{00000000-0005-0000-0000-0000DD640000}"/>
    <cellStyle name="Notas 2 4 4 3 2" xfId="15285" xr:uid="{00000000-0005-0000-0000-0000DE640000}"/>
    <cellStyle name="Notas 2 4 4 3 2 2" xfId="40796" xr:uid="{00000000-0005-0000-0000-0000DF640000}"/>
    <cellStyle name="Notas 2 4 4 3 3" xfId="40797" xr:uid="{00000000-0005-0000-0000-0000E0640000}"/>
    <cellStyle name="Notas 2 4 4 4" xfId="15287" xr:uid="{00000000-0005-0000-0000-0000E1640000}"/>
    <cellStyle name="Notas 2 4 4 4 2" xfId="40798" xr:uid="{00000000-0005-0000-0000-0000E2640000}"/>
    <cellStyle name="Notas 2 4 4 5" xfId="23346" xr:uid="{00000000-0005-0000-0000-0000E3640000}"/>
    <cellStyle name="Notas 2 4 4 5 2" xfId="40799" xr:uid="{00000000-0005-0000-0000-0000E4640000}"/>
    <cellStyle name="Notas 2 4 4 6" xfId="23347" xr:uid="{00000000-0005-0000-0000-0000E5640000}"/>
    <cellStyle name="Notas 2 4 4 6 2" xfId="40800" xr:uid="{00000000-0005-0000-0000-0000E6640000}"/>
    <cellStyle name="Notas 2 4 4 7" xfId="23348" xr:uid="{00000000-0005-0000-0000-0000E7640000}"/>
    <cellStyle name="Notas 2 4 4 7 2" xfId="40801" xr:uid="{00000000-0005-0000-0000-0000E8640000}"/>
    <cellStyle name="Notas 2 4 4 8" xfId="40802" xr:uid="{00000000-0005-0000-0000-0000E9640000}"/>
    <cellStyle name="Notas 2 4 5" xfId="5950" xr:uid="{00000000-0005-0000-0000-0000EA640000}"/>
    <cellStyle name="Notas 2 4 5 2" xfId="15284" xr:uid="{00000000-0005-0000-0000-0000EB640000}"/>
    <cellStyle name="Notas 2 4 5 2 2" xfId="40803" xr:uid="{00000000-0005-0000-0000-0000EC640000}"/>
    <cellStyle name="Notas 2 4 5 3" xfId="23349" xr:uid="{00000000-0005-0000-0000-0000ED640000}"/>
    <cellStyle name="Notas 2 4 5 3 2" xfId="40804" xr:uid="{00000000-0005-0000-0000-0000EE640000}"/>
    <cellStyle name="Notas 2 4 5 4" xfId="23350" xr:uid="{00000000-0005-0000-0000-0000EF640000}"/>
    <cellStyle name="Notas 2 4 5 4 2" xfId="40805" xr:uid="{00000000-0005-0000-0000-0000F0640000}"/>
    <cellStyle name="Notas 2 4 5 5" xfId="23351" xr:uid="{00000000-0005-0000-0000-0000F1640000}"/>
    <cellStyle name="Notas 2 4 5 5 2" xfId="40806" xr:uid="{00000000-0005-0000-0000-0000F2640000}"/>
    <cellStyle name="Notas 2 4 5 6" xfId="40807" xr:uid="{00000000-0005-0000-0000-0000F3640000}"/>
    <cellStyle name="Notas 2 4 6" xfId="5951" xr:uid="{00000000-0005-0000-0000-0000F4640000}"/>
    <cellStyle name="Notas 2 4 6 2" xfId="15283" xr:uid="{00000000-0005-0000-0000-0000F5640000}"/>
    <cellStyle name="Notas 2 4 6 2 2" xfId="40808" xr:uid="{00000000-0005-0000-0000-0000F6640000}"/>
    <cellStyle name="Notas 2 4 6 3" xfId="23352" xr:uid="{00000000-0005-0000-0000-0000F7640000}"/>
    <cellStyle name="Notas 2 4 6 3 2" xfId="40809" xr:uid="{00000000-0005-0000-0000-0000F8640000}"/>
    <cellStyle name="Notas 2 4 6 4" xfId="23353" xr:uid="{00000000-0005-0000-0000-0000F9640000}"/>
    <cellStyle name="Notas 2 4 6 4 2" xfId="40810" xr:uid="{00000000-0005-0000-0000-0000FA640000}"/>
    <cellStyle name="Notas 2 4 6 5" xfId="23354" xr:uid="{00000000-0005-0000-0000-0000FB640000}"/>
    <cellStyle name="Notas 2 4 6 5 2" xfId="40811" xr:uid="{00000000-0005-0000-0000-0000FC640000}"/>
    <cellStyle name="Notas 2 4 6 6" xfId="40812" xr:uid="{00000000-0005-0000-0000-0000FD640000}"/>
    <cellStyle name="Notas 2 4 7" xfId="5952" xr:uid="{00000000-0005-0000-0000-0000FE640000}"/>
    <cellStyle name="Notas 2 4 7 2" xfId="15282" xr:uid="{00000000-0005-0000-0000-0000FF640000}"/>
    <cellStyle name="Notas 2 4 7 2 2" xfId="40813" xr:uid="{00000000-0005-0000-0000-000000650000}"/>
    <cellStyle name="Notas 2 4 7 3" xfId="23355" xr:uid="{00000000-0005-0000-0000-000001650000}"/>
    <cellStyle name="Notas 2 4 7 3 2" xfId="40814" xr:uid="{00000000-0005-0000-0000-000002650000}"/>
    <cellStyle name="Notas 2 4 7 4" xfId="23356" xr:uid="{00000000-0005-0000-0000-000003650000}"/>
    <cellStyle name="Notas 2 4 7 4 2" xfId="40815" xr:uid="{00000000-0005-0000-0000-000004650000}"/>
    <cellStyle name="Notas 2 4 7 5" xfId="23357" xr:uid="{00000000-0005-0000-0000-000005650000}"/>
    <cellStyle name="Notas 2 4 7 5 2" xfId="40816" xr:uid="{00000000-0005-0000-0000-000006650000}"/>
    <cellStyle name="Notas 2 4 7 6" xfId="40817" xr:uid="{00000000-0005-0000-0000-000007650000}"/>
    <cellStyle name="Notas 2 4 8" xfId="5953" xr:uid="{00000000-0005-0000-0000-000008650000}"/>
    <cellStyle name="Notas 2 4 8 2" xfId="15281" xr:uid="{00000000-0005-0000-0000-000009650000}"/>
    <cellStyle name="Notas 2 4 8 2 2" xfId="40818" xr:uid="{00000000-0005-0000-0000-00000A650000}"/>
    <cellStyle name="Notas 2 4 8 3" xfId="40819" xr:uid="{00000000-0005-0000-0000-00000B650000}"/>
    <cellStyle name="Notas 2 4 9" xfId="10301" xr:uid="{00000000-0005-0000-0000-00000C650000}"/>
    <cellStyle name="Notas 2 4 9 2" xfId="40820" xr:uid="{00000000-0005-0000-0000-00000D650000}"/>
    <cellStyle name="Notas 2 5" xfId="1002" xr:uid="{00000000-0005-0000-0000-00000E650000}"/>
    <cellStyle name="Notas 2 5 10" xfId="10305" xr:uid="{00000000-0005-0000-0000-00000F650000}"/>
    <cellStyle name="Notas 2 5 10 2" xfId="40821" xr:uid="{00000000-0005-0000-0000-000010650000}"/>
    <cellStyle name="Notas 2 5 11" xfId="15280" xr:uid="{00000000-0005-0000-0000-000011650000}"/>
    <cellStyle name="Notas 2 5 11 2" xfId="40822" xr:uid="{00000000-0005-0000-0000-000012650000}"/>
    <cellStyle name="Notas 2 5 12" xfId="18851" xr:uid="{00000000-0005-0000-0000-000013650000}"/>
    <cellStyle name="Notas 2 5 12 2" xfId="40823" xr:uid="{00000000-0005-0000-0000-000014650000}"/>
    <cellStyle name="Notas 2 5 13" xfId="23358" xr:uid="{00000000-0005-0000-0000-000015650000}"/>
    <cellStyle name="Notas 2 5 13 2" xfId="40824" xr:uid="{00000000-0005-0000-0000-000016650000}"/>
    <cellStyle name="Notas 2 5 14" xfId="40825" xr:uid="{00000000-0005-0000-0000-000017650000}"/>
    <cellStyle name="Notas 2 5 15" xfId="57155" xr:uid="{00000000-0005-0000-0000-000018650000}"/>
    <cellStyle name="Notas 2 5 2" xfId="1934" xr:uid="{00000000-0005-0000-0000-000019650000}"/>
    <cellStyle name="Notas 2 5 2 2" xfId="3393" xr:uid="{00000000-0005-0000-0000-00001A650000}"/>
    <cellStyle name="Notas 2 5 2 2 2" xfId="5954" xr:uid="{00000000-0005-0000-0000-00001B650000}"/>
    <cellStyle name="Notas 2 5 2 2 2 2" xfId="15277" xr:uid="{00000000-0005-0000-0000-00001C650000}"/>
    <cellStyle name="Notas 2 5 2 2 2 2 2" xfId="40826" xr:uid="{00000000-0005-0000-0000-00001D650000}"/>
    <cellStyle name="Notas 2 5 2 2 2 3" xfId="40827" xr:uid="{00000000-0005-0000-0000-00001E650000}"/>
    <cellStyle name="Notas 2 5 2 2 3" xfId="5955" xr:uid="{00000000-0005-0000-0000-00001F650000}"/>
    <cellStyle name="Notas 2 5 2 2 3 2" xfId="15276" xr:uid="{00000000-0005-0000-0000-000020650000}"/>
    <cellStyle name="Notas 2 5 2 2 3 2 2" xfId="40828" xr:uid="{00000000-0005-0000-0000-000021650000}"/>
    <cellStyle name="Notas 2 5 2 2 3 3" xfId="40829" xr:uid="{00000000-0005-0000-0000-000022650000}"/>
    <cellStyle name="Notas 2 5 2 2 4" xfId="15278" xr:uid="{00000000-0005-0000-0000-000023650000}"/>
    <cellStyle name="Notas 2 5 2 2 4 2" xfId="40830" xr:uid="{00000000-0005-0000-0000-000024650000}"/>
    <cellStyle name="Notas 2 5 2 2 5" xfId="23359" xr:uid="{00000000-0005-0000-0000-000025650000}"/>
    <cellStyle name="Notas 2 5 2 2 5 2" xfId="40831" xr:uid="{00000000-0005-0000-0000-000026650000}"/>
    <cellStyle name="Notas 2 5 2 2 6" xfId="23360" xr:uid="{00000000-0005-0000-0000-000027650000}"/>
    <cellStyle name="Notas 2 5 2 2 6 2" xfId="40832" xr:uid="{00000000-0005-0000-0000-000028650000}"/>
    <cellStyle name="Notas 2 5 2 2 7" xfId="23361" xr:uid="{00000000-0005-0000-0000-000029650000}"/>
    <cellStyle name="Notas 2 5 2 2 7 2" xfId="40833" xr:uid="{00000000-0005-0000-0000-00002A650000}"/>
    <cellStyle name="Notas 2 5 2 2 8" xfId="40834" xr:uid="{00000000-0005-0000-0000-00002B650000}"/>
    <cellStyle name="Notas 2 5 2 3" xfId="5956" xr:uid="{00000000-0005-0000-0000-00002C650000}"/>
    <cellStyle name="Notas 2 5 2 3 2" xfId="15275" xr:uid="{00000000-0005-0000-0000-00002D650000}"/>
    <cellStyle name="Notas 2 5 2 3 2 2" xfId="40835" xr:uid="{00000000-0005-0000-0000-00002E650000}"/>
    <cellStyle name="Notas 2 5 2 3 3" xfId="40836" xr:uid="{00000000-0005-0000-0000-00002F650000}"/>
    <cellStyle name="Notas 2 5 2 4" xfId="5957" xr:uid="{00000000-0005-0000-0000-000030650000}"/>
    <cellStyle name="Notas 2 5 2 4 2" xfId="15274" xr:uid="{00000000-0005-0000-0000-000031650000}"/>
    <cellStyle name="Notas 2 5 2 4 2 2" xfId="40837" xr:uid="{00000000-0005-0000-0000-000032650000}"/>
    <cellStyle name="Notas 2 5 2 4 3" xfId="40838" xr:uid="{00000000-0005-0000-0000-000033650000}"/>
    <cellStyle name="Notas 2 5 2 5" xfId="15279" xr:uid="{00000000-0005-0000-0000-000034650000}"/>
    <cellStyle name="Notas 2 5 2 5 2" xfId="40839" xr:uid="{00000000-0005-0000-0000-000035650000}"/>
    <cellStyle name="Notas 2 5 2 6" xfId="23362" xr:uid="{00000000-0005-0000-0000-000036650000}"/>
    <cellStyle name="Notas 2 5 2 6 2" xfId="40840" xr:uid="{00000000-0005-0000-0000-000037650000}"/>
    <cellStyle name="Notas 2 5 2 7" xfId="23363" xr:uid="{00000000-0005-0000-0000-000038650000}"/>
    <cellStyle name="Notas 2 5 2 7 2" xfId="40841" xr:uid="{00000000-0005-0000-0000-000039650000}"/>
    <cellStyle name="Notas 2 5 2 8" xfId="23364" xr:uid="{00000000-0005-0000-0000-00003A650000}"/>
    <cellStyle name="Notas 2 5 2 8 2" xfId="40842" xr:uid="{00000000-0005-0000-0000-00003B650000}"/>
    <cellStyle name="Notas 2 5 2 9" xfId="40843" xr:uid="{00000000-0005-0000-0000-00003C650000}"/>
    <cellStyle name="Notas 2 5 3" xfId="1502" xr:uid="{00000000-0005-0000-0000-00003D650000}"/>
    <cellStyle name="Notas 2 5 3 2" xfId="2965" xr:uid="{00000000-0005-0000-0000-00003E650000}"/>
    <cellStyle name="Notas 2 5 3 2 2" xfId="5958" xr:uid="{00000000-0005-0000-0000-00003F650000}"/>
    <cellStyle name="Notas 2 5 3 2 2 2" xfId="15271" xr:uid="{00000000-0005-0000-0000-000040650000}"/>
    <cellStyle name="Notas 2 5 3 2 2 2 2" xfId="40844" xr:uid="{00000000-0005-0000-0000-000041650000}"/>
    <cellStyle name="Notas 2 5 3 2 2 3" xfId="40845" xr:uid="{00000000-0005-0000-0000-000042650000}"/>
    <cellStyle name="Notas 2 5 3 2 3" xfId="5959" xr:uid="{00000000-0005-0000-0000-000043650000}"/>
    <cellStyle name="Notas 2 5 3 2 3 2" xfId="15270" xr:uid="{00000000-0005-0000-0000-000044650000}"/>
    <cellStyle name="Notas 2 5 3 2 3 2 2" xfId="40846" xr:uid="{00000000-0005-0000-0000-000045650000}"/>
    <cellStyle name="Notas 2 5 3 2 3 3" xfId="40847" xr:uid="{00000000-0005-0000-0000-000046650000}"/>
    <cellStyle name="Notas 2 5 3 2 4" xfId="15272" xr:uid="{00000000-0005-0000-0000-000047650000}"/>
    <cellStyle name="Notas 2 5 3 2 4 2" xfId="40848" xr:uid="{00000000-0005-0000-0000-000048650000}"/>
    <cellStyle name="Notas 2 5 3 2 5" xfId="23365" xr:uid="{00000000-0005-0000-0000-000049650000}"/>
    <cellStyle name="Notas 2 5 3 2 5 2" xfId="40849" xr:uid="{00000000-0005-0000-0000-00004A650000}"/>
    <cellStyle name="Notas 2 5 3 2 6" xfId="23366" xr:uid="{00000000-0005-0000-0000-00004B650000}"/>
    <cellStyle name="Notas 2 5 3 2 6 2" xfId="40850" xr:uid="{00000000-0005-0000-0000-00004C650000}"/>
    <cellStyle name="Notas 2 5 3 2 7" xfId="23367" xr:uid="{00000000-0005-0000-0000-00004D650000}"/>
    <cellStyle name="Notas 2 5 3 2 7 2" xfId="40851" xr:uid="{00000000-0005-0000-0000-00004E650000}"/>
    <cellStyle name="Notas 2 5 3 2 8" xfId="40852" xr:uid="{00000000-0005-0000-0000-00004F650000}"/>
    <cellStyle name="Notas 2 5 3 3" xfId="5960" xr:uid="{00000000-0005-0000-0000-000050650000}"/>
    <cellStyle name="Notas 2 5 3 3 2" xfId="15269" xr:uid="{00000000-0005-0000-0000-000051650000}"/>
    <cellStyle name="Notas 2 5 3 3 2 2" xfId="40853" xr:uid="{00000000-0005-0000-0000-000052650000}"/>
    <cellStyle name="Notas 2 5 3 3 3" xfId="40854" xr:uid="{00000000-0005-0000-0000-000053650000}"/>
    <cellStyle name="Notas 2 5 3 4" xfId="5961" xr:uid="{00000000-0005-0000-0000-000054650000}"/>
    <cellStyle name="Notas 2 5 3 4 2" xfId="15268" xr:uid="{00000000-0005-0000-0000-000055650000}"/>
    <cellStyle name="Notas 2 5 3 4 2 2" xfId="40855" xr:uid="{00000000-0005-0000-0000-000056650000}"/>
    <cellStyle name="Notas 2 5 3 4 3" xfId="40856" xr:uid="{00000000-0005-0000-0000-000057650000}"/>
    <cellStyle name="Notas 2 5 3 5" xfId="15273" xr:uid="{00000000-0005-0000-0000-000058650000}"/>
    <cellStyle name="Notas 2 5 3 5 2" xfId="40857" xr:uid="{00000000-0005-0000-0000-000059650000}"/>
    <cellStyle name="Notas 2 5 3 6" xfId="23368" xr:uid="{00000000-0005-0000-0000-00005A650000}"/>
    <cellStyle name="Notas 2 5 3 6 2" xfId="40858" xr:uid="{00000000-0005-0000-0000-00005B650000}"/>
    <cellStyle name="Notas 2 5 3 7" xfId="23369" xr:uid="{00000000-0005-0000-0000-00005C650000}"/>
    <cellStyle name="Notas 2 5 3 7 2" xfId="40859" xr:uid="{00000000-0005-0000-0000-00005D650000}"/>
    <cellStyle name="Notas 2 5 3 8" xfId="23370" xr:uid="{00000000-0005-0000-0000-00005E650000}"/>
    <cellStyle name="Notas 2 5 3 8 2" xfId="40860" xr:uid="{00000000-0005-0000-0000-00005F650000}"/>
    <cellStyle name="Notas 2 5 3 9" xfId="40861" xr:uid="{00000000-0005-0000-0000-000060650000}"/>
    <cellStyle name="Notas 2 5 4" xfId="5962" xr:uid="{00000000-0005-0000-0000-000061650000}"/>
    <cellStyle name="Notas 2 5 4 2" xfId="15267" xr:uid="{00000000-0005-0000-0000-000062650000}"/>
    <cellStyle name="Notas 2 5 4 2 2" xfId="40862" xr:uid="{00000000-0005-0000-0000-000063650000}"/>
    <cellStyle name="Notas 2 5 4 3" xfId="23371" xr:uid="{00000000-0005-0000-0000-000064650000}"/>
    <cellStyle name="Notas 2 5 4 3 2" xfId="40863" xr:uid="{00000000-0005-0000-0000-000065650000}"/>
    <cellStyle name="Notas 2 5 4 4" xfId="23372" xr:uid="{00000000-0005-0000-0000-000066650000}"/>
    <cellStyle name="Notas 2 5 4 4 2" xfId="40864" xr:uid="{00000000-0005-0000-0000-000067650000}"/>
    <cellStyle name="Notas 2 5 4 5" xfId="23373" xr:uid="{00000000-0005-0000-0000-000068650000}"/>
    <cellStyle name="Notas 2 5 4 5 2" xfId="40865" xr:uid="{00000000-0005-0000-0000-000069650000}"/>
    <cellStyle name="Notas 2 5 4 6" xfId="40866" xr:uid="{00000000-0005-0000-0000-00006A650000}"/>
    <cellStyle name="Notas 2 5 5" xfId="5963" xr:uid="{00000000-0005-0000-0000-00006B650000}"/>
    <cellStyle name="Notas 2 5 5 2" xfId="15266" xr:uid="{00000000-0005-0000-0000-00006C650000}"/>
    <cellStyle name="Notas 2 5 5 2 2" xfId="40867" xr:uid="{00000000-0005-0000-0000-00006D650000}"/>
    <cellStyle name="Notas 2 5 5 3" xfId="23374" xr:uid="{00000000-0005-0000-0000-00006E650000}"/>
    <cellStyle name="Notas 2 5 5 3 2" xfId="40868" xr:uid="{00000000-0005-0000-0000-00006F650000}"/>
    <cellStyle name="Notas 2 5 5 4" xfId="23375" xr:uid="{00000000-0005-0000-0000-000070650000}"/>
    <cellStyle name="Notas 2 5 5 4 2" xfId="40869" xr:uid="{00000000-0005-0000-0000-000071650000}"/>
    <cellStyle name="Notas 2 5 5 5" xfId="23376" xr:uid="{00000000-0005-0000-0000-000072650000}"/>
    <cellStyle name="Notas 2 5 5 5 2" xfId="40870" xr:uid="{00000000-0005-0000-0000-000073650000}"/>
    <cellStyle name="Notas 2 5 5 6" xfId="40871" xr:uid="{00000000-0005-0000-0000-000074650000}"/>
    <cellStyle name="Notas 2 5 6" xfId="5964" xr:uid="{00000000-0005-0000-0000-000075650000}"/>
    <cellStyle name="Notas 2 5 6 2" xfId="15265" xr:uid="{00000000-0005-0000-0000-000076650000}"/>
    <cellStyle name="Notas 2 5 6 2 2" xfId="40872" xr:uid="{00000000-0005-0000-0000-000077650000}"/>
    <cellStyle name="Notas 2 5 6 3" xfId="23377" xr:uid="{00000000-0005-0000-0000-000078650000}"/>
    <cellStyle name="Notas 2 5 6 3 2" xfId="40873" xr:uid="{00000000-0005-0000-0000-000079650000}"/>
    <cellStyle name="Notas 2 5 6 4" xfId="23378" xr:uid="{00000000-0005-0000-0000-00007A650000}"/>
    <cellStyle name="Notas 2 5 6 4 2" xfId="40874" xr:uid="{00000000-0005-0000-0000-00007B650000}"/>
    <cellStyle name="Notas 2 5 6 5" xfId="23379" xr:uid="{00000000-0005-0000-0000-00007C650000}"/>
    <cellStyle name="Notas 2 5 6 5 2" xfId="40875" xr:uid="{00000000-0005-0000-0000-00007D650000}"/>
    <cellStyle name="Notas 2 5 6 6" xfId="40876" xr:uid="{00000000-0005-0000-0000-00007E650000}"/>
    <cellStyle name="Notas 2 5 7" xfId="5965" xr:uid="{00000000-0005-0000-0000-00007F650000}"/>
    <cellStyle name="Notas 2 5 7 2" xfId="15264" xr:uid="{00000000-0005-0000-0000-000080650000}"/>
    <cellStyle name="Notas 2 5 7 2 2" xfId="40877" xr:uid="{00000000-0005-0000-0000-000081650000}"/>
    <cellStyle name="Notas 2 5 7 3" xfId="23380" xr:uid="{00000000-0005-0000-0000-000082650000}"/>
    <cellStyle name="Notas 2 5 7 3 2" xfId="40878" xr:uid="{00000000-0005-0000-0000-000083650000}"/>
    <cellStyle name="Notas 2 5 7 4" xfId="23381" xr:uid="{00000000-0005-0000-0000-000084650000}"/>
    <cellStyle name="Notas 2 5 7 4 2" xfId="40879" xr:uid="{00000000-0005-0000-0000-000085650000}"/>
    <cellStyle name="Notas 2 5 7 5" xfId="23382" xr:uid="{00000000-0005-0000-0000-000086650000}"/>
    <cellStyle name="Notas 2 5 7 5 2" xfId="40880" xr:uid="{00000000-0005-0000-0000-000087650000}"/>
    <cellStyle name="Notas 2 5 7 6" xfId="40881" xr:uid="{00000000-0005-0000-0000-000088650000}"/>
    <cellStyle name="Notas 2 5 8" xfId="5966" xr:uid="{00000000-0005-0000-0000-000089650000}"/>
    <cellStyle name="Notas 2 5 8 2" xfId="15263" xr:uid="{00000000-0005-0000-0000-00008A650000}"/>
    <cellStyle name="Notas 2 5 8 2 2" xfId="40882" xr:uid="{00000000-0005-0000-0000-00008B650000}"/>
    <cellStyle name="Notas 2 5 8 3" xfId="40883" xr:uid="{00000000-0005-0000-0000-00008C650000}"/>
    <cellStyle name="Notas 2 5 9" xfId="10464" xr:uid="{00000000-0005-0000-0000-00008D650000}"/>
    <cellStyle name="Notas 2 5 9 2" xfId="40884" xr:uid="{00000000-0005-0000-0000-00008E650000}"/>
    <cellStyle name="Notas 2 6" xfId="917" xr:uid="{00000000-0005-0000-0000-00008F650000}"/>
    <cellStyle name="Notas 2 6 10" xfId="23383" xr:uid="{00000000-0005-0000-0000-000090650000}"/>
    <cellStyle name="Notas 2 6 10 2" xfId="40885" xr:uid="{00000000-0005-0000-0000-000091650000}"/>
    <cellStyle name="Notas 2 6 11" xfId="40886" xr:uid="{00000000-0005-0000-0000-000092650000}"/>
    <cellStyle name="Notas 2 6 2" xfId="1849" xr:uid="{00000000-0005-0000-0000-000093650000}"/>
    <cellStyle name="Notas 2 6 2 2" xfId="3308" xr:uid="{00000000-0005-0000-0000-000094650000}"/>
    <cellStyle name="Notas 2 6 2 2 2" xfId="5967" xr:uid="{00000000-0005-0000-0000-000095650000}"/>
    <cellStyle name="Notas 2 6 2 2 2 2" xfId="15259" xr:uid="{00000000-0005-0000-0000-000096650000}"/>
    <cellStyle name="Notas 2 6 2 2 2 2 2" xfId="40887" xr:uid="{00000000-0005-0000-0000-000097650000}"/>
    <cellStyle name="Notas 2 6 2 2 2 3" xfId="40888" xr:uid="{00000000-0005-0000-0000-000098650000}"/>
    <cellStyle name="Notas 2 6 2 2 3" xfId="5968" xr:uid="{00000000-0005-0000-0000-000099650000}"/>
    <cellStyle name="Notas 2 6 2 2 3 2" xfId="15258" xr:uid="{00000000-0005-0000-0000-00009A650000}"/>
    <cellStyle name="Notas 2 6 2 2 3 2 2" xfId="40889" xr:uid="{00000000-0005-0000-0000-00009B650000}"/>
    <cellStyle name="Notas 2 6 2 2 3 3" xfId="40890" xr:uid="{00000000-0005-0000-0000-00009C650000}"/>
    <cellStyle name="Notas 2 6 2 2 4" xfId="15260" xr:uid="{00000000-0005-0000-0000-00009D650000}"/>
    <cellStyle name="Notas 2 6 2 2 4 2" xfId="40891" xr:uid="{00000000-0005-0000-0000-00009E650000}"/>
    <cellStyle name="Notas 2 6 2 2 5" xfId="23384" xr:uid="{00000000-0005-0000-0000-00009F650000}"/>
    <cellStyle name="Notas 2 6 2 2 5 2" xfId="40892" xr:uid="{00000000-0005-0000-0000-0000A0650000}"/>
    <cellStyle name="Notas 2 6 2 2 6" xfId="23385" xr:uid="{00000000-0005-0000-0000-0000A1650000}"/>
    <cellStyle name="Notas 2 6 2 2 6 2" xfId="40893" xr:uid="{00000000-0005-0000-0000-0000A2650000}"/>
    <cellStyle name="Notas 2 6 2 2 7" xfId="23386" xr:uid="{00000000-0005-0000-0000-0000A3650000}"/>
    <cellStyle name="Notas 2 6 2 2 7 2" xfId="40894" xr:uid="{00000000-0005-0000-0000-0000A4650000}"/>
    <cellStyle name="Notas 2 6 2 2 8" xfId="40895" xr:uid="{00000000-0005-0000-0000-0000A5650000}"/>
    <cellStyle name="Notas 2 6 2 3" xfId="5969" xr:uid="{00000000-0005-0000-0000-0000A6650000}"/>
    <cellStyle name="Notas 2 6 2 3 2" xfId="15257" xr:uid="{00000000-0005-0000-0000-0000A7650000}"/>
    <cellStyle name="Notas 2 6 2 3 2 2" xfId="40896" xr:uid="{00000000-0005-0000-0000-0000A8650000}"/>
    <cellStyle name="Notas 2 6 2 3 3" xfId="40897" xr:uid="{00000000-0005-0000-0000-0000A9650000}"/>
    <cellStyle name="Notas 2 6 2 4" xfId="5970" xr:uid="{00000000-0005-0000-0000-0000AA650000}"/>
    <cellStyle name="Notas 2 6 2 4 2" xfId="15256" xr:uid="{00000000-0005-0000-0000-0000AB650000}"/>
    <cellStyle name="Notas 2 6 2 4 2 2" xfId="40898" xr:uid="{00000000-0005-0000-0000-0000AC650000}"/>
    <cellStyle name="Notas 2 6 2 4 3" xfId="40899" xr:uid="{00000000-0005-0000-0000-0000AD650000}"/>
    <cellStyle name="Notas 2 6 2 5" xfId="15261" xr:uid="{00000000-0005-0000-0000-0000AE650000}"/>
    <cellStyle name="Notas 2 6 2 5 2" xfId="40900" xr:uid="{00000000-0005-0000-0000-0000AF650000}"/>
    <cellStyle name="Notas 2 6 2 6" xfId="23387" xr:uid="{00000000-0005-0000-0000-0000B0650000}"/>
    <cellStyle name="Notas 2 6 2 6 2" xfId="40901" xr:uid="{00000000-0005-0000-0000-0000B1650000}"/>
    <cellStyle name="Notas 2 6 2 7" xfId="23388" xr:uid="{00000000-0005-0000-0000-0000B2650000}"/>
    <cellStyle name="Notas 2 6 2 7 2" xfId="40902" xr:uid="{00000000-0005-0000-0000-0000B3650000}"/>
    <cellStyle name="Notas 2 6 2 8" xfId="23389" xr:uid="{00000000-0005-0000-0000-0000B4650000}"/>
    <cellStyle name="Notas 2 6 2 8 2" xfId="40903" xr:uid="{00000000-0005-0000-0000-0000B5650000}"/>
    <cellStyle name="Notas 2 6 2 9" xfId="40904" xr:uid="{00000000-0005-0000-0000-0000B6650000}"/>
    <cellStyle name="Notas 2 6 3" xfId="1417" xr:uid="{00000000-0005-0000-0000-0000B7650000}"/>
    <cellStyle name="Notas 2 6 3 2" xfId="2880" xr:uid="{00000000-0005-0000-0000-0000B8650000}"/>
    <cellStyle name="Notas 2 6 3 2 2" xfId="5971" xr:uid="{00000000-0005-0000-0000-0000B9650000}"/>
    <cellStyle name="Notas 2 6 3 2 2 2" xfId="15253" xr:uid="{00000000-0005-0000-0000-0000BA650000}"/>
    <cellStyle name="Notas 2 6 3 2 2 2 2" xfId="40905" xr:uid="{00000000-0005-0000-0000-0000BB650000}"/>
    <cellStyle name="Notas 2 6 3 2 2 3" xfId="40906" xr:uid="{00000000-0005-0000-0000-0000BC650000}"/>
    <cellStyle name="Notas 2 6 3 2 3" xfId="5972" xr:uid="{00000000-0005-0000-0000-0000BD650000}"/>
    <cellStyle name="Notas 2 6 3 2 3 2" xfId="15252" xr:uid="{00000000-0005-0000-0000-0000BE650000}"/>
    <cellStyle name="Notas 2 6 3 2 3 2 2" xfId="40907" xr:uid="{00000000-0005-0000-0000-0000BF650000}"/>
    <cellStyle name="Notas 2 6 3 2 3 3" xfId="40908" xr:uid="{00000000-0005-0000-0000-0000C0650000}"/>
    <cellStyle name="Notas 2 6 3 2 4" xfId="15254" xr:uid="{00000000-0005-0000-0000-0000C1650000}"/>
    <cellStyle name="Notas 2 6 3 2 4 2" xfId="40909" xr:uid="{00000000-0005-0000-0000-0000C2650000}"/>
    <cellStyle name="Notas 2 6 3 2 5" xfId="23390" xr:uid="{00000000-0005-0000-0000-0000C3650000}"/>
    <cellStyle name="Notas 2 6 3 2 5 2" xfId="40910" xr:uid="{00000000-0005-0000-0000-0000C4650000}"/>
    <cellStyle name="Notas 2 6 3 2 6" xfId="23391" xr:uid="{00000000-0005-0000-0000-0000C5650000}"/>
    <cellStyle name="Notas 2 6 3 2 6 2" xfId="40911" xr:uid="{00000000-0005-0000-0000-0000C6650000}"/>
    <cellStyle name="Notas 2 6 3 2 7" xfId="23392" xr:uid="{00000000-0005-0000-0000-0000C7650000}"/>
    <cellStyle name="Notas 2 6 3 2 7 2" xfId="40912" xr:uid="{00000000-0005-0000-0000-0000C8650000}"/>
    <cellStyle name="Notas 2 6 3 2 8" xfId="40913" xr:uid="{00000000-0005-0000-0000-0000C9650000}"/>
    <cellStyle name="Notas 2 6 3 3" xfId="5973" xr:uid="{00000000-0005-0000-0000-0000CA650000}"/>
    <cellStyle name="Notas 2 6 3 3 2" xfId="15251" xr:uid="{00000000-0005-0000-0000-0000CB650000}"/>
    <cellStyle name="Notas 2 6 3 3 2 2" xfId="40914" xr:uid="{00000000-0005-0000-0000-0000CC650000}"/>
    <cellStyle name="Notas 2 6 3 3 3" xfId="40915" xr:uid="{00000000-0005-0000-0000-0000CD650000}"/>
    <cellStyle name="Notas 2 6 3 4" xfId="5974" xr:uid="{00000000-0005-0000-0000-0000CE650000}"/>
    <cellStyle name="Notas 2 6 3 4 2" xfId="15250" xr:uid="{00000000-0005-0000-0000-0000CF650000}"/>
    <cellStyle name="Notas 2 6 3 4 2 2" xfId="40916" xr:uid="{00000000-0005-0000-0000-0000D0650000}"/>
    <cellStyle name="Notas 2 6 3 4 3" xfId="40917" xr:uid="{00000000-0005-0000-0000-0000D1650000}"/>
    <cellStyle name="Notas 2 6 3 5" xfId="15255" xr:uid="{00000000-0005-0000-0000-0000D2650000}"/>
    <cellStyle name="Notas 2 6 3 5 2" xfId="40918" xr:uid="{00000000-0005-0000-0000-0000D3650000}"/>
    <cellStyle name="Notas 2 6 3 6" xfId="23393" xr:uid="{00000000-0005-0000-0000-0000D4650000}"/>
    <cellStyle name="Notas 2 6 3 6 2" xfId="40919" xr:uid="{00000000-0005-0000-0000-0000D5650000}"/>
    <cellStyle name="Notas 2 6 3 7" xfId="23394" xr:uid="{00000000-0005-0000-0000-0000D6650000}"/>
    <cellStyle name="Notas 2 6 3 7 2" xfId="40920" xr:uid="{00000000-0005-0000-0000-0000D7650000}"/>
    <cellStyle name="Notas 2 6 3 8" xfId="23395" xr:uid="{00000000-0005-0000-0000-0000D8650000}"/>
    <cellStyle name="Notas 2 6 3 8 2" xfId="40921" xr:uid="{00000000-0005-0000-0000-0000D9650000}"/>
    <cellStyle name="Notas 2 6 3 9" xfId="40922" xr:uid="{00000000-0005-0000-0000-0000DA650000}"/>
    <cellStyle name="Notas 2 6 4" xfId="5975" xr:uid="{00000000-0005-0000-0000-0000DB650000}"/>
    <cellStyle name="Notas 2 6 4 2" xfId="15249" xr:uid="{00000000-0005-0000-0000-0000DC650000}"/>
    <cellStyle name="Notas 2 6 4 2 2" xfId="40923" xr:uid="{00000000-0005-0000-0000-0000DD650000}"/>
    <cellStyle name="Notas 2 6 4 3" xfId="23396" xr:uid="{00000000-0005-0000-0000-0000DE650000}"/>
    <cellStyle name="Notas 2 6 4 3 2" xfId="40924" xr:uid="{00000000-0005-0000-0000-0000DF650000}"/>
    <cellStyle name="Notas 2 6 4 4" xfId="23397" xr:uid="{00000000-0005-0000-0000-0000E0650000}"/>
    <cellStyle name="Notas 2 6 4 4 2" xfId="40925" xr:uid="{00000000-0005-0000-0000-0000E1650000}"/>
    <cellStyle name="Notas 2 6 4 5" xfId="23398" xr:uid="{00000000-0005-0000-0000-0000E2650000}"/>
    <cellStyle name="Notas 2 6 4 5 2" xfId="40926" xr:uid="{00000000-0005-0000-0000-0000E3650000}"/>
    <cellStyle name="Notas 2 6 4 6" xfId="40927" xr:uid="{00000000-0005-0000-0000-0000E4650000}"/>
    <cellStyle name="Notas 2 6 5" xfId="5976" xr:uid="{00000000-0005-0000-0000-0000E5650000}"/>
    <cellStyle name="Notas 2 6 5 2" xfId="15248" xr:uid="{00000000-0005-0000-0000-0000E6650000}"/>
    <cellStyle name="Notas 2 6 5 2 2" xfId="40928" xr:uid="{00000000-0005-0000-0000-0000E7650000}"/>
    <cellStyle name="Notas 2 6 5 3" xfId="23399" xr:uid="{00000000-0005-0000-0000-0000E8650000}"/>
    <cellStyle name="Notas 2 6 5 3 2" xfId="40929" xr:uid="{00000000-0005-0000-0000-0000E9650000}"/>
    <cellStyle name="Notas 2 6 5 4" xfId="23400" xr:uid="{00000000-0005-0000-0000-0000EA650000}"/>
    <cellStyle name="Notas 2 6 5 4 2" xfId="40930" xr:uid="{00000000-0005-0000-0000-0000EB650000}"/>
    <cellStyle name="Notas 2 6 5 5" xfId="23401" xr:uid="{00000000-0005-0000-0000-0000EC650000}"/>
    <cellStyle name="Notas 2 6 5 5 2" xfId="40931" xr:uid="{00000000-0005-0000-0000-0000ED650000}"/>
    <cellStyle name="Notas 2 6 5 6" xfId="40932" xr:uid="{00000000-0005-0000-0000-0000EE650000}"/>
    <cellStyle name="Notas 2 6 6" xfId="5977" xr:uid="{00000000-0005-0000-0000-0000EF650000}"/>
    <cellStyle name="Notas 2 6 6 2" xfId="15247" xr:uid="{00000000-0005-0000-0000-0000F0650000}"/>
    <cellStyle name="Notas 2 6 6 2 2" xfId="40933" xr:uid="{00000000-0005-0000-0000-0000F1650000}"/>
    <cellStyle name="Notas 2 6 6 3" xfId="23402" xr:uid="{00000000-0005-0000-0000-0000F2650000}"/>
    <cellStyle name="Notas 2 6 6 3 2" xfId="40934" xr:uid="{00000000-0005-0000-0000-0000F3650000}"/>
    <cellStyle name="Notas 2 6 6 4" xfId="23403" xr:uid="{00000000-0005-0000-0000-0000F4650000}"/>
    <cellStyle name="Notas 2 6 6 4 2" xfId="40935" xr:uid="{00000000-0005-0000-0000-0000F5650000}"/>
    <cellStyle name="Notas 2 6 6 5" xfId="23404" xr:uid="{00000000-0005-0000-0000-0000F6650000}"/>
    <cellStyle name="Notas 2 6 6 5 2" xfId="40936" xr:uid="{00000000-0005-0000-0000-0000F7650000}"/>
    <cellStyle name="Notas 2 6 6 6" xfId="40937" xr:uid="{00000000-0005-0000-0000-0000F8650000}"/>
    <cellStyle name="Notas 2 6 7" xfId="5978" xr:uid="{00000000-0005-0000-0000-0000F9650000}"/>
    <cellStyle name="Notas 2 6 7 2" xfId="15246" xr:uid="{00000000-0005-0000-0000-0000FA650000}"/>
    <cellStyle name="Notas 2 6 7 2 2" xfId="40938" xr:uid="{00000000-0005-0000-0000-0000FB650000}"/>
    <cellStyle name="Notas 2 6 7 3" xfId="23405" xr:uid="{00000000-0005-0000-0000-0000FC650000}"/>
    <cellStyle name="Notas 2 6 7 3 2" xfId="40939" xr:uid="{00000000-0005-0000-0000-0000FD650000}"/>
    <cellStyle name="Notas 2 6 7 4" xfId="23406" xr:uid="{00000000-0005-0000-0000-0000FE650000}"/>
    <cellStyle name="Notas 2 6 7 4 2" xfId="40940" xr:uid="{00000000-0005-0000-0000-0000FF650000}"/>
    <cellStyle name="Notas 2 6 7 5" xfId="23407" xr:uid="{00000000-0005-0000-0000-000000660000}"/>
    <cellStyle name="Notas 2 6 7 5 2" xfId="40941" xr:uid="{00000000-0005-0000-0000-000001660000}"/>
    <cellStyle name="Notas 2 6 7 6" xfId="40942" xr:uid="{00000000-0005-0000-0000-000002660000}"/>
    <cellStyle name="Notas 2 6 8" xfId="5979" xr:uid="{00000000-0005-0000-0000-000003660000}"/>
    <cellStyle name="Notas 2 6 8 2" xfId="15245" xr:uid="{00000000-0005-0000-0000-000004660000}"/>
    <cellStyle name="Notas 2 6 8 2 2" xfId="40943" xr:uid="{00000000-0005-0000-0000-000005660000}"/>
    <cellStyle name="Notas 2 6 8 3" xfId="40944" xr:uid="{00000000-0005-0000-0000-000006660000}"/>
    <cellStyle name="Notas 2 6 9" xfId="15262" xr:uid="{00000000-0005-0000-0000-000007660000}"/>
    <cellStyle name="Notas 2 6 9 2" xfId="40945" xr:uid="{00000000-0005-0000-0000-000008660000}"/>
    <cellStyle name="Notas 2 7" xfId="840" xr:uid="{00000000-0005-0000-0000-000009660000}"/>
    <cellStyle name="Notas 2 7 10" xfId="23408" xr:uid="{00000000-0005-0000-0000-00000A660000}"/>
    <cellStyle name="Notas 2 7 10 2" xfId="40946" xr:uid="{00000000-0005-0000-0000-00000B660000}"/>
    <cellStyle name="Notas 2 7 11" xfId="40947" xr:uid="{00000000-0005-0000-0000-00000C660000}"/>
    <cellStyle name="Notas 2 7 2" xfId="1796" xr:uid="{00000000-0005-0000-0000-00000D660000}"/>
    <cellStyle name="Notas 2 7 2 2" xfId="3255" xr:uid="{00000000-0005-0000-0000-00000E660000}"/>
    <cellStyle name="Notas 2 7 2 2 2" xfId="5980" xr:uid="{00000000-0005-0000-0000-00000F660000}"/>
    <cellStyle name="Notas 2 7 2 2 2 2" xfId="15241" xr:uid="{00000000-0005-0000-0000-000010660000}"/>
    <cellStyle name="Notas 2 7 2 2 2 2 2" xfId="40948" xr:uid="{00000000-0005-0000-0000-000011660000}"/>
    <cellStyle name="Notas 2 7 2 2 2 3" xfId="40949" xr:uid="{00000000-0005-0000-0000-000012660000}"/>
    <cellStyle name="Notas 2 7 2 2 3" xfId="5981" xr:uid="{00000000-0005-0000-0000-000013660000}"/>
    <cellStyle name="Notas 2 7 2 2 3 2" xfId="15240" xr:uid="{00000000-0005-0000-0000-000014660000}"/>
    <cellStyle name="Notas 2 7 2 2 3 2 2" xfId="40950" xr:uid="{00000000-0005-0000-0000-000015660000}"/>
    <cellStyle name="Notas 2 7 2 2 3 3" xfId="40951" xr:uid="{00000000-0005-0000-0000-000016660000}"/>
    <cellStyle name="Notas 2 7 2 2 4" xfId="15242" xr:uid="{00000000-0005-0000-0000-000017660000}"/>
    <cellStyle name="Notas 2 7 2 2 4 2" xfId="40952" xr:uid="{00000000-0005-0000-0000-000018660000}"/>
    <cellStyle name="Notas 2 7 2 2 5" xfId="23409" xr:uid="{00000000-0005-0000-0000-000019660000}"/>
    <cellStyle name="Notas 2 7 2 2 5 2" xfId="40953" xr:uid="{00000000-0005-0000-0000-00001A660000}"/>
    <cellStyle name="Notas 2 7 2 2 6" xfId="23410" xr:uid="{00000000-0005-0000-0000-00001B660000}"/>
    <cellStyle name="Notas 2 7 2 2 6 2" xfId="40954" xr:uid="{00000000-0005-0000-0000-00001C660000}"/>
    <cellStyle name="Notas 2 7 2 2 7" xfId="23411" xr:uid="{00000000-0005-0000-0000-00001D660000}"/>
    <cellStyle name="Notas 2 7 2 2 7 2" xfId="40955" xr:uid="{00000000-0005-0000-0000-00001E660000}"/>
    <cellStyle name="Notas 2 7 2 2 8" xfId="40956" xr:uid="{00000000-0005-0000-0000-00001F660000}"/>
    <cellStyle name="Notas 2 7 2 3" xfId="5982" xr:uid="{00000000-0005-0000-0000-000020660000}"/>
    <cellStyle name="Notas 2 7 2 3 2" xfId="15239" xr:uid="{00000000-0005-0000-0000-000021660000}"/>
    <cellStyle name="Notas 2 7 2 3 2 2" xfId="40957" xr:uid="{00000000-0005-0000-0000-000022660000}"/>
    <cellStyle name="Notas 2 7 2 3 3" xfId="40958" xr:uid="{00000000-0005-0000-0000-000023660000}"/>
    <cellStyle name="Notas 2 7 2 4" xfId="5983" xr:uid="{00000000-0005-0000-0000-000024660000}"/>
    <cellStyle name="Notas 2 7 2 4 2" xfId="15238" xr:uid="{00000000-0005-0000-0000-000025660000}"/>
    <cellStyle name="Notas 2 7 2 4 2 2" xfId="40959" xr:uid="{00000000-0005-0000-0000-000026660000}"/>
    <cellStyle name="Notas 2 7 2 4 3" xfId="40960" xr:uid="{00000000-0005-0000-0000-000027660000}"/>
    <cellStyle name="Notas 2 7 2 5" xfId="15243" xr:uid="{00000000-0005-0000-0000-000028660000}"/>
    <cellStyle name="Notas 2 7 2 5 2" xfId="40961" xr:uid="{00000000-0005-0000-0000-000029660000}"/>
    <cellStyle name="Notas 2 7 2 6" xfId="23412" xr:uid="{00000000-0005-0000-0000-00002A660000}"/>
    <cellStyle name="Notas 2 7 2 6 2" xfId="40962" xr:uid="{00000000-0005-0000-0000-00002B660000}"/>
    <cellStyle name="Notas 2 7 2 7" xfId="23413" xr:uid="{00000000-0005-0000-0000-00002C660000}"/>
    <cellStyle name="Notas 2 7 2 7 2" xfId="40963" xr:uid="{00000000-0005-0000-0000-00002D660000}"/>
    <cellStyle name="Notas 2 7 2 8" xfId="23414" xr:uid="{00000000-0005-0000-0000-00002E660000}"/>
    <cellStyle name="Notas 2 7 2 8 2" xfId="40964" xr:uid="{00000000-0005-0000-0000-00002F660000}"/>
    <cellStyle name="Notas 2 7 2 9" xfId="40965" xr:uid="{00000000-0005-0000-0000-000030660000}"/>
    <cellStyle name="Notas 2 7 3" xfId="1362" xr:uid="{00000000-0005-0000-0000-000031660000}"/>
    <cellStyle name="Notas 2 7 3 2" xfId="2825" xr:uid="{00000000-0005-0000-0000-000032660000}"/>
    <cellStyle name="Notas 2 7 3 2 2" xfId="5984" xr:uid="{00000000-0005-0000-0000-000033660000}"/>
    <cellStyle name="Notas 2 7 3 2 2 2" xfId="15235" xr:uid="{00000000-0005-0000-0000-000034660000}"/>
    <cellStyle name="Notas 2 7 3 2 2 2 2" xfId="40966" xr:uid="{00000000-0005-0000-0000-000035660000}"/>
    <cellStyle name="Notas 2 7 3 2 2 3" xfId="40967" xr:uid="{00000000-0005-0000-0000-000036660000}"/>
    <cellStyle name="Notas 2 7 3 2 3" xfId="5985" xr:uid="{00000000-0005-0000-0000-000037660000}"/>
    <cellStyle name="Notas 2 7 3 2 3 2" xfId="15234" xr:uid="{00000000-0005-0000-0000-000038660000}"/>
    <cellStyle name="Notas 2 7 3 2 3 2 2" xfId="40968" xr:uid="{00000000-0005-0000-0000-000039660000}"/>
    <cellStyle name="Notas 2 7 3 2 3 3" xfId="40969" xr:uid="{00000000-0005-0000-0000-00003A660000}"/>
    <cellStyle name="Notas 2 7 3 2 4" xfId="15236" xr:uid="{00000000-0005-0000-0000-00003B660000}"/>
    <cellStyle name="Notas 2 7 3 2 4 2" xfId="40970" xr:uid="{00000000-0005-0000-0000-00003C660000}"/>
    <cellStyle name="Notas 2 7 3 2 5" xfId="23415" xr:uid="{00000000-0005-0000-0000-00003D660000}"/>
    <cellStyle name="Notas 2 7 3 2 5 2" xfId="40971" xr:uid="{00000000-0005-0000-0000-00003E660000}"/>
    <cellStyle name="Notas 2 7 3 2 6" xfId="23416" xr:uid="{00000000-0005-0000-0000-00003F660000}"/>
    <cellStyle name="Notas 2 7 3 2 6 2" xfId="40972" xr:uid="{00000000-0005-0000-0000-000040660000}"/>
    <cellStyle name="Notas 2 7 3 2 7" xfId="23417" xr:uid="{00000000-0005-0000-0000-000041660000}"/>
    <cellStyle name="Notas 2 7 3 2 7 2" xfId="40973" xr:uid="{00000000-0005-0000-0000-000042660000}"/>
    <cellStyle name="Notas 2 7 3 2 8" xfId="40974" xr:uid="{00000000-0005-0000-0000-000043660000}"/>
    <cellStyle name="Notas 2 7 3 3" xfId="5986" xr:uid="{00000000-0005-0000-0000-000044660000}"/>
    <cellStyle name="Notas 2 7 3 3 2" xfId="15233" xr:uid="{00000000-0005-0000-0000-000045660000}"/>
    <cellStyle name="Notas 2 7 3 3 2 2" xfId="40975" xr:uid="{00000000-0005-0000-0000-000046660000}"/>
    <cellStyle name="Notas 2 7 3 3 3" xfId="40976" xr:uid="{00000000-0005-0000-0000-000047660000}"/>
    <cellStyle name="Notas 2 7 3 4" xfId="5987" xr:uid="{00000000-0005-0000-0000-000048660000}"/>
    <cellStyle name="Notas 2 7 3 4 2" xfId="15232" xr:uid="{00000000-0005-0000-0000-000049660000}"/>
    <cellStyle name="Notas 2 7 3 4 2 2" xfId="40977" xr:uid="{00000000-0005-0000-0000-00004A660000}"/>
    <cellStyle name="Notas 2 7 3 4 3" xfId="40978" xr:uid="{00000000-0005-0000-0000-00004B660000}"/>
    <cellStyle name="Notas 2 7 3 5" xfId="15237" xr:uid="{00000000-0005-0000-0000-00004C660000}"/>
    <cellStyle name="Notas 2 7 3 5 2" xfId="40979" xr:uid="{00000000-0005-0000-0000-00004D660000}"/>
    <cellStyle name="Notas 2 7 3 6" xfId="23418" xr:uid="{00000000-0005-0000-0000-00004E660000}"/>
    <cellStyle name="Notas 2 7 3 6 2" xfId="40980" xr:uid="{00000000-0005-0000-0000-00004F660000}"/>
    <cellStyle name="Notas 2 7 3 7" xfId="23419" xr:uid="{00000000-0005-0000-0000-000050660000}"/>
    <cellStyle name="Notas 2 7 3 7 2" xfId="40981" xr:uid="{00000000-0005-0000-0000-000051660000}"/>
    <cellStyle name="Notas 2 7 3 8" xfId="23420" xr:uid="{00000000-0005-0000-0000-000052660000}"/>
    <cellStyle name="Notas 2 7 3 8 2" xfId="40982" xr:uid="{00000000-0005-0000-0000-000053660000}"/>
    <cellStyle name="Notas 2 7 3 9" xfId="40983" xr:uid="{00000000-0005-0000-0000-000054660000}"/>
    <cellStyle name="Notas 2 7 4" xfId="5988" xr:uid="{00000000-0005-0000-0000-000055660000}"/>
    <cellStyle name="Notas 2 7 4 2" xfId="15231" xr:uid="{00000000-0005-0000-0000-000056660000}"/>
    <cellStyle name="Notas 2 7 4 2 2" xfId="40984" xr:uid="{00000000-0005-0000-0000-000057660000}"/>
    <cellStyle name="Notas 2 7 4 3" xfId="23421" xr:uid="{00000000-0005-0000-0000-000058660000}"/>
    <cellStyle name="Notas 2 7 4 3 2" xfId="40985" xr:uid="{00000000-0005-0000-0000-000059660000}"/>
    <cellStyle name="Notas 2 7 4 4" xfId="23422" xr:uid="{00000000-0005-0000-0000-00005A660000}"/>
    <cellStyle name="Notas 2 7 4 4 2" xfId="40986" xr:uid="{00000000-0005-0000-0000-00005B660000}"/>
    <cellStyle name="Notas 2 7 4 5" xfId="23423" xr:uid="{00000000-0005-0000-0000-00005C660000}"/>
    <cellStyle name="Notas 2 7 4 5 2" xfId="40987" xr:uid="{00000000-0005-0000-0000-00005D660000}"/>
    <cellStyle name="Notas 2 7 4 6" xfId="40988" xr:uid="{00000000-0005-0000-0000-00005E660000}"/>
    <cellStyle name="Notas 2 7 5" xfId="5989" xr:uid="{00000000-0005-0000-0000-00005F660000}"/>
    <cellStyle name="Notas 2 7 5 2" xfId="15230" xr:uid="{00000000-0005-0000-0000-000060660000}"/>
    <cellStyle name="Notas 2 7 5 2 2" xfId="40989" xr:uid="{00000000-0005-0000-0000-000061660000}"/>
    <cellStyle name="Notas 2 7 5 3" xfId="23424" xr:uid="{00000000-0005-0000-0000-000062660000}"/>
    <cellStyle name="Notas 2 7 5 3 2" xfId="40990" xr:uid="{00000000-0005-0000-0000-000063660000}"/>
    <cellStyle name="Notas 2 7 5 4" xfId="23425" xr:uid="{00000000-0005-0000-0000-000064660000}"/>
    <cellStyle name="Notas 2 7 5 4 2" xfId="40991" xr:uid="{00000000-0005-0000-0000-000065660000}"/>
    <cellStyle name="Notas 2 7 5 5" xfId="23426" xr:uid="{00000000-0005-0000-0000-000066660000}"/>
    <cellStyle name="Notas 2 7 5 5 2" xfId="40992" xr:uid="{00000000-0005-0000-0000-000067660000}"/>
    <cellStyle name="Notas 2 7 5 6" xfId="40993" xr:uid="{00000000-0005-0000-0000-000068660000}"/>
    <cellStyle name="Notas 2 7 6" xfId="5990" xr:uid="{00000000-0005-0000-0000-000069660000}"/>
    <cellStyle name="Notas 2 7 6 2" xfId="15229" xr:uid="{00000000-0005-0000-0000-00006A660000}"/>
    <cellStyle name="Notas 2 7 6 2 2" xfId="40994" xr:uid="{00000000-0005-0000-0000-00006B660000}"/>
    <cellStyle name="Notas 2 7 6 3" xfId="23427" xr:uid="{00000000-0005-0000-0000-00006C660000}"/>
    <cellStyle name="Notas 2 7 6 3 2" xfId="40995" xr:uid="{00000000-0005-0000-0000-00006D660000}"/>
    <cellStyle name="Notas 2 7 6 4" xfId="23428" xr:uid="{00000000-0005-0000-0000-00006E660000}"/>
    <cellStyle name="Notas 2 7 6 4 2" xfId="40996" xr:uid="{00000000-0005-0000-0000-00006F660000}"/>
    <cellStyle name="Notas 2 7 6 5" xfId="23429" xr:uid="{00000000-0005-0000-0000-000070660000}"/>
    <cellStyle name="Notas 2 7 6 5 2" xfId="40997" xr:uid="{00000000-0005-0000-0000-000071660000}"/>
    <cellStyle name="Notas 2 7 6 6" xfId="40998" xr:uid="{00000000-0005-0000-0000-000072660000}"/>
    <cellStyle name="Notas 2 7 7" xfId="5991" xr:uid="{00000000-0005-0000-0000-000073660000}"/>
    <cellStyle name="Notas 2 7 7 2" xfId="15228" xr:uid="{00000000-0005-0000-0000-000074660000}"/>
    <cellStyle name="Notas 2 7 7 2 2" xfId="40999" xr:uid="{00000000-0005-0000-0000-000075660000}"/>
    <cellStyle name="Notas 2 7 7 3" xfId="23430" xr:uid="{00000000-0005-0000-0000-000076660000}"/>
    <cellStyle name="Notas 2 7 7 3 2" xfId="41000" xr:uid="{00000000-0005-0000-0000-000077660000}"/>
    <cellStyle name="Notas 2 7 7 4" xfId="23431" xr:uid="{00000000-0005-0000-0000-000078660000}"/>
    <cellStyle name="Notas 2 7 7 4 2" xfId="41001" xr:uid="{00000000-0005-0000-0000-000079660000}"/>
    <cellStyle name="Notas 2 7 7 5" xfId="23432" xr:uid="{00000000-0005-0000-0000-00007A660000}"/>
    <cellStyle name="Notas 2 7 7 5 2" xfId="41002" xr:uid="{00000000-0005-0000-0000-00007B660000}"/>
    <cellStyle name="Notas 2 7 7 6" xfId="41003" xr:uid="{00000000-0005-0000-0000-00007C660000}"/>
    <cellStyle name="Notas 2 7 8" xfId="5992" xr:uid="{00000000-0005-0000-0000-00007D660000}"/>
    <cellStyle name="Notas 2 7 8 2" xfId="15227" xr:uid="{00000000-0005-0000-0000-00007E660000}"/>
    <cellStyle name="Notas 2 7 8 2 2" xfId="41004" xr:uid="{00000000-0005-0000-0000-00007F660000}"/>
    <cellStyle name="Notas 2 7 8 3" xfId="41005" xr:uid="{00000000-0005-0000-0000-000080660000}"/>
    <cellStyle name="Notas 2 7 9" xfId="15244" xr:uid="{00000000-0005-0000-0000-000081660000}"/>
    <cellStyle name="Notas 2 7 9 2" xfId="41006" xr:uid="{00000000-0005-0000-0000-000082660000}"/>
    <cellStyle name="Notas 2 8" xfId="827" xr:uid="{00000000-0005-0000-0000-000083660000}"/>
    <cellStyle name="Notas 2 8 10" xfId="23433" xr:uid="{00000000-0005-0000-0000-000084660000}"/>
    <cellStyle name="Notas 2 8 10 2" xfId="41007" xr:uid="{00000000-0005-0000-0000-000085660000}"/>
    <cellStyle name="Notas 2 8 11" xfId="41008" xr:uid="{00000000-0005-0000-0000-000086660000}"/>
    <cellStyle name="Notas 2 8 2" xfId="1785" xr:uid="{00000000-0005-0000-0000-000087660000}"/>
    <cellStyle name="Notas 2 8 2 2" xfId="3246" xr:uid="{00000000-0005-0000-0000-000088660000}"/>
    <cellStyle name="Notas 2 8 2 2 2" xfId="5993" xr:uid="{00000000-0005-0000-0000-000089660000}"/>
    <cellStyle name="Notas 2 8 2 2 2 2" xfId="15223" xr:uid="{00000000-0005-0000-0000-00008A660000}"/>
    <cellStyle name="Notas 2 8 2 2 2 2 2" xfId="41009" xr:uid="{00000000-0005-0000-0000-00008B660000}"/>
    <cellStyle name="Notas 2 8 2 2 2 3" xfId="41010" xr:uid="{00000000-0005-0000-0000-00008C660000}"/>
    <cellStyle name="Notas 2 8 2 2 3" xfId="5994" xr:uid="{00000000-0005-0000-0000-00008D660000}"/>
    <cellStyle name="Notas 2 8 2 2 3 2" xfId="15222" xr:uid="{00000000-0005-0000-0000-00008E660000}"/>
    <cellStyle name="Notas 2 8 2 2 3 2 2" xfId="41011" xr:uid="{00000000-0005-0000-0000-00008F660000}"/>
    <cellStyle name="Notas 2 8 2 2 3 3" xfId="41012" xr:uid="{00000000-0005-0000-0000-000090660000}"/>
    <cellStyle name="Notas 2 8 2 2 4" xfId="15224" xr:uid="{00000000-0005-0000-0000-000091660000}"/>
    <cellStyle name="Notas 2 8 2 2 4 2" xfId="41013" xr:uid="{00000000-0005-0000-0000-000092660000}"/>
    <cellStyle name="Notas 2 8 2 2 5" xfId="23434" xr:uid="{00000000-0005-0000-0000-000093660000}"/>
    <cellStyle name="Notas 2 8 2 2 5 2" xfId="41014" xr:uid="{00000000-0005-0000-0000-000094660000}"/>
    <cellStyle name="Notas 2 8 2 2 6" xfId="23435" xr:uid="{00000000-0005-0000-0000-000095660000}"/>
    <cellStyle name="Notas 2 8 2 2 6 2" xfId="41015" xr:uid="{00000000-0005-0000-0000-000096660000}"/>
    <cellStyle name="Notas 2 8 2 2 7" xfId="23436" xr:uid="{00000000-0005-0000-0000-000097660000}"/>
    <cellStyle name="Notas 2 8 2 2 7 2" xfId="41016" xr:uid="{00000000-0005-0000-0000-000098660000}"/>
    <cellStyle name="Notas 2 8 2 2 8" xfId="41017" xr:uid="{00000000-0005-0000-0000-000099660000}"/>
    <cellStyle name="Notas 2 8 2 3" xfId="5995" xr:uid="{00000000-0005-0000-0000-00009A660000}"/>
    <cellStyle name="Notas 2 8 2 3 2" xfId="15221" xr:uid="{00000000-0005-0000-0000-00009B660000}"/>
    <cellStyle name="Notas 2 8 2 3 2 2" xfId="41018" xr:uid="{00000000-0005-0000-0000-00009C660000}"/>
    <cellStyle name="Notas 2 8 2 3 3" xfId="41019" xr:uid="{00000000-0005-0000-0000-00009D660000}"/>
    <cellStyle name="Notas 2 8 2 4" xfId="5996" xr:uid="{00000000-0005-0000-0000-00009E660000}"/>
    <cellStyle name="Notas 2 8 2 4 2" xfId="15220" xr:uid="{00000000-0005-0000-0000-00009F660000}"/>
    <cellStyle name="Notas 2 8 2 4 2 2" xfId="41020" xr:uid="{00000000-0005-0000-0000-0000A0660000}"/>
    <cellStyle name="Notas 2 8 2 4 3" xfId="41021" xr:uid="{00000000-0005-0000-0000-0000A1660000}"/>
    <cellStyle name="Notas 2 8 2 5" xfId="15225" xr:uid="{00000000-0005-0000-0000-0000A2660000}"/>
    <cellStyle name="Notas 2 8 2 5 2" xfId="41022" xr:uid="{00000000-0005-0000-0000-0000A3660000}"/>
    <cellStyle name="Notas 2 8 2 6" xfId="23437" xr:uid="{00000000-0005-0000-0000-0000A4660000}"/>
    <cellStyle name="Notas 2 8 2 6 2" xfId="41023" xr:uid="{00000000-0005-0000-0000-0000A5660000}"/>
    <cellStyle name="Notas 2 8 2 7" xfId="23438" xr:uid="{00000000-0005-0000-0000-0000A6660000}"/>
    <cellStyle name="Notas 2 8 2 7 2" xfId="41024" xr:uid="{00000000-0005-0000-0000-0000A7660000}"/>
    <cellStyle name="Notas 2 8 2 8" xfId="23439" xr:uid="{00000000-0005-0000-0000-0000A8660000}"/>
    <cellStyle name="Notas 2 8 2 8 2" xfId="41025" xr:uid="{00000000-0005-0000-0000-0000A9660000}"/>
    <cellStyle name="Notas 2 8 2 9" xfId="41026" xr:uid="{00000000-0005-0000-0000-0000AA660000}"/>
    <cellStyle name="Notas 2 8 3" xfId="1351" xr:uid="{00000000-0005-0000-0000-0000AB660000}"/>
    <cellStyle name="Notas 2 8 3 2" xfId="2816" xr:uid="{00000000-0005-0000-0000-0000AC660000}"/>
    <cellStyle name="Notas 2 8 3 2 2" xfId="5997" xr:uid="{00000000-0005-0000-0000-0000AD660000}"/>
    <cellStyle name="Notas 2 8 3 2 2 2" xfId="15217" xr:uid="{00000000-0005-0000-0000-0000AE660000}"/>
    <cellStyle name="Notas 2 8 3 2 2 2 2" xfId="41027" xr:uid="{00000000-0005-0000-0000-0000AF660000}"/>
    <cellStyle name="Notas 2 8 3 2 2 3" xfId="41028" xr:uid="{00000000-0005-0000-0000-0000B0660000}"/>
    <cellStyle name="Notas 2 8 3 2 3" xfId="5998" xr:uid="{00000000-0005-0000-0000-0000B1660000}"/>
    <cellStyle name="Notas 2 8 3 2 3 2" xfId="15216" xr:uid="{00000000-0005-0000-0000-0000B2660000}"/>
    <cellStyle name="Notas 2 8 3 2 3 2 2" xfId="41029" xr:uid="{00000000-0005-0000-0000-0000B3660000}"/>
    <cellStyle name="Notas 2 8 3 2 3 3" xfId="41030" xr:uid="{00000000-0005-0000-0000-0000B4660000}"/>
    <cellStyle name="Notas 2 8 3 2 4" xfId="15218" xr:uid="{00000000-0005-0000-0000-0000B5660000}"/>
    <cellStyle name="Notas 2 8 3 2 4 2" xfId="41031" xr:uid="{00000000-0005-0000-0000-0000B6660000}"/>
    <cellStyle name="Notas 2 8 3 2 5" xfId="23440" xr:uid="{00000000-0005-0000-0000-0000B7660000}"/>
    <cellStyle name="Notas 2 8 3 2 5 2" xfId="41032" xr:uid="{00000000-0005-0000-0000-0000B8660000}"/>
    <cellStyle name="Notas 2 8 3 2 6" xfId="23441" xr:uid="{00000000-0005-0000-0000-0000B9660000}"/>
    <cellStyle name="Notas 2 8 3 2 6 2" xfId="41033" xr:uid="{00000000-0005-0000-0000-0000BA660000}"/>
    <cellStyle name="Notas 2 8 3 2 7" xfId="23442" xr:uid="{00000000-0005-0000-0000-0000BB660000}"/>
    <cellStyle name="Notas 2 8 3 2 7 2" xfId="41034" xr:uid="{00000000-0005-0000-0000-0000BC660000}"/>
    <cellStyle name="Notas 2 8 3 2 8" xfId="41035" xr:uid="{00000000-0005-0000-0000-0000BD660000}"/>
    <cellStyle name="Notas 2 8 3 3" xfId="5999" xr:uid="{00000000-0005-0000-0000-0000BE660000}"/>
    <cellStyle name="Notas 2 8 3 3 2" xfId="15215" xr:uid="{00000000-0005-0000-0000-0000BF660000}"/>
    <cellStyle name="Notas 2 8 3 3 2 2" xfId="41036" xr:uid="{00000000-0005-0000-0000-0000C0660000}"/>
    <cellStyle name="Notas 2 8 3 3 3" xfId="41037" xr:uid="{00000000-0005-0000-0000-0000C1660000}"/>
    <cellStyle name="Notas 2 8 3 4" xfId="6000" xr:uid="{00000000-0005-0000-0000-0000C2660000}"/>
    <cellStyle name="Notas 2 8 3 4 2" xfId="15214" xr:uid="{00000000-0005-0000-0000-0000C3660000}"/>
    <cellStyle name="Notas 2 8 3 4 2 2" xfId="41038" xr:uid="{00000000-0005-0000-0000-0000C4660000}"/>
    <cellStyle name="Notas 2 8 3 4 3" xfId="41039" xr:uid="{00000000-0005-0000-0000-0000C5660000}"/>
    <cellStyle name="Notas 2 8 3 5" xfId="15219" xr:uid="{00000000-0005-0000-0000-0000C6660000}"/>
    <cellStyle name="Notas 2 8 3 5 2" xfId="41040" xr:uid="{00000000-0005-0000-0000-0000C7660000}"/>
    <cellStyle name="Notas 2 8 3 6" xfId="23443" xr:uid="{00000000-0005-0000-0000-0000C8660000}"/>
    <cellStyle name="Notas 2 8 3 6 2" xfId="41041" xr:uid="{00000000-0005-0000-0000-0000C9660000}"/>
    <cellStyle name="Notas 2 8 3 7" xfId="23444" xr:uid="{00000000-0005-0000-0000-0000CA660000}"/>
    <cellStyle name="Notas 2 8 3 7 2" xfId="41042" xr:uid="{00000000-0005-0000-0000-0000CB660000}"/>
    <cellStyle name="Notas 2 8 3 8" xfId="23445" xr:uid="{00000000-0005-0000-0000-0000CC660000}"/>
    <cellStyle name="Notas 2 8 3 8 2" xfId="41043" xr:uid="{00000000-0005-0000-0000-0000CD660000}"/>
    <cellStyle name="Notas 2 8 3 9" xfId="41044" xr:uid="{00000000-0005-0000-0000-0000CE660000}"/>
    <cellStyle name="Notas 2 8 4" xfId="6001" xr:uid="{00000000-0005-0000-0000-0000CF660000}"/>
    <cellStyle name="Notas 2 8 4 2" xfId="15213" xr:uid="{00000000-0005-0000-0000-0000D0660000}"/>
    <cellStyle name="Notas 2 8 4 2 2" xfId="41045" xr:uid="{00000000-0005-0000-0000-0000D1660000}"/>
    <cellStyle name="Notas 2 8 4 3" xfId="23446" xr:uid="{00000000-0005-0000-0000-0000D2660000}"/>
    <cellStyle name="Notas 2 8 4 3 2" xfId="41046" xr:uid="{00000000-0005-0000-0000-0000D3660000}"/>
    <cellStyle name="Notas 2 8 4 4" xfId="23447" xr:uid="{00000000-0005-0000-0000-0000D4660000}"/>
    <cellStyle name="Notas 2 8 4 4 2" xfId="41047" xr:uid="{00000000-0005-0000-0000-0000D5660000}"/>
    <cellStyle name="Notas 2 8 4 5" xfId="23448" xr:uid="{00000000-0005-0000-0000-0000D6660000}"/>
    <cellStyle name="Notas 2 8 4 5 2" xfId="41048" xr:uid="{00000000-0005-0000-0000-0000D7660000}"/>
    <cellStyle name="Notas 2 8 4 6" xfId="41049" xr:uid="{00000000-0005-0000-0000-0000D8660000}"/>
    <cellStyle name="Notas 2 8 5" xfId="6002" xr:uid="{00000000-0005-0000-0000-0000D9660000}"/>
    <cellStyle name="Notas 2 8 5 2" xfId="15212" xr:uid="{00000000-0005-0000-0000-0000DA660000}"/>
    <cellStyle name="Notas 2 8 5 2 2" xfId="41050" xr:uid="{00000000-0005-0000-0000-0000DB660000}"/>
    <cellStyle name="Notas 2 8 5 3" xfId="23449" xr:uid="{00000000-0005-0000-0000-0000DC660000}"/>
    <cellStyle name="Notas 2 8 5 3 2" xfId="41051" xr:uid="{00000000-0005-0000-0000-0000DD660000}"/>
    <cellStyle name="Notas 2 8 5 4" xfId="23450" xr:uid="{00000000-0005-0000-0000-0000DE660000}"/>
    <cellStyle name="Notas 2 8 5 4 2" xfId="41052" xr:uid="{00000000-0005-0000-0000-0000DF660000}"/>
    <cellStyle name="Notas 2 8 5 5" xfId="23451" xr:uid="{00000000-0005-0000-0000-0000E0660000}"/>
    <cellStyle name="Notas 2 8 5 5 2" xfId="41053" xr:uid="{00000000-0005-0000-0000-0000E1660000}"/>
    <cellStyle name="Notas 2 8 5 6" xfId="41054" xr:uid="{00000000-0005-0000-0000-0000E2660000}"/>
    <cellStyle name="Notas 2 8 6" xfId="6003" xr:uid="{00000000-0005-0000-0000-0000E3660000}"/>
    <cellStyle name="Notas 2 8 6 2" xfId="15211" xr:uid="{00000000-0005-0000-0000-0000E4660000}"/>
    <cellStyle name="Notas 2 8 6 2 2" xfId="41055" xr:uid="{00000000-0005-0000-0000-0000E5660000}"/>
    <cellStyle name="Notas 2 8 6 3" xfId="23452" xr:uid="{00000000-0005-0000-0000-0000E6660000}"/>
    <cellStyle name="Notas 2 8 6 3 2" xfId="41056" xr:uid="{00000000-0005-0000-0000-0000E7660000}"/>
    <cellStyle name="Notas 2 8 6 4" xfId="23453" xr:uid="{00000000-0005-0000-0000-0000E8660000}"/>
    <cellStyle name="Notas 2 8 6 4 2" xfId="41057" xr:uid="{00000000-0005-0000-0000-0000E9660000}"/>
    <cellStyle name="Notas 2 8 6 5" xfId="23454" xr:uid="{00000000-0005-0000-0000-0000EA660000}"/>
    <cellStyle name="Notas 2 8 6 5 2" xfId="41058" xr:uid="{00000000-0005-0000-0000-0000EB660000}"/>
    <cellStyle name="Notas 2 8 6 6" xfId="41059" xr:uid="{00000000-0005-0000-0000-0000EC660000}"/>
    <cellStyle name="Notas 2 8 7" xfId="6004" xr:uid="{00000000-0005-0000-0000-0000ED660000}"/>
    <cellStyle name="Notas 2 8 7 2" xfId="15210" xr:uid="{00000000-0005-0000-0000-0000EE660000}"/>
    <cellStyle name="Notas 2 8 7 2 2" xfId="41060" xr:uid="{00000000-0005-0000-0000-0000EF660000}"/>
    <cellStyle name="Notas 2 8 7 3" xfId="23455" xr:uid="{00000000-0005-0000-0000-0000F0660000}"/>
    <cellStyle name="Notas 2 8 7 3 2" xfId="41061" xr:uid="{00000000-0005-0000-0000-0000F1660000}"/>
    <cellStyle name="Notas 2 8 7 4" xfId="23456" xr:uid="{00000000-0005-0000-0000-0000F2660000}"/>
    <cellStyle name="Notas 2 8 7 4 2" xfId="41062" xr:uid="{00000000-0005-0000-0000-0000F3660000}"/>
    <cellStyle name="Notas 2 8 7 5" xfId="23457" xr:uid="{00000000-0005-0000-0000-0000F4660000}"/>
    <cellStyle name="Notas 2 8 7 5 2" xfId="41063" xr:uid="{00000000-0005-0000-0000-0000F5660000}"/>
    <cellStyle name="Notas 2 8 7 6" xfId="41064" xr:uid="{00000000-0005-0000-0000-0000F6660000}"/>
    <cellStyle name="Notas 2 8 8" xfId="6005" xr:uid="{00000000-0005-0000-0000-0000F7660000}"/>
    <cellStyle name="Notas 2 8 8 2" xfId="15209" xr:uid="{00000000-0005-0000-0000-0000F8660000}"/>
    <cellStyle name="Notas 2 8 8 2 2" xfId="41065" xr:uid="{00000000-0005-0000-0000-0000F9660000}"/>
    <cellStyle name="Notas 2 8 8 3" xfId="41066" xr:uid="{00000000-0005-0000-0000-0000FA660000}"/>
    <cellStyle name="Notas 2 8 9" xfId="15226" xr:uid="{00000000-0005-0000-0000-0000FB660000}"/>
    <cellStyle name="Notas 2 8 9 2" xfId="41067" xr:uid="{00000000-0005-0000-0000-0000FC660000}"/>
    <cellStyle name="Notas 2 9" xfId="1084" xr:uid="{00000000-0005-0000-0000-0000FD660000}"/>
    <cellStyle name="Notas 2 9 10" xfId="23458" xr:uid="{00000000-0005-0000-0000-0000FE660000}"/>
    <cellStyle name="Notas 2 9 10 2" xfId="41068" xr:uid="{00000000-0005-0000-0000-0000FF660000}"/>
    <cellStyle name="Notas 2 9 11" xfId="41069" xr:uid="{00000000-0005-0000-0000-000000670000}"/>
    <cellStyle name="Notas 2 9 2" xfId="2016" xr:uid="{00000000-0005-0000-0000-000001670000}"/>
    <cellStyle name="Notas 2 9 2 2" xfId="3475" xr:uid="{00000000-0005-0000-0000-000002670000}"/>
    <cellStyle name="Notas 2 9 2 2 2" xfId="6006" xr:uid="{00000000-0005-0000-0000-000003670000}"/>
    <cellStyle name="Notas 2 9 2 2 2 2" xfId="15205" xr:uid="{00000000-0005-0000-0000-000004670000}"/>
    <cellStyle name="Notas 2 9 2 2 2 2 2" xfId="41070" xr:uid="{00000000-0005-0000-0000-000005670000}"/>
    <cellStyle name="Notas 2 9 2 2 2 3" xfId="41071" xr:uid="{00000000-0005-0000-0000-000006670000}"/>
    <cellStyle name="Notas 2 9 2 2 3" xfId="6007" xr:uid="{00000000-0005-0000-0000-000007670000}"/>
    <cellStyle name="Notas 2 9 2 2 3 2" xfId="15204" xr:uid="{00000000-0005-0000-0000-000008670000}"/>
    <cellStyle name="Notas 2 9 2 2 3 2 2" xfId="41072" xr:uid="{00000000-0005-0000-0000-000009670000}"/>
    <cellStyle name="Notas 2 9 2 2 3 3" xfId="41073" xr:uid="{00000000-0005-0000-0000-00000A670000}"/>
    <cellStyle name="Notas 2 9 2 2 4" xfId="15206" xr:uid="{00000000-0005-0000-0000-00000B670000}"/>
    <cellStyle name="Notas 2 9 2 2 4 2" xfId="41074" xr:uid="{00000000-0005-0000-0000-00000C670000}"/>
    <cellStyle name="Notas 2 9 2 2 5" xfId="23459" xr:uid="{00000000-0005-0000-0000-00000D670000}"/>
    <cellStyle name="Notas 2 9 2 2 5 2" xfId="41075" xr:uid="{00000000-0005-0000-0000-00000E670000}"/>
    <cellStyle name="Notas 2 9 2 2 6" xfId="23460" xr:uid="{00000000-0005-0000-0000-00000F670000}"/>
    <cellStyle name="Notas 2 9 2 2 6 2" xfId="41076" xr:uid="{00000000-0005-0000-0000-000010670000}"/>
    <cellStyle name="Notas 2 9 2 2 7" xfId="23461" xr:uid="{00000000-0005-0000-0000-000011670000}"/>
    <cellStyle name="Notas 2 9 2 2 7 2" xfId="41077" xr:uid="{00000000-0005-0000-0000-000012670000}"/>
    <cellStyle name="Notas 2 9 2 2 8" xfId="41078" xr:uid="{00000000-0005-0000-0000-000013670000}"/>
    <cellStyle name="Notas 2 9 2 3" xfId="6008" xr:uid="{00000000-0005-0000-0000-000014670000}"/>
    <cellStyle name="Notas 2 9 2 3 2" xfId="15203" xr:uid="{00000000-0005-0000-0000-000015670000}"/>
    <cellStyle name="Notas 2 9 2 3 2 2" xfId="41079" xr:uid="{00000000-0005-0000-0000-000016670000}"/>
    <cellStyle name="Notas 2 9 2 3 3" xfId="41080" xr:uid="{00000000-0005-0000-0000-000017670000}"/>
    <cellStyle name="Notas 2 9 2 4" xfId="6009" xr:uid="{00000000-0005-0000-0000-000018670000}"/>
    <cellStyle name="Notas 2 9 2 4 2" xfId="15202" xr:uid="{00000000-0005-0000-0000-000019670000}"/>
    <cellStyle name="Notas 2 9 2 4 2 2" xfId="41081" xr:uid="{00000000-0005-0000-0000-00001A670000}"/>
    <cellStyle name="Notas 2 9 2 4 3" xfId="41082" xr:uid="{00000000-0005-0000-0000-00001B670000}"/>
    <cellStyle name="Notas 2 9 2 5" xfId="15207" xr:uid="{00000000-0005-0000-0000-00001C670000}"/>
    <cellStyle name="Notas 2 9 2 5 2" xfId="41083" xr:uid="{00000000-0005-0000-0000-00001D670000}"/>
    <cellStyle name="Notas 2 9 2 6" xfId="23462" xr:uid="{00000000-0005-0000-0000-00001E670000}"/>
    <cellStyle name="Notas 2 9 2 6 2" xfId="41084" xr:uid="{00000000-0005-0000-0000-00001F670000}"/>
    <cellStyle name="Notas 2 9 2 7" xfId="23463" xr:uid="{00000000-0005-0000-0000-000020670000}"/>
    <cellStyle name="Notas 2 9 2 7 2" xfId="41085" xr:uid="{00000000-0005-0000-0000-000021670000}"/>
    <cellStyle name="Notas 2 9 2 8" xfId="23464" xr:uid="{00000000-0005-0000-0000-000022670000}"/>
    <cellStyle name="Notas 2 9 2 8 2" xfId="41086" xr:uid="{00000000-0005-0000-0000-000023670000}"/>
    <cellStyle name="Notas 2 9 2 9" xfId="41087" xr:uid="{00000000-0005-0000-0000-000024670000}"/>
    <cellStyle name="Notas 2 9 3" xfId="1584" xr:uid="{00000000-0005-0000-0000-000025670000}"/>
    <cellStyle name="Notas 2 9 3 2" xfId="3047" xr:uid="{00000000-0005-0000-0000-000026670000}"/>
    <cellStyle name="Notas 2 9 3 2 2" xfId="6010" xr:uid="{00000000-0005-0000-0000-000027670000}"/>
    <cellStyle name="Notas 2 9 3 2 2 2" xfId="15199" xr:uid="{00000000-0005-0000-0000-000028670000}"/>
    <cellStyle name="Notas 2 9 3 2 2 2 2" xfId="41088" xr:uid="{00000000-0005-0000-0000-000029670000}"/>
    <cellStyle name="Notas 2 9 3 2 2 3" xfId="41089" xr:uid="{00000000-0005-0000-0000-00002A670000}"/>
    <cellStyle name="Notas 2 9 3 2 3" xfId="6011" xr:uid="{00000000-0005-0000-0000-00002B670000}"/>
    <cellStyle name="Notas 2 9 3 2 3 2" xfId="15198" xr:uid="{00000000-0005-0000-0000-00002C670000}"/>
    <cellStyle name="Notas 2 9 3 2 3 2 2" xfId="41090" xr:uid="{00000000-0005-0000-0000-00002D670000}"/>
    <cellStyle name="Notas 2 9 3 2 3 3" xfId="41091" xr:uid="{00000000-0005-0000-0000-00002E670000}"/>
    <cellStyle name="Notas 2 9 3 2 4" xfId="15200" xr:uid="{00000000-0005-0000-0000-00002F670000}"/>
    <cellStyle name="Notas 2 9 3 2 4 2" xfId="41092" xr:uid="{00000000-0005-0000-0000-000030670000}"/>
    <cellStyle name="Notas 2 9 3 2 5" xfId="23465" xr:uid="{00000000-0005-0000-0000-000031670000}"/>
    <cellStyle name="Notas 2 9 3 2 5 2" xfId="41093" xr:uid="{00000000-0005-0000-0000-000032670000}"/>
    <cellStyle name="Notas 2 9 3 2 6" xfId="23466" xr:uid="{00000000-0005-0000-0000-000033670000}"/>
    <cellStyle name="Notas 2 9 3 2 6 2" xfId="41094" xr:uid="{00000000-0005-0000-0000-000034670000}"/>
    <cellStyle name="Notas 2 9 3 2 7" xfId="23467" xr:uid="{00000000-0005-0000-0000-000035670000}"/>
    <cellStyle name="Notas 2 9 3 2 7 2" xfId="41095" xr:uid="{00000000-0005-0000-0000-000036670000}"/>
    <cellStyle name="Notas 2 9 3 2 8" xfId="41096" xr:uid="{00000000-0005-0000-0000-000037670000}"/>
    <cellStyle name="Notas 2 9 3 3" xfId="6012" xr:uid="{00000000-0005-0000-0000-000038670000}"/>
    <cellStyle name="Notas 2 9 3 3 2" xfId="15197" xr:uid="{00000000-0005-0000-0000-000039670000}"/>
    <cellStyle name="Notas 2 9 3 3 2 2" xfId="41097" xr:uid="{00000000-0005-0000-0000-00003A670000}"/>
    <cellStyle name="Notas 2 9 3 3 3" xfId="41098" xr:uid="{00000000-0005-0000-0000-00003B670000}"/>
    <cellStyle name="Notas 2 9 3 4" xfId="6013" xr:uid="{00000000-0005-0000-0000-00003C670000}"/>
    <cellStyle name="Notas 2 9 3 4 2" xfId="15196" xr:uid="{00000000-0005-0000-0000-00003D670000}"/>
    <cellStyle name="Notas 2 9 3 4 2 2" xfId="41099" xr:uid="{00000000-0005-0000-0000-00003E670000}"/>
    <cellStyle name="Notas 2 9 3 4 3" xfId="41100" xr:uid="{00000000-0005-0000-0000-00003F670000}"/>
    <cellStyle name="Notas 2 9 3 5" xfId="15201" xr:uid="{00000000-0005-0000-0000-000040670000}"/>
    <cellStyle name="Notas 2 9 3 5 2" xfId="41101" xr:uid="{00000000-0005-0000-0000-000041670000}"/>
    <cellStyle name="Notas 2 9 3 6" xfId="23468" xr:uid="{00000000-0005-0000-0000-000042670000}"/>
    <cellStyle name="Notas 2 9 3 6 2" xfId="41102" xr:uid="{00000000-0005-0000-0000-000043670000}"/>
    <cellStyle name="Notas 2 9 3 7" xfId="23469" xr:uid="{00000000-0005-0000-0000-000044670000}"/>
    <cellStyle name="Notas 2 9 3 7 2" xfId="41103" xr:uid="{00000000-0005-0000-0000-000045670000}"/>
    <cellStyle name="Notas 2 9 3 8" xfId="23470" xr:uid="{00000000-0005-0000-0000-000046670000}"/>
    <cellStyle name="Notas 2 9 3 8 2" xfId="41104" xr:uid="{00000000-0005-0000-0000-000047670000}"/>
    <cellStyle name="Notas 2 9 3 9" xfId="41105" xr:uid="{00000000-0005-0000-0000-000048670000}"/>
    <cellStyle name="Notas 2 9 4" xfId="6014" xr:uid="{00000000-0005-0000-0000-000049670000}"/>
    <cellStyle name="Notas 2 9 4 2" xfId="15195" xr:uid="{00000000-0005-0000-0000-00004A670000}"/>
    <cellStyle name="Notas 2 9 4 2 2" xfId="41106" xr:uid="{00000000-0005-0000-0000-00004B670000}"/>
    <cellStyle name="Notas 2 9 4 3" xfId="23471" xr:uid="{00000000-0005-0000-0000-00004C670000}"/>
    <cellStyle name="Notas 2 9 4 3 2" xfId="41107" xr:uid="{00000000-0005-0000-0000-00004D670000}"/>
    <cellStyle name="Notas 2 9 4 4" xfId="23472" xr:uid="{00000000-0005-0000-0000-00004E670000}"/>
    <cellStyle name="Notas 2 9 4 4 2" xfId="41108" xr:uid="{00000000-0005-0000-0000-00004F670000}"/>
    <cellStyle name="Notas 2 9 4 5" xfId="23473" xr:uid="{00000000-0005-0000-0000-000050670000}"/>
    <cellStyle name="Notas 2 9 4 5 2" xfId="41109" xr:uid="{00000000-0005-0000-0000-000051670000}"/>
    <cellStyle name="Notas 2 9 4 6" xfId="41110" xr:uid="{00000000-0005-0000-0000-000052670000}"/>
    <cellStyle name="Notas 2 9 5" xfId="6015" xr:uid="{00000000-0005-0000-0000-000053670000}"/>
    <cellStyle name="Notas 2 9 5 2" xfId="15194" xr:uid="{00000000-0005-0000-0000-000054670000}"/>
    <cellStyle name="Notas 2 9 5 2 2" xfId="41111" xr:uid="{00000000-0005-0000-0000-000055670000}"/>
    <cellStyle name="Notas 2 9 5 3" xfId="23474" xr:uid="{00000000-0005-0000-0000-000056670000}"/>
    <cellStyle name="Notas 2 9 5 3 2" xfId="41112" xr:uid="{00000000-0005-0000-0000-000057670000}"/>
    <cellStyle name="Notas 2 9 5 4" xfId="23475" xr:uid="{00000000-0005-0000-0000-000058670000}"/>
    <cellStyle name="Notas 2 9 5 4 2" xfId="41113" xr:uid="{00000000-0005-0000-0000-000059670000}"/>
    <cellStyle name="Notas 2 9 5 5" xfId="23476" xr:uid="{00000000-0005-0000-0000-00005A670000}"/>
    <cellStyle name="Notas 2 9 5 5 2" xfId="41114" xr:uid="{00000000-0005-0000-0000-00005B670000}"/>
    <cellStyle name="Notas 2 9 5 6" xfId="41115" xr:uid="{00000000-0005-0000-0000-00005C670000}"/>
    <cellStyle name="Notas 2 9 6" xfId="6016" xr:uid="{00000000-0005-0000-0000-00005D670000}"/>
    <cellStyle name="Notas 2 9 6 2" xfId="15193" xr:uid="{00000000-0005-0000-0000-00005E670000}"/>
    <cellStyle name="Notas 2 9 6 2 2" xfId="41116" xr:uid="{00000000-0005-0000-0000-00005F670000}"/>
    <cellStyle name="Notas 2 9 6 3" xfId="23477" xr:uid="{00000000-0005-0000-0000-000060670000}"/>
    <cellStyle name="Notas 2 9 6 3 2" xfId="41117" xr:uid="{00000000-0005-0000-0000-000061670000}"/>
    <cellStyle name="Notas 2 9 6 4" xfId="23478" xr:uid="{00000000-0005-0000-0000-000062670000}"/>
    <cellStyle name="Notas 2 9 6 4 2" xfId="41118" xr:uid="{00000000-0005-0000-0000-000063670000}"/>
    <cellStyle name="Notas 2 9 6 5" xfId="23479" xr:uid="{00000000-0005-0000-0000-000064670000}"/>
    <cellStyle name="Notas 2 9 6 5 2" xfId="41119" xr:uid="{00000000-0005-0000-0000-000065670000}"/>
    <cellStyle name="Notas 2 9 6 6" xfId="41120" xr:uid="{00000000-0005-0000-0000-000066670000}"/>
    <cellStyle name="Notas 2 9 7" xfId="6017" xr:uid="{00000000-0005-0000-0000-000067670000}"/>
    <cellStyle name="Notas 2 9 7 2" xfId="15192" xr:uid="{00000000-0005-0000-0000-000068670000}"/>
    <cellStyle name="Notas 2 9 7 2 2" xfId="41121" xr:uid="{00000000-0005-0000-0000-000069670000}"/>
    <cellStyle name="Notas 2 9 7 3" xfId="23480" xr:uid="{00000000-0005-0000-0000-00006A670000}"/>
    <cellStyle name="Notas 2 9 7 3 2" xfId="41122" xr:uid="{00000000-0005-0000-0000-00006B670000}"/>
    <cellStyle name="Notas 2 9 7 4" xfId="23481" xr:uid="{00000000-0005-0000-0000-00006C670000}"/>
    <cellStyle name="Notas 2 9 7 4 2" xfId="41123" xr:uid="{00000000-0005-0000-0000-00006D670000}"/>
    <cellStyle name="Notas 2 9 7 5" xfId="23482" xr:uid="{00000000-0005-0000-0000-00006E670000}"/>
    <cellStyle name="Notas 2 9 7 5 2" xfId="41124" xr:uid="{00000000-0005-0000-0000-00006F670000}"/>
    <cellStyle name="Notas 2 9 7 6" xfId="41125" xr:uid="{00000000-0005-0000-0000-000070670000}"/>
    <cellStyle name="Notas 2 9 8" xfId="6018" xr:uid="{00000000-0005-0000-0000-000071670000}"/>
    <cellStyle name="Notas 2 9 8 2" xfId="15191" xr:uid="{00000000-0005-0000-0000-000072670000}"/>
    <cellStyle name="Notas 2 9 8 2 2" xfId="41126" xr:uid="{00000000-0005-0000-0000-000073670000}"/>
    <cellStyle name="Notas 2 9 8 3" xfId="41127" xr:uid="{00000000-0005-0000-0000-000074670000}"/>
    <cellStyle name="Notas 2 9 9" xfId="15208" xr:uid="{00000000-0005-0000-0000-000075670000}"/>
    <cellStyle name="Notas 2 9 9 2" xfId="41128" xr:uid="{00000000-0005-0000-0000-000076670000}"/>
    <cellStyle name="Notas 20" xfId="10465" xr:uid="{00000000-0005-0000-0000-000077670000}"/>
    <cellStyle name="Notas 20 2" xfId="10306" xr:uid="{00000000-0005-0000-0000-000078670000}"/>
    <cellStyle name="Notas 20 2 2" xfId="41129" xr:uid="{00000000-0005-0000-0000-000079670000}"/>
    <cellStyle name="Notas 20 3" xfId="18852" xr:uid="{00000000-0005-0000-0000-00007A670000}"/>
    <cellStyle name="Notas 20 3 2" xfId="41130" xr:uid="{00000000-0005-0000-0000-00007B670000}"/>
    <cellStyle name="Notas 20 4" xfId="41131" xr:uid="{00000000-0005-0000-0000-00007C670000}"/>
    <cellStyle name="Notas 20 5" xfId="57156" xr:uid="{00000000-0005-0000-0000-00007D670000}"/>
    <cellStyle name="Notas 21" xfId="10466" xr:uid="{00000000-0005-0000-0000-00007E670000}"/>
    <cellStyle name="Notas 21 2" xfId="10308" xr:uid="{00000000-0005-0000-0000-00007F670000}"/>
    <cellStyle name="Notas 21 2 2" xfId="41132" xr:uid="{00000000-0005-0000-0000-000080670000}"/>
    <cellStyle name="Notas 21 3" xfId="18853" xr:uid="{00000000-0005-0000-0000-000081670000}"/>
    <cellStyle name="Notas 21 3 2" xfId="41133" xr:uid="{00000000-0005-0000-0000-000082670000}"/>
    <cellStyle name="Notas 21 4" xfId="41134" xr:uid="{00000000-0005-0000-0000-000083670000}"/>
    <cellStyle name="Notas 21 5" xfId="57157" xr:uid="{00000000-0005-0000-0000-000084670000}"/>
    <cellStyle name="Notas 22" xfId="10467" xr:uid="{00000000-0005-0000-0000-000085670000}"/>
    <cellStyle name="Notas 22 2" xfId="10309" xr:uid="{00000000-0005-0000-0000-000086670000}"/>
    <cellStyle name="Notas 22 2 2" xfId="41135" xr:uid="{00000000-0005-0000-0000-000087670000}"/>
    <cellStyle name="Notas 22 3" xfId="18854" xr:uid="{00000000-0005-0000-0000-000088670000}"/>
    <cellStyle name="Notas 22 3 2" xfId="41136" xr:uid="{00000000-0005-0000-0000-000089670000}"/>
    <cellStyle name="Notas 22 4" xfId="41137" xr:uid="{00000000-0005-0000-0000-00008A670000}"/>
    <cellStyle name="Notas 22 5" xfId="57158" xr:uid="{00000000-0005-0000-0000-00008B670000}"/>
    <cellStyle name="Notas 23" xfId="10468" xr:uid="{00000000-0005-0000-0000-00008C670000}"/>
    <cellStyle name="Notas 23 2" xfId="10310" xr:uid="{00000000-0005-0000-0000-00008D670000}"/>
    <cellStyle name="Notas 23 2 2" xfId="41138" xr:uid="{00000000-0005-0000-0000-00008E670000}"/>
    <cellStyle name="Notas 23 3" xfId="18855" xr:uid="{00000000-0005-0000-0000-00008F670000}"/>
    <cellStyle name="Notas 23 3 2" xfId="41139" xr:uid="{00000000-0005-0000-0000-000090670000}"/>
    <cellStyle name="Notas 23 4" xfId="41140" xr:uid="{00000000-0005-0000-0000-000091670000}"/>
    <cellStyle name="Notas 23 5" xfId="57159" xr:uid="{00000000-0005-0000-0000-000092670000}"/>
    <cellStyle name="Notas 24" xfId="10469" xr:uid="{00000000-0005-0000-0000-000093670000}"/>
    <cellStyle name="Notas 24 2" xfId="10311" xr:uid="{00000000-0005-0000-0000-000094670000}"/>
    <cellStyle name="Notas 24 2 2" xfId="41141" xr:uid="{00000000-0005-0000-0000-000095670000}"/>
    <cellStyle name="Notas 24 3" xfId="18856" xr:uid="{00000000-0005-0000-0000-000096670000}"/>
    <cellStyle name="Notas 24 3 2" xfId="41142" xr:uid="{00000000-0005-0000-0000-000097670000}"/>
    <cellStyle name="Notas 24 4" xfId="41143" xr:uid="{00000000-0005-0000-0000-000098670000}"/>
    <cellStyle name="Notas 24 5" xfId="57160" xr:uid="{00000000-0005-0000-0000-000099670000}"/>
    <cellStyle name="Notas 25" xfId="10470" xr:uid="{00000000-0005-0000-0000-00009A670000}"/>
    <cellStyle name="Notas 25 2" xfId="10312" xr:uid="{00000000-0005-0000-0000-00009B670000}"/>
    <cellStyle name="Notas 25 2 2" xfId="41144" xr:uid="{00000000-0005-0000-0000-00009C670000}"/>
    <cellStyle name="Notas 25 3" xfId="18857" xr:uid="{00000000-0005-0000-0000-00009D670000}"/>
    <cellStyle name="Notas 25 3 2" xfId="41145" xr:uid="{00000000-0005-0000-0000-00009E670000}"/>
    <cellStyle name="Notas 25 4" xfId="41146" xr:uid="{00000000-0005-0000-0000-00009F670000}"/>
    <cellStyle name="Notas 25 5" xfId="57161" xr:uid="{00000000-0005-0000-0000-0000A0670000}"/>
    <cellStyle name="Notas 26" xfId="10471" xr:uid="{00000000-0005-0000-0000-0000A1670000}"/>
    <cellStyle name="Notas 26 2" xfId="10314" xr:uid="{00000000-0005-0000-0000-0000A2670000}"/>
    <cellStyle name="Notas 26 2 2" xfId="41147" xr:uid="{00000000-0005-0000-0000-0000A3670000}"/>
    <cellStyle name="Notas 26 3" xfId="18858" xr:uid="{00000000-0005-0000-0000-0000A4670000}"/>
    <cellStyle name="Notas 26 3 2" xfId="41148" xr:uid="{00000000-0005-0000-0000-0000A5670000}"/>
    <cellStyle name="Notas 26 4" xfId="41149" xr:uid="{00000000-0005-0000-0000-0000A6670000}"/>
    <cellStyle name="Notas 26 5" xfId="57162" xr:uid="{00000000-0005-0000-0000-0000A7670000}"/>
    <cellStyle name="Notas 27" xfId="10472" xr:uid="{00000000-0005-0000-0000-0000A8670000}"/>
    <cellStyle name="Notas 27 2" xfId="10315" xr:uid="{00000000-0005-0000-0000-0000A9670000}"/>
    <cellStyle name="Notas 27 2 2" xfId="41150" xr:uid="{00000000-0005-0000-0000-0000AA670000}"/>
    <cellStyle name="Notas 27 3" xfId="18859" xr:uid="{00000000-0005-0000-0000-0000AB670000}"/>
    <cellStyle name="Notas 27 3 2" xfId="41151" xr:uid="{00000000-0005-0000-0000-0000AC670000}"/>
    <cellStyle name="Notas 27 4" xfId="41152" xr:uid="{00000000-0005-0000-0000-0000AD670000}"/>
    <cellStyle name="Notas 27 5" xfId="57163" xr:uid="{00000000-0005-0000-0000-0000AE670000}"/>
    <cellStyle name="Notas 28" xfId="10473" xr:uid="{00000000-0005-0000-0000-0000AF670000}"/>
    <cellStyle name="Notas 28 2" xfId="10316" xr:uid="{00000000-0005-0000-0000-0000B0670000}"/>
    <cellStyle name="Notas 28 2 2" xfId="41153" xr:uid="{00000000-0005-0000-0000-0000B1670000}"/>
    <cellStyle name="Notas 28 3" xfId="18860" xr:uid="{00000000-0005-0000-0000-0000B2670000}"/>
    <cellStyle name="Notas 28 3 2" xfId="41154" xr:uid="{00000000-0005-0000-0000-0000B3670000}"/>
    <cellStyle name="Notas 28 4" xfId="41155" xr:uid="{00000000-0005-0000-0000-0000B4670000}"/>
    <cellStyle name="Notas 28 5" xfId="57164" xr:uid="{00000000-0005-0000-0000-0000B5670000}"/>
    <cellStyle name="Notas 29" xfId="10474" xr:uid="{00000000-0005-0000-0000-0000B6670000}"/>
    <cellStyle name="Notas 29 2" xfId="10317" xr:uid="{00000000-0005-0000-0000-0000B7670000}"/>
    <cellStyle name="Notas 29 2 2" xfId="41156" xr:uid="{00000000-0005-0000-0000-0000B8670000}"/>
    <cellStyle name="Notas 29 3" xfId="18861" xr:uid="{00000000-0005-0000-0000-0000B9670000}"/>
    <cellStyle name="Notas 29 3 2" xfId="41157" xr:uid="{00000000-0005-0000-0000-0000BA670000}"/>
    <cellStyle name="Notas 29 4" xfId="41158" xr:uid="{00000000-0005-0000-0000-0000BB670000}"/>
    <cellStyle name="Notas 29 5" xfId="57165" xr:uid="{00000000-0005-0000-0000-0000BC670000}"/>
    <cellStyle name="Notas 3" xfId="509" xr:uid="{00000000-0005-0000-0000-0000BD670000}"/>
    <cellStyle name="Notas 3 10" xfId="758" xr:uid="{00000000-0005-0000-0000-0000BE670000}"/>
    <cellStyle name="Notas 3 10 10" xfId="23483" xr:uid="{00000000-0005-0000-0000-0000BF670000}"/>
    <cellStyle name="Notas 3 10 10 2" xfId="41159" xr:uid="{00000000-0005-0000-0000-0000C0670000}"/>
    <cellStyle name="Notas 3 10 11" xfId="41160" xr:uid="{00000000-0005-0000-0000-0000C1670000}"/>
    <cellStyle name="Notas 3 10 2" xfId="1737" xr:uid="{00000000-0005-0000-0000-0000C2670000}"/>
    <cellStyle name="Notas 3 10 2 2" xfId="3200" xr:uid="{00000000-0005-0000-0000-0000C3670000}"/>
    <cellStyle name="Notas 3 10 2 2 2" xfId="6019" xr:uid="{00000000-0005-0000-0000-0000C4670000}"/>
    <cellStyle name="Notas 3 10 2 2 2 2" xfId="15186" xr:uid="{00000000-0005-0000-0000-0000C5670000}"/>
    <cellStyle name="Notas 3 10 2 2 2 2 2" xfId="41161" xr:uid="{00000000-0005-0000-0000-0000C6670000}"/>
    <cellStyle name="Notas 3 10 2 2 2 3" xfId="41162" xr:uid="{00000000-0005-0000-0000-0000C7670000}"/>
    <cellStyle name="Notas 3 10 2 2 3" xfId="6020" xr:uid="{00000000-0005-0000-0000-0000C8670000}"/>
    <cellStyle name="Notas 3 10 2 2 3 2" xfId="15185" xr:uid="{00000000-0005-0000-0000-0000C9670000}"/>
    <cellStyle name="Notas 3 10 2 2 3 2 2" xfId="41163" xr:uid="{00000000-0005-0000-0000-0000CA670000}"/>
    <cellStyle name="Notas 3 10 2 2 3 3" xfId="41164" xr:uid="{00000000-0005-0000-0000-0000CB670000}"/>
    <cellStyle name="Notas 3 10 2 2 4" xfId="15187" xr:uid="{00000000-0005-0000-0000-0000CC670000}"/>
    <cellStyle name="Notas 3 10 2 2 4 2" xfId="41165" xr:uid="{00000000-0005-0000-0000-0000CD670000}"/>
    <cellStyle name="Notas 3 10 2 2 5" xfId="23484" xr:uid="{00000000-0005-0000-0000-0000CE670000}"/>
    <cellStyle name="Notas 3 10 2 2 5 2" xfId="41166" xr:uid="{00000000-0005-0000-0000-0000CF670000}"/>
    <cellStyle name="Notas 3 10 2 2 6" xfId="23485" xr:uid="{00000000-0005-0000-0000-0000D0670000}"/>
    <cellStyle name="Notas 3 10 2 2 6 2" xfId="41167" xr:uid="{00000000-0005-0000-0000-0000D1670000}"/>
    <cellStyle name="Notas 3 10 2 2 7" xfId="23486" xr:uid="{00000000-0005-0000-0000-0000D2670000}"/>
    <cellStyle name="Notas 3 10 2 2 7 2" xfId="41168" xr:uid="{00000000-0005-0000-0000-0000D3670000}"/>
    <cellStyle name="Notas 3 10 2 2 8" xfId="41169" xr:uid="{00000000-0005-0000-0000-0000D4670000}"/>
    <cellStyle name="Notas 3 10 2 3" xfId="6021" xr:uid="{00000000-0005-0000-0000-0000D5670000}"/>
    <cellStyle name="Notas 3 10 2 3 2" xfId="15184" xr:uid="{00000000-0005-0000-0000-0000D6670000}"/>
    <cellStyle name="Notas 3 10 2 3 2 2" xfId="41170" xr:uid="{00000000-0005-0000-0000-0000D7670000}"/>
    <cellStyle name="Notas 3 10 2 3 3" xfId="41171" xr:uid="{00000000-0005-0000-0000-0000D8670000}"/>
    <cellStyle name="Notas 3 10 2 4" xfId="6022" xr:uid="{00000000-0005-0000-0000-0000D9670000}"/>
    <cellStyle name="Notas 3 10 2 4 2" xfId="15183" xr:uid="{00000000-0005-0000-0000-0000DA670000}"/>
    <cellStyle name="Notas 3 10 2 4 2 2" xfId="41172" xr:uid="{00000000-0005-0000-0000-0000DB670000}"/>
    <cellStyle name="Notas 3 10 2 4 3" xfId="41173" xr:uid="{00000000-0005-0000-0000-0000DC670000}"/>
    <cellStyle name="Notas 3 10 2 5" xfId="15188" xr:uid="{00000000-0005-0000-0000-0000DD670000}"/>
    <cellStyle name="Notas 3 10 2 5 2" xfId="41174" xr:uid="{00000000-0005-0000-0000-0000DE670000}"/>
    <cellStyle name="Notas 3 10 2 6" xfId="23487" xr:uid="{00000000-0005-0000-0000-0000DF670000}"/>
    <cellStyle name="Notas 3 10 2 6 2" xfId="41175" xr:uid="{00000000-0005-0000-0000-0000E0670000}"/>
    <cellStyle name="Notas 3 10 2 7" xfId="23488" xr:uid="{00000000-0005-0000-0000-0000E1670000}"/>
    <cellStyle name="Notas 3 10 2 7 2" xfId="41176" xr:uid="{00000000-0005-0000-0000-0000E2670000}"/>
    <cellStyle name="Notas 3 10 2 8" xfId="23489" xr:uid="{00000000-0005-0000-0000-0000E3670000}"/>
    <cellStyle name="Notas 3 10 2 8 2" xfId="41177" xr:uid="{00000000-0005-0000-0000-0000E4670000}"/>
    <cellStyle name="Notas 3 10 2 9" xfId="41178" xr:uid="{00000000-0005-0000-0000-0000E5670000}"/>
    <cellStyle name="Notas 3 10 3" xfId="1300" xr:uid="{00000000-0005-0000-0000-0000E6670000}"/>
    <cellStyle name="Notas 3 10 3 2" xfId="2767" xr:uid="{00000000-0005-0000-0000-0000E7670000}"/>
    <cellStyle name="Notas 3 10 3 2 2" xfId="6023" xr:uid="{00000000-0005-0000-0000-0000E8670000}"/>
    <cellStyle name="Notas 3 10 3 2 2 2" xfId="15180" xr:uid="{00000000-0005-0000-0000-0000E9670000}"/>
    <cellStyle name="Notas 3 10 3 2 2 2 2" xfId="41179" xr:uid="{00000000-0005-0000-0000-0000EA670000}"/>
    <cellStyle name="Notas 3 10 3 2 2 3" xfId="41180" xr:uid="{00000000-0005-0000-0000-0000EB670000}"/>
    <cellStyle name="Notas 3 10 3 2 3" xfId="6024" xr:uid="{00000000-0005-0000-0000-0000EC670000}"/>
    <cellStyle name="Notas 3 10 3 2 3 2" xfId="15179" xr:uid="{00000000-0005-0000-0000-0000ED670000}"/>
    <cellStyle name="Notas 3 10 3 2 3 2 2" xfId="41181" xr:uid="{00000000-0005-0000-0000-0000EE670000}"/>
    <cellStyle name="Notas 3 10 3 2 3 3" xfId="41182" xr:uid="{00000000-0005-0000-0000-0000EF670000}"/>
    <cellStyle name="Notas 3 10 3 2 4" xfId="15181" xr:uid="{00000000-0005-0000-0000-0000F0670000}"/>
    <cellStyle name="Notas 3 10 3 2 4 2" xfId="41183" xr:uid="{00000000-0005-0000-0000-0000F1670000}"/>
    <cellStyle name="Notas 3 10 3 2 5" xfId="23490" xr:uid="{00000000-0005-0000-0000-0000F2670000}"/>
    <cellStyle name="Notas 3 10 3 2 5 2" xfId="41184" xr:uid="{00000000-0005-0000-0000-0000F3670000}"/>
    <cellStyle name="Notas 3 10 3 2 6" xfId="23491" xr:uid="{00000000-0005-0000-0000-0000F4670000}"/>
    <cellStyle name="Notas 3 10 3 2 6 2" xfId="41185" xr:uid="{00000000-0005-0000-0000-0000F5670000}"/>
    <cellStyle name="Notas 3 10 3 2 7" xfId="23492" xr:uid="{00000000-0005-0000-0000-0000F6670000}"/>
    <cellStyle name="Notas 3 10 3 2 7 2" xfId="41186" xr:uid="{00000000-0005-0000-0000-0000F7670000}"/>
    <cellStyle name="Notas 3 10 3 2 8" xfId="41187" xr:uid="{00000000-0005-0000-0000-0000F8670000}"/>
    <cellStyle name="Notas 3 10 3 3" xfId="6025" xr:uid="{00000000-0005-0000-0000-0000F9670000}"/>
    <cellStyle name="Notas 3 10 3 3 2" xfId="15178" xr:uid="{00000000-0005-0000-0000-0000FA670000}"/>
    <cellStyle name="Notas 3 10 3 3 2 2" xfId="41188" xr:uid="{00000000-0005-0000-0000-0000FB670000}"/>
    <cellStyle name="Notas 3 10 3 3 3" xfId="41189" xr:uid="{00000000-0005-0000-0000-0000FC670000}"/>
    <cellStyle name="Notas 3 10 3 4" xfId="6026" xr:uid="{00000000-0005-0000-0000-0000FD670000}"/>
    <cellStyle name="Notas 3 10 3 4 2" xfId="15177" xr:uid="{00000000-0005-0000-0000-0000FE670000}"/>
    <cellStyle name="Notas 3 10 3 4 2 2" xfId="41190" xr:uid="{00000000-0005-0000-0000-0000FF670000}"/>
    <cellStyle name="Notas 3 10 3 4 3" xfId="41191" xr:uid="{00000000-0005-0000-0000-000000680000}"/>
    <cellStyle name="Notas 3 10 3 5" xfId="15182" xr:uid="{00000000-0005-0000-0000-000001680000}"/>
    <cellStyle name="Notas 3 10 3 5 2" xfId="41192" xr:uid="{00000000-0005-0000-0000-000002680000}"/>
    <cellStyle name="Notas 3 10 3 6" xfId="23493" xr:uid="{00000000-0005-0000-0000-000003680000}"/>
    <cellStyle name="Notas 3 10 3 6 2" xfId="41193" xr:uid="{00000000-0005-0000-0000-000004680000}"/>
    <cellStyle name="Notas 3 10 3 7" xfId="23494" xr:uid="{00000000-0005-0000-0000-000005680000}"/>
    <cellStyle name="Notas 3 10 3 7 2" xfId="41194" xr:uid="{00000000-0005-0000-0000-000006680000}"/>
    <cellStyle name="Notas 3 10 3 8" xfId="23495" xr:uid="{00000000-0005-0000-0000-000007680000}"/>
    <cellStyle name="Notas 3 10 3 8 2" xfId="41195" xr:uid="{00000000-0005-0000-0000-000008680000}"/>
    <cellStyle name="Notas 3 10 3 9" xfId="41196" xr:uid="{00000000-0005-0000-0000-000009680000}"/>
    <cellStyle name="Notas 3 10 4" xfId="6027" xr:uid="{00000000-0005-0000-0000-00000A680000}"/>
    <cellStyle name="Notas 3 10 4 2" xfId="15176" xr:uid="{00000000-0005-0000-0000-00000B680000}"/>
    <cellStyle name="Notas 3 10 4 2 2" xfId="41197" xr:uid="{00000000-0005-0000-0000-00000C680000}"/>
    <cellStyle name="Notas 3 10 4 3" xfId="23496" xr:uid="{00000000-0005-0000-0000-00000D680000}"/>
    <cellStyle name="Notas 3 10 4 3 2" xfId="41198" xr:uid="{00000000-0005-0000-0000-00000E680000}"/>
    <cellStyle name="Notas 3 10 4 4" xfId="23497" xr:uid="{00000000-0005-0000-0000-00000F680000}"/>
    <cellStyle name="Notas 3 10 4 4 2" xfId="41199" xr:uid="{00000000-0005-0000-0000-000010680000}"/>
    <cellStyle name="Notas 3 10 4 5" xfId="23498" xr:uid="{00000000-0005-0000-0000-000011680000}"/>
    <cellStyle name="Notas 3 10 4 5 2" xfId="41200" xr:uid="{00000000-0005-0000-0000-000012680000}"/>
    <cellStyle name="Notas 3 10 4 6" xfId="41201" xr:uid="{00000000-0005-0000-0000-000013680000}"/>
    <cellStyle name="Notas 3 10 5" xfId="6028" xr:uid="{00000000-0005-0000-0000-000014680000}"/>
    <cellStyle name="Notas 3 10 5 2" xfId="15175" xr:uid="{00000000-0005-0000-0000-000015680000}"/>
    <cellStyle name="Notas 3 10 5 2 2" xfId="41202" xr:uid="{00000000-0005-0000-0000-000016680000}"/>
    <cellStyle name="Notas 3 10 5 3" xfId="23499" xr:uid="{00000000-0005-0000-0000-000017680000}"/>
    <cellStyle name="Notas 3 10 5 3 2" xfId="41203" xr:uid="{00000000-0005-0000-0000-000018680000}"/>
    <cellStyle name="Notas 3 10 5 4" xfId="23500" xr:uid="{00000000-0005-0000-0000-000019680000}"/>
    <cellStyle name="Notas 3 10 5 4 2" xfId="41204" xr:uid="{00000000-0005-0000-0000-00001A680000}"/>
    <cellStyle name="Notas 3 10 5 5" xfId="23501" xr:uid="{00000000-0005-0000-0000-00001B680000}"/>
    <cellStyle name="Notas 3 10 5 5 2" xfId="41205" xr:uid="{00000000-0005-0000-0000-00001C680000}"/>
    <cellStyle name="Notas 3 10 5 6" xfId="41206" xr:uid="{00000000-0005-0000-0000-00001D680000}"/>
    <cellStyle name="Notas 3 10 6" xfId="6029" xr:uid="{00000000-0005-0000-0000-00001E680000}"/>
    <cellStyle name="Notas 3 10 6 2" xfId="15174" xr:uid="{00000000-0005-0000-0000-00001F680000}"/>
    <cellStyle name="Notas 3 10 6 2 2" xfId="41207" xr:uid="{00000000-0005-0000-0000-000020680000}"/>
    <cellStyle name="Notas 3 10 6 3" xfId="23502" xr:uid="{00000000-0005-0000-0000-000021680000}"/>
    <cellStyle name="Notas 3 10 6 3 2" xfId="41208" xr:uid="{00000000-0005-0000-0000-000022680000}"/>
    <cellStyle name="Notas 3 10 6 4" xfId="23503" xr:uid="{00000000-0005-0000-0000-000023680000}"/>
    <cellStyle name="Notas 3 10 6 4 2" xfId="41209" xr:uid="{00000000-0005-0000-0000-000024680000}"/>
    <cellStyle name="Notas 3 10 6 5" xfId="23504" xr:uid="{00000000-0005-0000-0000-000025680000}"/>
    <cellStyle name="Notas 3 10 6 5 2" xfId="41210" xr:uid="{00000000-0005-0000-0000-000026680000}"/>
    <cellStyle name="Notas 3 10 6 6" xfId="41211" xr:uid="{00000000-0005-0000-0000-000027680000}"/>
    <cellStyle name="Notas 3 10 7" xfId="6030" xr:uid="{00000000-0005-0000-0000-000028680000}"/>
    <cellStyle name="Notas 3 10 7 2" xfId="15173" xr:uid="{00000000-0005-0000-0000-000029680000}"/>
    <cellStyle name="Notas 3 10 7 2 2" xfId="41212" xr:uid="{00000000-0005-0000-0000-00002A680000}"/>
    <cellStyle name="Notas 3 10 7 3" xfId="23505" xr:uid="{00000000-0005-0000-0000-00002B680000}"/>
    <cellStyle name="Notas 3 10 7 3 2" xfId="41213" xr:uid="{00000000-0005-0000-0000-00002C680000}"/>
    <cellStyle name="Notas 3 10 7 4" xfId="23506" xr:uid="{00000000-0005-0000-0000-00002D680000}"/>
    <cellStyle name="Notas 3 10 7 4 2" xfId="41214" xr:uid="{00000000-0005-0000-0000-00002E680000}"/>
    <cellStyle name="Notas 3 10 7 5" xfId="23507" xr:uid="{00000000-0005-0000-0000-00002F680000}"/>
    <cellStyle name="Notas 3 10 7 5 2" xfId="41215" xr:uid="{00000000-0005-0000-0000-000030680000}"/>
    <cellStyle name="Notas 3 10 7 6" xfId="41216" xr:uid="{00000000-0005-0000-0000-000031680000}"/>
    <cellStyle name="Notas 3 10 8" xfId="6031" xr:uid="{00000000-0005-0000-0000-000032680000}"/>
    <cellStyle name="Notas 3 10 8 2" xfId="15172" xr:uid="{00000000-0005-0000-0000-000033680000}"/>
    <cellStyle name="Notas 3 10 8 2 2" xfId="41217" xr:uid="{00000000-0005-0000-0000-000034680000}"/>
    <cellStyle name="Notas 3 10 8 3" xfId="41218" xr:uid="{00000000-0005-0000-0000-000035680000}"/>
    <cellStyle name="Notas 3 10 9" xfId="15189" xr:uid="{00000000-0005-0000-0000-000036680000}"/>
    <cellStyle name="Notas 3 10 9 2" xfId="41219" xr:uid="{00000000-0005-0000-0000-000037680000}"/>
    <cellStyle name="Notas 3 11" xfId="1117" xr:uid="{00000000-0005-0000-0000-000038680000}"/>
    <cellStyle name="Notas 3 11 10" xfId="23508" xr:uid="{00000000-0005-0000-0000-000039680000}"/>
    <cellStyle name="Notas 3 11 10 2" xfId="41220" xr:uid="{00000000-0005-0000-0000-00003A680000}"/>
    <cellStyle name="Notas 3 11 11" xfId="41221" xr:uid="{00000000-0005-0000-0000-00003B680000}"/>
    <cellStyle name="Notas 3 11 2" xfId="2049" xr:uid="{00000000-0005-0000-0000-00003C680000}"/>
    <cellStyle name="Notas 3 11 2 2" xfId="3508" xr:uid="{00000000-0005-0000-0000-00003D680000}"/>
    <cellStyle name="Notas 3 11 2 2 2" xfId="6032" xr:uid="{00000000-0005-0000-0000-00003E680000}"/>
    <cellStyle name="Notas 3 11 2 2 2 2" xfId="15168" xr:uid="{00000000-0005-0000-0000-00003F680000}"/>
    <cellStyle name="Notas 3 11 2 2 2 2 2" xfId="41222" xr:uid="{00000000-0005-0000-0000-000040680000}"/>
    <cellStyle name="Notas 3 11 2 2 2 3" xfId="41223" xr:uid="{00000000-0005-0000-0000-000041680000}"/>
    <cellStyle name="Notas 3 11 2 2 3" xfId="6033" xr:uid="{00000000-0005-0000-0000-000042680000}"/>
    <cellStyle name="Notas 3 11 2 2 3 2" xfId="15167" xr:uid="{00000000-0005-0000-0000-000043680000}"/>
    <cellStyle name="Notas 3 11 2 2 3 2 2" xfId="41224" xr:uid="{00000000-0005-0000-0000-000044680000}"/>
    <cellStyle name="Notas 3 11 2 2 3 3" xfId="41225" xr:uid="{00000000-0005-0000-0000-000045680000}"/>
    <cellStyle name="Notas 3 11 2 2 4" xfId="15169" xr:uid="{00000000-0005-0000-0000-000046680000}"/>
    <cellStyle name="Notas 3 11 2 2 4 2" xfId="41226" xr:uid="{00000000-0005-0000-0000-000047680000}"/>
    <cellStyle name="Notas 3 11 2 2 5" xfId="23509" xr:uid="{00000000-0005-0000-0000-000048680000}"/>
    <cellStyle name="Notas 3 11 2 2 5 2" xfId="41227" xr:uid="{00000000-0005-0000-0000-000049680000}"/>
    <cellStyle name="Notas 3 11 2 2 6" xfId="23510" xr:uid="{00000000-0005-0000-0000-00004A680000}"/>
    <cellStyle name="Notas 3 11 2 2 6 2" xfId="41228" xr:uid="{00000000-0005-0000-0000-00004B680000}"/>
    <cellStyle name="Notas 3 11 2 2 7" xfId="23511" xr:uid="{00000000-0005-0000-0000-00004C680000}"/>
    <cellStyle name="Notas 3 11 2 2 7 2" xfId="41229" xr:uid="{00000000-0005-0000-0000-00004D680000}"/>
    <cellStyle name="Notas 3 11 2 2 8" xfId="41230" xr:uid="{00000000-0005-0000-0000-00004E680000}"/>
    <cellStyle name="Notas 3 11 2 3" xfId="6034" xr:uid="{00000000-0005-0000-0000-00004F680000}"/>
    <cellStyle name="Notas 3 11 2 3 2" xfId="15166" xr:uid="{00000000-0005-0000-0000-000050680000}"/>
    <cellStyle name="Notas 3 11 2 3 2 2" xfId="41231" xr:uid="{00000000-0005-0000-0000-000051680000}"/>
    <cellStyle name="Notas 3 11 2 3 3" xfId="41232" xr:uid="{00000000-0005-0000-0000-000052680000}"/>
    <cellStyle name="Notas 3 11 2 4" xfId="6035" xr:uid="{00000000-0005-0000-0000-000053680000}"/>
    <cellStyle name="Notas 3 11 2 4 2" xfId="15165" xr:uid="{00000000-0005-0000-0000-000054680000}"/>
    <cellStyle name="Notas 3 11 2 4 2 2" xfId="41233" xr:uid="{00000000-0005-0000-0000-000055680000}"/>
    <cellStyle name="Notas 3 11 2 4 3" xfId="41234" xr:uid="{00000000-0005-0000-0000-000056680000}"/>
    <cellStyle name="Notas 3 11 2 5" xfId="15170" xr:uid="{00000000-0005-0000-0000-000057680000}"/>
    <cellStyle name="Notas 3 11 2 5 2" xfId="41235" xr:uid="{00000000-0005-0000-0000-000058680000}"/>
    <cellStyle name="Notas 3 11 2 6" xfId="23512" xr:uid="{00000000-0005-0000-0000-000059680000}"/>
    <cellStyle name="Notas 3 11 2 6 2" xfId="41236" xr:uid="{00000000-0005-0000-0000-00005A680000}"/>
    <cellStyle name="Notas 3 11 2 7" xfId="23513" xr:uid="{00000000-0005-0000-0000-00005B680000}"/>
    <cellStyle name="Notas 3 11 2 7 2" xfId="41237" xr:uid="{00000000-0005-0000-0000-00005C680000}"/>
    <cellStyle name="Notas 3 11 2 8" xfId="23514" xr:uid="{00000000-0005-0000-0000-00005D680000}"/>
    <cellStyle name="Notas 3 11 2 8 2" xfId="41238" xr:uid="{00000000-0005-0000-0000-00005E680000}"/>
    <cellStyle name="Notas 3 11 2 9" xfId="41239" xr:uid="{00000000-0005-0000-0000-00005F680000}"/>
    <cellStyle name="Notas 3 11 3" xfId="1617" xr:uid="{00000000-0005-0000-0000-000060680000}"/>
    <cellStyle name="Notas 3 11 3 2" xfId="3080" xr:uid="{00000000-0005-0000-0000-000061680000}"/>
    <cellStyle name="Notas 3 11 3 2 2" xfId="6036" xr:uid="{00000000-0005-0000-0000-000062680000}"/>
    <cellStyle name="Notas 3 11 3 2 2 2" xfId="15162" xr:uid="{00000000-0005-0000-0000-000063680000}"/>
    <cellStyle name="Notas 3 11 3 2 2 2 2" xfId="41240" xr:uid="{00000000-0005-0000-0000-000064680000}"/>
    <cellStyle name="Notas 3 11 3 2 2 3" xfId="41241" xr:uid="{00000000-0005-0000-0000-000065680000}"/>
    <cellStyle name="Notas 3 11 3 2 3" xfId="6037" xr:uid="{00000000-0005-0000-0000-000066680000}"/>
    <cellStyle name="Notas 3 11 3 2 3 2" xfId="15161" xr:uid="{00000000-0005-0000-0000-000067680000}"/>
    <cellStyle name="Notas 3 11 3 2 3 2 2" xfId="41242" xr:uid="{00000000-0005-0000-0000-000068680000}"/>
    <cellStyle name="Notas 3 11 3 2 3 3" xfId="41243" xr:uid="{00000000-0005-0000-0000-000069680000}"/>
    <cellStyle name="Notas 3 11 3 2 4" xfId="15163" xr:uid="{00000000-0005-0000-0000-00006A680000}"/>
    <cellStyle name="Notas 3 11 3 2 4 2" xfId="41244" xr:uid="{00000000-0005-0000-0000-00006B680000}"/>
    <cellStyle name="Notas 3 11 3 2 5" xfId="23515" xr:uid="{00000000-0005-0000-0000-00006C680000}"/>
    <cellStyle name="Notas 3 11 3 2 5 2" xfId="41245" xr:uid="{00000000-0005-0000-0000-00006D680000}"/>
    <cellStyle name="Notas 3 11 3 2 6" xfId="23516" xr:uid="{00000000-0005-0000-0000-00006E680000}"/>
    <cellStyle name="Notas 3 11 3 2 6 2" xfId="41246" xr:uid="{00000000-0005-0000-0000-00006F680000}"/>
    <cellStyle name="Notas 3 11 3 2 7" xfId="23517" xr:uid="{00000000-0005-0000-0000-000070680000}"/>
    <cellStyle name="Notas 3 11 3 2 7 2" xfId="41247" xr:uid="{00000000-0005-0000-0000-000071680000}"/>
    <cellStyle name="Notas 3 11 3 2 8" xfId="41248" xr:uid="{00000000-0005-0000-0000-000072680000}"/>
    <cellStyle name="Notas 3 11 3 3" xfId="6038" xr:uid="{00000000-0005-0000-0000-000073680000}"/>
    <cellStyle name="Notas 3 11 3 3 2" xfId="15160" xr:uid="{00000000-0005-0000-0000-000074680000}"/>
    <cellStyle name="Notas 3 11 3 3 2 2" xfId="41249" xr:uid="{00000000-0005-0000-0000-000075680000}"/>
    <cellStyle name="Notas 3 11 3 3 3" xfId="41250" xr:uid="{00000000-0005-0000-0000-000076680000}"/>
    <cellStyle name="Notas 3 11 3 4" xfId="6039" xr:uid="{00000000-0005-0000-0000-000077680000}"/>
    <cellStyle name="Notas 3 11 3 4 2" xfId="15159" xr:uid="{00000000-0005-0000-0000-000078680000}"/>
    <cellStyle name="Notas 3 11 3 4 2 2" xfId="41251" xr:uid="{00000000-0005-0000-0000-000079680000}"/>
    <cellStyle name="Notas 3 11 3 4 3" xfId="41252" xr:uid="{00000000-0005-0000-0000-00007A680000}"/>
    <cellStyle name="Notas 3 11 3 5" xfId="15164" xr:uid="{00000000-0005-0000-0000-00007B680000}"/>
    <cellStyle name="Notas 3 11 3 5 2" xfId="41253" xr:uid="{00000000-0005-0000-0000-00007C680000}"/>
    <cellStyle name="Notas 3 11 3 6" xfId="23518" xr:uid="{00000000-0005-0000-0000-00007D680000}"/>
    <cellStyle name="Notas 3 11 3 6 2" xfId="41254" xr:uid="{00000000-0005-0000-0000-00007E680000}"/>
    <cellStyle name="Notas 3 11 3 7" xfId="23519" xr:uid="{00000000-0005-0000-0000-00007F680000}"/>
    <cellStyle name="Notas 3 11 3 7 2" xfId="41255" xr:uid="{00000000-0005-0000-0000-000080680000}"/>
    <cellStyle name="Notas 3 11 3 8" xfId="23520" xr:uid="{00000000-0005-0000-0000-000081680000}"/>
    <cellStyle name="Notas 3 11 3 8 2" xfId="41256" xr:uid="{00000000-0005-0000-0000-000082680000}"/>
    <cellStyle name="Notas 3 11 3 9" xfId="41257" xr:uid="{00000000-0005-0000-0000-000083680000}"/>
    <cellStyle name="Notas 3 11 4" xfId="6040" xr:uid="{00000000-0005-0000-0000-000084680000}"/>
    <cellStyle name="Notas 3 11 4 2" xfId="15158" xr:uid="{00000000-0005-0000-0000-000085680000}"/>
    <cellStyle name="Notas 3 11 4 2 2" xfId="41258" xr:uid="{00000000-0005-0000-0000-000086680000}"/>
    <cellStyle name="Notas 3 11 4 3" xfId="23521" xr:uid="{00000000-0005-0000-0000-000087680000}"/>
    <cellStyle name="Notas 3 11 4 3 2" xfId="41259" xr:uid="{00000000-0005-0000-0000-000088680000}"/>
    <cellStyle name="Notas 3 11 4 4" xfId="23522" xr:uid="{00000000-0005-0000-0000-000089680000}"/>
    <cellStyle name="Notas 3 11 4 4 2" xfId="41260" xr:uid="{00000000-0005-0000-0000-00008A680000}"/>
    <cellStyle name="Notas 3 11 4 5" xfId="23523" xr:uid="{00000000-0005-0000-0000-00008B680000}"/>
    <cellStyle name="Notas 3 11 4 5 2" xfId="41261" xr:uid="{00000000-0005-0000-0000-00008C680000}"/>
    <cellStyle name="Notas 3 11 4 6" xfId="41262" xr:uid="{00000000-0005-0000-0000-00008D680000}"/>
    <cellStyle name="Notas 3 11 5" xfId="6041" xr:uid="{00000000-0005-0000-0000-00008E680000}"/>
    <cellStyle name="Notas 3 11 5 2" xfId="15157" xr:uid="{00000000-0005-0000-0000-00008F680000}"/>
    <cellStyle name="Notas 3 11 5 2 2" xfId="41263" xr:uid="{00000000-0005-0000-0000-000090680000}"/>
    <cellStyle name="Notas 3 11 5 3" xfId="23524" xr:uid="{00000000-0005-0000-0000-000091680000}"/>
    <cellStyle name="Notas 3 11 5 3 2" xfId="41264" xr:uid="{00000000-0005-0000-0000-000092680000}"/>
    <cellStyle name="Notas 3 11 5 4" xfId="23525" xr:uid="{00000000-0005-0000-0000-000093680000}"/>
    <cellStyle name="Notas 3 11 5 4 2" xfId="41265" xr:uid="{00000000-0005-0000-0000-000094680000}"/>
    <cellStyle name="Notas 3 11 5 5" xfId="23526" xr:uid="{00000000-0005-0000-0000-000095680000}"/>
    <cellStyle name="Notas 3 11 5 5 2" xfId="41266" xr:uid="{00000000-0005-0000-0000-000096680000}"/>
    <cellStyle name="Notas 3 11 5 6" xfId="41267" xr:uid="{00000000-0005-0000-0000-000097680000}"/>
    <cellStyle name="Notas 3 11 6" xfId="6042" xr:uid="{00000000-0005-0000-0000-000098680000}"/>
    <cellStyle name="Notas 3 11 6 2" xfId="15156" xr:uid="{00000000-0005-0000-0000-000099680000}"/>
    <cellStyle name="Notas 3 11 6 2 2" xfId="41268" xr:uid="{00000000-0005-0000-0000-00009A680000}"/>
    <cellStyle name="Notas 3 11 6 3" xfId="23527" xr:uid="{00000000-0005-0000-0000-00009B680000}"/>
    <cellStyle name="Notas 3 11 6 3 2" xfId="41269" xr:uid="{00000000-0005-0000-0000-00009C680000}"/>
    <cellStyle name="Notas 3 11 6 4" xfId="23528" xr:uid="{00000000-0005-0000-0000-00009D680000}"/>
    <cellStyle name="Notas 3 11 6 4 2" xfId="41270" xr:uid="{00000000-0005-0000-0000-00009E680000}"/>
    <cellStyle name="Notas 3 11 6 5" xfId="23529" xr:uid="{00000000-0005-0000-0000-00009F680000}"/>
    <cellStyle name="Notas 3 11 6 5 2" xfId="41271" xr:uid="{00000000-0005-0000-0000-0000A0680000}"/>
    <cellStyle name="Notas 3 11 6 6" xfId="41272" xr:uid="{00000000-0005-0000-0000-0000A1680000}"/>
    <cellStyle name="Notas 3 11 7" xfId="6043" xr:uid="{00000000-0005-0000-0000-0000A2680000}"/>
    <cellStyle name="Notas 3 11 7 2" xfId="15155" xr:uid="{00000000-0005-0000-0000-0000A3680000}"/>
    <cellStyle name="Notas 3 11 7 2 2" xfId="41273" xr:uid="{00000000-0005-0000-0000-0000A4680000}"/>
    <cellStyle name="Notas 3 11 7 3" xfId="23530" xr:uid="{00000000-0005-0000-0000-0000A5680000}"/>
    <cellStyle name="Notas 3 11 7 3 2" xfId="41274" xr:uid="{00000000-0005-0000-0000-0000A6680000}"/>
    <cellStyle name="Notas 3 11 7 4" xfId="23531" xr:uid="{00000000-0005-0000-0000-0000A7680000}"/>
    <cellStyle name="Notas 3 11 7 4 2" xfId="41275" xr:uid="{00000000-0005-0000-0000-0000A8680000}"/>
    <cellStyle name="Notas 3 11 7 5" xfId="23532" xr:uid="{00000000-0005-0000-0000-0000A9680000}"/>
    <cellStyle name="Notas 3 11 7 5 2" xfId="41276" xr:uid="{00000000-0005-0000-0000-0000AA680000}"/>
    <cellStyle name="Notas 3 11 7 6" xfId="41277" xr:uid="{00000000-0005-0000-0000-0000AB680000}"/>
    <cellStyle name="Notas 3 11 8" xfId="6044" xr:uid="{00000000-0005-0000-0000-0000AC680000}"/>
    <cellStyle name="Notas 3 11 8 2" xfId="15154" xr:uid="{00000000-0005-0000-0000-0000AD680000}"/>
    <cellStyle name="Notas 3 11 8 2 2" xfId="41278" xr:uid="{00000000-0005-0000-0000-0000AE680000}"/>
    <cellStyle name="Notas 3 11 8 3" xfId="41279" xr:uid="{00000000-0005-0000-0000-0000AF680000}"/>
    <cellStyle name="Notas 3 11 9" xfId="15171" xr:uid="{00000000-0005-0000-0000-0000B0680000}"/>
    <cellStyle name="Notas 3 11 9 2" xfId="41280" xr:uid="{00000000-0005-0000-0000-0000B1680000}"/>
    <cellStyle name="Notas 3 12" xfId="1125" xr:uid="{00000000-0005-0000-0000-0000B2680000}"/>
    <cellStyle name="Notas 3 12 10" xfId="23533" xr:uid="{00000000-0005-0000-0000-0000B3680000}"/>
    <cellStyle name="Notas 3 12 10 2" xfId="41281" xr:uid="{00000000-0005-0000-0000-0000B4680000}"/>
    <cellStyle name="Notas 3 12 11" xfId="41282" xr:uid="{00000000-0005-0000-0000-0000B5680000}"/>
    <cellStyle name="Notas 3 12 2" xfId="2057" xr:uid="{00000000-0005-0000-0000-0000B6680000}"/>
    <cellStyle name="Notas 3 12 2 2" xfId="3516" xr:uid="{00000000-0005-0000-0000-0000B7680000}"/>
    <cellStyle name="Notas 3 12 2 2 2" xfId="6045" xr:uid="{00000000-0005-0000-0000-0000B8680000}"/>
    <cellStyle name="Notas 3 12 2 2 2 2" xfId="15150" xr:uid="{00000000-0005-0000-0000-0000B9680000}"/>
    <cellStyle name="Notas 3 12 2 2 2 2 2" xfId="41283" xr:uid="{00000000-0005-0000-0000-0000BA680000}"/>
    <cellStyle name="Notas 3 12 2 2 2 3" xfId="41284" xr:uid="{00000000-0005-0000-0000-0000BB680000}"/>
    <cellStyle name="Notas 3 12 2 2 3" xfId="6046" xr:uid="{00000000-0005-0000-0000-0000BC680000}"/>
    <cellStyle name="Notas 3 12 2 2 3 2" xfId="15149" xr:uid="{00000000-0005-0000-0000-0000BD680000}"/>
    <cellStyle name="Notas 3 12 2 2 3 2 2" xfId="41285" xr:uid="{00000000-0005-0000-0000-0000BE680000}"/>
    <cellStyle name="Notas 3 12 2 2 3 3" xfId="41286" xr:uid="{00000000-0005-0000-0000-0000BF680000}"/>
    <cellStyle name="Notas 3 12 2 2 4" xfId="15151" xr:uid="{00000000-0005-0000-0000-0000C0680000}"/>
    <cellStyle name="Notas 3 12 2 2 4 2" xfId="41287" xr:uid="{00000000-0005-0000-0000-0000C1680000}"/>
    <cellStyle name="Notas 3 12 2 2 5" xfId="23534" xr:uid="{00000000-0005-0000-0000-0000C2680000}"/>
    <cellStyle name="Notas 3 12 2 2 5 2" xfId="41288" xr:uid="{00000000-0005-0000-0000-0000C3680000}"/>
    <cellStyle name="Notas 3 12 2 2 6" xfId="23535" xr:uid="{00000000-0005-0000-0000-0000C4680000}"/>
    <cellStyle name="Notas 3 12 2 2 6 2" xfId="41289" xr:uid="{00000000-0005-0000-0000-0000C5680000}"/>
    <cellStyle name="Notas 3 12 2 2 7" xfId="23536" xr:uid="{00000000-0005-0000-0000-0000C6680000}"/>
    <cellStyle name="Notas 3 12 2 2 7 2" xfId="41290" xr:uid="{00000000-0005-0000-0000-0000C7680000}"/>
    <cellStyle name="Notas 3 12 2 2 8" xfId="41291" xr:uid="{00000000-0005-0000-0000-0000C8680000}"/>
    <cellStyle name="Notas 3 12 2 3" xfId="6047" xr:uid="{00000000-0005-0000-0000-0000C9680000}"/>
    <cellStyle name="Notas 3 12 2 3 2" xfId="15148" xr:uid="{00000000-0005-0000-0000-0000CA680000}"/>
    <cellStyle name="Notas 3 12 2 3 2 2" xfId="41292" xr:uid="{00000000-0005-0000-0000-0000CB680000}"/>
    <cellStyle name="Notas 3 12 2 3 3" xfId="41293" xr:uid="{00000000-0005-0000-0000-0000CC680000}"/>
    <cellStyle name="Notas 3 12 2 4" xfId="6048" xr:uid="{00000000-0005-0000-0000-0000CD680000}"/>
    <cellStyle name="Notas 3 12 2 4 2" xfId="15147" xr:uid="{00000000-0005-0000-0000-0000CE680000}"/>
    <cellStyle name="Notas 3 12 2 4 2 2" xfId="41294" xr:uid="{00000000-0005-0000-0000-0000CF680000}"/>
    <cellStyle name="Notas 3 12 2 4 3" xfId="41295" xr:uid="{00000000-0005-0000-0000-0000D0680000}"/>
    <cellStyle name="Notas 3 12 2 5" xfId="15152" xr:uid="{00000000-0005-0000-0000-0000D1680000}"/>
    <cellStyle name="Notas 3 12 2 5 2" xfId="41296" xr:uid="{00000000-0005-0000-0000-0000D2680000}"/>
    <cellStyle name="Notas 3 12 2 6" xfId="23537" xr:uid="{00000000-0005-0000-0000-0000D3680000}"/>
    <cellStyle name="Notas 3 12 2 6 2" xfId="41297" xr:uid="{00000000-0005-0000-0000-0000D4680000}"/>
    <cellStyle name="Notas 3 12 2 7" xfId="23538" xr:uid="{00000000-0005-0000-0000-0000D5680000}"/>
    <cellStyle name="Notas 3 12 2 7 2" xfId="41298" xr:uid="{00000000-0005-0000-0000-0000D6680000}"/>
    <cellStyle name="Notas 3 12 2 8" xfId="23539" xr:uid="{00000000-0005-0000-0000-0000D7680000}"/>
    <cellStyle name="Notas 3 12 2 8 2" xfId="41299" xr:uid="{00000000-0005-0000-0000-0000D8680000}"/>
    <cellStyle name="Notas 3 12 2 9" xfId="41300" xr:uid="{00000000-0005-0000-0000-0000D9680000}"/>
    <cellStyle name="Notas 3 12 3" xfId="1625" xr:uid="{00000000-0005-0000-0000-0000DA680000}"/>
    <cellStyle name="Notas 3 12 3 2" xfId="3088" xr:uid="{00000000-0005-0000-0000-0000DB680000}"/>
    <cellStyle name="Notas 3 12 3 2 2" xfId="6049" xr:uid="{00000000-0005-0000-0000-0000DC680000}"/>
    <cellStyle name="Notas 3 12 3 2 2 2" xfId="15144" xr:uid="{00000000-0005-0000-0000-0000DD680000}"/>
    <cellStyle name="Notas 3 12 3 2 2 2 2" xfId="41301" xr:uid="{00000000-0005-0000-0000-0000DE680000}"/>
    <cellStyle name="Notas 3 12 3 2 2 3" xfId="41302" xr:uid="{00000000-0005-0000-0000-0000DF680000}"/>
    <cellStyle name="Notas 3 12 3 2 3" xfId="6050" xr:uid="{00000000-0005-0000-0000-0000E0680000}"/>
    <cellStyle name="Notas 3 12 3 2 3 2" xfId="15143" xr:uid="{00000000-0005-0000-0000-0000E1680000}"/>
    <cellStyle name="Notas 3 12 3 2 3 2 2" xfId="41303" xr:uid="{00000000-0005-0000-0000-0000E2680000}"/>
    <cellStyle name="Notas 3 12 3 2 3 3" xfId="41304" xr:uid="{00000000-0005-0000-0000-0000E3680000}"/>
    <cellStyle name="Notas 3 12 3 2 4" xfId="15145" xr:uid="{00000000-0005-0000-0000-0000E4680000}"/>
    <cellStyle name="Notas 3 12 3 2 4 2" xfId="41305" xr:uid="{00000000-0005-0000-0000-0000E5680000}"/>
    <cellStyle name="Notas 3 12 3 2 5" xfId="23540" xr:uid="{00000000-0005-0000-0000-0000E6680000}"/>
    <cellStyle name="Notas 3 12 3 2 5 2" xfId="41306" xr:uid="{00000000-0005-0000-0000-0000E7680000}"/>
    <cellStyle name="Notas 3 12 3 2 6" xfId="23541" xr:uid="{00000000-0005-0000-0000-0000E8680000}"/>
    <cellStyle name="Notas 3 12 3 2 6 2" xfId="41307" xr:uid="{00000000-0005-0000-0000-0000E9680000}"/>
    <cellStyle name="Notas 3 12 3 2 7" xfId="23542" xr:uid="{00000000-0005-0000-0000-0000EA680000}"/>
    <cellStyle name="Notas 3 12 3 2 7 2" xfId="41308" xr:uid="{00000000-0005-0000-0000-0000EB680000}"/>
    <cellStyle name="Notas 3 12 3 2 8" xfId="41309" xr:uid="{00000000-0005-0000-0000-0000EC680000}"/>
    <cellStyle name="Notas 3 12 3 3" xfId="6051" xr:uid="{00000000-0005-0000-0000-0000ED680000}"/>
    <cellStyle name="Notas 3 12 3 3 2" xfId="15142" xr:uid="{00000000-0005-0000-0000-0000EE680000}"/>
    <cellStyle name="Notas 3 12 3 3 2 2" xfId="41310" xr:uid="{00000000-0005-0000-0000-0000EF680000}"/>
    <cellStyle name="Notas 3 12 3 3 3" xfId="41311" xr:uid="{00000000-0005-0000-0000-0000F0680000}"/>
    <cellStyle name="Notas 3 12 3 4" xfId="6052" xr:uid="{00000000-0005-0000-0000-0000F1680000}"/>
    <cellStyle name="Notas 3 12 3 4 2" xfId="15141" xr:uid="{00000000-0005-0000-0000-0000F2680000}"/>
    <cellStyle name="Notas 3 12 3 4 2 2" xfId="41312" xr:uid="{00000000-0005-0000-0000-0000F3680000}"/>
    <cellStyle name="Notas 3 12 3 4 3" xfId="41313" xr:uid="{00000000-0005-0000-0000-0000F4680000}"/>
    <cellStyle name="Notas 3 12 3 5" xfId="15146" xr:uid="{00000000-0005-0000-0000-0000F5680000}"/>
    <cellStyle name="Notas 3 12 3 5 2" xfId="41314" xr:uid="{00000000-0005-0000-0000-0000F6680000}"/>
    <cellStyle name="Notas 3 12 3 6" xfId="23543" xr:uid="{00000000-0005-0000-0000-0000F7680000}"/>
    <cellStyle name="Notas 3 12 3 6 2" xfId="41315" xr:uid="{00000000-0005-0000-0000-0000F8680000}"/>
    <cellStyle name="Notas 3 12 3 7" xfId="23544" xr:uid="{00000000-0005-0000-0000-0000F9680000}"/>
    <cellStyle name="Notas 3 12 3 7 2" xfId="41316" xr:uid="{00000000-0005-0000-0000-0000FA680000}"/>
    <cellStyle name="Notas 3 12 3 8" xfId="23545" xr:uid="{00000000-0005-0000-0000-0000FB680000}"/>
    <cellStyle name="Notas 3 12 3 8 2" xfId="41317" xr:uid="{00000000-0005-0000-0000-0000FC680000}"/>
    <cellStyle name="Notas 3 12 3 9" xfId="41318" xr:uid="{00000000-0005-0000-0000-0000FD680000}"/>
    <cellStyle name="Notas 3 12 4" xfId="6053" xr:uid="{00000000-0005-0000-0000-0000FE680000}"/>
    <cellStyle name="Notas 3 12 4 2" xfId="15140" xr:uid="{00000000-0005-0000-0000-0000FF680000}"/>
    <cellStyle name="Notas 3 12 4 2 2" xfId="41319" xr:uid="{00000000-0005-0000-0000-000000690000}"/>
    <cellStyle name="Notas 3 12 4 3" xfId="23546" xr:uid="{00000000-0005-0000-0000-000001690000}"/>
    <cellStyle name="Notas 3 12 4 3 2" xfId="41320" xr:uid="{00000000-0005-0000-0000-000002690000}"/>
    <cellStyle name="Notas 3 12 4 4" xfId="23547" xr:uid="{00000000-0005-0000-0000-000003690000}"/>
    <cellStyle name="Notas 3 12 4 4 2" xfId="41321" xr:uid="{00000000-0005-0000-0000-000004690000}"/>
    <cellStyle name="Notas 3 12 4 5" xfId="23548" xr:uid="{00000000-0005-0000-0000-000005690000}"/>
    <cellStyle name="Notas 3 12 4 5 2" xfId="41322" xr:uid="{00000000-0005-0000-0000-000006690000}"/>
    <cellStyle name="Notas 3 12 4 6" xfId="41323" xr:uid="{00000000-0005-0000-0000-000007690000}"/>
    <cellStyle name="Notas 3 12 5" xfId="6054" xr:uid="{00000000-0005-0000-0000-000008690000}"/>
    <cellStyle name="Notas 3 12 5 2" xfId="15139" xr:uid="{00000000-0005-0000-0000-000009690000}"/>
    <cellStyle name="Notas 3 12 5 2 2" xfId="41324" xr:uid="{00000000-0005-0000-0000-00000A690000}"/>
    <cellStyle name="Notas 3 12 5 3" xfId="23549" xr:uid="{00000000-0005-0000-0000-00000B690000}"/>
    <cellStyle name="Notas 3 12 5 3 2" xfId="41325" xr:uid="{00000000-0005-0000-0000-00000C690000}"/>
    <cellStyle name="Notas 3 12 5 4" xfId="23550" xr:uid="{00000000-0005-0000-0000-00000D690000}"/>
    <cellStyle name="Notas 3 12 5 4 2" xfId="41326" xr:uid="{00000000-0005-0000-0000-00000E690000}"/>
    <cellStyle name="Notas 3 12 5 5" xfId="23551" xr:uid="{00000000-0005-0000-0000-00000F690000}"/>
    <cellStyle name="Notas 3 12 5 5 2" xfId="41327" xr:uid="{00000000-0005-0000-0000-000010690000}"/>
    <cellStyle name="Notas 3 12 5 6" xfId="41328" xr:uid="{00000000-0005-0000-0000-000011690000}"/>
    <cellStyle name="Notas 3 12 6" xfId="6055" xr:uid="{00000000-0005-0000-0000-000012690000}"/>
    <cellStyle name="Notas 3 12 6 2" xfId="15138" xr:uid="{00000000-0005-0000-0000-000013690000}"/>
    <cellStyle name="Notas 3 12 6 2 2" xfId="41329" xr:uid="{00000000-0005-0000-0000-000014690000}"/>
    <cellStyle name="Notas 3 12 6 3" xfId="23552" xr:uid="{00000000-0005-0000-0000-000015690000}"/>
    <cellStyle name="Notas 3 12 6 3 2" xfId="41330" xr:uid="{00000000-0005-0000-0000-000016690000}"/>
    <cellStyle name="Notas 3 12 6 4" xfId="23553" xr:uid="{00000000-0005-0000-0000-000017690000}"/>
    <cellStyle name="Notas 3 12 6 4 2" xfId="41331" xr:uid="{00000000-0005-0000-0000-000018690000}"/>
    <cellStyle name="Notas 3 12 6 5" xfId="23554" xr:uid="{00000000-0005-0000-0000-000019690000}"/>
    <cellStyle name="Notas 3 12 6 5 2" xfId="41332" xr:uid="{00000000-0005-0000-0000-00001A690000}"/>
    <cellStyle name="Notas 3 12 6 6" xfId="41333" xr:uid="{00000000-0005-0000-0000-00001B690000}"/>
    <cellStyle name="Notas 3 12 7" xfId="6056" xr:uid="{00000000-0005-0000-0000-00001C690000}"/>
    <cellStyle name="Notas 3 12 7 2" xfId="15137" xr:uid="{00000000-0005-0000-0000-00001D690000}"/>
    <cellStyle name="Notas 3 12 7 2 2" xfId="41334" xr:uid="{00000000-0005-0000-0000-00001E690000}"/>
    <cellStyle name="Notas 3 12 7 3" xfId="23555" xr:uid="{00000000-0005-0000-0000-00001F690000}"/>
    <cellStyle name="Notas 3 12 7 3 2" xfId="41335" xr:uid="{00000000-0005-0000-0000-000020690000}"/>
    <cellStyle name="Notas 3 12 7 4" xfId="23556" xr:uid="{00000000-0005-0000-0000-000021690000}"/>
    <cellStyle name="Notas 3 12 7 4 2" xfId="41336" xr:uid="{00000000-0005-0000-0000-000022690000}"/>
    <cellStyle name="Notas 3 12 7 5" xfId="23557" xr:uid="{00000000-0005-0000-0000-000023690000}"/>
    <cellStyle name="Notas 3 12 7 5 2" xfId="41337" xr:uid="{00000000-0005-0000-0000-000024690000}"/>
    <cellStyle name="Notas 3 12 7 6" xfId="41338" xr:uid="{00000000-0005-0000-0000-000025690000}"/>
    <cellStyle name="Notas 3 12 8" xfId="6057" xr:uid="{00000000-0005-0000-0000-000026690000}"/>
    <cellStyle name="Notas 3 12 8 2" xfId="15136" xr:uid="{00000000-0005-0000-0000-000027690000}"/>
    <cellStyle name="Notas 3 12 8 2 2" xfId="41339" xr:uid="{00000000-0005-0000-0000-000028690000}"/>
    <cellStyle name="Notas 3 12 8 3" xfId="41340" xr:uid="{00000000-0005-0000-0000-000029690000}"/>
    <cellStyle name="Notas 3 12 9" xfId="15153" xr:uid="{00000000-0005-0000-0000-00002A690000}"/>
    <cellStyle name="Notas 3 12 9 2" xfId="41341" xr:uid="{00000000-0005-0000-0000-00002B690000}"/>
    <cellStyle name="Notas 3 13" xfId="1133" xr:uid="{00000000-0005-0000-0000-00002C690000}"/>
    <cellStyle name="Notas 3 13 10" xfId="23558" xr:uid="{00000000-0005-0000-0000-00002D690000}"/>
    <cellStyle name="Notas 3 13 10 2" xfId="41342" xr:uid="{00000000-0005-0000-0000-00002E690000}"/>
    <cellStyle name="Notas 3 13 11" xfId="41343" xr:uid="{00000000-0005-0000-0000-00002F690000}"/>
    <cellStyle name="Notas 3 13 2" xfId="2065" xr:uid="{00000000-0005-0000-0000-000030690000}"/>
    <cellStyle name="Notas 3 13 2 2" xfId="3524" xr:uid="{00000000-0005-0000-0000-000031690000}"/>
    <cellStyle name="Notas 3 13 2 2 2" xfId="6058" xr:uid="{00000000-0005-0000-0000-000032690000}"/>
    <cellStyle name="Notas 3 13 2 2 2 2" xfId="15132" xr:uid="{00000000-0005-0000-0000-000033690000}"/>
    <cellStyle name="Notas 3 13 2 2 2 2 2" xfId="41344" xr:uid="{00000000-0005-0000-0000-000034690000}"/>
    <cellStyle name="Notas 3 13 2 2 2 3" xfId="41345" xr:uid="{00000000-0005-0000-0000-000035690000}"/>
    <cellStyle name="Notas 3 13 2 2 3" xfId="6059" xr:uid="{00000000-0005-0000-0000-000036690000}"/>
    <cellStyle name="Notas 3 13 2 2 3 2" xfId="15131" xr:uid="{00000000-0005-0000-0000-000037690000}"/>
    <cellStyle name="Notas 3 13 2 2 3 2 2" xfId="41346" xr:uid="{00000000-0005-0000-0000-000038690000}"/>
    <cellStyle name="Notas 3 13 2 2 3 3" xfId="41347" xr:uid="{00000000-0005-0000-0000-000039690000}"/>
    <cellStyle name="Notas 3 13 2 2 4" xfId="15133" xr:uid="{00000000-0005-0000-0000-00003A690000}"/>
    <cellStyle name="Notas 3 13 2 2 4 2" xfId="41348" xr:uid="{00000000-0005-0000-0000-00003B690000}"/>
    <cellStyle name="Notas 3 13 2 2 5" xfId="23559" xr:uid="{00000000-0005-0000-0000-00003C690000}"/>
    <cellStyle name="Notas 3 13 2 2 5 2" xfId="41349" xr:uid="{00000000-0005-0000-0000-00003D690000}"/>
    <cellStyle name="Notas 3 13 2 2 6" xfId="23560" xr:uid="{00000000-0005-0000-0000-00003E690000}"/>
    <cellStyle name="Notas 3 13 2 2 6 2" xfId="41350" xr:uid="{00000000-0005-0000-0000-00003F690000}"/>
    <cellStyle name="Notas 3 13 2 2 7" xfId="23561" xr:uid="{00000000-0005-0000-0000-000040690000}"/>
    <cellStyle name="Notas 3 13 2 2 7 2" xfId="41351" xr:uid="{00000000-0005-0000-0000-000041690000}"/>
    <cellStyle name="Notas 3 13 2 2 8" xfId="41352" xr:uid="{00000000-0005-0000-0000-000042690000}"/>
    <cellStyle name="Notas 3 13 2 3" xfId="6060" xr:uid="{00000000-0005-0000-0000-000043690000}"/>
    <cellStyle name="Notas 3 13 2 3 2" xfId="15130" xr:uid="{00000000-0005-0000-0000-000044690000}"/>
    <cellStyle name="Notas 3 13 2 3 2 2" xfId="41353" xr:uid="{00000000-0005-0000-0000-000045690000}"/>
    <cellStyle name="Notas 3 13 2 3 3" xfId="41354" xr:uid="{00000000-0005-0000-0000-000046690000}"/>
    <cellStyle name="Notas 3 13 2 4" xfId="6061" xr:uid="{00000000-0005-0000-0000-000047690000}"/>
    <cellStyle name="Notas 3 13 2 4 2" xfId="15129" xr:uid="{00000000-0005-0000-0000-000048690000}"/>
    <cellStyle name="Notas 3 13 2 4 2 2" xfId="41355" xr:uid="{00000000-0005-0000-0000-000049690000}"/>
    <cellStyle name="Notas 3 13 2 4 3" xfId="41356" xr:uid="{00000000-0005-0000-0000-00004A690000}"/>
    <cellStyle name="Notas 3 13 2 5" xfId="15134" xr:uid="{00000000-0005-0000-0000-00004B690000}"/>
    <cellStyle name="Notas 3 13 2 5 2" xfId="41357" xr:uid="{00000000-0005-0000-0000-00004C690000}"/>
    <cellStyle name="Notas 3 13 2 6" xfId="23562" xr:uid="{00000000-0005-0000-0000-00004D690000}"/>
    <cellStyle name="Notas 3 13 2 6 2" xfId="41358" xr:uid="{00000000-0005-0000-0000-00004E690000}"/>
    <cellStyle name="Notas 3 13 2 7" xfId="23563" xr:uid="{00000000-0005-0000-0000-00004F690000}"/>
    <cellStyle name="Notas 3 13 2 7 2" xfId="41359" xr:uid="{00000000-0005-0000-0000-000050690000}"/>
    <cellStyle name="Notas 3 13 2 8" xfId="23564" xr:uid="{00000000-0005-0000-0000-000051690000}"/>
    <cellStyle name="Notas 3 13 2 8 2" xfId="41360" xr:uid="{00000000-0005-0000-0000-000052690000}"/>
    <cellStyle name="Notas 3 13 2 9" xfId="41361" xr:uid="{00000000-0005-0000-0000-000053690000}"/>
    <cellStyle name="Notas 3 13 3" xfId="1633" xr:uid="{00000000-0005-0000-0000-000054690000}"/>
    <cellStyle name="Notas 3 13 3 2" xfId="3096" xr:uid="{00000000-0005-0000-0000-000055690000}"/>
    <cellStyle name="Notas 3 13 3 2 2" xfId="6062" xr:uid="{00000000-0005-0000-0000-000056690000}"/>
    <cellStyle name="Notas 3 13 3 2 2 2" xfId="15126" xr:uid="{00000000-0005-0000-0000-000057690000}"/>
    <cellStyle name="Notas 3 13 3 2 2 2 2" xfId="41362" xr:uid="{00000000-0005-0000-0000-000058690000}"/>
    <cellStyle name="Notas 3 13 3 2 2 3" xfId="41363" xr:uid="{00000000-0005-0000-0000-000059690000}"/>
    <cellStyle name="Notas 3 13 3 2 3" xfId="6063" xr:uid="{00000000-0005-0000-0000-00005A690000}"/>
    <cellStyle name="Notas 3 13 3 2 3 2" xfId="15125" xr:uid="{00000000-0005-0000-0000-00005B690000}"/>
    <cellStyle name="Notas 3 13 3 2 3 2 2" xfId="41364" xr:uid="{00000000-0005-0000-0000-00005C690000}"/>
    <cellStyle name="Notas 3 13 3 2 3 3" xfId="41365" xr:uid="{00000000-0005-0000-0000-00005D690000}"/>
    <cellStyle name="Notas 3 13 3 2 4" xfId="15127" xr:uid="{00000000-0005-0000-0000-00005E690000}"/>
    <cellStyle name="Notas 3 13 3 2 4 2" xfId="41366" xr:uid="{00000000-0005-0000-0000-00005F690000}"/>
    <cellStyle name="Notas 3 13 3 2 5" xfId="23565" xr:uid="{00000000-0005-0000-0000-000060690000}"/>
    <cellStyle name="Notas 3 13 3 2 5 2" xfId="41367" xr:uid="{00000000-0005-0000-0000-000061690000}"/>
    <cellStyle name="Notas 3 13 3 2 6" xfId="23566" xr:uid="{00000000-0005-0000-0000-000062690000}"/>
    <cellStyle name="Notas 3 13 3 2 6 2" xfId="41368" xr:uid="{00000000-0005-0000-0000-000063690000}"/>
    <cellStyle name="Notas 3 13 3 2 7" xfId="23567" xr:uid="{00000000-0005-0000-0000-000064690000}"/>
    <cellStyle name="Notas 3 13 3 2 7 2" xfId="41369" xr:uid="{00000000-0005-0000-0000-000065690000}"/>
    <cellStyle name="Notas 3 13 3 2 8" xfId="41370" xr:uid="{00000000-0005-0000-0000-000066690000}"/>
    <cellStyle name="Notas 3 13 3 3" xfId="6064" xr:uid="{00000000-0005-0000-0000-000067690000}"/>
    <cellStyle name="Notas 3 13 3 3 2" xfId="15124" xr:uid="{00000000-0005-0000-0000-000068690000}"/>
    <cellStyle name="Notas 3 13 3 3 2 2" xfId="41371" xr:uid="{00000000-0005-0000-0000-000069690000}"/>
    <cellStyle name="Notas 3 13 3 3 3" xfId="41372" xr:uid="{00000000-0005-0000-0000-00006A690000}"/>
    <cellStyle name="Notas 3 13 3 4" xfId="6065" xr:uid="{00000000-0005-0000-0000-00006B690000}"/>
    <cellStyle name="Notas 3 13 3 4 2" xfId="15123" xr:uid="{00000000-0005-0000-0000-00006C690000}"/>
    <cellStyle name="Notas 3 13 3 4 2 2" xfId="41373" xr:uid="{00000000-0005-0000-0000-00006D690000}"/>
    <cellStyle name="Notas 3 13 3 4 3" xfId="41374" xr:uid="{00000000-0005-0000-0000-00006E690000}"/>
    <cellStyle name="Notas 3 13 3 5" xfId="15128" xr:uid="{00000000-0005-0000-0000-00006F690000}"/>
    <cellStyle name="Notas 3 13 3 5 2" xfId="41375" xr:uid="{00000000-0005-0000-0000-000070690000}"/>
    <cellStyle name="Notas 3 13 3 6" xfId="23568" xr:uid="{00000000-0005-0000-0000-000071690000}"/>
    <cellStyle name="Notas 3 13 3 6 2" xfId="41376" xr:uid="{00000000-0005-0000-0000-000072690000}"/>
    <cellStyle name="Notas 3 13 3 7" xfId="23569" xr:uid="{00000000-0005-0000-0000-000073690000}"/>
    <cellStyle name="Notas 3 13 3 7 2" xfId="41377" xr:uid="{00000000-0005-0000-0000-000074690000}"/>
    <cellStyle name="Notas 3 13 3 8" xfId="23570" xr:uid="{00000000-0005-0000-0000-000075690000}"/>
    <cellStyle name="Notas 3 13 3 8 2" xfId="41378" xr:uid="{00000000-0005-0000-0000-000076690000}"/>
    <cellStyle name="Notas 3 13 3 9" xfId="41379" xr:uid="{00000000-0005-0000-0000-000077690000}"/>
    <cellStyle name="Notas 3 13 4" xfId="6066" xr:uid="{00000000-0005-0000-0000-000078690000}"/>
    <cellStyle name="Notas 3 13 4 2" xfId="15122" xr:uid="{00000000-0005-0000-0000-000079690000}"/>
    <cellStyle name="Notas 3 13 4 2 2" xfId="41380" xr:uid="{00000000-0005-0000-0000-00007A690000}"/>
    <cellStyle name="Notas 3 13 4 3" xfId="23571" xr:uid="{00000000-0005-0000-0000-00007B690000}"/>
    <cellStyle name="Notas 3 13 4 3 2" xfId="41381" xr:uid="{00000000-0005-0000-0000-00007C690000}"/>
    <cellStyle name="Notas 3 13 4 4" xfId="23572" xr:uid="{00000000-0005-0000-0000-00007D690000}"/>
    <cellStyle name="Notas 3 13 4 4 2" xfId="41382" xr:uid="{00000000-0005-0000-0000-00007E690000}"/>
    <cellStyle name="Notas 3 13 4 5" xfId="23573" xr:uid="{00000000-0005-0000-0000-00007F690000}"/>
    <cellStyle name="Notas 3 13 4 5 2" xfId="41383" xr:uid="{00000000-0005-0000-0000-000080690000}"/>
    <cellStyle name="Notas 3 13 4 6" xfId="41384" xr:uid="{00000000-0005-0000-0000-000081690000}"/>
    <cellStyle name="Notas 3 13 5" xfId="6067" xr:uid="{00000000-0005-0000-0000-000082690000}"/>
    <cellStyle name="Notas 3 13 5 2" xfId="15121" xr:uid="{00000000-0005-0000-0000-000083690000}"/>
    <cellStyle name="Notas 3 13 5 2 2" xfId="41385" xr:uid="{00000000-0005-0000-0000-000084690000}"/>
    <cellStyle name="Notas 3 13 5 3" xfId="23574" xr:uid="{00000000-0005-0000-0000-000085690000}"/>
    <cellStyle name="Notas 3 13 5 3 2" xfId="41386" xr:uid="{00000000-0005-0000-0000-000086690000}"/>
    <cellStyle name="Notas 3 13 5 4" xfId="23575" xr:uid="{00000000-0005-0000-0000-000087690000}"/>
    <cellStyle name="Notas 3 13 5 4 2" xfId="41387" xr:uid="{00000000-0005-0000-0000-000088690000}"/>
    <cellStyle name="Notas 3 13 5 5" xfId="23576" xr:uid="{00000000-0005-0000-0000-000089690000}"/>
    <cellStyle name="Notas 3 13 5 5 2" xfId="41388" xr:uid="{00000000-0005-0000-0000-00008A690000}"/>
    <cellStyle name="Notas 3 13 5 6" xfId="41389" xr:uid="{00000000-0005-0000-0000-00008B690000}"/>
    <cellStyle name="Notas 3 13 6" xfId="6068" xr:uid="{00000000-0005-0000-0000-00008C690000}"/>
    <cellStyle name="Notas 3 13 6 2" xfId="15120" xr:uid="{00000000-0005-0000-0000-00008D690000}"/>
    <cellStyle name="Notas 3 13 6 2 2" xfId="41390" xr:uid="{00000000-0005-0000-0000-00008E690000}"/>
    <cellStyle name="Notas 3 13 6 3" xfId="23577" xr:uid="{00000000-0005-0000-0000-00008F690000}"/>
    <cellStyle name="Notas 3 13 6 3 2" xfId="41391" xr:uid="{00000000-0005-0000-0000-000090690000}"/>
    <cellStyle name="Notas 3 13 6 4" xfId="23578" xr:uid="{00000000-0005-0000-0000-000091690000}"/>
    <cellStyle name="Notas 3 13 6 4 2" xfId="41392" xr:uid="{00000000-0005-0000-0000-000092690000}"/>
    <cellStyle name="Notas 3 13 6 5" xfId="23579" xr:uid="{00000000-0005-0000-0000-000093690000}"/>
    <cellStyle name="Notas 3 13 6 5 2" xfId="41393" xr:uid="{00000000-0005-0000-0000-000094690000}"/>
    <cellStyle name="Notas 3 13 6 6" xfId="41394" xr:uid="{00000000-0005-0000-0000-000095690000}"/>
    <cellStyle name="Notas 3 13 7" xfId="6069" xr:uid="{00000000-0005-0000-0000-000096690000}"/>
    <cellStyle name="Notas 3 13 7 2" xfId="15119" xr:uid="{00000000-0005-0000-0000-000097690000}"/>
    <cellStyle name="Notas 3 13 7 2 2" xfId="41395" xr:uid="{00000000-0005-0000-0000-000098690000}"/>
    <cellStyle name="Notas 3 13 7 3" xfId="23580" xr:uid="{00000000-0005-0000-0000-000099690000}"/>
    <cellStyle name="Notas 3 13 7 3 2" xfId="41396" xr:uid="{00000000-0005-0000-0000-00009A690000}"/>
    <cellStyle name="Notas 3 13 7 4" xfId="23581" xr:uid="{00000000-0005-0000-0000-00009B690000}"/>
    <cellStyle name="Notas 3 13 7 4 2" xfId="41397" xr:uid="{00000000-0005-0000-0000-00009C690000}"/>
    <cellStyle name="Notas 3 13 7 5" xfId="23582" xr:uid="{00000000-0005-0000-0000-00009D690000}"/>
    <cellStyle name="Notas 3 13 7 5 2" xfId="41398" xr:uid="{00000000-0005-0000-0000-00009E690000}"/>
    <cellStyle name="Notas 3 13 7 6" xfId="41399" xr:uid="{00000000-0005-0000-0000-00009F690000}"/>
    <cellStyle name="Notas 3 13 8" xfId="6070" xr:uid="{00000000-0005-0000-0000-0000A0690000}"/>
    <cellStyle name="Notas 3 13 8 2" xfId="15118" xr:uid="{00000000-0005-0000-0000-0000A1690000}"/>
    <cellStyle name="Notas 3 13 8 2 2" xfId="41400" xr:uid="{00000000-0005-0000-0000-0000A2690000}"/>
    <cellStyle name="Notas 3 13 8 3" xfId="41401" xr:uid="{00000000-0005-0000-0000-0000A3690000}"/>
    <cellStyle name="Notas 3 13 9" xfId="15135" xr:uid="{00000000-0005-0000-0000-0000A4690000}"/>
    <cellStyle name="Notas 3 13 9 2" xfId="41402" xr:uid="{00000000-0005-0000-0000-0000A5690000}"/>
    <cellStyle name="Notas 3 14" xfId="1141" xr:uid="{00000000-0005-0000-0000-0000A6690000}"/>
    <cellStyle name="Notas 3 14 10" xfId="23583" xr:uid="{00000000-0005-0000-0000-0000A7690000}"/>
    <cellStyle name="Notas 3 14 10 2" xfId="41403" xr:uid="{00000000-0005-0000-0000-0000A8690000}"/>
    <cellStyle name="Notas 3 14 11" xfId="41404" xr:uid="{00000000-0005-0000-0000-0000A9690000}"/>
    <cellStyle name="Notas 3 14 2" xfId="2073" xr:uid="{00000000-0005-0000-0000-0000AA690000}"/>
    <cellStyle name="Notas 3 14 2 2" xfId="3532" xr:uid="{00000000-0005-0000-0000-0000AB690000}"/>
    <cellStyle name="Notas 3 14 2 2 2" xfId="6071" xr:uid="{00000000-0005-0000-0000-0000AC690000}"/>
    <cellStyle name="Notas 3 14 2 2 2 2" xfId="15114" xr:uid="{00000000-0005-0000-0000-0000AD690000}"/>
    <cellStyle name="Notas 3 14 2 2 2 2 2" xfId="41405" xr:uid="{00000000-0005-0000-0000-0000AE690000}"/>
    <cellStyle name="Notas 3 14 2 2 2 3" xfId="41406" xr:uid="{00000000-0005-0000-0000-0000AF690000}"/>
    <cellStyle name="Notas 3 14 2 2 3" xfId="6072" xr:uid="{00000000-0005-0000-0000-0000B0690000}"/>
    <cellStyle name="Notas 3 14 2 2 3 2" xfId="15113" xr:uid="{00000000-0005-0000-0000-0000B1690000}"/>
    <cellStyle name="Notas 3 14 2 2 3 2 2" xfId="41407" xr:uid="{00000000-0005-0000-0000-0000B2690000}"/>
    <cellStyle name="Notas 3 14 2 2 3 3" xfId="41408" xr:uid="{00000000-0005-0000-0000-0000B3690000}"/>
    <cellStyle name="Notas 3 14 2 2 4" xfId="15115" xr:uid="{00000000-0005-0000-0000-0000B4690000}"/>
    <cellStyle name="Notas 3 14 2 2 4 2" xfId="41409" xr:uid="{00000000-0005-0000-0000-0000B5690000}"/>
    <cellStyle name="Notas 3 14 2 2 5" xfId="23584" xr:uid="{00000000-0005-0000-0000-0000B6690000}"/>
    <cellStyle name="Notas 3 14 2 2 5 2" xfId="41410" xr:uid="{00000000-0005-0000-0000-0000B7690000}"/>
    <cellStyle name="Notas 3 14 2 2 6" xfId="23585" xr:uid="{00000000-0005-0000-0000-0000B8690000}"/>
    <cellStyle name="Notas 3 14 2 2 6 2" xfId="41411" xr:uid="{00000000-0005-0000-0000-0000B9690000}"/>
    <cellStyle name="Notas 3 14 2 2 7" xfId="23586" xr:uid="{00000000-0005-0000-0000-0000BA690000}"/>
    <cellStyle name="Notas 3 14 2 2 7 2" xfId="41412" xr:uid="{00000000-0005-0000-0000-0000BB690000}"/>
    <cellStyle name="Notas 3 14 2 2 8" xfId="41413" xr:uid="{00000000-0005-0000-0000-0000BC690000}"/>
    <cellStyle name="Notas 3 14 2 3" xfId="6073" xr:uid="{00000000-0005-0000-0000-0000BD690000}"/>
    <cellStyle name="Notas 3 14 2 3 2" xfId="15112" xr:uid="{00000000-0005-0000-0000-0000BE690000}"/>
    <cellStyle name="Notas 3 14 2 3 2 2" xfId="41414" xr:uid="{00000000-0005-0000-0000-0000BF690000}"/>
    <cellStyle name="Notas 3 14 2 3 3" xfId="41415" xr:uid="{00000000-0005-0000-0000-0000C0690000}"/>
    <cellStyle name="Notas 3 14 2 4" xfId="6074" xr:uid="{00000000-0005-0000-0000-0000C1690000}"/>
    <cellStyle name="Notas 3 14 2 4 2" xfId="15111" xr:uid="{00000000-0005-0000-0000-0000C2690000}"/>
    <cellStyle name="Notas 3 14 2 4 2 2" xfId="41416" xr:uid="{00000000-0005-0000-0000-0000C3690000}"/>
    <cellStyle name="Notas 3 14 2 4 3" xfId="41417" xr:uid="{00000000-0005-0000-0000-0000C4690000}"/>
    <cellStyle name="Notas 3 14 2 5" xfId="15116" xr:uid="{00000000-0005-0000-0000-0000C5690000}"/>
    <cellStyle name="Notas 3 14 2 5 2" xfId="41418" xr:uid="{00000000-0005-0000-0000-0000C6690000}"/>
    <cellStyle name="Notas 3 14 2 6" xfId="23587" xr:uid="{00000000-0005-0000-0000-0000C7690000}"/>
    <cellStyle name="Notas 3 14 2 6 2" xfId="41419" xr:uid="{00000000-0005-0000-0000-0000C8690000}"/>
    <cellStyle name="Notas 3 14 2 7" xfId="23588" xr:uid="{00000000-0005-0000-0000-0000C9690000}"/>
    <cellStyle name="Notas 3 14 2 7 2" xfId="41420" xr:uid="{00000000-0005-0000-0000-0000CA690000}"/>
    <cellStyle name="Notas 3 14 2 8" xfId="23589" xr:uid="{00000000-0005-0000-0000-0000CB690000}"/>
    <cellStyle name="Notas 3 14 2 8 2" xfId="41421" xr:uid="{00000000-0005-0000-0000-0000CC690000}"/>
    <cellStyle name="Notas 3 14 2 9" xfId="41422" xr:uid="{00000000-0005-0000-0000-0000CD690000}"/>
    <cellStyle name="Notas 3 14 3" xfId="1641" xr:uid="{00000000-0005-0000-0000-0000CE690000}"/>
    <cellStyle name="Notas 3 14 3 2" xfId="3104" xr:uid="{00000000-0005-0000-0000-0000CF690000}"/>
    <cellStyle name="Notas 3 14 3 2 2" xfId="6075" xr:uid="{00000000-0005-0000-0000-0000D0690000}"/>
    <cellStyle name="Notas 3 14 3 2 2 2" xfId="15108" xr:uid="{00000000-0005-0000-0000-0000D1690000}"/>
    <cellStyle name="Notas 3 14 3 2 2 2 2" xfId="41423" xr:uid="{00000000-0005-0000-0000-0000D2690000}"/>
    <cellStyle name="Notas 3 14 3 2 2 3" xfId="41424" xr:uid="{00000000-0005-0000-0000-0000D3690000}"/>
    <cellStyle name="Notas 3 14 3 2 3" xfId="6076" xr:uid="{00000000-0005-0000-0000-0000D4690000}"/>
    <cellStyle name="Notas 3 14 3 2 3 2" xfId="15107" xr:uid="{00000000-0005-0000-0000-0000D5690000}"/>
    <cellStyle name="Notas 3 14 3 2 3 2 2" xfId="41425" xr:uid="{00000000-0005-0000-0000-0000D6690000}"/>
    <cellStyle name="Notas 3 14 3 2 3 3" xfId="41426" xr:uid="{00000000-0005-0000-0000-0000D7690000}"/>
    <cellStyle name="Notas 3 14 3 2 4" xfId="15109" xr:uid="{00000000-0005-0000-0000-0000D8690000}"/>
    <cellStyle name="Notas 3 14 3 2 4 2" xfId="41427" xr:uid="{00000000-0005-0000-0000-0000D9690000}"/>
    <cellStyle name="Notas 3 14 3 2 5" xfId="23590" xr:uid="{00000000-0005-0000-0000-0000DA690000}"/>
    <cellStyle name="Notas 3 14 3 2 5 2" xfId="41428" xr:uid="{00000000-0005-0000-0000-0000DB690000}"/>
    <cellStyle name="Notas 3 14 3 2 6" xfId="23591" xr:uid="{00000000-0005-0000-0000-0000DC690000}"/>
    <cellStyle name="Notas 3 14 3 2 6 2" xfId="41429" xr:uid="{00000000-0005-0000-0000-0000DD690000}"/>
    <cellStyle name="Notas 3 14 3 2 7" xfId="23592" xr:uid="{00000000-0005-0000-0000-0000DE690000}"/>
    <cellStyle name="Notas 3 14 3 2 7 2" xfId="41430" xr:uid="{00000000-0005-0000-0000-0000DF690000}"/>
    <cellStyle name="Notas 3 14 3 2 8" xfId="41431" xr:uid="{00000000-0005-0000-0000-0000E0690000}"/>
    <cellStyle name="Notas 3 14 3 3" xfId="6077" xr:uid="{00000000-0005-0000-0000-0000E1690000}"/>
    <cellStyle name="Notas 3 14 3 3 2" xfId="15106" xr:uid="{00000000-0005-0000-0000-0000E2690000}"/>
    <cellStyle name="Notas 3 14 3 3 2 2" xfId="41432" xr:uid="{00000000-0005-0000-0000-0000E3690000}"/>
    <cellStyle name="Notas 3 14 3 3 3" xfId="41433" xr:uid="{00000000-0005-0000-0000-0000E4690000}"/>
    <cellStyle name="Notas 3 14 3 4" xfId="6078" xr:uid="{00000000-0005-0000-0000-0000E5690000}"/>
    <cellStyle name="Notas 3 14 3 4 2" xfId="15105" xr:uid="{00000000-0005-0000-0000-0000E6690000}"/>
    <cellStyle name="Notas 3 14 3 4 2 2" xfId="41434" xr:uid="{00000000-0005-0000-0000-0000E7690000}"/>
    <cellStyle name="Notas 3 14 3 4 3" xfId="41435" xr:uid="{00000000-0005-0000-0000-0000E8690000}"/>
    <cellStyle name="Notas 3 14 3 5" xfId="15110" xr:uid="{00000000-0005-0000-0000-0000E9690000}"/>
    <cellStyle name="Notas 3 14 3 5 2" xfId="41436" xr:uid="{00000000-0005-0000-0000-0000EA690000}"/>
    <cellStyle name="Notas 3 14 3 6" xfId="23593" xr:uid="{00000000-0005-0000-0000-0000EB690000}"/>
    <cellStyle name="Notas 3 14 3 6 2" xfId="41437" xr:uid="{00000000-0005-0000-0000-0000EC690000}"/>
    <cellStyle name="Notas 3 14 3 7" xfId="23594" xr:uid="{00000000-0005-0000-0000-0000ED690000}"/>
    <cellStyle name="Notas 3 14 3 7 2" xfId="41438" xr:uid="{00000000-0005-0000-0000-0000EE690000}"/>
    <cellStyle name="Notas 3 14 3 8" xfId="23595" xr:uid="{00000000-0005-0000-0000-0000EF690000}"/>
    <cellStyle name="Notas 3 14 3 8 2" xfId="41439" xr:uid="{00000000-0005-0000-0000-0000F0690000}"/>
    <cellStyle name="Notas 3 14 3 9" xfId="41440" xr:uid="{00000000-0005-0000-0000-0000F1690000}"/>
    <cellStyle name="Notas 3 14 4" xfId="6079" xr:uid="{00000000-0005-0000-0000-0000F2690000}"/>
    <cellStyle name="Notas 3 14 4 2" xfId="15104" xr:uid="{00000000-0005-0000-0000-0000F3690000}"/>
    <cellStyle name="Notas 3 14 4 2 2" xfId="41441" xr:uid="{00000000-0005-0000-0000-0000F4690000}"/>
    <cellStyle name="Notas 3 14 4 3" xfId="23596" xr:uid="{00000000-0005-0000-0000-0000F5690000}"/>
    <cellStyle name="Notas 3 14 4 3 2" xfId="41442" xr:uid="{00000000-0005-0000-0000-0000F6690000}"/>
    <cellStyle name="Notas 3 14 4 4" xfId="23597" xr:uid="{00000000-0005-0000-0000-0000F7690000}"/>
    <cellStyle name="Notas 3 14 4 4 2" xfId="41443" xr:uid="{00000000-0005-0000-0000-0000F8690000}"/>
    <cellStyle name="Notas 3 14 4 5" xfId="23598" xr:uid="{00000000-0005-0000-0000-0000F9690000}"/>
    <cellStyle name="Notas 3 14 4 5 2" xfId="41444" xr:uid="{00000000-0005-0000-0000-0000FA690000}"/>
    <cellStyle name="Notas 3 14 4 6" xfId="41445" xr:uid="{00000000-0005-0000-0000-0000FB690000}"/>
    <cellStyle name="Notas 3 14 5" xfId="6080" xr:uid="{00000000-0005-0000-0000-0000FC690000}"/>
    <cellStyle name="Notas 3 14 5 2" xfId="15103" xr:uid="{00000000-0005-0000-0000-0000FD690000}"/>
    <cellStyle name="Notas 3 14 5 2 2" xfId="41446" xr:uid="{00000000-0005-0000-0000-0000FE690000}"/>
    <cellStyle name="Notas 3 14 5 3" xfId="23599" xr:uid="{00000000-0005-0000-0000-0000FF690000}"/>
    <cellStyle name="Notas 3 14 5 3 2" xfId="41447" xr:uid="{00000000-0005-0000-0000-0000006A0000}"/>
    <cellStyle name="Notas 3 14 5 4" xfId="23600" xr:uid="{00000000-0005-0000-0000-0000016A0000}"/>
    <cellStyle name="Notas 3 14 5 4 2" xfId="41448" xr:uid="{00000000-0005-0000-0000-0000026A0000}"/>
    <cellStyle name="Notas 3 14 5 5" xfId="23601" xr:uid="{00000000-0005-0000-0000-0000036A0000}"/>
    <cellStyle name="Notas 3 14 5 5 2" xfId="41449" xr:uid="{00000000-0005-0000-0000-0000046A0000}"/>
    <cellStyle name="Notas 3 14 5 6" xfId="41450" xr:uid="{00000000-0005-0000-0000-0000056A0000}"/>
    <cellStyle name="Notas 3 14 6" xfId="6081" xr:uid="{00000000-0005-0000-0000-0000066A0000}"/>
    <cellStyle name="Notas 3 14 6 2" xfId="15102" xr:uid="{00000000-0005-0000-0000-0000076A0000}"/>
    <cellStyle name="Notas 3 14 6 2 2" xfId="41451" xr:uid="{00000000-0005-0000-0000-0000086A0000}"/>
    <cellStyle name="Notas 3 14 6 3" xfId="23602" xr:uid="{00000000-0005-0000-0000-0000096A0000}"/>
    <cellStyle name="Notas 3 14 6 3 2" xfId="41452" xr:uid="{00000000-0005-0000-0000-00000A6A0000}"/>
    <cellStyle name="Notas 3 14 6 4" xfId="23603" xr:uid="{00000000-0005-0000-0000-00000B6A0000}"/>
    <cellStyle name="Notas 3 14 6 4 2" xfId="41453" xr:uid="{00000000-0005-0000-0000-00000C6A0000}"/>
    <cellStyle name="Notas 3 14 6 5" xfId="23604" xr:uid="{00000000-0005-0000-0000-00000D6A0000}"/>
    <cellStyle name="Notas 3 14 6 5 2" xfId="41454" xr:uid="{00000000-0005-0000-0000-00000E6A0000}"/>
    <cellStyle name="Notas 3 14 6 6" xfId="41455" xr:uid="{00000000-0005-0000-0000-00000F6A0000}"/>
    <cellStyle name="Notas 3 14 7" xfId="6082" xr:uid="{00000000-0005-0000-0000-0000106A0000}"/>
    <cellStyle name="Notas 3 14 7 2" xfId="15101" xr:uid="{00000000-0005-0000-0000-0000116A0000}"/>
    <cellStyle name="Notas 3 14 7 2 2" xfId="41456" xr:uid="{00000000-0005-0000-0000-0000126A0000}"/>
    <cellStyle name="Notas 3 14 7 3" xfId="23605" xr:uid="{00000000-0005-0000-0000-0000136A0000}"/>
    <cellStyle name="Notas 3 14 7 3 2" xfId="41457" xr:uid="{00000000-0005-0000-0000-0000146A0000}"/>
    <cellStyle name="Notas 3 14 7 4" xfId="23606" xr:uid="{00000000-0005-0000-0000-0000156A0000}"/>
    <cellStyle name="Notas 3 14 7 4 2" xfId="41458" xr:uid="{00000000-0005-0000-0000-0000166A0000}"/>
    <cellStyle name="Notas 3 14 7 5" xfId="23607" xr:uid="{00000000-0005-0000-0000-0000176A0000}"/>
    <cellStyle name="Notas 3 14 7 5 2" xfId="41459" xr:uid="{00000000-0005-0000-0000-0000186A0000}"/>
    <cellStyle name="Notas 3 14 7 6" xfId="41460" xr:uid="{00000000-0005-0000-0000-0000196A0000}"/>
    <cellStyle name="Notas 3 14 8" xfId="6083" xr:uid="{00000000-0005-0000-0000-00001A6A0000}"/>
    <cellStyle name="Notas 3 14 8 2" xfId="15100" xr:uid="{00000000-0005-0000-0000-00001B6A0000}"/>
    <cellStyle name="Notas 3 14 8 2 2" xfId="41461" xr:uid="{00000000-0005-0000-0000-00001C6A0000}"/>
    <cellStyle name="Notas 3 14 8 3" xfId="41462" xr:uid="{00000000-0005-0000-0000-00001D6A0000}"/>
    <cellStyle name="Notas 3 14 9" xfId="15117" xr:uid="{00000000-0005-0000-0000-00001E6A0000}"/>
    <cellStyle name="Notas 3 14 9 2" xfId="41463" xr:uid="{00000000-0005-0000-0000-00001F6A0000}"/>
    <cellStyle name="Notas 3 15" xfId="1149" xr:uid="{00000000-0005-0000-0000-0000206A0000}"/>
    <cellStyle name="Notas 3 15 10" xfId="23608" xr:uid="{00000000-0005-0000-0000-0000216A0000}"/>
    <cellStyle name="Notas 3 15 10 2" xfId="41464" xr:uid="{00000000-0005-0000-0000-0000226A0000}"/>
    <cellStyle name="Notas 3 15 11" xfId="41465" xr:uid="{00000000-0005-0000-0000-0000236A0000}"/>
    <cellStyle name="Notas 3 15 2" xfId="2081" xr:uid="{00000000-0005-0000-0000-0000246A0000}"/>
    <cellStyle name="Notas 3 15 2 2" xfId="3540" xr:uid="{00000000-0005-0000-0000-0000256A0000}"/>
    <cellStyle name="Notas 3 15 2 2 2" xfId="6084" xr:uid="{00000000-0005-0000-0000-0000266A0000}"/>
    <cellStyle name="Notas 3 15 2 2 2 2" xfId="15096" xr:uid="{00000000-0005-0000-0000-0000276A0000}"/>
    <cellStyle name="Notas 3 15 2 2 2 2 2" xfId="41466" xr:uid="{00000000-0005-0000-0000-0000286A0000}"/>
    <cellStyle name="Notas 3 15 2 2 2 3" xfId="41467" xr:uid="{00000000-0005-0000-0000-0000296A0000}"/>
    <cellStyle name="Notas 3 15 2 2 3" xfId="6085" xr:uid="{00000000-0005-0000-0000-00002A6A0000}"/>
    <cellStyle name="Notas 3 15 2 2 3 2" xfId="15095" xr:uid="{00000000-0005-0000-0000-00002B6A0000}"/>
    <cellStyle name="Notas 3 15 2 2 3 2 2" xfId="41468" xr:uid="{00000000-0005-0000-0000-00002C6A0000}"/>
    <cellStyle name="Notas 3 15 2 2 3 3" xfId="41469" xr:uid="{00000000-0005-0000-0000-00002D6A0000}"/>
    <cellStyle name="Notas 3 15 2 2 4" xfId="15097" xr:uid="{00000000-0005-0000-0000-00002E6A0000}"/>
    <cellStyle name="Notas 3 15 2 2 4 2" xfId="41470" xr:uid="{00000000-0005-0000-0000-00002F6A0000}"/>
    <cellStyle name="Notas 3 15 2 2 5" xfId="23609" xr:uid="{00000000-0005-0000-0000-0000306A0000}"/>
    <cellStyle name="Notas 3 15 2 2 5 2" xfId="41471" xr:uid="{00000000-0005-0000-0000-0000316A0000}"/>
    <cellStyle name="Notas 3 15 2 2 6" xfId="23610" xr:uid="{00000000-0005-0000-0000-0000326A0000}"/>
    <cellStyle name="Notas 3 15 2 2 6 2" xfId="41472" xr:uid="{00000000-0005-0000-0000-0000336A0000}"/>
    <cellStyle name="Notas 3 15 2 2 7" xfId="23611" xr:uid="{00000000-0005-0000-0000-0000346A0000}"/>
    <cellStyle name="Notas 3 15 2 2 7 2" xfId="41473" xr:uid="{00000000-0005-0000-0000-0000356A0000}"/>
    <cellStyle name="Notas 3 15 2 2 8" xfId="41474" xr:uid="{00000000-0005-0000-0000-0000366A0000}"/>
    <cellStyle name="Notas 3 15 2 3" xfId="6086" xr:uid="{00000000-0005-0000-0000-0000376A0000}"/>
    <cellStyle name="Notas 3 15 2 3 2" xfId="15094" xr:uid="{00000000-0005-0000-0000-0000386A0000}"/>
    <cellStyle name="Notas 3 15 2 3 2 2" xfId="41475" xr:uid="{00000000-0005-0000-0000-0000396A0000}"/>
    <cellStyle name="Notas 3 15 2 3 3" xfId="41476" xr:uid="{00000000-0005-0000-0000-00003A6A0000}"/>
    <cellStyle name="Notas 3 15 2 4" xfId="6087" xr:uid="{00000000-0005-0000-0000-00003B6A0000}"/>
    <cellStyle name="Notas 3 15 2 4 2" xfId="15093" xr:uid="{00000000-0005-0000-0000-00003C6A0000}"/>
    <cellStyle name="Notas 3 15 2 4 2 2" xfId="41477" xr:uid="{00000000-0005-0000-0000-00003D6A0000}"/>
    <cellStyle name="Notas 3 15 2 4 3" xfId="41478" xr:uid="{00000000-0005-0000-0000-00003E6A0000}"/>
    <cellStyle name="Notas 3 15 2 5" xfId="15098" xr:uid="{00000000-0005-0000-0000-00003F6A0000}"/>
    <cellStyle name="Notas 3 15 2 5 2" xfId="41479" xr:uid="{00000000-0005-0000-0000-0000406A0000}"/>
    <cellStyle name="Notas 3 15 2 6" xfId="23612" xr:uid="{00000000-0005-0000-0000-0000416A0000}"/>
    <cellStyle name="Notas 3 15 2 6 2" xfId="41480" xr:uid="{00000000-0005-0000-0000-0000426A0000}"/>
    <cellStyle name="Notas 3 15 2 7" xfId="23613" xr:uid="{00000000-0005-0000-0000-0000436A0000}"/>
    <cellStyle name="Notas 3 15 2 7 2" xfId="41481" xr:uid="{00000000-0005-0000-0000-0000446A0000}"/>
    <cellStyle name="Notas 3 15 2 8" xfId="23614" xr:uid="{00000000-0005-0000-0000-0000456A0000}"/>
    <cellStyle name="Notas 3 15 2 8 2" xfId="41482" xr:uid="{00000000-0005-0000-0000-0000466A0000}"/>
    <cellStyle name="Notas 3 15 2 9" xfId="41483" xr:uid="{00000000-0005-0000-0000-0000476A0000}"/>
    <cellStyle name="Notas 3 15 3" xfId="1649" xr:uid="{00000000-0005-0000-0000-0000486A0000}"/>
    <cellStyle name="Notas 3 15 3 2" xfId="3112" xr:uid="{00000000-0005-0000-0000-0000496A0000}"/>
    <cellStyle name="Notas 3 15 3 2 2" xfId="6088" xr:uid="{00000000-0005-0000-0000-00004A6A0000}"/>
    <cellStyle name="Notas 3 15 3 2 2 2" xfId="15090" xr:uid="{00000000-0005-0000-0000-00004B6A0000}"/>
    <cellStyle name="Notas 3 15 3 2 2 2 2" xfId="41484" xr:uid="{00000000-0005-0000-0000-00004C6A0000}"/>
    <cellStyle name="Notas 3 15 3 2 2 3" xfId="41485" xr:uid="{00000000-0005-0000-0000-00004D6A0000}"/>
    <cellStyle name="Notas 3 15 3 2 3" xfId="6089" xr:uid="{00000000-0005-0000-0000-00004E6A0000}"/>
    <cellStyle name="Notas 3 15 3 2 3 2" xfId="15089" xr:uid="{00000000-0005-0000-0000-00004F6A0000}"/>
    <cellStyle name="Notas 3 15 3 2 3 2 2" xfId="41486" xr:uid="{00000000-0005-0000-0000-0000506A0000}"/>
    <cellStyle name="Notas 3 15 3 2 3 3" xfId="41487" xr:uid="{00000000-0005-0000-0000-0000516A0000}"/>
    <cellStyle name="Notas 3 15 3 2 4" xfId="15091" xr:uid="{00000000-0005-0000-0000-0000526A0000}"/>
    <cellStyle name="Notas 3 15 3 2 4 2" xfId="41488" xr:uid="{00000000-0005-0000-0000-0000536A0000}"/>
    <cellStyle name="Notas 3 15 3 2 5" xfId="23615" xr:uid="{00000000-0005-0000-0000-0000546A0000}"/>
    <cellStyle name="Notas 3 15 3 2 5 2" xfId="41489" xr:uid="{00000000-0005-0000-0000-0000556A0000}"/>
    <cellStyle name="Notas 3 15 3 2 6" xfId="23616" xr:uid="{00000000-0005-0000-0000-0000566A0000}"/>
    <cellStyle name="Notas 3 15 3 2 6 2" xfId="41490" xr:uid="{00000000-0005-0000-0000-0000576A0000}"/>
    <cellStyle name="Notas 3 15 3 2 7" xfId="23617" xr:uid="{00000000-0005-0000-0000-0000586A0000}"/>
    <cellStyle name="Notas 3 15 3 2 7 2" xfId="41491" xr:uid="{00000000-0005-0000-0000-0000596A0000}"/>
    <cellStyle name="Notas 3 15 3 2 8" xfId="41492" xr:uid="{00000000-0005-0000-0000-00005A6A0000}"/>
    <cellStyle name="Notas 3 15 3 3" xfId="6090" xr:uid="{00000000-0005-0000-0000-00005B6A0000}"/>
    <cellStyle name="Notas 3 15 3 3 2" xfId="15088" xr:uid="{00000000-0005-0000-0000-00005C6A0000}"/>
    <cellStyle name="Notas 3 15 3 3 2 2" xfId="41493" xr:uid="{00000000-0005-0000-0000-00005D6A0000}"/>
    <cellStyle name="Notas 3 15 3 3 3" xfId="41494" xr:uid="{00000000-0005-0000-0000-00005E6A0000}"/>
    <cellStyle name="Notas 3 15 3 4" xfId="6091" xr:uid="{00000000-0005-0000-0000-00005F6A0000}"/>
    <cellStyle name="Notas 3 15 3 4 2" xfId="15087" xr:uid="{00000000-0005-0000-0000-0000606A0000}"/>
    <cellStyle name="Notas 3 15 3 4 2 2" xfId="41495" xr:uid="{00000000-0005-0000-0000-0000616A0000}"/>
    <cellStyle name="Notas 3 15 3 4 3" xfId="41496" xr:uid="{00000000-0005-0000-0000-0000626A0000}"/>
    <cellStyle name="Notas 3 15 3 5" xfId="15092" xr:uid="{00000000-0005-0000-0000-0000636A0000}"/>
    <cellStyle name="Notas 3 15 3 5 2" xfId="41497" xr:uid="{00000000-0005-0000-0000-0000646A0000}"/>
    <cellStyle name="Notas 3 15 3 6" xfId="23618" xr:uid="{00000000-0005-0000-0000-0000656A0000}"/>
    <cellStyle name="Notas 3 15 3 6 2" xfId="41498" xr:uid="{00000000-0005-0000-0000-0000666A0000}"/>
    <cellStyle name="Notas 3 15 3 7" xfId="23619" xr:uid="{00000000-0005-0000-0000-0000676A0000}"/>
    <cellStyle name="Notas 3 15 3 7 2" xfId="41499" xr:uid="{00000000-0005-0000-0000-0000686A0000}"/>
    <cellStyle name="Notas 3 15 3 8" xfId="23620" xr:uid="{00000000-0005-0000-0000-0000696A0000}"/>
    <cellStyle name="Notas 3 15 3 8 2" xfId="41500" xr:uid="{00000000-0005-0000-0000-00006A6A0000}"/>
    <cellStyle name="Notas 3 15 3 9" xfId="41501" xr:uid="{00000000-0005-0000-0000-00006B6A0000}"/>
    <cellStyle name="Notas 3 15 4" xfId="6092" xr:uid="{00000000-0005-0000-0000-00006C6A0000}"/>
    <cellStyle name="Notas 3 15 4 2" xfId="15086" xr:uid="{00000000-0005-0000-0000-00006D6A0000}"/>
    <cellStyle name="Notas 3 15 4 2 2" xfId="41502" xr:uid="{00000000-0005-0000-0000-00006E6A0000}"/>
    <cellStyle name="Notas 3 15 4 3" xfId="23621" xr:uid="{00000000-0005-0000-0000-00006F6A0000}"/>
    <cellStyle name="Notas 3 15 4 3 2" xfId="41503" xr:uid="{00000000-0005-0000-0000-0000706A0000}"/>
    <cellStyle name="Notas 3 15 4 4" xfId="23622" xr:uid="{00000000-0005-0000-0000-0000716A0000}"/>
    <cellStyle name="Notas 3 15 4 4 2" xfId="41504" xr:uid="{00000000-0005-0000-0000-0000726A0000}"/>
    <cellStyle name="Notas 3 15 4 5" xfId="23623" xr:uid="{00000000-0005-0000-0000-0000736A0000}"/>
    <cellStyle name="Notas 3 15 4 5 2" xfId="41505" xr:uid="{00000000-0005-0000-0000-0000746A0000}"/>
    <cellStyle name="Notas 3 15 4 6" xfId="41506" xr:uid="{00000000-0005-0000-0000-0000756A0000}"/>
    <cellStyle name="Notas 3 15 5" xfId="6093" xr:uid="{00000000-0005-0000-0000-0000766A0000}"/>
    <cellStyle name="Notas 3 15 5 2" xfId="15085" xr:uid="{00000000-0005-0000-0000-0000776A0000}"/>
    <cellStyle name="Notas 3 15 5 2 2" xfId="41507" xr:uid="{00000000-0005-0000-0000-0000786A0000}"/>
    <cellStyle name="Notas 3 15 5 3" xfId="23624" xr:uid="{00000000-0005-0000-0000-0000796A0000}"/>
    <cellStyle name="Notas 3 15 5 3 2" xfId="41508" xr:uid="{00000000-0005-0000-0000-00007A6A0000}"/>
    <cellStyle name="Notas 3 15 5 4" xfId="23625" xr:uid="{00000000-0005-0000-0000-00007B6A0000}"/>
    <cellStyle name="Notas 3 15 5 4 2" xfId="41509" xr:uid="{00000000-0005-0000-0000-00007C6A0000}"/>
    <cellStyle name="Notas 3 15 5 5" xfId="23626" xr:uid="{00000000-0005-0000-0000-00007D6A0000}"/>
    <cellStyle name="Notas 3 15 5 5 2" xfId="41510" xr:uid="{00000000-0005-0000-0000-00007E6A0000}"/>
    <cellStyle name="Notas 3 15 5 6" xfId="41511" xr:uid="{00000000-0005-0000-0000-00007F6A0000}"/>
    <cellStyle name="Notas 3 15 6" xfId="6094" xr:uid="{00000000-0005-0000-0000-0000806A0000}"/>
    <cellStyle name="Notas 3 15 6 2" xfId="15084" xr:uid="{00000000-0005-0000-0000-0000816A0000}"/>
    <cellStyle name="Notas 3 15 6 2 2" xfId="41512" xr:uid="{00000000-0005-0000-0000-0000826A0000}"/>
    <cellStyle name="Notas 3 15 6 3" xfId="23627" xr:uid="{00000000-0005-0000-0000-0000836A0000}"/>
    <cellStyle name="Notas 3 15 6 3 2" xfId="41513" xr:uid="{00000000-0005-0000-0000-0000846A0000}"/>
    <cellStyle name="Notas 3 15 6 4" xfId="23628" xr:uid="{00000000-0005-0000-0000-0000856A0000}"/>
    <cellStyle name="Notas 3 15 6 4 2" xfId="41514" xr:uid="{00000000-0005-0000-0000-0000866A0000}"/>
    <cellStyle name="Notas 3 15 6 5" xfId="23629" xr:uid="{00000000-0005-0000-0000-0000876A0000}"/>
    <cellStyle name="Notas 3 15 6 5 2" xfId="41515" xr:uid="{00000000-0005-0000-0000-0000886A0000}"/>
    <cellStyle name="Notas 3 15 6 6" xfId="41516" xr:uid="{00000000-0005-0000-0000-0000896A0000}"/>
    <cellStyle name="Notas 3 15 7" xfId="6095" xr:uid="{00000000-0005-0000-0000-00008A6A0000}"/>
    <cellStyle name="Notas 3 15 7 2" xfId="15083" xr:uid="{00000000-0005-0000-0000-00008B6A0000}"/>
    <cellStyle name="Notas 3 15 7 2 2" xfId="41517" xr:uid="{00000000-0005-0000-0000-00008C6A0000}"/>
    <cellStyle name="Notas 3 15 7 3" xfId="23630" xr:uid="{00000000-0005-0000-0000-00008D6A0000}"/>
    <cellStyle name="Notas 3 15 7 3 2" xfId="41518" xr:uid="{00000000-0005-0000-0000-00008E6A0000}"/>
    <cellStyle name="Notas 3 15 7 4" xfId="23631" xr:uid="{00000000-0005-0000-0000-00008F6A0000}"/>
    <cellStyle name="Notas 3 15 7 4 2" xfId="41519" xr:uid="{00000000-0005-0000-0000-0000906A0000}"/>
    <cellStyle name="Notas 3 15 7 5" xfId="23632" xr:uid="{00000000-0005-0000-0000-0000916A0000}"/>
    <cellStyle name="Notas 3 15 7 5 2" xfId="41520" xr:uid="{00000000-0005-0000-0000-0000926A0000}"/>
    <cellStyle name="Notas 3 15 7 6" xfId="41521" xr:uid="{00000000-0005-0000-0000-0000936A0000}"/>
    <cellStyle name="Notas 3 15 8" xfId="6096" xr:uid="{00000000-0005-0000-0000-0000946A0000}"/>
    <cellStyle name="Notas 3 15 8 2" xfId="15082" xr:uid="{00000000-0005-0000-0000-0000956A0000}"/>
    <cellStyle name="Notas 3 15 8 2 2" xfId="41522" xr:uid="{00000000-0005-0000-0000-0000966A0000}"/>
    <cellStyle name="Notas 3 15 8 3" xfId="41523" xr:uid="{00000000-0005-0000-0000-0000976A0000}"/>
    <cellStyle name="Notas 3 15 9" xfId="15099" xr:uid="{00000000-0005-0000-0000-0000986A0000}"/>
    <cellStyle name="Notas 3 15 9 2" xfId="41524" xr:uid="{00000000-0005-0000-0000-0000996A0000}"/>
    <cellStyle name="Notas 3 16" xfId="920" xr:uid="{00000000-0005-0000-0000-00009A6A0000}"/>
    <cellStyle name="Notas 3 16 10" xfId="23633" xr:uid="{00000000-0005-0000-0000-00009B6A0000}"/>
    <cellStyle name="Notas 3 16 10 2" xfId="41525" xr:uid="{00000000-0005-0000-0000-00009C6A0000}"/>
    <cellStyle name="Notas 3 16 11" xfId="41526" xr:uid="{00000000-0005-0000-0000-00009D6A0000}"/>
    <cellStyle name="Notas 3 16 2" xfId="1852" xr:uid="{00000000-0005-0000-0000-00009E6A0000}"/>
    <cellStyle name="Notas 3 16 2 2" xfId="3311" xr:uid="{00000000-0005-0000-0000-00009F6A0000}"/>
    <cellStyle name="Notas 3 16 2 2 2" xfId="6097" xr:uid="{00000000-0005-0000-0000-0000A06A0000}"/>
    <cellStyle name="Notas 3 16 2 2 2 2" xfId="15078" xr:uid="{00000000-0005-0000-0000-0000A16A0000}"/>
    <cellStyle name="Notas 3 16 2 2 2 2 2" xfId="41527" xr:uid="{00000000-0005-0000-0000-0000A26A0000}"/>
    <cellStyle name="Notas 3 16 2 2 2 3" xfId="41528" xr:uid="{00000000-0005-0000-0000-0000A36A0000}"/>
    <cellStyle name="Notas 3 16 2 2 3" xfId="6098" xr:uid="{00000000-0005-0000-0000-0000A46A0000}"/>
    <cellStyle name="Notas 3 16 2 2 3 2" xfId="15077" xr:uid="{00000000-0005-0000-0000-0000A56A0000}"/>
    <cellStyle name="Notas 3 16 2 2 3 2 2" xfId="41529" xr:uid="{00000000-0005-0000-0000-0000A66A0000}"/>
    <cellStyle name="Notas 3 16 2 2 3 3" xfId="41530" xr:uid="{00000000-0005-0000-0000-0000A76A0000}"/>
    <cellStyle name="Notas 3 16 2 2 4" xfId="15079" xr:uid="{00000000-0005-0000-0000-0000A86A0000}"/>
    <cellStyle name="Notas 3 16 2 2 4 2" xfId="41531" xr:uid="{00000000-0005-0000-0000-0000A96A0000}"/>
    <cellStyle name="Notas 3 16 2 2 5" xfId="23634" xr:uid="{00000000-0005-0000-0000-0000AA6A0000}"/>
    <cellStyle name="Notas 3 16 2 2 5 2" xfId="41532" xr:uid="{00000000-0005-0000-0000-0000AB6A0000}"/>
    <cellStyle name="Notas 3 16 2 2 6" xfId="23635" xr:uid="{00000000-0005-0000-0000-0000AC6A0000}"/>
    <cellStyle name="Notas 3 16 2 2 6 2" xfId="41533" xr:uid="{00000000-0005-0000-0000-0000AD6A0000}"/>
    <cellStyle name="Notas 3 16 2 2 7" xfId="23636" xr:uid="{00000000-0005-0000-0000-0000AE6A0000}"/>
    <cellStyle name="Notas 3 16 2 2 7 2" xfId="41534" xr:uid="{00000000-0005-0000-0000-0000AF6A0000}"/>
    <cellStyle name="Notas 3 16 2 2 8" xfId="41535" xr:uid="{00000000-0005-0000-0000-0000B06A0000}"/>
    <cellStyle name="Notas 3 16 2 3" xfId="6099" xr:uid="{00000000-0005-0000-0000-0000B16A0000}"/>
    <cellStyle name="Notas 3 16 2 3 2" xfId="15076" xr:uid="{00000000-0005-0000-0000-0000B26A0000}"/>
    <cellStyle name="Notas 3 16 2 3 2 2" xfId="41536" xr:uid="{00000000-0005-0000-0000-0000B36A0000}"/>
    <cellStyle name="Notas 3 16 2 3 3" xfId="41537" xr:uid="{00000000-0005-0000-0000-0000B46A0000}"/>
    <cellStyle name="Notas 3 16 2 4" xfId="6100" xr:uid="{00000000-0005-0000-0000-0000B56A0000}"/>
    <cellStyle name="Notas 3 16 2 4 2" xfId="15075" xr:uid="{00000000-0005-0000-0000-0000B66A0000}"/>
    <cellStyle name="Notas 3 16 2 4 2 2" xfId="41538" xr:uid="{00000000-0005-0000-0000-0000B76A0000}"/>
    <cellStyle name="Notas 3 16 2 4 3" xfId="41539" xr:uid="{00000000-0005-0000-0000-0000B86A0000}"/>
    <cellStyle name="Notas 3 16 2 5" xfId="15080" xr:uid="{00000000-0005-0000-0000-0000B96A0000}"/>
    <cellStyle name="Notas 3 16 2 5 2" xfId="41540" xr:uid="{00000000-0005-0000-0000-0000BA6A0000}"/>
    <cellStyle name="Notas 3 16 2 6" xfId="23637" xr:uid="{00000000-0005-0000-0000-0000BB6A0000}"/>
    <cellStyle name="Notas 3 16 2 6 2" xfId="41541" xr:uid="{00000000-0005-0000-0000-0000BC6A0000}"/>
    <cellStyle name="Notas 3 16 2 7" xfId="23638" xr:uid="{00000000-0005-0000-0000-0000BD6A0000}"/>
    <cellStyle name="Notas 3 16 2 7 2" xfId="41542" xr:uid="{00000000-0005-0000-0000-0000BE6A0000}"/>
    <cellStyle name="Notas 3 16 2 8" xfId="23639" xr:uid="{00000000-0005-0000-0000-0000BF6A0000}"/>
    <cellStyle name="Notas 3 16 2 8 2" xfId="41543" xr:uid="{00000000-0005-0000-0000-0000C06A0000}"/>
    <cellStyle name="Notas 3 16 2 9" xfId="41544" xr:uid="{00000000-0005-0000-0000-0000C16A0000}"/>
    <cellStyle name="Notas 3 16 3" xfId="1420" xr:uid="{00000000-0005-0000-0000-0000C26A0000}"/>
    <cellStyle name="Notas 3 16 3 2" xfId="2883" xr:uid="{00000000-0005-0000-0000-0000C36A0000}"/>
    <cellStyle name="Notas 3 16 3 2 2" xfId="6101" xr:uid="{00000000-0005-0000-0000-0000C46A0000}"/>
    <cellStyle name="Notas 3 16 3 2 2 2" xfId="15072" xr:uid="{00000000-0005-0000-0000-0000C56A0000}"/>
    <cellStyle name="Notas 3 16 3 2 2 2 2" xfId="41545" xr:uid="{00000000-0005-0000-0000-0000C66A0000}"/>
    <cellStyle name="Notas 3 16 3 2 2 3" xfId="41546" xr:uid="{00000000-0005-0000-0000-0000C76A0000}"/>
    <cellStyle name="Notas 3 16 3 2 3" xfId="6102" xr:uid="{00000000-0005-0000-0000-0000C86A0000}"/>
    <cellStyle name="Notas 3 16 3 2 3 2" xfId="15071" xr:uid="{00000000-0005-0000-0000-0000C96A0000}"/>
    <cellStyle name="Notas 3 16 3 2 3 2 2" xfId="41547" xr:uid="{00000000-0005-0000-0000-0000CA6A0000}"/>
    <cellStyle name="Notas 3 16 3 2 3 3" xfId="41548" xr:uid="{00000000-0005-0000-0000-0000CB6A0000}"/>
    <cellStyle name="Notas 3 16 3 2 4" xfId="15073" xr:uid="{00000000-0005-0000-0000-0000CC6A0000}"/>
    <cellStyle name="Notas 3 16 3 2 4 2" xfId="41549" xr:uid="{00000000-0005-0000-0000-0000CD6A0000}"/>
    <cellStyle name="Notas 3 16 3 2 5" xfId="23640" xr:uid="{00000000-0005-0000-0000-0000CE6A0000}"/>
    <cellStyle name="Notas 3 16 3 2 5 2" xfId="41550" xr:uid="{00000000-0005-0000-0000-0000CF6A0000}"/>
    <cellStyle name="Notas 3 16 3 2 6" xfId="23641" xr:uid="{00000000-0005-0000-0000-0000D06A0000}"/>
    <cellStyle name="Notas 3 16 3 2 6 2" xfId="41551" xr:uid="{00000000-0005-0000-0000-0000D16A0000}"/>
    <cellStyle name="Notas 3 16 3 2 7" xfId="23642" xr:uid="{00000000-0005-0000-0000-0000D26A0000}"/>
    <cellStyle name="Notas 3 16 3 2 7 2" xfId="41552" xr:uid="{00000000-0005-0000-0000-0000D36A0000}"/>
    <cellStyle name="Notas 3 16 3 2 8" xfId="41553" xr:uid="{00000000-0005-0000-0000-0000D46A0000}"/>
    <cellStyle name="Notas 3 16 3 3" xfId="6103" xr:uid="{00000000-0005-0000-0000-0000D56A0000}"/>
    <cellStyle name="Notas 3 16 3 3 2" xfId="15070" xr:uid="{00000000-0005-0000-0000-0000D66A0000}"/>
    <cellStyle name="Notas 3 16 3 3 2 2" xfId="41554" xr:uid="{00000000-0005-0000-0000-0000D76A0000}"/>
    <cellStyle name="Notas 3 16 3 3 3" xfId="41555" xr:uid="{00000000-0005-0000-0000-0000D86A0000}"/>
    <cellStyle name="Notas 3 16 3 4" xfId="6104" xr:uid="{00000000-0005-0000-0000-0000D96A0000}"/>
    <cellStyle name="Notas 3 16 3 4 2" xfId="15069" xr:uid="{00000000-0005-0000-0000-0000DA6A0000}"/>
    <cellStyle name="Notas 3 16 3 4 2 2" xfId="41556" xr:uid="{00000000-0005-0000-0000-0000DB6A0000}"/>
    <cellStyle name="Notas 3 16 3 4 3" xfId="41557" xr:uid="{00000000-0005-0000-0000-0000DC6A0000}"/>
    <cellStyle name="Notas 3 16 3 5" xfId="15074" xr:uid="{00000000-0005-0000-0000-0000DD6A0000}"/>
    <cellStyle name="Notas 3 16 3 5 2" xfId="41558" xr:uid="{00000000-0005-0000-0000-0000DE6A0000}"/>
    <cellStyle name="Notas 3 16 3 6" xfId="23643" xr:uid="{00000000-0005-0000-0000-0000DF6A0000}"/>
    <cellStyle name="Notas 3 16 3 6 2" xfId="41559" xr:uid="{00000000-0005-0000-0000-0000E06A0000}"/>
    <cellStyle name="Notas 3 16 3 7" xfId="23644" xr:uid="{00000000-0005-0000-0000-0000E16A0000}"/>
    <cellStyle name="Notas 3 16 3 7 2" xfId="41560" xr:uid="{00000000-0005-0000-0000-0000E26A0000}"/>
    <cellStyle name="Notas 3 16 3 8" xfId="23645" xr:uid="{00000000-0005-0000-0000-0000E36A0000}"/>
    <cellStyle name="Notas 3 16 3 8 2" xfId="41561" xr:uid="{00000000-0005-0000-0000-0000E46A0000}"/>
    <cellStyle name="Notas 3 16 3 9" xfId="41562" xr:uid="{00000000-0005-0000-0000-0000E56A0000}"/>
    <cellStyle name="Notas 3 16 4" xfId="6105" xr:uid="{00000000-0005-0000-0000-0000E66A0000}"/>
    <cellStyle name="Notas 3 16 4 2" xfId="15068" xr:uid="{00000000-0005-0000-0000-0000E76A0000}"/>
    <cellStyle name="Notas 3 16 4 2 2" xfId="41563" xr:uid="{00000000-0005-0000-0000-0000E86A0000}"/>
    <cellStyle name="Notas 3 16 4 3" xfId="23646" xr:uid="{00000000-0005-0000-0000-0000E96A0000}"/>
    <cellStyle name="Notas 3 16 4 3 2" xfId="41564" xr:uid="{00000000-0005-0000-0000-0000EA6A0000}"/>
    <cellStyle name="Notas 3 16 4 4" xfId="23647" xr:uid="{00000000-0005-0000-0000-0000EB6A0000}"/>
    <cellStyle name="Notas 3 16 4 4 2" xfId="41565" xr:uid="{00000000-0005-0000-0000-0000EC6A0000}"/>
    <cellStyle name="Notas 3 16 4 5" xfId="23648" xr:uid="{00000000-0005-0000-0000-0000ED6A0000}"/>
    <cellStyle name="Notas 3 16 4 5 2" xfId="41566" xr:uid="{00000000-0005-0000-0000-0000EE6A0000}"/>
    <cellStyle name="Notas 3 16 4 6" xfId="41567" xr:uid="{00000000-0005-0000-0000-0000EF6A0000}"/>
    <cellStyle name="Notas 3 16 5" xfId="6106" xr:uid="{00000000-0005-0000-0000-0000F06A0000}"/>
    <cellStyle name="Notas 3 16 5 2" xfId="15067" xr:uid="{00000000-0005-0000-0000-0000F16A0000}"/>
    <cellStyle name="Notas 3 16 5 2 2" xfId="41568" xr:uid="{00000000-0005-0000-0000-0000F26A0000}"/>
    <cellStyle name="Notas 3 16 5 3" xfId="23649" xr:uid="{00000000-0005-0000-0000-0000F36A0000}"/>
    <cellStyle name="Notas 3 16 5 3 2" xfId="41569" xr:uid="{00000000-0005-0000-0000-0000F46A0000}"/>
    <cellStyle name="Notas 3 16 5 4" xfId="23650" xr:uid="{00000000-0005-0000-0000-0000F56A0000}"/>
    <cellStyle name="Notas 3 16 5 4 2" xfId="41570" xr:uid="{00000000-0005-0000-0000-0000F66A0000}"/>
    <cellStyle name="Notas 3 16 5 5" xfId="23651" xr:uid="{00000000-0005-0000-0000-0000F76A0000}"/>
    <cellStyle name="Notas 3 16 5 5 2" xfId="41571" xr:uid="{00000000-0005-0000-0000-0000F86A0000}"/>
    <cellStyle name="Notas 3 16 5 6" xfId="41572" xr:uid="{00000000-0005-0000-0000-0000F96A0000}"/>
    <cellStyle name="Notas 3 16 6" xfId="6107" xr:uid="{00000000-0005-0000-0000-0000FA6A0000}"/>
    <cellStyle name="Notas 3 16 6 2" xfId="15066" xr:uid="{00000000-0005-0000-0000-0000FB6A0000}"/>
    <cellStyle name="Notas 3 16 6 2 2" xfId="41573" xr:uid="{00000000-0005-0000-0000-0000FC6A0000}"/>
    <cellStyle name="Notas 3 16 6 3" xfId="23652" xr:uid="{00000000-0005-0000-0000-0000FD6A0000}"/>
    <cellStyle name="Notas 3 16 6 3 2" xfId="41574" xr:uid="{00000000-0005-0000-0000-0000FE6A0000}"/>
    <cellStyle name="Notas 3 16 6 4" xfId="23653" xr:uid="{00000000-0005-0000-0000-0000FF6A0000}"/>
    <cellStyle name="Notas 3 16 6 4 2" xfId="41575" xr:uid="{00000000-0005-0000-0000-0000006B0000}"/>
    <cellStyle name="Notas 3 16 6 5" xfId="23654" xr:uid="{00000000-0005-0000-0000-0000016B0000}"/>
    <cellStyle name="Notas 3 16 6 5 2" xfId="41576" xr:uid="{00000000-0005-0000-0000-0000026B0000}"/>
    <cellStyle name="Notas 3 16 6 6" xfId="41577" xr:uid="{00000000-0005-0000-0000-0000036B0000}"/>
    <cellStyle name="Notas 3 16 7" xfId="6108" xr:uid="{00000000-0005-0000-0000-0000046B0000}"/>
    <cellStyle name="Notas 3 16 7 2" xfId="15065" xr:uid="{00000000-0005-0000-0000-0000056B0000}"/>
    <cellStyle name="Notas 3 16 7 2 2" xfId="41578" xr:uid="{00000000-0005-0000-0000-0000066B0000}"/>
    <cellStyle name="Notas 3 16 7 3" xfId="23655" xr:uid="{00000000-0005-0000-0000-0000076B0000}"/>
    <cellStyle name="Notas 3 16 7 3 2" xfId="41579" xr:uid="{00000000-0005-0000-0000-0000086B0000}"/>
    <cellStyle name="Notas 3 16 7 4" xfId="23656" xr:uid="{00000000-0005-0000-0000-0000096B0000}"/>
    <cellStyle name="Notas 3 16 7 4 2" xfId="41580" xr:uid="{00000000-0005-0000-0000-00000A6B0000}"/>
    <cellStyle name="Notas 3 16 7 5" xfId="23657" xr:uid="{00000000-0005-0000-0000-00000B6B0000}"/>
    <cellStyle name="Notas 3 16 7 5 2" xfId="41581" xr:uid="{00000000-0005-0000-0000-00000C6B0000}"/>
    <cellStyle name="Notas 3 16 7 6" xfId="41582" xr:uid="{00000000-0005-0000-0000-00000D6B0000}"/>
    <cellStyle name="Notas 3 16 8" xfId="6109" xr:uid="{00000000-0005-0000-0000-00000E6B0000}"/>
    <cellStyle name="Notas 3 16 8 2" xfId="15064" xr:uid="{00000000-0005-0000-0000-00000F6B0000}"/>
    <cellStyle name="Notas 3 16 8 2 2" xfId="41583" xr:uid="{00000000-0005-0000-0000-0000106B0000}"/>
    <cellStyle name="Notas 3 16 8 3" xfId="41584" xr:uid="{00000000-0005-0000-0000-0000116B0000}"/>
    <cellStyle name="Notas 3 16 9" xfId="15081" xr:uid="{00000000-0005-0000-0000-0000126B0000}"/>
    <cellStyle name="Notas 3 16 9 2" xfId="41585" xr:uid="{00000000-0005-0000-0000-0000136B0000}"/>
    <cellStyle name="Notas 3 17" xfId="1162" xr:uid="{00000000-0005-0000-0000-0000146B0000}"/>
    <cellStyle name="Notas 3 17 10" xfId="23658" xr:uid="{00000000-0005-0000-0000-0000156B0000}"/>
    <cellStyle name="Notas 3 17 10 2" xfId="41586" xr:uid="{00000000-0005-0000-0000-0000166B0000}"/>
    <cellStyle name="Notas 3 17 11" xfId="41587" xr:uid="{00000000-0005-0000-0000-0000176B0000}"/>
    <cellStyle name="Notas 3 17 2" xfId="2094" xr:uid="{00000000-0005-0000-0000-0000186B0000}"/>
    <cellStyle name="Notas 3 17 2 2" xfId="3553" xr:uid="{00000000-0005-0000-0000-0000196B0000}"/>
    <cellStyle name="Notas 3 17 2 2 2" xfId="6110" xr:uid="{00000000-0005-0000-0000-00001A6B0000}"/>
    <cellStyle name="Notas 3 17 2 2 2 2" xfId="15060" xr:uid="{00000000-0005-0000-0000-00001B6B0000}"/>
    <cellStyle name="Notas 3 17 2 2 2 2 2" xfId="41588" xr:uid="{00000000-0005-0000-0000-00001C6B0000}"/>
    <cellStyle name="Notas 3 17 2 2 2 3" xfId="41589" xr:uid="{00000000-0005-0000-0000-00001D6B0000}"/>
    <cellStyle name="Notas 3 17 2 2 3" xfId="6111" xr:uid="{00000000-0005-0000-0000-00001E6B0000}"/>
    <cellStyle name="Notas 3 17 2 2 3 2" xfId="15059" xr:uid="{00000000-0005-0000-0000-00001F6B0000}"/>
    <cellStyle name="Notas 3 17 2 2 3 2 2" xfId="41590" xr:uid="{00000000-0005-0000-0000-0000206B0000}"/>
    <cellStyle name="Notas 3 17 2 2 3 3" xfId="41591" xr:uid="{00000000-0005-0000-0000-0000216B0000}"/>
    <cellStyle name="Notas 3 17 2 2 4" xfId="15061" xr:uid="{00000000-0005-0000-0000-0000226B0000}"/>
    <cellStyle name="Notas 3 17 2 2 4 2" xfId="41592" xr:uid="{00000000-0005-0000-0000-0000236B0000}"/>
    <cellStyle name="Notas 3 17 2 2 5" xfId="23659" xr:uid="{00000000-0005-0000-0000-0000246B0000}"/>
    <cellStyle name="Notas 3 17 2 2 5 2" xfId="41593" xr:uid="{00000000-0005-0000-0000-0000256B0000}"/>
    <cellStyle name="Notas 3 17 2 2 6" xfId="23660" xr:uid="{00000000-0005-0000-0000-0000266B0000}"/>
    <cellStyle name="Notas 3 17 2 2 6 2" xfId="41594" xr:uid="{00000000-0005-0000-0000-0000276B0000}"/>
    <cellStyle name="Notas 3 17 2 2 7" xfId="23661" xr:uid="{00000000-0005-0000-0000-0000286B0000}"/>
    <cellStyle name="Notas 3 17 2 2 7 2" xfId="41595" xr:uid="{00000000-0005-0000-0000-0000296B0000}"/>
    <cellStyle name="Notas 3 17 2 2 8" xfId="41596" xr:uid="{00000000-0005-0000-0000-00002A6B0000}"/>
    <cellStyle name="Notas 3 17 2 3" xfId="6112" xr:uid="{00000000-0005-0000-0000-00002B6B0000}"/>
    <cellStyle name="Notas 3 17 2 3 2" xfId="15058" xr:uid="{00000000-0005-0000-0000-00002C6B0000}"/>
    <cellStyle name="Notas 3 17 2 3 2 2" xfId="41597" xr:uid="{00000000-0005-0000-0000-00002D6B0000}"/>
    <cellStyle name="Notas 3 17 2 3 3" xfId="41598" xr:uid="{00000000-0005-0000-0000-00002E6B0000}"/>
    <cellStyle name="Notas 3 17 2 4" xfId="6113" xr:uid="{00000000-0005-0000-0000-00002F6B0000}"/>
    <cellStyle name="Notas 3 17 2 4 2" xfId="15057" xr:uid="{00000000-0005-0000-0000-0000306B0000}"/>
    <cellStyle name="Notas 3 17 2 4 2 2" xfId="41599" xr:uid="{00000000-0005-0000-0000-0000316B0000}"/>
    <cellStyle name="Notas 3 17 2 4 3" xfId="41600" xr:uid="{00000000-0005-0000-0000-0000326B0000}"/>
    <cellStyle name="Notas 3 17 2 5" xfId="15062" xr:uid="{00000000-0005-0000-0000-0000336B0000}"/>
    <cellStyle name="Notas 3 17 2 5 2" xfId="41601" xr:uid="{00000000-0005-0000-0000-0000346B0000}"/>
    <cellStyle name="Notas 3 17 2 6" xfId="23662" xr:uid="{00000000-0005-0000-0000-0000356B0000}"/>
    <cellStyle name="Notas 3 17 2 6 2" xfId="41602" xr:uid="{00000000-0005-0000-0000-0000366B0000}"/>
    <cellStyle name="Notas 3 17 2 7" xfId="23663" xr:uid="{00000000-0005-0000-0000-0000376B0000}"/>
    <cellStyle name="Notas 3 17 2 7 2" xfId="41603" xr:uid="{00000000-0005-0000-0000-0000386B0000}"/>
    <cellStyle name="Notas 3 17 2 8" xfId="23664" xr:uid="{00000000-0005-0000-0000-0000396B0000}"/>
    <cellStyle name="Notas 3 17 2 8 2" xfId="41604" xr:uid="{00000000-0005-0000-0000-00003A6B0000}"/>
    <cellStyle name="Notas 3 17 2 9" xfId="41605" xr:uid="{00000000-0005-0000-0000-00003B6B0000}"/>
    <cellStyle name="Notas 3 17 3" xfId="1662" xr:uid="{00000000-0005-0000-0000-00003C6B0000}"/>
    <cellStyle name="Notas 3 17 3 2" xfId="3125" xr:uid="{00000000-0005-0000-0000-00003D6B0000}"/>
    <cellStyle name="Notas 3 17 3 2 2" xfId="6114" xr:uid="{00000000-0005-0000-0000-00003E6B0000}"/>
    <cellStyle name="Notas 3 17 3 2 2 2" xfId="15054" xr:uid="{00000000-0005-0000-0000-00003F6B0000}"/>
    <cellStyle name="Notas 3 17 3 2 2 2 2" xfId="41606" xr:uid="{00000000-0005-0000-0000-0000406B0000}"/>
    <cellStyle name="Notas 3 17 3 2 2 3" xfId="41607" xr:uid="{00000000-0005-0000-0000-0000416B0000}"/>
    <cellStyle name="Notas 3 17 3 2 3" xfId="6115" xr:uid="{00000000-0005-0000-0000-0000426B0000}"/>
    <cellStyle name="Notas 3 17 3 2 3 2" xfId="15053" xr:uid="{00000000-0005-0000-0000-0000436B0000}"/>
    <cellStyle name="Notas 3 17 3 2 3 2 2" xfId="41608" xr:uid="{00000000-0005-0000-0000-0000446B0000}"/>
    <cellStyle name="Notas 3 17 3 2 3 3" xfId="41609" xr:uid="{00000000-0005-0000-0000-0000456B0000}"/>
    <cellStyle name="Notas 3 17 3 2 4" xfId="15055" xr:uid="{00000000-0005-0000-0000-0000466B0000}"/>
    <cellStyle name="Notas 3 17 3 2 4 2" xfId="41610" xr:uid="{00000000-0005-0000-0000-0000476B0000}"/>
    <cellStyle name="Notas 3 17 3 2 5" xfId="23665" xr:uid="{00000000-0005-0000-0000-0000486B0000}"/>
    <cellStyle name="Notas 3 17 3 2 5 2" xfId="41611" xr:uid="{00000000-0005-0000-0000-0000496B0000}"/>
    <cellStyle name="Notas 3 17 3 2 6" xfId="23666" xr:uid="{00000000-0005-0000-0000-00004A6B0000}"/>
    <cellStyle name="Notas 3 17 3 2 6 2" xfId="41612" xr:uid="{00000000-0005-0000-0000-00004B6B0000}"/>
    <cellStyle name="Notas 3 17 3 2 7" xfId="23667" xr:uid="{00000000-0005-0000-0000-00004C6B0000}"/>
    <cellStyle name="Notas 3 17 3 2 7 2" xfId="41613" xr:uid="{00000000-0005-0000-0000-00004D6B0000}"/>
    <cellStyle name="Notas 3 17 3 2 8" xfId="41614" xr:uid="{00000000-0005-0000-0000-00004E6B0000}"/>
    <cellStyle name="Notas 3 17 3 3" xfId="6116" xr:uid="{00000000-0005-0000-0000-00004F6B0000}"/>
    <cellStyle name="Notas 3 17 3 3 2" xfId="15052" xr:uid="{00000000-0005-0000-0000-0000506B0000}"/>
    <cellStyle name="Notas 3 17 3 3 2 2" xfId="41615" xr:uid="{00000000-0005-0000-0000-0000516B0000}"/>
    <cellStyle name="Notas 3 17 3 3 3" xfId="41616" xr:uid="{00000000-0005-0000-0000-0000526B0000}"/>
    <cellStyle name="Notas 3 17 3 4" xfId="6117" xr:uid="{00000000-0005-0000-0000-0000536B0000}"/>
    <cellStyle name="Notas 3 17 3 4 2" xfId="15051" xr:uid="{00000000-0005-0000-0000-0000546B0000}"/>
    <cellStyle name="Notas 3 17 3 4 2 2" xfId="41617" xr:uid="{00000000-0005-0000-0000-0000556B0000}"/>
    <cellStyle name="Notas 3 17 3 4 3" xfId="41618" xr:uid="{00000000-0005-0000-0000-0000566B0000}"/>
    <cellStyle name="Notas 3 17 3 5" xfId="15056" xr:uid="{00000000-0005-0000-0000-0000576B0000}"/>
    <cellStyle name="Notas 3 17 3 5 2" xfId="41619" xr:uid="{00000000-0005-0000-0000-0000586B0000}"/>
    <cellStyle name="Notas 3 17 3 6" xfId="23668" xr:uid="{00000000-0005-0000-0000-0000596B0000}"/>
    <cellStyle name="Notas 3 17 3 6 2" xfId="41620" xr:uid="{00000000-0005-0000-0000-00005A6B0000}"/>
    <cellStyle name="Notas 3 17 3 7" xfId="23669" xr:uid="{00000000-0005-0000-0000-00005B6B0000}"/>
    <cellStyle name="Notas 3 17 3 7 2" xfId="41621" xr:uid="{00000000-0005-0000-0000-00005C6B0000}"/>
    <cellStyle name="Notas 3 17 3 8" xfId="23670" xr:uid="{00000000-0005-0000-0000-00005D6B0000}"/>
    <cellStyle name="Notas 3 17 3 8 2" xfId="41622" xr:uid="{00000000-0005-0000-0000-00005E6B0000}"/>
    <cellStyle name="Notas 3 17 3 9" xfId="41623" xr:uid="{00000000-0005-0000-0000-00005F6B0000}"/>
    <cellStyle name="Notas 3 17 4" xfId="6118" xr:uid="{00000000-0005-0000-0000-0000606B0000}"/>
    <cellStyle name="Notas 3 17 4 2" xfId="15050" xr:uid="{00000000-0005-0000-0000-0000616B0000}"/>
    <cellStyle name="Notas 3 17 4 2 2" xfId="41624" xr:uid="{00000000-0005-0000-0000-0000626B0000}"/>
    <cellStyle name="Notas 3 17 4 3" xfId="23671" xr:uid="{00000000-0005-0000-0000-0000636B0000}"/>
    <cellStyle name="Notas 3 17 4 3 2" xfId="41625" xr:uid="{00000000-0005-0000-0000-0000646B0000}"/>
    <cellStyle name="Notas 3 17 4 4" xfId="23672" xr:uid="{00000000-0005-0000-0000-0000656B0000}"/>
    <cellStyle name="Notas 3 17 4 4 2" xfId="41626" xr:uid="{00000000-0005-0000-0000-0000666B0000}"/>
    <cellStyle name="Notas 3 17 4 5" xfId="23673" xr:uid="{00000000-0005-0000-0000-0000676B0000}"/>
    <cellStyle name="Notas 3 17 4 5 2" xfId="41627" xr:uid="{00000000-0005-0000-0000-0000686B0000}"/>
    <cellStyle name="Notas 3 17 4 6" xfId="41628" xr:uid="{00000000-0005-0000-0000-0000696B0000}"/>
    <cellStyle name="Notas 3 17 5" xfId="6119" xr:uid="{00000000-0005-0000-0000-00006A6B0000}"/>
    <cellStyle name="Notas 3 17 5 2" xfId="15049" xr:uid="{00000000-0005-0000-0000-00006B6B0000}"/>
    <cellStyle name="Notas 3 17 5 2 2" xfId="41629" xr:uid="{00000000-0005-0000-0000-00006C6B0000}"/>
    <cellStyle name="Notas 3 17 5 3" xfId="23674" xr:uid="{00000000-0005-0000-0000-00006D6B0000}"/>
    <cellStyle name="Notas 3 17 5 3 2" xfId="41630" xr:uid="{00000000-0005-0000-0000-00006E6B0000}"/>
    <cellStyle name="Notas 3 17 5 4" xfId="23675" xr:uid="{00000000-0005-0000-0000-00006F6B0000}"/>
    <cellStyle name="Notas 3 17 5 4 2" xfId="41631" xr:uid="{00000000-0005-0000-0000-0000706B0000}"/>
    <cellStyle name="Notas 3 17 5 5" xfId="23676" xr:uid="{00000000-0005-0000-0000-0000716B0000}"/>
    <cellStyle name="Notas 3 17 5 5 2" xfId="41632" xr:uid="{00000000-0005-0000-0000-0000726B0000}"/>
    <cellStyle name="Notas 3 17 5 6" xfId="41633" xr:uid="{00000000-0005-0000-0000-0000736B0000}"/>
    <cellStyle name="Notas 3 17 6" xfId="6120" xr:uid="{00000000-0005-0000-0000-0000746B0000}"/>
    <cellStyle name="Notas 3 17 6 2" xfId="15048" xr:uid="{00000000-0005-0000-0000-0000756B0000}"/>
    <cellStyle name="Notas 3 17 6 2 2" xfId="41634" xr:uid="{00000000-0005-0000-0000-0000766B0000}"/>
    <cellStyle name="Notas 3 17 6 3" xfId="23677" xr:uid="{00000000-0005-0000-0000-0000776B0000}"/>
    <cellStyle name="Notas 3 17 6 3 2" xfId="41635" xr:uid="{00000000-0005-0000-0000-0000786B0000}"/>
    <cellStyle name="Notas 3 17 6 4" xfId="23678" xr:uid="{00000000-0005-0000-0000-0000796B0000}"/>
    <cellStyle name="Notas 3 17 6 4 2" xfId="41636" xr:uid="{00000000-0005-0000-0000-00007A6B0000}"/>
    <cellStyle name="Notas 3 17 6 5" xfId="23679" xr:uid="{00000000-0005-0000-0000-00007B6B0000}"/>
    <cellStyle name="Notas 3 17 6 5 2" xfId="41637" xr:uid="{00000000-0005-0000-0000-00007C6B0000}"/>
    <cellStyle name="Notas 3 17 6 6" xfId="41638" xr:uid="{00000000-0005-0000-0000-00007D6B0000}"/>
    <cellStyle name="Notas 3 17 7" xfId="6121" xr:uid="{00000000-0005-0000-0000-00007E6B0000}"/>
    <cellStyle name="Notas 3 17 7 2" xfId="15047" xr:uid="{00000000-0005-0000-0000-00007F6B0000}"/>
    <cellStyle name="Notas 3 17 7 2 2" xfId="41639" xr:uid="{00000000-0005-0000-0000-0000806B0000}"/>
    <cellStyle name="Notas 3 17 7 3" xfId="23680" xr:uid="{00000000-0005-0000-0000-0000816B0000}"/>
    <cellStyle name="Notas 3 17 7 3 2" xfId="41640" xr:uid="{00000000-0005-0000-0000-0000826B0000}"/>
    <cellStyle name="Notas 3 17 7 4" xfId="23681" xr:uid="{00000000-0005-0000-0000-0000836B0000}"/>
    <cellStyle name="Notas 3 17 7 4 2" xfId="41641" xr:uid="{00000000-0005-0000-0000-0000846B0000}"/>
    <cellStyle name="Notas 3 17 7 5" xfId="23682" xr:uid="{00000000-0005-0000-0000-0000856B0000}"/>
    <cellStyle name="Notas 3 17 7 5 2" xfId="41642" xr:uid="{00000000-0005-0000-0000-0000866B0000}"/>
    <cellStyle name="Notas 3 17 7 6" xfId="41643" xr:uid="{00000000-0005-0000-0000-0000876B0000}"/>
    <cellStyle name="Notas 3 17 8" xfId="6122" xr:uid="{00000000-0005-0000-0000-0000886B0000}"/>
    <cellStyle name="Notas 3 17 8 2" xfId="15046" xr:uid="{00000000-0005-0000-0000-0000896B0000}"/>
    <cellStyle name="Notas 3 17 8 2 2" xfId="41644" xr:uid="{00000000-0005-0000-0000-00008A6B0000}"/>
    <cellStyle name="Notas 3 17 8 3" xfId="41645" xr:uid="{00000000-0005-0000-0000-00008B6B0000}"/>
    <cellStyle name="Notas 3 17 9" xfId="15063" xr:uid="{00000000-0005-0000-0000-00008C6B0000}"/>
    <cellStyle name="Notas 3 17 9 2" xfId="41646" xr:uid="{00000000-0005-0000-0000-00008D6B0000}"/>
    <cellStyle name="Notas 3 18" xfId="1827" xr:uid="{00000000-0005-0000-0000-00008E6B0000}"/>
    <cellStyle name="Notas 3 18 2" xfId="3286" xr:uid="{00000000-0005-0000-0000-00008F6B0000}"/>
    <cellStyle name="Notas 3 18 2 2" xfId="6123" xr:uid="{00000000-0005-0000-0000-0000906B0000}"/>
    <cellStyle name="Notas 3 18 2 2 2" xfId="15043" xr:uid="{00000000-0005-0000-0000-0000916B0000}"/>
    <cellStyle name="Notas 3 18 2 2 2 2" xfId="41647" xr:uid="{00000000-0005-0000-0000-0000926B0000}"/>
    <cellStyle name="Notas 3 18 2 2 3" xfId="41648" xr:uid="{00000000-0005-0000-0000-0000936B0000}"/>
    <cellStyle name="Notas 3 18 2 3" xfId="6124" xr:uid="{00000000-0005-0000-0000-0000946B0000}"/>
    <cellStyle name="Notas 3 18 2 3 2" xfId="15042" xr:uid="{00000000-0005-0000-0000-0000956B0000}"/>
    <cellStyle name="Notas 3 18 2 3 2 2" xfId="41649" xr:uid="{00000000-0005-0000-0000-0000966B0000}"/>
    <cellStyle name="Notas 3 18 2 3 3" xfId="41650" xr:uid="{00000000-0005-0000-0000-0000976B0000}"/>
    <cellStyle name="Notas 3 18 2 4" xfId="15044" xr:uid="{00000000-0005-0000-0000-0000986B0000}"/>
    <cellStyle name="Notas 3 18 2 4 2" xfId="41651" xr:uid="{00000000-0005-0000-0000-0000996B0000}"/>
    <cellStyle name="Notas 3 18 2 5" xfId="23683" xr:uid="{00000000-0005-0000-0000-00009A6B0000}"/>
    <cellStyle name="Notas 3 18 2 5 2" xfId="41652" xr:uid="{00000000-0005-0000-0000-00009B6B0000}"/>
    <cellStyle name="Notas 3 18 2 6" xfId="23684" xr:uid="{00000000-0005-0000-0000-00009C6B0000}"/>
    <cellStyle name="Notas 3 18 2 6 2" xfId="41653" xr:uid="{00000000-0005-0000-0000-00009D6B0000}"/>
    <cellStyle name="Notas 3 18 2 7" xfId="23685" xr:uid="{00000000-0005-0000-0000-00009E6B0000}"/>
    <cellStyle name="Notas 3 18 2 7 2" xfId="41654" xr:uid="{00000000-0005-0000-0000-00009F6B0000}"/>
    <cellStyle name="Notas 3 18 2 8" xfId="41655" xr:uid="{00000000-0005-0000-0000-0000A06B0000}"/>
    <cellStyle name="Notas 3 18 3" xfId="6125" xr:uid="{00000000-0005-0000-0000-0000A16B0000}"/>
    <cellStyle name="Notas 3 18 3 2" xfId="15041" xr:uid="{00000000-0005-0000-0000-0000A26B0000}"/>
    <cellStyle name="Notas 3 18 3 2 2" xfId="41656" xr:uid="{00000000-0005-0000-0000-0000A36B0000}"/>
    <cellStyle name="Notas 3 18 3 3" xfId="41657" xr:uid="{00000000-0005-0000-0000-0000A46B0000}"/>
    <cellStyle name="Notas 3 18 4" xfId="6126" xr:uid="{00000000-0005-0000-0000-0000A56B0000}"/>
    <cellStyle name="Notas 3 18 4 2" xfId="15040" xr:uid="{00000000-0005-0000-0000-0000A66B0000}"/>
    <cellStyle name="Notas 3 18 4 2 2" xfId="41658" xr:uid="{00000000-0005-0000-0000-0000A76B0000}"/>
    <cellStyle name="Notas 3 18 4 3" xfId="41659" xr:uid="{00000000-0005-0000-0000-0000A86B0000}"/>
    <cellStyle name="Notas 3 18 5" xfId="15045" xr:uid="{00000000-0005-0000-0000-0000A96B0000}"/>
    <cellStyle name="Notas 3 18 5 2" xfId="41660" xr:uid="{00000000-0005-0000-0000-0000AA6B0000}"/>
    <cellStyle name="Notas 3 18 6" xfId="23686" xr:uid="{00000000-0005-0000-0000-0000AB6B0000}"/>
    <cellStyle name="Notas 3 18 6 2" xfId="41661" xr:uid="{00000000-0005-0000-0000-0000AC6B0000}"/>
    <cellStyle name="Notas 3 18 7" xfId="23687" xr:uid="{00000000-0005-0000-0000-0000AD6B0000}"/>
    <cellStyle name="Notas 3 18 7 2" xfId="41662" xr:uid="{00000000-0005-0000-0000-0000AE6B0000}"/>
    <cellStyle name="Notas 3 18 8" xfId="23688" xr:uid="{00000000-0005-0000-0000-0000AF6B0000}"/>
    <cellStyle name="Notas 3 18 8 2" xfId="41663" xr:uid="{00000000-0005-0000-0000-0000B06B0000}"/>
    <cellStyle name="Notas 3 18 9" xfId="41664" xr:uid="{00000000-0005-0000-0000-0000B16B0000}"/>
    <cellStyle name="Notas 3 19" xfId="1393" xr:uid="{00000000-0005-0000-0000-0000B26B0000}"/>
    <cellStyle name="Notas 3 19 2" xfId="2856" xr:uid="{00000000-0005-0000-0000-0000B36B0000}"/>
    <cellStyle name="Notas 3 19 2 2" xfId="6127" xr:uid="{00000000-0005-0000-0000-0000B46B0000}"/>
    <cellStyle name="Notas 3 19 2 2 2" xfId="15037" xr:uid="{00000000-0005-0000-0000-0000B56B0000}"/>
    <cellStyle name="Notas 3 19 2 2 2 2" xfId="41665" xr:uid="{00000000-0005-0000-0000-0000B66B0000}"/>
    <cellStyle name="Notas 3 19 2 2 3" xfId="41666" xr:uid="{00000000-0005-0000-0000-0000B76B0000}"/>
    <cellStyle name="Notas 3 19 2 3" xfId="6128" xr:uid="{00000000-0005-0000-0000-0000B86B0000}"/>
    <cellStyle name="Notas 3 19 2 3 2" xfId="15036" xr:uid="{00000000-0005-0000-0000-0000B96B0000}"/>
    <cellStyle name="Notas 3 19 2 3 2 2" xfId="41667" xr:uid="{00000000-0005-0000-0000-0000BA6B0000}"/>
    <cellStyle name="Notas 3 19 2 3 3" xfId="41668" xr:uid="{00000000-0005-0000-0000-0000BB6B0000}"/>
    <cellStyle name="Notas 3 19 2 4" xfId="15038" xr:uid="{00000000-0005-0000-0000-0000BC6B0000}"/>
    <cellStyle name="Notas 3 19 2 4 2" xfId="41669" xr:uid="{00000000-0005-0000-0000-0000BD6B0000}"/>
    <cellStyle name="Notas 3 19 2 5" xfId="23689" xr:uid="{00000000-0005-0000-0000-0000BE6B0000}"/>
    <cellStyle name="Notas 3 19 2 5 2" xfId="41670" xr:uid="{00000000-0005-0000-0000-0000BF6B0000}"/>
    <cellStyle name="Notas 3 19 2 6" xfId="23690" xr:uid="{00000000-0005-0000-0000-0000C06B0000}"/>
    <cellStyle name="Notas 3 19 2 6 2" xfId="41671" xr:uid="{00000000-0005-0000-0000-0000C16B0000}"/>
    <cellStyle name="Notas 3 19 2 7" xfId="23691" xr:uid="{00000000-0005-0000-0000-0000C26B0000}"/>
    <cellStyle name="Notas 3 19 2 7 2" xfId="41672" xr:uid="{00000000-0005-0000-0000-0000C36B0000}"/>
    <cellStyle name="Notas 3 19 2 8" xfId="41673" xr:uid="{00000000-0005-0000-0000-0000C46B0000}"/>
    <cellStyle name="Notas 3 19 3" xfId="6129" xr:uid="{00000000-0005-0000-0000-0000C56B0000}"/>
    <cellStyle name="Notas 3 19 3 2" xfId="15035" xr:uid="{00000000-0005-0000-0000-0000C66B0000}"/>
    <cellStyle name="Notas 3 19 3 2 2" xfId="41674" xr:uid="{00000000-0005-0000-0000-0000C76B0000}"/>
    <cellStyle name="Notas 3 19 3 3" xfId="41675" xr:uid="{00000000-0005-0000-0000-0000C86B0000}"/>
    <cellStyle name="Notas 3 19 4" xfId="6130" xr:uid="{00000000-0005-0000-0000-0000C96B0000}"/>
    <cellStyle name="Notas 3 19 4 2" xfId="15034" xr:uid="{00000000-0005-0000-0000-0000CA6B0000}"/>
    <cellStyle name="Notas 3 19 4 2 2" xfId="41676" xr:uid="{00000000-0005-0000-0000-0000CB6B0000}"/>
    <cellStyle name="Notas 3 19 4 3" xfId="41677" xr:uid="{00000000-0005-0000-0000-0000CC6B0000}"/>
    <cellStyle name="Notas 3 19 5" xfId="15039" xr:uid="{00000000-0005-0000-0000-0000CD6B0000}"/>
    <cellStyle name="Notas 3 19 5 2" xfId="41678" xr:uid="{00000000-0005-0000-0000-0000CE6B0000}"/>
    <cellStyle name="Notas 3 19 6" xfId="23692" xr:uid="{00000000-0005-0000-0000-0000CF6B0000}"/>
    <cellStyle name="Notas 3 19 6 2" xfId="41679" xr:uid="{00000000-0005-0000-0000-0000D06B0000}"/>
    <cellStyle name="Notas 3 19 7" xfId="23693" xr:uid="{00000000-0005-0000-0000-0000D16B0000}"/>
    <cellStyle name="Notas 3 19 7 2" xfId="41680" xr:uid="{00000000-0005-0000-0000-0000D26B0000}"/>
    <cellStyle name="Notas 3 19 8" xfId="23694" xr:uid="{00000000-0005-0000-0000-0000D36B0000}"/>
    <cellStyle name="Notas 3 19 8 2" xfId="41681" xr:uid="{00000000-0005-0000-0000-0000D46B0000}"/>
    <cellStyle name="Notas 3 19 9" xfId="41682" xr:uid="{00000000-0005-0000-0000-0000D56B0000}"/>
    <cellStyle name="Notas 3 2" xfId="510" xr:uid="{00000000-0005-0000-0000-0000D66B0000}"/>
    <cellStyle name="Notas 3 2 10" xfId="1118" xr:uid="{00000000-0005-0000-0000-0000D76B0000}"/>
    <cellStyle name="Notas 3 2 10 10" xfId="23695" xr:uid="{00000000-0005-0000-0000-0000D86B0000}"/>
    <cellStyle name="Notas 3 2 10 10 2" xfId="41683" xr:uid="{00000000-0005-0000-0000-0000D96B0000}"/>
    <cellStyle name="Notas 3 2 10 11" xfId="41684" xr:uid="{00000000-0005-0000-0000-0000DA6B0000}"/>
    <cellStyle name="Notas 3 2 10 2" xfId="2050" xr:uid="{00000000-0005-0000-0000-0000DB6B0000}"/>
    <cellStyle name="Notas 3 2 10 2 2" xfId="3509" xr:uid="{00000000-0005-0000-0000-0000DC6B0000}"/>
    <cellStyle name="Notas 3 2 10 2 2 2" xfId="6131" xr:uid="{00000000-0005-0000-0000-0000DD6B0000}"/>
    <cellStyle name="Notas 3 2 10 2 2 2 2" xfId="15029" xr:uid="{00000000-0005-0000-0000-0000DE6B0000}"/>
    <cellStyle name="Notas 3 2 10 2 2 2 2 2" xfId="41685" xr:uid="{00000000-0005-0000-0000-0000DF6B0000}"/>
    <cellStyle name="Notas 3 2 10 2 2 2 3" xfId="41686" xr:uid="{00000000-0005-0000-0000-0000E06B0000}"/>
    <cellStyle name="Notas 3 2 10 2 2 3" xfId="6132" xr:uid="{00000000-0005-0000-0000-0000E16B0000}"/>
    <cellStyle name="Notas 3 2 10 2 2 3 2" xfId="15028" xr:uid="{00000000-0005-0000-0000-0000E26B0000}"/>
    <cellStyle name="Notas 3 2 10 2 2 3 2 2" xfId="41687" xr:uid="{00000000-0005-0000-0000-0000E36B0000}"/>
    <cellStyle name="Notas 3 2 10 2 2 3 3" xfId="41688" xr:uid="{00000000-0005-0000-0000-0000E46B0000}"/>
    <cellStyle name="Notas 3 2 10 2 2 4" xfId="15030" xr:uid="{00000000-0005-0000-0000-0000E56B0000}"/>
    <cellStyle name="Notas 3 2 10 2 2 4 2" xfId="41689" xr:uid="{00000000-0005-0000-0000-0000E66B0000}"/>
    <cellStyle name="Notas 3 2 10 2 2 5" xfId="23696" xr:uid="{00000000-0005-0000-0000-0000E76B0000}"/>
    <cellStyle name="Notas 3 2 10 2 2 5 2" xfId="41690" xr:uid="{00000000-0005-0000-0000-0000E86B0000}"/>
    <cellStyle name="Notas 3 2 10 2 2 6" xfId="23697" xr:uid="{00000000-0005-0000-0000-0000E96B0000}"/>
    <cellStyle name="Notas 3 2 10 2 2 6 2" xfId="41691" xr:uid="{00000000-0005-0000-0000-0000EA6B0000}"/>
    <cellStyle name="Notas 3 2 10 2 2 7" xfId="23698" xr:uid="{00000000-0005-0000-0000-0000EB6B0000}"/>
    <cellStyle name="Notas 3 2 10 2 2 7 2" xfId="41692" xr:uid="{00000000-0005-0000-0000-0000EC6B0000}"/>
    <cellStyle name="Notas 3 2 10 2 2 8" xfId="41693" xr:uid="{00000000-0005-0000-0000-0000ED6B0000}"/>
    <cellStyle name="Notas 3 2 10 2 3" xfId="6133" xr:uid="{00000000-0005-0000-0000-0000EE6B0000}"/>
    <cellStyle name="Notas 3 2 10 2 3 2" xfId="15027" xr:uid="{00000000-0005-0000-0000-0000EF6B0000}"/>
    <cellStyle name="Notas 3 2 10 2 3 2 2" xfId="41694" xr:uid="{00000000-0005-0000-0000-0000F06B0000}"/>
    <cellStyle name="Notas 3 2 10 2 3 3" xfId="41695" xr:uid="{00000000-0005-0000-0000-0000F16B0000}"/>
    <cellStyle name="Notas 3 2 10 2 4" xfId="6134" xr:uid="{00000000-0005-0000-0000-0000F26B0000}"/>
    <cellStyle name="Notas 3 2 10 2 4 2" xfId="15026" xr:uid="{00000000-0005-0000-0000-0000F36B0000}"/>
    <cellStyle name="Notas 3 2 10 2 4 2 2" xfId="41696" xr:uid="{00000000-0005-0000-0000-0000F46B0000}"/>
    <cellStyle name="Notas 3 2 10 2 4 3" xfId="41697" xr:uid="{00000000-0005-0000-0000-0000F56B0000}"/>
    <cellStyle name="Notas 3 2 10 2 5" xfId="15031" xr:uid="{00000000-0005-0000-0000-0000F66B0000}"/>
    <cellStyle name="Notas 3 2 10 2 5 2" xfId="41698" xr:uid="{00000000-0005-0000-0000-0000F76B0000}"/>
    <cellStyle name="Notas 3 2 10 2 6" xfId="23699" xr:uid="{00000000-0005-0000-0000-0000F86B0000}"/>
    <cellStyle name="Notas 3 2 10 2 6 2" xfId="41699" xr:uid="{00000000-0005-0000-0000-0000F96B0000}"/>
    <cellStyle name="Notas 3 2 10 2 7" xfId="23700" xr:uid="{00000000-0005-0000-0000-0000FA6B0000}"/>
    <cellStyle name="Notas 3 2 10 2 7 2" xfId="41700" xr:uid="{00000000-0005-0000-0000-0000FB6B0000}"/>
    <cellStyle name="Notas 3 2 10 2 8" xfId="23701" xr:uid="{00000000-0005-0000-0000-0000FC6B0000}"/>
    <cellStyle name="Notas 3 2 10 2 8 2" xfId="41701" xr:uid="{00000000-0005-0000-0000-0000FD6B0000}"/>
    <cellStyle name="Notas 3 2 10 2 9" xfId="41702" xr:uid="{00000000-0005-0000-0000-0000FE6B0000}"/>
    <cellStyle name="Notas 3 2 10 3" xfId="1618" xr:uid="{00000000-0005-0000-0000-0000FF6B0000}"/>
    <cellStyle name="Notas 3 2 10 3 2" xfId="3081" xr:uid="{00000000-0005-0000-0000-0000006C0000}"/>
    <cellStyle name="Notas 3 2 10 3 2 2" xfId="6135" xr:uid="{00000000-0005-0000-0000-0000016C0000}"/>
    <cellStyle name="Notas 3 2 10 3 2 2 2" xfId="15023" xr:uid="{00000000-0005-0000-0000-0000026C0000}"/>
    <cellStyle name="Notas 3 2 10 3 2 2 2 2" xfId="41703" xr:uid="{00000000-0005-0000-0000-0000036C0000}"/>
    <cellStyle name="Notas 3 2 10 3 2 2 3" xfId="41704" xr:uid="{00000000-0005-0000-0000-0000046C0000}"/>
    <cellStyle name="Notas 3 2 10 3 2 3" xfId="6136" xr:uid="{00000000-0005-0000-0000-0000056C0000}"/>
    <cellStyle name="Notas 3 2 10 3 2 3 2" xfId="15022" xr:uid="{00000000-0005-0000-0000-0000066C0000}"/>
    <cellStyle name="Notas 3 2 10 3 2 3 2 2" xfId="41705" xr:uid="{00000000-0005-0000-0000-0000076C0000}"/>
    <cellStyle name="Notas 3 2 10 3 2 3 3" xfId="41706" xr:uid="{00000000-0005-0000-0000-0000086C0000}"/>
    <cellStyle name="Notas 3 2 10 3 2 4" xfId="15024" xr:uid="{00000000-0005-0000-0000-0000096C0000}"/>
    <cellStyle name="Notas 3 2 10 3 2 4 2" xfId="41707" xr:uid="{00000000-0005-0000-0000-00000A6C0000}"/>
    <cellStyle name="Notas 3 2 10 3 2 5" xfId="23702" xr:uid="{00000000-0005-0000-0000-00000B6C0000}"/>
    <cellStyle name="Notas 3 2 10 3 2 5 2" xfId="41708" xr:uid="{00000000-0005-0000-0000-00000C6C0000}"/>
    <cellStyle name="Notas 3 2 10 3 2 6" xfId="23703" xr:uid="{00000000-0005-0000-0000-00000D6C0000}"/>
    <cellStyle name="Notas 3 2 10 3 2 6 2" xfId="41709" xr:uid="{00000000-0005-0000-0000-00000E6C0000}"/>
    <cellStyle name="Notas 3 2 10 3 2 7" xfId="23704" xr:uid="{00000000-0005-0000-0000-00000F6C0000}"/>
    <cellStyle name="Notas 3 2 10 3 2 7 2" xfId="41710" xr:uid="{00000000-0005-0000-0000-0000106C0000}"/>
    <cellStyle name="Notas 3 2 10 3 2 8" xfId="41711" xr:uid="{00000000-0005-0000-0000-0000116C0000}"/>
    <cellStyle name="Notas 3 2 10 3 3" xfId="6137" xr:uid="{00000000-0005-0000-0000-0000126C0000}"/>
    <cellStyle name="Notas 3 2 10 3 3 2" xfId="15021" xr:uid="{00000000-0005-0000-0000-0000136C0000}"/>
    <cellStyle name="Notas 3 2 10 3 3 2 2" xfId="41712" xr:uid="{00000000-0005-0000-0000-0000146C0000}"/>
    <cellStyle name="Notas 3 2 10 3 3 3" xfId="41713" xr:uid="{00000000-0005-0000-0000-0000156C0000}"/>
    <cellStyle name="Notas 3 2 10 3 4" xfId="6138" xr:uid="{00000000-0005-0000-0000-0000166C0000}"/>
    <cellStyle name="Notas 3 2 10 3 4 2" xfId="15020" xr:uid="{00000000-0005-0000-0000-0000176C0000}"/>
    <cellStyle name="Notas 3 2 10 3 4 2 2" xfId="41714" xr:uid="{00000000-0005-0000-0000-0000186C0000}"/>
    <cellStyle name="Notas 3 2 10 3 4 3" xfId="41715" xr:uid="{00000000-0005-0000-0000-0000196C0000}"/>
    <cellStyle name="Notas 3 2 10 3 5" xfId="15025" xr:uid="{00000000-0005-0000-0000-00001A6C0000}"/>
    <cellStyle name="Notas 3 2 10 3 5 2" xfId="41716" xr:uid="{00000000-0005-0000-0000-00001B6C0000}"/>
    <cellStyle name="Notas 3 2 10 3 6" xfId="23705" xr:uid="{00000000-0005-0000-0000-00001C6C0000}"/>
    <cellStyle name="Notas 3 2 10 3 6 2" xfId="41717" xr:uid="{00000000-0005-0000-0000-00001D6C0000}"/>
    <cellStyle name="Notas 3 2 10 3 7" xfId="23706" xr:uid="{00000000-0005-0000-0000-00001E6C0000}"/>
    <cellStyle name="Notas 3 2 10 3 7 2" xfId="41718" xr:uid="{00000000-0005-0000-0000-00001F6C0000}"/>
    <cellStyle name="Notas 3 2 10 3 8" xfId="23707" xr:uid="{00000000-0005-0000-0000-0000206C0000}"/>
    <cellStyle name="Notas 3 2 10 3 8 2" xfId="41719" xr:uid="{00000000-0005-0000-0000-0000216C0000}"/>
    <cellStyle name="Notas 3 2 10 3 9" xfId="41720" xr:uid="{00000000-0005-0000-0000-0000226C0000}"/>
    <cellStyle name="Notas 3 2 10 4" xfId="6139" xr:uid="{00000000-0005-0000-0000-0000236C0000}"/>
    <cellStyle name="Notas 3 2 10 4 2" xfId="15019" xr:uid="{00000000-0005-0000-0000-0000246C0000}"/>
    <cellStyle name="Notas 3 2 10 4 2 2" xfId="41721" xr:uid="{00000000-0005-0000-0000-0000256C0000}"/>
    <cellStyle name="Notas 3 2 10 4 3" xfId="23708" xr:uid="{00000000-0005-0000-0000-0000266C0000}"/>
    <cellStyle name="Notas 3 2 10 4 3 2" xfId="41722" xr:uid="{00000000-0005-0000-0000-0000276C0000}"/>
    <cellStyle name="Notas 3 2 10 4 4" xfId="23709" xr:uid="{00000000-0005-0000-0000-0000286C0000}"/>
    <cellStyle name="Notas 3 2 10 4 4 2" xfId="41723" xr:uid="{00000000-0005-0000-0000-0000296C0000}"/>
    <cellStyle name="Notas 3 2 10 4 5" xfId="23710" xr:uid="{00000000-0005-0000-0000-00002A6C0000}"/>
    <cellStyle name="Notas 3 2 10 4 5 2" xfId="41724" xr:uid="{00000000-0005-0000-0000-00002B6C0000}"/>
    <cellStyle name="Notas 3 2 10 4 6" xfId="41725" xr:uid="{00000000-0005-0000-0000-00002C6C0000}"/>
    <cellStyle name="Notas 3 2 10 5" xfId="6140" xr:uid="{00000000-0005-0000-0000-00002D6C0000}"/>
    <cellStyle name="Notas 3 2 10 5 2" xfId="15018" xr:uid="{00000000-0005-0000-0000-00002E6C0000}"/>
    <cellStyle name="Notas 3 2 10 5 2 2" xfId="41726" xr:uid="{00000000-0005-0000-0000-00002F6C0000}"/>
    <cellStyle name="Notas 3 2 10 5 3" xfId="23711" xr:uid="{00000000-0005-0000-0000-0000306C0000}"/>
    <cellStyle name="Notas 3 2 10 5 3 2" xfId="41727" xr:uid="{00000000-0005-0000-0000-0000316C0000}"/>
    <cellStyle name="Notas 3 2 10 5 4" xfId="23712" xr:uid="{00000000-0005-0000-0000-0000326C0000}"/>
    <cellStyle name="Notas 3 2 10 5 4 2" xfId="41728" xr:uid="{00000000-0005-0000-0000-0000336C0000}"/>
    <cellStyle name="Notas 3 2 10 5 5" xfId="23713" xr:uid="{00000000-0005-0000-0000-0000346C0000}"/>
    <cellStyle name="Notas 3 2 10 5 5 2" xfId="41729" xr:uid="{00000000-0005-0000-0000-0000356C0000}"/>
    <cellStyle name="Notas 3 2 10 5 6" xfId="41730" xr:uid="{00000000-0005-0000-0000-0000366C0000}"/>
    <cellStyle name="Notas 3 2 10 6" xfId="6141" xr:uid="{00000000-0005-0000-0000-0000376C0000}"/>
    <cellStyle name="Notas 3 2 10 6 2" xfId="15017" xr:uid="{00000000-0005-0000-0000-0000386C0000}"/>
    <cellStyle name="Notas 3 2 10 6 2 2" xfId="41731" xr:uid="{00000000-0005-0000-0000-0000396C0000}"/>
    <cellStyle name="Notas 3 2 10 6 3" xfId="23714" xr:uid="{00000000-0005-0000-0000-00003A6C0000}"/>
    <cellStyle name="Notas 3 2 10 6 3 2" xfId="41732" xr:uid="{00000000-0005-0000-0000-00003B6C0000}"/>
    <cellStyle name="Notas 3 2 10 6 4" xfId="23715" xr:uid="{00000000-0005-0000-0000-00003C6C0000}"/>
    <cellStyle name="Notas 3 2 10 6 4 2" xfId="41733" xr:uid="{00000000-0005-0000-0000-00003D6C0000}"/>
    <cellStyle name="Notas 3 2 10 6 5" xfId="23716" xr:uid="{00000000-0005-0000-0000-00003E6C0000}"/>
    <cellStyle name="Notas 3 2 10 6 5 2" xfId="41734" xr:uid="{00000000-0005-0000-0000-00003F6C0000}"/>
    <cellStyle name="Notas 3 2 10 6 6" xfId="41735" xr:uid="{00000000-0005-0000-0000-0000406C0000}"/>
    <cellStyle name="Notas 3 2 10 7" xfId="6142" xr:uid="{00000000-0005-0000-0000-0000416C0000}"/>
    <cellStyle name="Notas 3 2 10 7 2" xfId="15016" xr:uid="{00000000-0005-0000-0000-0000426C0000}"/>
    <cellStyle name="Notas 3 2 10 7 2 2" xfId="41736" xr:uid="{00000000-0005-0000-0000-0000436C0000}"/>
    <cellStyle name="Notas 3 2 10 7 3" xfId="23717" xr:uid="{00000000-0005-0000-0000-0000446C0000}"/>
    <cellStyle name="Notas 3 2 10 7 3 2" xfId="41737" xr:uid="{00000000-0005-0000-0000-0000456C0000}"/>
    <cellStyle name="Notas 3 2 10 7 4" xfId="23718" xr:uid="{00000000-0005-0000-0000-0000466C0000}"/>
    <cellStyle name="Notas 3 2 10 7 4 2" xfId="41738" xr:uid="{00000000-0005-0000-0000-0000476C0000}"/>
    <cellStyle name="Notas 3 2 10 7 5" xfId="23719" xr:uid="{00000000-0005-0000-0000-0000486C0000}"/>
    <cellStyle name="Notas 3 2 10 7 5 2" xfId="41739" xr:uid="{00000000-0005-0000-0000-0000496C0000}"/>
    <cellStyle name="Notas 3 2 10 7 6" xfId="41740" xr:uid="{00000000-0005-0000-0000-00004A6C0000}"/>
    <cellStyle name="Notas 3 2 10 8" xfId="6143" xr:uid="{00000000-0005-0000-0000-00004B6C0000}"/>
    <cellStyle name="Notas 3 2 10 8 2" xfId="15015" xr:uid="{00000000-0005-0000-0000-00004C6C0000}"/>
    <cellStyle name="Notas 3 2 10 8 2 2" xfId="41741" xr:uid="{00000000-0005-0000-0000-00004D6C0000}"/>
    <cellStyle name="Notas 3 2 10 8 3" xfId="41742" xr:uid="{00000000-0005-0000-0000-00004E6C0000}"/>
    <cellStyle name="Notas 3 2 10 9" xfId="15032" xr:uid="{00000000-0005-0000-0000-00004F6C0000}"/>
    <cellStyle name="Notas 3 2 10 9 2" xfId="41743" xr:uid="{00000000-0005-0000-0000-0000506C0000}"/>
    <cellStyle name="Notas 3 2 11" xfId="1126" xr:uid="{00000000-0005-0000-0000-0000516C0000}"/>
    <cellStyle name="Notas 3 2 11 10" xfId="23720" xr:uid="{00000000-0005-0000-0000-0000526C0000}"/>
    <cellStyle name="Notas 3 2 11 10 2" xfId="41744" xr:uid="{00000000-0005-0000-0000-0000536C0000}"/>
    <cellStyle name="Notas 3 2 11 11" xfId="41745" xr:uid="{00000000-0005-0000-0000-0000546C0000}"/>
    <cellStyle name="Notas 3 2 11 2" xfId="2058" xr:uid="{00000000-0005-0000-0000-0000556C0000}"/>
    <cellStyle name="Notas 3 2 11 2 2" xfId="3517" xr:uid="{00000000-0005-0000-0000-0000566C0000}"/>
    <cellStyle name="Notas 3 2 11 2 2 2" xfId="6144" xr:uid="{00000000-0005-0000-0000-0000576C0000}"/>
    <cellStyle name="Notas 3 2 11 2 2 2 2" xfId="15011" xr:uid="{00000000-0005-0000-0000-0000586C0000}"/>
    <cellStyle name="Notas 3 2 11 2 2 2 2 2" xfId="41746" xr:uid="{00000000-0005-0000-0000-0000596C0000}"/>
    <cellStyle name="Notas 3 2 11 2 2 2 3" xfId="41747" xr:uid="{00000000-0005-0000-0000-00005A6C0000}"/>
    <cellStyle name="Notas 3 2 11 2 2 3" xfId="6145" xr:uid="{00000000-0005-0000-0000-00005B6C0000}"/>
    <cellStyle name="Notas 3 2 11 2 2 3 2" xfId="15010" xr:uid="{00000000-0005-0000-0000-00005C6C0000}"/>
    <cellStyle name="Notas 3 2 11 2 2 3 2 2" xfId="41748" xr:uid="{00000000-0005-0000-0000-00005D6C0000}"/>
    <cellStyle name="Notas 3 2 11 2 2 3 3" xfId="41749" xr:uid="{00000000-0005-0000-0000-00005E6C0000}"/>
    <cellStyle name="Notas 3 2 11 2 2 4" xfId="15012" xr:uid="{00000000-0005-0000-0000-00005F6C0000}"/>
    <cellStyle name="Notas 3 2 11 2 2 4 2" xfId="41750" xr:uid="{00000000-0005-0000-0000-0000606C0000}"/>
    <cellStyle name="Notas 3 2 11 2 2 5" xfId="23721" xr:uid="{00000000-0005-0000-0000-0000616C0000}"/>
    <cellStyle name="Notas 3 2 11 2 2 5 2" xfId="41751" xr:uid="{00000000-0005-0000-0000-0000626C0000}"/>
    <cellStyle name="Notas 3 2 11 2 2 6" xfId="23722" xr:uid="{00000000-0005-0000-0000-0000636C0000}"/>
    <cellStyle name="Notas 3 2 11 2 2 6 2" xfId="41752" xr:uid="{00000000-0005-0000-0000-0000646C0000}"/>
    <cellStyle name="Notas 3 2 11 2 2 7" xfId="23723" xr:uid="{00000000-0005-0000-0000-0000656C0000}"/>
    <cellStyle name="Notas 3 2 11 2 2 7 2" xfId="41753" xr:uid="{00000000-0005-0000-0000-0000666C0000}"/>
    <cellStyle name="Notas 3 2 11 2 2 8" xfId="41754" xr:uid="{00000000-0005-0000-0000-0000676C0000}"/>
    <cellStyle name="Notas 3 2 11 2 3" xfId="6146" xr:uid="{00000000-0005-0000-0000-0000686C0000}"/>
    <cellStyle name="Notas 3 2 11 2 3 2" xfId="15009" xr:uid="{00000000-0005-0000-0000-0000696C0000}"/>
    <cellStyle name="Notas 3 2 11 2 3 2 2" xfId="41755" xr:uid="{00000000-0005-0000-0000-00006A6C0000}"/>
    <cellStyle name="Notas 3 2 11 2 3 3" xfId="41756" xr:uid="{00000000-0005-0000-0000-00006B6C0000}"/>
    <cellStyle name="Notas 3 2 11 2 4" xfId="6147" xr:uid="{00000000-0005-0000-0000-00006C6C0000}"/>
    <cellStyle name="Notas 3 2 11 2 4 2" xfId="15008" xr:uid="{00000000-0005-0000-0000-00006D6C0000}"/>
    <cellStyle name="Notas 3 2 11 2 4 2 2" xfId="41757" xr:uid="{00000000-0005-0000-0000-00006E6C0000}"/>
    <cellStyle name="Notas 3 2 11 2 4 3" xfId="41758" xr:uid="{00000000-0005-0000-0000-00006F6C0000}"/>
    <cellStyle name="Notas 3 2 11 2 5" xfId="15013" xr:uid="{00000000-0005-0000-0000-0000706C0000}"/>
    <cellStyle name="Notas 3 2 11 2 5 2" xfId="41759" xr:uid="{00000000-0005-0000-0000-0000716C0000}"/>
    <cellStyle name="Notas 3 2 11 2 6" xfId="23724" xr:uid="{00000000-0005-0000-0000-0000726C0000}"/>
    <cellStyle name="Notas 3 2 11 2 6 2" xfId="41760" xr:uid="{00000000-0005-0000-0000-0000736C0000}"/>
    <cellStyle name="Notas 3 2 11 2 7" xfId="23725" xr:uid="{00000000-0005-0000-0000-0000746C0000}"/>
    <cellStyle name="Notas 3 2 11 2 7 2" xfId="41761" xr:uid="{00000000-0005-0000-0000-0000756C0000}"/>
    <cellStyle name="Notas 3 2 11 2 8" xfId="23726" xr:uid="{00000000-0005-0000-0000-0000766C0000}"/>
    <cellStyle name="Notas 3 2 11 2 8 2" xfId="41762" xr:uid="{00000000-0005-0000-0000-0000776C0000}"/>
    <cellStyle name="Notas 3 2 11 2 9" xfId="41763" xr:uid="{00000000-0005-0000-0000-0000786C0000}"/>
    <cellStyle name="Notas 3 2 11 3" xfId="1626" xr:uid="{00000000-0005-0000-0000-0000796C0000}"/>
    <cellStyle name="Notas 3 2 11 3 2" xfId="3089" xr:uid="{00000000-0005-0000-0000-00007A6C0000}"/>
    <cellStyle name="Notas 3 2 11 3 2 2" xfId="6148" xr:uid="{00000000-0005-0000-0000-00007B6C0000}"/>
    <cellStyle name="Notas 3 2 11 3 2 2 2" xfId="15005" xr:uid="{00000000-0005-0000-0000-00007C6C0000}"/>
    <cellStyle name="Notas 3 2 11 3 2 2 2 2" xfId="41764" xr:uid="{00000000-0005-0000-0000-00007D6C0000}"/>
    <cellStyle name="Notas 3 2 11 3 2 2 3" xfId="41765" xr:uid="{00000000-0005-0000-0000-00007E6C0000}"/>
    <cellStyle name="Notas 3 2 11 3 2 3" xfId="6149" xr:uid="{00000000-0005-0000-0000-00007F6C0000}"/>
    <cellStyle name="Notas 3 2 11 3 2 3 2" xfId="15004" xr:uid="{00000000-0005-0000-0000-0000806C0000}"/>
    <cellStyle name="Notas 3 2 11 3 2 3 2 2" xfId="41766" xr:uid="{00000000-0005-0000-0000-0000816C0000}"/>
    <cellStyle name="Notas 3 2 11 3 2 3 3" xfId="41767" xr:uid="{00000000-0005-0000-0000-0000826C0000}"/>
    <cellStyle name="Notas 3 2 11 3 2 4" xfId="15006" xr:uid="{00000000-0005-0000-0000-0000836C0000}"/>
    <cellStyle name="Notas 3 2 11 3 2 4 2" xfId="41768" xr:uid="{00000000-0005-0000-0000-0000846C0000}"/>
    <cellStyle name="Notas 3 2 11 3 2 5" xfId="23727" xr:uid="{00000000-0005-0000-0000-0000856C0000}"/>
    <cellStyle name="Notas 3 2 11 3 2 5 2" xfId="41769" xr:uid="{00000000-0005-0000-0000-0000866C0000}"/>
    <cellStyle name="Notas 3 2 11 3 2 6" xfId="23728" xr:uid="{00000000-0005-0000-0000-0000876C0000}"/>
    <cellStyle name="Notas 3 2 11 3 2 6 2" xfId="41770" xr:uid="{00000000-0005-0000-0000-0000886C0000}"/>
    <cellStyle name="Notas 3 2 11 3 2 7" xfId="23729" xr:uid="{00000000-0005-0000-0000-0000896C0000}"/>
    <cellStyle name="Notas 3 2 11 3 2 7 2" xfId="41771" xr:uid="{00000000-0005-0000-0000-00008A6C0000}"/>
    <cellStyle name="Notas 3 2 11 3 2 8" xfId="41772" xr:uid="{00000000-0005-0000-0000-00008B6C0000}"/>
    <cellStyle name="Notas 3 2 11 3 3" xfId="6150" xr:uid="{00000000-0005-0000-0000-00008C6C0000}"/>
    <cellStyle name="Notas 3 2 11 3 3 2" xfId="15003" xr:uid="{00000000-0005-0000-0000-00008D6C0000}"/>
    <cellStyle name="Notas 3 2 11 3 3 2 2" xfId="41773" xr:uid="{00000000-0005-0000-0000-00008E6C0000}"/>
    <cellStyle name="Notas 3 2 11 3 3 3" xfId="41774" xr:uid="{00000000-0005-0000-0000-00008F6C0000}"/>
    <cellStyle name="Notas 3 2 11 3 4" xfId="6151" xr:uid="{00000000-0005-0000-0000-0000906C0000}"/>
    <cellStyle name="Notas 3 2 11 3 4 2" xfId="15002" xr:uid="{00000000-0005-0000-0000-0000916C0000}"/>
    <cellStyle name="Notas 3 2 11 3 4 2 2" xfId="41775" xr:uid="{00000000-0005-0000-0000-0000926C0000}"/>
    <cellStyle name="Notas 3 2 11 3 4 3" xfId="41776" xr:uid="{00000000-0005-0000-0000-0000936C0000}"/>
    <cellStyle name="Notas 3 2 11 3 5" xfId="15007" xr:uid="{00000000-0005-0000-0000-0000946C0000}"/>
    <cellStyle name="Notas 3 2 11 3 5 2" xfId="41777" xr:uid="{00000000-0005-0000-0000-0000956C0000}"/>
    <cellStyle name="Notas 3 2 11 3 6" xfId="23730" xr:uid="{00000000-0005-0000-0000-0000966C0000}"/>
    <cellStyle name="Notas 3 2 11 3 6 2" xfId="41778" xr:uid="{00000000-0005-0000-0000-0000976C0000}"/>
    <cellStyle name="Notas 3 2 11 3 7" xfId="23731" xr:uid="{00000000-0005-0000-0000-0000986C0000}"/>
    <cellStyle name="Notas 3 2 11 3 7 2" xfId="41779" xr:uid="{00000000-0005-0000-0000-0000996C0000}"/>
    <cellStyle name="Notas 3 2 11 3 8" xfId="23732" xr:uid="{00000000-0005-0000-0000-00009A6C0000}"/>
    <cellStyle name="Notas 3 2 11 3 8 2" xfId="41780" xr:uid="{00000000-0005-0000-0000-00009B6C0000}"/>
    <cellStyle name="Notas 3 2 11 3 9" xfId="41781" xr:uid="{00000000-0005-0000-0000-00009C6C0000}"/>
    <cellStyle name="Notas 3 2 11 4" xfId="6152" xr:uid="{00000000-0005-0000-0000-00009D6C0000}"/>
    <cellStyle name="Notas 3 2 11 4 2" xfId="15001" xr:uid="{00000000-0005-0000-0000-00009E6C0000}"/>
    <cellStyle name="Notas 3 2 11 4 2 2" xfId="41782" xr:uid="{00000000-0005-0000-0000-00009F6C0000}"/>
    <cellStyle name="Notas 3 2 11 4 3" xfId="23733" xr:uid="{00000000-0005-0000-0000-0000A06C0000}"/>
    <cellStyle name="Notas 3 2 11 4 3 2" xfId="41783" xr:uid="{00000000-0005-0000-0000-0000A16C0000}"/>
    <cellStyle name="Notas 3 2 11 4 4" xfId="23734" xr:uid="{00000000-0005-0000-0000-0000A26C0000}"/>
    <cellStyle name="Notas 3 2 11 4 4 2" xfId="41784" xr:uid="{00000000-0005-0000-0000-0000A36C0000}"/>
    <cellStyle name="Notas 3 2 11 4 5" xfId="23735" xr:uid="{00000000-0005-0000-0000-0000A46C0000}"/>
    <cellStyle name="Notas 3 2 11 4 5 2" xfId="41785" xr:uid="{00000000-0005-0000-0000-0000A56C0000}"/>
    <cellStyle name="Notas 3 2 11 4 6" xfId="41786" xr:uid="{00000000-0005-0000-0000-0000A66C0000}"/>
    <cellStyle name="Notas 3 2 11 5" xfId="6153" xr:uid="{00000000-0005-0000-0000-0000A76C0000}"/>
    <cellStyle name="Notas 3 2 11 5 2" xfId="15000" xr:uid="{00000000-0005-0000-0000-0000A86C0000}"/>
    <cellStyle name="Notas 3 2 11 5 2 2" xfId="41787" xr:uid="{00000000-0005-0000-0000-0000A96C0000}"/>
    <cellStyle name="Notas 3 2 11 5 3" xfId="23736" xr:uid="{00000000-0005-0000-0000-0000AA6C0000}"/>
    <cellStyle name="Notas 3 2 11 5 3 2" xfId="41788" xr:uid="{00000000-0005-0000-0000-0000AB6C0000}"/>
    <cellStyle name="Notas 3 2 11 5 4" xfId="23737" xr:uid="{00000000-0005-0000-0000-0000AC6C0000}"/>
    <cellStyle name="Notas 3 2 11 5 4 2" xfId="41789" xr:uid="{00000000-0005-0000-0000-0000AD6C0000}"/>
    <cellStyle name="Notas 3 2 11 5 5" xfId="23738" xr:uid="{00000000-0005-0000-0000-0000AE6C0000}"/>
    <cellStyle name="Notas 3 2 11 5 5 2" xfId="41790" xr:uid="{00000000-0005-0000-0000-0000AF6C0000}"/>
    <cellStyle name="Notas 3 2 11 5 6" xfId="41791" xr:uid="{00000000-0005-0000-0000-0000B06C0000}"/>
    <cellStyle name="Notas 3 2 11 6" xfId="6154" xr:uid="{00000000-0005-0000-0000-0000B16C0000}"/>
    <cellStyle name="Notas 3 2 11 6 2" xfId="14999" xr:uid="{00000000-0005-0000-0000-0000B26C0000}"/>
    <cellStyle name="Notas 3 2 11 6 2 2" xfId="41792" xr:uid="{00000000-0005-0000-0000-0000B36C0000}"/>
    <cellStyle name="Notas 3 2 11 6 3" xfId="23739" xr:uid="{00000000-0005-0000-0000-0000B46C0000}"/>
    <cellStyle name="Notas 3 2 11 6 3 2" xfId="41793" xr:uid="{00000000-0005-0000-0000-0000B56C0000}"/>
    <cellStyle name="Notas 3 2 11 6 4" xfId="23740" xr:uid="{00000000-0005-0000-0000-0000B66C0000}"/>
    <cellStyle name="Notas 3 2 11 6 4 2" xfId="41794" xr:uid="{00000000-0005-0000-0000-0000B76C0000}"/>
    <cellStyle name="Notas 3 2 11 6 5" xfId="23741" xr:uid="{00000000-0005-0000-0000-0000B86C0000}"/>
    <cellStyle name="Notas 3 2 11 6 5 2" xfId="41795" xr:uid="{00000000-0005-0000-0000-0000B96C0000}"/>
    <cellStyle name="Notas 3 2 11 6 6" xfId="41796" xr:uid="{00000000-0005-0000-0000-0000BA6C0000}"/>
    <cellStyle name="Notas 3 2 11 7" xfId="6155" xr:uid="{00000000-0005-0000-0000-0000BB6C0000}"/>
    <cellStyle name="Notas 3 2 11 7 2" xfId="14998" xr:uid="{00000000-0005-0000-0000-0000BC6C0000}"/>
    <cellStyle name="Notas 3 2 11 7 2 2" xfId="41797" xr:uid="{00000000-0005-0000-0000-0000BD6C0000}"/>
    <cellStyle name="Notas 3 2 11 7 3" xfId="23742" xr:uid="{00000000-0005-0000-0000-0000BE6C0000}"/>
    <cellStyle name="Notas 3 2 11 7 3 2" xfId="41798" xr:uid="{00000000-0005-0000-0000-0000BF6C0000}"/>
    <cellStyle name="Notas 3 2 11 7 4" xfId="23743" xr:uid="{00000000-0005-0000-0000-0000C06C0000}"/>
    <cellStyle name="Notas 3 2 11 7 4 2" xfId="41799" xr:uid="{00000000-0005-0000-0000-0000C16C0000}"/>
    <cellStyle name="Notas 3 2 11 7 5" xfId="23744" xr:uid="{00000000-0005-0000-0000-0000C26C0000}"/>
    <cellStyle name="Notas 3 2 11 7 5 2" xfId="41800" xr:uid="{00000000-0005-0000-0000-0000C36C0000}"/>
    <cellStyle name="Notas 3 2 11 7 6" xfId="41801" xr:uid="{00000000-0005-0000-0000-0000C46C0000}"/>
    <cellStyle name="Notas 3 2 11 8" xfId="6156" xr:uid="{00000000-0005-0000-0000-0000C56C0000}"/>
    <cellStyle name="Notas 3 2 11 8 2" xfId="14997" xr:uid="{00000000-0005-0000-0000-0000C66C0000}"/>
    <cellStyle name="Notas 3 2 11 8 2 2" xfId="41802" xr:uid="{00000000-0005-0000-0000-0000C76C0000}"/>
    <cellStyle name="Notas 3 2 11 8 3" xfId="41803" xr:uid="{00000000-0005-0000-0000-0000C86C0000}"/>
    <cellStyle name="Notas 3 2 11 9" xfId="15014" xr:uid="{00000000-0005-0000-0000-0000C96C0000}"/>
    <cellStyle name="Notas 3 2 11 9 2" xfId="41804" xr:uid="{00000000-0005-0000-0000-0000CA6C0000}"/>
    <cellStyle name="Notas 3 2 12" xfId="1134" xr:uid="{00000000-0005-0000-0000-0000CB6C0000}"/>
    <cellStyle name="Notas 3 2 12 10" xfId="23745" xr:uid="{00000000-0005-0000-0000-0000CC6C0000}"/>
    <cellStyle name="Notas 3 2 12 10 2" xfId="41805" xr:uid="{00000000-0005-0000-0000-0000CD6C0000}"/>
    <cellStyle name="Notas 3 2 12 11" xfId="41806" xr:uid="{00000000-0005-0000-0000-0000CE6C0000}"/>
    <cellStyle name="Notas 3 2 12 2" xfId="2066" xr:uid="{00000000-0005-0000-0000-0000CF6C0000}"/>
    <cellStyle name="Notas 3 2 12 2 2" xfId="3525" xr:uid="{00000000-0005-0000-0000-0000D06C0000}"/>
    <cellStyle name="Notas 3 2 12 2 2 2" xfId="6157" xr:uid="{00000000-0005-0000-0000-0000D16C0000}"/>
    <cellStyle name="Notas 3 2 12 2 2 2 2" xfId="14993" xr:uid="{00000000-0005-0000-0000-0000D26C0000}"/>
    <cellStyle name="Notas 3 2 12 2 2 2 2 2" xfId="41807" xr:uid="{00000000-0005-0000-0000-0000D36C0000}"/>
    <cellStyle name="Notas 3 2 12 2 2 2 3" xfId="41808" xr:uid="{00000000-0005-0000-0000-0000D46C0000}"/>
    <cellStyle name="Notas 3 2 12 2 2 3" xfId="6158" xr:uid="{00000000-0005-0000-0000-0000D56C0000}"/>
    <cellStyle name="Notas 3 2 12 2 2 3 2" xfId="14992" xr:uid="{00000000-0005-0000-0000-0000D66C0000}"/>
    <cellStyle name="Notas 3 2 12 2 2 3 2 2" xfId="41809" xr:uid="{00000000-0005-0000-0000-0000D76C0000}"/>
    <cellStyle name="Notas 3 2 12 2 2 3 3" xfId="41810" xr:uid="{00000000-0005-0000-0000-0000D86C0000}"/>
    <cellStyle name="Notas 3 2 12 2 2 4" xfId="14994" xr:uid="{00000000-0005-0000-0000-0000D96C0000}"/>
    <cellStyle name="Notas 3 2 12 2 2 4 2" xfId="41811" xr:uid="{00000000-0005-0000-0000-0000DA6C0000}"/>
    <cellStyle name="Notas 3 2 12 2 2 5" xfId="23746" xr:uid="{00000000-0005-0000-0000-0000DB6C0000}"/>
    <cellStyle name="Notas 3 2 12 2 2 5 2" xfId="41812" xr:uid="{00000000-0005-0000-0000-0000DC6C0000}"/>
    <cellStyle name="Notas 3 2 12 2 2 6" xfId="23747" xr:uid="{00000000-0005-0000-0000-0000DD6C0000}"/>
    <cellStyle name="Notas 3 2 12 2 2 6 2" xfId="41813" xr:uid="{00000000-0005-0000-0000-0000DE6C0000}"/>
    <cellStyle name="Notas 3 2 12 2 2 7" xfId="23748" xr:uid="{00000000-0005-0000-0000-0000DF6C0000}"/>
    <cellStyle name="Notas 3 2 12 2 2 7 2" xfId="41814" xr:uid="{00000000-0005-0000-0000-0000E06C0000}"/>
    <cellStyle name="Notas 3 2 12 2 2 8" xfId="41815" xr:uid="{00000000-0005-0000-0000-0000E16C0000}"/>
    <cellStyle name="Notas 3 2 12 2 3" xfId="6159" xr:uid="{00000000-0005-0000-0000-0000E26C0000}"/>
    <cellStyle name="Notas 3 2 12 2 3 2" xfId="14991" xr:uid="{00000000-0005-0000-0000-0000E36C0000}"/>
    <cellStyle name="Notas 3 2 12 2 3 2 2" xfId="41816" xr:uid="{00000000-0005-0000-0000-0000E46C0000}"/>
    <cellStyle name="Notas 3 2 12 2 3 3" xfId="41817" xr:uid="{00000000-0005-0000-0000-0000E56C0000}"/>
    <cellStyle name="Notas 3 2 12 2 4" xfId="6160" xr:uid="{00000000-0005-0000-0000-0000E66C0000}"/>
    <cellStyle name="Notas 3 2 12 2 4 2" xfId="14990" xr:uid="{00000000-0005-0000-0000-0000E76C0000}"/>
    <cellStyle name="Notas 3 2 12 2 4 2 2" xfId="41818" xr:uid="{00000000-0005-0000-0000-0000E86C0000}"/>
    <cellStyle name="Notas 3 2 12 2 4 3" xfId="41819" xr:uid="{00000000-0005-0000-0000-0000E96C0000}"/>
    <cellStyle name="Notas 3 2 12 2 5" xfId="14995" xr:uid="{00000000-0005-0000-0000-0000EA6C0000}"/>
    <cellStyle name="Notas 3 2 12 2 5 2" xfId="41820" xr:uid="{00000000-0005-0000-0000-0000EB6C0000}"/>
    <cellStyle name="Notas 3 2 12 2 6" xfId="23749" xr:uid="{00000000-0005-0000-0000-0000EC6C0000}"/>
    <cellStyle name="Notas 3 2 12 2 6 2" xfId="41821" xr:uid="{00000000-0005-0000-0000-0000ED6C0000}"/>
    <cellStyle name="Notas 3 2 12 2 7" xfId="23750" xr:uid="{00000000-0005-0000-0000-0000EE6C0000}"/>
    <cellStyle name="Notas 3 2 12 2 7 2" xfId="41822" xr:uid="{00000000-0005-0000-0000-0000EF6C0000}"/>
    <cellStyle name="Notas 3 2 12 2 8" xfId="23751" xr:uid="{00000000-0005-0000-0000-0000F06C0000}"/>
    <cellStyle name="Notas 3 2 12 2 8 2" xfId="41823" xr:uid="{00000000-0005-0000-0000-0000F16C0000}"/>
    <cellStyle name="Notas 3 2 12 2 9" xfId="41824" xr:uid="{00000000-0005-0000-0000-0000F26C0000}"/>
    <cellStyle name="Notas 3 2 12 3" xfId="1634" xr:uid="{00000000-0005-0000-0000-0000F36C0000}"/>
    <cellStyle name="Notas 3 2 12 3 2" xfId="3097" xr:uid="{00000000-0005-0000-0000-0000F46C0000}"/>
    <cellStyle name="Notas 3 2 12 3 2 2" xfId="6161" xr:uid="{00000000-0005-0000-0000-0000F56C0000}"/>
    <cellStyle name="Notas 3 2 12 3 2 2 2" xfId="14987" xr:uid="{00000000-0005-0000-0000-0000F66C0000}"/>
    <cellStyle name="Notas 3 2 12 3 2 2 2 2" xfId="41825" xr:uid="{00000000-0005-0000-0000-0000F76C0000}"/>
    <cellStyle name="Notas 3 2 12 3 2 2 3" xfId="41826" xr:uid="{00000000-0005-0000-0000-0000F86C0000}"/>
    <cellStyle name="Notas 3 2 12 3 2 3" xfId="6162" xr:uid="{00000000-0005-0000-0000-0000F96C0000}"/>
    <cellStyle name="Notas 3 2 12 3 2 3 2" xfId="14986" xr:uid="{00000000-0005-0000-0000-0000FA6C0000}"/>
    <cellStyle name="Notas 3 2 12 3 2 3 2 2" xfId="41827" xr:uid="{00000000-0005-0000-0000-0000FB6C0000}"/>
    <cellStyle name="Notas 3 2 12 3 2 3 3" xfId="41828" xr:uid="{00000000-0005-0000-0000-0000FC6C0000}"/>
    <cellStyle name="Notas 3 2 12 3 2 4" xfId="14988" xr:uid="{00000000-0005-0000-0000-0000FD6C0000}"/>
    <cellStyle name="Notas 3 2 12 3 2 4 2" xfId="41829" xr:uid="{00000000-0005-0000-0000-0000FE6C0000}"/>
    <cellStyle name="Notas 3 2 12 3 2 5" xfId="23752" xr:uid="{00000000-0005-0000-0000-0000FF6C0000}"/>
    <cellStyle name="Notas 3 2 12 3 2 5 2" xfId="41830" xr:uid="{00000000-0005-0000-0000-0000006D0000}"/>
    <cellStyle name="Notas 3 2 12 3 2 6" xfId="23753" xr:uid="{00000000-0005-0000-0000-0000016D0000}"/>
    <cellStyle name="Notas 3 2 12 3 2 6 2" xfId="41831" xr:uid="{00000000-0005-0000-0000-0000026D0000}"/>
    <cellStyle name="Notas 3 2 12 3 2 7" xfId="23754" xr:uid="{00000000-0005-0000-0000-0000036D0000}"/>
    <cellStyle name="Notas 3 2 12 3 2 7 2" xfId="41832" xr:uid="{00000000-0005-0000-0000-0000046D0000}"/>
    <cellStyle name="Notas 3 2 12 3 2 8" xfId="41833" xr:uid="{00000000-0005-0000-0000-0000056D0000}"/>
    <cellStyle name="Notas 3 2 12 3 3" xfId="6163" xr:uid="{00000000-0005-0000-0000-0000066D0000}"/>
    <cellStyle name="Notas 3 2 12 3 3 2" xfId="14985" xr:uid="{00000000-0005-0000-0000-0000076D0000}"/>
    <cellStyle name="Notas 3 2 12 3 3 2 2" xfId="41834" xr:uid="{00000000-0005-0000-0000-0000086D0000}"/>
    <cellStyle name="Notas 3 2 12 3 3 3" xfId="41835" xr:uid="{00000000-0005-0000-0000-0000096D0000}"/>
    <cellStyle name="Notas 3 2 12 3 4" xfId="6164" xr:uid="{00000000-0005-0000-0000-00000A6D0000}"/>
    <cellStyle name="Notas 3 2 12 3 4 2" xfId="14984" xr:uid="{00000000-0005-0000-0000-00000B6D0000}"/>
    <cellStyle name="Notas 3 2 12 3 4 2 2" xfId="41836" xr:uid="{00000000-0005-0000-0000-00000C6D0000}"/>
    <cellStyle name="Notas 3 2 12 3 4 3" xfId="41837" xr:uid="{00000000-0005-0000-0000-00000D6D0000}"/>
    <cellStyle name="Notas 3 2 12 3 5" xfId="14989" xr:uid="{00000000-0005-0000-0000-00000E6D0000}"/>
    <cellStyle name="Notas 3 2 12 3 5 2" xfId="41838" xr:uid="{00000000-0005-0000-0000-00000F6D0000}"/>
    <cellStyle name="Notas 3 2 12 3 6" xfId="23755" xr:uid="{00000000-0005-0000-0000-0000106D0000}"/>
    <cellStyle name="Notas 3 2 12 3 6 2" xfId="41839" xr:uid="{00000000-0005-0000-0000-0000116D0000}"/>
    <cellStyle name="Notas 3 2 12 3 7" xfId="23756" xr:uid="{00000000-0005-0000-0000-0000126D0000}"/>
    <cellStyle name="Notas 3 2 12 3 7 2" xfId="41840" xr:uid="{00000000-0005-0000-0000-0000136D0000}"/>
    <cellStyle name="Notas 3 2 12 3 8" xfId="23757" xr:uid="{00000000-0005-0000-0000-0000146D0000}"/>
    <cellStyle name="Notas 3 2 12 3 8 2" xfId="41841" xr:uid="{00000000-0005-0000-0000-0000156D0000}"/>
    <cellStyle name="Notas 3 2 12 3 9" xfId="41842" xr:uid="{00000000-0005-0000-0000-0000166D0000}"/>
    <cellStyle name="Notas 3 2 12 4" xfId="6165" xr:uid="{00000000-0005-0000-0000-0000176D0000}"/>
    <cellStyle name="Notas 3 2 12 4 2" xfId="14983" xr:uid="{00000000-0005-0000-0000-0000186D0000}"/>
    <cellStyle name="Notas 3 2 12 4 2 2" xfId="41843" xr:uid="{00000000-0005-0000-0000-0000196D0000}"/>
    <cellStyle name="Notas 3 2 12 4 3" xfId="23758" xr:uid="{00000000-0005-0000-0000-00001A6D0000}"/>
    <cellStyle name="Notas 3 2 12 4 3 2" xfId="41844" xr:uid="{00000000-0005-0000-0000-00001B6D0000}"/>
    <cellStyle name="Notas 3 2 12 4 4" xfId="23759" xr:uid="{00000000-0005-0000-0000-00001C6D0000}"/>
    <cellStyle name="Notas 3 2 12 4 4 2" xfId="41845" xr:uid="{00000000-0005-0000-0000-00001D6D0000}"/>
    <cellStyle name="Notas 3 2 12 4 5" xfId="23760" xr:uid="{00000000-0005-0000-0000-00001E6D0000}"/>
    <cellStyle name="Notas 3 2 12 4 5 2" xfId="41846" xr:uid="{00000000-0005-0000-0000-00001F6D0000}"/>
    <cellStyle name="Notas 3 2 12 4 6" xfId="41847" xr:uid="{00000000-0005-0000-0000-0000206D0000}"/>
    <cellStyle name="Notas 3 2 12 5" xfId="6166" xr:uid="{00000000-0005-0000-0000-0000216D0000}"/>
    <cellStyle name="Notas 3 2 12 5 2" xfId="14982" xr:uid="{00000000-0005-0000-0000-0000226D0000}"/>
    <cellStyle name="Notas 3 2 12 5 2 2" xfId="41848" xr:uid="{00000000-0005-0000-0000-0000236D0000}"/>
    <cellStyle name="Notas 3 2 12 5 3" xfId="23761" xr:uid="{00000000-0005-0000-0000-0000246D0000}"/>
    <cellStyle name="Notas 3 2 12 5 3 2" xfId="41849" xr:uid="{00000000-0005-0000-0000-0000256D0000}"/>
    <cellStyle name="Notas 3 2 12 5 4" xfId="23762" xr:uid="{00000000-0005-0000-0000-0000266D0000}"/>
    <cellStyle name="Notas 3 2 12 5 4 2" xfId="41850" xr:uid="{00000000-0005-0000-0000-0000276D0000}"/>
    <cellStyle name="Notas 3 2 12 5 5" xfId="23763" xr:uid="{00000000-0005-0000-0000-0000286D0000}"/>
    <cellStyle name="Notas 3 2 12 5 5 2" xfId="41851" xr:uid="{00000000-0005-0000-0000-0000296D0000}"/>
    <cellStyle name="Notas 3 2 12 5 6" xfId="41852" xr:uid="{00000000-0005-0000-0000-00002A6D0000}"/>
    <cellStyle name="Notas 3 2 12 6" xfId="6167" xr:uid="{00000000-0005-0000-0000-00002B6D0000}"/>
    <cellStyle name="Notas 3 2 12 6 2" xfId="14981" xr:uid="{00000000-0005-0000-0000-00002C6D0000}"/>
    <cellStyle name="Notas 3 2 12 6 2 2" xfId="41853" xr:uid="{00000000-0005-0000-0000-00002D6D0000}"/>
    <cellStyle name="Notas 3 2 12 6 3" xfId="23764" xr:uid="{00000000-0005-0000-0000-00002E6D0000}"/>
    <cellStyle name="Notas 3 2 12 6 3 2" xfId="41854" xr:uid="{00000000-0005-0000-0000-00002F6D0000}"/>
    <cellStyle name="Notas 3 2 12 6 4" xfId="23765" xr:uid="{00000000-0005-0000-0000-0000306D0000}"/>
    <cellStyle name="Notas 3 2 12 6 4 2" xfId="41855" xr:uid="{00000000-0005-0000-0000-0000316D0000}"/>
    <cellStyle name="Notas 3 2 12 6 5" xfId="23766" xr:uid="{00000000-0005-0000-0000-0000326D0000}"/>
    <cellStyle name="Notas 3 2 12 6 5 2" xfId="41856" xr:uid="{00000000-0005-0000-0000-0000336D0000}"/>
    <cellStyle name="Notas 3 2 12 6 6" xfId="41857" xr:uid="{00000000-0005-0000-0000-0000346D0000}"/>
    <cellStyle name="Notas 3 2 12 7" xfId="6168" xr:uid="{00000000-0005-0000-0000-0000356D0000}"/>
    <cellStyle name="Notas 3 2 12 7 2" xfId="14980" xr:uid="{00000000-0005-0000-0000-0000366D0000}"/>
    <cellStyle name="Notas 3 2 12 7 2 2" xfId="41858" xr:uid="{00000000-0005-0000-0000-0000376D0000}"/>
    <cellStyle name="Notas 3 2 12 7 3" xfId="23767" xr:uid="{00000000-0005-0000-0000-0000386D0000}"/>
    <cellStyle name="Notas 3 2 12 7 3 2" xfId="41859" xr:uid="{00000000-0005-0000-0000-0000396D0000}"/>
    <cellStyle name="Notas 3 2 12 7 4" xfId="23768" xr:uid="{00000000-0005-0000-0000-00003A6D0000}"/>
    <cellStyle name="Notas 3 2 12 7 4 2" xfId="41860" xr:uid="{00000000-0005-0000-0000-00003B6D0000}"/>
    <cellStyle name="Notas 3 2 12 7 5" xfId="23769" xr:uid="{00000000-0005-0000-0000-00003C6D0000}"/>
    <cellStyle name="Notas 3 2 12 7 5 2" xfId="41861" xr:uid="{00000000-0005-0000-0000-00003D6D0000}"/>
    <cellStyle name="Notas 3 2 12 7 6" xfId="41862" xr:uid="{00000000-0005-0000-0000-00003E6D0000}"/>
    <cellStyle name="Notas 3 2 12 8" xfId="6169" xr:uid="{00000000-0005-0000-0000-00003F6D0000}"/>
    <cellStyle name="Notas 3 2 12 8 2" xfId="14979" xr:uid="{00000000-0005-0000-0000-0000406D0000}"/>
    <cellStyle name="Notas 3 2 12 8 2 2" xfId="41863" xr:uid="{00000000-0005-0000-0000-0000416D0000}"/>
    <cellStyle name="Notas 3 2 12 8 3" xfId="41864" xr:uid="{00000000-0005-0000-0000-0000426D0000}"/>
    <cellStyle name="Notas 3 2 12 9" xfId="14996" xr:uid="{00000000-0005-0000-0000-0000436D0000}"/>
    <cellStyle name="Notas 3 2 12 9 2" xfId="41865" xr:uid="{00000000-0005-0000-0000-0000446D0000}"/>
    <cellStyle name="Notas 3 2 13" xfId="1142" xr:uid="{00000000-0005-0000-0000-0000456D0000}"/>
    <cellStyle name="Notas 3 2 13 10" xfId="23770" xr:uid="{00000000-0005-0000-0000-0000466D0000}"/>
    <cellStyle name="Notas 3 2 13 10 2" xfId="41866" xr:uid="{00000000-0005-0000-0000-0000476D0000}"/>
    <cellStyle name="Notas 3 2 13 11" xfId="41867" xr:uid="{00000000-0005-0000-0000-0000486D0000}"/>
    <cellStyle name="Notas 3 2 13 2" xfId="2074" xr:uid="{00000000-0005-0000-0000-0000496D0000}"/>
    <cellStyle name="Notas 3 2 13 2 2" xfId="3533" xr:uid="{00000000-0005-0000-0000-00004A6D0000}"/>
    <cellStyle name="Notas 3 2 13 2 2 2" xfId="6170" xr:uid="{00000000-0005-0000-0000-00004B6D0000}"/>
    <cellStyle name="Notas 3 2 13 2 2 2 2" xfId="14975" xr:uid="{00000000-0005-0000-0000-00004C6D0000}"/>
    <cellStyle name="Notas 3 2 13 2 2 2 2 2" xfId="41868" xr:uid="{00000000-0005-0000-0000-00004D6D0000}"/>
    <cellStyle name="Notas 3 2 13 2 2 2 3" xfId="41869" xr:uid="{00000000-0005-0000-0000-00004E6D0000}"/>
    <cellStyle name="Notas 3 2 13 2 2 3" xfId="6171" xr:uid="{00000000-0005-0000-0000-00004F6D0000}"/>
    <cellStyle name="Notas 3 2 13 2 2 3 2" xfId="14974" xr:uid="{00000000-0005-0000-0000-0000506D0000}"/>
    <cellStyle name="Notas 3 2 13 2 2 3 2 2" xfId="41870" xr:uid="{00000000-0005-0000-0000-0000516D0000}"/>
    <cellStyle name="Notas 3 2 13 2 2 3 3" xfId="41871" xr:uid="{00000000-0005-0000-0000-0000526D0000}"/>
    <cellStyle name="Notas 3 2 13 2 2 4" xfId="14976" xr:uid="{00000000-0005-0000-0000-0000536D0000}"/>
    <cellStyle name="Notas 3 2 13 2 2 4 2" xfId="41872" xr:uid="{00000000-0005-0000-0000-0000546D0000}"/>
    <cellStyle name="Notas 3 2 13 2 2 5" xfId="23771" xr:uid="{00000000-0005-0000-0000-0000556D0000}"/>
    <cellStyle name="Notas 3 2 13 2 2 5 2" xfId="41873" xr:uid="{00000000-0005-0000-0000-0000566D0000}"/>
    <cellStyle name="Notas 3 2 13 2 2 6" xfId="23772" xr:uid="{00000000-0005-0000-0000-0000576D0000}"/>
    <cellStyle name="Notas 3 2 13 2 2 6 2" xfId="41874" xr:uid="{00000000-0005-0000-0000-0000586D0000}"/>
    <cellStyle name="Notas 3 2 13 2 2 7" xfId="23773" xr:uid="{00000000-0005-0000-0000-0000596D0000}"/>
    <cellStyle name="Notas 3 2 13 2 2 7 2" xfId="41875" xr:uid="{00000000-0005-0000-0000-00005A6D0000}"/>
    <cellStyle name="Notas 3 2 13 2 2 8" xfId="41876" xr:uid="{00000000-0005-0000-0000-00005B6D0000}"/>
    <cellStyle name="Notas 3 2 13 2 3" xfId="6172" xr:uid="{00000000-0005-0000-0000-00005C6D0000}"/>
    <cellStyle name="Notas 3 2 13 2 3 2" xfId="14973" xr:uid="{00000000-0005-0000-0000-00005D6D0000}"/>
    <cellStyle name="Notas 3 2 13 2 3 2 2" xfId="41877" xr:uid="{00000000-0005-0000-0000-00005E6D0000}"/>
    <cellStyle name="Notas 3 2 13 2 3 3" xfId="41878" xr:uid="{00000000-0005-0000-0000-00005F6D0000}"/>
    <cellStyle name="Notas 3 2 13 2 4" xfId="6173" xr:uid="{00000000-0005-0000-0000-0000606D0000}"/>
    <cellStyle name="Notas 3 2 13 2 4 2" xfId="14972" xr:uid="{00000000-0005-0000-0000-0000616D0000}"/>
    <cellStyle name="Notas 3 2 13 2 4 2 2" xfId="41879" xr:uid="{00000000-0005-0000-0000-0000626D0000}"/>
    <cellStyle name="Notas 3 2 13 2 4 3" xfId="41880" xr:uid="{00000000-0005-0000-0000-0000636D0000}"/>
    <cellStyle name="Notas 3 2 13 2 5" xfId="14977" xr:uid="{00000000-0005-0000-0000-0000646D0000}"/>
    <cellStyle name="Notas 3 2 13 2 5 2" xfId="41881" xr:uid="{00000000-0005-0000-0000-0000656D0000}"/>
    <cellStyle name="Notas 3 2 13 2 6" xfId="23774" xr:uid="{00000000-0005-0000-0000-0000666D0000}"/>
    <cellStyle name="Notas 3 2 13 2 6 2" xfId="41882" xr:uid="{00000000-0005-0000-0000-0000676D0000}"/>
    <cellStyle name="Notas 3 2 13 2 7" xfId="23775" xr:uid="{00000000-0005-0000-0000-0000686D0000}"/>
    <cellStyle name="Notas 3 2 13 2 7 2" xfId="41883" xr:uid="{00000000-0005-0000-0000-0000696D0000}"/>
    <cellStyle name="Notas 3 2 13 2 8" xfId="23776" xr:uid="{00000000-0005-0000-0000-00006A6D0000}"/>
    <cellStyle name="Notas 3 2 13 2 8 2" xfId="41884" xr:uid="{00000000-0005-0000-0000-00006B6D0000}"/>
    <cellStyle name="Notas 3 2 13 2 9" xfId="41885" xr:uid="{00000000-0005-0000-0000-00006C6D0000}"/>
    <cellStyle name="Notas 3 2 13 3" xfId="1642" xr:uid="{00000000-0005-0000-0000-00006D6D0000}"/>
    <cellStyle name="Notas 3 2 13 3 2" xfId="3105" xr:uid="{00000000-0005-0000-0000-00006E6D0000}"/>
    <cellStyle name="Notas 3 2 13 3 2 2" xfId="6174" xr:uid="{00000000-0005-0000-0000-00006F6D0000}"/>
    <cellStyle name="Notas 3 2 13 3 2 2 2" xfId="14969" xr:uid="{00000000-0005-0000-0000-0000706D0000}"/>
    <cellStyle name="Notas 3 2 13 3 2 2 2 2" xfId="41886" xr:uid="{00000000-0005-0000-0000-0000716D0000}"/>
    <cellStyle name="Notas 3 2 13 3 2 2 3" xfId="41887" xr:uid="{00000000-0005-0000-0000-0000726D0000}"/>
    <cellStyle name="Notas 3 2 13 3 2 3" xfId="6175" xr:uid="{00000000-0005-0000-0000-0000736D0000}"/>
    <cellStyle name="Notas 3 2 13 3 2 3 2" xfId="14968" xr:uid="{00000000-0005-0000-0000-0000746D0000}"/>
    <cellStyle name="Notas 3 2 13 3 2 3 2 2" xfId="41888" xr:uid="{00000000-0005-0000-0000-0000756D0000}"/>
    <cellStyle name="Notas 3 2 13 3 2 3 3" xfId="41889" xr:uid="{00000000-0005-0000-0000-0000766D0000}"/>
    <cellStyle name="Notas 3 2 13 3 2 4" xfId="14970" xr:uid="{00000000-0005-0000-0000-0000776D0000}"/>
    <cellStyle name="Notas 3 2 13 3 2 4 2" xfId="41890" xr:uid="{00000000-0005-0000-0000-0000786D0000}"/>
    <cellStyle name="Notas 3 2 13 3 2 5" xfId="23777" xr:uid="{00000000-0005-0000-0000-0000796D0000}"/>
    <cellStyle name="Notas 3 2 13 3 2 5 2" xfId="41891" xr:uid="{00000000-0005-0000-0000-00007A6D0000}"/>
    <cellStyle name="Notas 3 2 13 3 2 6" xfId="23778" xr:uid="{00000000-0005-0000-0000-00007B6D0000}"/>
    <cellStyle name="Notas 3 2 13 3 2 6 2" xfId="41892" xr:uid="{00000000-0005-0000-0000-00007C6D0000}"/>
    <cellStyle name="Notas 3 2 13 3 2 7" xfId="23779" xr:uid="{00000000-0005-0000-0000-00007D6D0000}"/>
    <cellStyle name="Notas 3 2 13 3 2 7 2" xfId="41893" xr:uid="{00000000-0005-0000-0000-00007E6D0000}"/>
    <cellStyle name="Notas 3 2 13 3 2 8" xfId="41894" xr:uid="{00000000-0005-0000-0000-00007F6D0000}"/>
    <cellStyle name="Notas 3 2 13 3 3" xfId="6176" xr:uid="{00000000-0005-0000-0000-0000806D0000}"/>
    <cellStyle name="Notas 3 2 13 3 3 2" xfId="14967" xr:uid="{00000000-0005-0000-0000-0000816D0000}"/>
    <cellStyle name="Notas 3 2 13 3 3 2 2" xfId="41895" xr:uid="{00000000-0005-0000-0000-0000826D0000}"/>
    <cellStyle name="Notas 3 2 13 3 3 3" xfId="41896" xr:uid="{00000000-0005-0000-0000-0000836D0000}"/>
    <cellStyle name="Notas 3 2 13 3 4" xfId="6177" xr:uid="{00000000-0005-0000-0000-0000846D0000}"/>
    <cellStyle name="Notas 3 2 13 3 4 2" xfId="14966" xr:uid="{00000000-0005-0000-0000-0000856D0000}"/>
    <cellStyle name="Notas 3 2 13 3 4 2 2" xfId="41897" xr:uid="{00000000-0005-0000-0000-0000866D0000}"/>
    <cellStyle name="Notas 3 2 13 3 4 3" xfId="41898" xr:uid="{00000000-0005-0000-0000-0000876D0000}"/>
    <cellStyle name="Notas 3 2 13 3 5" xfId="14971" xr:uid="{00000000-0005-0000-0000-0000886D0000}"/>
    <cellStyle name="Notas 3 2 13 3 5 2" xfId="41899" xr:uid="{00000000-0005-0000-0000-0000896D0000}"/>
    <cellStyle name="Notas 3 2 13 3 6" xfId="23780" xr:uid="{00000000-0005-0000-0000-00008A6D0000}"/>
    <cellStyle name="Notas 3 2 13 3 6 2" xfId="41900" xr:uid="{00000000-0005-0000-0000-00008B6D0000}"/>
    <cellStyle name="Notas 3 2 13 3 7" xfId="23781" xr:uid="{00000000-0005-0000-0000-00008C6D0000}"/>
    <cellStyle name="Notas 3 2 13 3 7 2" xfId="41901" xr:uid="{00000000-0005-0000-0000-00008D6D0000}"/>
    <cellStyle name="Notas 3 2 13 3 8" xfId="23782" xr:uid="{00000000-0005-0000-0000-00008E6D0000}"/>
    <cellStyle name="Notas 3 2 13 3 8 2" xfId="41902" xr:uid="{00000000-0005-0000-0000-00008F6D0000}"/>
    <cellStyle name="Notas 3 2 13 3 9" xfId="41903" xr:uid="{00000000-0005-0000-0000-0000906D0000}"/>
    <cellStyle name="Notas 3 2 13 4" xfId="6178" xr:uid="{00000000-0005-0000-0000-0000916D0000}"/>
    <cellStyle name="Notas 3 2 13 4 2" xfId="14965" xr:uid="{00000000-0005-0000-0000-0000926D0000}"/>
    <cellStyle name="Notas 3 2 13 4 2 2" xfId="41904" xr:uid="{00000000-0005-0000-0000-0000936D0000}"/>
    <cellStyle name="Notas 3 2 13 4 3" xfId="23783" xr:uid="{00000000-0005-0000-0000-0000946D0000}"/>
    <cellStyle name="Notas 3 2 13 4 3 2" xfId="41905" xr:uid="{00000000-0005-0000-0000-0000956D0000}"/>
    <cellStyle name="Notas 3 2 13 4 4" xfId="23784" xr:uid="{00000000-0005-0000-0000-0000966D0000}"/>
    <cellStyle name="Notas 3 2 13 4 4 2" xfId="41906" xr:uid="{00000000-0005-0000-0000-0000976D0000}"/>
    <cellStyle name="Notas 3 2 13 4 5" xfId="23785" xr:uid="{00000000-0005-0000-0000-0000986D0000}"/>
    <cellStyle name="Notas 3 2 13 4 5 2" xfId="41907" xr:uid="{00000000-0005-0000-0000-0000996D0000}"/>
    <cellStyle name="Notas 3 2 13 4 6" xfId="41908" xr:uid="{00000000-0005-0000-0000-00009A6D0000}"/>
    <cellStyle name="Notas 3 2 13 5" xfId="6179" xr:uid="{00000000-0005-0000-0000-00009B6D0000}"/>
    <cellStyle name="Notas 3 2 13 5 2" xfId="14964" xr:uid="{00000000-0005-0000-0000-00009C6D0000}"/>
    <cellStyle name="Notas 3 2 13 5 2 2" xfId="41909" xr:uid="{00000000-0005-0000-0000-00009D6D0000}"/>
    <cellStyle name="Notas 3 2 13 5 3" xfId="23786" xr:uid="{00000000-0005-0000-0000-00009E6D0000}"/>
    <cellStyle name="Notas 3 2 13 5 3 2" xfId="41910" xr:uid="{00000000-0005-0000-0000-00009F6D0000}"/>
    <cellStyle name="Notas 3 2 13 5 4" xfId="23787" xr:uid="{00000000-0005-0000-0000-0000A06D0000}"/>
    <cellStyle name="Notas 3 2 13 5 4 2" xfId="41911" xr:uid="{00000000-0005-0000-0000-0000A16D0000}"/>
    <cellStyle name="Notas 3 2 13 5 5" xfId="23788" xr:uid="{00000000-0005-0000-0000-0000A26D0000}"/>
    <cellStyle name="Notas 3 2 13 5 5 2" xfId="41912" xr:uid="{00000000-0005-0000-0000-0000A36D0000}"/>
    <cellStyle name="Notas 3 2 13 5 6" xfId="41913" xr:uid="{00000000-0005-0000-0000-0000A46D0000}"/>
    <cellStyle name="Notas 3 2 13 6" xfId="6180" xr:uid="{00000000-0005-0000-0000-0000A56D0000}"/>
    <cellStyle name="Notas 3 2 13 6 2" xfId="14963" xr:uid="{00000000-0005-0000-0000-0000A66D0000}"/>
    <cellStyle name="Notas 3 2 13 6 2 2" xfId="41914" xr:uid="{00000000-0005-0000-0000-0000A76D0000}"/>
    <cellStyle name="Notas 3 2 13 6 3" xfId="23789" xr:uid="{00000000-0005-0000-0000-0000A86D0000}"/>
    <cellStyle name="Notas 3 2 13 6 3 2" xfId="41915" xr:uid="{00000000-0005-0000-0000-0000A96D0000}"/>
    <cellStyle name="Notas 3 2 13 6 4" xfId="23790" xr:uid="{00000000-0005-0000-0000-0000AA6D0000}"/>
    <cellStyle name="Notas 3 2 13 6 4 2" xfId="41916" xr:uid="{00000000-0005-0000-0000-0000AB6D0000}"/>
    <cellStyle name="Notas 3 2 13 6 5" xfId="23791" xr:uid="{00000000-0005-0000-0000-0000AC6D0000}"/>
    <cellStyle name="Notas 3 2 13 6 5 2" xfId="41917" xr:uid="{00000000-0005-0000-0000-0000AD6D0000}"/>
    <cellStyle name="Notas 3 2 13 6 6" xfId="41918" xr:uid="{00000000-0005-0000-0000-0000AE6D0000}"/>
    <cellStyle name="Notas 3 2 13 7" xfId="6181" xr:uid="{00000000-0005-0000-0000-0000AF6D0000}"/>
    <cellStyle name="Notas 3 2 13 7 2" xfId="14962" xr:uid="{00000000-0005-0000-0000-0000B06D0000}"/>
    <cellStyle name="Notas 3 2 13 7 2 2" xfId="41919" xr:uid="{00000000-0005-0000-0000-0000B16D0000}"/>
    <cellStyle name="Notas 3 2 13 7 3" xfId="23792" xr:uid="{00000000-0005-0000-0000-0000B26D0000}"/>
    <cellStyle name="Notas 3 2 13 7 3 2" xfId="41920" xr:uid="{00000000-0005-0000-0000-0000B36D0000}"/>
    <cellStyle name="Notas 3 2 13 7 4" xfId="23793" xr:uid="{00000000-0005-0000-0000-0000B46D0000}"/>
    <cellStyle name="Notas 3 2 13 7 4 2" xfId="41921" xr:uid="{00000000-0005-0000-0000-0000B56D0000}"/>
    <cellStyle name="Notas 3 2 13 7 5" xfId="23794" xr:uid="{00000000-0005-0000-0000-0000B66D0000}"/>
    <cellStyle name="Notas 3 2 13 7 5 2" xfId="41922" xr:uid="{00000000-0005-0000-0000-0000B76D0000}"/>
    <cellStyle name="Notas 3 2 13 7 6" xfId="41923" xr:uid="{00000000-0005-0000-0000-0000B86D0000}"/>
    <cellStyle name="Notas 3 2 13 8" xfId="6182" xr:uid="{00000000-0005-0000-0000-0000B96D0000}"/>
    <cellStyle name="Notas 3 2 13 8 2" xfId="14961" xr:uid="{00000000-0005-0000-0000-0000BA6D0000}"/>
    <cellStyle name="Notas 3 2 13 8 2 2" xfId="41924" xr:uid="{00000000-0005-0000-0000-0000BB6D0000}"/>
    <cellStyle name="Notas 3 2 13 8 3" xfId="41925" xr:uid="{00000000-0005-0000-0000-0000BC6D0000}"/>
    <cellStyle name="Notas 3 2 13 9" xfId="14978" xr:uid="{00000000-0005-0000-0000-0000BD6D0000}"/>
    <cellStyle name="Notas 3 2 13 9 2" xfId="41926" xr:uid="{00000000-0005-0000-0000-0000BE6D0000}"/>
    <cellStyle name="Notas 3 2 14" xfId="1150" xr:uid="{00000000-0005-0000-0000-0000BF6D0000}"/>
    <cellStyle name="Notas 3 2 14 10" xfId="23795" xr:uid="{00000000-0005-0000-0000-0000C06D0000}"/>
    <cellStyle name="Notas 3 2 14 10 2" xfId="41927" xr:uid="{00000000-0005-0000-0000-0000C16D0000}"/>
    <cellStyle name="Notas 3 2 14 11" xfId="41928" xr:uid="{00000000-0005-0000-0000-0000C26D0000}"/>
    <cellStyle name="Notas 3 2 14 2" xfId="2082" xr:uid="{00000000-0005-0000-0000-0000C36D0000}"/>
    <cellStyle name="Notas 3 2 14 2 2" xfId="3541" xr:uid="{00000000-0005-0000-0000-0000C46D0000}"/>
    <cellStyle name="Notas 3 2 14 2 2 2" xfId="6183" xr:uid="{00000000-0005-0000-0000-0000C56D0000}"/>
    <cellStyle name="Notas 3 2 14 2 2 2 2" xfId="14957" xr:uid="{00000000-0005-0000-0000-0000C66D0000}"/>
    <cellStyle name="Notas 3 2 14 2 2 2 2 2" xfId="41929" xr:uid="{00000000-0005-0000-0000-0000C76D0000}"/>
    <cellStyle name="Notas 3 2 14 2 2 2 3" xfId="41930" xr:uid="{00000000-0005-0000-0000-0000C86D0000}"/>
    <cellStyle name="Notas 3 2 14 2 2 3" xfId="6184" xr:uid="{00000000-0005-0000-0000-0000C96D0000}"/>
    <cellStyle name="Notas 3 2 14 2 2 3 2" xfId="14956" xr:uid="{00000000-0005-0000-0000-0000CA6D0000}"/>
    <cellStyle name="Notas 3 2 14 2 2 3 2 2" xfId="41931" xr:uid="{00000000-0005-0000-0000-0000CB6D0000}"/>
    <cellStyle name="Notas 3 2 14 2 2 3 3" xfId="41932" xr:uid="{00000000-0005-0000-0000-0000CC6D0000}"/>
    <cellStyle name="Notas 3 2 14 2 2 4" xfId="14958" xr:uid="{00000000-0005-0000-0000-0000CD6D0000}"/>
    <cellStyle name="Notas 3 2 14 2 2 4 2" xfId="41933" xr:uid="{00000000-0005-0000-0000-0000CE6D0000}"/>
    <cellStyle name="Notas 3 2 14 2 2 5" xfId="23796" xr:uid="{00000000-0005-0000-0000-0000CF6D0000}"/>
    <cellStyle name="Notas 3 2 14 2 2 5 2" xfId="41934" xr:uid="{00000000-0005-0000-0000-0000D06D0000}"/>
    <cellStyle name="Notas 3 2 14 2 2 6" xfId="23797" xr:uid="{00000000-0005-0000-0000-0000D16D0000}"/>
    <cellStyle name="Notas 3 2 14 2 2 6 2" xfId="41935" xr:uid="{00000000-0005-0000-0000-0000D26D0000}"/>
    <cellStyle name="Notas 3 2 14 2 2 7" xfId="23798" xr:uid="{00000000-0005-0000-0000-0000D36D0000}"/>
    <cellStyle name="Notas 3 2 14 2 2 7 2" xfId="41936" xr:uid="{00000000-0005-0000-0000-0000D46D0000}"/>
    <cellStyle name="Notas 3 2 14 2 2 8" xfId="41937" xr:uid="{00000000-0005-0000-0000-0000D56D0000}"/>
    <cellStyle name="Notas 3 2 14 2 3" xfId="6185" xr:uid="{00000000-0005-0000-0000-0000D66D0000}"/>
    <cellStyle name="Notas 3 2 14 2 3 2" xfId="14955" xr:uid="{00000000-0005-0000-0000-0000D76D0000}"/>
    <cellStyle name="Notas 3 2 14 2 3 2 2" xfId="41938" xr:uid="{00000000-0005-0000-0000-0000D86D0000}"/>
    <cellStyle name="Notas 3 2 14 2 3 3" xfId="41939" xr:uid="{00000000-0005-0000-0000-0000D96D0000}"/>
    <cellStyle name="Notas 3 2 14 2 4" xfId="6186" xr:uid="{00000000-0005-0000-0000-0000DA6D0000}"/>
    <cellStyle name="Notas 3 2 14 2 4 2" xfId="14954" xr:uid="{00000000-0005-0000-0000-0000DB6D0000}"/>
    <cellStyle name="Notas 3 2 14 2 4 2 2" xfId="41940" xr:uid="{00000000-0005-0000-0000-0000DC6D0000}"/>
    <cellStyle name="Notas 3 2 14 2 4 3" xfId="41941" xr:uid="{00000000-0005-0000-0000-0000DD6D0000}"/>
    <cellStyle name="Notas 3 2 14 2 5" xfId="14959" xr:uid="{00000000-0005-0000-0000-0000DE6D0000}"/>
    <cellStyle name="Notas 3 2 14 2 5 2" xfId="41942" xr:uid="{00000000-0005-0000-0000-0000DF6D0000}"/>
    <cellStyle name="Notas 3 2 14 2 6" xfId="23799" xr:uid="{00000000-0005-0000-0000-0000E06D0000}"/>
    <cellStyle name="Notas 3 2 14 2 6 2" xfId="41943" xr:uid="{00000000-0005-0000-0000-0000E16D0000}"/>
    <cellStyle name="Notas 3 2 14 2 7" xfId="23800" xr:uid="{00000000-0005-0000-0000-0000E26D0000}"/>
    <cellStyle name="Notas 3 2 14 2 7 2" xfId="41944" xr:uid="{00000000-0005-0000-0000-0000E36D0000}"/>
    <cellStyle name="Notas 3 2 14 2 8" xfId="23801" xr:uid="{00000000-0005-0000-0000-0000E46D0000}"/>
    <cellStyle name="Notas 3 2 14 2 8 2" xfId="41945" xr:uid="{00000000-0005-0000-0000-0000E56D0000}"/>
    <cellStyle name="Notas 3 2 14 2 9" xfId="41946" xr:uid="{00000000-0005-0000-0000-0000E66D0000}"/>
    <cellStyle name="Notas 3 2 14 3" xfId="1650" xr:uid="{00000000-0005-0000-0000-0000E76D0000}"/>
    <cellStyle name="Notas 3 2 14 3 2" xfId="3113" xr:uid="{00000000-0005-0000-0000-0000E86D0000}"/>
    <cellStyle name="Notas 3 2 14 3 2 2" xfId="6187" xr:uid="{00000000-0005-0000-0000-0000E96D0000}"/>
    <cellStyle name="Notas 3 2 14 3 2 2 2" xfId="14951" xr:uid="{00000000-0005-0000-0000-0000EA6D0000}"/>
    <cellStyle name="Notas 3 2 14 3 2 2 2 2" xfId="41947" xr:uid="{00000000-0005-0000-0000-0000EB6D0000}"/>
    <cellStyle name="Notas 3 2 14 3 2 2 3" xfId="41948" xr:uid="{00000000-0005-0000-0000-0000EC6D0000}"/>
    <cellStyle name="Notas 3 2 14 3 2 3" xfId="6188" xr:uid="{00000000-0005-0000-0000-0000ED6D0000}"/>
    <cellStyle name="Notas 3 2 14 3 2 3 2" xfId="14950" xr:uid="{00000000-0005-0000-0000-0000EE6D0000}"/>
    <cellStyle name="Notas 3 2 14 3 2 3 2 2" xfId="41949" xr:uid="{00000000-0005-0000-0000-0000EF6D0000}"/>
    <cellStyle name="Notas 3 2 14 3 2 3 3" xfId="41950" xr:uid="{00000000-0005-0000-0000-0000F06D0000}"/>
    <cellStyle name="Notas 3 2 14 3 2 4" xfId="14952" xr:uid="{00000000-0005-0000-0000-0000F16D0000}"/>
    <cellStyle name="Notas 3 2 14 3 2 4 2" xfId="41951" xr:uid="{00000000-0005-0000-0000-0000F26D0000}"/>
    <cellStyle name="Notas 3 2 14 3 2 5" xfId="23802" xr:uid="{00000000-0005-0000-0000-0000F36D0000}"/>
    <cellStyle name="Notas 3 2 14 3 2 5 2" xfId="41952" xr:uid="{00000000-0005-0000-0000-0000F46D0000}"/>
    <cellStyle name="Notas 3 2 14 3 2 6" xfId="23803" xr:uid="{00000000-0005-0000-0000-0000F56D0000}"/>
    <cellStyle name="Notas 3 2 14 3 2 6 2" xfId="41953" xr:uid="{00000000-0005-0000-0000-0000F66D0000}"/>
    <cellStyle name="Notas 3 2 14 3 2 7" xfId="23804" xr:uid="{00000000-0005-0000-0000-0000F76D0000}"/>
    <cellStyle name="Notas 3 2 14 3 2 7 2" xfId="41954" xr:uid="{00000000-0005-0000-0000-0000F86D0000}"/>
    <cellStyle name="Notas 3 2 14 3 2 8" xfId="41955" xr:uid="{00000000-0005-0000-0000-0000F96D0000}"/>
    <cellStyle name="Notas 3 2 14 3 3" xfId="6189" xr:uid="{00000000-0005-0000-0000-0000FA6D0000}"/>
    <cellStyle name="Notas 3 2 14 3 3 2" xfId="14949" xr:uid="{00000000-0005-0000-0000-0000FB6D0000}"/>
    <cellStyle name="Notas 3 2 14 3 3 2 2" xfId="41956" xr:uid="{00000000-0005-0000-0000-0000FC6D0000}"/>
    <cellStyle name="Notas 3 2 14 3 3 3" xfId="41957" xr:uid="{00000000-0005-0000-0000-0000FD6D0000}"/>
    <cellStyle name="Notas 3 2 14 3 4" xfId="6190" xr:uid="{00000000-0005-0000-0000-0000FE6D0000}"/>
    <cellStyle name="Notas 3 2 14 3 4 2" xfId="14948" xr:uid="{00000000-0005-0000-0000-0000FF6D0000}"/>
    <cellStyle name="Notas 3 2 14 3 4 2 2" xfId="41958" xr:uid="{00000000-0005-0000-0000-0000006E0000}"/>
    <cellStyle name="Notas 3 2 14 3 4 3" xfId="41959" xr:uid="{00000000-0005-0000-0000-0000016E0000}"/>
    <cellStyle name="Notas 3 2 14 3 5" xfId="14953" xr:uid="{00000000-0005-0000-0000-0000026E0000}"/>
    <cellStyle name="Notas 3 2 14 3 5 2" xfId="41960" xr:uid="{00000000-0005-0000-0000-0000036E0000}"/>
    <cellStyle name="Notas 3 2 14 3 6" xfId="23805" xr:uid="{00000000-0005-0000-0000-0000046E0000}"/>
    <cellStyle name="Notas 3 2 14 3 6 2" xfId="41961" xr:uid="{00000000-0005-0000-0000-0000056E0000}"/>
    <cellStyle name="Notas 3 2 14 3 7" xfId="23806" xr:uid="{00000000-0005-0000-0000-0000066E0000}"/>
    <cellStyle name="Notas 3 2 14 3 7 2" xfId="41962" xr:uid="{00000000-0005-0000-0000-0000076E0000}"/>
    <cellStyle name="Notas 3 2 14 3 8" xfId="23807" xr:uid="{00000000-0005-0000-0000-0000086E0000}"/>
    <cellStyle name="Notas 3 2 14 3 8 2" xfId="41963" xr:uid="{00000000-0005-0000-0000-0000096E0000}"/>
    <cellStyle name="Notas 3 2 14 3 9" xfId="41964" xr:uid="{00000000-0005-0000-0000-00000A6E0000}"/>
    <cellStyle name="Notas 3 2 14 4" xfId="6191" xr:uid="{00000000-0005-0000-0000-00000B6E0000}"/>
    <cellStyle name="Notas 3 2 14 4 2" xfId="14947" xr:uid="{00000000-0005-0000-0000-00000C6E0000}"/>
    <cellStyle name="Notas 3 2 14 4 2 2" xfId="41965" xr:uid="{00000000-0005-0000-0000-00000D6E0000}"/>
    <cellStyle name="Notas 3 2 14 4 3" xfId="23808" xr:uid="{00000000-0005-0000-0000-00000E6E0000}"/>
    <cellStyle name="Notas 3 2 14 4 3 2" xfId="41966" xr:uid="{00000000-0005-0000-0000-00000F6E0000}"/>
    <cellStyle name="Notas 3 2 14 4 4" xfId="23809" xr:uid="{00000000-0005-0000-0000-0000106E0000}"/>
    <cellStyle name="Notas 3 2 14 4 4 2" xfId="41967" xr:uid="{00000000-0005-0000-0000-0000116E0000}"/>
    <cellStyle name="Notas 3 2 14 4 5" xfId="23810" xr:uid="{00000000-0005-0000-0000-0000126E0000}"/>
    <cellStyle name="Notas 3 2 14 4 5 2" xfId="41968" xr:uid="{00000000-0005-0000-0000-0000136E0000}"/>
    <cellStyle name="Notas 3 2 14 4 6" xfId="41969" xr:uid="{00000000-0005-0000-0000-0000146E0000}"/>
    <cellStyle name="Notas 3 2 14 5" xfId="6192" xr:uid="{00000000-0005-0000-0000-0000156E0000}"/>
    <cellStyle name="Notas 3 2 14 5 2" xfId="14946" xr:uid="{00000000-0005-0000-0000-0000166E0000}"/>
    <cellStyle name="Notas 3 2 14 5 2 2" xfId="41970" xr:uid="{00000000-0005-0000-0000-0000176E0000}"/>
    <cellStyle name="Notas 3 2 14 5 3" xfId="23811" xr:uid="{00000000-0005-0000-0000-0000186E0000}"/>
    <cellStyle name="Notas 3 2 14 5 3 2" xfId="41971" xr:uid="{00000000-0005-0000-0000-0000196E0000}"/>
    <cellStyle name="Notas 3 2 14 5 4" xfId="23812" xr:uid="{00000000-0005-0000-0000-00001A6E0000}"/>
    <cellStyle name="Notas 3 2 14 5 4 2" xfId="41972" xr:uid="{00000000-0005-0000-0000-00001B6E0000}"/>
    <cellStyle name="Notas 3 2 14 5 5" xfId="23813" xr:uid="{00000000-0005-0000-0000-00001C6E0000}"/>
    <cellStyle name="Notas 3 2 14 5 5 2" xfId="41973" xr:uid="{00000000-0005-0000-0000-00001D6E0000}"/>
    <cellStyle name="Notas 3 2 14 5 6" xfId="41974" xr:uid="{00000000-0005-0000-0000-00001E6E0000}"/>
    <cellStyle name="Notas 3 2 14 6" xfId="6193" xr:uid="{00000000-0005-0000-0000-00001F6E0000}"/>
    <cellStyle name="Notas 3 2 14 6 2" xfId="14945" xr:uid="{00000000-0005-0000-0000-0000206E0000}"/>
    <cellStyle name="Notas 3 2 14 6 2 2" xfId="41975" xr:uid="{00000000-0005-0000-0000-0000216E0000}"/>
    <cellStyle name="Notas 3 2 14 6 3" xfId="23814" xr:uid="{00000000-0005-0000-0000-0000226E0000}"/>
    <cellStyle name="Notas 3 2 14 6 3 2" xfId="41976" xr:uid="{00000000-0005-0000-0000-0000236E0000}"/>
    <cellStyle name="Notas 3 2 14 6 4" xfId="23815" xr:uid="{00000000-0005-0000-0000-0000246E0000}"/>
    <cellStyle name="Notas 3 2 14 6 4 2" xfId="41977" xr:uid="{00000000-0005-0000-0000-0000256E0000}"/>
    <cellStyle name="Notas 3 2 14 6 5" xfId="23816" xr:uid="{00000000-0005-0000-0000-0000266E0000}"/>
    <cellStyle name="Notas 3 2 14 6 5 2" xfId="41978" xr:uid="{00000000-0005-0000-0000-0000276E0000}"/>
    <cellStyle name="Notas 3 2 14 6 6" xfId="41979" xr:uid="{00000000-0005-0000-0000-0000286E0000}"/>
    <cellStyle name="Notas 3 2 14 7" xfId="6194" xr:uid="{00000000-0005-0000-0000-0000296E0000}"/>
    <cellStyle name="Notas 3 2 14 7 2" xfId="14944" xr:uid="{00000000-0005-0000-0000-00002A6E0000}"/>
    <cellStyle name="Notas 3 2 14 7 2 2" xfId="41980" xr:uid="{00000000-0005-0000-0000-00002B6E0000}"/>
    <cellStyle name="Notas 3 2 14 7 3" xfId="23817" xr:uid="{00000000-0005-0000-0000-00002C6E0000}"/>
    <cellStyle name="Notas 3 2 14 7 3 2" xfId="41981" xr:uid="{00000000-0005-0000-0000-00002D6E0000}"/>
    <cellStyle name="Notas 3 2 14 7 4" xfId="23818" xr:uid="{00000000-0005-0000-0000-00002E6E0000}"/>
    <cellStyle name="Notas 3 2 14 7 4 2" xfId="41982" xr:uid="{00000000-0005-0000-0000-00002F6E0000}"/>
    <cellStyle name="Notas 3 2 14 7 5" xfId="23819" xr:uid="{00000000-0005-0000-0000-0000306E0000}"/>
    <cellStyle name="Notas 3 2 14 7 5 2" xfId="41983" xr:uid="{00000000-0005-0000-0000-0000316E0000}"/>
    <cellStyle name="Notas 3 2 14 7 6" xfId="41984" xr:uid="{00000000-0005-0000-0000-0000326E0000}"/>
    <cellStyle name="Notas 3 2 14 8" xfId="6195" xr:uid="{00000000-0005-0000-0000-0000336E0000}"/>
    <cellStyle name="Notas 3 2 14 8 2" xfId="14943" xr:uid="{00000000-0005-0000-0000-0000346E0000}"/>
    <cellStyle name="Notas 3 2 14 8 2 2" xfId="41985" xr:uid="{00000000-0005-0000-0000-0000356E0000}"/>
    <cellStyle name="Notas 3 2 14 8 3" xfId="41986" xr:uid="{00000000-0005-0000-0000-0000366E0000}"/>
    <cellStyle name="Notas 3 2 14 9" xfId="14960" xr:uid="{00000000-0005-0000-0000-0000376E0000}"/>
    <cellStyle name="Notas 3 2 14 9 2" xfId="41987" xr:uid="{00000000-0005-0000-0000-0000386E0000}"/>
    <cellStyle name="Notas 3 2 15" xfId="1161" xr:uid="{00000000-0005-0000-0000-0000396E0000}"/>
    <cellStyle name="Notas 3 2 15 10" xfId="23820" xr:uid="{00000000-0005-0000-0000-00003A6E0000}"/>
    <cellStyle name="Notas 3 2 15 10 2" xfId="41988" xr:uid="{00000000-0005-0000-0000-00003B6E0000}"/>
    <cellStyle name="Notas 3 2 15 11" xfId="41989" xr:uid="{00000000-0005-0000-0000-00003C6E0000}"/>
    <cellStyle name="Notas 3 2 15 2" xfId="2093" xr:uid="{00000000-0005-0000-0000-00003D6E0000}"/>
    <cellStyle name="Notas 3 2 15 2 2" xfId="3552" xr:uid="{00000000-0005-0000-0000-00003E6E0000}"/>
    <cellStyle name="Notas 3 2 15 2 2 2" xfId="6196" xr:uid="{00000000-0005-0000-0000-00003F6E0000}"/>
    <cellStyle name="Notas 3 2 15 2 2 2 2" xfId="14939" xr:uid="{00000000-0005-0000-0000-0000406E0000}"/>
    <cellStyle name="Notas 3 2 15 2 2 2 2 2" xfId="41990" xr:uid="{00000000-0005-0000-0000-0000416E0000}"/>
    <cellStyle name="Notas 3 2 15 2 2 2 3" xfId="41991" xr:uid="{00000000-0005-0000-0000-0000426E0000}"/>
    <cellStyle name="Notas 3 2 15 2 2 3" xfId="6197" xr:uid="{00000000-0005-0000-0000-0000436E0000}"/>
    <cellStyle name="Notas 3 2 15 2 2 3 2" xfId="14938" xr:uid="{00000000-0005-0000-0000-0000446E0000}"/>
    <cellStyle name="Notas 3 2 15 2 2 3 2 2" xfId="41992" xr:uid="{00000000-0005-0000-0000-0000456E0000}"/>
    <cellStyle name="Notas 3 2 15 2 2 3 3" xfId="41993" xr:uid="{00000000-0005-0000-0000-0000466E0000}"/>
    <cellStyle name="Notas 3 2 15 2 2 4" xfId="14940" xr:uid="{00000000-0005-0000-0000-0000476E0000}"/>
    <cellStyle name="Notas 3 2 15 2 2 4 2" xfId="41994" xr:uid="{00000000-0005-0000-0000-0000486E0000}"/>
    <cellStyle name="Notas 3 2 15 2 2 5" xfId="23821" xr:uid="{00000000-0005-0000-0000-0000496E0000}"/>
    <cellStyle name="Notas 3 2 15 2 2 5 2" xfId="41995" xr:uid="{00000000-0005-0000-0000-00004A6E0000}"/>
    <cellStyle name="Notas 3 2 15 2 2 6" xfId="23822" xr:uid="{00000000-0005-0000-0000-00004B6E0000}"/>
    <cellStyle name="Notas 3 2 15 2 2 6 2" xfId="41996" xr:uid="{00000000-0005-0000-0000-00004C6E0000}"/>
    <cellStyle name="Notas 3 2 15 2 2 7" xfId="23823" xr:uid="{00000000-0005-0000-0000-00004D6E0000}"/>
    <cellStyle name="Notas 3 2 15 2 2 7 2" xfId="41997" xr:uid="{00000000-0005-0000-0000-00004E6E0000}"/>
    <cellStyle name="Notas 3 2 15 2 2 8" xfId="41998" xr:uid="{00000000-0005-0000-0000-00004F6E0000}"/>
    <cellStyle name="Notas 3 2 15 2 3" xfId="6198" xr:uid="{00000000-0005-0000-0000-0000506E0000}"/>
    <cellStyle name="Notas 3 2 15 2 3 2" xfId="14937" xr:uid="{00000000-0005-0000-0000-0000516E0000}"/>
    <cellStyle name="Notas 3 2 15 2 3 2 2" xfId="41999" xr:uid="{00000000-0005-0000-0000-0000526E0000}"/>
    <cellStyle name="Notas 3 2 15 2 3 3" xfId="42000" xr:uid="{00000000-0005-0000-0000-0000536E0000}"/>
    <cellStyle name="Notas 3 2 15 2 4" xfId="6199" xr:uid="{00000000-0005-0000-0000-0000546E0000}"/>
    <cellStyle name="Notas 3 2 15 2 4 2" xfId="14936" xr:uid="{00000000-0005-0000-0000-0000556E0000}"/>
    <cellStyle name="Notas 3 2 15 2 4 2 2" xfId="42001" xr:uid="{00000000-0005-0000-0000-0000566E0000}"/>
    <cellStyle name="Notas 3 2 15 2 4 3" xfId="42002" xr:uid="{00000000-0005-0000-0000-0000576E0000}"/>
    <cellStyle name="Notas 3 2 15 2 5" xfId="14941" xr:uid="{00000000-0005-0000-0000-0000586E0000}"/>
    <cellStyle name="Notas 3 2 15 2 5 2" xfId="42003" xr:uid="{00000000-0005-0000-0000-0000596E0000}"/>
    <cellStyle name="Notas 3 2 15 2 6" xfId="23824" xr:uid="{00000000-0005-0000-0000-00005A6E0000}"/>
    <cellStyle name="Notas 3 2 15 2 6 2" xfId="42004" xr:uid="{00000000-0005-0000-0000-00005B6E0000}"/>
    <cellStyle name="Notas 3 2 15 2 7" xfId="23825" xr:uid="{00000000-0005-0000-0000-00005C6E0000}"/>
    <cellStyle name="Notas 3 2 15 2 7 2" xfId="42005" xr:uid="{00000000-0005-0000-0000-00005D6E0000}"/>
    <cellStyle name="Notas 3 2 15 2 8" xfId="23826" xr:uid="{00000000-0005-0000-0000-00005E6E0000}"/>
    <cellStyle name="Notas 3 2 15 2 8 2" xfId="42006" xr:uid="{00000000-0005-0000-0000-00005F6E0000}"/>
    <cellStyle name="Notas 3 2 15 2 9" xfId="42007" xr:uid="{00000000-0005-0000-0000-0000606E0000}"/>
    <cellStyle name="Notas 3 2 15 3" xfId="1661" xr:uid="{00000000-0005-0000-0000-0000616E0000}"/>
    <cellStyle name="Notas 3 2 15 3 2" xfId="3124" xr:uid="{00000000-0005-0000-0000-0000626E0000}"/>
    <cellStyle name="Notas 3 2 15 3 2 2" xfId="6200" xr:uid="{00000000-0005-0000-0000-0000636E0000}"/>
    <cellStyle name="Notas 3 2 15 3 2 2 2" xfId="14933" xr:uid="{00000000-0005-0000-0000-0000646E0000}"/>
    <cellStyle name="Notas 3 2 15 3 2 2 2 2" xfId="42008" xr:uid="{00000000-0005-0000-0000-0000656E0000}"/>
    <cellStyle name="Notas 3 2 15 3 2 2 3" xfId="42009" xr:uid="{00000000-0005-0000-0000-0000666E0000}"/>
    <cellStyle name="Notas 3 2 15 3 2 3" xfId="6201" xr:uid="{00000000-0005-0000-0000-0000676E0000}"/>
    <cellStyle name="Notas 3 2 15 3 2 3 2" xfId="14932" xr:uid="{00000000-0005-0000-0000-0000686E0000}"/>
    <cellStyle name="Notas 3 2 15 3 2 3 2 2" xfId="42010" xr:uid="{00000000-0005-0000-0000-0000696E0000}"/>
    <cellStyle name="Notas 3 2 15 3 2 3 3" xfId="42011" xr:uid="{00000000-0005-0000-0000-00006A6E0000}"/>
    <cellStyle name="Notas 3 2 15 3 2 4" xfId="14934" xr:uid="{00000000-0005-0000-0000-00006B6E0000}"/>
    <cellStyle name="Notas 3 2 15 3 2 4 2" xfId="42012" xr:uid="{00000000-0005-0000-0000-00006C6E0000}"/>
    <cellStyle name="Notas 3 2 15 3 2 5" xfId="23827" xr:uid="{00000000-0005-0000-0000-00006D6E0000}"/>
    <cellStyle name="Notas 3 2 15 3 2 5 2" xfId="42013" xr:uid="{00000000-0005-0000-0000-00006E6E0000}"/>
    <cellStyle name="Notas 3 2 15 3 2 6" xfId="23828" xr:uid="{00000000-0005-0000-0000-00006F6E0000}"/>
    <cellStyle name="Notas 3 2 15 3 2 6 2" xfId="42014" xr:uid="{00000000-0005-0000-0000-0000706E0000}"/>
    <cellStyle name="Notas 3 2 15 3 2 7" xfId="23829" xr:uid="{00000000-0005-0000-0000-0000716E0000}"/>
    <cellStyle name="Notas 3 2 15 3 2 7 2" xfId="42015" xr:uid="{00000000-0005-0000-0000-0000726E0000}"/>
    <cellStyle name="Notas 3 2 15 3 2 8" xfId="42016" xr:uid="{00000000-0005-0000-0000-0000736E0000}"/>
    <cellStyle name="Notas 3 2 15 3 3" xfId="6202" xr:uid="{00000000-0005-0000-0000-0000746E0000}"/>
    <cellStyle name="Notas 3 2 15 3 3 2" xfId="14931" xr:uid="{00000000-0005-0000-0000-0000756E0000}"/>
    <cellStyle name="Notas 3 2 15 3 3 2 2" xfId="42017" xr:uid="{00000000-0005-0000-0000-0000766E0000}"/>
    <cellStyle name="Notas 3 2 15 3 3 3" xfId="42018" xr:uid="{00000000-0005-0000-0000-0000776E0000}"/>
    <cellStyle name="Notas 3 2 15 3 4" xfId="6203" xr:uid="{00000000-0005-0000-0000-0000786E0000}"/>
    <cellStyle name="Notas 3 2 15 3 4 2" xfId="14930" xr:uid="{00000000-0005-0000-0000-0000796E0000}"/>
    <cellStyle name="Notas 3 2 15 3 4 2 2" xfId="42019" xr:uid="{00000000-0005-0000-0000-00007A6E0000}"/>
    <cellStyle name="Notas 3 2 15 3 4 3" xfId="42020" xr:uid="{00000000-0005-0000-0000-00007B6E0000}"/>
    <cellStyle name="Notas 3 2 15 3 5" xfId="14935" xr:uid="{00000000-0005-0000-0000-00007C6E0000}"/>
    <cellStyle name="Notas 3 2 15 3 5 2" xfId="42021" xr:uid="{00000000-0005-0000-0000-00007D6E0000}"/>
    <cellStyle name="Notas 3 2 15 3 6" xfId="23830" xr:uid="{00000000-0005-0000-0000-00007E6E0000}"/>
    <cellStyle name="Notas 3 2 15 3 6 2" xfId="42022" xr:uid="{00000000-0005-0000-0000-00007F6E0000}"/>
    <cellStyle name="Notas 3 2 15 3 7" xfId="23831" xr:uid="{00000000-0005-0000-0000-0000806E0000}"/>
    <cellStyle name="Notas 3 2 15 3 7 2" xfId="42023" xr:uid="{00000000-0005-0000-0000-0000816E0000}"/>
    <cellStyle name="Notas 3 2 15 3 8" xfId="23832" xr:uid="{00000000-0005-0000-0000-0000826E0000}"/>
    <cellStyle name="Notas 3 2 15 3 8 2" xfId="42024" xr:uid="{00000000-0005-0000-0000-0000836E0000}"/>
    <cellStyle name="Notas 3 2 15 3 9" xfId="42025" xr:uid="{00000000-0005-0000-0000-0000846E0000}"/>
    <cellStyle name="Notas 3 2 15 4" xfId="6204" xr:uid="{00000000-0005-0000-0000-0000856E0000}"/>
    <cellStyle name="Notas 3 2 15 4 2" xfId="14929" xr:uid="{00000000-0005-0000-0000-0000866E0000}"/>
    <cellStyle name="Notas 3 2 15 4 2 2" xfId="42026" xr:uid="{00000000-0005-0000-0000-0000876E0000}"/>
    <cellStyle name="Notas 3 2 15 4 3" xfId="23833" xr:uid="{00000000-0005-0000-0000-0000886E0000}"/>
    <cellStyle name="Notas 3 2 15 4 3 2" xfId="42027" xr:uid="{00000000-0005-0000-0000-0000896E0000}"/>
    <cellStyle name="Notas 3 2 15 4 4" xfId="23834" xr:uid="{00000000-0005-0000-0000-00008A6E0000}"/>
    <cellStyle name="Notas 3 2 15 4 4 2" xfId="42028" xr:uid="{00000000-0005-0000-0000-00008B6E0000}"/>
    <cellStyle name="Notas 3 2 15 4 5" xfId="23835" xr:uid="{00000000-0005-0000-0000-00008C6E0000}"/>
    <cellStyle name="Notas 3 2 15 4 5 2" xfId="42029" xr:uid="{00000000-0005-0000-0000-00008D6E0000}"/>
    <cellStyle name="Notas 3 2 15 4 6" xfId="42030" xr:uid="{00000000-0005-0000-0000-00008E6E0000}"/>
    <cellStyle name="Notas 3 2 15 5" xfId="6205" xr:uid="{00000000-0005-0000-0000-00008F6E0000}"/>
    <cellStyle name="Notas 3 2 15 5 2" xfId="14928" xr:uid="{00000000-0005-0000-0000-0000906E0000}"/>
    <cellStyle name="Notas 3 2 15 5 2 2" xfId="42031" xr:uid="{00000000-0005-0000-0000-0000916E0000}"/>
    <cellStyle name="Notas 3 2 15 5 3" xfId="23836" xr:uid="{00000000-0005-0000-0000-0000926E0000}"/>
    <cellStyle name="Notas 3 2 15 5 3 2" xfId="42032" xr:uid="{00000000-0005-0000-0000-0000936E0000}"/>
    <cellStyle name="Notas 3 2 15 5 4" xfId="23837" xr:uid="{00000000-0005-0000-0000-0000946E0000}"/>
    <cellStyle name="Notas 3 2 15 5 4 2" xfId="42033" xr:uid="{00000000-0005-0000-0000-0000956E0000}"/>
    <cellStyle name="Notas 3 2 15 5 5" xfId="23838" xr:uid="{00000000-0005-0000-0000-0000966E0000}"/>
    <cellStyle name="Notas 3 2 15 5 5 2" xfId="42034" xr:uid="{00000000-0005-0000-0000-0000976E0000}"/>
    <cellStyle name="Notas 3 2 15 5 6" xfId="42035" xr:uid="{00000000-0005-0000-0000-0000986E0000}"/>
    <cellStyle name="Notas 3 2 15 6" xfId="6206" xr:uid="{00000000-0005-0000-0000-0000996E0000}"/>
    <cellStyle name="Notas 3 2 15 6 2" xfId="14927" xr:uid="{00000000-0005-0000-0000-00009A6E0000}"/>
    <cellStyle name="Notas 3 2 15 6 2 2" xfId="42036" xr:uid="{00000000-0005-0000-0000-00009B6E0000}"/>
    <cellStyle name="Notas 3 2 15 6 3" xfId="23839" xr:uid="{00000000-0005-0000-0000-00009C6E0000}"/>
    <cellStyle name="Notas 3 2 15 6 3 2" xfId="42037" xr:uid="{00000000-0005-0000-0000-00009D6E0000}"/>
    <cellStyle name="Notas 3 2 15 6 4" xfId="23840" xr:uid="{00000000-0005-0000-0000-00009E6E0000}"/>
    <cellStyle name="Notas 3 2 15 6 4 2" xfId="42038" xr:uid="{00000000-0005-0000-0000-00009F6E0000}"/>
    <cellStyle name="Notas 3 2 15 6 5" xfId="23841" xr:uid="{00000000-0005-0000-0000-0000A06E0000}"/>
    <cellStyle name="Notas 3 2 15 6 5 2" xfId="42039" xr:uid="{00000000-0005-0000-0000-0000A16E0000}"/>
    <cellStyle name="Notas 3 2 15 6 6" xfId="42040" xr:uid="{00000000-0005-0000-0000-0000A26E0000}"/>
    <cellStyle name="Notas 3 2 15 7" xfId="6207" xr:uid="{00000000-0005-0000-0000-0000A36E0000}"/>
    <cellStyle name="Notas 3 2 15 7 2" xfId="14926" xr:uid="{00000000-0005-0000-0000-0000A46E0000}"/>
    <cellStyle name="Notas 3 2 15 7 2 2" xfId="42041" xr:uid="{00000000-0005-0000-0000-0000A56E0000}"/>
    <cellStyle name="Notas 3 2 15 7 3" xfId="23842" xr:uid="{00000000-0005-0000-0000-0000A66E0000}"/>
    <cellStyle name="Notas 3 2 15 7 3 2" xfId="42042" xr:uid="{00000000-0005-0000-0000-0000A76E0000}"/>
    <cellStyle name="Notas 3 2 15 7 4" xfId="23843" xr:uid="{00000000-0005-0000-0000-0000A86E0000}"/>
    <cellStyle name="Notas 3 2 15 7 4 2" xfId="42043" xr:uid="{00000000-0005-0000-0000-0000A96E0000}"/>
    <cellStyle name="Notas 3 2 15 7 5" xfId="23844" xr:uid="{00000000-0005-0000-0000-0000AA6E0000}"/>
    <cellStyle name="Notas 3 2 15 7 5 2" xfId="42044" xr:uid="{00000000-0005-0000-0000-0000AB6E0000}"/>
    <cellStyle name="Notas 3 2 15 7 6" xfId="42045" xr:uid="{00000000-0005-0000-0000-0000AC6E0000}"/>
    <cellStyle name="Notas 3 2 15 8" xfId="6208" xr:uid="{00000000-0005-0000-0000-0000AD6E0000}"/>
    <cellStyle name="Notas 3 2 15 8 2" xfId="14925" xr:uid="{00000000-0005-0000-0000-0000AE6E0000}"/>
    <cellStyle name="Notas 3 2 15 8 2 2" xfId="42046" xr:uid="{00000000-0005-0000-0000-0000AF6E0000}"/>
    <cellStyle name="Notas 3 2 15 8 3" xfId="42047" xr:uid="{00000000-0005-0000-0000-0000B06E0000}"/>
    <cellStyle name="Notas 3 2 15 9" xfId="14942" xr:uid="{00000000-0005-0000-0000-0000B16E0000}"/>
    <cellStyle name="Notas 3 2 15 9 2" xfId="42048" xr:uid="{00000000-0005-0000-0000-0000B26E0000}"/>
    <cellStyle name="Notas 3 2 16" xfId="1163" xr:uid="{00000000-0005-0000-0000-0000B36E0000}"/>
    <cellStyle name="Notas 3 2 16 10" xfId="23845" xr:uid="{00000000-0005-0000-0000-0000B46E0000}"/>
    <cellStyle name="Notas 3 2 16 10 2" xfId="42049" xr:uid="{00000000-0005-0000-0000-0000B56E0000}"/>
    <cellStyle name="Notas 3 2 16 11" xfId="42050" xr:uid="{00000000-0005-0000-0000-0000B66E0000}"/>
    <cellStyle name="Notas 3 2 16 2" xfId="2095" xr:uid="{00000000-0005-0000-0000-0000B76E0000}"/>
    <cellStyle name="Notas 3 2 16 2 2" xfId="3554" xr:uid="{00000000-0005-0000-0000-0000B86E0000}"/>
    <cellStyle name="Notas 3 2 16 2 2 2" xfId="6209" xr:uid="{00000000-0005-0000-0000-0000B96E0000}"/>
    <cellStyle name="Notas 3 2 16 2 2 2 2" xfId="14921" xr:uid="{00000000-0005-0000-0000-0000BA6E0000}"/>
    <cellStyle name="Notas 3 2 16 2 2 2 2 2" xfId="42051" xr:uid="{00000000-0005-0000-0000-0000BB6E0000}"/>
    <cellStyle name="Notas 3 2 16 2 2 2 3" xfId="42052" xr:uid="{00000000-0005-0000-0000-0000BC6E0000}"/>
    <cellStyle name="Notas 3 2 16 2 2 3" xfId="6210" xr:uid="{00000000-0005-0000-0000-0000BD6E0000}"/>
    <cellStyle name="Notas 3 2 16 2 2 3 2" xfId="14920" xr:uid="{00000000-0005-0000-0000-0000BE6E0000}"/>
    <cellStyle name="Notas 3 2 16 2 2 3 2 2" xfId="42053" xr:uid="{00000000-0005-0000-0000-0000BF6E0000}"/>
    <cellStyle name="Notas 3 2 16 2 2 3 3" xfId="42054" xr:uid="{00000000-0005-0000-0000-0000C06E0000}"/>
    <cellStyle name="Notas 3 2 16 2 2 4" xfId="14922" xr:uid="{00000000-0005-0000-0000-0000C16E0000}"/>
    <cellStyle name="Notas 3 2 16 2 2 4 2" xfId="42055" xr:uid="{00000000-0005-0000-0000-0000C26E0000}"/>
    <cellStyle name="Notas 3 2 16 2 2 5" xfId="23846" xr:uid="{00000000-0005-0000-0000-0000C36E0000}"/>
    <cellStyle name="Notas 3 2 16 2 2 5 2" xfId="42056" xr:uid="{00000000-0005-0000-0000-0000C46E0000}"/>
    <cellStyle name="Notas 3 2 16 2 2 6" xfId="23847" xr:uid="{00000000-0005-0000-0000-0000C56E0000}"/>
    <cellStyle name="Notas 3 2 16 2 2 6 2" xfId="42057" xr:uid="{00000000-0005-0000-0000-0000C66E0000}"/>
    <cellStyle name="Notas 3 2 16 2 2 7" xfId="23848" xr:uid="{00000000-0005-0000-0000-0000C76E0000}"/>
    <cellStyle name="Notas 3 2 16 2 2 7 2" xfId="42058" xr:uid="{00000000-0005-0000-0000-0000C86E0000}"/>
    <cellStyle name="Notas 3 2 16 2 2 8" xfId="42059" xr:uid="{00000000-0005-0000-0000-0000C96E0000}"/>
    <cellStyle name="Notas 3 2 16 2 3" xfId="6211" xr:uid="{00000000-0005-0000-0000-0000CA6E0000}"/>
    <cellStyle name="Notas 3 2 16 2 3 2" xfId="14919" xr:uid="{00000000-0005-0000-0000-0000CB6E0000}"/>
    <cellStyle name="Notas 3 2 16 2 3 2 2" xfId="42060" xr:uid="{00000000-0005-0000-0000-0000CC6E0000}"/>
    <cellStyle name="Notas 3 2 16 2 3 3" xfId="42061" xr:uid="{00000000-0005-0000-0000-0000CD6E0000}"/>
    <cellStyle name="Notas 3 2 16 2 4" xfId="6212" xr:uid="{00000000-0005-0000-0000-0000CE6E0000}"/>
    <cellStyle name="Notas 3 2 16 2 4 2" xfId="14918" xr:uid="{00000000-0005-0000-0000-0000CF6E0000}"/>
    <cellStyle name="Notas 3 2 16 2 4 2 2" xfId="42062" xr:uid="{00000000-0005-0000-0000-0000D06E0000}"/>
    <cellStyle name="Notas 3 2 16 2 4 3" xfId="42063" xr:uid="{00000000-0005-0000-0000-0000D16E0000}"/>
    <cellStyle name="Notas 3 2 16 2 5" xfId="14923" xr:uid="{00000000-0005-0000-0000-0000D26E0000}"/>
    <cellStyle name="Notas 3 2 16 2 5 2" xfId="42064" xr:uid="{00000000-0005-0000-0000-0000D36E0000}"/>
    <cellStyle name="Notas 3 2 16 2 6" xfId="23849" xr:uid="{00000000-0005-0000-0000-0000D46E0000}"/>
    <cellStyle name="Notas 3 2 16 2 6 2" xfId="42065" xr:uid="{00000000-0005-0000-0000-0000D56E0000}"/>
    <cellStyle name="Notas 3 2 16 2 7" xfId="23850" xr:uid="{00000000-0005-0000-0000-0000D66E0000}"/>
    <cellStyle name="Notas 3 2 16 2 7 2" xfId="42066" xr:uid="{00000000-0005-0000-0000-0000D76E0000}"/>
    <cellStyle name="Notas 3 2 16 2 8" xfId="23851" xr:uid="{00000000-0005-0000-0000-0000D86E0000}"/>
    <cellStyle name="Notas 3 2 16 2 8 2" xfId="42067" xr:uid="{00000000-0005-0000-0000-0000D96E0000}"/>
    <cellStyle name="Notas 3 2 16 2 9" xfId="42068" xr:uid="{00000000-0005-0000-0000-0000DA6E0000}"/>
    <cellStyle name="Notas 3 2 16 3" xfId="1663" xr:uid="{00000000-0005-0000-0000-0000DB6E0000}"/>
    <cellStyle name="Notas 3 2 16 3 2" xfId="3126" xr:uid="{00000000-0005-0000-0000-0000DC6E0000}"/>
    <cellStyle name="Notas 3 2 16 3 2 2" xfId="6213" xr:uid="{00000000-0005-0000-0000-0000DD6E0000}"/>
    <cellStyle name="Notas 3 2 16 3 2 2 2" xfId="14915" xr:uid="{00000000-0005-0000-0000-0000DE6E0000}"/>
    <cellStyle name="Notas 3 2 16 3 2 2 2 2" xfId="42069" xr:uid="{00000000-0005-0000-0000-0000DF6E0000}"/>
    <cellStyle name="Notas 3 2 16 3 2 2 3" xfId="42070" xr:uid="{00000000-0005-0000-0000-0000E06E0000}"/>
    <cellStyle name="Notas 3 2 16 3 2 3" xfId="6214" xr:uid="{00000000-0005-0000-0000-0000E16E0000}"/>
    <cellStyle name="Notas 3 2 16 3 2 3 2" xfId="14914" xr:uid="{00000000-0005-0000-0000-0000E26E0000}"/>
    <cellStyle name="Notas 3 2 16 3 2 3 2 2" xfId="42071" xr:uid="{00000000-0005-0000-0000-0000E36E0000}"/>
    <cellStyle name="Notas 3 2 16 3 2 3 3" xfId="42072" xr:uid="{00000000-0005-0000-0000-0000E46E0000}"/>
    <cellStyle name="Notas 3 2 16 3 2 4" xfId="14916" xr:uid="{00000000-0005-0000-0000-0000E56E0000}"/>
    <cellStyle name="Notas 3 2 16 3 2 4 2" xfId="42073" xr:uid="{00000000-0005-0000-0000-0000E66E0000}"/>
    <cellStyle name="Notas 3 2 16 3 2 5" xfId="23852" xr:uid="{00000000-0005-0000-0000-0000E76E0000}"/>
    <cellStyle name="Notas 3 2 16 3 2 5 2" xfId="42074" xr:uid="{00000000-0005-0000-0000-0000E86E0000}"/>
    <cellStyle name="Notas 3 2 16 3 2 6" xfId="23853" xr:uid="{00000000-0005-0000-0000-0000E96E0000}"/>
    <cellStyle name="Notas 3 2 16 3 2 6 2" xfId="42075" xr:uid="{00000000-0005-0000-0000-0000EA6E0000}"/>
    <cellStyle name="Notas 3 2 16 3 2 7" xfId="23854" xr:uid="{00000000-0005-0000-0000-0000EB6E0000}"/>
    <cellStyle name="Notas 3 2 16 3 2 7 2" xfId="42076" xr:uid="{00000000-0005-0000-0000-0000EC6E0000}"/>
    <cellStyle name="Notas 3 2 16 3 2 8" xfId="42077" xr:uid="{00000000-0005-0000-0000-0000ED6E0000}"/>
    <cellStyle name="Notas 3 2 16 3 3" xfId="6215" xr:uid="{00000000-0005-0000-0000-0000EE6E0000}"/>
    <cellStyle name="Notas 3 2 16 3 3 2" xfId="14913" xr:uid="{00000000-0005-0000-0000-0000EF6E0000}"/>
    <cellStyle name="Notas 3 2 16 3 3 2 2" xfId="42078" xr:uid="{00000000-0005-0000-0000-0000F06E0000}"/>
    <cellStyle name="Notas 3 2 16 3 3 3" xfId="42079" xr:uid="{00000000-0005-0000-0000-0000F16E0000}"/>
    <cellStyle name="Notas 3 2 16 3 4" xfId="6216" xr:uid="{00000000-0005-0000-0000-0000F26E0000}"/>
    <cellStyle name="Notas 3 2 16 3 4 2" xfId="14912" xr:uid="{00000000-0005-0000-0000-0000F36E0000}"/>
    <cellStyle name="Notas 3 2 16 3 4 2 2" xfId="42080" xr:uid="{00000000-0005-0000-0000-0000F46E0000}"/>
    <cellStyle name="Notas 3 2 16 3 4 3" xfId="42081" xr:uid="{00000000-0005-0000-0000-0000F56E0000}"/>
    <cellStyle name="Notas 3 2 16 3 5" xfId="14917" xr:uid="{00000000-0005-0000-0000-0000F66E0000}"/>
    <cellStyle name="Notas 3 2 16 3 5 2" xfId="42082" xr:uid="{00000000-0005-0000-0000-0000F76E0000}"/>
    <cellStyle name="Notas 3 2 16 3 6" xfId="23855" xr:uid="{00000000-0005-0000-0000-0000F86E0000}"/>
    <cellStyle name="Notas 3 2 16 3 6 2" xfId="42083" xr:uid="{00000000-0005-0000-0000-0000F96E0000}"/>
    <cellStyle name="Notas 3 2 16 3 7" xfId="23856" xr:uid="{00000000-0005-0000-0000-0000FA6E0000}"/>
    <cellStyle name="Notas 3 2 16 3 7 2" xfId="42084" xr:uid="{00000000-0005-0000-0000-0000FB6E0000}"/>
    <cellStyle name="Notas 3 2 16 3 8" xfId="23857" xr:uid="{00000000-0005-0000-0000-0000FC6E0000}"/>
    <cellStyle name="Notas 3 2 16 3 8 2" xfId="42085" xr:uid="{00000000-0005-0000-0000-0000FD6E0000}"/>
    <cellStyle name="Notas 3 2 16 3 9" xfId="42086" xr:uid="{00000000-0005-0000-0000-0000FE6E0000}"/>
    <cellStyle name="Notas 3 2 16 4" xfId="6217" xr:uid="{00000000-0005-0000-0000-0000FF6E0000}"/>
    <cellStyle name="Notas 3 2 16 4 2" xfId="14911" xr:uid="{00000000-0005-0000-0000-0000006F0000}"/>
    <cellStyle name="Notas 3 2 16 4 2 2" xfId="42087" xr:uid="{00000000-0005-0000-0000-0000016F0000}"/>
    <cellStyle name="Notas 3 2 16 4 3" xfId="23858" xr:uid="{00000000-0005-0000-0000-0000026F0000}"/>
    <cellStyle name="Notas 3 2 16 4 3 2" xfId="42088" xr:uid="{00000000-0005-0000-0000-0000036F0000}"/>
    <cellStyle name="Notas 3 2 16 4 4" xfId="23859" xr:uid="{00000000-0005-0000-0000-0000046F0000}"/>
    <cellStyle name="Notas 3 2 16 4 4 2" xfId="42089" xr:uid="{00000000-0005-0000-0000-0000056F0000}"/>
    <cellStyle name="Notas 3 2 16 4 5" xfId="23860" xr:uid="{00000000-0005-0000-0000-0000066F0000}"/>
    <cellStyle name="Notas 3 2 16 4 5 2" xfId="42090" xr:uid="{00000000-0005-0000-0000-0000076F0000}"/>
    <cellStyle name="Notas 3 2 16 4 6" xfId="42091" xr:uid="{00000000-0005-0000-0000-0000086F0000}"/>
    <cellStyle name="Notas 3 2 16 5" xfId="6218" xr:uid="{00000000-0005-0000-0000-0000096F0000}"/>
    <cellStyle name="Notas 3 2 16 5 2" xfId="14910" xr:uid="{00000000-0005-0000-0000-00000A6F0000}"/>
    <cellStyle name="Notas 3 2 16 5 2 2" xfId="42092" xr:uid="{00000000-0005-0000-0000-00000B6F0000}"/>
    <cellStyle name="Notas 3 2 16 5 3" xfId="23861" xr:uid="{00000000-0005-0000-0000-00000C6F0000}"/>
    <cellStyle name="Notas 3 2 16 5 3 2" xfId="42093" xr:uid="{00000000-0005-0000-0000-00000D6F0000}"/>
    <cellStyle name="Notas 3 2 16 5 4" xfId="23862" xr:uid="{00000000-0005-0000-0000-00000E6F0000}"/>
    <cellStyle name="Notas 3 2 16 5 4 2" xfId="42094" xr:uid="{00000000-0005-0000-0000-00000F6F0000}"/>
    <cellStyle name="Notas 3 2 16 5 5" xfId="23863" xr:uid="{00000000-0005-0000-0000-0000106F0000}"/>
    <cellStyle name="Notas 3 2 16 5 5 2" xfId="42095" xr:uid="{00000000-0005-0000-0000-0000116F0000}"/>
    <cellStyle name="Notas 3 2 16 5 6" xfId="42096" xr:uid="{00000000-0005-0000-0000-0000126F0000}"/>
    <cellStyle name="Notas 3 2 16 6" xfId="6219" xr:uid="{00000000-0005-0000-0000-0000136F0000}"/>
    <cellStyle name="Notas 3 2 16 6 2" xfId="14909" xr:uid="{00000000-0005-0000-0000-0000146F0000}"/>
    <cellStyle name="Notas 3 2 16 6 2 2" xfId="42097" xr:uid="{00000000-0005-0000-0000-0000156F0000}"/>
    <cellStyle name="Notas 3 2 16 6 3" xfId="23864" xr:uid="{00000000-0005-0000-0000-0000166F0000}"/>
    <cellStyle name="Notas 3 2 16 6 3 2" xfId="42098" xr:uid="{00000000-0005-0000-0000-0000176F0000}"/>
    <cellStyle name="Notas 3 2 16 6 4" xfId="23865" xr:uid="{00000000-0005-0000-0000-0000186F0000}"/>
    <cellStyle name="Notas 3 2 16 6 4 2" xfId="42099" xr:uid="{00000000-0005-0000-0000-0000196F0000}"/>
    <cellStyle name="Notas 3 2 16 6 5" xfId="23866" xr:uid="{00000000-0005-0000-0000-00001A6F0000}"/>
    <cellStyle name="Notas 3 2 16 6 5 2" xfId="42100" xr:uid="{00000000-0005-0000-0000-00001B6F0000}"/>
    <cellStyle name="Notas 3 2 16 6 6" xfId="42101" xr:uid="{00000000-0005-0000-0000-00001C6F0000}"/>
    <cellStyle name="Notas 3 2 16 7" xfId="6220" xr:uid="{00000000-0005-0000-0000-00001D6F0000}"/>
    <cellStyle name="Notas 3 2 16 7 2" xfId="14908" xr:uid="{00000000-0005-0000-0000-00001E6F0000}"/>
    <cellStyle name="Notas 3 2 16 7 2 2" xfId="42102" xr:uid="{00000000-0005-0000-0000-00001F6F0000}"/>
    <cellStyle name="Notas 3 2 16 7 3" xfId="23867" xr:uid="{00000000-0005-0000-0000-0000206F0000}"/>
    <cellStyle name="Notas 3 2 16 7 3 2" xfId="42103" xr:uid="{00000000-0005-0000-0000-0000216F0000}"/>
    <cellStyle name="Notas 3 2 16 7 4" xfId="23868" xr:uid="{00000000-0005-0000-0000-0000226F0000}"/>
    <cellStyle name="Notas 3 2 16 7 4 2" xfId="42104" xr:uid="{00000000-0005-0000-0000-0000236F0000}"/>
    <cellStyle name="Notas 3 2 16 7 5" xfId="23869" xr:uid="{00000000-0005-0000-0000-0000246F0000}"/>
    <cellStyle name="Notas 3 2 16 7 5 2" xfId="42105" xr:uid="{00000000-0005-0000-0000-0000256F0000}"/>
    <cellStyle name="Notas 3 2 16 7 6" xfId="42106" xr:uid="{00000000-0005-0000-0000-0000266F0000}"/>
    <cellStyle name="Notas 3 2 16 8" xfId="6221" xr:uid="{00000000-0005-0000-0000-0000276F0000}"/>
    <cellStyle name="Notas 3 2 16 8 2" xfId="14907" xr:uid="{00000000-0005-0000-0000-0000286F0000}"/>
    <cellStyle name="Notas 3 2 16 8 2 2" xfId="42107" xr:uid="{00000000-0005-0000-0000-0000296F0000}"/>
    <cellStyle name="Notas 3 2 16 8 3" xfId="42108" xr:uid="{00000000-0005-0000-0000-00002A6F0000}"/>
    <cellStyle name="Notas 3 2 16 9" xfId="14924" xr:uid="{00000000-0005-0000-0000-00002B6F0000}"/>
    <cellStyle name="Notas 3 2 16 9 2" xfId="42109" xr:uid="{00000000-0005-0000-0000-00002C6F0000}"/>
    <cellStyle name="Notas 3 2 17" xfId="1828" xr:uid="{00000000-0005-0000-0000-00002D6F0000}"/>
    <cellStyle name="Notas 3 2 17 2" xfId="3287" xr:uid="{00000000-0005-0000-0000-00002E6F0000}"/>
    <cellStyle name="Notas 3 2 17 2 2" xfId="6222" xr:uid="{00000000-0005-0000-0000-00002F6F0000}"/>
    <cellStyle name="Notas 3 2 17 2 2 2" xfId="14904" xr:uid="{00000000-0005-0000-0000-0000306F0000}"/>
    <cellStyle name="Notas 3 2 17 2 2 2 2" xfId="42110" xr:uid="{00000000-0005-0000-0000-0000316F0000}"/>
    <cellStyle name="Notas 3 2 17 2 2 3" xfId="42111" xr:uid="{00000000-0005-0000-0000-0000326F0000}"/>
    <cellStyle name="Notas 3 2 17 2 3" xfId="6223" xr:uid="{00000000-0005-0000-0000-0000336F0000}"/>
    <cellStyle name="Notas 3 2 17 2 3 2" xfId="14903" xr:uid="{00000000-0005-0000-0000-0000346F0000}"/>
    <cellStyle name="Notas 3 2 17 2 3 2 2" xfId="42112" xr:uid="{00000000-0005-0000-0000-0000356F0000}"/>
    <cellStyle name="Notas 3 2 17 2 3 3" xfId="42113" xr:uid="{00000000-0005-0000-0000-0000366F0000}"/>
    <cellStyle name="Notas 3 2 17 2 4" xfId="14905" xr:uid="{00000000-0005-0000-0000-0000376F0000}"/>
    <cellStyle name="Notas 3 2 17 2 4 2" xfId="42114" xr:uid="{00000000-0005-0000-0000-0000386F0000}"/>
    <cellStyle name="Notas 3 2 17 2 5" xfId="23870" xr:uid="{00000000-0005-0000-0000-0000396F0000}"/>
    <cellStyle name="Notas 3 2 17 2 5 2" xfId="42115" xr:uid="{00000000-0005-0000-0000-00003A6F0000}"/>
    <cellStyle name="Notas 3 2 17 2 6" xfId="23871" xr:uid="{00000000-0005-0000-0000-00003B6F0000}"/>
    <cellStyle name="Notas 3 2 17 2 6 2" xfId="42116" xr:uid="{00000000-0005-0000-0000-00003C6F0000}"/>
    <cellStyle name="Notas 3 2 17 2 7" xfId="23872" xr:uid="{00000000-0005-0000-0000-00003D6F0000}"/>
    <cellStyle name="Notas 3 2 17 2 7 2" xfId="42117" xr:uid="{00000000-0005-0000-0000-00003E6F0000}"/>
    <cellStyle name="Notas 3 2 17 2 8" xfId="42118" xr:uid="{00000000-0005-0000-0000-00003F6F0000}"/>
    <cellStyle name="Notas 3 2 17 3" xfId="6224" xr:uid="{00000000-0005-0000-0000-0000406F0000}"/>
    <cellStyle name="Notas 3 2 17 3 2" xfId="14902" xr:uid="{00000000-0005-0000-0000-0000416F0000}"/>
    <cellStyle name="Notas 3 2 17 3 2 2" xfId="42119" xr:uid="{00000000-0005-0000-0000-0000426F0000}"/>
    <cellStyle name="Notas 3 2 17 3 3" xfId="42120" xr:uid="{00000000-0005-0000-0000-0000436F0000}"/>
    <cellStyle name="Notas 3 2 17 4" xfId="6225" xr:uid="{00000000-0005-0000-0000-0000446F0000}"/>
    <cellStyle name="Notas 3 2 17 4 2" xfId="14901" xr:uid="{00000000-0005-0000-0000-0000456F0000}"/>
    <cellStyle name="Notas 3 2 17 4 2 2" xfId="42121" xr:uid="{00000000-0005-0000-0000-0000466F0000}"/>
    <cellStyle name="Notas 3 2 17 4 3" xfId="42122" xr:uid="{00000000-0005-0000-0000-0000476F0000}"/>
    <cellStyle name="Notas 3 2 17 5" xfId="14906" xr:uid="{00000000-0005-0000-0000-0000486F0000}"/>
    <cellStyle name="Notas 3 2 17 5 2" xfId="42123" xr:uid="{00000000-0005-0000-0000-0000496F0000}"/>
    <cellStyle name="Notas 3 2 17 6" xfId="23873" xr:uid="{00000000-0005-0000-0000-00004A6F0000}"/>
    <cellStyle name="Notas 3 2 17 6 2" xfId="42124" xr:uid="{00000000-0005-0000-0000-00004B6F0000}"/>
    <cellStyle name="Notas 3 2 17 7" xfId="23874" xr:uid="{00000000-0005-0000-0000-00004C6F0000}"/>
    <cellStyle name="Notas 3 2 17 7 2" xfId="42125" xr:uid="{00000000-0005-0000-0000-00004D6F0000}"/>
    <cellStyle name="Notas 3 2 17 8" xfId="23875" xr:uid="{00000000-0005-0000-0000-00004E6F0000}"/>
    <cellStyle name="Notas 3 2 17 8 2" xfId="42126" xr:uid="{00000000-0005-0000-0000-00004F6F0000}"/>
    <cellStyle name="Notas 3 2 17 9" xfId="42127" xr:uid="{00000000-0005-0000-0000-0000506F0000}"/>
    <cellStyle name="Notas 3 2 18" xfId="1394" xr:uid="{00000000-0005-0000-0000-0000516F0000}"/>
    <cellStyle name="Notas 3 2 18 2" xfId="2857" xr:uid="{00000000-0005-0000-0000-0000526F0000}"/>
    <cellStyle name="Notas 3 2 18 2 2" xfId="6226" xr:uid="{00000000-0005-0000-0000-0000536F0000}"/>
    <cellStyle name="Notas 3 2 18 2 2 2" xfId="14898" xr:uid="{00000000-0005-0000-0000-0000546F0000}"/>
    <cellStyle name="Notas 3 2 18 2 2 2 2" xfId="42128" xr:uid="{00000000-0005-0000-0000-0000556F0000}"/>
    <cellStyle name="Notas 3 2 18 2 2 3" xfId="42129" xr:uid="{00000000-0005-0000-0000-0000566F0000}"/>
    <cellStyle name="Notas 3 2 18 2 3" xfId="6227" xr:uid="{00000000-0005-0000-0000-0000576F0000}"/>
    <cellStyle name="Notas 3 2 18 2 3 2" xfId="14897" xr:uid="{00000000-0005-0000-0000-0000586F0000}"/>
    <cellStyle name="Notas 3 2 18 2 3 2 2" xfId="42130" xr:uid="{00000000-0005-0000-0000-0000596F0000}"/>
    <cellStyle name="Notas 3 2 18 2 3 3" xfId="42131" xr:uid="{00000000-0005-0000-0000-00005A6F0000}"/>
    <cellStyle name="Notas 3 2 18 2 4" xfId="14899" xr:uid="{00000000-0005-0000-0000-00005B6F0000}"/>
    <cellStyle name="Notas 3 2 18 2 4 2" xfId="42132" xr:uid="{00000000-0005-0000-0000-00005C6F0000}"/>
    <cellStyle name="Notas 3 2 18 2 5" xfId="23876" xr:uid="{00000000-0005-0000-0000-00005D6F0000}"/>
    <cellStyle name="Notas 3 2 18 2 5 2" xfId="42133" xr:uid="{00000000-0005-0000-0000-00005E6F0000}"/>
    <cellStyle name="Notas 3 2 18 2 6" xfId="23877" xr:uid="{00000000-0005-0000-0000-00005F6F0000}"/>
    <cellStyle name="Notas 3 2 18 2 6 2" xfId="42134" xr:uid="{00000000-0005-0000-0000-0000606F0000}"/>
    <cellStyle name="Notas 3 2 18 2 7" xfId="23878" xr:uid="{00000000-0005-0000-0000-0000616F0000}"/>
    <cellStyle name="Notas 3 2 18 2 7 2" xfId="42135" xr:uid="{00000000-0005-0000-0000-0000626F0000}"/>
    <cellStyle name="Notas 3 2 18 2 8" xfId="42136" xr:uid="{00000000-0005-0000-0000-0000636F0000}"/>
    <cellStyle name="Notas 3 2 18 3" xfId="6228" xr:uid="{00000000-0005-0000-0000-0000646F0000}"/>
    <cellStyle name="Notas 3 2 18 3 2" xfId="14896" xr:uid="{00000000-0005-0000-0000-0000656F0000}"/>
    <cellStyle name="Notas 3 2 18 3 2 2" xfId="42137" xr:uid="{00000000-0005-0000-0000-0000666F0000}"/>
    <cellStyle name="Notas 3 2 18 3 3" xfId="42138" xr:uid="{00000000-0005-0000-0000-0000676F0000}"/>
    <cellStyle name="Notas 3 2 18 4" xfId="6229" xr:uid="{00000000-0005-0000-0000-0000686F0000}"/>
    <cellStyle name="Notas 3 2 18 4 2" xfId="14895" xr:uid="{00000000-0005-0000-0000-0000696F0000}"/>
    <cellStyle name="Notas 3 2 18 4 2 2" xfId="42139" xr:uid="{00000000-0005-0000-0000-00006A6F0000}"/>
    <cellStyle name="Notas 3 2 18 4 3" xfId="42140" xr:uid="{00000000-0005-0000-0000-00006B6F0000}"/>
    <cellStyle name="Notas 3 2 18 5" xfId="14900" xr:uid="{00000000-0005-0000-0000-00006C6F0000}"/>
    <cellStyle name="Notas 3 2 18 5 2" xfId="42141" xr:uid="{00000000-0005-0000-0000-00006D6F0000}"/>
    <cellStyle name="Notas 3 2 18 6" xfId="23879" xr:uid="{00000000-0005-0000-0000-00006E6F0000}"/>
    <cellStyle name="Notas 3 2 18 6 2" xfId="42142" xr:uid="{00000000-0005-0000-0000-00006F6F0000}"/>
    <cellStyle name="Notas 3 2 18 7" xfId="23880" xr:uid="{00000000-0005-0000-0000-0000706F0000}"/>
    <cellStyle name="Notas 3 2 18 7 2" xfId="42143" xr:uid="{00000000-0005-0000-0000-0000716F0000}"/>
    <cellStyle name="Notas 3 2 18 8" xfId="23881" xr:uid="{00000000-0005-0000-0000-0000726F0000}"/>
    <cellStyle name="Notas 3 2 18 8 2" xfId="42144" xr:uid="{00000000-0005-0000-0000-0000736F0000}"/>
    <cellStyle name="Notas 3 2 18 9" xfId="42145" xr:uid="{00000000-0005-0000-0000-0000746F0000}"/>
    <cellStyle name="Notas 3 2 19" xfId="2557" xr:uid="{00000000-0005-0000-0000-0000756F0000}"/>
    <cellStyle name="Notas 3 2 19 2" xfId="6230" xr:uid="{00000000-0005-0000-0000-0000766F0000}"/>
    <cellStyle name="Notas 3 2 19 2 2" xfId="14893" xr:uid="{00000000-0005-0000-0000-0000776F0000}"/>
    <cellStyle name="Notas 3 2 19 2 2 2" xfId="42146" xr:uid="{00000000-0005-0000-0000-0000786F0000}"/>
    <cellStyle name="Notas 3 2 19 2 3" xfId="42147" xr:uid="{00000000-0005-0000-0000-0000796F0000}"/>
    <cellStyle name="Notas 3 2 19 3" xfId="6231" xr:uid="{00000000-0005-0000-0000-00007A6F0000}"/>
    <cellStyle name="Notas 3 2 19 3 2" xfId="14892" xr:uid="{00000000-0005-0000-0000-00007B6F0000}"/>
    <cellStyle name="Notas 3 2 19 3 2 2" xfId="42148" xr:uid="{00000000-0005-0000-0000-00007C6F0000}"/>
    <cellStyle name="Notas 3 2 19 3 3" xfId="42149" xr:uid="{00000000-0005-0000-0000-00007D6F0000}"/>
    <cellStyle name="Notas 3 2 19 4" xfId="14894" xr:uid="{00000000-0005-0000-0000-00007E6F0000}"/>
    <cellStyle name="Notas 3 2 19 4 2" xfId="42150" xr:uid="{00000000-0005-0000-0000-00007F6F0000}"/>
    <cellStyle name="Notas 3 2 19 5" xfId="23882" xr:uid="{00000000-0005-0000-0000-0000806F0000}"/>
    <cellStyle name="Notas 3 2 19 5 2" xfId="42151" xr:uid="{00000000-0005-0000-0000-0000816F0000}"/>
    <cellStyle name="Notas 3 2 19 6" xfId="23883" xr:uid="{00000000-0005-0000-0000-0000826F0000}"/>
    <cellStyle name="Notas 3 2 19 6 2" xfId="42152" xr:uid="{00000000-0005-0000-0000-0000836F0000}"/>
    <cellStyle name="Notas 3 2 19 7" xfId="23884" xr:uid="{00000000-0005-0000-0000-0000846F0000}"/>
    <cellStyle name="Notas 3 2 19 7 2" xfId="42153" xr:uid="{00000000-0005-0000-0000-0000856F0000}"/>
    <cellStyle name="Notas 3 2 19 8" xfId="42154" xr:uid="{00000000-0005-0000-0000-0000866F0000}"/>
    <cellStyle name="Notas 3 2 2" xfId="1014" xr:uid="{00000000-0005-0000-0000-0000876F0000}"/>
    <cellStyle name="Notas 3 2 2 10" xfId="23885" xr:uid="{00000000-0005-0000-0000-0000886F0000}"/>
    <cellStyle name="Notas 3 2 2 10 2" xfId="42155" xr:uid="{00000000-0005-0000-0000-0000896F0000}"/>
    <cellStyle name="Notas 3 2 2 11" xfId="42156" xr:uid="{00000000-0005-0000-0000-00008A6F0000}"/>
    <cellStyle name="Notas 3 2 2 2" xfId="1946" xr:uid="{00000000-0005-0000-0000-00008B6F0000}"/>
    <cellStyle name="Notas 3 2 2 2 2" xfId="3405" xr:uid="{00000000-0005-0000-0000-00008C6F0000}"/>
    <cellStyle name="Notas 3 2 2 2 2 2" xfId="6232" xr:uid="{00000000-0005-0000-0000-00008D6F0000}"/>
    <cellStyle name="Notas 3 2 2 2 2 2 2" xfId="14888" xr:uid="{00000000-0005-0000-0000-00008E6F0000}"/>
    <cellStyle name="Notas 3 2 2 2 2 2 2 2" xfId="42157" xr:uid="{00000000-0005-0000-0000-00008F6F0000}"/>
    <cellStyle name="Notas 3 2 2 2 2 2 3" xfId="42158" xr:uid="{00000000-0005-0000-0000-0000906F0000}"/>
    <cellStyle name="Notas 3 2 2 2 2 3" xfId="6233" xr:uid="{00000000-0005-0000-0000-0000916F0000}"/>
    <cellStyle name="Notas 3 2 2 2 2 3 2" xfId="14887" xr:uid="{00000000-0005-0000-0000-0000926F0000}"/>
    <cellStyle name="Notas 3 2 2 2 2 3 2 2" xfId="42159" xr:uid="{00000000-0005-0000-0000-0000936F0000}"/>
    <cellStyle name="Notas 3 2 2 2 2 3 3" xfId="42160" xr:uid="{00000000-0005-0000-0000-0000946F0000}"/>
    <cellStyle name="Notas 3 2 2 2 2 4" xfId="14889" xr:uid="{00000000-0005-0000-0000-0000956F0000}"/>
    <cellStyle name="Notas 3 2 2 2 2 4 2" xfId="42161" xr:uid="{00000000-0005-0000-0000-0000966F0000}"/>
    <cellStyle name="Notas 3 2 2 2 2 5" xfId="23886" xr:uid="{00000000-0005-0000-0000-0000976F0000}"/>
    <cellStyle name="Notas 3 2 2 2 2 5 2" xfId="42162" xr:uid="{00000000-0005-0000-0000-0000986F0000}"/>
    <cellStyle name="Notas 3 2 2 2 2 6" xfId="23887" xr:uid="{00000000-0005-0000-0000-0000996F0000}"/>
    <cellStyle name="Notas 3 2 2 2 2 6 2" xfId="42163" xr:uid="{00000000-0005-0000-0000-00009A6F0000}"/>
    <cellStyle name="Notas 3 2 2 2 2 7" xfId="23888" xr:uid="{00000000-0005-0000-0000-00009B6F0000}"/>
    <cellStyle name="Notas 3 2 2 2 2 7 2" xfId="42164" xr:uid="{00000000-0005-0000-0000-00009C6F0000}"/>
    <cellStyle name="Notas 3 2 2 2 2 8" xfId="42165" xr:uid="{00000000-0005-0000-0000-00009D6F0000}"/>
    <cellStyle name="Notas 3 2 2 2 3" xfId="6234" xr:uid="{00000000-0005-0000-0000-00009E6F0000}"/>
    <cellStyle name="Notas 3 2 2 2 3 2" xfId="14886" xr:uid="{00000000-0005-0000-0000-00009F6F0000}"/>
    <cellStyle name="Notas 3 2 2 2 3 2 2" xfId="42166" xr:uid="{00000000-0005-0000-0000-0000A06F0000}"/>
    <cellStyle name="Notas 3 2 2 2 3 3" xfId="42167" xr:uid="{00000000-0005-0000-0000-0000A16F0000}"/>
    <cellStyle name="Notas 3 2 2 2 4" xfId="6235" xr:uid="{00000000-0005-0000-0000-0000A26F0000}"/>
    <cellStyle name="Notas 3 2 2 2 4 2" xfId="14885" xr:uid="{00000000-0005-0000-0000-0000A36F0000}"/>
    <cellStyle name="Notas 3 2 2 2 4 2 2" xfId="42168" xr:uid="{00000000-0005-0000-0000-0000A46F0000}"/>
    <cellStyle name="Notas 3 2 2 2 4 3" xfId="42169" xr:uid="{00000000-0005-0000-0000-0000A56F0000}"/>
    <cellStyle name="Notas 3 2 2 2 5" xfId="14890" xr:uid="{00000000-0005-0000-0000-0000A66F0000}"/>
    <cellStyle name="Notas 3 2 2 2 5 2" xfId="42170" xr:uid="{00000000-0005-0000-0000-0000A76F0000}"/>
    <cellStyle name="Notas 3 2 2 2 6" xfId="23889" xr:uid="{00000000-0005-0000-0000-0000A86F0000}"/>
    <cellStyle name="Notas 3 2 2 2 6 2" xfId="42171" xr:uid="{00000000-0005-0000-0000-0000A96F0000}"/>
    <cellStyle name="Notas 3 2 2 2 7" xfId="23890" xr:uid="{00000000-0005-0000-0000-0000AA6F0000}"/>
    <cellStyle name="Notas 3 2 2 2 7 2" xfId="42172" xr:uid="{00000000-0005-0000-0000-0000AB6F0000}"/>
    <cellStyle name="Notas 3 2 2 2 8" xfId="23891" xr:uid="{00000000-0005-0000-0000-0000AC6F0000}"/>
    <cellStyle name="Notas 3 2 2 2 8 2" xfId="42173" xr:uid="{00000000-0005-0000-0000-0000AD6F0000}"/>
    <cellStyle name="Notas 3 2 2 2 9" xfId="42174" xr:uid="{00000000-0005-0000-0000-0000AE6F0000}"/>
    <cellStyle name="Notas 3 2 2 3" xfId="1514" xr:uid="{00000000-0005-0000-0000-0000AF6F0000}"/>
    <cellStyle name="Notas 3 2 2 3 2" xfId="2977" xr:uid="{00000000-0005-0000-0000-0000B06F0000}"/>
    <cellStyle name="Notas 3 2 2 3 2 2" xfId="6236" xr:uid="{00000000-0005-0000-0000-0000B16F0000}"/>
    <cellStyle name="Notas 3 2 2 3 2 2 2" xfId="14882" xr:uid="{00000000-0005-0000-0000-0000B26F0000}"/>
    <cellStyle name="Notas 3 2 2 3 2 2 2 2" xfId="42175" xr:uid="{00000000-0005-0000-0000-0000B36F0000}"/>
    <cellStyle name="Notas 3 2 2 3 2 2 3" xfId="42176" xr:uid="{00000000-0005-0000-0000-0000B46F0000}"/>
    <cellStyle name="Notas 3 2 2 3 2 3" xfId="6237" xr:uid="{00000000-0005-0000-0000-0000B56F0000}"/>
    <cellStyle name="Notas 3 2 2 3 2 3 2" xfId="14881" xr:uid="{00000000-0005-0000-0000-0000B66F0000}"/>
    <cellStyle name="Notas 3 2 2 3 2 3 2 2" xfId="42177" xr:uid="{00000000-0005-0000-0000-0000B76F0000}"/>
    <cellStyle name="Notas 3 2 2 3 2 3 3" xfId="42178" xr:uid="{00000000-0005-0000-0000-0000B86F0000}"/>
    <cellStyle name="Notas 3 2 2 3 2 4" xfId="14883" xr:uid="{00000000-0005-0000-0000-0000B96F0000}"/>
    <cellStyle name="Notas 3 2 2 3 2 4 2" xfId="42179" xr:uid="{00000000-0005-0000-0000-0000BA6F0000}"/>
    <cellStyle name="Notas 3 2 2 3 2 5" xfId="23892" xr:uid="{00000000-0005-0000-0000-0000BB6F0000}"/>
    <cellStyle name="Notas 3 2 2 3 2 5 2" xfId="42180" xr:uid="{00000000-0005-0000-0000-0000BC6F0000}"/>
    <cellStyle name="Notas 3 2 2 3 2 6" xfId="23893" xr:uid="{00000000-0005-0000-0000-0000BD6F0000}"/>
    <cellStyle name="Notas 3 2 2 3 2 6 2" xfId="42181" xr:uid="{00000000-0005-0000-0000-0000BE6F0000}"/>
    <cellStyle name="Notas 3 2 2 3 2 7" xfId="23894" xr:uid="{00000000-0005-0000-0000-0000BF6F0000}"/>
    <cellStyle name="Notas 3 2 2 3 2 7 2" xfId="42182" xr:uid="{00000000-0005-0000-0000-0000C06F0000}"/>
    <cellStyle name="Notas 3 2 2 3 2 8" xfId="42183" xr:uid="{00000000-0005-0000-0000-0000C16F0000}"/>
    <cellStyle name="Notas 3 2 2 3 3" xfId="6238" xr:uid="{00000000-0005-0000-0000-0000C26F0000}"/>
    <cellStyle name="Notas 3 2 2 3 3 2" xfId="14880" xr:uid="{00000000-0005-0000-0000-0000C36F0000}"/>
    <cellStyle name="Notas 3 2 2 3 3 2 2" xfId="42184" xr:uid="{00000000-0005-0000-0000-0000C46F0000}"/>
    <cellStyle name="Notas 3 2 2 3 3 3" xfId="42185" xr:uid="{00000000-0005-0000-0000-0000C56F0000}"/>
    <cellStyle name="Notas 3 2 2 3 4" xfId="6239" xr:uid="{00000000-0005-0000-0000-0000C66F0000}"/>
    <cellStyle name="Notas 3 2 2 3 4 2" xfId="14879" xr:uid="{00000000-0005-0000-0000-0000C76F0000}"/>
    <cellStyle name="Notas 3 2 2 3 4 2 2" xfId="42186" xr:uid="{00000000-0005-0000-0000-0000C86F0000}"/>
    <cellStyle name="Notas 3 2 2 3 4 3" xfId="42187" xr:uid="{00000000-0005-0000-0000-0000C96F0000}"/>
    <cellStyle name="Notas 3 2 2 3 5" xfId="14884" xr:uid="{00000000-0005-0000-0000-0000CA6F0000}"/>
    <cellStyle name="Notas 3 2 2 3 5 2" xfId="42188" xr:uid="{00000000-0005-0000-0000-0000CB6F0000}"/>
    <cellStyle name="Notas 3 2 2 3 6" xfId="23895" xr:uid="{00000000-0005-0000-0000-0000CC6F0000}"/>
    <cellStyle name="Notas 3 2 2 3 6 2" xfId="42189" xr:uid="{00000000-0005-0000-0000-0000CD6F0000}"/>
    <cellStyle name="Notas 3 2 2 3 7" xfId="23896" xr:uid="{00000000-0005-0000-0000-0000CE6F0000}"/>
    <cellStyle name="Notas 3 2 2 3 7 2" xfId="42190" xr:uid="{00000000-0005-0000-0000-0000CF6F0000}"/>
    <cellStyle name="Notas 3 2 2 3 8" xfId="23897" xr:uid="{00000000-0005-0000-0000-0000D06F0000}"/>
    <cellStyle name="Notas 3 2 2 3 8 2" xfId="42191" xr:uid="{00000000-0005-0000-0000-0000D16F0000}"/>
    <cellStyle name="Notas 3 2 2 3 9" xfId="42192" xr:uid="{00000000-0005-0000-0000-0000D26F0000}"/>
    <cellStyle name="Notas 3 2 2 4" xfId="6240" xr:uid="{00000000-0005-0000-0000-0000D36F0000}"/>
    <cellStyle name="Notas 3 2 2 4 2" xfId="14878" xr:uid="{00000000-0005-0000-0000-0000D46F0000}"/>
    <cellStyle name="Notas 3 2 2 4 2 2" xfId="42193" xr:uid="{00000000-0005-0000-0000-0000D56F0000}"/>
    <cellStyle name="Notas 3 2 2 4 3" xfId="23898" xr:uid="{00000000-0005-0000-0000-0000D66F0000}"/>
    <cellStyle name="Notas 3 2 2 4 3 2" xfId="42194" xr:uid="{00000000-0005-0000-0000-0000D76F0000}"/>
    <cellStyle name="Notas 3 2 2 4 4" xfId="23899" xr:uid="{00000000-0005-0000-0000-0000D86F0000}"/>
    <cellStyle name="Notas 3 2 2 4 4 2" xfId="42195" xr:uid="{00000000-0005-0000-0000-0000D96F0000}"/>
    <cellStyle name="Notas 3 2 2 4 5" xfId="23900" xr:uid="{00000000-0005-0000-0000-0000DA6F0000}"/>
    <cellStyle name="Notas 3 2 2 4 5 2" xfId="42196" xr:uid="{00000000-0005-0000-0000-0000DB6F0000}"/>
    <cellStyle name="Notas 3 2 2 4 6" xfId="42197" xr:uid="{00000000-0005-0000-0000-0000DC6F0000}"/>
    <cellStyle name="Notas 3 2 2 5" xfId="6241" xr:uid="{00000000-0005-0000-0000-0000DD6F0000}"/>
    <cellStyle name="Notas 3 2 2 5 2" xfId="14877" xr:uid="{00000000-0005-0000-0000-0000DE6F0000}"/>
    <cellStyle name="Notas 3 2 2 5 2 2" xfId="42198" xr:uid="{00000000-0005-0000-0000-0000DF6F0000}"/>
    <cellStyle name="Notas 3 2 2 5 3" xfId="23901" xr:uid="{00000000-0005-0000-0000-0000E06F0000}"/>
    <cellStyle name="Notas 3 2 2 5 3 2" xfId="42199" xr:uid="{00000000-0005-0000-0000-0000E16F0000}"/>
    <cellStyle name="Notas 3 2 2 5 4" xfId="23902" xr:uid="{00000000-0005-0000-0000-0000E26F0000}"/>
    <cellStyle name="Notas 3 2 2 5 4 2" xfId="42200" xr:uid="{00000000-0005-0000-0000-0000E36F0000}"/>
    <cellStyle name="Notas 3 2 2 5 5" xfId="23903" xr:uid="{00000000-0005-0000-0000-0000E46F0000}"/>
    <cellStyle name="Notas 3 2 2 5 5 2" xfId="42201" xr:uid="{00000000-0005-0000-0000-0000E56F0000}"/>
    <cellStyle name="Notas 3 2 2 5 6" xfId="42202" xr:uid="{00000000-0005-0000-0000-0000E66F0000}"/>
    <cellStyle name="Notas 3 2 2 6" xfId="6242" xr:uid="{00000000-0005-0000-0000-0000E76F0000}"/>
    <cellStyle name="Notas 3 2 2 6 2" xfId="14876" xr:uid="{00000000-0005-0000-0000-0000E86F0000}"/>
    <cellStyle name="Notas 3 2 2 6 2 2" xfId="42203" xr:uid="{00000000-0005-0000-0000-0000E96F0000}"/>
    <cellStyle name="Notas 3 2 2 6 3" xfId="23904" xr:uid="{00000000-0005-0000-0000-0000EA6F0000}"/>
    <cellStyle name="Notas 3 2 2 6 3 2" xfId="42204" xr:uid="{00000000-0005-0000-0000-0000EB6F0000}"/>
    <cellStyle name="Notas 3 2 2 6 4" xfId="23905" xr:uid="{00000000-0005-0000-0000-0000EC6F0000}"/>
    <cellStyle name="Notas 3 2 2 6 4 2" xfId="42205" xr:uid="{00000000-0005-0000-0000-0000ED6F0000}"/>
    <cellStyle name="Notas 3 2 2 6 5" xfId="23906" xr:uid="{00000000-0005-0000-0000-0000EE6F0000}"/>
    <cellStyle name="Notas 3 2 2 6 5 2" xfId="42206" xr:uid="{00000000-0005-0000-0000-0000EF6F0000}"/>
    <cellStyle name="Notas 3 2 2 6 6" xfId="42207" xr:uid="{00000000-0005-0000-0000-0000F06F0000}"/>
    <cellStyle name="Notas 3 2 2 7" xfId="6243" xr:uid="{00000000-0005-0000-0000-0000F16F0000}"/>
    <cellStyle name="Notas 3 2 2 7 2" xfId="14875" xr:uid="{00000000-0005-0000-0000-0000F26F0000}"/>
    <cellStyle name="Notas 3 2 2 7 2 2" xfId="42208" xr:uid="{00000000-0005-0000-0000-0000F36F0000}"/>
    <cellStyle name="Notas 3 2 2 7 3" xfId="23907" xr:uid="{00000000-0005-0000-0000-0000F46F0000}"/>
    <cellStyle name="Notas 3 2 2 7 3 2" xfId="42209" xr:uid="{00000000-0005-0000-0000-0000F56F0000}"/>
    <cellStyle name="Notas 3 2 2 7 4" xfId="23908" xr:uid="{00000000-0005-0000-0000-0000F66F0000}"/>
    <cellStyle name="Notas 3 2 2 7 4 2" xfId="42210" xr:uid="{00000000-0005-0000-0000-0000F76F0000}"/>
    <cellStyle name="Notas 3 2 2 7 5" xfId="23909" xr:uid="{00000000-0005-0000-0000-0000F86F0000}"/>
    <cellStyle name="Notas 3 2 2 7 5 2" xfId="42211" xr:uid="{00000000-0005-0000-0000-0000F96F0000}"/>
    <cellStyle name="Notas 3 2 2 7 6" xfId="42212" xr:uid="{00000000-0005-0000-0000-0000FA6F0000}"/>
    <cellStyle name="Notas 3 2 2 8" xfId="6244" xr:uid="{00000000-0005-0000-0000-0000FB6F0000}"/>
    <cellStyle name="Notas 3 2 2 8 2" xfId="14874" xr:uid="{00000000-0005-0000-0000-0000FC6F0000}"/>
    <cellStyle name="Notas 3 2 2 8 2 2" xfId="42213" xr:uid="{00000000-0005-0000-0000-0000FD6F0000}"/>
    <cellStyle name="Notas 3 2 2 8 3" xfId="42214" xr:uid="{00000000-0005-0000-0000-0000FE6F0000}"/>
    <cellStyle name="Notas 3 2 2 9" xfId="14891" xr:uid="{00000000-0005-0000-0000-0000FF6F0000}"/>
    <cellStyle name="Notas 3 2 2 9 2" xfId="42215" xr:uid="{00000000-0005-0000-0000-000000700000}"/>
    <cellStyle name="Notas 3 2 20" xfId="6245" xr:uid="{00000000-0005-0000-0000-000001700000}"/>
    <cellStyle name="Notas 3 2 20 2" xfId="14873" xr:uid="{00000000-0005-0000-0000-000002700000}"/>
    <cellStyle name="Notas 3 2 20 2 2" xfId="42216" xr:uid="{00000000-0005-0000-0000-000003700000}"/>
    <cellStyle name="Notas 3 2 20 3" xfId="23910" xr:uid="{00000000-0005-0000-0000-000004700000}"/>
    <cellStyle name="Notas 3 2 20 3 2" xfId="42217" xr:uid="{00000000-0005-0000-0000-000005700000}"/>
    <cellStyle name="Notas 3 2 20 4" xfId="23911" xr:uid="{00000000-0005-0000-0000-000006700000}"/>
    <cellStyle name="Notas 3 2 20 4 2" xfId="42218" xr:uid="{00000000-0005-0000-0000-000007700000}"/>
    <cellStyle name="Notas 3 2 20 5" xfId="23912" xr:uid="{00000000-0005-0000-0000-000008700000}"/>
    <cellStyle name="Notas 3 2 20 5 2" xfId="42219" xr:uid="{00000000-0005-0000-0000-000009700000}"/>
    <cellStyle name="Notas 3 2 20 6" xfId="42220" xr:uid="{00000000-0005-0000-0000-00000A700000}"/>
    <cellStyle name="Notas 3 2 21" xfId="6246" xr:uid="{00000000-0005-0000-0000-00000B700000}"/>
    <cellStyle name="Notas 3 2 21 2" xfId="14872" xr:uid="{00000000-0005-0000-0000-00000C700000}"/>
    <cellStyle name="Notas 3 2 21 2 2" xfId="42221" xr:uid="{00000000-0005-0000-0000-00000D700000}"/>
    <cellStyle name="Notas 3 2 21 3" xfId="23913" xr:uid="{00000000-0005-0000-0000-00000E700000}"/>
    <cellStyle name="Notas 3 2 21 3 2" xfId="42222" xr:uid="{00000000-0005-0000-0000-00000F700000}"/>
    <cellStyle name="Notas 3 2 21 4" xfId="23914" xr:uid="{00000000-0005-0000-0000-000010700000}"/>
    <cellStyle name="Notas 3 2 21 4 2" xfId="42223" xr:uid="{00000000-0005-0000-0000-000011700000}"/>
    <cellStyle name="Notas 3 2 21 5" xfId="23915" xr:uid="{00000000-0005-0000-0000-000012700000}"/>
    <cellStyle name="Notas 3 2 21 5 2" xfId="42224" xr:uid="{00000000-0005-0000-0000-000013700000}"/>
    <cellStyle name="Notas 3 2 21 6" xfId="42225" xr:uid="{00000000-0005-0000-0000-000014700000}"/>
    <cellStyle name="Notas 3 2 22" xfId="6247" xr:uid="{00000000-0005-0000-0000-000015700000}"/>
    <cellStyle name="Notas 3 2 22 2" xfId="14871" xr:uid="{00000000-0005-0000-0000-000016700000}"/>
    <cellStyle name="Notas 3 2 22 2 2" xfId="42226" xr:uid="{00000000-0005-0000-0000-000017700000}"/>
    <cellStyle name="Notas 3 2 22 3" xfId="23916" xr:uid="{00000000-0005-0000-0000-000018700000}"/>
    <cellStyle name="Notas 3 2 22 3 2" xfId="42227" xr:uid="{00000000-0005-0000-0000-000019700000}"/>
    <cellStyle name="Notas 3 2 22 4" xfId="23917" xr:uid="{00000000-0005-0000-0000-00001A700000}"/>
    <cellStyle name="Notas 3 2 22 4 2" xfId="42228" xr:uid="{00000000-0005-0000-0000-00001B700000}"/>
    <cellStyle name="Notas 3 2 22 5" xfId="23918" xr:uid="{00000000-0005-0000-0000-00001C700000}"/>
    <cellStyle name="Notas 3 2 22 5 2" xfId="42229" xr:uid="{00000000-0005-0000-0000-00001D700000}"/>
    <cellStyle name="Notas 3 2 22 6" xfId="42230" xr:uid="{00000000-0005-0000-0000-00001E700000}"/>
    <cellStyle name="Notas 3 2 23" xfId="6248" xr:uid="{00000000-0005-0000-0000-00001F700000}"/>
    <cellStyle name="Notas 3 2 23 2" xfId="14870" xr:uid="{00000000-0005-0000-0000-000020700000}"/>
    <cellStyle name="Notas 3 2 23 2 2" xfId="42231" xr:uid="{00000000-0005-0000-0000-000021700000}"/>
    <cellStyle name="Notas 3 2 23 3" xfId="42232" xr:uid="{00000000-0005-0000-0000-000022700000}"/>
    <cellStyle name="Notas 3 2 24" xfId="10320" xr:uid="{00000000-0005-0000-0000-000023700000}"/>
    <cellStyle name="Notas 3 2 24 2" xfId="42233" xr:uid="{00000000-0005-0000-0000-000024700000}"/>
    <cellStyle name="Notas 3 2 25" xfId="15033" xr:uid="{00000000-0005-0000-0000-000025700000}"/>
    <cellStyle name="Notas 3 2 25 2" xfId="42234" xr:uid="{00000000-0005-0000-0000-000026700000}"/>
    <cellStyle name="Notas 3 2 26" xfId="23919" xr:uid="{00000000-0005-0000-0000-000027700000}"/>
    <cellStyle name="Notas 3 2 26 2" xfId="42235" xr:uid="{00000000-0005-0000-0000-000028700000}"/>
    <cellStyle name="Notas 3 2 27" xfId="42236" xr:uid="{00000000-0005-0000-0000-000029700000}"/>
    <cellStyle name="Notas 3 2 28" xfId="889" xr:uid="{00000000-0005-0000-0000-00002A700000}"/>
    <cellStyle name="Notas 3 2 29" xfId="57167" xr:uid="{00000000-0005-0000-0000-00002B700000}"/>
    <cellStyle name="Notas 3 2 3" xfId="1034" xr:uid="{00000000-0005-0000-0000-00002C700000}"/>
    <cellStyle name="Notas 3 2 3 10" xfId="23920" xr:uid="{00000000-0005-0000-0000-00002D700000}"/>
    <cellStyle name="Notas 3 2 3 10 2" xfId="42237" xr:uid="{00000000-0005-0000-0000-00002E700000}"/>
    <cellStyle name="Notas 3 2 3 11" xfId="42238" xr:uid="{00000000-0005-0000-0000-00002F700000}"/>
    <cellStyle name="Notas 3 2 3 2" xfId="1966" xr:uid="{00000000-0005-0000-0000-000030700000}"/>
    <cellStyle name="Notas 3 2 3 2 2" xfId="3425" xr:uid="{00000000-0005-0000-0000-000031700000}"/>
    <cellStyle name="Notas 3 2 3 2 2 2" xfId="6249" xr:uid="{00000000-0005-0000-0000-000032700000}"/>
    <cellStyle name="Notas 3 2 3 2 2 2 2" xfId="14866" xr:uid="{00000000-0005-0000-0000-000033700000}"/>
    <cellStyle name="Notas 3 2 3 2 2 2 2 2" xfId="42239" xr:uid="{00000000-0005-0000-0000-000034700000}"/>
    <cellStyle name="Notas 3 2 3 2 2 2 3" xfId="42240" xr:uid="{00000000-0005-0000-0000-000035700000}"/>
    <cellStyle name="Notas 3 2 3 2 2 3" xfId="6250" xr:uid="{00000000-0005-0000-0000-000036700000}"/>
    <cellStyle name="Notas 3 2 3 2 2 3 2" xfId="14865" xr:uid="{00000000-0005-0000-0000-000037700000}"/>
    <cellStyle name="Notas 3 2 3 2 2 3 2 2" xfId="42241" xr:uid="{00000000-0005-0000-0000-000038700000}"/>
    <cellStyle name="Notas 3 2 3 2 2 3 3" xfId="42242" xr:uid="{00000000-0005-0000-0000-000039700000}"/>
    <cellStyle name="Notas 3 2 3 2 2 4" xfId="14867" xr:uid="{00000000-0005-0000-0000-00003A700000}"/>
    <cellStyle name="Notas 3 2 3 2 2 4 2" xfId="42243" xr:uid="{00000000-0005-0000-0000-00003B700000}"/>
    <cellStyle name="Notas 3 2 3 2 2 5" xfId="23921" xr:uid="{00000000-0005-0000-0000-00003C700000}"/>
    <cellStyle name="Notas 3 2 3 2 2 5 2" xfId="42244" xr:uid="{00000000-0005-0000-0000-00003D700000}"/>
    <cellStyle name="Notas 3 2 3 2 2 6" xfId="23922" xr:uid="{00000000-0005-0000-0000-00003E700000}"/>
    <cellStyle name="Notas 3 2 3 2 2 6 2" xfId="42245" xr:uid="{00000000-0005-0000-0000-00003F700000}"/>
    <cellStyle name="Notas 3 2 3 2 2 7" xfId="23923" xr:uid="{00000000-0005-0000-0000-000040700000}"/>
    <cellStyle name="Notas 3 2 3 2 2 7 2" xfId="42246" xr:uid="{00000000-0005-0000-0000-000041700000}"/>
    <cellStyle name="Notas 3 2 3 2 2 8" xfId="42247" xr:uid="{00000000-0005-0000-0000-000042700000}"/>
    <cellStyle name="Notas 3 2 3 2 3" xfId="6251" xr:uid="{00000000-0005-0000-0000-000043700000}"/>
    <cellStyle name="Notas 3 2 3 2 3 2" xfId="14864" xr:uid="{00000000-0005-0000-0000-000044700000}"/>
    <cellStyle name="Notas 3 2 3 2 3 2 2" xfId="42248" xr:uid="{00000000-0005-0000-0000-000045700000}"/>
    <cellStyle name="Notas 3 2 3 2 3 3" xfId="42249" xr:uid="{00000000-0005-0000-0000-000046700000}"/>
    <cellStyle name="Notas 3 2 3 2 4" xfId="6252" xr:uid="{00000000-0005-0000-0000-000047700000}"/>
    <cellStyle name="Notas 3 2 3 2 4 2" xfId="14863" xr:uid="{00000000-0005-0000-0000-000048700000}"/>
    <cellStyle name="Notas 3 2 3 2 4 2 2" xfId="42250" xr:uid="{00000000-0005-0000-0000-000049700000}"/>
    <cellStyle name="Notas 3 2 3 2 4 3" xfId="42251" xr:uid="{00000000-0005-0000-0000-00004A700000}"/>
    <cellStyle name="Notas 3 2 3 2 5" xfId="14868" xr:uid="{00000000-0005-0000-0000-00004B700000}"/>
    <cellStyle name="Notas 3 2 3 2 5 2" xfId="42252" xr:uid="{00000000-0005-0000-0000-00004C700000}"/>
    <cellStyle name="Notas 3 2 3 2 6" xfId="23924" xr:uid="{00000000-0005-0000-0000-00004D700000}"/>
    <cellStyle name="Notas 3 2 3 2 6 2" xfId="42253" xr:uid="{00000000-0005-0000-0000-00004E700000}"/>
    <cellStyle name="Notas 3 2 3 2 7" xfId="23925" xr:uid="{00000000-0005-0000-0000-00004F700000}"/>
    <cellStyle name="Notas 3 2 3 2 7 2" xfId="42254" xr:uid="{00000000-0005-0000-0000-000050700000}"/>
    <cellStyle name="Notas 3 2 3 2 8" xfId="23926" xr:uid="{00000000-0005-0000-0000-000051700000}"/>
    <cellStyle name="Notas 3 2 3 2 8 2" xfId="42255" xr:uid="{00000000-0005-0000-0000-000052700000}"/>
    <cellStyle name="Notas 3 2 3 2 9" xfId="42256" xr:uid="{00000000-0005-0000-0000-000053700000}"/>
    <cellStyle name="Notas 3 2 3 3" xfId="1534" xr:uid="{00000000-0005-0000-0000-000054700000}"/>
    <cellStyle name="Notas 3 2 3 3 2" xfId="2997" xr:uid="{00000000-0005-0000-0000-000055700000}"/>
    <cellStyle name="Notas 3 2 3 3 2 2" xfId="6253" xr:uid="{00000000-0005-0000-0000-000056700000}"/>
    <cellStyle name="Notas 3 2 3 3 2 2 2" xfId="14860" xr:uid="{00000000-0005-0000-0000-000057700000}"/>
    <cellStyle name="Notas 3 2 3 3 2 2 2 2" xfId="42257" xr:uid="{00000000-0005-0000-0000-000058700000}"/>
    <cellStyle name="Notas 3 2 3 3 2 2 3" xfId="42258" xr:uid="{00000000-0005-0000-0000-000059700000}"/>
    <cellStyle name="Notas 3 2 3 3 2 3" xfId="6254" xr:uid="{00000000-0005-0000-0000-00005A700000}"/>
    <cellStyle name="Notas 3 2 3 3 2 3 2" xfId="14859" xr:uid="{00000000-0005-0000-0000-00005B700000}"/>
    <cellStyle name="Notas 3 2 3 3 2 3 2 2" xfId="42259" xr:uid="{00000000-0005-0000-0000-00005C700000}"/>
    <cellStyle name="Notas 3 2 3 3 2 3 3" xfId="42260" xr:uid="{00000000-0005-0000-0000-00005D700000}"/>
    <cellStyle name="Notas 3 2 3 3 2 4" xfId="14861" xr:uid="{00000000-0005-0000-0000-00005E700000}"/>
    <cellStyle name="Notas 3 2 3 3 2 4 2" xfId="42261" xr:uid="{00000000-0005-0000-0000-00005F700000}"/>
    <cellStyle name="Notas 3 2 3 3 2 5" xfId="23927" xr:uid="{00000000-0005-0000-0000-000060700000}"/>
    <cellStyle name="Notas 3 2 3 3 2 5 2" xfId="42262" xr:uid="{00000000-0005-0000-0000-000061700000}"/>
    <cellStyle name="Notas 3 2 3 3 2 6" xfId="23928" xr:uid="{00000000-0005-0000-0000-000062700000}"/>
    <cellStyle name="Notas 3 2 3 3 2 6 2" xfId="42263" xr:uid="{00000000-0005-0000-0000-000063700000}"/>
    <cellStyle name="Notas 3 2 3 3 2 7" xfId="23929" xr:uid="{00000000-0005-0000-0000-000064700000}"/>
    <cellStyle name="Notas 3 2 3 3 2 7 2" xfId="42264" xr:uid="{00000000-0005-0000-0000-000065700000}"/>
    <cellStyle name="Notas 3 2 3 3 2 8" xfId="42265" xr:uid="{00000000-0005-0000-0000-000066700000}"/>
    <cellStyle name="Notas 3 2 3 3 3" xfId="6255" xr:uid="{00000000-0005-0000-0000-000067700000}"/>
    <cellStyle name="Notas 3 2 3 3 3 2" xfId="14858" xr:uid="{00000000-0005-0000-0000-000068700000}"/>
    <cellStyle name="Notas 3 2 3 3 3 2 2" xfId="42266" xr:uid="{00000000-0005-0000-0000-000069700000}"/>
    <cellStyle name="Notas 3 2 3 3 3 3" xfId="42267" xr:uid="{00000000-0005-0000-0000-00006A700000}"/>
    <cellStyle name="Notas 3 2 3 3 4" xfId="6256" xr:uid="{00000000-0005-0000-0000-00006B700000}"/>
    <cellStyle name="Notas 3 2 3 3 4 2" xfId="14857" xr:uid="{00000000-0005-0000-0000-00006C700000}"/>
    <cellStyle name="Notas 3 2 3 3 4 2 2" xfId="42268" xr:uid="{00000000-0005-0000-0000-00006D700000}"/>
    <cellStyle name="Notas 3 2 3 3 4 3" xfId="42269" xr:uid="{00000000-0005-0000-0000-00006E700000}"/>
    <cellStyle name="Notas 3 2 3 3 5" xfId="14862" xr:uid="{00000000-0005-0000-0000-00006F700000}"/>
    <cellStyle name="Notas 3 2 3 3 5 2" xfId="42270" xr:uid="{00000000-0005-0000-0000-000070700000}"/>
    <cellStyle name="Notas 3 2 3 3 6" xfId="23930" xr:uid="{00000000-0005-0000-0000-000071700000}"/>
    <cellStyle name="Notas 3 2 3 3 6 2" xfId="42271" xr:uid="{00000000-0005-0000-0000-000072700000}"/>
    <cellStyle name="Notas 3 2 3 3 7" xfId="23931" xr:uid="{00000000-0005-0000-0000-000073700000}"/>
    <cellStyle name="Notas 3 2 3 3 7 2" xfId="42272" xr:uid="{00000000-0005-0000-0000-000074700000}"/>
    <cellStyle name="Notas 3 2 3 3 8" xfId="23932" xr:uid="{00000000-0005-0000-0000-000075700000}"/>
    <cellStyle name="Notas 3 2 3 3 8 2" xfId="42273" xr:uid="{00000000-0005-0000-0000-000076700000}"/>
    <cellStyle name="Notas 3 2 3 3 9" xfId="42274" xr:uid="{00000000-0005-0000-0000-000077700000}"/>
    <cellStyle name="Notas 3 2 3 4" xfId="6257" xr:uid="{00000000-0005-0000-0000-000078700000}"/>
    <cellStyle name="Notas 3 2 3 4 2" xfId="14856" xr:uid="{00000000-0005-0000-0000-000079700000}"/>
    <cellStyle name="Notas 3 2 3 4 2 2" xfId="42275" xr:uid="{00000000-0005-0000-0000-00007A700000}"/>
    <cellStyle name="Notas 3 2 3 4 3" xfId="23933" xr:uid="{00000000-0005-0000-0000-00007B700000}"/>
    <cellStyle name="Notas 3 2 3 4 3 2" xfId="42276" xr:uid="{00000000-0005-0000-0000-00007C700000}"/>
    <cellStyle name="Notas 3 2 3 4 4" xfId="23934" xr:uid="{00000000-0005-0000-0000-00007D700000}"/>
    <cellStyle name="Notas 3 2 3 4 4 2" xfId="42277" xr:uid="{00000000-0005-0000-0000-00007E700000}"/>
    <cellStyle name="Notas 3 2 3 4 5" xfId="23935" xr:uid="{00000000-0005-0000-0000-00007F700000}"/>
    <cellStyle name="Notas 3 2 3 4 5 2" xfId="42278" xr:uid="{00000000-0005-0000-0000-000080700000}"/>
    <cellStyle name="Notas 3 2 3 4 6" xfId="42279" xr:uid="{00000000-0005-0000-0000-000081700000}"/>
    <cellStyle name="Notas 3 2 3 5" xfId="6258" xr:uid="{00000000-0005-0000-0000-000082700000}"/>
    <cellStyle name="Notas 3 2 3 5 2" xfId="14855" xr:uid="{00000000-0005-0000-0000-000083700000}"/>
    <cellStyle name="Notas 3 2 3 5 2 2" xfId="42280" xr:uid="{00000000-0005-0000-0000-000084700000}"/>
    <cellStyle name="Notas 3 2 3 5 3" xfId="23936" xr:uid="{00000000-0005-0000-0000-000085700000}"/>
    <cellStyle name="Notas 3 2 3 5 3 2" xfId="42281" xr:uid="{00000000-0005-0000-0000-000086700000}"/>
    <cellStyle name="Notas 3 2 3 5 4" xfId="23937" xr:uid="{00000000-0005-0000-0000-000087700000}"/>
    <cellStyle name="Notas 3 2 3 5 4 2" xfId="42282" xr:uid="{00000000-0005-0000-0000-000088700000}"/>
    <cellStyle name="Notas 3 2 3 5 5" xfId="23938" xr:uid="{00000000-0005-0000-0000-000089700000}"/>
    <cellStyle name="Notas 3 2 3 5 5 2" xfId="42283" xr:uid="{00000000-0005-0000-0000-00008A700000}"/>
    <cellStyle name="Notas 3 2 3 5 6" xfId="42284" xr:uid="{00000000-0005-0000-0000-00008B700000}"/>
    <cellStyle name="Notas 3 2 3 6" xfId="6259" xr:uid="{00000000-0005-0000-0000-00008C700000}"/>
    <cellStyle name="Notas 3 2 3 6 2" xfId="14854" xr:uid="{00000000-0005-0000-0000-00008D700000}"/>
    <cellStyle name="Notas 3 2 3 6 2 2" xfId="42285" xr:uid="{00000000-0005-0000-0000-00008E700000}"/>
    <cellStyle name="Notas 3 2 3 6 3" xfId="23939" xr:uid="{00000000-0005-0000-0000-00008F700000}"/>
    <cellStyle name="Notas 3 2 3 6 3 2" xfId="42286" xr:uid="{00000000-0005-0000-0000-000090700000}"/>
    <cellStyle name="Notas 3 2 3 6 4" xfId="23940" xr:uid="{00000000-0005-0000-0000-000091700000}"/>
    <cellStyle name="Notas 3 2 3 6 4 2" xfId="42287" xr:uid="{00000000-0005-0000-0000-000092700000}"/>
    <cellStyle name="Notas 3 2 3 6 5" xfId="23941" xr:uid="{00000000-0005-0000-0000-000093700000}"/>
    <cellStyle name="Notas 3 2 3 6 5 2" xfId="42288" xr:uid="{00000000-0005-0000-0000-000094700000}"/>
    <cellStyle name="Notas 3 2 3 6 6" xfId="42289" xr:uid="{00000000-0005-0000-0000-000095700000}"/>
    <cellStyle name="Notas 3 2 3 7" xfId="6260" xr:uid="{00000000-0005-0000-0000-000096700000}"/>
    <cellStyle name="Notas 3 2 3 7 2" xfId="14853" xr:uid="{00000000-0005-0000-0000-000097700000}"/>
    <cellStyle name="Notas 3 2 3 7 2 2" xfId="42290" xr:uid="{00000000-0005-0000-0000-000098700000}"/>
    <cellStyle name="Notas 3 2 3 7 3" xfId="23942" xr:uid="{00000000-0005-0000-0000-000099700000}"/>
    <cellStyle name="Notas 3 2 3 7 3 2" xfId="42291" xr:uid="{00000000-0005-0000-0000-00009A700000}"/>
    <cellStyle name="Notas 3 2 3 7 4" xfId="23943" xr:uid="{00000000-0005-0000-0000-00009B700000}"/>
    <cellStyle name="Notas 3 2 3 7 4 2" xfId="42292" xr:uid="{00000000-0005-0000-0000-00009C700000}"/>
    <cellStyle name="Notas 3 2 3 7 5" xfId="23944" xr:uid="{00000000-0005-0000-0000-00009D700000}"/>
    <cellStyle name="Notas 3 2 3 7 5 2" xfId="42293" xr:uid="{00000000-0005-0000-0000-00009E700000}"/>
    <cellStyle name="Notas 3 2 3 7 6" xfId="42294" xr:uid="{00000000-0005-0000-0000-00009F700000}"/>
    <cellStyle name="Notas 3 2 3 8" xfId="6261" xr:uid="{00000000-0005-0000-0000-0000A0700000}"/>
    <cellStyle name="Notas 3 2 3 8 2" xfId="14852" xr:uid="{00000000-0005-0000-0000-0000A1700000}"/>
    <cellStyle name="Notas 3 2 3 8 2 2" xfId="42295" xr:uid="{00000000-0005-0000-0000-0000A2700000}"/>
    <cellStyle name="Notas 3 2 3 8 3" xfId="42296" xr:uid="{00000000-0005-0000-0000-0000A3700000}"/>
    <cellStyle name="Notas 3 2 3 9" xfId="14869" xr:uid="{00000000-0005-0000-0000-0000A4700000}"/>
    <cellStyle name="Notas 3 2 3 9 2" xfId="42297" xr:uid="{00000000-0005-0000-0000-0000A5700000}"/>
    <cellStyle name="Notas 3 2 4" xfId="1056" xr:uid="{00000000-0005-0000-0000-0000A6700000}"/>
    <cellStyle name="Notas 3 2 4 10" xfId="23945" xr:uid="{00000000-0005-0000-0000-0000A7700000}"/>
    <cellStyle name="Notas 3 2 4 10 2" xfId="42298" xr:uid="{00000000-0005-0000-0000-0000A8700000}"/>
    <cellStyle name="Notas 3 2 4 11" xfId="42299" xr:uid="{00000000-0005-0000-0000-0000A9700000}"/>
    <cellStyle name="Notas 3 2 4 2" xfId="1988" xr:uid="{00000000-0005-0000-0000-0000AA700000}"/>
    <cellStyle name="Notas 3 2 4 2 2" xfId="3447" xr:uid="{00000000-0005-0000-0000-0000AB700000}"/>
    <cellStyle name="Notas 3 2 4 2 2 2" xfId="6262" xr:uid="{00000000-0005-0000-0000-0000AC700000}"/>
    <cellStyle name="Notas 3 2 4 2 2 2 2" xfId="14848" xr:uid="{00000000-0005-0000-0000-0000AD700000}"/>
    <cellStyle name="Notas 3 2 4 2 2 2 2 2" xfId="42300" xr:uid="{00000000-0005-0000-0000-0000AE700000}"/>
    <cellStyle name="Notas 3 2 4 2 2 2 3" xfId="42301" xr:uid="{00000000-0005-0000-0000-0000AF700000}"/>
    <cellStyle name="Notas 3 2 4 2 2 3" xfId="6263" xr:uid="{00000000-0005-0000-0000-0000B0700000}"/>
    <cellStyle name="Notas 3 2 4 2 2 3 2" xfId="14847" xr:uid="{00000000-0005-0000-0000-0000B1700000}"/>
    <cellStyle name="Notas 3 2 4 2 2 3 2 2" xfId="42302" xr:uid="{00000000-0005-0000-0000-0000B2700000}"/>
    <cellStyle name="Notas 3 2 4 2 2 3 3" xfId="42303" xr:uid="{00000000-0005-0000-0000-0000B3700000}"/>
    <cellStyle name="Notas 3 2 4 2 2 4" xfId="14849" xr:uid="{00000000-0005-0000-0000-0000B4700000}"/>
    <cellStyle name="Notas 3 2 4 2 2 4 2" xfId="42304" xr:uid="{00000000-0005-0000-0000-0000B5700000}"/>
    <cellStyle name="Notas 3 2 4 2 2 5" xfId="23946" xr:uid="{00000000-0005-0000-0000-0000B6700000}"/>
    <cellStyle name="Notas 3 2 4 2 2 5 2" xfId="42305" xr:uid="{00000000-0005-0000-0000-0000B7700000}"/>
    <cellStyle name="Notas 3 2 4 2 2 6" xfId="23947" xr:uid="{00000000-0005-0000-0000-0000B8700000}"/>
    <cellStyle name="Notas 3 2 4 2 2 6 2" xfId="42306" xr:uid="{00000000-0005-0000-0000-0000B9700000}"/>
    <cellStyle name="Notas 3 2 4 2 2 7" xfId="23948" xr:uid="{00000000-0005-0000-0000-0000BA700000}"/>
    <cellStyle name="Notas 3 2 4 2 2 7 2" xfId="42307" xr:uid="{00000000-0005-0000-0000-0000BB700000}"/>
    <cellStyle name="Notas 3 2 4 2 2 8" xfId="42308" xr:uid="{00000000-0005-0000-0000-0000BC700000}"/>
    <cellStyle name="Notas 3 2 4 2 3" xfId="6264" xr:uid="{00000000-0005-0000-0000-0000BD700000}"/>
    <cellStyle name="Notas 3 2 4 2 3 2" xfId="14846" xr:uid="{00000000-0005-0000-0000-0000BE700000}"/>
    <cellStyle name="Notas 3 2 4 2 3 2 2" xfId="42309" xr:uid="{00000000-0005-0000-0000-0000BF700000}"/>
    <cellStyle name="Notas 3 2 4 2 3 3" xfId="42310" xr:uid="{00000000-0005-0000-0000-0000C0700000}"/>
    <cellStyle name="Notas 3 2 4 2 4" xfId="6265" xr:uid="{00000000-0005-0000-0000-0000C1700000}"/>
    <cellStyle name="Notas 3 2 4 2 4 2" xfId="14845" xr:uid="{00000000-0005-0000-0000-0000C2700000}"/>
    <cellStyle name="Notas 3 2 4 2 4 2 2" xfId="42311" xr:uid="{00000000-0005-0000-0000-0000C3700000}"/>
    <cellStyle name="Notas 3 2 4 2 4 3" xfId="42312" xr:uid="{00000000-0005-0000-0000-0000C4700000}"/>
    <cellStyle name="Notas 3 2 4 2 5" xfId="14850" xr:uid="{00000000-0005-0000-0000-0000C5700000}"/>
    <cellStyle name="Notas 3 2 4 2 5 2" xfId="42313" xr:uid="{00000000-0005-0000-0000-0000C6700000}"/>
    <cellStyle name="Notas 3 2 4 2 6" xfId="23949" xr:uid="{00000000-0005-0000-0000-0000C7700000}"/>
    <cellStyle name="Notas 3 2 4 2 6 2" xfId="42314" xr:uid="{00000000-0005-0000-0000-0000C8700000}"/>
    <cellStyle name="Notas 3 2 4 2 7" xfId="23950" xr:uid="{00000000-0005-0000-0000-0000C9700000}"/>
    <cellStyle name="Notas 3 2 4 2 7 2" xfId="42315" xr:uid="{00000000-0005-0000-0000-0000CA700000}"/>
    <cellStyle name="Notas 3 2 4 2 8" xfId="23951" xr:uid="{00000000-0005-0000-0000-0000CB700000}"/>
    <cellStyle name="Notas 3 2 4 2 8 2" xfId="42316" xr:uid="{00000000-0005-0000-0000-0000CC700000}"/>
    <cellStyle name="Notas 3 2 4 2 9" xfId="42317" xr:uid="{00000000-0005-0000-0000-0000CD700000}"/>
    <cellStyle name="Notas 3 2 4 3" xfId="1556" xr:uid="{00000000-0005-0000-0000-0000CE700000}"/>
    <cellStyle name="Notas 3 2 4 3 2" xfId="3019" xr:uid="{00000000-0005-0000-0000-0000CF700000}"/>
    <cellStyle name="Notas 3 2 4 3 2 2" xfId="6266" xr:uid="{00000000-0005-0000-0000-0000D0700000}"/>
    <cellStyle name="Notas 3 2 4 3 2 2 2" xfId="14842" xr:uid="{00000000-0005-0000-0000-0000D1700000}"/>
    <cellStyle name="Notas 3 2 4 3 2 2 2 2" xfId="42318" xr:uid="{00000000-0005-0000-0000-0000D2700000}"/>
    <cellStyle name="Notas 3 2 4 3 2 2 3" xfId="42319" xr:uid="{00000000-0005-0000-0000-0000D3700000}"/>
    <cellStyle name="Notas 3 2 4 3 2 3" xfId="6267" xr:uid="{00000000-0005-0000-0000-0000D4700000}"/>
    <cellStyle name="Notas 3 2 4 3 2 3 2" xfId="14841" xr:uid="{00000000-0005-0000-0000-0000D5700000}"/>
    <cellStyle name="Notas 3 2 4 3 2 3 2 2" xfId="42320" xr:uid="{00000000-0005-0000-0000-0000D6700000}"/>
    <cellStyle name="Notas 3 2 4 3 2 3 3" xfId="42321" xr:uid="{00000000-0005-0000-0000-0000D7700000}"/>
    <cellStyle name="Notas 3 2 4 3 2 4" xfId="14843" xr:uid="{00000000-0005-0000-0000-0000D8700000}"/>
    <cellStyle name="Notas 3 2 4 3 2 4 2" xfId="42322" xr:uid="{00000000-0005-0000-0000-0000D9700000}"/>
    <cellStyle name="Notas 3 2 4 3 2 5" xfId="23952" xr:uid="{00000000-0005-0000-0000-0000DA700000}"/>
    <cellStyle name="Notas 3 2 4 3 2 5 2" xfId="42323" xr:uid="{00000000-0005-0000-0000-0000DB700000}"/>
    <cellStyle name="Notas 3 2 4 3 2 6" xfId="23953" xr:uid="{00000000-0005-0000-0000-0000DC700000}"/>
    <cellStyle name="Notas 3 2 4 3 2 6 2" xfId="42324" xr:uid="{00000000-0005-0000-0000-0000DD700000}"/>
    <cellStyle name="Notas 3 2 4 3 2 7" xfId="23954" xr:uid="{00000000-0005-0000-0000-0000DE700000}"/>
    <cellStyle name="Notas 3 2 4 3 2 7 2" xfId="42325" xr:uid="{00000000-0005-0000-0000-0000DF700000}"/>
    <cellStyle name="Notas 3 2 4 3 2 8" xfId="42326" xr:uid="{00000000-0005-0000-0000-0000E0700000}"/>
    <cellStyle name="Notas 3 2 4 3 3" xfId="6268" xr:uid="{00000000-0005-0000-0000-0000E1700000}"/>
    <cellStyle name="Notas 3 2 4 3 3 2" xfId="14840" xr:uid="{00000000-0005-0000-0000-0000E2700000}"/>
    <cellStyle name="Notas 3 2 4 3 3 2 2" xfId="42327" xr:uid="{00000000-0005-0000-0000-0000E3700000}"/>
    <cellStyle name="Notas 3 2 4 3 3 3" xfId="42328" xr:uid="{00000000-0005-0000-0000-0000E4700000}"/>
    <cellStyle name="Notas 3 2 4 3 4" xfId="6269" xr:uid="{00000000-0005-0000-0000-0000E5700000}"/>
    <cellStyle name="Notas 3 2 4 3 4 2" xfId="14839" xr:uid="{00000000-0005-0000-0000-0000E6700000}"/>
    <cellStyle name="Notas 3 2 4 3 4 2 2" xfId="42329" xr:uid="{00000000-0005-0000-0000-0000E7700000}"/>
    <cellStyle name="Notas 3 2 4 3 4 3" xfId="42330" xr:uid="{00000000-0005-0000-0000-0000E8700000}"/>
    <cellStyle name="Notas 3 2 4 3 5" xfId="14844" xr:uid="{00000000-0005-0000-0000-0000E9700000}"/>
    <cellStyle name="Notas 3 2 4 3 5 2" xfId="42331" xr:uid="{00000000-0005-0000-0000-0000EA700000}"/>
    <cellStyle name="Notas 3 2 4 3 6" xfId="23955" xr:uid="{00000000-0005-0000-0000-0000EB700000}"/>
    <cellStyle name="Notas 3 2 4 3 6 2" xfId="42332" xr:uid="{00000000-0005-0000-0000-0000EC700000}"/>
    <cellStyle name="Notas 3 2 4 3 7" xfId="23956" xr:uid="{00000000-0005-0000-0000-0000ED700000}"/>
    <cellStyle name="Notas 3 2 4 3 7 2" xfId="42333" xr:uid="{00000000-0005-0000-0000-0000EE700000}"/>
    <cellStyle name="Notas 3 2 4 3 8" xfId="23957" xr:uid="{00000000-0005-0000-0000-0000EF700000}"/>
    <cellStyle name="Notas 3 2 4 3 8 2" xfId="42334" xr:uid="{00000000-0005-0000-0000-0000F0700000}"/>
    <cellStyle name="Notas 3 2 4 3 9" xfId="42335" xr:uid="{00000000-0005-0000-0000-0000F1700000}"/>
    <cellStyle name="Notas 3 2 4 4" xfId="6270" xr:uid="{00000000-0005-0000-0000-0000F2700000}"/>
    <cellStyle name="Notas 3 2 4 4 2" xfId="14838" xr:uid="{00000000-0005-0000-0000-0000F3700000}"/>
    <cellStyle name="Notas 3 2 4 4 2 2" xfId="42336" xr:uid="{00000000-0005-0000-0000-0000F4700000}"/>
    <cellStyle name="Notas 3 2 4 4 3" xfId="23958" xr:uid="{00000000-0005-0000-0000-0000F5700000}"/>
    <cellStyle name="Notas 3 2 4 4 3 2" xfId="42337" xr:uid="{00000000-0005-0000-0000-0000F6700000}"/>
    <cellStyle name="Notas 3 2 4 4 4" xfId="23959" xr:uid="{00000000-0005-0000-0000-0000F7700000}"/>
    <cellStyle name="Notas 3 2 4 4 4 2" xfId="42338" xr:uid="{00000000-0005-0000-0000-0000F8700000}"/>
    <cellStyle name="Notas 3 2 4 4 5" xfId="23960" xr:uid="{00000000-0005-0000-0000-0000F9700000}"/>
    <cellStyle name="Notas 3 2 4 4 5 2" xfId="42339" xr:uid="{00000000-0005-0000-0000-0000FA700000}"/>
    <cellStyle name="Notas 3 2 4 4 6" xfId="42340" xr:uid="{00000000-0005-0000-0000-0000FB700000}"/>
    <cellStyle name="Notas 3 2 4 5" xfId="6271" xr:uid="{00000000-0005-0000-0000-0000FC700000}"/>
    <cellStyle name="Notas 3 2 4 5 2" xfId="14837" xr:uid="{00000000-0005-0000-0000-0000FD700000}"/>
    <cellStyle name="Notas 3 2 4 5 2 2" xfId="42341" xr:uid="{00000000-0005-0000-0000-0000FE700000}"/>
    <cellStyle name="Notas 3 2 4 5 3" xfId="23961" xr:uid="{00000000-0005-0000-0000-0000FF700000}"/>
    <cellStyle name="Notas 3 2 4 5 3 2" xfId="42342" xr:uid="{00000000-0005-0000-0000-000000710000}"/>
    <cellStyle name="Notas 3 2 4 5 4" xfId="23962" xr:uid="{00000000-0005-0000-0000-000001710000}"/>
    <cellStyle name="Notas 3 2 4 5 4 2" xfId="42343" xr:uid="{00000000-0005-0000-0000-000002710000}"/>
    <cellStyle name="Notas 3 2 4 5 5" xfId="23963" xr:uid="{00000000-0005-0000-0000-000003710000}"/>
    <cellStyle name="Notas 3 2 4 5 5 2" xfId="42344" xr:uid="{00000000-0005-0000-0000-000004710000}"/>
    <cellStyle name="Notas 3 2 4 5 6" xfId="42345" xr:uid="{00000000-0005-0000-0000-000005710000}"/>
    <cellStyle name="Notas 3 2 4 6" xfId="6272" xr:uid="{00000000-0005-0000-0000-000006710000}"/>
    <cellStyle name="Notas 3 2 4 6 2" xfId="14836" xr:uid="{00000000-0005-0000-0000-000007710000}"/>
    <cellStyle name="Notas 3 2 4 6 2 2" xfId="42346" xr:uid="{00000000-0005-0000-0000-000008710000}"/>
    <cellStyle name="Notas 3 2 4 6 3" xfId="23964" xr:uid="{00000000-0005-0000-0000-000009710000}"/>
    <cellStyle name="Notas 3 2 4 6 3 2" xfId="42347" xr:uid="{00000000-0005-0000-0000-00000A710000}"/>
    <cellStyle name="Notas 3 2 4 6 4" xfId="23965" xr:uid="{00000000-0005-0000-0000-00000B710000}"/>
    <cellStyle name="Notas 3 2 4 6 4 2" xfId="42348" xr:uid="{00000000-0005-0000-0000-00000C710000}"/>
    <cellStyle name="Notas 3 2 4 6 5" xfId="23966" xr:uid="{00000000-0005-0000-0000-00000D710000}"/>
    <cellStyle name="Notas 3 2 4 6 5 2" xfId="42349" xr:uid="{00000000-0005-0000-0000-00000E710000}"/>
    <cellStyle name="Notas 3 2 4 6 6" xfId="42350" xr:uid="{00000000-0005-0000-0000-00000F710000}"/>
    <cellStyle name="Notas 3 2 4 7" xfId="6273" xr:uid="{00000000-0005-0000-0000-000010710000}"/>
    <cellStyle name="Notas 3 2 4 7 2" xfId="14835" xr:uid="{00000000-0005-0000-0000-000011710000}"/>
    <cellStyle name="Notas 3 2 4 7 2 2" xfId="42351" xr:uid="{00000000-0005-0000-0000-000012710000}"/>
    <cellStyle name="Notas 3 2 4 7 3" xfId="23967" xr:uid="{00000000-0005-0000-0000-000013710000}"/>
    <cellStyle name="Notas 3 2 4 7 3 2" xfId="42352" xr:uid="{00000000-0005-0000-0000-000014710000}"/>
    <cellStyle name="Notas 3 2 4 7 4" xfId="23968" xr:uid="{00000000-0005-0000-0000-000015710000}"/>
    <cellStyle name="Notas 3 2 4 7 4 2" xfId="42353" xr:uid="{00000000-0005-0000-0000-000016710000}"/>
    <cellStyle name="Notas 3 2 4 7 5" xfId="23969" xr:uid="{00000000-0005-0000-0000-000017710000}"/>
    <cellStyle name="Notas 3 2 4 7 5 2" xfId="42354" xr:uid="{00000000-0005-0000-0000-000018710000}"/>
    <cellStyle name="Notas 3 2 4 7 6" xfId="42355" xr:uid="{00000000-0005-0000-0000-000019710000}"/>
    <cellStyle name="Notas 3 2 4 8" xfId="6274" xr:uid="{00000000-0005-0000-0000-00001A710000}"/>
    <cellStyle name="Notas 3 2 4 8 2" xfId="14834" xr:uid="{00000000-0005-0000-0000-00001B710000}"/>
    <cellStyle name="Notas 3 2 4 8 2 2" xfId="42356" xr:uid="{00000000-0005-0000-0000-00001C710000}"/>
    <cellStyle name="Notas 3 2 4 8 3" xfId="42357" xr:uid="{00000000-0005-0000-0000-00001D710000}"/>
    <cellStyle name="Notas 3 2 4 9" xfId="14851" xr:uid="{00000000-0005-0000-0000-00001E710000}"/>
    <cellStyle name="Notas 3 2 4 9 2" xfId="42358" xr:uid="{00000000-0005-0000-0000-00001F710000}"/>
    <cellStyle name="Notas 3 2 5" xfId="1051" xr:uid="{00000000-0005-0000-0000-000020710000}"/>
    <cellStyle name="Notas 3 2 5 10" xfId="23970" xr:uid="{00000000-0005-0000-0000-000021710000}"/>
    <cellStyle name="Notas 3 2 5 10 2" xfId="42359" xr:uid="{00000000-0005-0000-0000-000022710000}"/>
    <cellStyle name="Notas 3 2 5 11" xfId="42360" xr:uid="{00000000-0005-0000-0000-000023710000}"/>
    <cellStyle name="Notas 3 2 5 2" xfId="1983" xr:uid="{00000000-0005-0000-0000-000024710000}"/>
    <cellStyle name="Notas 3 2 5 2 2" xfId="3442" xr:uid="{00000000-0005-0000-0000-000025710000}"/>
    <cellStyle name="Notas 3 2 5 2 2 2" xfId="6275" xr:uid="{00000000-0005-0000-0000-000026710000}"/>
    <cellStyle name="Notas 3 2 5 2 2 2 2" xfId="14830" xr:uid="{00000000-0005-0000-0000-000027710000}"/>
    <cellStyle name="Notas 3 2 5 2 2 2 2 2" xfId="42361" xr:uid="{00000000-0005-0000-0000-000028710000}"/>
    <cellStyle name="Notas 3 2 5 2 2 2 3" xfId="42362" xr:uid="{00000000-0005-0000-0000-000029710000}"/>
    <cellStyle name="Notas 3 2 5 2 2 3" xfId="6276" xr:uid="{00000000-0005-0000-0000-00002A710000}"/>
    <cellStyle name="Notas 3 2 5 2 2 3 2" xfId="14829" xr:uid="{00000000-0005-0000-0000-00002B710000}"/>
    <cellStyle name="Notas 3 2 5 2 2 3 2 2" xfId="42363" xr:uid="{00000000-0005-0000-0000-00002C710000}"/>
    <cellStyle name="Notas 3 2 5 2 2 3 3" xfId="42364" xr:uid="{00000000-0005-0000-0000-00002D710000}"/>
    <cellStyle name="Notas 3 2 5 2 2 4" xfId="14831" xr:uid="{00000000-0005-0000-0000-00002E710000}"/>
    <cellStyle name="Notas 3 2 5 2 2 4 2" xfId="42365" xr:uid="{00000000-0005-0000-0000-00002F710000}"/>
    <cellStyle name="Notas 3 2 5 2 2 5" xfId="23971" xr:uid="{00000000-0005-0000-0000-000030710000}"/>
    <cellStyle name="Notas 3 2 5 2 2 5 2" xfId="42366" xr:uid="{00000000-0005-0000-0000-000031710000}"/>
    <cellStyle name="Notas 3 2 5 2 2 6" xfId="23972" xr:uid="{00000000-0005-0000-0000-000032710000}"/>
    <cellStyle name="Notas 3 2 5 2 2 6 2" xfId="42367" xr:uid="{00000000-0005-0000-0000-000033710000}"/>
    <cellStyle name="Notas 3 2 5 2 2 7" xfId="23973" xr:uid="{00000000-0005-0000-0000-000034710000}"/>
    <cellStyle name="Notas 3 2 5 2 2 7 2" xfId="42368" xr:uid="{00000000-0005-0000-0000-000035710000}"/>
    <cellStyle name="Notas 3 2 5 2 2 8" xfId="42369" xr:uid="{00000000-0005-0000-0000-000036710000}"/>
    <cellStyle name="Notas 3 2 5 2 3" xfId="6277" xr:uid="{00000000-0005-0000-0000-000037710000}"/>
    <cellStyle name="Notas 3 2 5 2 3 2" xfId="14828" xr:uid="{00000000-0005-0000-0000-000038710000}"/>
    <cellStyle name="Notas 3 2 5 2 3 2 2" xfId="42370" xr:uid="{00000000-0005-0000-0000-000039710000}"/>
    <cellStyle name="Notas 3 2 5 2 3 3" xfId="42371" xr:uid="{00000000-0005-0000-0000-00003A710000}"/>
    <cellStyle name="Notas 3 2 5 2 4" xfId="6278" xr:uid="{00000000-0005-0000-0000-00003B710000}"/>
    <cellStyle name="Notas 3 2 5 2 4 2" xfId="14827" xr:uid="{00000000-0005-0000-0000-00003C710000}"/>
    <cellStyle name="Notas 3 2 5 2 4 2 2" xfId="42372" xr:uid="{00000000-0005-0000-0000-00003D710000}"/>
    <cellStyle name="Notas 3 2 5 2 4 3" xfId="42373" xr:uid="{00000000-0005-0000-0000-00003E710000}"/>
    <cellStyle name="Notas 3 2 5 2 5" xfId="14832" xr:uid="{00000000-0005-0000-0000-00003F710000}"/>
    <cellStyle name="Notas 3 2 5 2 5 2" xfId="42374" xr:uid="{00000000-0005-0000-0000-000040710000}"/>
    <cellStyle name="Notas 3 2 5 2 6" xfId="23974" xr:uid="{00000000-0005-0000-0000-000041710000}"/>
    <cellStyle name="Notas 3 2 5 2 6 2" xfId="42375" xr:uid="{00000000-0005-0000-0000-000042710000}"/>
    <cellStyle name="Notas 3 2 5 2 7" xfId="23975" xr:uid="{00000000-0005-0000-0000-000043710000}"/>
    <cellStyle name="Notas 3 2 5 2 7 2" xfId="42376" xr:uid="{00000000-0005-0000-0000-000044710000}"/>
    <cellStyle name="Notas 3 2 5 2 8" xfId="23976" xr:uid="{00000000-0005-0000-0000-000045710000}"/>
    <cellStyle name="Notas 3 2 5 2 8 2" xfId="42377" xr:uid="{00000000-0005-0000-0000-000046710000}"/>
    <cellStyle name="Notas 3 2 5 2 9" xfId="42378" xr:uid="{00000000-0005-0000-0000-000047710000}"/>
    <cellStyle name="Notas 3 2 5 3" xfId="1551" xr:uid="{00000000-0005-0000-0000-000048710000}"/>
    <cellStyle name="Notas 3 2 5 3 2" xfId="3014" xr:uid="{00000000-0005-0000-0000-000049710000}"/>
    <cellStyle name="Notas 3 2 5 3 2 2" xfId="6279" xr:uid="{00000000-0005-0000-0000-00004A710000}"/>
    <cellStyle name="Notas 3 2 5 3 2 2 2" xfId="14824" xr:uid="{00000000-0005-0000-0000-00004B710000}"/>
    <cellStyle name="Notas 3 2 5 3 2 2 2 2" xfId="42379" xr:uid="{00000000-0005-0000-0000-00004C710000}"/>
    <cellStyle name="Notas 3 2 5 3 2 2 3" xfId="42380" xr:uid="{00000000-0005-0000-0000-00004D710000}"/>
    <cellStyle name="Notas 3 2 5 3 2 3" xfId="6280" xr:uid="{00000000-0005-0000-0000-00004E710000}"/>
    <cellStyle name="Notas 3 2 5 3 2 3 2" xfId="14823" xr:uid="{00000000-0005-0000-0000-00004F710000}"/>
    <cellStyle name="Notas 3 2 5 3 2 3 2 2" xfId="42381" xr:uid="{00000000-0005-0000-0000-000050710000}"/>
    <cellStyle name="Notas 3 2 5 3 2 3 3" xfId="42382" xr:uid="{00000000-0005-0000-0000-000051710000}"/>
    <cellStyle name="Notas 3 2 5 3 2 4" xfId="14825" xr:uid="{00000000-0005-0000-0000-000052710000}"/>
    <cellStyle name="Notas 3 2 5 3 2 4 2" xfId="42383" xr:uid="{00000000-0005-0000-0000-000053710000}"/>
    <cellStyle name="Notas 3 2 5 3 2 5" xfId="23977" xr:uid="{00000000-0005-0000-0000-000054710000}"/>
    <cellStyle name="Notas 3 2 5 3 2 5 2" xfId="42384" xr:uid="{00000000-0005-0000-0000-000055710000}"/>
    <cellStyle name="Notas 3 2 5 3 2 6" xfId="23978" xr:uid="{00000000-0005-0000-0000-000056710000}"/>
    <cellStyle name="Notas 3 2 5 3 2 6 2" xfId="42385" xr:uid="{00000000-0005-0000-0000-000057710000}"/>
    <cellStyle name="Notas 3 2 5 3 2 7" xfId="23979" xr:uid="{00000000-0005-0000-0000-000058710000}"/>
    <cellStyle name="Notas 3 2 5 3 2 7 2" xfId="42386" xr:uid="{00000000-0005-0000-0000-000059710000}"/>
    <cellStyle name="Notas 3 2 5 3 2 8" xfId="42387" xr:uid="{00000000-0005-0000-0000-00005A710000}"/>
    <cellStyle name="Notas 3 2 5 3 3" xfId="6281" xr:uid="{00000000-0005-0000-0000-00005B710000}"/>
    <cellStyle name="Notas 3 2 5 3 3 2" xfId="14822" xr:uid="{00000000-0005-0000-0000-00005C710000}"/>
    <cellStyle name="Notas 3 2 5 3 3 2 2" xfId="42388" xr:uid="{00000000-0005-0000-0000-00005D710000}"/>
    <cellStyle name="Notas 3 2 5 3 3 3" xfId="42389" xr:uid="{00000000-0005-0000-0000-00005E710000}"/>
    <cellStyle name="Notas 3 2 5 3 4" xfId="6282" xr:uid="{00000000-0005-0000-0000-00005F710000}"/>
    <cellStyle name="Notas 3 2 5 3 4 2" xfId="14821" xr:uid="{00000000-0005-0000-0000-000060710000}"/>
    <cellStyle name="Notas 3 2 5 3 4 2 2" xfId="42390" xr:uid="{00000000-0005-0000-0000-000061710000}"/>
    <cellStyle name="Notas 3 2 5 3 4 3" xfId="42391" xr:uid="{00000000-0005-0000-0000-000062710000}"/>
    <cellStyle name="Notas 3 2 5 3 5" xfId="14826" xr:uid="{00000000-0005-0000-0000-000063710000}"/>
    <cellStyle name="Notas 3 2 5 3 5 2" xfId="42392" xr:uid="{00000000-0005-0000-0000-000064710000}"/>
    <cellStyle name="Notas 3 2 5 3 6" xfId="23980" xr:uid="{00000000-0005-0000-0000-000065710000}"/>
    <cellStyle name="Notas 3 2 5 3 6 2" xfId="42393" xr:uid="{00000000-0005-0000-0000-000066710000}"/>
    <cellStyle name="Notas 3 2 5 3 7" xfId="23981" xr:uid="{00000000-0005-0000-0000-000067710000}"/>
    <cellStyle name="Notas 3 2 5 3 7 2" xfId="42394" xr:uid="{00000000-0005-0000-0000-000068710000}"/>
    <cellStyle name="Notas 3 2 5 3 8" xfId="23982" xr:uid="{00000000-0005-0000-0000-000069710000}"/>
    <cellStyle name="Notas 3 2 5 3 8 2" xfId="42395" xr:uid="{00000000-0005-0000-0000-00006A710000}"/>
    <cellStyle name="Notas 3 2 5 3 9" xfId="42396" xr:uid="{00000000-0005-0000-0000-00006B710000}"/>
    <cellStyle name="Notas 3 2 5 4" xfId="6283" xr:uid="{00000000-0005-0000-0000-00006C710000}"/>
    <cellStyle name="Notas 3 2 5 4 2" xfId="14820" xr:uid="{00000000-0005-0000-0000-00006D710000}"/>
    <cellStyle name="Notas 3 2 5 4 2 2" xfId="42397" xr:uid="{00000000-0005-0000-0000-00006E710000}"/>
    <cellStyle name="Notas 3 2 5 4 3" xfId="23983" xr:uid="{00000000-0005-0000-0000-00006F710000}"/>
    <cellStyle name="Notas 3 2 5 4 3 2" xfId="42398" xr:uid="{00000000-0005-0000-0000-000070710000}"/>
    <cellStyle name="Notas 3 2 5 4 4" xfId="23984" xr:uid="{00000000-0005-0000-0000-000071710000}"/>
    <cellStyle name="Notas 3 2 5 4 4 2" xfId="42399" xr:uid="{00000000-0005-0000-0000-000072710000}"/>
    <cellStyle name="Notas 3 2 5 4 5" xfId="23985" xr:uid="{00000000-0005-0000-0000-000073710000}"/>
    <cellStyle name="Notas 3 2 5 4 5 2" xfId="42400" xr:uid="{00000000-0005-0000-0000-000074710000}"/>
    <cellStyle name="Notas 3 2 5 4 6" xfId="42401" xr:uid="{00000000-0005-0000-0000-000075710000}"/>
    <cellStyle name="Notas 3 2 5 5" xfId="6284" xr:uid="{00000000-0005-0000-0000-000076710000}"/>
    <cellStyle name="Notas 3 2 5 5 2" xfId="14819" xr:uid="{00000000-0005-0000-0000-000077710000}"/>
    <cellStyle name="Notas 3 2 5 5 2 2" xfId="42402" xr:uid="{00000000-0005-0000-0000-000078710000}"/>
    <cellStyle name="Notas 3 2 5 5 3" xfId="23986" xr:uid="{00000000-0005-0000-0000-000079710000}"/>
    <cellStyle name="Notas 3 2 5 5 3 2" xfId="42403" xr:uid="{00000000-0005-0000-0000-00007A710000}"/>
    <cellStyle name="Notas 3 2 5 5 4" xfId="23987" xr:uid="{00000000-0005-0000-0000-00007B710000}"/>
    <cellStyle name="Notas 3 2 5 5 4 2" xfId="42404" xr:uid="{00000000-0005-0000-0000-00007C710000}"/>
    <cellStyle name="Notas 3 2 5 5 5" xfId="23988" xr:uid="{00000000-0005-0000-0000-00007D710000}"/>
    <cellStyle name="Notas 3 2 5 5 5 2" xfId="42405" xr:uid="{00000000-0005-0000-0000-00007E710000}"/>
    <cellStyle name="Notas 3 2 5 5 6" xfId="42406" xr:uid="{00000000-0005-0000-0000-00007F710000}"/>
    <cellStyle name="Notas 3 2 5 6" xfId="6285" xr:uid="{00000000-0005-0000-0000-000080710000}"/>
    <cellStyle name="Notas 3 2 5 6 2" xfId="14818" xr:uid="{00000000-0005-0000-0000-000081710000}"/>
    <cellStyle name="Notas 3 2 5 6 2 2" xfId="42407" xr:uid="{00000000-0005-0000-0000-000082710000}"/>
    <cellStyle name="Notas 3 2 5 6 3" xfId="23989" xr:uid="{00000000-0005-0000-0000-000083710000}"/>
    <cellStyle name="Notas 3 2 5 6 3 2" xfId="42408" xr:uid="{00000000-0005-0000-0000-000084710000}"/>
    <cellStyle name="Notas 3 2 5 6 4" xfId="23990" xr:uid="{00000000-0005-0000-0000-000085710000}"/>
    <cellStyle name="Notas 3 2 5 6 4 2" xfId="42409" xr:uid="{00000000-0005-0000-0000-000086710000}"/>
    <cellStyle name="Notas 3 2 5 6 5" xfId="23991" xr:uid="{00000000-0005-0000-0000-000087710000}"/>
    <cellStyle name="Notas 3 2 5 6 5 2" xfId="42410" xr:uid="{00000000-0005-0000-0000-000088710000}"/>
    <cellStyle name="Notas 3 2 5 6 6" xfId="42411" xr:uid="{00000000-0005-0000-0000-000089710000}"/>
    <cellStyle name="Notas 3 2 5 7" xfId="6286" xr:uid="{00000000-0005-0000-0000-00008A710000}"/>
    <cellStyle name="Notas 3 2 5 7 2" xfId="14817" xr:uid="{00000000-0005-0000-0000-00008B710000}"/>
    <cellStyle name="Notas 3 2 5 7 2 2" xfId="42412" xr:uid="{00000000-0005-0000-0000-00008C710000}"/>
    <cellStyle name="Notas 3 2 5 7 3" xfId="23992" xr:uid="{00000000-0005-0000-0000-00008D710000}"/>
    <cellStyle name="Notas 3 2 5 7 3 2" xfId="42413" xr:uid="{00000000-0005-0000-0000-00008E710000}"/>
    <cellStyle name="Notas 3 2 5 7 4" xfId="23993" xr:uid="{00000000-0005-0000-0000-00008F710000}"/>
    <cellStyle name="Notas 3 2 5 7 4 2" xfId="42414" xr:uid="{00000000-0005-0000-0000-000090710000}"/>
    <cellStyle name="Notas 3 2 5 7 5" xfId="23994" xr:uid="{00000000-0005-0000-0000-000091710000}"/>
    <cellStyle name="Notas 3 2 5 7 5 2" xfId="42415" xr:uid="{00000000-0005-0000-0000-000092710000}"/>
    <cellStyle name="Notas 3 2 5 7 6" xfId="42416" xr:uid="{00000000-0005-0000-0000-000093710000}"/>
    <cellStyle name="Notas 3 2 5 8" xfId="6287" xr:uid="{00000000-0005-0000-0000-000094710000}"/>
    <cellStyle name="Notas 3 2 5 8 2" xfId="14816" xr:uid="{00000000-0005-0000-0000-000095710000}"/>
    <cellStyle name="Notas 3 2 5 8 2 2" xfId="42417" xr:uid="{00000000-0005-0000-0000-000096710000}"/>
    <cellStyle name="Notas 3 2 5 8 3" xfId="42418" xr:uid="{00000000-0005-0000-0000-000097710000}"/>
    <cellStyle name="Notas 3 2 5 9" xfId="14833" xr:uid="{00000000-0005-0000-0000-000098710000}"/>
    <cellStyle name="Notas 3 2 5 9 2" xfId="42419" xr:uid="{00000000-0005-0000-0000-000099710000}"/>
    <cellStyle name="Notas 3 2 6" xfId="1076" xr:uid="{00000000-0005-0000-0000-00009A710000}"/>
    <cellStyle name="Notas 3 2 6 10" xfId="23995" xr:uid="{00000000-0005-0000-0000-00009B710000}"/>
    <cellStyle name="Notas 3 2 6 10 2" xfId="42420" xr:uid="{00000000-0005-0000-0000-00009C710000}"/>
    <cellStyle name="Notas 3 2 6 11" xfId="42421" xr:uid="{00000000-0005-0000-0000-00009D710000}"/>
    <cellStyle name="Notas 3 2 6 2" xfId="2008" xr:uid="{00000000-0005-0000-0000-00009E710000}"/>
    <cellStyle name="Notas 3 2 6 2 2" xfId="3467" xr:uid="{00000000-0005-0000-0000-00009F710000}"/>
    <cellStyle name="Notas 3 2 6 2 2 2" xfId="6288" xr:uid="{00000000-0005-0000-0000-0000A0710000}"/>
    <cellStyle name="Notas 3 2 6 2 2 2 2" xfId="14812" xr:uid="{00000000-0005-0000-0000-0000A1710000}"/>
    <cellStyle name="Notas 3 2 6 2 2 2 2 2" xfId="42422" xr:uid="{00000000-0005-0000-0000-0000A2710000}"/>
    <cellStyle name="Notas 3 2 6 2 2 2 3" xfId="42423" xr:uid="{00000000-0005-0000-0000-0000A3710000}"/>
    <cellStyle name="Notas 3 2 6 2 2 3" xfId="6289" xr:uid="{00000000-0005-0000-0000-0000A4710000}"/>
    <cellStyle name="Notas 3 2 6 2 2 3 2" xfId="14811" xr:uid="{00000000-0005-0000-0000-0000A5710000}"/>
    <cellStyle name="Notas 3 2 6 2 2 3 2 2" xfId="42424" xr:uid="{00000000-0005-0000-0000-0000A6710000}"/>
    <cellStyle name="Notas 3 2 6 2 2 3 3" xfId="42425" xr:uid="{00000000-0005-0000-0000-0000A7710000}"/>
    <cellStyle name="Notas 3 2 6 2 2 4" xfId="14813" xr:uid="{00000000-0005-0000-0000-0000A8710000}"/>
    <cellStyle name="Notas 3 2 6 2 2 4 2" xfId="42426" xr:uid="{00000000-0005-0000-0000-0000A9710000}"/>
    <cellStyle name="Notas 3 2 6 2 2 5" xfId="23996" xr:uid="{00000000-0005-0000-0000-0000AA710000}"/>
    <cellStyle name="Notas 3 2 6 2 2 5 2" xfId="42427" xr:uid="{00000000-0005-0000-0000-0000AB710000}"/>
    <cellStyle name="Notas 3 2 6 2 2 6" xfId="23997" xr:uid="{00000000-0005-0000-0000-0000AC710000}"/>
    <cellStyle name="Notas 3 2 6 2 2 6 2" xfId="42428" xr:uid="{00000000-0005-0000-0000-0000AD710000}"/>
    <cellStyle name="Notas 3 2 6 2 2 7" xfId="23998" xr:uid="{00000000-0005-0000-0000-0000AE710000}"/>
    <cellStyle name="Notas 3 2 6 2 2 7 2" xfId="42429" xr:uid="{00000000-0005-0000-0000-0000AF710000}"/>
    <cellStyle name="Notas 3 2 6 2 2 8" xfId="42430" xr:uid="{00000000-0005-0000-0000-0000B0710000}"/>
    <cellStyle name="Notas 3 2 6 2 3" xfId="6290" xr:uid="{00000000-0005-0000-0000-0000B1710000}"/>
    <cellStyle name="Notas 3 2 6 2 3 2" xfId="14810" xr:uid="{00000000-0005-0000-0000-0000B2710000}"/>
    <cellStyle name="Notas 3 2 6 2 3 2 2" xfId="42431" xr:uid="{00000000-0005-0000-0000-0000B3710000}"/>
    <cellStyle name="Notas 3 2 6 2 3 3" xfId="42432" xr:uid="{00000000-0005-0000-0000-0000B4710000}"/>
    <cellStyle name="Notas 3 2 6 2 4" xfId="6291" xr:uid="{00000000-0005-0000-0000-0000B5710000}"/>
    <cellStyle name="Notas 3 2 6 2 4 2" xfId="14809" xr:uid="{00000000-0005-0000-0000-0000B6710000}"/>
    <cellStyle name="Notas 3 2 6 2 4 2 2" xfId="42433" xr:uid="{00000000-0005-0000-0000-0000B7710000}"/>
    <cellStyle name="Notas 3 2 6 2 4 3" xfId="42434" xr:uid="{00000000-0005-0000-0000-0000B8710000}"/>
    <cellStyle name="Notas 3 2 6 2 5" xfId="14814" xr:uid="{00000000-0005-0000-0000-0000B9710000}"/>
    <cellStyle name="Notas 3 2 6 2 5 2" xfId="42435" xr:uid="{00000000-0005-0000-0000-0000BA710000}"/>
    <cellStyle name="Notas 3 2 6 2 6" xfId="23999" xr:uid="{00000000-0005-0000-0000-0000BB710000}"/>
    <cellStyle name="Notas 3 2 6 2 6 2" xfId="42436" xr:uid="{00000000-0005-0000-0000-0000BC710000}"/>
    <cellStyle name="Notas 3 2 6 2 7" xfId="24000" xr:uid="{00000000-0005-0000-0000-0000BD710000}"/>
    <cellStyle name="Notas 3 2 6 2 7 2" xfId="42437" xr:uid="{00000000-0005-0000-0000-0000BE710000}"/>
    <cellStyle name="Notas 3 2 6 2 8" xfId="24001" xr:uid="{00000000-0005-0000-0000-0000BF710000}"/>
    <cellStyle name="Notas 3 2 6 2 8 2" xfId="42438" xr:uid="{00000000-0005-0000-0000-0000C0710000}"/>
    <cellStyle name="Notas 3 2 6 2 9" xfId="42439" xr:uid="{00000000-0005-0000-0000-0000C1710000}"/>
    <cellStyle name="Notas 3 2 6 3" xfId="1576" xr:uid="{00000000-0005-0000-0000-0000C2710000}"/>
    <cellStyle name="Notas 3 2 6 3 2" xfId="3039" xr:uid="{00000000-0005-0000-0000-0000C3710000}"/>
    <cellStyle name="Notas 3 2 6 3 2 2" xfId="6292" xr:uid="{00000000-0005-0000-0000-0000C4710000}"/>
    <cellStyle name="Notas 3 2 6 3 2 2 2" xfId="14806" xr:uid="{00000000-0005-0000-0000-0000C5710000}"/>
    <cellStyle name="Notas 3 2 6 3 2 2 2 2" xfId="42440" xr:uid="{00000000-0005-0000-0000-0000C6710000}"/>
    <cellStyle name="Notas 3 2 6 3 2 2 3" xfId="42441" xr:uid="{00000000-0005-0000-0000-0000C7710000}"/>
    <cellStyle name="Notas 3 2 6 3 2 3" xfId="6293" xr:uid="{00000000-0005-0000-0000-0000C8710000}"/>
    <cellStyle name="Notas 3 2 6 3 2 3 2" xfId="14805" xr:uid="{00000000-0005-0000-0000-0000C9710000}"/>
    <cellStyle name="Notas 3 2 6 3 2 3 2 2" xfId="42442" xr:uid="{00000000-0005-0000-0000-0000CA710000}"/>
    <cellStyle name="Notas 3 2 6 3 2 3 3" xfId="42443" xr:uid="{00000000-0005-0000-0000-0000CB710000}"/>
    <cellStyle name="Notas 3 2 6 3 2 4" xfId="14807" xr:uid="{00000000-0005-0000-0000-0000CC710000}"/>
    <cellStyle name="Notas 3 2 6 3 2 4 2" xfId="42444" xr:uid="{00000000-0005-0000-0000-0000CD710000}"/>
    <cellStyle name="Notas 3 2 6 3 2 5" xfId="24002" xr:uid="{00000000-0005-0000-0000-0000CE710000}"/>
    <cellStyle name="Notas 3 2 6 3 2 5 2" xfId="42445" xr:uid="{00000000-0005-0000-0000-0000CF710000}"/>
    <cellStyle name="Notas 3 2 6 3 2 6" xfId="24003" xr:uid="{00000000-0005-0000-0000-0000D0710000}"/>
    <cellStyle name="Notas 3 2 6 3 2 6 2" xfId="42446" xr:uid="{00000000-0005-0000-0000-0000D1710000}"/>
    <cellStyle name="Notas 3 2 6 3 2 7" xfId="24004" xr:uid="{00000000-0005-0000-0000-0000D2710000}"/>
    <cellStyle name="Notas 3 2 6 3 2 7 2" xfId="42447" xr:uid="{00000000-0005-0000-0000-0000D3710000}"/>
    <cellStyle name="Notas 3 2 6 3 2 8" xfId="42448" xr:uid="{00000000-0005-0000-0000-0000D4710000}"/>
    <cellStyle name="Notas 3 2 6 3 3" xfId="6294" xr:uid="{00000000-0005-0000-0000-0000D5710000}"/>
    <cellStyle name="Notas 3 2 6 3 3 2" xfId="14804" xr:uid="{00000000-0005-0000-0000-0000D6710000}"/>
    <cellStyle name="Notas 3 2 6 3 3 2 2" xfId="42449" xr:uid="{00000000-0005-0000-0000-0000D7710000}"/>
    <cellStyle name="Notas 3 2 6 3 3 3" xfId="42450" xr:uid="{00000000-0005-0000-0000-0000D8710000}"/>
    <cellStyle name="Notas 3 2 6 3 4" xfId="6295" xr:uid="{00000000-0005-0000-0000-0000D9710000}"/>
    <cellStyle name="Notas 3 2 6 3 4 2" xfId="14803" xr:uid="{00000000-0005-0000-0000-0000DA710000}"/>
    <cellStyle name="Notas 3 2 6 3 4 2 2" xfId="42451" xr:uid="{00000000-0005-0000-0000-0000DB710000}"/>
    <cellStyle name="Notas 3 2 6 3 4 3" xfId="42452" xr:uid="{00000000-0005-0000-0000-0000DC710000}"/>
    <cellStyle name="Notas 3 2 6 3 5" xfId="14808" xr:uid="{00000000-0005-0000-0000-0000DD710000}"/>
    <cellStyle name="Notas 3 2 6 3 5 2" xfId="42453" xr:uid="{00000000-0005-0000-0000-0000DE710000}"/>
    <cellStyle name="Notas 3 2 6 3 6" xfId="24005" xr:uid="{00000000-0005-0000-0000-0000DF710000}"/>
    <cellStyle name="Notas 3 2 6 3 6 2" xfId="42454" xr:uid="{00000000-0005-0000-0000-0000E0710000}"/>
    <cellStyle name="Notas 3 2 6 3 7" xfId="24006" xr:uid="{00000000-0005-0000-0000-0000E1710000}"/>
    <cellStyle name="Notas 3 2 6 3 7 2" xfId="42455" xr:uid="{00000000-0005-0000-0000-0000E2710000}"/>
    <cellStyle name="Notas 3 2 6 3 8" xfId="24007" xr:uid="{00000000-0005-0000-0000-0000E3710000}"/>
    <cellStyle name="Notas 3 2 6 3 8 2" xfId="42456" xr:uid="{00000000-0005-0000-0000-0000E4710000}"/>
    <cellStyle name="Notas 3 2 6 3 9" xfId="42457" xr:uid="{00000000-0005-0000-0000-0000E5710000}"/>
    <cellStyle name="Notas 3 2 6 4" xfId="6296" xr:uid="{00000000-0005-0000-0000-0000E6710000}"/>
    <cellStyle name="Notas 3 2 6 4 2" xfId="14802" xr:uid="{00000000-0005-0000-0000-0000E7710000}"/>
    <cellStyle name="Notas 3 2 6 4 2 2" xfId="42458" xr:uid="{00000000-0005-0000-0000-0000E8710000}"/>
    <cellStyle name="Notas 3 2 6 4 3" xfId="24008" xr:uid="{00000000-0005-0000-0000-0000E9710000}"/>
    <cellStyle name="Notas 3 2 6 4 3 2" xfId="42459" xr:uid="{00000000-0005-0000-0000-0000EA710000}"/>
    <cellStyle name="Notas 3 2 6 4 4" xfId="24009" xr:uid="{00000000-0005-0000-0000-0000EB710000}"/>
    <cellStyle name="Notas 3 2 6 4 4 2" xfId="42460" xr:uid="{00000000-0005-0000-0000-0000EC710000}"/>
    <cellStyle name="Notas 3 2 6 4 5" xfId="24010" xr:uid="{00000000-0005-0000-0000-0000ED710000}"/>
    <cellStyle name="Notas 3 2 6 4 5 2" xfId="42461" xr:uid="{00000000-0005-0000-0000-0000EE710000}"/>
    <cellStyle name="Notas 3 2 6 4 6" xfId="42462" xr:uid="{00000000-0005-0000-0000-0000EF710000}"/>
    <cellStyle name="Notas 3 2 6 5" xfId="6297" xr:uid="{00000000-0005-0000-0000-0000F0710000}"/>
    <cellStyle name="Notas 3 2 6 5 2" xfId="14801" xr:uid="{00000000-0005-0000-0000-0000F1710000}"/>
    <cellStyle name="Notas 3 2 6 5 2 2" xfId="42463" xr:uid="{00000000-0005-0000-0000-0000F2710000}"/>
    <cellStyle name="Notas 3 2 6 5 3" xfId="24011" xr:uid="{00000000-0005-0000-0000-0000F3710000}"/>
    <cellStyle name="Notas 3 2 6 5 3 2" xfId="42464" xr:uid="{00000000-0005-0000-0000-0000F4710000}"/>
    <cellStyle name="Notas 3 2 6 5 4" xfId="24012" xr:uid="{00000000-0005-0000-0000-0000F5710000}"/>
    <cellStyle name="Notas 3 2 6 5 4 2" xfId="42465" xr:uid="{00000000-0005-0000-0000-0000F6710000}"/>
    <cellStyle name="Notas 3 2 6 5 5" xfId="24013" xr:uid="{00000000-0005-0000-0000-0000F7710000}"/>
    <cellStyle name="Notas 3 2 6 5 5 2" xfId="42466" xr:uid="{00000000-0005-0000-0000-0000F8710000}"/>
    <cellStyle name="Notas 3 2 6 5 6" xfId="42467" xr:uid="{00000000-0005-0000-0000-0000F9710000}"/>
    <cellStyle name="Notas 3 2 6 6" xfId="6298" xr:uid="{00000000-0005-0000-0000-0000FA710000}"/>
    <cellStyle name="Notas 3 2 6 6 2" xfId="14800" xr:uid="{00000000-0005-0000-0000-0000FB710000}"/>
    <cellStyle name="Notas 3 2 6 6 2 2" xfId="42468" xr:uid="{00000000-0005-0000-0000-0000FC710000}"/>
    <cellStyle name="Notas 3 2 6 6 3" xfId="24014" xr:uid="{00000000-0005-0000-0000-0000FD710000}"/>
    <cellStyle name="Notas 3 2 6 6 3 2" xfId="42469" xr:uid="{00000000-0005-0000-0000-0000FE710000}"/>
    <cellStyle name="Notas 3 2 6 6 4" xfId="24015" xr:uid="{00000000-0005-0000-0000-0000FF710000}"/>
    <cellStyle name="Notas 3 2 6 6 4 2" xfId="42470" xr:uid="{00000000-0005-0000-0000-000000720000}"/>
    <cellStyle name="Notas 3 2 6 6 5" xfId="24016" xr:uid="{00000000-0005-0000-0000-000001720000}"/>
    <cellStyle name="Notas 3 2 6 6 5 2" xfId="42471" xr:uid="{00000000-0005-0000-0000-000002720000}"/>
    <cellStyle name="Notas 3 2 6 6 6" xfId="42472" xr:uid="{00000000-0005-0000-0000-000003720000}"/>
    <cellStyle name="Notas 3 2 6 7" xfId="6299" xr:uid="{00000000-0005-0000-0000-000004720000}"/>
    <cellStyle name="Notas 3 2 6 7 2" xfId="14799" xr:uid="{00000000-0005-0000-0000-000005720000}"/>
    <cellStyle name="Notas 3 2 6 7 2 2" xfId="42473" xr:uid="{00000000-0005-0000-0000-000006720000}"/>
    <cellStyle name="Notas 3 2 6 7 3" xfId="24017" xr:uid="{00000000-0005-0000-0000-000007720000}"/>
    <cellStyle name="Notas 3 2 6 7 3 2" xfId="42474" xr:uid="{00000000-0005-0000-0000-000008720000}"/>
    <cellStyle name="Notas 3 2 6 7 4" xfId="24018" xr:uid="{00000000-0005-0000-0000-000009720000}"/>
    <cellStyle name="Notas 3 2 6 7 4 2" xfId="42475" xr:uid="{00000000-0005-0000-0000-00000A720000}"/>
    <cellStyle name="Notas 3 2 6 7 5" xfId="24019" xr:uid="{00000000-0005-0000-0000-00000B720000}"/>
    <cellStyle name="Notas 3 2 6 7 5 2" xfId="42476" xr:uid="{00000000-0005-0000-0000-00000C720000}"/>
    <cellStyle name="Notas 3 2 6 7 6" xfId="42477" xr:uid="{00000000-0005-0000-0000-00000D720000}"/>
    <cellStyle name="Notas 3 2 6 8" xfId="6300" xr:uid="{00000000-0005-0000-0000-00000E720000}"/>
    <cellStyle name="Notas 3 2 6 8 2" xfId="14798" xr:uid="{00000000-0005-0000-0000-00000F720000}"/>
    <cellStyle name="Notas 3 2 6 8 2 2" xfId="42478" xr:uid="{00000000-0005-0000-0000-000010720000}"/>
    <cellStyle name="Notas 3 2 6 8 3" xfId="42479" xr:uid="{00000000-0005-0000-0000-000011720000}"/>
    <cellStyle name="Notas 3 2 6 9" xfId="14815" xr:uid="{00000000-0005-0000-0000-000012720000}"/>
    <cellStyle name="Notas 3 2 6 9 2" xfId="42480" xr:uid="{00000000-0005-0000-0000-000013720000}"/>
    <cellStyle name="Notas 3 2 7" xfId="1050" xr:uid="{00000000-0005-0000-0000-000014720000}"/>
    <cellStyle name="Notas 3 2 7 10" xfId="24020" xr:uid="{00000000-0005-0000-0000-000015720000}"/>
    <cellStyle name="Notas 3 2 7 10 2" xfId="42481" xr:uid="{00000000-0005-0000-0000-000016720000}"/>
    <cellStyle name="Notas 3 2 7 11" xfId="42482" xr:uid="{00000000-0005-0000-0000-000017720000}"/>
    <cellStyle name="Notas 3 2 7 2" xfId="1982" xr:uid="{00000000-0005-0000-0000-000018720000}"/>
    <cellStyle name="Notas 3 2 7 2 2" xfId="3441" xr:uid="{00000000-0005-0000-0000-000019720000}"/>
    <cellStyle name="Notas 3 2 7 2 2 2" xfId="6301" xr:uid="{00000000-0005-0000-0000-00001A720000}"/>
    <cellStyle name="Notas 3 2 7 2 2 2 2" xfId="14794" xr:uid="{00000000-0005-0000-0000-00001B720000}"/>
    <cellStyle name="Notas 3 2 7 2 2 2 2 2" xfId="42483" xr:uid="{00000000-0005-0000-0000-00001C720000}"/>
    <cellStyle name="Notas 3 2 7 2 2 2 3" xfId="42484" xr:uid="{00000000-0005-0000-0000-00001D720000}"/>
    <cellStyle name="Notas 3 2 7 2 2 3" xfId="6302" xr:uid="{00000000-0005-0000-0000-00001E720000}"/>
    <cellStyle name="Notas 3 2 7 2 2 3 2" xfId="14793" xr:uid="{00000000-0005-0000-0000-00001F720000}"/>
    <cellStyle name="Notas 3 2 7 2 2 3 2 2" xfId="42485" xr:uid="{00000000-0005-0000-0000-000020720000}"/>
    <cellStyle name="Notas 3 2 7 2 2 3 3" xfId="42486" xr:uid="{00000000-0005-0000-0000-000021720000}"/>
    <cellStyle name="Notas 3 2 7 2 2 4" xfId="14795" xr:uid="{00000000-0005-0000-0000-000022720000}"/>
    <cellStyle name="Notas 3 2 7 2 2 4 2" xfId="42487" xr:uid="{00000000-0005-0000-0000-000023720000}"/>
    <cellStyle name="Notas 3 2 7 2 2 5" xfId="24021" xr:uid="{00000000-0005-0000-0000-000024720000}"/>
    <cellStyle name="Notas 3 2 7 2 2 5 2" xfId="42488" xr:uid="{00000000-0005-0000-0000-000025720000}"/>
    <cellStyle name="Notas 3 2 7 2 2 6" xfId="24022" xr:uid="{00000000-0005-0000-0000-000026720000}"/>
    <cellStyle name="Notas 3 2 7 2 2 6 2" xfId="42489" xr:uid="{00000000-0005-0000-0000-000027720000}"/>
    <cellStyle name="Notas 3 2 7 2 2 7" xfId="24023" xr:uid="{00000000-0005-0000-0000-000028720000}"/>
    <cellStyle name="Notas 3 2 7 2 2 7 2" xfId="42490" xr:uid="{00000000-0005-0000-0000-000029720000}"/>
    <cellStyle name="Notas 3 2 7 2 2 8" xfId="42491" xr:uid="{00000000-0005-0000-0000-00002A720000}"/>
    <cellStyle name="Notas 3 2 7 2 3" xfId="6303" xr:uid="{00000000-0005-0000-0000-00002B720000}"/>
    <cellStyle name="Notas 3 2 7 2 3 2" xfId="14792" xr:uid="{00000000-0005-0000-0000-00002C720000}"/>
    <cellStyle name="Notas 3 2 7 2 3 2 2" xfId="42492" xr:uid="{00000000-0005-0000-0000-00002D720000}"/>
    <cellStyle name="Notas 3 2 7 2 3 3" xfId="42493" xr:uid="{00000000-0005-0000-0000-00002E720000}"/>
    <cellStyle name="Notas 3 2 7 2 4" xfId="6304" xr:uid="{00000000-0005-0000-0000-00002F720000}"/>
    <cellStyle name="Notas 3 2 7 2 4 2" xfId="14791" xr:uid="{00000000-0005-0000-0000-000030720000}"/>
    <cellStyle name="Notas 3 2 7 2 4 2 2" xfId="42494" xr:uid="{00000000-0005-0000-0000-000031720000}"/>
    <cellStyle name="Notas 3 2 7 2 4 3" xfId="42495" xr:uid="{00000000-0005-0000-0000-000032720000}"/>
    <cellStyle name="Notas 3 2 7 2 5" xfId="14796" xr:uid="{00000000-0005-0000-0000-000033720000}"/>
    <cellStyle name="Notas 3 2 7 2 5 2" xfId="42496" xr:uid="{00000000-0005-0000-0000-000034720000}"/>
    <cellStyle name="Notas 3 2 7 2 6" xfId="24024" xr:uid="{00000000-0005-0000-0000-000035720000}"/>
    <cellStyle name="Notas 3 2 7 2 6 2" xfId="42497" xr:uid="{00000000-0005-0000-0000-000036720000}"/>
    <cellStyle name="Notas 3 2 7 2 7" xfId="24025" xr:uid="{00000000-0005-0000-0000-000037720000}"/>
    <cellStyle name="Notas 3 2 7 2 7 2" xfId="42498" xr:uid="{00000000-0005-0000-0000-000038720000}"/>
    <cellStyle name="Notas 3 2 7 2 8" xfId="24026" xr:uid="{00000000-0005-0000-0000-000039720000}"/>
    <cellStyle name="Notas 3 2 7 2 8 2" xfId="42499" xr:uid="{00000000-0005-0000-0000-00003A720000}"/>
    <cellStyle name="Notas 3 2 7 2 9" xfId="42500" xr:uid="{00000000-0005-0000-0000-00003B720000}"/>
    <cellStyle name="Notas 3 2 7 3" xfId="1550" xr:uid="{00000000-0005-0000-0000-00003C720000}"/>
    <cellStyle name="Notas 3 2 7 3 2" xfId="3013" xr:uid="{00000000-0005-0000-0000-00003D720000}"/>
    <cellStyle name="Notas 3 2 7 3 2 2" xfId="6305" xr:uid="{00000000-0005-0000-0000-00003E720000}"/>
    <cellStyle name="Notas 3 2 7 3 2 2 2" xfId="14788" xr:uid="{00000000-0005-0000-0000-00003F720000}"/>
    <cellStyle name="Notas 3 2 7 3 2 2 2 2" xfId="42501" xr:uid="{00000000-0005-0000-0000-000040720000}"/>
    <cellStyle name="Notas 3 2 7 3 2 2 3" xfId="42502" xr:uid="{00000000-0005-0000-0000-000041720000}"/>
    <cellStyle name="Notas 3 2 7 3 2 3" xfId="6306" xr:uid="{00000000-0005-0000-0000-000042720000}"/>
    <cellStyle name="Notas 3 2 7 3 2 3 2" xfId="14787" xr:uid="{00000000-0005-0000-0000-000043720000}"/>
    <cellStyle name="Notas 3 2 7 3 2 3 2 2" xfId="42503" xr:uid="{00000000-0005-0000-0000-000044720000}"/>
    <cellStyle name="Notas 3 2 7 3 2 3 3" xfId="42504" xr:uid="{00000000-0005-0000-0000-000045720000}"/>
    <cellStyle name="Notas 3 2 7 3 2 4" xfId="14789" xr:uid="{00000000-0005-0000-0000-000046720000}"/>
    <cellStyle name="Notas 3 2 7 3 2 4 2" xfId="42505" xr:uid="{00000000-0005-0000-0000-000047720000}"/>
    <cellStyle name="Notas 3 2 7 3 2 5" xfId="24027" xr:uid="{00000000-0005-0000-0000-000048720000}"/>
    <cellStyle name="Notas 3 2 7 3 2 5 2" xfId="42506" xr:uid="{00000000-0005-0000-0000-000049720000}"/>
    <cellStyle name="Notas 3 2 7 3 2 6" xfId="24028" xr:uid="{00000000-0005-0000-0000-00004A720000}"/>
    <cellStyle name="Notas 3 2 7 3 2 6 2" xfId="42507" xr:uid="{00000000-0005-0000-0000-00004B720000}"/>
    <cellStyle name="Notas 3 2 7 3 2 7" xfId="24029" xr:uid="{00000000-0005-0000-0000-00004C720000}"/>
    <cellStyle name="Notas 3 2 7 3 2 7 2" xfId="42508" xr:uid="{00000000-0005-0000-0000-00004D720000}"/>
    <cellStyle name="Notas 3 2 7 3 2 8" xfId="42509" xr:uid="{00000000-0005-0000-0000-00004E720000}"/>
    <cellStyle name="Notas 3 2 7 3 3" xfId="6307" xr:uid="{00000000-0005-0000-0000-00004F720000}"/>
    <cellStyle name="Notas 3 2 7 3 3 2" xfId="14786" xr:uid="{00000000-0005-0000-0000-000050720000}"/>
    <cellStyle name="Notas 3 2 7 3 3 2 2" xfId="42510" xr:uid="{00000000-0005-0000-0000-000051720000}"/>
    <cellStyle name="Notas 3 2 7 3 3 3" xfId="42511" xr:uid="{00000000-0005-0000-0000-000052720000}"/>
    <cellStyle name="Notas 3 2 7 3 4" xfId="6308" xr:uid="{00000000-0005-0000-0000-000053720000}"/>
    <cellStyle name="Notas 3 2 7 3 4 2" xfId="14785" xr:uid="{00000000-0005-0000-0000-000054720000}"/>
    <cellStyle name="Notas 3 2 7 3 4 2 2" xfId="42512" xr:uid="{00000000-0005-0000-0000-000055720000}"/>
    <cellStyle name="Notas 3 2 7 3 4 3" xfId="42513" xr:uid="{00000000-0005-0000-0000-000056720000}"/>
    <cellStyle name="Notas 3 2 7 3 5" xfId="14790" xr:uid="{00000000-0005-0000-0000-000057720000}"/>
    <cellStyle name="Notas 3 2 7 3 5 2" xfId="42514" xr:uid="{00000000-0005-0000-0000-000058720000}"/>
    <cellStyle name="Notas 3 2 7 3 6" xfId="24030" xr:uid="{00000000-0005-0000-0000-000059720000}"/>
    <cellStyle name="Notas 3 2 7 3 6 2" xfId="42515" xr:uid="{00000000-0005-0000-0000-00005A720000}"/>
    <cellStyle name="Notas 3 2 7 3 7" xfId="24031" xr:uid="{00000000-0005-0000-0000-00005B720000}"/>
    <cellStyle name="Notas 3 2 7 3 7 2" xfId="42516" xr:uid="{00000000-0005-0000-0000-00005C720000}"/>
    <cellStyle name="Notas 3 2 7 3 8" xfId="24032" xr:uid="{00000000-0005-0000-0000-00005D720000}"/>
    <cellStyle name="Notas 3 2 7 3 8 2" xfId="42517" xr:uid="{00000000-0005-0000-0000-00005E720000}"/>
    <cellStyle name="Notas 3 2 7 3 9" xfId="42518" xr:uid="{00000000-0005-0000-0000-00005F720000}"/>
    <cellStyle name="Notas 3 2 7 4" xfId="6309" xr:uid="{00000000-0005-0000-0000-000060720000}"/>
    <cellStyle name="Notas 3 2 7 4 2" xfId="14784" xr:uid="{00000000-0005-0000-0000-000061720000}"/>
    <cellStyle name="Notas 3 2 7 4 2 2" xfId="42519" xr:uid="{00000000-0005-0000-0000-000062720000}"/>
    <cellStyle name="Notas 3 2 7 4 3" xfId="24033" xr:uid="{00000000-0005-0000-0000-000063720000}"/>
    <cellStyle name="Notas 3 2 7 4 3 2" xfId="42520" xr:uid="{00000000-0005-0000-0000-000064720000}"/>
    <cellStyle name="Notas 3 2 7 4 4" xfId="24034" xr:uid="{00000000-0005-0000-0000-000065720000}"/>
    <cellStyle name="Notas 3 2 7 4 4 2" xfId="42521" xr:uid="{00000000-0005-0000-0000-000066720000}"/>
    <cellStyle name="Notas 3 2 7 4 5" xfId="24035" xr:uid="{00000000-0005-0000-0000-000067720000}"/>
    <cellStyle name="Notas 3 2 7 4 5 2" xfId="42522" xr:uid="{00000000-0005-0000-0000-000068720000}"/>
    <cellStyle name="Notas 3 2 7 4 6" xfId="42523" xr:uid="{00000000-0005-0000-0000-000069720000}"/>
    <cellStyle name="Notas 3 2 7 5" xfId="6310" xr:uid="{00000000-0005-0000-0000-00006A720000}"/>
    <cellStyle name="Notas 3 2 7 5 2" xfId="14783" xr:uid="{00000000-0005-0000-0000-00006B720000}"/>
    <cellStyle name="Notas 3 2 7 5 2 2" xfId="42524" xr:uid="{00000000-0005-0000-0000-00006C720000}"/>
    <cellStyle name="Notas 3 2 7 5 3" xfId="24036" xr:uid="{00000000-0005-0000-0000-00006D720000}"/>
    <cellStyle name="Notas 3 2 7 5 3 2" xfId="42525" xr:uid="{00000000-0005-0000-0000-00006E720000}"/>
    <cellStyle name="Notas 3 2 7 5 4" xfId="24037" xr:uid="{00000000-0005-0000-0000-00006F720000}"/>
    <cellStyle name="Notas 3 2 7 5 4 2" xfId="42526" xr:uid="{00000000-0005-0000-0000-000070720000}"/>
    <cellStyle name="Notas 3 2 7 5 5" xfId="24038" xr:uid="{00000000-0005-0000-0000-000071720000}"/>
    <cellStyle name="Notas 3 2 7 5 5 2" xfId="42527" xr:uid="{00000000-0005-0000-0000-000072720000}"/>
    <cellStyle name="Notas 3 2 7 5 6" xfId="42528" xr:uid="{00000000-0005-0000-0000-000073720000}"/>
    <cellStyle name="Notas 3 2 7 6" xfId="6311" xr:uid="{00000000-0005-0000-0000-000074720000}"/>
    <cellStyle name="Notas 3 2 7 6 2" xfId="14782" xr:uid="{00000000-0005-0000-0000-000075720000}"/>
    <cellStyle name="Notas 3 2 7 6 2 2" xfId="42529" xr:uid="{00000000-0005-0000-0000-000076720000}"/>
    <cellStyle name="Notas 3 2 7 6 3" xfId="24039" xr:uid="{00000000-0005-0000-0000-000077720000}"/>
    <cellStyle name="Notas 3 2 7 6 3 2" xfId="42530" xr:uid="{00000000-0005-0000-0000-000078720000}"/>
    <cellStyle name="Notas 3 2 7 6 4" xfId="24040" xr:uid="{00000000-0005-0000-0000-000079720000}"/>
    <cellStyle name="Notas 3 2 7 6 4 2" xfId="42531" xr:uid="{00000000-0005-0000-0000-00007A720000}"/>
    <cellStyle name="Notas 3 2 7 6 5" xfId="24041" xr:uid="{00000000-0005-0000-0000-00007B720000}"/>
    <cellStyle name="Notas 3 2 7 6 5 2" xfId="42532" xr:uid="{00000000-0005-0000-0000-00007C720000}"/>
    <cellStyle name="Notas 3 2 7 6 6" xfId="42533" xr:uid="{00000000-0005-0000-0000-00007D720000}"/>
    <cellStyle name="Notas 3 2 7 7" xfId="6312" xr:uid="{00000000-0005-0000-0000-00007E720000}"/>
    <cellStyle name="Notas 3 2 7 7 2" xfId="14781" xr:uid="{00000000-0005-0000-0000-00007F720000}"/>
    <cellStyle name="Notas 3 2 7 7 2 2" xfId="42534" xr:uid="{00000000-0005-0000-0000-000080720000}"/>
    <cellStyle name="Notas 3 2 7 7 3" xfId="24042" xr:uid="{00000000-0005-0000-0000-000081720000}"/>
    <cellStyle name="Notas 3 2 7 7 3 2" xfId="42535" xr:uid="{00000000-0005-0000-0000-000082720000}"/>
    <cellStyle name="Notas 3 2 7 7 4" xfId="24043" xr:uid="{00000000-0005-0000-0000-000083720000}"/>
    <cellStyle name="Notas 3 2 7 7 4 2" xfId="42536" xr:uid="{00000000-0005-0000-0000-000084720000}"/>
    <cellStyle name="Notas 3 2 7 7 5" xfId="24044" xr:uid="{00000000-0005-0000-0000-000085720000}"/>
    <cellStyle name="Notas 3 2 7 7 5 2" xfId="42537" xr:uid="{00000000-0005-0000-0000-000086720000}"/>
    <cellStyle name="Notas 3 2 7 7 6" xfId="42538" xr:uid="{00000000-0005-0000-0000-000087720000}"/>
    <cellStyle name="Notas 3 2 7 8" xfId="6313" xr:uid="{00000000-0005-0000-0000-000088720000}"/>
    <cellStyle name="Notas 3 2 7 8 2" xfId="14780" xr:uid="{00000000-0005-0000-0000-000089720000}"/>
    <cellStyle name="Notas 3 2 7 8 2 2" xfId="42539" xr:uid="{00000000-0005-0000-0000-00008A720000}"/>
    <cellStyle name="Notas 3 2 7 8 3" xfId="42540" xr:uid="{00000000-0005-0000-0000-00008B720000}"/>
    <cellStyle name="Notas 3 2 7 9" xfId="14797" xr:uid="{00000000-0005-0000-0000-00008C720000}"/>
    <cellStyle name="Notas 3 2 7 9 2" xfId="42541" xr:uid="{00000000-0005-0000-0000-00008D720000}"/>
    <cellStyle name="Notas 3 2 8" xfId="1097" xr:uid="{00000000-0005-0000-0000-00008E720000}"/>
    <cellStyle name="Notas 3 2 8 10" xfId="24045" xr:uid="{00000000-0005-0000-0000-00008F720000}"/>
    <cellStyle name="Notas 3 2 8 10 2" xfId="42542" xr:uid="{00000000-0005-0000-0000-000090720000}"/>
    <cellStyle name="Notas 3 2 8 11" xfId="42543" xr:uid="{00000000-0005-0000-0000-000091720000}"/>
    <cellStyle name="Notas 3 2 8 2" xfId="2029" xr:uid="{00000000-0005-0000-0000-000092720000}"/>
    <cellStyle name="Notas 3 2 8 2 2" xfId="3488" xr:uid="{00000000-0005-0000-0000-000093720000}"/>
    <cellStyle name="Notas 3 2 8 2 2 2" xfId="6314" xr:uid="{00000000-0005-0000-0000-000094720000}"/>
    <cellStyle name="Notas 3 2 8 2 2 2 2" xfId="14776" xr:uid="{00000000-0005-0000-0000-000095720000}"/>
    <cellStyle name="Notas 3 2 8 2 2 2 2 2" xfId="42544" xr:uid="{00000000-0005-0000-0000-000096720000}"/>
    <cellStyle name="Notas 3 2 8 2 2 2 3" xfId="42545" xr:uid="{00000000-0005-0000-0000-000097720000}"/>
    <cellStyle name="Notas 3 2 8 2 2 3" xfId="6315" xr:uid="{00000000-0005-0000-0000-000098720000}"/>
    <cellStyle name="Notas 3 2 8 2 2 3 2" xfId="14775" xr:uid="{00000000-0005-0000-0000-000099720000}"/>
    <cellStyle name="Notas 3 2 8 2 2 3 2 2" xfId="42546" xr:uid="{00000000-0005-0000-0000-00009A720000}"/>
    <cellStyle name="Notas 3 2 8 2 2 3 3" xfId="42547" xr:uid="{00000000-0005-0000-0000-00009B720000}"/>
    <cellStyle name="Notas 3 2 8 2 2 4" xfId="14777" xr:uid="{00000000-0005-0000-0000-00009C720000}"/>
    <cellStyle name="Notas 3 2 8 2 2 4 2" xfId="42548" xr:uid="{00000000-0005-0000-0000-00009D720000}"/>
    <cellStyle name="Notas 3 2 8 2 2 5" xfId="24046" xr:uid="{00000000-0005-0000-0000-00009E720000}"/>
    <cellStyle name="Notas 3 2 8 2 2 5 2" xfId="42549" xr:uid="{00000000-0005-0000-0000-00009F720000}"/>
    <cellStyle name="Notas 3 2 8 2 2 6" xfId="24047" xr:uid="{00000000-0005-0000-0000-0000A0720000}"/>
    <cellStyle name="Notas 3 2 8 2 2 6 2" xfId="42550" xr:uid="{00000000-0005-0000-0000-0000A1720000}"/>
    <cellStyle name="Notas 3 2 8 2 2 7" xfId="24048" xr:uid="{00000000-0005-0000-0000-0000A2720000}"/>
    <cellStyle name="Notas 3 2 8 2 2 7 2" xfId="42551" xr:uid="{00000000-0005-0000-0000-0000A3720000}"/>
    <cellStyle name="Notas 3 2 8 2 2 8" xfId="42552" xr:uid="{00000000-0005-0000-0000-0000A4720000}"/>
    <cellStyle name="Notas 3 2 8 2 3" xfId="6316" xr:uid="{00000000-0005-0000-0000-0000A5720000}"/>
    <cellStyle name="Notas 3 2 8 2 3 2" xfId="14774" xr:uid="{00000000-0005-0000-0000-0000A6720000}"/>
    <cellStyle name="Notas 3 2 8 2 3 2 2" xfId="42553" xr:uid="{00000000-0005-0000-0000-0000A7720000}"/>
    <cellStyle name="Notas 3 2 8 2 3 3" xfId="42554" xr:uid="{00000000-0005-0000-0000-0000A8720000}"/>
    <cellStyle name="Notas 3 2 8 2 4" xfId="6317" xr:uid="{00000000-0005-0000-0000-0000A9720000}"/>
    <cellStyle name="Notas 3 2 8 2 4 2" xfId="14773" xr:uid="{00000000-0005-0000-0000-0000AA720000}"/>
    <cellStyle name="Notas 3 2 8 2 4 2 2" xfId="42555" xr:uid="{00000000-0005-0000-0000-0000AB720000}"/>
    <cellStyle name="Notas 3 2 8 2 4 3" xfId="42556" xr:uid="{00000000-0005-0000-0000-0000AC720000}"/>
    <cellStyle name="Notas 3 2 8 2 5" xfId="14778" xr:uid="{00000000-0005-0000-0000-0000AD720000}"/>
    <cellStyle name="Notas 3 2 8 2 5 2" xfId="42557" xr:uid="{00000000-0005-0000-0000-0000AE720000}"/>
    <cellStyle name="Notas 3 2 8 2 6" xfId="24049" xr:uid="{00000000-0005-0000-0000-0000AF720000}"/>
    <cellStyle name="Notas 3 2 8 2 6 2" xfId="42558" xr:uid="{00000000-0005-0000-0000-0000B0720000}"/>
    <cellStyle name="Notas 3 2 8 2 7" xfId="24050" xr:uid="{00000000-0005-0000-0000-0000B1720000}"/>
    <cellStyle name="Notas 3 2 8 2 7 2" xfId="42559" xr:uid="{00000000-0005-0000-0000-0000B2720000}"/>
    <cellStyle name="Notas 3 2 8 2 8" xfId="24051" xr:uid="{00000000-0005-0000-0000-0000B3720000}"/>
    <cellStyle name="Notas 3 2 8 2 8 2" xfId="42560" xr:uid="{00000000-0005-0000-0000-0000B4720000}"/>
    <cellStyle name="Notas 3 2 8 2 9" xfId="42561" xr:uid="{00000000-0005-0000-0000-0000B5720000}"/>
    <cellStyle name="Notas 3 2 8 3" xfId="1597" xr:uid="{00000000-0005-0000-0000-0000B6720000}"/>
    <cellStyle name="Notas 3 2 8 3 2" xfId="3060" xr:uid="{00000000-0005-0000-0000-0000B7720000}"/>
    <cellStyle name="Notas 3 2 8 3 2 2" xfId="6318" xr:uid="{00000000-0005-0000-0000-0000B8720000}"/>
    <cellStyle name="Notas 3 2 8 3 2 2 2" xfId="14770" xr:uid="{00000000-0005-0000-0000-0000B9720000}"/>
    <cellStyle name="Notas 3 2 8 3 2 2 2 2" xfId="42562" xr:uid="{00000000-0005-0000-0000-0000BA720000}"/>
    <cellStyle name="Notas 3 2 8 3 2 2 3" xfId="42563" xr:uid="{00000000-0005-0000-0000-0000BB720000}"/>
    <cellStyle name="Notas 3 2 8 3 2 3" xfId="6319" xr:uid="{00000000-0005-0000-0000-0000BC720000}"/>
    <cellStyle name="Notas 3 2 8 3 2 3 2" xfId="14769" xr:uid="{00000000-0005-0000-0000-0000BD720000}"/>
    <cellStyle name="Notas 3 2 8 3 2 3 2 2" xfId="42564" xr:uid="{00000000-0005-0000-0000-0000BE720000}"/>
    <cellStyle name="Notas 3 2 8 3 2 3 3" xfId="42565" xr:uid="{00000000-0005-0000-0000-0000BF720000}"/>
    <cellStyle name="Notas 3 2 8 3 2 4" xfId="14771" xr:uid="{00000000-0005-0000-0000-0000C0720000}"/>
    <cellStyle name="Notas 3 2 8 3 2 4 2" xfId="42566" xr:uid="{00000000-0005-0000-0000-0000C1720000}"/>
    <cellStyle name="Notas 3 2 8 3 2 5" xfId="24052" xr:uid="{00000000-0005-0000-0000-0000C2720000}"/>
    <cellStyle name="Notas 3 2 8 3 2 5 2" xfId="42567" xr:uid="{00000000-0005-0000-0000-0000C3720000}"/>
    <cellStyle name="Notas 3 2 8 3 2 6" xfId="24053" xr:uid="{00000000-0005-0000-0000-0000C4720000}"/>
    <cellStyle name="Notas 3 2 8 3 2 6 2" xfId="42568" xr:uid="{00000000-0005-0000-0000-0000C5720000}"/>
    <cellStyle name="Notas 3 2 8 3 2 7" xfId="24054" xr:uid="{00000000-0005-0000-0000-0000C6720000}"/>
    <cellStyle name="Notas 3 2 8 3 2 7 2" xfId="42569" xr:uid="{00000000-0005-0000-0000-0000C7720000}"/>
    <cellStyle name="Notas 3 2 8 3 2 8" xfId="42570" xr:uid="{00000000-0005-0000-0000-0000C8720000}"/>
    <cellStyle name="Notas 3 2 8 3 3" xfId="6320" xr:uid="{00000000-0005-0000-0000-0000C9720000}"/>
    <cellStyle name="Notas 3 2 8 3 3 2" xfId="14768" xr:uid="{00000000-0005-0000-0000-0000CA720000}"/>
    <cellStyle name="Notas 3 2 8 3 3 2 2" xfId="42571" xr:uid="{00000000-0005-0000-0000-0000CB720000}"/>
    <cellStyle name="Notas 3 2 8 3 3 3" xfId="42572" xr:uid="{00000000-0005-0000-0000-0000CC720000}"/>
    <cellStyle name="Notas 3 2 8 3 4" xfId="6321" xr:uid="{00000000-0005-0000-0000-0000CD720000}"/>
    <cellStyle name="Notas 3 2 8 3 4 2" xfId="14767" xr:uid="{00000000-0005-0000-0000-0000CE720000}"/>
    <cellStyle name="Notas 3 2 8 3 4 2 2" xfId="42573" xr:uid="{00000000-0005-0000-0000-0000CF720000}"/>
    <cellStyle name="Notas 3 2 8 3 4 3" xfId="42574" xr:uid="{00000000-0005-0000-0000-0000D0720000}"/>
    <cellStyle name="Notas 3 2 8 3 5" xfId="14772" xr:uid="{00000000-0005-0000-0000-0000D1720000}"/>
    <cellStyle name="Notas 3 2 8 3 5 2" xfId="42575" xr:uid="{00000000-0005-0000-0000-0000D2720000}"/>
    <cellStyle name="Notas 3 2 8 3 6" xfId="24055" xr:uid="{00000000-0005-0000-0000-0000D3720000}"/>
    <cellStyle name="Notas 3 2 8 3 6 2" xfId="42576" xr:uid="{00000000-0005-0000-0000-0000D4720000}"/>
    <cellStyle name="Notas 3 2 8 3 7" xfId="24056" xr:uid="{00000000-0005-0000-0000-0000D5720000}"/>
    <cellStyle name="Notas 3 2 8 3 7 2" xfId="42577" xr:uid="{00000000-0005-0000-0000-0000D6720000}"/>
    <cellStyle name="Notas 3 2 8 3 8" xfId="24057" xr:uid="{00000000-0005-0000-0000-0000D7720000}"/>
    <cellStyle name="Notas 3 2 8 3 8 2" xfId="42578" xr:uid="{00000000-0005-0000-0000-0000D8720000}"/>
    <cellStyle name="Notas 3 2 8 3 9" xfId="42579" xr:uid="{00000000-0005-0000-0000-0000D9720000}"/>
    <cellStyle name="Notas 3 2 8 4" xfId="6322" xr:uid="{00000000-0005-0000-0000-0000DA720000}"/>
    <cellStyle name="Notas 3 2 8 4 2" xfId="14766" xr:uid="{00000000-0005-0000-0000-0000DB720000}"/>
    <cellStyle name="Notas 3 2 8 4 2 2" xfId="42580" xr:uid="{00000000-0005-0000-0000-0000DC720000}"/>
    <cellStyle name="Notas 3 2 8 4 3" xfId="24058" xr:uid="{00000000-0005-0000-0000-0000DD720000}"/>
    <cellStyle name="Notas 3 2 8 4 3 2" xfId="42581" xr:uid="{00000000-0005-0000-0000-0000DE720000}"/>
    <cellStyle name="Notas 3 2 8 4 4" xfId="24059" xr:uid="{00000000-0005-0000-0000-0000DF720000}"/>
    <cellStyle name="Notas 3 2 8 4 4 2" xfId="42582" xr:uid="{00000000-0005-0000-0000-0000E0720000}"/>
    <cellStyle name="Notas 3 2 8 4 5" xfId="24060" xr:uid="{00000000-0005-0000-0000-0000E1720000}"/>
    <cellStyle name="Notas 3 2 8 4 5 2" xfId="42583" xr:uid="{00000000-0005-0000-0000-0000E2720000}"/>
    <cellStyle name="Notas 3 2 8 4 6" xfId="42584" xr:uid="{00000000-0005-0000-0000-0000E3720000}"/>
    <cellStyle name="Notas 3 2 8 5" xfId="6323" xr:uid="{00000000-0005-0000-0000-0000E4720000}"/>
    <cellStyle name="Notas 3 2 8 5 2" xfId="14765" xr:uid="{00000000-0005-0000-0000-0000E5720000}"/>
    <cellStyle name="Notas 3 2 8 5 2 2" xfId="42585" xr:uid="{00000000-0005-0000-0000-0000E6720000}"/>
    <cellStyle name="Notas 3 2 8 5 3" xfId="24061" xr:uid="{00000000-0005-0000-0000-0000E7720000}"/>
    <cellStyle name="Notas 3 2 8 5 3 2" xfId="42586" xr:uid="{00000000-0005-0000-0000-0000E8720000}"/>
    <cellStyle name="Notas 3 2 8 5 4" xfId="24062" xr:uid="{00000000-0005-0000-0000-0000E9720000}"/>
    <cellStyle name="Notas 3 2 8 5 4 2" xfId="42587" xr:uid="{00000000-0005-0000-0000-0000EA720000}"/>
    <cellStyle name="Notas 3 2 8 5 5" xfId="24063" xr:uid="{00000000-0005-0000-0000-0000EB720000}"/>
    <cellStyle name="Notas 3 2 8 5 5 2" xfId="42588" xr:uid="{00000000-0005-0000-0000-0000EC720000}"/>
    <cellStyle name="Notas 3 2 8 5 6" xfId="42589" xr:uid="{00000000-0005-0000-0000-0000ED720000}"/>
    <cellStyle name="Notas 3 2 8 6" xfId="6324" xr:uid="{00000000-0005-0000-0000-0000EE720000}"/>
    <cellStyle name="Notas 3 2 8 6 2" xfId="14764" xr:uid="{00000000-0005-0000-0000-0000EF720000}"/>
    <cellStyle name="Notas 3 2 8 6 2 2" xfId="42590" xr:uid="{00000000-0005-0000-0000-0000F0720000}"/>
    <cellStyle name="Notas 3 2 8 6 3" xfId="24064" xr:uid="{00000000-0005-0000-0000-0000F1720000}"/>
    <cellStyle name="Notas 3 2 8 6 3 2" xfId="42591" xr:uid="{00000000-0005-0000-0000-0000F2720000}"/>
    <cellStyle name="Notas 3 2 8 6 4" xfId="24065" xr:uid="{00000000-0005-0000-0000-0000F3720000}"/>
    <cellStyle name="Notas 3 2 8 6 4 2" xfId="42592" xr:uid="{00000000-0005-0000-0000-0000F4720000}"/>
    <cellStyle name="Notas 3 2 8 6 5" xfId="24066" xr:uid="{00000000-0005-0000-0000-0000F5720000}"/>
    <cellStyle name="Notas 3 2 8 6 5 2" xfId="42593" xr:uid="{00000000-0005-0000-0000-0000F6720000}"/>
    <cellStyle name="Notas 3 2 8 6 6" xfId="42594" xr:uid="{00000000-0005-0000-0000-0000F7720000}"/>
    <cellStyle name="Notas 3 2 8 7" xfId="6325" xr:uid="{00000000-0005-0000-0000-0000F8720000}"/>
    <cellStyle name="Notas 3 2 8 7 2" xfId="14763" xr:uid="{00000000-0005-0000-0000-0000F9720000}"/>
    <cellStyle name="Notas 3 2 8 7 2 2" xfId="42595" xr:uid="{00000000-0005-0000-0000-0000FA720000}"/>
    <cellStyle name="Notas 3 2 8 7 3" xfId="24067" xr:uid="{00000000-0005-0000-0000-0000FB720000}"/>
    <cellStyle name="Notas 3 2 8 7 3 2" xfId="42596" xr:uid="{00000000-0005-0000-0000-0000FC720000}"/>
    <cellStyle name="Notas 3 2 8 7 4" xfId="24068" xr:uid="{00000000-0005-0000-0000-0000FD720000}"/>
    <cellStyle name="Notas 3 2 8 7 4 2" xfId="42597" xr:uid="{00000000-0005-0000-0000-0000FE720000}"/>
    <cellStyle name="Notas 3 2 8 7 5" xfId="24069" xr:uid="{00000000-0005-0000-0000-0000FF720000}"/>
    <cellStyle name="Notas 3 2 8 7 5 2" xfId="42598" xr:uid="{00000000-0005-0000-0000-000000730000}"/>
    <cellStyle name="Notas 3 2 8 7 6" xfId="42599" xr:uid="{00000000-0005-0000-0000-000001730000}"/>
    <cellStyle name="Notas 3 2 8 8" xfId="6326" xr:uid="{00000000-0005-0000-0000-000002730000}"/>
    <cellStyle name="Notas 3 2 8 8 2" xfId="14762" xr:uid="{00000000-0005-0000-0000-000003730000}"/>
    <cellStyle name="Notas 3 2 8 8 2 2" xfId="42600" xr:uid="{00000000-0005-0000-0000-000004730000}"/>
    <cellStyle name="Notas 3 2 8 8 3" xfId="42601" xr:uid="{00000000-0005-0000-0000-000005730000}"/>
    <cellStyle name="Notas 3 2 8 9" xfId="14779" xr:uid="{00000000-0005-0000-0000-000006730000}"/>
    <cellStyle name="Notas 3 2 8 9 2" xfId="42602" xr:uid="{00000000-0005-0000-0000-000007730000}"/>
    <cellStyle name="Notas 3 2 9" xfId="1112" xr:uid="{00000000-0005-0000-0000-000008730000}"/>
    <cellStyle name="Notas 3 2 9 10" xfId="24070" xr:uid="{00000000-0005-0000-0000-000009730000}"/>
    <cellStyle name="Notas 3 2 9 10 2" xfId="42603" xr:uid="{00000000-0005-0000-0000-00000A730000}"/>
    <cellStyle name="Notas 3 2 9 11" xfId="42604" xr:uid="{00000000-0005-0000-0000-00000B730000}"/>
    <cellStyle name="Notas 3 2 9 2" xfId="2044" xr:uid="{00000000-0005-0000-0000-00000C730000}"/>
    <cellStyle name="Notas 3 2 9 2 2" xfId="3503" xr:uid="{00000000-0005-0000-0000-00000D730000}"/>
    <cellStyle name="Notas 3 2 9 2 2 2" xfId="6327" xr:uid="{00000000-0005-0000-0000-00000E730000}"/>
    <cellStyle name="Notas 3 2 9 2 2 2 2" xfId="14758" xr:uid="{00000000-0005-0000-0000-00000F730000}"/>
    <cellStyle name="Notas 3 2 9 2 2 2 2 2" xfId="42605" xr:uid="{00000000-0005-0000-0000-000010730000}"/>
    <cellStyle name="Notas 3 2 9 2 2 2 3" xfId="42606" xr:uid="{00000000-0005-0000-0000-000011730000}"/>
    <cellStyle name="Notas 3 2 9 2 2 3" xfId="6328" xr:uid="{00000000-0005-0000-0000-000012730000}"/>
    <cellStyle name="Notas 3 2 9 2 2 3 2" xfId="14757" xr:uid="{00000000-0005-0000-0000-000013730000}"/>
    <cellStyle name="Notas 3 2 9 2 2 3 2 2" xfId="42607" xr:uid="{00000000-0005-0000-0000-000014730000}"/>
    <cellStyle name="Notas 3 2 9 2 2 3 3" xfId="42608" xr:uid="{00000000-0005-0000-0000-000015730000}"/>
    <cellStyle name="Notas 3 2 9 2 2 4" xfId="14759" xr:uid="{00000000-0005-0000-0000-000016730000}"/>
    <cellStyle name="Notas 3 2 9 2 2 4 2" xfId="42609" xr:uid="{00000000-0005-0000-0000-000017730000}"/>
    <cellStyle name="Notas 3 2 9 2 2 5" xfId="24071" xr:uid="{00000000-0005-0000-0000-000018730000}"/>
    <cellStyle name="Notas 3 2 9 2 2 5 2" xfId="42610" xr:uid="{00000000-0005-0000-0000-000019730000}"/>
    <cellStyle name="Notas 3 2 9 2 2 6" xfId="24072" xr:uid="{00000000-0005-0000-0000-00001A730000}"/>
    <cellStyle name="Notas 3 2 9 2 2 6 2" xfId="42611" xr:uid="{00000000-0005-0000-0000-00001B730000}"/>
    <cellStyle name="Notas 3 2 9 2 2 7" xfId="24073" xr:uid="{00000000-0005-0000-0000-00001C730000}"/>
    <cellStyle name="Notas 3 2 9 2 2 7 2" xfId="42612" xr:uid="{00000000-0005-0000-0000-00001D730000}"/>
    <cellStyle name="Notas 3 2 9 2 2 8" xfId="42613" xr:uid="{00000000-0005-0000-0000-00001E730000}"/>
    <cellStyle name="Notas 3 2 9 2 3" xfId="6329" xr:uid="{00000000-0005-0000-0000-00001F730000}"/>
    <cellStyle name="Notas 3 2 9 2 3 2" xfId="14756" xr:uid="{00000000-0005-0000-0000-000020730000}"/>
    <cellStyle name="Notas 3 2 9 2 3 2 2" xfId="42614" xr:uid="{00000000-0005-0000-0000-000021730000}"/>
    <cellStyle name="Notas 3 2 9 2 3 3" xfId="42615" xr:uid="{00000000-0005-0000-0000-000022730000}"/>
    <cellStyle name="Notas 3 2 9 2 4" xfId="6330" xr:uid="{00000000-0005-0000-0000-000023730000}"/>
    <cellStyle name="Notas 3 2 9 2 4 2" xfId="14755" xr:uid="{00000000-0005-0000-0000-000024730000}"/>
    <cellStyle name="Notas 3 2 9 2 4 2 2" xfId="42616" xr:uid="{00000000-0005-0000-0000-000025730000}"/>
    <cellStyle name="Notas 3 2 9 2 4 3" xfId="42617" xr:uid="{00000000-0005-0000-0000-000026730000}"/>
    <cellStyle name="Notas 3 2 9 2 5" xfId="14760" xr:uid="{00000000-0005-0000-0000-000027730000}"/>
    <cellStyle name="Notas 3 2 9 2 5 2" xfId="42618" xr:uid="{00000000-0005-0000-0000-000028730000}"/>
    <cellStyle name="Notas 3 2 9 2 6" xfId="24074" xr:uid="{00000000-0005-0000-0000-000029730000}"/>
    <cellStyle name="Notas 3 2 9 2 6 2" xfId="42619" xr:uid="{00000000-0005-0000-0000-00002A730000}"/>
    <cellStyle name="Notas 3 2 9 2 7" xfId="24075" xr:uid="{00000000-0005-0000-0000-00002B730000}"/>
    <cellStyle name="Notas 3 2 9 2 7 2" xfId="42620" xr:uid="{00000000-0005-0000-0000-00002C730000}"/>
    <cellStyle name="Notas 3 2 9 2 8" xfId="24076" xr:uid="{00000000-0005-0000-0000-00002D730000}"/>
    <cellStyle name="Notas 3 2 9 2 8 2" xfId="42621" xr:uid="{00000000-0005-0000-0000-00002E730000}"/>
    <cellStyle name="Notas 3 2 9 2 9" xfId="42622" xr:uid="{00000000-0005-0000-0000-00002F730000}"/>
    <cellStyle name="Notas 3 2 9 3" xfId="1612" xr:uid="{00000000-0005-0000-0000-000030730000}"/>
    <cellStyle name="Notas 3 2 9 3 2" xfId="3075" xr:uid="{00000000-0005-0000-0000-000031730000}"/>
    <cellStyle name="Notas 3 2 9 3 2 2" xfId="6331" xr:uid="{00000000-0005-0000-0000-000032730000}"/>
    <cellStyle name="Notas 3 2 9 3 2 2 2" xfId="14752" xr:uid="{00000000-0005-0000-0000-000033730000}"/>
    <cellStyle name="Notas 3 2 9 3 2 2 2 2" xfId="42623" xr:uid="{00000000-0005-0000-0000-000034730000}"/>
    <cellStyle name="Notas 3 2 9 3 2 2 3" xfId="42624" xr:uid="{00000000-0005-0000-0000-000035730000}"/>
    <cellStyle name="Notas 3 2 9 3 2 3" xfId="6332" xr:uid="{00000000-0005-0000-0000-000036730000}"/>
    <cellStyle name="Notas 3 2 9 3 2 3 2" xfId="14751" xr:uid="{00000000-0005-0000-0000-000037730000}"/>
    <cellStyle name="Notas 3 2 9 3 2 3 2 2" xfId="42625" xr:uid="{00000000-0005-0000-0000-000038730000}"/>
    <cellStyle name="Notas 3 2 9 3 2 3 3" xfId="42626" xr:uid="{00000000-0005-0000-0000-000039730000}"/>
    <cellStyle name="Notas 3 2 9 3 2 4" xfId="14753" xr:uid="{00000000-0005-0000-0000-00003A730000}"/>
    <cellStyle name="Notas 3 2 9 3 2 4 2" xfId="42627" xr:uid="{00000000-0005-0000-0000-00003B730000}"/>
    <cellStyle name="Notas 3 2 9 3 2 5" xfId="24077" xr:uid="{00000000-0005-0000-0000-00003C730000}"/>
    <cellStyle name="Notas 3 2 9 3 2 5 2" xfId="42628" xr:uid="{00000000-0005-0000-0000-00003D730000}"/>
    <cellStyle name="Notas 3 2 9 3 2 6" xfId="24078" xr:uid="{00000000-0005-0000-0000-00003E730000}"/>
    <cellStyle name="Notas 3 2 9 3 2 6 2" xfId="42629" xr:uid="{00000000-0005-0000-0000-00003F730000}"/>
    <cellStyle name="Notas 3 2 9 3 2 7" xfId="24079" xr:uid="{00000000-0005-0000-0000-000040730000}"/>
    <cellStyle name="Notas 3 2 9 3 2 7 2" xfId="42630" xr:uid="{00000000-0005-0000-0000-000041730000}"/>
    <cellStyle name="Notas 3 2 9 3 2 8" xfId="42631" xr:uid="{00000000-0005-0000-0000-000042730000}"/>
    <cellStyle name="Notas 3 2 9 3 3" xfId="6333" xr:uid="{00000000-0005-0000-0000-000043730000}"/>
    <cellStyle name="Notas 3 2 9 3 3 2" xfId="14750" xr:uid="{00000000-0005-0000-0000-000044730000}"/>
    <cellStyle name="Notas 3 2 9 3 3 2 2" xfId="42632" xr:uid="{00000000-0005-0000-0000-000045730000}"/>
    <cellStyle name="Notas 3 2 9 3 3 3" xfId="42633" xr:uid="{00000000-0005-0000-0000-000046730000}"/>
    <cellStyle name="Notas 3 2 9 3 4" xfId="6334" xr:uid="{00000000-0005-0000-0000-000047730000}"/>
    <cellStyle name="Notas 3 2 9 3 4 2" xfId="14749" xr:uid="{00000000-0005-0000-0000-000048730000}"/>
    <cellStyle name="Notas 3 2 9 3 4 2 2" xfId="42634" xr:uid="{00000000-0005-0000-0000-000049730000}"/>
    <cellStyle name="Notas 3 2 9 3 4 3" xfId="42635" xr:uid="{00000000-0005-0000-0000-00004A730000}"/>
    <cellStyle name="Notas 3 2 9 3 5" xfId="14754" xr:uid="{00000000-0005-0000-0000-00004B730000}"/>
    <cellStyle name="Notas 3 2 9 3 5 2" xfId="42636" xr:uid="{00000000-0005-0000-0000-00004C730000}"/>
    <cellStyle name="Notas 3 2 9 3 6" xfId="24080" xr:uid="{00000000-0005-0000-0000-00004D730000}"/>
    <cellStyle name="Notas 3 2 9 3 6 2" xfId="42637" xr:uid="{00000000-0005-0000-0000-00004E730000}"/>
    <cellStyle name="Notas 3 2 9 3 7" xfId="24081" xr:uid="{00000000-0005-0000-0000-00004F730000}"/>
    <cellStyle name="Notas 3 2 9 3 7 2" xfId="42638" xr:uid="{00000000-0005-0000-0000-000050730000}"/>
    <cellStyle name="Notas 3 2 9 3 8" xfId="24082" xr:uid="{00000000-0005-0000-0000-000051730000}"/>
    <cellStyle name="Notas 3 2 9 3 8 2" xfId="42639" xr:uid="{00000000-0005-0000-0000-000052730000}"/>
    <cellStyle name="Notas 3 2 9 3 9" xfId="42640" xr:uid="{00000000-0005-0000-0000-000053730000}"/>
    <cellStyle name="Notas 3 2 9 4" xfId="6335" xr:uid="{00000000-0005-0000-0000-000054730000}"/>
    <cellStyle name="Notas 3 2 9 4 2" xfId="14748" xr:uid="{00000000-0005-0000-0000-000055730000}"/>
    <cellStyle name="Notas 3 2 9 4 2 2" xfId="42641" xr:uid="{00000000-0005-0000-0000-000056730000}"/>
    <cellStyle name="Notas 3 2 9 4 3" xfId="24083" xr:uid="{00000000-0005-0000-0000-000057730000}"/>
    <cellStyle name="Notas 3 2 9 4 3 2" xfId="42642" xr:uid="{00000000-0005-0000-0000-000058730000}"/>
    <cellStyle name="Notas 3 2 9 4 4" xfId="24084" xr:uid="{00000000-0005-0000-0000-000059730000}"/>
    <cellStyle name="Notas 3 2 9 4 4 2" xfId="42643" xr:uid="{00000000-0005-0000-0000-00005A730000}"/>
    <cellStyle name="Notas 3 2 9 4 5" xfId="24085" xr:uid="{00000000-0005-0000-0000-00005B730000}"/>
    <cellStyle name="Notas 3 2 9 4 5 2" xfId="42644" xr:uid="{00000000-0005-0000-0000-00005C730000}"/>
    <cellStyle name="Notas 3 2 9 4 6" xfId="42645" xr:uid="{00000000-0005-0000-0000-00005D730000}"/>
    <cellStyle name="Notas 3 2 9 5" xfId="6336" xr:uid="{00000000-0005-0000-0000-00005E730000}"/>
    <cellStyle name="Notas 3 2 9 5 2" xfId="14747" xr:uid="{00000000-0005-0000-0000-00005F730000}"/>
    <cellStyle name="Notas 3 2 9 5 2 2" xfId="42646" xr:uid="{00000000-0005-0000-0000-000060730000}"/>
    <cellStyle name="Notas 3 2 9 5 3" xfId="24086" xr:uid="{00000000-0005-0000-0000-000061730000}"/>
    <cellStyle name="Notas 3 2 9 5 3 2" xfId="42647" xr:uid="{00000000-0005-0000-0000-000062730000}"/>
    <cellStyle name="Notas 3 2 9 5 4" xfId="24087" xr:uid="{00000000-0005-0000-0000-000063730000}"/>
    <cellStyle name="Notas 3 2 9 5 4 2" xfId="42648" xr:uid="{00000000-0005-0000-0000-000064730000}"/>
    <cellStyle name="Notas 3 2 9 5 5" xfId="24088" xr:uid="{00000000-0005-0000-0000-000065730000}"/>
    <cellStyle name="Notas 3 2 9 5 5 2" xfId="42649" xr:uid="{00000000-0005-0000-0000-000066730000}"/>
    <cellStyle name="Notas 3 2 9 5 6" xfId="42650" xr:uid="{00000000-0005-0000-0000-000067730000}"/>
    <cellStyle name="Notas 3 2 9 6" xfId="6337" xr:uid="{00000000-0005-0000-0000-000068730000}"/>
    <cellStyle name="Notas 3 2 9 6 2" xfId="14746" xr:uid="{00000000-0005-0000-0000-000069730000}"/>
    <cellStyle name="Notas 3 2 9 6 2 2" xfId="42651" xr:uid="{00000000-0005-0000-0000-00006A730000}"/>
    <cellStyle name="Notas 3 2 9 6 3" xfId="24089" xr:uid="{00000000-0005-0000-0000-00006B730000}"/>
    <cellStyle name="Notas 3 2 9 6 3 2" xfId="42652" xr:uid="{00000000-0005-0000-0000-00006C730000}"/>
    <cellStyle name="Notas 3 2 9 6 4" xfId="24090" xr:uid="{00000000-0005-0000-0000-00006D730000}"/>
    <cellStyle name="Notas 3 2 9 6 4 2" xfId="42653" xr:uid="{00000000-0005-0000-0000-00006E730000}"/>
    <cellStyle name="Notas 3 2 9 6 5" xfId="24091" xr:uid="{00000000-0005-0000-0000-00006F730000}"/>
    <cellStyle name="Notas 3 2 9 6 5 2" xfId="42654" xr:uid="{00000000-0005-0000-0000-000070730000}"/>
    <cellStyle name="Notas 3 2 9 6 6" xfId="42655" xr:uid="{00000000-0005-0000-0000-000071730000}"/>
    <cellStyle name="Notas 3 2 9 7" xfId="6338" xr:uid="{00000000-0005-0000-0000-000072730000}"/>
    <cellStyle name="Notas 3 2 9 7 2" xfId="14745" xr:uid="{00000000-0005-0000-0000-000073730000}"/>
    <cellStyle name="Notas 3 2 9 7 2 2" xfId="42656" xr:uid="{00000000-0005-0000-0000-000074730000}"/>
    <cellStyle name="Notas 3 2 9 7 3" xfId="24092" xr:uid="{00000000-0005-0000-0000-000075730000}"/>
    <cellStyle name="Notas 3 2 9 7 3 2" xfId="42657" xr:uid="{00000000-0005-0000-0000-000076730000}"/>
    <cellStyle name="Notas 3 2 9 7 4" xfId="24093" xr:uid="{00000000-0005-0000-0000-000077730000}"/>
    <cellStyle name="Notas 3 2 9 7 4 2" xfId="42658" xr:uid="{00000000-0005-0000-0000-000078730000}"/>
    <cellStyle name="Notas 3 2 9 7 5" xfId="24094" xr:uid="{00000000-0005-0000-0000-000079730000}"/>
    <cellStyle name="Notas 3 2 9 7 5 2" xfId="42659" xr:uid="{00000000-0005-0000-0000-00007A730000}"/>
    <cellStyle name="Notas 3 2 9 7 6" xfId="42660" xr:uid="{00000000-0005-0000-0000-00007B730000}"/>
    <cellStyle name="Notas 3 2 9 8" xfId="6339" xr:uid="{00000000-0005-0000-0000-00007C730000}"/>
    <cellStyle name="Notas 3 2 9 8 2" xfId="14744" xr:uid="{00000000-0005-0000-0000-00007D730000}"/>
    <cellStyle name="Notas 3 2 9 8 2 2" xfId="42661" xr:uid="{00000000-0005-0000-0000-00007E730000}"/>
    <cellStyle name="Notas 3 2 9 8 3" xfId="42662" xr:uid="{00000000-0005-0000-0000-00007F730000}"/>
    <cellStyle name="Notas 3 2 9 9" xfId="14761" xr:uid="{00000000-0005-0000-0000-000080730000}"/>
    <cellStyle name="Notas 3 2 9 9 2" xfId="42663" xr:uid="{00000000-0005-0000-0000-000081730000}"/>
    <cellStyle name="Notas 3 20" xfId="2556" xr:uid="{00000000-0005-0000-0000-000082730000}"/>
    <cellStyle name="Notas 3 20 2" xfId="6340" xr:uid="{00000000-0005-0000-0000-000083730000}"/>
    <cellStyle name="Notas 3 20 2 2" xfId="14742" xr:uid="{00000000-0005-0000-0000-000084730000}"/>
    <cellStyle name="Notas 3 20 2 2 2" xfId="42664" xr:uid="{00000000-0005-0000-0000-000085730000}"/>
    <cellStyle name="Notas 3 20 2 3" xfId="42665" xr:uid="{00000000-0005-0000-0000-000086730000}"/>
    <cellStyle name="Notas 3 20 3" xfId="6341" xr:uid="{00000000-0005-0000-0000-000087730000}"/>
    <cellStyle name="Notas 3 20 3 2" xfId="14741" xr:uid="{00000000-0005-0000-0000-000088730000}"/>
    <cellStyle name="Notas 3 20 3 2 2" xfId="42666" xr:uid="{00000000-0005-0000-0000-000089730000}"/>
    <cellStyle name="Notas 3 20 3 3" xfId="42667" xr:uid="{00000000-0005-0000-0000-00008A730000}"/>
    <cellStyle name="Notas 3 20 4" xfId="14743" xr:uid="{00000000-0005-0000-0000-00008B730000}"/>
    <cellStyle name="Notas 3 20 4 2" xfId="42668" xr:uid="{00000000-0005-0000-0000-00008C730000}"/>
    <cellStyle name="Notas 3 20 5" xfId="24095" xr:uid="{00000000-0005-0000-0000-00008D730000}"/>
    <cellStyle name="Notas 3 20 5 2" xfId="42669" xr:uid="{00000000-0005-0000-0000-00008E730000}"/>
    <cellStyle name="Notas 3 20 6" xfId="24096" xr:uid="{00000000-0005-0000-0000-00008F730000}"/>
    <cellStyle name="Notas 3 20 6 2" xfId="42670" xr:uid="{00000000-0005-0000-0000-000090730000}"/>
    <cellStyle name="Notas 3 20 7" xfId="24097" xr:uid="{00000000-0005-0000-0000-000091730000}"/>
    <cellStyle name="Notas 3 20 7 2" xfId="42671" xr:uid="{00000000-0005-0000-0000-000092730000}"/>
    <cellStyle name="Notas 3 20 8" xfId="42672" xr:uid="{00000000-0005-0000-0000-000093730000}"/>
    <cellStyle name="Notas 3 21" xfId="6342" xr:uid="{00000000-0005-0000-0000-000094730000}"/>
    <cellStyle name="Notas 3 21 2" xfId="14740" xr:uid="{00000000-0005-0000-0000-000095730000}"/>
    <cellStyle name="Notas 3 21 2 2" xfId="42673" xr:uid="{00000000-0005-0000-0000-000096730000}"/>
    <cellStyle name="Notas 3 21 3" xfId="24098" xr:uid="{00000000-0005-0000-0000-000097730000}"/>
    <cellStyle name="Notas 3 21 3 2" xfId="42674" xr:uid="{00000000-0005-0000-0000-000098730000}"/>
    <cellStyle name="Notas 3 21 4" xfId="24099" xr:uid="{00000000-0005-0000-0000-000099730000}"/>
    <cellStyle name="Notas 3 21 4 2" xfId="42675" xr:uid="{00000000-0005-0000-0000-00009A730000}"/>
    <cellStyle name="Notas 3 21 5" xfId="24100" xr:uid="{00000000-0005-0000-0000-00009B730000}"/>
    <cellStyle name="Notas 3 21 5 2" xfId="42676" xr:uid="{00000000-0005-0000-0000-00009C730000}"/>
    <cellStyle name="Notas 3 21 6" xfId="42677" xr:uid="{00000000-0005-0000-0000-00009D730000}"/>
    <cellStyle name="Notas 3 22" xfId="6343" xr:uid="{00000000-0005-0000-0000-00009E730000}"/>
    <cellStyle name="Notas 3 22 2" xfId="14739" xr:uid="{00000000-0005-0000-0000-00009F730000}"/>
    <cellStyle name="Notas 3 22 2 2" xfId="42678" xr:uid="{00000000-0005-0000-0000-0000A0730000}"/>
    <cellStyle name="Notas 3 22 3" xfId="24101" xr:uid="{00000000-0005-0000-0000-0000A1730000}"/>
    <cellStyle name="Notas 3 22 3 2" xfId="42679" xr:uid="{00000000-0005-0000-0000-0000A2730000}"/>
    <cellStyle name="Notas 3 22 4" xfId="24102" xr:uid="{00000000-0005-0000-0000-0000A3730000}"/>
    <cellStyle name="Notas 3 22 4 2" xfId="42680" xr:uid="{00000000-0005-0000-0000-0000A4730000}"/>
    <cellStyle name="Notas 3 22 5" xfId="24103" xr:uid="{00000000-0005-0000-0000-0000A5730000}"/>
    <cellStyle name="Notas 3 22 5 2" xfId="42681" xr:uid="{00000000-0005-0000-0000-0000A6730000}"/>
    <cellStyle name="Notas 3 22 6" xfId="42682" xr:uid="{00000000-0005-0000-0000-0000A7730000}"/>
    <cellStyle name="Notas 3 23" xfId="6344" xr:uid="{00000000-0005-0000-0000-0000A8730000}"/>
    <cellStyle name="Notas 3 23 2" xfId="14738" xr:uid="{00000000-0005-0000-0000-0000A9730000}"/>
    <cellStyle name="Notas 3 23 2 2" xfId="42683" xr:uid="{00000000-0005-0000-0000-0000AA730000}"/>
    <cellStyle name="Notas 3 23 3" xfId="24104" xr:uid="{00000000-0005-0000-0000-0000AB730000}"/>
    <cellStyle name="Notas 3 23 3 2" xfId="42684" xr:uid="{00000000-0005-0000-0000-0000AC730000}"/>
    <cellStyle name="Notas 3 23 4" xfId="24105" xr:uid="{00000000-0005-0000-0000-0000AD730000}"/>
    <cellStyle name="Notas 3 23 4 2" xfId="42685" xr:uid="{00000000-0005-0000-0000-0000AE730000}"/>
    <cellStyle name="Notas 3 23 5" xfId="24106" xr:uid="{00000000-0005-0000-0000-0000AF730000}"/>
    <cellStyle name="Notas 3 23 5 2" xfId="42686" xr:uid="{00000000-0005-0000-0000-0000B0730000}"/>
    <cellStyle name="Notas 3 23 6" xfId="42687" xr:uid="{00000000-0005-0000-0000-0000B1730000}"/>
    <cellStyle name="Notas 3 24" xfId="6345" xr:uid="{00000000-0005-0000-0000-0000B2730000}"/>
    <cellStyle name="Notas 3 24 2" xfId="14737" xr:uid="{00000000-0005-0000-0000-0000B3730000}"/>
    <cellStyle name="Notas 3 24 2 2" xfId="42688" xr:uid="{00000000-0005-0000-0000-0000B4730000}"/>
    <cellStyle name="Notas 3 24 3" xfId="42689" xr:uid="{00000000-0005-0000-0000-0000B5730000}"/>
    <cellStyle name="Notas 3 25" xfId="10319" xr:uid="{00000000-0005-0000-0000-0000B6730000}"/>
    <cellStyle name="Notas 3 25 2" xfId="42690" xr:uid="{00000000-0005-0000-0000-0000B7730000}"/>
    <cellStyle name="Notas 3 26" xfId="15190" xr:uid="{00000000-0005-0000-0000-0000B8730000}"/>
    <cellStyle name="Notas 3 26 2" xfId="42691" xr:uid="{00000000-0005-0000-0000-0000B9730000}"/>
    <cellStyle name="Notas 3 27" xfId="24107" xr:uid="{00000000-0005-0000-0000-0000BA730000}"/>
    <cellStyle name="Notas 3 27 2" xfId="42692" xr:uid="{00000000-0005-0000-0000-0000BB730000}"/>
    <cellStyle name="Notas 3 28" xfId="42693" xr:uid="{00000000-0005-0000-0000-0000BC730000}"/>
    <cellStyle name="Notas 3 29" xfId="888" xr:uid="{00000000-0005-0000-0000-0000BD730000}"/>
    <cellStyle name="Notas 3 3" xfId="1013" xr:uid="{00000000-0005-0000-0000-0000BE730000}"/>
    <cellStyle name="Notas 3 3 10" xfId="14736" xr:uid="{00000000-0005-0000-0000-0000BF730000}"/>
    <cellStyle name="Notas 3 3 10 2" xfId="42694" xr:uid="{00000000-0005-0000-0000-0000C0730000}"/>
    <cellStyle name="Notas 3 3 11" xfId="24108" xr:uid="{00000000-0005-0000-0000-0000C1730000}"/>
    <cellStyle name="Notas 3 3 11 2" xfId="42695" xr:uid="{00000000-0005-0000-0000-0000C2730000}"/>
    <cellStyle name="Notas 3 3 12" xfId="42696" xr:uid="{00000000-0005-0000-0000-0000C3730000}"/>
    <cellStyle name="Notas 3 3 2" xfId="1945" xr:uid="{00000000-0005-0000-0000-0000C4730000}"/>
    <cellStyle name="Notas 3 3 2 2" xfId="3404" xr:uid="{00000000-0005-0000-0000-0000C5730000}"/>
    <cellStyle name="Notas 3 3 2 2 2" xfId="6346" xr:uid="{00000000-0005-0000-0000-0000C6730000}"/>
    <cellStyle name="Notas 3 3 2 2 2 2" xfId="14733" xr:uid="{00000000-0005-0000-0000-0000C7730000}"/>
    <cellStyle name="Notas 3 3 2 2 2 2 2" xfId="42697" xr:uid="{00000000-0005-0000-0000-0000C8730000}"/>
    <cellStyle name="Notas 3 3 2 2 2 3" xfId="42698" xr:uid="{00000000-0005-0000-0000-0000C9730000}"/>
    <cellStyle name="Notas 3 3 2 2 3" xfId="6347" xr:uid="{00000000-0005-0000-0000-0000CA730000}"/>
    <cellStyle name="Notas 3 3 2 2 3 2" xfId="14732" xr:uid="{00000000-0005-0000-0000-0000CB730000}"/>
    <cellStyle name="Notas 3 3 2 2 3 2 2" xfId="42699" xr:uid="{00000000-0005-0000-0000-0000CC730000}"/>
    <cellStyle name="Notas 3 3 2 2 3 3" xfId="42700" xr:uid="{00000000-0005-0000-0000-0000CD730000}"/>
    <cellStyle name="Notas 3 3 2 2 4" xfId="14734" xr:uid="{00000000-0005-0000-0000-0000CE730000}"/>
    <cellStyle name="Notas 3 3 2 2 4 2" xfId="42701" xr:uid="{00000000-0005-0000-0000-0000CF730000}"/>
    <cellStyle name="Notas 3 3 2 2 5" xfId="24109" xr:uid="{00000000-0005-0000-0000-0000D0730000}"/>
    <cellStyle name="Notas 3 3 2 2 5 2" xfId="42702" xr:uid="{00000000-0005-0000-0000-0000D1730000}"/>
    <cellStyle name="Notas 3 3 2 2 6" xfId="24110" xr:uid="{00000000-0005-0000-0000-0000D2730000}"/>
    <cellStyle name="Notas 3 3 2 2 6 2" xfId="42703" xr:uid="{00000000-0005-0000-0000-0000D3730000}"/>
    <cellStyle name="Notas 3 3 2 2 7" xfId="24111" xr:uid="{00000000-0005-0000-0000-0000D4730000}"/>
    <cellStyle name="Notas 3 3 2 2 7 2" xfId="42704" xr:uid="{00000000-0005-0000-0000-0000D5730000}"/>
    <cellStyle name="Notas 3 3 2 2 8" xfId="42705" xr:uid="{00000000-0005-0000-0000-0000D6730000}"/>
    <cellStyle name="Notas 3 3 2 3" xfId="6348" xr:uid="{00000000-0005-0000-0000-0000D7730000}"/>
    <cellStyle name="Notas 3 3 2 3 2" xfId="14731" xr:uid="{00000000-0005-0000-0000-0000D8730000}"/>
    <cellStyle name="Notas 3 3 2 3 2 2" xfId="42706" xr:uid="{00000000-0005-0000-0000-0000D9730000}"/>
    <cellStyle name="Notas 3 3 2 3 3" xfId="42707" xr:uid="{00000000-0005-0000-0000-0000DA730000}"/>
    <cellStyle name="Notas 3 3 2 4" xfId="6349" xr:uid="{00000000-0005-0000-0000-0000DB730000}"/>
    <cellStyle name="Notas 3 3 2 4 2" xfId="14730" xr:uid="{00000000-0005-0000-0000-0000DC730000}"/>
    <cellStyle name="Notas 3 3 2 4 2 2" xfId="42708" xr:uid="{00000000-0005-0000-0000-0000DD730000}"/>
    <cellStyle name="Notas 3 3 2 4 3" xfId="42709" xr:uid="{00000000-0005-0000-0000-0000DE730000}"/>
    <cellStyle name="Notas 3 3 2 5" xfId="14735" xr:uid="{00000000-0005-0000-0000-0000DF730000}"/>
    <cellStyle name="Notas 3 3 2 5 2" xfId="42710" xr:uid="{00000000-0005-0000-0000-0000E0730000}"/>
    <cellStyle name="Notas 3 3 2 6" xfId="24112" xr:uid="{00000000-0005-0000-0000-0000E1730000}"/>
    <cellStyle name="Notas 3 3 2 6 2" xfId="42711" xr:uid="{00000000-0005-0000-0000-0000E2730000}"/>
    <cellStyle name="Notas 3 3 2 7" xfId="24113" xr:uid="{00000000-0005-0000-0000-0000E3730000}"/>
    <cellStyle name="Notas 3 3 2 7 2" xfId="42712" xr:uid="{00000000-0005-0000-0000-0000E4730000}"/>
    <cellStyle name="Notas 3 3 2 8" xfId="24114" xr:uid="{00000000-0005-0000-0000-0000E5730000}"/>
    <cellStyle name="Notas 3 3 2 8 2" xfId="42713" xr:uid="{00000000-0005-0000-0000-0000E6730000}"/>
    <cellStyle name="Notas 3 3 2 9" xfId="42714" xr:uid="{00000000-0005-0000-0000-0000E7730000}"/>
    <cellStyle name="Notas 3 3 3" xfId="1513" xr:uid="{00000000-0005-0000-0000-0000E8730000}"/>
    <cellStyle name="Notas 3 3 3 2" xfId="2976" xr:uid="{00000000-0005-0000-0000-0000E9730000}"/>
    <cellStyle name="Notas 3 3 3 2 2" xfId="6350" xr:uid="{00000000-0005-0000-0000-0000EA730000}"/>
    <cellStyle name="Notas 3 3 3 2 2 2" xfId="14727" xr:uid="{00000000-0005-0000-0000-0000EB730000}"/>
    <cellStyle name="Notas 3 3 3 2 2 2 2" xfId="42715" xr:uid="{00000000-0005-0000-0000-0000EC730000}"/>
    <cellStyle name="Notas 3 3 3 2 2 3" xfId="42716" xr:uid="{00000000-0005-0000-0000-0000ED730000}"/>
    <cellStyle name="Notas 3 3 3 2 3" xfId="6351" xr:uid="{00000000-0005-0000-0000-0000EE730000}"/>
    <cellStyle name="Notas 3 3 3 2 3 2" xfId="14726" xr:uid="{00000000-0005-0000-0000-0000EF730000}"/>
    <cellStyle name="Notas 3 3 3 2 3 2 2" xfId="42717" xr:uid="{00000000-0005-0000-0000-0000F0730000}"/>
    <cellStyle name="Notas 3 3 3 2 3 3" xfId="42718" xr:uid="{00000000-0005-0000-0000-0000F1730000}"/>
    <cellStyle name="Notas 3 3 3 2 4" xfId="14728" xr:uid="{00000000-0005-0000-0000-0000F2730000}"/>
    <cellStyle name="Notas 3 3 3 2 4 2" xfId="42719" xr:uid="{00000000-0005-0000-0000-0000F3730000}"/>
    <cellStyle name="Notas 3 3 3 2 5" xfId="24115" xr:uid="{00000000-0005-0000-0000-0000F4730000}"/>
    <cellStyle name="Notas 3 3 3 2 5 2" xfId="42720" xr:uid="{00000000-0005-0000-0000-0000F5730000}"/>
    <cellStyle name="Notas 3 3 3 2 6" xfId="24116" xr:uid="{00000000-0005-0000-0000-0000F6730000}"/>
    <cellStyle name="Notas 3 3 3 2 6 2" xfId="42721" xr:uid="{00000000-0005-0000-0000-0000F7730000}"/>
    <cellStyle name="Notas 3 3 3 2 7" xfId="24117" xr:uid="{00000000-0005-0000-0000-0000F8730000}"/>
    <cellStyle name="Notas 3 3 3 2 7 2" xfId="42722" xr:uid="{00000000-0005-0000-0000-0000F9730000}"/>
    <cellStyle name="Notas 3 3 3 2 8" xfId="42723" xr:uid="{00000000-0005-0000-0000-0000FA730000}"/>
    <cellStyle name="Notas 3 3 3 3" xfId="6352" xr:uid="{00000000-0005-0000-0000-0000FB730000}"/>
    <cellStyle name="Notas 3 3 3 3 2" xfId="14725" xr:uid="{00000000-0005-0000-0000-0000FC730000}"/>
    <cellStyle name="Notas 3 3 3 3 2 2" xfId="42724" xr:uid="{00000000-0005-0000-0000-0000FD730000}"/>
    <cellStyle name="Notas 3 3 3 3 3" xfId="42725" xr:uid="{00000000-0005-0000-0000-0000FE730000}"/>
    <cellStyle name="Notas 3 3 3 4" xfId="6353" xr:uid="{00000000-0005-0000-0000-0000FF730000}"/>
    <cellStyle name="Notas 3 3 3 4 2" xfId="14724" xr:uid="{00000000-0005-0000-0000-000000740000}"/>
    <cellStyle name="Notas 3 3 3 4 2 2" xfId="42726" xr:uid="{00000000-0005-0000-0000-000001740000}"/>
    <cellStyle name="Notas 3 3 3 4 3" xfId="42727" xr:uid="{00000000-0005-0000-0000-000002740000}"/>
    <cellStyle name="Notas 3 3 3 5" xfId="14729" xr:uid="{00000000-0005-0000-0000-000003740000}"/>
    <cellStyle name="Notas 3 3 3 5 2" xfId="42728" xr:uid="{00000000-0005-0000-0000-000004740000}"/>
    <cellStyle name="Notas 3 3 3 6" xfId="24118" xr:uid="{00000000-0005-0000-0000-000005740000}"/>
    <cellStyle name="Notas 3 3 3 6 2" xfId="42729" xr:uid="{00000000-0005-0000-0000-000006740000}"/>
    <cellStyle name="Notas 3 3 3 7" xfId="24119" xr:uid="{00000000-0005-0000-0000-000007740000}"/>
    <cellStyle name="Notas 3 3 3 7 2" xfId="42730" xr:uid="{00000000-0005-0000-0000-000008740000}"/>
    <cellStyle name="Notas 3 3 3 8" xfId="24120" xr:uid="{00000000-0005-0000-0000-000009740000}"/>
    <cellStyle name="Notas 3 3 3 8 2" xfId="42731" xr:uid="{00000000-0005-0000-0000-00000A740000}"/>
    <cellStyle name="Notas 3 3 3 9" xfId="42732" xr:uid="{00000000-0005-0000-0000-00000B740000}"/>
    <cellStyle name="Notas 3 3 4" xfId="6354" xr:uid="{00000000-0005-0000-0000-00000C740000}"/>
    <cellStyle name="Notas 3 3 4 2" xfId="14723" xr:uid="{00000000-0005-0000-0000-00000D740000}"/>
    <cellStyle name="Notas 3 3 4 2 2" xfId="42733" xr:uid="{00000000-0005-0000-0000-00000E740000}"/>
    <cellStyle name="Notas 3 3 4 3" xfId="24121" xr:uid="{00000000-0005-0000-0000-00000F740000}"/>
    <cellStyle name="Notas 3 3 4 3 2" xfId="42734" xr:uid="{00000000-0005-0000-0000-000010740000}"/>
    <cellStyle name="Notas 3 3 4 4" xfId="24122" xr:uid="{00000000-0005-0000-0000-000011740000}"/>
    <cellStyle name="Notas 3 3 4 4 2" xfId="42735" xr:uid="{00000000-0005-0000-0000-000012740000}"/>
    <cellStyle name="Notas 3 3 4 5" xfId="24123" xr:uid="{00000000-0005-0000-0000-000013740000}"/>
    <cellStyle name="Notas 3 3 4 5 2" xfId="42736" xr:uid="{00000000-0005-0000-0000-000014740000}"/>
    <cellStyle name="Notas 3 3 4 6" xfId="42737" xr:uid="{00000000-0005-0000-0000-000015740000}"/>
    <cellStyle name="Notas 3 3 5" xfId="6355" xr:uid="{00000000-0005-0000-0000-000016740000}"/>
    <cellStyle name="Notas 3 3 5 2" xfId="14722" xr:uid="{00000000-0005-0000-0000-000017740000}"/>
    <cellStyle name="Notas 3 3 5 2 2" xfId="42738" xr:uid="{00000000-0005-0000-0000-000018740000}"/>
    <cellStyle name="Notas 3 3 5 3" xfId="24124" xr:uid="{00000000-0005-0000-0000-000019740000}"/>
    <cellStyle name="Notas 3 3 5 3 2" xfId="42739" xr:uid="{00000000-0005-0000-0000-00001A740000}"/>
    <cellStyle name="Notas 3 3 5 4" xfId="24125" xr:uid="{00000000-0005-0000-0000-00001B740000}"/>
    <cellStyle name="Notas 3 3 5 4 2" xfId="42740" xr:uid="{00000000-0005-0000-0000-00001C740000}"/>
    <cellStyle name="Notas 3 3 5 5" xfId="24126" xr:uid="{00000000-0005-0000-0000-00001D740000}"/>
    <cellStyle name="Notas 3 3 5 5 2" xfId="42741" xr:uid="{00000000-0005-0000-0000-00001E740000}"/>
    <cellStyle name="Notas 3 3 5 6" xfId="42742" xr:uid="{00000000-0005-0000-0000-00001F740000}"/>
    <cellStyle name="Notas 3 3 6" xfId="6356" xr:uid="{00000000-0005-0000-0000-000020740000}"/>
    <cellStyle name="Notas 3 3 6 2" xfId="14721" xr:uid="{00000000-0005-0000-0000-000021740000}"/>
    <cellStyle name="Notas 3 3 6 2 2" xfId="42743" xr:uid="{00000000-0005-0000-0000-000022740000}"/>
    <cellStyle name="Notas 3 3 6 3" xfId="24127" xr:uid="{00000000-0005-0000-0000-000023740000}"/>
    <cellStyle name="Notas 3 3 6 3 2" xfId="42744" xr:uid="{00000000-0005-0000-0000-000024740000}"/>
    <cellStyle name="Notas 3 3 6 4" xfId="24128" xr:uid="{00000000-0005-0000-0000-000025740000}"/>
    <cellStyle name="Notas 3 3 6 4 2" xfId="42745" xr:uid="{00000000-0005-0000-0000-000026740000}"/>
    <cellStyle name="Notas 3 3 6 5" xfId="24129" xr:uid="{00000000-0005-0000-0000-000027740000}"/>
    <cellStyle name="Notas 3 3 6 5 2" xfId="42746" xr:uid="{00000000-0005-0000-0000-000028740000}"/>
    <cellStyle name="Notas 3 3 6 6" xfId="42747" xr:uid="{00000000-0005-0000-0000-000029740000}"/>
    <cellStyle name="Notas 3 3 7" xfId="6357" xr:uid="{00000000-0005-0000-0000-00002A740000}"/>
    <cellStyle name="Notas 3 3 7 2" xfId="14720" xr:uid="{00000000-0005-0000-0000-00002B740000}"/>
    <cellStyle name="Notas 3 3 7 2 2" xfId="42748" xr:uid="{00000000-0005-0000-0000-00002C740000}"/>
    <cellStyle name="Notas 3 3 7 3" xfId="24130" xr:uid="{00000000-0005-0000-0000-00002D740000}"/>
    <cellStyle name="Notas 3 3 7 3 2" xfId="42749" xr:uid="{00000000-0005-0000-0000-00002E740000}"/>
    <cellStyle name="Notas 3 3 7 4" xfId="24131" xr:uid="{00000000-0005-0000-0000-00002F740000}"/>
    <cellStyle name="Notas 3 3 7 4 2" xfId="42750" xr:uid="{00000000-0005-0000-0000-000030740000}"/>
    <cellStyle name="Notas 3 3 7 5" xfId="24132" xr:uid="{00000000-0005-0000-0000-000031740000}"/>
    <cellStyle name="Notas 3 3 7 5 2" xfId="42751" xr:uid="{00000000-0005-0000-0000-000032740000}"/>
    <cellStyle name="Notas 3 3 7 6" xfId="42752" xr:uid="{00000000-0005-0000-0000-000033740000}"/>
    <cellStyle name="Notas 3 3 8" xfId="6358" xr:uid="{00000000-0005-0000-0000-000034740000}"/>
    <cellStyle name="Notas 3 3 8 2" xfId="14719" xr:uid="{00000000-0005-0000-0000-000035740000}"/>
    <cellStyle name="Notas 3 3 8 2 2" xfId="42753" xr:uid="{00000000-0005-0000-0000-000036740000}"/>
    <cellStyle name="Notas 3 3 8 3" xfId="42754" xr:uid="{00000000-0005-0000-0000-000037740000}"/>
    <cellStyle name="Notas 3 3 9" xfId="10321" xr:uid="{00000000-0005-0000-0000-000038740000}"/>
    <cellStyle name="Notas 3 3 9 2" xfId="42755" xr:uid="{00000000-0005-0000-0000-000039740000}"/>
    <cellStyle name="Notas 3 30" xfId="57166" xr:uid="{00000000-0005-0000-0000-00003A740000}"/>
    <cellStyle name="Notas 3 4" xfId="946" xr:uid="{00000000-0005-0000-0000-00003B740000}"/>
    <cellStyle name="Notas 3 4 10" xfId="24133" xr:uid="{00000000-0005-0000-0000-00003C740000}"/>
    <cellStyle name="Notas 3 4 10 2" xfId="42756" xr:uid="{00000000-0005-0000-0000-00003D740000}"/>
    <cellStyle name="Notas 3 4 11" xfId="42757" xr:uid="{00000000-0005-0000-0000-00003E740000}"/>
    <cellStyle name="Notas 3 4 2" xfId="1878" xr:uid="{00000000-0005-0000-0000-00003F740000}"/>
    <cellStyle name="Notas 3 4 2 2" xfId="3337" xr:uid="{00000000-0005-0000-0000-000040740000}"/>
    <cellStyle name="Notas 3 4 2 2 2" xfId="6359" xr:uid="{00000000-0005-0000-0000-000041740000}"/>
    <cellStyle name="Notas 3 4 2 2 2 2" xfId="14715" xr:uid="{00000000-0005-0000-0000-000042740000}"/>
    <cellStyle name="Notas 3 4 2 2 2 2 2" xfId="42758" xr:uid="{00000000-0005-0000-0000-000043740000}"/>
    <cellStyle name="Notas 3 4 2 2 2 3" xfId="42759" xr:uid="{00000000-0005-0000-0000-000044740000}"/>
    <cellStyle name="Notas 3 4 2 2 3" xfId="6360" xr:uid="{00000000-0005-0000-0000-000045740000}"/>
    <cellStyle name="Notas 3 4 2 2 3 2" xfId="14714" xr:uid="{00000000-0005-0000-0000-000046740000}"/>
    <cellStyle name="Notas 3 4 2 2 3 2 2" xfId="42760" xr:uid="{00000000-0005-0000-0000-000047740000}"/>
    <cellStyle name="Notas 3 4 2 2 3 3" xfId="42761" xr:uid="{00000000-0005-0000-0000-000048740000}"/>
    <cellStyle name="Notas 3 4 2 2 4" xfId="14716" xr:uid="{00000000-0005-0000-0000-000049740000}"/>
    <cellStyle name="Notas 3 4 2 2 4 2" xfId="42762" xr:uid="{00000000-0005-0000-0000-00004A740000}"/>
    <cellStyle name="Notas 3 4 2 2 5" xfId="24134" xr:uid="{00000000-0005-0000-0000-00004B740000}"/>
    <cellStyle name="Notas 3 4 2 2 5 2" xfId="42763" xr:uid="{00000000-0005-0000-0000-00004C740000}"/>
    <cellStyle name="Notas 3 4 2 2 6" xfId="24135" xr:uid="{00000000-0005-0000-0000-00004D740000}"/>
    <cellStyle name="Notas 3 4 2 2 6 2" xfId="42764" xr:uid="{00000000-0005-0000-0000-00004E740000}"/>
    <cellStyle name="Notas 3 4 2 2 7" xfId="24136" xr:uid="{00000000-0005-0000-0000-00004F740000}"/>
    <cellStyle name="Notas 3 4 2 2 7 2" xfId="42765" xr:uid="{00000000-0005-0000-0000-000050740000}"/>
    <cellStyle name="Notas 3 4 2 2 8" xfId="42766" xr:uid="{00000000-0005-0000-0000-000051740000}"/>
    <cellStyle name="Notas 3 4 2 3" xfId="6361" xr:uid="{00000000-0005-0000-0000-000052740000}"/>
    <cellStyle name="Notas 3 4 2 3 2" xfId="14713" xr:uid="{00000000-0005-0000-0000-000053740000}"/>
    <cellStyle name="Notas 3 4 2 3 2 2" xfId="42767" xr:uid="{00000000-0005-0000-0000-000054740000}"/>
    <cellStyle name="Notas 3 4 2 3 3" xfId="42768" xr:uid="{00000000-0005-0000-0000-000055740000}"/>
    <cellStyle name="Notas 3 4 2 4" xfId="6362" xr:uid="{00000000-0005-0000-0000-000056740000}"/>
    <cellStyle name="Notas 3 4 2 4 2" xfId="14712" xr:uid="{00000000-0005-0000-0000-000057740000}"/>
    <cellStyle name="Notas 3 4 2 4 2 2" xfId="42769" xr:uid="{00000000-0005-0000-0000-000058740000}"/>
    <cellStyle name="Notas 3 4 2 4 3" xfId="42770" xr:uid="{00000000-0005-0000-0000-000059740000}"/>
    <cellStyle name="Notas 3 4 2 5" xfId="14717" xr:uid="{00000000-0005-0000-0000-00005A740000}"/>
    <cellStyle name="Notas 3 4 2 5 2" xfId="42771" xr:uid="{00000000-0005-0000-0000-00005B740000}"/>
    <cellStyle name="Notas 3 4 2 6" xfId="24137" xr:uid="{00000000-0005-0000-0000-00005C740000}"/>
    <cellStyle name="Notas 3 4 2 6 2" xfId="42772" xr:uid="{00000000-0005-0000-0000-00005D740000}"/>
    <cellStyle name="Notas 3 4 2 7" xfId="24138" xr:uid="{00000000-0005-0000-0000-00005E740000}"/>
    <cellStyle name="Notas 3 4 2 7 2" xfId="42773" xr:uid="{00000000-0005-0000-0000-00005F740000}"/>
    <cellStyle name="Notas 3 4 2 8" xfId="24139" xr:uid="{00000000-0005-0000-0000-000060740000}"/>
    <cellStyle name="Notas 3 4 2 8 2" xfId="42774" xr:uid="{00000000-0005-0000-0000-000061740000}"/>
    <cellStyle name="Notas 3 4 2 9" xfId="42775" xr:uid="{00000000-0005-0000-0000-000062740000}"/>
    <cellStyle name="Notas 3 4 3" xfId="1446" xr:uid="{00000000-0005-0000-0000-000063740000}"/>
    <cellStyle name="Notas 3 4 3 2" xfId="2909" xr:uid="{00000000-0005-0000-0000-000064740000}"/>
    <cellStyle name="Notas 3 4 3 2 2" xfId="6363" xr:uid="{00000000-0005-0000-0000-000065740000}"/>
    <cellStyle name="Notas 3 4 3 2 2 2" xfId="14709" xr:uid="{00000000-0005-0000-0000-000066740000}"/>
    <cellStyle name="Notas 3 4 3 2 2 2 2" xfId="42776" xr:uid="{00000000-0005-0000-0000-000067740000}"/>
    <cellStyle name="Notas 3 4 3 2 2 3" xfId="42777" xr:uid="{00000000-0005-0000-0000-000068740000}"/>
    <cellStyle name="Notas 3 4 3 2 3" xfId="6364" xr:uid="{00000000-0005-0000-0000-000069740000}"/>
    <cellStyle name="Notas 3 4 3 2 3 2" xfId="14708" xr:uid="{00000000-0005-0000-0000-00006A740000}"/>
    <cellStyle name="Notas 3 4 3 2 3 2 2" xfId="42778" xr:uid="{00000000-0005-0000-0000-00006B740000}"/>
    <cellStyle name="Notas 3 4 3 2 3 3" xfId="42779" xr:uid="{00000000-0005-0000-0000-00006C740000}"/>
    <cellStyle name="Notas 3 4 3 2 4" xfId="14710" xr:uid="{00000000-0005-0000-0000-00006D740000}"/>
    <cellStyle name="Notas 3 4 3 2 4 2" xfId="42780" xr:uid="{00000000-0005-0000-0000-00006E740000}"/>
    <cellStyle name="Notas 3 4 3 2 5" xfId="24140" xr:uid="{00000000-0005-0000-0000-00006F740000}"/>
    <cellStyle name="Notas 3 4 3 2 5 2" xfId="42781" xr:uid="{00000000-0005-0000-0000-000070740000}"/>
    <cellStyle name="Notas 3 4 3 2 6" xfId="24141" xr:uid="{00000000-0005-0000-0000-000071740000}"/>
    <cellStyle name="Notas 3 4 3 2 6 2" xfId="42782" xr:uid="{00000000-0005-0000-0000-000072740000}"/>
    <cellStyle name="Notas 3 4 3 2 7" xfId="24142" xr:uid="{00000000-0005-0000-0000-000073740000}"/>
    <cellStyle name="Notas 3 4 3 2 7 2" xfId="42783" xr:uid="{00000000-0005-0000-0000-000074740000}"/>
    <cellStyle name="Notas 3 4 3 2 8" xfId="42784" xr:uid="{00000000-0005-0000-0000-000075740000}"/>
    <cellStyle name="Notas 3 4 3 3" xfId="6365" xr:uid="{00000000-0005-0000-0000-000076740000}"/>
    <cellStyle name="Notas 3 4 3 3 2" xfId="14707" xr:uid="{00000000-0005-0000-0000-000077740000}"/>
    <cellStyle name="Notas 3 4 3 3 2 2" xfId="42785" xr:uid="{00000000-0005-0000-0000-000078740000}"/>
    <cellStyle name="Notas 3 4 3 3 3" xfId="42786" xr:uid="{00000000-0005-0000-0000-000079740000}"/>
    <cellStyle name="Notas 3 4 3 4" xfId="6366" xr:uid="{00000000-0005-0000-0000-00007A740000}"/>
    <cellStyle name="Notas 3 4 3 4 2" xfId="14706" xr:uid="{00000000-0005-0000-0000-00007B740000}"/>
    <cellStyle name="Notas 3 4 3 4 2 2" xfId="42787" xr:uid="{00000000-0005-0000-0000-00007C740000}"/>
    <cellStyle name="Notas 3 4 3 4 3" xfId="42788" xr:uid="{00000000-0005-0000-0000-00007D740000}"/>
    <cellStyle name="Notas 3 4 3 5" xfId="14711" xr:uid="{00000000-0005-0000-0000-00007E740000}"/>
    <cellStyle name="Notas 3 4 3 5 2" xfId="42789" xr:uid="{00000000-0005-0000-0000-00007F740000}"/>
    <cellStyle name="Notas 3 4 3 6" xfId="24143" xr:uid="{00000000-0005-0000-0000-000080740000}"/>
    <cellStyle name="Notas 3 4 3 6 2" xfId="42790" xr:uid="{00000000-0005-0000-0000-000081740000}"/>
    <cellStyle name="Notas 3 4 3 7" xfId="24144" xr:uid="{00000000-0005-0000-0000-000082740000}"/>
    <cellStyle name="Notas 3 4 3 7 2" xfId="42791" xr:uid="{00000000-0005-0000-0000-000083740000}"/>
    <cellStyle name="Notas 3 4 3 8" xfId="24145" xr:uid="{00000000-0005-0000-0000-000084740000}"/>
    <cellStyle name="Notas 3 4 3 8 2" xfId="42792" xr:uid="{00000000-0005-0000-0000-000085740000}"/>
    <cellStyle name="Notas 3 4 3 9" xfId="42793" xr:uid="{00000000-0005-0000-0000-000086740000}"/>
    <cellStyle name="Notas 3 4 4" xfId="6367" xr:uid="{00000000-0005-0000-0000-000087740000}"/>
    <cellStyle name="Notas 3 4 4 2" xfId="14705" xr:uid="{00000000-0005-0000-0000-000088740000}"/>
    <cellStyle name="Notas 3 4 4 2 2" xfId="42794" xr:uid="{00000000-0005-0000-0000-000089740000}"/>
    <cellStyle name="Notas 3 4 4 3" xfId="24146" xr:uid="{00000000-0005-0000-0000-00008A740000}"/>
    <cellStyle name="Notas 3 4 4 3 2" xfId="42795" xr:uid="{00000000-0005-0000-0000-00008B740000}"/>
    <cellStyle name="Notas 3 4 4 4" xfId="24147" xr:uid="{00000000-0005-0000-0000-00008C740000}"/>
    <cellStyle name="Notas 3 4 4 4 2" xfId="42796" xr:uid="{00000000-0005-0000-0000-00008D740000}"/>
    <cellStyle name="Notas 3 4 4 5" xfId="24148" xr:uid="{00000000-0005-0000-0000-00008E740000}"/>
    <cellStyle name="Notas 3 4 4 5 2" xfId="42797" xr:uid="{00000000-0005-0000-0000-00008F740000}"/>
    <cellStyle name="Notas 3 4 4 6" xfId="42798" xr:uid="{00000000-0005-0000-0000-000090740000}"/>
    <cellStyle name="Notas 3 4 5" xfId="6368" xr:uid="{00000000-0005-0000-0000-000091740000}"/>
    <cellStyle name="Notas 3 4 5 2" xfId="14704" xr:uid="{00000000-0005-0000-0000-000092740000}"/>
    <cellStyle name="Notas 3 4 5 2 2" xfId="42799" xr:uid="{00000000-0005-0000-0000-000093740000}"/>
    <cellStyle name="Notas 3 4 5 3" xfId="24149" xr:uid="{00000000-0005-0000-0000-000094740000}"/>
    <cellStyle name="Notas 3 4 5 3 2" xfId="42800" xr:uid="{00000000-0005-0000-0000-000095740000}"/>
    <cellStyle name="Notas 3 4 5 4" xfId="24150" xr:uid="{00000000-0005-0000-0000-000096740000}"/>
    <cellStyle name="Notas 3 4 5 4 2" xfId="42801" xr:uid="{00000000-0005-0000-0000-000097740000}"/>
    <cellStyle name="Notas 3 4 5 5" xfId="24151" xr:uid="{00000000-0005-0000-0000-000098740000}"/>
    <cellStyle name="Notas 3 4 5 5 2" xfId="42802" xr:uid="{00000000-0005-0000-0000-000099740000}"/>
    <cellStyle name="Notas 3 4 5 6" xfId="42803" xr:uid="{00000000-0005-0000-0000-00009A740000}"/>
    <cellStyle name="Notas 3 4 6" xfId="6369" xr:uid="{00000000-0005-0000-0000-00009B740000}"/>
    <cellStyle name="Notas 3 4 6 2" xfId="14703" xr:uid="{00000000-0005-0000-0000-00009C740000}"/>
    <cellStyle name="Notas 3 4 6 2 2" xfId="42804" xr:uid="{00000000-0005-0000-0000-00009D740000}"/>
    <cellStyle name="Notas 3 4 6 3" xfId="24152" xr:uid="{00000000-0005-0000-0000-00009E740000}"/>
    <cellStyle name="Notas 3 4 6 3 2" xfId="42805" xr:uid="{00000000-0005-0000-0000-00009F740000}"/>
    <cellStyle name="Notas 3 4 6 4" xfId="24153" xr:uid="{00000000-0005-0000-0000-0000A0740000}"/>
    <cellStyle name="Notas 3 4 6 4 2" xfId="42806" xr:uid="{00000000-0005-0000-0000-0000A1740000}"/>
    <cellStyle name="Notas 3 4 6 5" xfId="24154" xr:uid="{00000000-0005-0000-0000-0000A2740000}"/>
    <cellStyle name="Notas 3 4 6 5 2" xfId="42807" xr:uid="{00000000-0005-0000-0000-0000A3740000}"/>
    <cellStyle name="Notas 3 4 6 6" xfId="42808" xr:uid="{00000000-0005-0000-0000-0000A4740000}"/>
    <cellStyle name="Notas 3 4 7" xfId="6370" xr:uid="{00000000-0005-0000-0000-0000A5740000}"/>
    <cellStyle name="Notas 3 4 7 2" xfId="14702" xr:uid="{00000000-0005-0000-0000-0000A6740000}"/>
    <cellStyle name="Notas 3 4 7 2 2" xfId="42809" xr:uid="{00000000-0005-0000-0000-0000A7740000}"/>
    <cellStyle name="Notas 3 4 7 3" xfId="24155" xr:uid="{00000000-0005-0000-0000-0000A8740000}"/>
    <cellStyle name="Notas 3 4 7 3 2" xfId="42810" xr:uid="{00000000-0005-0000-0000-0000A9740000}"/>
    <cellStyle name="Notas 3 4 7 4" xfId="24156" xr:uid="{00000000-0005-0000-0000-0000AA740000}"/>
    <cellStyle name="Notas 3 4 7 4 2" xfId="42811" xr:uid="{00000000-0005-0000-0000-0000AB740000}"/>
    <cellStyle name="Notas 3 4 7 5" xfId="24157" xr:uid="{00000000-0005-0000-0000-0000AC740000}"/>
    <cellStyle name="Notas 3 4 7 5 2" xfId="42812" xr:uid="{00000000-0005-0000-0000-0000AD740000}"/>
    <cellStyle name="Notas 3 4 7 6" xfId="42813" xr:uid="{00000000-0005-0000-0000-0000AE740000}"/>
    <cellStyle name="Notas 3 4 8" xfId="6371" xr:uid="{00000000-0005-0000-0000-0000AF740000}"/>
    <cellStyle name="Notas 3 4 8 2" xfId="14701" xr:uid="{00000000-0005-0000-0000-0000B0740000}"/>
    <cellStyle name="Notas 3 4 8 2 2" xfId="42814" xr:uid="{00000000-0005-0000-0000-0000B1740000}"/>
    <cellStyle name="Notas 3 4 8 3" xfId="42815" xr:uid="{00000000-0005-0000-0000-0000B2740000}"/>
    <cellStyle name="Notas 3 4 9" xfId="14718" xr:uid="{00000000-0005-0000-0000-0000B3740000}"/>
    <cellStyle name="Notas 3 4 9 2" xfId="42816" xr:uid="{00000000-0005-0000-0000-0000B4740000}"/>
    <cellStyle name="Notas 3 5" xfId="841" xr:uid="{00000000-0005-0000-0000-0000B5740000}"/>
    <cellStyle name="Notas 3 5 10" xfId="24158" xr:uid="{00000000-0005-0000-0000-0000B6740000}"/>
    <cellStyle name="Notas 3 5 10 2" xfId="42817" xr:uid="{00000000-0005-0000-0000-0000B7740000}"/>
    <cellStyle name="Notas 3 5 11" xfId="42818" xr:uid="{00000000-0005-0000-0000-0000B8740000}"/>
    <cellStyle name="Notas 3 5 2" xfId="1797" xr:uid="{00000000-0005-0000-0000-0000B9740000}"/>
    <cellStyle name="Notas 3 5 2 2" xfId="3256" xr:uid="{00000000-0005-0000-0000-0000BA740000}"/>
    <cellStyle name="Notas 3 5 2 2 2" xfId="6372" xr:uid="{00000000-0005-0000-0000-0000BB740000}"/>
    <cellStyle name="Notas 3 5 2 2 2 2" xfId="14697" xr:uid="{00000000-0005-0000-0000-0000BC740000}"/>
    <cellStyle name="Notas 3 5 2 2 2 2 2" xfId="42819" xr:uid="{00000000-0005-0000-0000-0000BD740000}"/>
    <cellStyle name="Notas 3 5 2 2 2 3" xfId="42820" xr:uid="{00000000-0005-0000-0000-0000BE740000}"/>
    <cellStyle name="Notas 3 5 2 2 3" xfId="6373" xr:uid="{00000000-0005-0000-0000-0000BF740000}"/>
    <cellStyle name="Notas 3 5 2 2 3 2" xfId="14696" xr:uid="{00000000-0005-0000-0000-0000C0740000}"/>
    <cellStyle name="Notas 3 5 2 2 3 2 2" xfId="42821" xr:uid="{00000000-0005-0000-0000-0000C1740000}"/>
    <cellStyle name="Notas 3 5 2 2 3 3" xfId="42822" xr:uid="{00000000-0005-0000-0000-0000C2740000}"/>
    <cellStyle name="Notas 3 5 2 2 4" xfId="14698" xr:uid="{00000000-0005-0000-0000-0000C3740000}"/>
    <cellStyle name="Notas 3 5 2 2 4 2" xfId="42823" xr:uid="{00000000-0005-0000-0000-0000C4740000}"/>
    <cellStyle name="Notas 3 5 2 2 5" xfId="24159" xr:uid="{00000000-0005-0000-0000-0000C5740000}"/>
    <cellStyle name="Notas 3 5 2 2 5 2" xfId="42824" xr:uid="{00000000-0005-0000-0000-0000C6740000}"/>
    <cellStyle name="Notas 3 5 2 2 6" xfId="24160" xr:uid="{00000000-0005-0000-0000-0000C7740000}"/>
    <cellStyle name="Notas 3 5 2 2 6 2" xfId="42825" xr:uid="{00000000-0005-0000-0000-0000C8740000}"/>
    <cellStyle name="Notas 3 5 2 2 7" xfId="24161" xr:uid="{00000000-0005-0000-0000-0000C9740000}"/>
    <cellStyle name="Notas 3 5 2 2 7 2" xfId="42826" xr:uid="{00000000-0005-0000-0000-0000CA740000}"/>
    <cellStyle name="Notas 3 5 2 2 8" xfId="42827" xr:uid="{00000000-0005-0000-0000-0000CB740000}"/>
    <cellStyle name="Notas 3 5 2 3" xfId="6374" xr:uid="{00000000-0005-0000-0000-0000CC740000}"/>
    <cellStyle name="Notas 3 5 2 3 2" xfId="14695" xr:uid="{00000000-0005-0000-0000-0000CD740000}"/>
    <cellStyle name="Notas 3 5 2 3 2 2" xfId="42828" xr:uid="{00000000-0005-0000-0000-0000CE740000}"/>
    <cellStyle name="Notas 3 5 2 3 3" xfId="42829" xr:uid="{00000000-0005-0000-0000-0000CF740000}"/>
    <cellStyle name="Notas 3 5 2 4" xfId="6375" xr:uid="{00000000-0005-0000-0000-0000D0740000}"/>
    <cellStyle name="Notas 3 5 2 4 2" xfId="14694" xr:uid="{00000000-0005-0000-0000-0000D1740000}"/>
    <cellStyle name="Notas 3 5 2 4 2 2" xfId="42830" xr:uid="{00000000-0005-0000-0000-0000D2740000}"/>
    <cellStyle name="Notas 3 5 2 4 3" xfId="42831" xr:uid="{00000000-0005-0000-0000-0000D3740000}"/>
    <cellStyle name="Notas 3 5 2 5" xfId="14699" xr:uid="{00000000-0005-0000-0000-0000D4740000}"/>
    <cellStyle name="Notas 3 5 2 5 2" xfId="42832" xr:uid="{00000000-0005-0000-0000-0000D5740000}"/>
    <cellStyle name="Notas 3 5 2 6" xfId="24162" xr:uid="{00000000-0005-0000-0000-0000D6740000}"/>
    <cellStyle name="Notas 3 5 2 6 2" xfId="42833" xr:uid="{00000000-0005-0000-0000-0000D7740000}"/>
    <cellStyle name="Notas 3 5 2 7" xfId="24163" xr:uid="{00000000-0005-0000-0000-0000D8740000}"/>
    <cellStyle name="Notas 3 5 2 7 2" xfId="42834" xr:uid="{00000000-0005-0000-0000-0000D9740000}"/>
    <cellStyle name="Notas 3 5 2 8" xfId="24164" xr:uid="{00000000-0005-0000-0000-0000DA740000}"/>
    <cellStyle name="Notas 3 5 2 8 2" xfId="42835" xr:uid="{00000000-0005-0000-0000-0000DB740000}"/>
    <cellStyle name="Notas 3 5 2 9" xfId="42836" xr:uid="{00000000-0005-0000-0000-0000DC740000}"/>
    <cellStyle name="Notas 3 5 3" xfId="1363" xr:uid="{00000000-0005-0000-0000-0000DD740000}"/>
    <cellStyle name="Notas 3 5 3 2" xfId="2826" xr:uid="{00000000-0005-0000-0000-0000DE740000}"/>
    <cellStyle name="Notas 3 5 3 2 2" xfId="6376" xr:uid="{00000000-0005-0000-0000-0000DF740000}"/>
    <cellStyle name="Notas 3 5 3 2 2 2" xfId="14691" xr:uid="{00000000-0005-0000-0000-0000E0740000}"/>
    <cellStyle name="Notas 3 5 3 2 2 2 2" xfId="42837" xr:uid="{00000000-0005-0000-0000-0000E1740000}"/>
    <cellStyle name="Notas 3 5 3 2 2 3" xfId="42838" xr:uid="{00000000-0005-0000-0000-0000E2740000}"/>
    <cellStyle name="Notas 3 5 3 2 3" xfId="6377" xr:uid="{00000000-0005-0000-0000-0000E3740000}"/>
    <cellStyle name="Notas 3 5 3 2 3 2" xfId="14690" xr:uid="{00000000-0005-0000-0000-0000E4740000}"/>
    <cellStyle name="Notas 3 5 3 2 3 2 2" xfId="42839" xr:uid="{00000000-0005-0000-0000-0000E5740000}"/>
    <cellStyle name="Notas 3 5 3 2 3 3" xfId="42840" xr:uid="{00000000-0005-0000-0000-0000E6740000}"/>
    <cellStyle name="Notas 3 5 3 2 4" xfId="14692" xr:uid="{00000000-0005-0000-0000-0000E7740000}"/>
    <cellStyle name="Notas 3 5 3 2 4 2" xfId="42841" xr:uid="{00000000-0005-0000-0000-0000E8740000}"/>
    <cellStyle name="Notas 3 5 3 2 5" xfId="24165" xr:uid="{00000000-0005-0000-0000-0000E9740000}"/>
    <cellStyle name="Notas 3 5 3 2 5 2" xfId="42842" xr:uid="{00000000-0005-0000-0000-0000EA740000}"/>
    <cellStyle name="Notas 3 5 3 2 6" xfId="24166" xr:uid="{00000000-0005-0000-0000-0000EB740000}"/>
    <cellStyle name="Notas 3 5 3 2 6 2" xfId="42843" xr:uid="{00000000-0005-0000-0000-0000EC740000}"/>
    <cellStyle name="Notas 3 5 3 2 7" xfId="24167" xr:uid="{00000000-0005-0000-0000-0000ED740000}"/>
    <cellStyle name="Notas 3 5 3 2 7 2" xfId="42844" xr:uid="{00000000-0005-0000-0000-0000EE740000}"/>
    <cellStyle name="Notas 3 5 3 2 8" xfId="42845" xr:uid="{00000000-0005-0000-0000-0000EF740000}"/>
    <cellStyle name="Notas 3 5 3 3" xfId="6378" xr:uid="{00000000-0005-0000-0000-0000F0740000}"/>
    <cellStyle name="Notas 3 5 3 3 2" xfId="14689" xr:uid="{00000000-0005-0000-0000-0000F1740000}"/>
    <cellStyle name="Notas 3 5 3 3 2 2" xfId="42846" xr:uid="{00000000-0005-0000-0000-0000F2740000}"/>
    <cellStyle name="Notas 3 5 3 3 3" xfId="42847" xr:uid="{00000000-0005-0000-0000-0000F3740000}"/>
    <cellStyle name="Notas 3 5 3 4" xfId="6379" xr:uid="{00000000-0005-0000-0000-0000F4740000}"/>
    <cellStyle name="Notas 3 5 3 4 2" xfId="14688" xr:uid="{00000000-0005-0000-0000-0000F5740000}"/>
    <cellStyle name="Notas 3 5 3 4 2 2" xfId="42848" xr:uid="{00000000-0005-0000-0000-0000F6740000}"/>
    <cellStyle name="Notas 3 5 3 4 3" xfId="42849" xr:uid="{00000000-0005-0000-0000-0000F7740000}"/>
    <cellStyle name="Notas 3 5 3 5" xfId="14693" xr:uid="{00000000-0005-0000-0000-0000F8740000}"/>
    <cellStyle name="Notas 3 5 3 5 2" xfId="42850" xr:uid="{00000000-0005-0000-0000-0000F9740000}"/>
    <cellStyle name="Notas 3 5 3 6" xfId="24168" xr:uid="{00000000-0005-0000-0000-0000FA740000}"/>
    <cellStyle name="Notas 3 5 3 6 2" xfId="42851" xr:uid="{00000000-0005-0000-0000-0000FB740000}"/>
    <cellStyle name="Notas 3 5 3 7" xfId="24169" xr:uid="{00000000-0005-0000-0000-0000FC740000}"/>
    <cellStyle name="Notas 3 5 3 7 2" xfId="42852" xr:uid="{00000000-0005-0000-0000-0000FD740000}"/>
    <cellStyle name="Notas 3 5 3 8" xfId="24170" xr:uid="{00000000-0005-0000-0000-0000FE740000}"/>
    <cellStyle name="Notas 3 5 3 8 2" xfId="42853" xr:uid="{00000000-0005-0000-0000-0000FF740000}"/>
    <cellStyle name="Notas 3 5 3 9" xfId="42854" xr:uid="{00000000-0005-0000-0000-000000750000}"/>
    <cellStyle name="Notas 3 5 4" xfId="6380" xr:uid="{00000000-0005-0000-0000-000001750000}"/>
    <cellStyle name="Notas 3 5 4 2" xfId="14687" xr:uid="{00000000-0005-0000-0000-000002750000}"/>
    <cellStyle name="Notas 3 5 4 2 2" xfId="42855" xr:uid="{00000000-0005-0000-0000-000003750000}"/>
    <cellStyle name="Notas 3 5 4 3" xfId="24171" xr:uid="{00000000-0005-0000-0000-000004750000}"/>
    <cellStyle name="Notas 3 5 4 3 2" xfId="42856" xr:uid="{00000000-0005-0000-0000-000005750000}"/>
    <cellStyle name="Notas 3 5 4 4" xfId="24172" xr:uid="{00000000-0005-0000-0000-000006750000}"/>
    <cellStyle name="Notas 3 5 4 4 2" xfId="42857" xr:uid="{00000000-0005-0000-0000-000007750000}"/>
    <cellStyle name="Notas 3 5 4 5" xfId="24173" xr:uid="{00000000-0005-0000-0000-000008750000}"/>
    <cellStyle name="Notas 3 5 4 5 2" xfId="42858" xr:uid="{00000000-0005-0000-0000-000009750000}"/>
    <cellStyle name="Notas 3 5 4 6" xfId="42859" xr:uid="{00000000-0005-0000-0000-00000A750000}"/>
    <cellStyle name="Notas 3 5 5" xfId="6381" xr:uid="{00000000-0005-0000-0000-00000B750000}"/>
    <cellStyle name="Notas 3 5 5 2" xfId="14686" xr:uid="{00000000-0005-0000-0000-00000C750000}"/>
    <cellStyle name="Notas 3 5 5 2 2" xfId="42860" xr:uid="{00000000-0005-0000-0000-00000D750000}"/>
    <cellStyle name="Notas 3 5 5 3" xfId="24174" xr:uid="{00000000-0005-0000-0000-00000E750000}"/>
    <cellStyle name="Notas 3 5 5 3 2" xfId="42861" xr:uid="{00000000-0005-0000-0000-00000F750000}"/>
    <cellStyle name="Notas 3 5 5 4" xfId="24175" xr:uid="{00000000-0005-0000-0000-000010750000}"/>
    <cellStyle name="Notas 3 5 5 4 2" xfId="42862" xr:uid="{00000000-0005-0000-0000-000011750000}"/>
    <cellStyle name="Notas 3 5 5 5" xfId="24176" xr:uid="{00000000-0005-0000-0000-000012750000}"/>
    <cellStyle name="Notas 3 5 5 5 2" xfId="42863" xr:uid="{00000000-0005-0000-0000-000013750000}"/>
    <cellStyle name="Notas 3 5 5 6" xfId="42864" xr:uid="{00000000-0005-0000-0000-000014750000}"/>
    <cellStyle name="Notas 3 5 6" xfId="6382" xr:uid="{00000000-0005-0000-0000-000015750000}"/>
    <cellStyle name="Notas 3 5 6 2" xfId="14685" xr:uid="{00000000-0005-0000-0000-000016750000}"/>
    <cellStyle name="Notas 3 5 6 2 2" xfId="42865" xr:uid="{00000000-0005-0000-0000-000017750000}"/>
    <cellStyle name="Notas 3 5 6 3" xfId="24177" xr:uid="{00000000-0005-0000-0000-000018750000}"/>
    <cellStyle name="Notas 3 5 6 3 2" xfId="42866" xr:uid="{00000000-0005-0000-0000-000019750000}"/>
    <cellStyle name="Notas 3 5 6 4" xfId="24178" xr:uid="{00000000-0005-0000-0000-00001A750000}"/>
    <cellStyle name="Notas 3 5 6 4 2" xfId="42867" xr:uid="{00000000-0005-0000-0000-00001B750000}"/>
    <cellStyle name="Notas 3 5 6 5" xfId="24179" xr:uid="{00000000-0005-0000-0000-00001C750000}"/>
    <cellStyle name="Notas 3 5 6 5 2" xfId="42868" xr:uid="{00000000-0005-0000-0000-00001D750000}"/>
    <cellStyle name="Notas 3 5 6 6" xfId="42869" xr:uid="{00000000-0005-0000-0000-00001E750000}"/>
    <cellStyle name="Notas 3 5 7" xfId="6383" xr:uid="{00000000-0005-0000-0000-00001F750000}"/>
    <cellStyle name="Notas 3 5 7 2" xfId="14684" xr:uid="{00000000-0005-0000-0000-000020750000}"/>
    <cellStyle name="Notas 3 5 7 2 2" xfId="42870" xr:uid="{00000000-0005-0000-0000-000021750000}"/>
    <cellStyle name="Notas 3 5 7 3" xfId="24180" xr:uid="{00000000-0005-0000-0000-000022750000}"/>
    <cellStyle name="Notas 3 5 7 3 2" xfId="42871" xr:uid="{00000000-0005-0000-0000-000023750000}"/>
    <cellStyle name="Notas 3 5 7 4" xfId="24181" xr:uid="{00000000-0005-0000-0000-000024750000}"/>
    <cellStyle name="Notas 3 5 7 4 2" xfId="42872" xr:uid="{00000000-0005-0000-0000-000025750000}"/>
    <cellStyle name="Notas 3 5 7 5" xfId="24182" xr:uid="{00000000-0005-0000-0000-000026750000}"/>
    <cellStyle name="Notas 3 5 7 5 2" xfId="42873" xr:uid="{00000000-0005-0000-0000-000027750000}"/>
    <cellStyle name="Notas 3 5 7 6" xfId="42874" xr:uid="{00000000-0005-0000-0000-000028750000}"/>
    <cellStyle name="Notas 3 5 8" xfId="6384" xr:uid="{00000000-0005-0000-0000-000029750000}"/>
    <cellStyle name="Notas 3 5 8 2" xfId="14683" xr:uid="{00000000-0005-0000-0000-00002A750000}"/>
    <cellStyle name="Notas 3 5 8 2 2" xfId="42875" xr:uid="{00000000-0005-0000-0000-00002B750000}"/>
    <cellStyle name="Notas 3 5 8 3" xfId="42876" xr:uid="{00000000-0005-0000-0000-00002C750000}"/>
    <cellStyle name="Notas 3 5 9" xfId="14700" xr:uid="{00000000-0005-0000-0000-00002D750000}"/>
    <cellStyle name="Notas 3 5 9 2" xfId="42877" xr:uid="{00000000-0005-0000-0000-00002E750000}"/>
    <cellStyle name="Notas 3 6" xfId="832" xr:uid="{00000000-0005-0000-0000-00002F750000}"/>
    <cellStyle name="Notas 3 6 10" xfId="24183" xr:uid="{00000000-0005-0000-0000-000030750000}"/>
    <cellStyle name="Notas 3 6 10 2" xfId="42878" xr:uid="{00000000-0005-0000-0000-000031750000}"/>
    <cellStyle name="Notas 3 6 11" xfId="42879" xr:uid="{00000000-0005-0000-0000-000032750000}"/>
    <cellStyle name="Notas 3 6 2" xfId="1788" xr:uid="{00000000-0005-0000-0000-000033750000}"/>
    <cellStyle name="Notas 3 6 2 2" xfId="3247" xr:uid="{00000000-0005-0000-0000-000034750000}"/>
    <cellStyle name="Notas 3 6 2 2 2" xfId="6385" xr:uid="{00000000-0005-0000-0000-000035750000}"/>
    <cellStyle name="Notas 3 6 2 2 2 2" xfId="14679" xr:uid="{00000000-0005-0000-0000-000036750000}"/>
    <cellStyle name="Notas 3 6 2 2 2 2 2" xfId="42880" xr:uid="{00000000-0005-0000-0000-000037750000}"/>
    <cellStyle name="Notas 3 6 2 2 2 3" xfId="42881" xr:uid="{00000000-0005-0000-0000-000038750000}"/>
    <cellStyle name="Notas 3 6 2 2 3" xfId="6386" xr:uid="{00000000-0005-0000-0000-000039750000}"/>
    <cellStyle name="Notas 3 6 2 2 3 2" xfId="14678" xr:uid="{00000000-0005-0000-0000-00003A750000}"/>
    <cellStyle name="Notas 3 6 2 2 3 2 2" xfId="42882" xr:uid="{00000000-0005-0000-0000-00003B750000}"/>
    <cellStyle name="Notas 3 6 2 2 3 3" xfId="42883" xr:uid="{00000000-0005-0000-0000-00003C750000}"/>
    <cellStyle name="Notas 3 6 2 2 4" xfId="14680" xr:uid="{00000000-0005-0000-0000-00003D750000}"/>
    <cellStyle name="Notas 3 6 2 2 4 2" xfId="42884" xr:uid="{00000000-0005-0000-0000-00003E750000}"/>
    <cellStyle name="Notas 3 6 2 2 5" xfId="24184" xr:uid="{00000000-0005-0000-0000-00003F750000}"/>
    <cellStyle name="Notas 3 6 2 2 5 2" xfId="42885" xr:uid="{00000000-0005-0000-0000-000040750000}"/>
    <cellStyle name="Notas 3 6 2 2 6" xfId="24185" xr:uid="{00000000-0005-0000-0000-000041750000}"/>
    <cellStyle name="Notas 3 6 2 2 6 2" xfId="42886" xr:uid="{00000000-0005-0000-0000-000042750000}"/>
    <cellStyle name="Notas 3 6 2 2 7" xfId="24186" xr:uid="{00000000-0005-0000-0000-000043750000}"/>
    <cellStyle name="Notas 3 6 2 2 7 2" xfId="42887" xr:uid="{00000000-0005-0000-0000-000044750000}"/>
    <cellStyle name="Notas 3 6 2 2 8" xfId="42888" xr:uid="{00000000-0005-0000-0000-000045750000}"/>
    <cellStyle name="Notas 3 6 2 3" xfId="6387" xr:uid="{00000000-0005-0000-0000-000046750000}"/>
    <cellStyle name="Notas 3 6 2 3 2" xfId="14677" xr:uid="{00000000-0005-0000-0000-000047750000}"/>
    <cellStyle name="Notas 3 6 2 3 2 2" xfId="42889" xr:uid="{00000000-0005-0000-0000-000048750000}"/>
    <cellStyle name="Notas 3 6 2 3 3" xfId="42890" xr:uid="{00000000-0005-0000-0000-000049750000}"/>
    <cellStyle name="Notas 3 6 2 4" xfId="6388" xr:uid="{00000000-0005-0000-0000-00004A750000}"/>
    <cellStyle name="Notas 3 6 2 4 2" xfId="14676" xr:uid="{00000000-0005-0000-0000-00004B750000}"/>
    <cellStyle name="Notas 3 6 2 4 2 2" xfId="42891" xr:uid="{00000000-0005-0000-0000-00004C750000}"/>
    <cellStyle name="Notas 3 6 2 4 3" xfId="42892" xr:uid="{00000000-0005-0000-0000-00004D750000}"/>
    <cellStyle name="Notas 3 6 2 5" xfId="14681" xr:uid="{00000000-0005-0000-0000-00004E750000}"/>
    <cellStyle name="Notas 3 6 2 5 2" xfId="42893" xr:uid="{00000000-0005-0000-0000-00004F750000}"/>
    <cellStyle name="Notas 3 6 2 6" xfId="24187" xr:uid="{00000000-0005-0000-0000-000050750000}"/>
    <cellStyle name="Notas 3 6 2 6 2" xfId="42894" xr:uid="{00000000-0005-0000-0000-000051750000}"/>
    <cellStyle name="Notas 3 6 2 7" xfId="24188" xr:uid="{00000000-0005-0000-0000-000052750000}"/>
    <cellStyle name="Notas 3 6 2 7 2" xfId="42895" xr:uid="{00000000-0005-0000-0000-000053750000}"/>
    <cellStyle name="Notas 3 6 2 8" xfId="24189" xr:uid="{00000000-0005-0000-0000-000054750000}"/>
    <cellStyle name="Notas 3 6 2 8 2" xfId="42896" xr:uid="{00000000-0005-0000-0000-000055750000}"/>
    <cellStyle name="Notas 3 6 2 9" xfId="42897" xr:uid="{00000000-0005-0000-0000-000056750000}"/>
    <cellStyle name="Notas 3 6 3" xfId="1354" xr:uid="{00000000-0005-0000-0000-000057750000}"/>
    <cellStyle name="Notas 3 6 3 2" xfId="2817" xr:uid="{00000000-0005-0000-0000-000058750000}"/>
    <cellStyle name="Notas 3 6 3 2 2" xfId="6389" xr:uid="{00000000-0005-0000-0000-000059750000}"/>
    <cellStyle name="Notas 3 6 3 2 2 2" xfId="14673" xr:uid="{00000000-0005-0000-0000-00005A750000}"/>
    <cellStyle name="Notas 3 6 3 2 2 2 2" xfId="42898" xr:uid="{00000000-0005-0000-0000-00005B750000}"/>
    <cellStyle name="Notas 3 6 3 2 2 3" xfId="42899" xr:uid="{00000000-0005-0000-0000-00005C750000}"/>
    <cellStyle name="Notas 3 6 3 2 3" xfId="6390" xr:uid="{00000000-0005-0000-0000-00005D750000}"/>
    <cellStyle name="Notas 3 6 3 2 3 2" xfId="14672" xr:uid="{00000000-0005-0000-0000-00005E750000}"/>
    <cellStyle name="Notas 3 6 3 2 3 2 2" xfId="42900" xr:uid="{00000000-0005-0000-0000-00005F750000}"/>
    <cellStyle name="Notas 3 6 3 2 3 3" xfId="42901" xr:uid="{00000000-0005-0000-0000-000060750000}"/>
    <cellStyle name="Notas 3 6 3 2 4" xfId="14674" xr:uid="{00000000-0005-0000-0000-000061750000}"/>
    <cellStyle name="Notas 3 6 3 2 4 2" xfId="42902" xr:uid="{00000000-0005-0000-0000-000062750000}"/>
    <cellStyle name="Notas 3 6 3 2 5" xfId="24190" xr:uid="{00000000-0005-0000-0000-000063750000}"/>
    <cellStyle name="Notas 3 6 3 2 5 2" xfId="42903" xr:uid="{00000000-0005-0000-0000-000064750000}"/>
    <cellStyle name="Notas 3 6 3 2 6" xfId="24191" xr:uid="{00000000-0005-0000-0000-000065750000}"/>
    <cellStyle name="Notas 3 6 3 2 6 2" xfId="42904" xr:uid="{00000000-0005-0000-0000-000066750000}"/>
    <cellStyle name="Notas 3 6 3 2 7" xfId="24192" xr:uid="{00000000-0005-0000-0000-000067750000}"/>
    <cellStyle name="Notas 3 6 3 2 7 2" xfId="42905" xr:uid="{00000000-0005-0000-0000-000068750000}"/>
    <cellStyle name="Notas 3 6 3 2 8" xfId="42906" xr:uid="{00000000-0005-0000-0000-000069750000}"/>
    <cellStyle name="Notas 3 6 3 3" xfId="6391" xr:uid="{00000000-0005-0000-0000-00006A750000}"/>
    <cellStyle name="Notas 3 6 3 3 2" xfId="14671" xr:uid="{00000000-0005-0000-0000-00006B750000}"/>
    <cellStyle name="Notas 3 6 3 3 2 2" xfId="42907" xr:uid="{00000000-0005-0000-0000-00006C750000}"/>
    <cellStyle name="Notas 3 6 3 3 3" xfId="42908" xr:uid="{00000000-0005-0000-0000-00006D750000}"/>
    <cellStyle name="Notas 3 6 3 4" xfId="6392" xr:uid="{00000000-0005-0000-0000-00006E750000}"/>
    <cellStyle name="Notas 3 6 3 4 2" xfId="14670" xr:uid="{00000000-0005-0000-0000-00006F750000}"/>
    <cellStyle name="Notas 3 6 3 4 2 2" xfId="42909" xr:uid="{00000000-0005-0000-0000-000070750000}"/>
    <cellStyle name="Notas 3 6 3 4 3" xfId="42910" xr:uid="{00000000-0005-0000-0000-000071750000}"/>
    <cellStyle name="Notas 3 6 3 5" xfId="14675" xr:uid="{00000000-0005-0000-0000-000072750000}"/>
    <cellStyle name="Notas 3 6 3 5 2" xfId="42911" xr:uid="{00000000-0005-0000-0000-000073750000}"/>
    <cellStyle name="Notas 3 6 3 6" xfId="24193" xr:uid="{00000000-0005-0000-0000-000074750000}"/>
    <cellStyle name="Notas 3 6 3 6 2" xfId="42912" xr:uid="{00000000-0005-0000-0000-000075750000}"/>
    <cellStyle name="Notas 3 6 3 7" xfId="24194" xr:uid="{00000000-0005-0000-0000-000076750000}"/>
    <cellStyle name="Notas 3 6 3 7 2" xfId="42913" xr:uid="{00000000-0005-0000-0000-000077750000}"/>
    <cellStyle name="Notas 3 6 3 8" xfId="24195" xr:uid="{00000000-0005-0000-0000-000078750000}"/>
    <cellStyle name="Notas 3 6 3 8 2" xfId="42914" xr:uid="{00000000-0005-0000-0000-000079750000}"/>
    <cellStyle name="Notas 3 6 3 9" xfId="42915" xr:uid="{00000000-0005-0000-0000-00007A750000}"/>
    <cellStyle name="Notas 3 6 4" xfId="6393" xr:uid="{00000000-0005-0000-0000-00007B750000}"/>
    <cellStyle name="Notas 3 6 4 2" xfId="14669" xr:uid="{00000000-0005-0000-0000-00007C750000}"/>
    <cellStyle name="Notas 3 6 4 2 2" xfId="42916" xr:uid="{00000000-0005-0000-0000-00007D750000}"/>
    <cellStyle name="Notas 3 6 4 3" xfId="24196" xr:uid="{00000000-0005-0000-0000-00007E750000}"/>
    <cellStyle name="Notas 3 6 4 3 2" xfId="42917" xr:uid="{00000000-0005-0000-0000-00007F750000}"/>
    <cellStyle name="Notas 3 6 4 4" xfId="24197" xr:uid="{00000000-0005-0000-0000-000080750000}"/>
    <cellStyle name="Notas 3 6 4 4 2" xfId="42918" xr:uid="{00000000-0005-0000-0000-000081750000}"/>
    <cellStyle name="Notas 3 6 4 5" xfId="24198" xr:uid="{00000000-0005-0000-0000-000082750000}"/>
    <cellStyle name="Notas 3 6 4 5 2" xfId="42919" xr:uid="{00000000-0005-0000-0000-000083750000}"/>
    <cellStyle name="Notas 3 6 4 6" xfId="42920" xr:uid="{00000000-0005-0000-0000-000084750000}"/>
    <cellStyle name="Notas 3 6 5" xfId="6394" xr:uid="{00000000-0005-0000-0000-000085750000}"/>
    <cellStyle name="Notas 3 6 5 2" xfId="14668" xr:uid="{00000000-0005-0000-0000-000086750000}"/>
    <cellStyle name="Notas 3 6 5 2 2" xfId="42921" xr:uid="{00000000-0005-0000-0000-000087750000}"/>
    <cellStyle name="Notas 3 6 5 3" xfId="24199" xr:uid="{00000000-0005-0000-0000-000088750000}"/>
    <cellStyle name="Notas 3 6 5 3 2" xfId="42922" xr:uid="{00000000-0005-0000-0000-000089750000}"/>
    <cellStyle name="Notas 3 6 5 4" xfId="24200" xr:uid="{00000000-0005-0000-0000-00008A750000}"/>
    <cellStyle name="Notas 3 6 5 4 2" xfId="42923" xr:uid="{00000000-0005-0000-0000-00008B750000}"/>
    <cellStyle name="Notas 3 6 5 5" xfId="24201" xr:uid="{00000000-0005-0000-0000-00008C750000}"/>
    <cellStyle name="Notas 3 6 5 5 2" xfId="42924" xr:uid="{00000000-0005-0000-0000-00008D750000}"/>
    <cellStyle name="Notas 3 6 5 6" xfId="42925" xr:uid="{00000000-0005-0000-0000-00008E750000}"/>
    <cellStyle name="Notas 3 6 6" xfId="6395" xr:uid="{00000000-0005-0000-0000-00008F750000}"/>
    <cellStyle name="Notas 3 6 6 2" xfId="14667" xr:uid="{00000000-0005-0000-0000-000090750000}"/>
    <cellStyle name="Notas 3 6 6 2 2" xfId="42926" xr:uid="{00000000-0005-0000-0000-000091750000}"/>
    <cellStyle name="Notas 3 6 6 3" xfId="24202" xr:uid="{00000000-0005-0000-0000-000092750000}"/>
    <cellStyle name="Notas 3 6 6 3 2" xfId="42927" xr:uid="{00000000-0005-0000-0000-000093750000}"/>
    <cellStyle name="Notas 3 6 6 4" xfId="24203" xr:uid="{00000000-0005-0000-0000-000094750000}"/>
    <cellStyle name="Notas 3 6 6 4 2" xfId="42928" xr:uid="{00000000-0005-0000-0000-000095750000}"/>
    <cellStyle name="Notas 3 6 6 5" xfId="24204" xr:uid="{00000000-0005-0000-0000-000096750000}"/>
    <cellStyle name="Notas 3 6 6 5 2" xfId="42929" xr:uid="{00000000-0005-0000-0000-000097750000}"/>
    <cellStyle name="Notas 3 6 6 6" xfId="42930" xr:uid="{00000000-0005-0000-0000-000098750000}"/>
    <cellStyle name="Notas 3 6 7" xfId="6396" xr:uid="{00000000-0005-0000-0000-000099750000}"/>
    <cellStyle name="Notas 3 6 7 2" xfId="14666" xr:uid="{00000000-0005-0000-0000-00009A750000}"/>
    <cellStyle name="Notas 3 6 7 2 2" xfId="42931" xr:uid="{00000000-0005-0000-0000-00009B750000}"/>
    <cellStyle name="Notas 3 6 7 3" xfId="24205" xr:uid="{00000000-0005-0000-0000-00009C750000}"/>
    <cellStyle name="Notas 3 6 7 3 2" xfId="42932" xr:uid="{00000000-0005-0000-0000-00009D750000}"/>
    <cellStyle name="Notas 3 6 7 4" xfId="24206" xr:uid="{00000000-0005-0000-0000-00009E750000}"/>
    <cellStyle name="Notas 3 6 7 4 2" xfId="42933" xr:uid="{00000000-0005-0000-0000-00009F750000}"/>
    <cellStyle name="Notas 3 6 7 5" xfId="24207" xr:uid="{00000000-0005-0000-0000-0000A0750000}"/>
    <cellStyle name="Notas 3 6 7 5 2" xfId="42934" xr:uid="{00000000-0005-0000-0000-0000A1750000}"/>
    <cellStyle name="Notas 3 6 7 6" xfId="42935" xr:uid="{00000000-0005-0000-0000-0000A2750000}"/>
    <cellStyle name="Notas 3 6 8" xfId="6397" xr:uid="{00000000-0005-0000-0000-0000A3750000}"/>
    <cellStyle name="Notas 3 6 8 2" xfId="14665" xr:uid="{00000000-0005-0000-0000-0000A4750000}"/>
    <cellStyle name="Notas 3 6 8 2 2" xfId="42936" xr:uid="{00000000-0005-0000-0000-0000A5750000}"/>
    <cellStyle name="Notas 3 6 8 3" xfId="42937" xr:uid="{00000000-0005-0000-0000-0000A6750000}"/>
    <cellStyle name="Notas 3 6 9" xfId="14682" xr:uid="{00000000-0005-0000-0000-0000A7750000}"/>
    <cellStyle name="Notas 3 6 9 2" xfId="42938" xr:uid="{00000000-0005-0000-0000-0000A8750000}"/>
    <cellStyle name="Notas 3 7" xfId="1075" xr:uid="{00000000-0005-0000-0000-0000A9750000}"/>
    <cellStyle name="Notas 3 7 10" xfId="24208" xr:uid="{00000000-0005-0000-0000-0000AA750000}"/>
    <cellStyle name="Notas 3 7 10 2" xfId="42939" xr:uid="{00000000-0005-0000-0000-0000AB750000}"/>
    <cellStyle name="Notas 3 7 11" xfId="42940" xr:uid="{00000000-0005-0000-0000-0000AC750000}"/>
    <cellStyle name="Notas 3 7 2" xfId="2007" xr:uid="{00000000-0005-0000-0000-0000AD750000}"/>
    <cellStyle name="Notas 3 7 2 2" xfId="3466" xr:uid="{00000000-0005-0000-0000-0000AE750000}"/>
    <cellStyle name="Notas 3 7 2 2 2" xfId="6398" xr:uid="{00000000-0005-0000-0000-0000AF750000}"/>
    <cellStyle name="Notas 3 7 2 2 2 2" xfId="14661" xr:uid="{00000000-0005-0000-0000-0000B0750000}"/>
    <cellStyle name="Notas 3 7 2 2 2 2 2" xfId="42941" xr:uid="{00000000-0005-0000-0000-0000B1750000}"/>
    <cellStyle name="Notas 3 7 2 2 2 3" xfId="42942" xr:uid="{00000000-0005-0000-0000-0000B2750000}"/>
    <cellStyle name="Notas 3 7 2 2 3" xfId="6399" xr:uid="{00000000-0005-0000-0000-0000B3750000}"/>
    <cellStyle name="Notas 3 7 2 2 3 2" xfId="14660" xr:uid="{00000000-0005-0000-0000-0000B4750000}"/>
    <cellStyle name="Notas 3 7 2 2 3 2 2" xfId="42943" xr:uid="{00000000-0005-0000-0000-0000B5750000}"/>
    <cellStyle name="Notas 3 7 2 2 3 3" xfId="42944" xr:uid="{00000000-0005-0000-0000-0000B6750000}"/>
    <cellStyle name="Notas 3 7 2 2 4" xfId="14662" xr:uid="{00000000-0005-0000-0000-0000B7750000}"/>
    <cellStyle name="Notas 3 7 2 2 4 2" xfId="42945" xr:uid="{00000000-0005-0000-0000-0000B8750000}"/>
    <cellStyle name="Notas 3 7 2 2 5" xfId="24209" xr:uid="{00000000-0005-0000-0000-0000B9750000}"/>
    <cellStyle name="Notas 3 7 2 2 5 2" xfId="42946" xr:uid="{00000000-0005-0000-0000-0000BA750000}"/>
    <cellStyle name="Notas 3 7 2 2 6" xfId="24210" xr:uid="{00000000-0005-0000-0000-0000BB750000}"/>
    <cellStyle name="Notas 3 7 2 2 6 2" xfId="42947" xr:uid="{00000000-0005-0000-0000-0000BC750000}"/>
    <cellStyle name="Notas 3 7 2 2 7" xfId="24211" xr:uid="{00000000-0005-0000-0000-0000BD750000}"/>
    <cellStyle name="Notas 3 7 2 2 7 2" xfId="42948" xr:uid="{00000000-0005-0000-0000-0000BE750000}"/>
    <cellStyle name="Notas 3 7 2 2 8" xfId="42949" xr:uid="{00000000-0005-0000-0000-0000BF750000}"/>
    <cellStyle name="Notas 3 7 2 3" xfId="6400" xr:uid="{00000000-0005-0000-0000-0000C0750000}"/>
    <cellStyle name="Notas 3 7 2 3 2" xfId="14659" xr:uid="{00000000-0005-0000-0000-0000C1750000}"/>
    <cellStyle name="Notas 3 7 2 3 2 2" xfId="42950" xr:uid="{00000000-0005-0000-0000-0000C2750000}"/>
    <cellStyle name="Notas 3 7 2 3 3" xfId="42951" xr:uid="{00000000-0005-0000-0000-0000C3750000}"/>
    <cellStyle name="Notas 3 7 2 4" xfId="6401" xr:uid="{00000000-0005-0000-0000-0000C4750000}"/>
    <cellStyle name="Notas 3 7 2 4 2" xfId="14658" xr:uid="{00000000-0005-0000-0000-0000C5750000}"/>
    <cellStyle name="Notas 3 7 2 4 2 2" xfId="42952" xr:uid="{00000000-0005-0000-0000-0000C6750000}"/>
    <cellStyle name="Notas 3 7 2 4 3" xfId="42953" xr:uid="{00000000-0005-0000-0000-0000C7750000}"/>
    <cellStyle name="Notas 3 7 2 5" xfId="14663" xr:uid="{00000000-0005-0000-0000-0000C8750000}"/>
    <cellStyle name="Notas 3 7 2 5 2" xfId="42954" xr:uid="{00000000-0005-0000-0000-0000C9750000}"/>
    <cellStyle name="Notas 3 7 2 6" xfId="24212" xr:uid="{00000000-0005-0000-0000-0000CA750000}"/>
    <cellStyle name="Notas 3 7 2 6 2" xfId="42955" xr:uid="{00000000-0005-0000-0000-0000CB750000}"/>
    <cellStyle name="Notas 3 7 2 7" xfId="24213" xr:uid="{00000000-0005-0000-0000-0000CC750000}"/>
    <cellStyle name="Notas 3 7 2 7 2" xfId="42956" xr:uid="{00000000-0005-0000-0000-0000CD750000}"/>
    <cellStyle name="Notas 3 7 2 8" xfId="24214" xr:uid="{00000000-0005-0000-0000-0000CE750000}"/>
    <cellStyle name="Notas 3 7 2 8 2" xfId="42957" xr:uid="{00000000-0005-0000-0000-0000CF750000}"/>
    <cellStyle name="Notas 3 7 2 9" xfId="42958" xr:uid="{00000000-0005-0000-0000-0000D0750000}"/>
    <cellStyle name="Notas 3 7 3" xfId="1575" xr:uid="{00000000-0005-0000-0000-0000D1750000}"/>
    <cellStyle name="Notas 3 7 3 2" xfId="3038" xr:uid="{00000000-0005-0000-0000-0000D2750000}"/>
    <cellStyle name="Notas 3 7 3 2 2" xfId="6402" xr:uid="{00000000-0005-0000-0000-0000D3750000}"/>
    <cellStyle name="Notas 3 7 3 2 2 2" xfId="14655" xr:uid="{00000000-0005-0000-0000-0000D4750000}"/>
    <cellStyle name="Notas 3 7 3 2 2 2 2" xfId="42959" xr:uid="{00000000-0005-0000-0000-0000D5750000}"/>
    <cellStyle name="Notas 3 7 3 2 2 3" xfId="42960" xr:uid="{00000000-0005-0000-0000-0000D6750000}"/>
    <cellStyle name="Notas 3 7 3 2 3" xfId="6403" xr:uid="{00000000-0005-0000-0000-0000D7750000}"/>
    <cellStyle name="Notas 3 7 3 2 3 2" xfId="14654" xr:uid="{00000000-0005-0000-0000-0000D8750000}"/>
    <cellStyle name="Notas 3 7 3 2 3 2 2" xfId="42961" xr:uid="{00000000-0005-0000-0000-0000D9750000}"/>
    <cellStyle name="Notas 3 7 3 2 3 3" xfId="42962" xr:uid="{00000000-0005-0000-0000-0000DA750000}"/>
    <cellStyle name="Notas 3 7 3 2 4" xfId="14656" xr:uid="{00000000-0005-0000-0000-0000DB750000}"/>
    <cellStyle name="Notas 3 7 3 2 4 2" xfId="42963" xr:uid="{00000000-0005-0000-0000-0000DC750000}"/>
    <cellStyle name="Notas 3 7 3 2 5" xfId="24215" xr:uid="{00000000-0005-0000-0000-0000DD750000}"/>
    <cellStyle name="Notas 3 7 3 2 5 2" xfId="42964" xr:uid="{00000000-0005-0000-0000-0000DE750000}"/>
    <cellStyle name="Notas 3 7 3 2 6" xfId="24216" xr:uid="{00000000-0005-0000-0000-0000DF750000}"/>
    <cellStyle name="Notas 3 7 3 2 6 2" xfId="42965" xr:uid="{00000000-0005-0000-0000-0000E0750000}"/>
    <cellStyle name="Notas 3 7 3 2 7" xfId="24217" xr:uid="{00000000-0005-0000-0000-0000E1750000}"/>
    <cellStyle name="Notas 3 7 3 2 7 2" xfId="42966" xr:uid="{00000000-0005-0000-0000-0000E2750000}"/>
    <cellStyle name="Notas 3 7 3 2 8" xfId="42967" xr:uid="{00000000-0005-0000-0000-0000E3750000}"/>
    <cellStyle name="Notas 3 7 3 3" xfId="6404" xr:uid="{00000000-0005-0000-0000-0000E4750000}"/>
    <cellStyle name="Notas 3 7 3 3 2" xfId="14653" xr:uid="{00000000-0005-0000-0000-0000E5750000}"/>
    <cellStyle name="Notas 3 7 3 3 2 2" xfId="42968" xr:uid="{00000000-0005-0000-0000-0000E6750000}"/>
    <cellStyle name="Notas 3 7 3 3 3" xfId="42969" xr:uid="{00000000-0005-0000-0000-0000E7750000}"/>
    <cellStyle name="Notas 3 7 3 4" xfId="6405" xr:uid="{00000000-0005-0000-0000-0000E8750000}"/>
    <cellStyle name="Notas 3 7 3 4 2" xfId="14652" xr:uid="{00000000-0005-0000-0000-0000E9750000}"/>
    <cellStyle name="Notas 3 7 3 4 2 2" xfId="42970" xr:uid="{00000000-0005-0000-0000-0000EA750000}"/>
    <cellStyle name="Notas 3 7 3 4 3" xfId="42971" xr:uid="{00000000-0005-0000-0000-0000EB750000}"/>
    <cellStyle name="Notas 3 7 3 5" xfId="14657" xr:uid="{00000000-0005-0000-0000-0000EC750000}"/>
    <cellStyle name="Notas 3 7 3 5 2" xfId="42972" xr:uid="{00000000-0005-0000-0000-0000ED750000}"/>
    <cellStyle name="Notas 3 7 3 6" xfId="24218" xr:uid="{00000000-0005-0000-0000-0000EE750000}"/>
    <cellStyle name="Notas 3 7 3 6 2" xfId="42973" xr:uid="{00000000-0005-0000-0000-0000EF750000}"/>
    <cellStyle name="Notas 3 7 3 7" xfId="24219" xr:uid="{00000000-0005-0000-0000-0000F0750000}"/>
    <cellStyle name="Notas 3 7 3 7 2" xfId="42974" xr:uid="{00000000-0005-0000-0000-0000F1750000}"/>
    <cellStyle name="Notas 3 7 3 8" xfId="24220" xr:uid="{00000000-0005-0000-0000-0000F2750000}"/>
    <cellStyle name="Notas 3 7 3 8 2" xfId="42975" xr:uid="{00000000-0005-0000-0000-0000F3750000}"/>
    <cellStyle name="Notas 3 7 3 9" xfId="42976" xr:uid="{00000000-0005-0000-0000-0000F4750000}"/>
    <cellStyle name="Notas 3 7 4" xfId="6406" xr:uid="{00000000-0005-0000-0000-0000F5750000}"/>
    <cellStyle name="Notas 3 7 4 2" xfId="14651" xr:uid="{00000000-0005-0000-0000-0000F6750000}"/>
    <cellStyle name="Notas 3 7 4 2 2" xfId="42977" xr:uid="{00000000-0005-0000-0000-0000F7750000}"/>
    <cellStyle name="Notas 3 7 4 3" xfId="24221" xr:uid="{00000000-0005-0000-0000-0000F8750000}"/>
    <cellStyle name="Notas 3 7 4 3 2" xfId="42978" xr:uid="{00000000-0005-0000-0000-0000F9750000}"/>
    <cellStyle name="Notas 3 7 4 4" xfId="24222" xr:uid="{00000000-0005-0000-0000-0000FA750000}"/>
    <cellStyle name="Notas 3 7 4 4 2" xfId="42979" xr:uid="{00000000-0005-0000-0000-0000FB750000}"/>
    <cellStyle name="Notas 3 7 4 5" xfId="24223" xr:uid="{00000000-0005-0000-0000-0000FC750000}"/>
    <cellStyle name="Notas 3 7 4 5 2" xfId="42980" xr:uid="{00000000-0005-0000-0000-0000FD750000}"/>
    <cellStyle name="Notas 3 7 4 6" xfId="42981" xr:uid="{00000000-0005-0000-0000-0000FE750000}"/>
    <cellStyle name="Notas 3 7 5" xfId="6407" xr:uid="{00000000-0005-0000-0000-0000FF750000}"/>
    <cellStyle name="Notas 3 7 5 2" xfId="14650" xr:uid="{00000000-0005-0000-0000-000000760000}"/>
    <cellStyle name="Notas 3 7 5 2 2" xfId="42982" xr:uid="{00000000-0005-0000-0000-000001760000}"/>
    <cellStyle name="Notas 3 7 5 3" xfId="24224" xr:uid="{00000000-0005-0000-0000-000002760000}"/>
    <cellStyle name="Notas 3 7 5 3 2" xfId="42983" xr:uid="{00000000-0005-0000-0000-000003760000}"/>
    <cellStyle name="Notas 3 7 5 4" xfId="24225" xr:uid="{00000000-0005-0000-0000-000004760000}"/>
    <cellStyle name="Notas 3 7 5 4 2" xfId="42984" xr:uid="{00000000-0005-0000-0000-000005760000}"/>
    <cellStyle name="Notas 3 7 5 5" xfId="24226" xr:uid="{00000000-0005-0000-0000-000006760000}"/>
    <cellStyle name="Notas 3 7 5 5 2" xfId="42985" xr:uid="{00000000-0005-0000-0000-000007760000}"/>
    <cellStyle name="Notas 3 7 5 6" xfId="42986" xr:uid="{00000000-0005-0000-0000-000008760000}"/>
    <cellStyle name="Notas 3 7 6" xfId="6408" xr:uid="{00000000-0005-0000-0000-000009760000}"/>
    <cellStyle name="Notas 3 7 6 2" xfId="14649" xr:uid="{00000000-0005-0000-0000-00000A760000}"/>
    <cellStyle name="Notas 3 7 6 2 2" xfId="42987" xr:uid="{00000000-0005-0000-0000-00000B760000}"/>
    <cellStyle name="Notas 3 7 6 3" xfId="24227" xr:uid="{00000000-0005-0000-0000-00000C760000}"/>
    <cellStyle name="Notas 3 7 6 3 2" xfId="42988" xr:uid="{00000000-0005-0000-0000-00000D760000}"/>
    <cellStyle name="Notas 3 7 6 4" xfId="24228" xr:uid="{00000000-0005-0000-0000-00000E760000}"/>
    <cellStyle name="Notas 3 7 6 4 2" xfId="42989" xr:uid="{00000000-0005-0000-0000-00000F760000}"/>
    <cellStyle name="Notas 3 7 6 5" xfId="24229" xr:uid="{00000000-0005-0000-0000-000010760000}"/>
    <cellStyle name="Notas 3 7 6 5 2" xfId="42990" xr:uid="{00000000-0005-0000-0000-000011760000}"/>
    <cellStyle name="Notas 3 7 6 6" xfId="42991" xr:uid="{00000000-0005-0000-0000-000012760000}"/>
    <cellStyle name="Notas 3 7 7" xfId="6409" xr:uid="{00000000-0005-0000-0000-000013760000}"/>
    <cellStyle name="Notas 3 7 7 2" xfId="14648" xr:uid="{00000000-0005-0000-0000-000014760000}"/>
    <cellStyle name="Notas 3 7 7 2 2" xfId="42992" xr:uid="{00000000-0005-0000-0000-000015760000}"/>
    <cellStyle name="Notas 3 7 7 3" xfId="24230" xr:uid="{00000000-0005-0000-0000-000016760000}"/>
    <cellStyle name="Notas 3 7 7 3 2" xfId="42993" xr:uid="{00000000-0005-0000-0000-000017760000}"/>
    <cellStyle name="Notas 3 7 7 4" xfId="24231" xr:uid="{00000000-0005-0000-0000-000018760000}"/>
    <cellStyle name="Notas 3 7 7 4 2" xfId="42994" xr:uid="{00000000-0005-0000-0000-000019760000}"/>
    <cellStyle name="Notas 3 7 7 5" xfId="24232" xr:uid="{00000000-0005-0000-0000-00001A760000}"/>
    <cellStyle name="Notas 3 7 7 5 2" xfId="42995" xr:uid="{00000000-0005-0000-0000-00001B760000}"/>
    <cellStyle name="Notas 3 7 7 6" xfId="42996" xr:uid="{00000000-0005-0000-0000-00001C760000}"/>
    <cellStyle name="Notas 3 7 8" xfId="6410" xr:uid="{00000000-0005-0000-0000-00001D760000}"/>
    <cellStyle name="Notas 3 7 8 2" xfId="14647" xr:uid="{00000000-0005-0000-0000-00001E760000}"/>
    <cellStyle name="Notas 3 7 8 2 2" xfId="42997" xr:uid="{00000000-0005-0000-0000-00001F760000}"/>
    <cellStyle name="Notas 3 7 8 3" xfId="42998" xr:uid="{00000000-0005-0000-0000-000020760000}"/>
    <cellStyle name="Notas 3 7 9" xfId="14664" xr:uid="{00000000-0005-0000-0000-000021760000}"/>
    <cellStyle name="Notas 3 7 9 2" xfId="42999" xr:uid="{00000000-0005-0000-0000-000022760000}"/>
    <cellStyle name="Notas 3 8" xfId="953" xr:uid="{00000000-0005-0000-0000-000023760000}"/>
    <cellStyle name="Notas 3 8 10" xfId="24233" xr:uid="{00000000-0005-0000-0000-000024760000}"/>
    <cellStyle name="Notas 3 8 10 2" xfId="43000" xr:uid="{00000000-0005-0000-0000-000025760000}"/>
    <cellStyle name="Notas 3 8 11" xfId="43001" xr:uid="{00000000-0005-0000-0000-000026760000}"/>
    <cellStyle name="Notas 3 8 2" xfId="1885" xr:uid="{00000000-0005-0000-0000-000027760000}"/>
    <cellStyle name="Notas 3 8 2 2" xfId="3344" xr:uid="{00000000-0005-0000-0000-000028760000}"/>
    <cellStyle name="Notas 3 8 2 2 2" xfId="6411" xr:uid="{00000000-0005-0000-0000-000029760000}"/>
    <cellStyle name="Notas 3 8 2 2 2 2" xfId="14643" xr:uid="{00000000-0005-0000-0000-00002A760000}"/>
    <cellStyle name="Notas 3 8 2 2 2 2 2" xfId="43002" xr:uid="{00000000-0005-0000-0000-00002B760000}"/>
    <cellStyle name="Notas 3 8 2 2 2 3" xfId="43003" xr:uid="{00000000-0005-0000-0000-00002C760000}"/>
    <cellStyle name="Notas 3 8 2 2 3" xfId="6412" xr:uid="{00000000-0005-0000-0000-00002D760000}"/>
    <cellStyle name="Notas 3 8 2 2 3 2" xfId="14642" xr:uid="{00000000-0005-0000-0000-00002E760000}"/>
    <cellStyle name="Notas 3 8 2 2 3 2 2" xfId="43004" xr:uid="{00000000-0005-0000-0000-00002F760000}"/>
    <cellStyle name="Notas 3 8 2 2 3 3" xfId="43005" xr:uid="{00000000-0005-0000-0000-000030760000}"/>
    <cellStyle name="Notas 3 8 2 2 4" xfId="14644" xr:uid="{00000000-0005-0000-0000-000031760000}"/>
    <cellStyle name="Notas 3 8 2 2 4 2" xfId="43006" xr:uid="{00000000-0005-0000-0000-000032760000}"/>
    <cellStyle name="Notas 3 8 2 2 5" xfId="24234" xr:uid="{00000000-0005-0000-0000-000033760000}"/>
    <cellStyle name="Notas 3 8 2 2 5 2" xfId="43007" xr:uid="{00000000-0005-0000-0000-000034760000}"/>
    <cellStyle name="Notas 3 8 2 2 6" xfId="24235" xr:uid="{00000000-0005-0000-0000-000035760000}"/>
    <cellStyle name="Notas 3 8 2 2 6 2" xfId="43008" xr:uid="{00000000-0005-0000-0000-000036760000}"/>
    <cellStyle name="Notas 3 8 2 2 7" xfId="24236" xr:uid="{00000000-0005-0000-0000-000037760000}"/>
    <cellStyle name="Notas 3 8 2 2 7 2" xfId="43009" xr:uid="{00000000-0005-0000-0000-000038760000}"/>
    <cellStyle name="Notas 3 8 2 2 8" xfId="43010" xr:uid="{00000000-0005-0000-0000-000039760000}"/>
    <cellStyle name="Notas 3 8 2 3" xfId="6413" xr:uid="{00000000-0005-0000-0000-00003A760000}"/>
    <cellStyle name="Notas 3 8 2 3 2" xfId="14641" xr:uid="{00000000-0005-0000-0000-00003B760000}"/>
    <cellStyle name="Notas 3 8 2 3 2 2" xfId="43011" xr:uid="{00000000-0005-0000-0000-00003C760000}"/>
    <cellStyle name="Notas 3 8 2 3 3" xfId="43012" xr:uid="{00000000-0005-0000-0000-00003D760000}"/>
    <cellStyle name="Notas 3 8 2 4" xfId="6414" xr:uid="{00000000-0005-0000-0000-00003E760000}"/>
    <cellStyle name="Notas 3 8 2 4 2" xfId="14640" xr:uid="{00000000-0005-0000-0000-00003F760000}"/>
    <cellStyle name="Notas 3 8 2 4 2 2" xfId="43013" xr:uid="{00000000-0005-0000-0000-000040760000}"/>
    <cellStyle name="Notas 3 8 2 4 3" xfId="43014" xr:uid="{00000000-0005-0000-0000-000041760000}"/>
    <cellStyle name="Notas 3 8 2 5" xfId="14645" xr:uid="{00000000-0005-0000-0000-000042760000}"/>
    <cellStyle name="Notas 3 8 2 5 2" xfId="43015" xr:uid="{00000000-0005-0000-0000-000043760000}"/>
    <cellStyle name="Notas 3 8 2 6" xfId="24237" xr:uid="{00000000-0005-0000-0000-000044760000}"/>
    <cellStyle name="Notas 3 8 2 6 2" xfId="43016" xr:uid="{00000000-0005-0000-0000-000045760000}"/>
    <cellStyle name="Notas 3 8 2 7" xfId="24238" xr:uid="{00000000-0005-0000-0000-000046760000}"/>
    <cellStyle name="Notas 3 8 2 7 2" xfId="43017" xr:uid="{00000000-0005-0000-0000-000047760000}"/>
    <cellStyle name="Notas 3 8 2 8" xfId="24239" xr:uid="{00000000-0005-0000-0000-000048760000}"/>
    <cellStyle name="Notas 3 8 2 8 2" xfId="43018" xr:uid="{00000000-0005-0000-0000-000049760000}"/>
    <cellStyle name="Notas 3 8 2 9" xfId="43019" xr:uid="{00000000-0005-0000-0000-00004A760000}"/>
    <cellStyle name="Notas 3 8 3" xfId="1453" xr:uid="{00000000-0005-0000-0000-00004B760000}"/>
    <cellStyle name="Notas 3 8 3 2" xfId="2916" xr:uid="{00000000-0005-0000-0000-00004C760000}"/>
    <cellStyle name="Notas 3 8 3 2 2" xfId="6415" xr:uid="{00000000-0005-0000-0000-00004D760000}"/>
    <cellStyle name="Notas 3 8 3 2 2 2" xfId="14637" xr:uid="{00000000-0005-0000-0000-00004E760000}"/>
    <cellStyle name="Notas 3 8 3 2 2 2 2" xfId="43020" xr:uid="{00000000-0005-0000-0000-00004F760000}"/>
    <cellStyle name="Notas 3 8 3 2 2 3" xfId="43021" xr:uid="{00000000-0005-0000-0000-000050760000}"/>
    <cellStyle name="Notas 3 8 3 2 3" xfId="6416" xr:uid="{00000000-0005-0000-0000-000051760000}"/>
    <cellStyle name="Notas 3 8 3 2 3 2" xfId="14636" xr:uid="{00000000-0005-0000-0000-000052760000}"/>
    <cellStyle name="Notas 3 8 3 2 3 2 2" xfId="43022" xr:uid="{00000000-0005-0000-0000-000053760000}"/>
    <cellStyle name="Notas 3 8 3 2 3 3" xfId="43023" xr:uid="{00000000-0005-0000-0000-000054760000}"/>
    <cellStyle name="Notas 3 8 3 2 4" xfId="14638" xr:uid="{00000000-0005-0000-0000-000055760000}"/>
    <cellStyle name="Notas 3 8 3 2 4 2" xfId="43024" xr:uid="{00000000-0005-0000-0000-000056760000}"/>
    <cellStyle name="Notas 3 8 3 2 5" xfId="24240" xr:uid="{00000000-0005-0000-0000-000057760000}"/>
    <cellStyle name="Notas 3 8 3 2 5 2" xfId="43025" xr:uid="{00000000-0005-0000-0000-000058760000}"/>
    <cellStyle name="Notas 3 8 3 2 6" xfId="24241" xr:uid="{00000000-0005-0000-0000-000059760000}"/>
    <cellStyle name="Notas 3 8 3 2 6 2" xfId="43026" xr:uid="{00000000-0005-0000-0000-00005A760000}"/>
    <cellStyle name="Notas 3 8 3 2 7" xfId="24242" xr:uid="{00000000-0005-0000-0000-00005B760000}"/>
    <cellStyle name="Notas 3 8 3 2 7 2" xfId="43027" xr:uid="{00000000-0005-0000-0000-00005C760000}"/>
    <cellStyle name="Notas 3 8 3 2 8" xfId="43028" xr:uid="{00000000-0005-0000-0000-00005D760000}"/>
    <cellStyle name="Notas 3 8 3 3" xfId="6417" xr:uid="{00000000-0005-0000-0000-00005E760000}"/>
    <cellStyle name="Notas 3 8 3 3 2" xfId="14635" xr:uid="{00000000-0005-0000-0000-00005F760000}"/>
    <cellStyle name="Notas 3 8 3 3 2 2" xfId="43029" xr:uid="{00000000-0005-0000-0000-000060760000}"/>
    <cellStyle name="Notas 3 8 3 3 3" xfId="43030" xr:uid="{00000000-0005-0000-0000-000061760000}"/>
    <cellStyle name="Notas 3 8 3 4" xfId="6418" xr:uid="{00000000-0005-0000-0000-000062760000}"/>
    <cellStyle name="Notas 3 8 3 4 2" xfId="14634" xr:uid="{00000000-0005-0000-0000-000063760000}"/>
    <cellStyle name="Notas 3 8 3 4 2 2" xfId="43031" xr:uid="{00000000-0005-0000-0000-000064760000}"/>
    <cellStyle name="Notas 3 8 3 4 3" xfId="43032" xr:uid="{00000000-0005-0000-0000-000065760000}"/>
    <cellStyle name="Notas 3 8 3 5" xfId="14639" xr:uid="{00000000-0005-0000-0000-000066760000}"/>
    <cellStyle name="Notas 3 8 3 5 2" xfId="43033" xr:uid="{00000000-0005-0000-0000-000067760000}"/>
    <cellStyle name="Notas 3 8 3 6" xfId="24243" xr:uid="{00000000-0005-0000-0000-000068760000}"/>
    <cellStyle name="Notas 3 8 3 6 2" xfId="43034" xr:uid="{00000000-0005-0000-0000-000069760000}"/>
    <cellStyle name="Notas 3 8 3 7" xfId="24244" xr:uid="{00000000-0005-0000-0000-00006A760000}"/>
    <cellStyle name="Notas 3 8 3 7 2" xfId="43035" xr:uid="{00000000-0005-0000-0000-00006B760000}"/>
    <cellStyle name="Notas 3 8 3 8" xfId="24245" xr:uid="{00000000-0005-0000-0000-00006C760000}"/>
    <cellStyle name="Notas 3 8 3 8 2" xfId="43036" xr:uid="{00000000-0005-0000-0000-00006D760000}"/>
    <cellStyle name="Notas 3 8 3 9" xfId="43037" xr:uid="{00000000-0005-0000-0000-00006E760000}"/>
    <cellStyle name="Notas 3 8 4" xfId="6419" xr:uid="{00000000-0005-0000-0000-00006F760000}"/>
    <cellStyle name="Notas 3 8 4 2" xfId="14633" xr:uid="{00000000-0005-0000-0000-000070760000}"/>
    <cellStyle name="Notas 3 8 4 2 2" xfId="43038" xr:uid="{00000000-0005-0000-0000-000071760000}"/>
    <cellStyle name="Notas 3 8 4 3" xfId="24246" xr:uid="{00000000-0005-0000-0000-000072760000}"/>
    <cellStyle name="Notas 3 8 4 3 2" xfId="43039" xr:uid="{00000000-0005-0000-0000-000073760000}"/>
    <cellStyle name="Notas 3 8 4 4" xfId="24247" xr:uid="{00000000-0005-0000-0000-000074760000}"/>
    <cellStyle name="Notas 3 8 4 4 2" xfId="43040" xr:uid="{00000000-0005-0000-0000-000075760000}"/>
    <cellStyle name="Notas 3 8 4 5" xfId="24248" xr:uid="{00000000-0005-0000-0000-000076760000}"/>
    <cellStyle name="Notas 3 8 4 5 2" xfId="43041" xr:uid="{00000000-0005-0000-0000-000077760000}"/>
    <cellStyle name="Notas 3 8 4 6" xfId="43042" xr:uid="{00000000-0005-0000-0000-000078760000}"/>
    <cellStyle name="Notas 3 8 5" xfId="6420" xr:uid="{00000000-0005-0000-0000-000079760000}"/>
    <cellStyle name="Notas 3 8 5 2" xfId="14632" xr:uid="{00000000-0005-0000-0000-00007A760000}"/>
    <cellStyle name="Notas 3 8 5 2 2" xfId="43043" xr:uid="{00000000-0005-0000-0000-00007B760000}"/>
    <cellStyle name="Notas 3 8 5 3" xfId="24249" xr:uid="{00000000-0005-0000-0000-00007C760000}"/>
    <cellStyle name="Notas 3 8 5 3 2" xfId="43044" xr:uid="{00000000-0005-0000-0000-00007D760000}"/>
    <cellStyle name="Notas 3 8 5 4" xfId="24250" xr:uid="{00000000-0005-0000-0000-00007E760000}"/>
    <cellStyle name="Notas 3 8 5 4 2" xfId="43045" xr:uid="{00000000-0005-0000-0000-00007F760000}"/>
    <cellStyle name="Notas 3 8 5 5" xfId="24251" xr:uid="{00000000-0005-0000-0000-000080760000}"/>
    <cellStyle name="Notas 3 8 5 5 2" xfId="43046" xr:uid="{00000000-0005-0000-0000-000081760000}"/>
    <cellStyle name="Notas 3 8 5 6" xfId="43047" xr:uid="{00000000-0005-0000-0000-000082760000}"/>
    <cellStyle name="Notas 3 8 6" xfId="6421" xr:uid="{00000000-0005-0000-0000-000083760000}"/>
    <cellStyle name="Notas 3 8 6 2" xfId="14631" xr:uid="{00000000-0005-0000-0000-000084760000}"/>
    <cellStyle name="Notas 3 8 6 2 2" xfId="43048" xr:uid="{00000000-0005-0000-0000-000085760000}"/>
    <cellStyle name="Notas 3 8 6 3" xfId="24252" xr:uid="{00000000-0005-0000-0000-000086760000}"/>
    <cellStyle name="Notas 3 8 6 3 2" xfId="43049" xr:uid="{00000000-0005-0000-0000-000087760000}"/>
    <cellStyle name="Notas 3 8 6 4" xfId="24253" xr:uid="{00000000-0005-0000-0000-000088760000}"/>
    <cellStyle name="Notas 3 8 6 4 2" xfId="43050" xr:uid="{00000000-0005-0000-0000-000089760000}"/>
    <cellStyle name="Notas 3 8 6 5" xfId="24254" xr:uid="{00000000-0005-0000-0000-00008A760000}"/>
    <cellStyle name="Notas 3 8 6 5 2" xfId="43051" xr:uid="{00000000-0005-0000-0000-00008B760000}"/>
    <cellStyle name="Notas 3 8 6 6" xfId="43052" xr:uid="{00000000-0005-0000-0000-00008C760000}"/>
    <cellStyle name="Notas 3 8 7" xfId="6422" xr:uid="{00000000-0005-0000-0000-00008D760000}"/>
    <cellStyle name="Notas 3 8 7 2" xfId="14630" xr:uid="{00000000-0005-0000-0000-00008E760000}"/>
    <cellStyle name="Notas 3 8 7 2 2" xfId="43053" xr:uid="{00000000-0005-0000-0000-00008F760000}"/>
    <cellStyle name="Notas 3 8 7 3" xfId="24255" xr:uid="{00000000-0005-0000-0000-000090760000}"/>
    <cellStyle name="Notas 3 8 7 3 2" xfId="43054" xr:uid="{00000000-0005-0000-0000-000091760000}"/>
    <cellStyle name="Notas 3 8 7 4" xfId="24256" xr:uid="{00000000-0005-0000-0000-000092760000}"/>
    <cellStyle name="Notas 3 8 7 4 2" xfId="43055" xr:uid="{00000000-0005-0000-0000-000093760000}"/>
    <cellStyle name="Notas 3 8 7 5" xfId="24257" xr:uid="{00000000-0005-0000-0000-000094760000}"/>
    <cellStyle name="Notas 3 8 7 5 2" xfId="43056" xr:uid="{00000000-0005-0000-0000-000095760000}"/>
    <cellStyle name="Notas 3 8 7 6" xfId="43057" xr:uid="{00000000-0005-0000-0000-000096760000}"/>
    <cellStyle name="Notas 3 8 8" xfId="6423" xr:uid="{00000000-0005-0000-0000-000097760000}"/>
    <cellStyle name="Notas 3 8 8 2" xfId="14629" xr:uid="{00000000-0005-0000-0000-000098760000}"/>
    <cellStyle name="Notas 3 8 8 2 2" xfId="43058" xr:uid="{00000000-0005-0000-0000-000099760000}"/>
    <cellStyle name="Notas 3 8 8 3" xfId="43059" xr:uid="{00000000-0005-0000-0000-00009A760000}"/>
    <cellStyle name="Notas 3 8 9" xfId="14646" xr:uid="{00000000-0005-0000-0000-00009B760000}"/>
    <cellStyle name="Notas 3 8 9 2" xfId="43060" xr:uid="{00000000-0005-0000-0000-00009C760000}"/>
    <cellStyle name="Notas 3 9" xfId="1096" xr:uid="{00000000-0005-0000-0000-00009D760000}"/>
    <cellStyle name="Notas 3 9 10" xfId="24258" xr:uid="{00000000-0005-0000-0000-00009E760000}"/>
    <cellStyle name="Notas 3 9 10 2" xfId="43061" xr:uid="{00000000-0005-0000-0000-00009F760000}"/>
    <cellStyle name="Notas 3 9 11" xfId="43062" xr:uid="{00000000-0005-0000-0000-0000A0760000}"/>
    <cellStyle name="Notas 3 9 2" xfId="2028" xr:uid="{00000000-0005-0000-0000-0000A1760000}"/>
    <cellStyle name="Notas 3 9 2 2" xfId="3487" xr:uid="{00000000-0005-0000-0000-0000A2760000}"/>
    <cellStyle name="Notas 3 9 2 2 2" xfId="6424" xr:uid="{00000000-0005-0000-0000-0000A3760000}"/>
    <cellStyle name="Notas 3 9 2 2 2 2" xfId="14625" xr:uid="{00000000-0005-0000-0000-0000A4760000}"/>
    <cellStyle name="Notas 3 9 2 2 2 2 2" xfId="43063" xr:uid="{00000000-0005-0000-0000-0000A5760000}"/>
    <cellStyle name="Notas 3 9 2 2 2 3" xfId="43064" xr:uid="{00000000-0005-0000-0000-0000A6760000}"/>
    <cellStyle name="Notas 3 9 2 2 3" xfId="6425" xr:uid="{00000000-0005-0000-0000-0000A7760000}"/>
    <cellStyle name="Notas 3 9 2 2 3 2" xfId="14624" xr:uid="{00000000-0005-0000-0000-0000A8760000}"/>
    <cellStyle name="Notas 3 9 2 2 3 2 2" xfId="43065" xr:uid="{00000000-0005-0000-0000-0000A9760000}"/>
    <cellStyle name="Notas 3 9 2 2 3 3" xfId="43066" xr:uid="{00000000-0005-0000-0000-0000AA760000}"/>
    <cellStyle name="Notas 3 9 2 2 4" xfId="14626" xr:uid="{00000000-0005-0000-0000-0000AB760000}"/>
    <cellStyle name="Notas 3 9 2 2 4 2" xfId="43067" xr:uid="{00000000-0005-0000-0000-0000AC760000}"/>
    <cellStyle name="Notas 3 9 2 2 5" xfId="24259" xr:uid="{00000000-0005-0000-0000-0000AD760000}"/>
    <cellStyle name="Notas 3 9 2 2 5 2" xfId="43068" xr:uid="{00000000-0005-0000-0000-0000AE760000}"/>
    <cellStyle name="Notas 3 9 2 2 6" xfId="24260" xr:uid="{00000000-0005-0000-0000-0000AF760000}"/>
    <cellStyle name="Notas 3 9 2 2 6 2" xfId="43069" xr:uid="{00000000-0005-0000-0000-0000B0760000}"/>
    <cellStyle name="Notas 3 9 2 2 7" xfId="24261" xr:uid="{00000000-0005-0000-0000-0000B1760000}"/>
    <cellStyle name="Notas 3 9 2 2 7 2" xfId="43070" xr:uid="{00000000-0005-0000-0000-0000B2760000}"/>
    <cellStyle name="Notas 3 9 2 2 8" xfId="43071" xr:uid="{00000000-0005-0000-0000-0000B3760000}"/>
    <cellStyle name="Notas 3 9 2 3" xfId="6426" xr:uid="{00000000-0005-0000-0000-0000B4760000}"/>
    <cellStyle name="Notas 3 9 2 3 2" xfId="14623" xr:uid="{00000000-0005-0000-0000-0000B5760000}"/>
    <cellStyle name="Notas 3 9 2 3 2 2" xfId="43072" xr:uid="{00000000-0005-0000-0000-0000B6760000}"/>
    <cellStyle name="Notas 3 9 2 3 3" xfId="43073" xr:uid="{00000000-0005-0000-0000-0000B7760000}"/>
    <cellStyle name="Notas 3 9 2 4" xfId="6427" xr:uid="{00000000-0005-0000-0000-0000B8760000}"/>
    <cellStyle name="Notas 3 9 2 4 2" xfId="14622" xr:uid="{00000000-0005-0000-0000-0000B9760000}"/>
    <cellStyle name="Notas 3 9 2 4 2 2" xfId="43074" xr:uid="{00000000-0005-0000-0000-0000BA760000}"/>
    <cellStyle name="Notas 3 9 2 4 3" xfId="43075" xr:uid="{00000000-0005-0000-0000-0000BB760000}"/>
    <cellStyle name="Notas 3 9 2 5" xfId="14627" xr:uid="{00000000-0005-0000-0000-0000BC760000}"/>
    <cellStyle name="Notas 3 9 2 5 2" xfId="43076" xr:uid="{00000000-0005-0000-0000-0000BD760000}"/>
    <cellStyle name="Notas 3 9 2 6" xfId="24262" xr:uid="{00000000-0005-0000-0000-0000BE760000}"/>
    <cellStyle name="Notas 3 9 2 6 2" xfId="43077" xr:uid="{00000000-0005-0000-0000-0000BF760000}"/>
    <cellStyle name="Notas 3 9 2 7" xfId="24263" xr:uid="{00000000-0005-0000-0000-0000C0760000}"/>
    <cellStyle name="Notas 3 9 2 7 2" xfId="43078" xr:uid="{00000000-0005-0000-0000-0000C1760000}"/>
    <cellStyle name="Notas 3 9 2 8" xfId="24264" xr:uid="{00000000-0005-0000-0000-0000C2760000}"/>
    <cellStyle name="Notas 3 9 2 8 2" xfId="43079" xr:uid="{00000000-0005-0000-0000-0000C3760000}"/>
    <cellStyle name="Notas 3 9 2 9" xfId="43080" xr:uid="{00000000-0005-0000-0000-0000C4760000}"/>
    <cellStyle name="Notas 3 9 3" xfId="1596" xr:uid="{00000000-0005-0000-0000-0000C5760000}"/>
    <cellStyle name="Notas 3 9 3 2" xfId="3059" xr:uid="{00000000-0005-0000-0000-0000C6760000}"/>
    <cellStyle name="Notas 3 9 3 2 2" xfId="6428" xr:uid="{00000000-0005-0000-0000-0000C7760000}"/>
    <cellStyle name="Notas 3 9 3 2 2 2" xfId="14619" xr:uid="{00000000-0005-0000-0000-0000C8760000}"/>
    <cellStyle name="Notas 3 9 3 2 2 2 2" xfId="43081" xr:uid="{00000000-0005-0000-0000-0000C9760000}"/>
    <cellStyle name="Notas 3 9 3 2 2 3" xfId="43082" xr:uid="{00000000-0005-0000-0000-0000CA760000}"/>
    <cellStyle name="Notas 3 9 3 2 3" xfId="6429" xr:uid="{00000000-0005-0000-0000-0000CB760000}"/>
    <cellStyle name="Notas 3 9 3 2 3 2" xfId="14618" xr:uid="{00000000-0005-0000-0000-0000CC760000}"/>
    <cellStyle name="Notas 3 9 3 2 3 2 2" xfId="43083" xr:uid="{00000000-0005-0000-0000-0000CD760000}"/>
    <cellStyle name="Notas 3 9 3 2 3 3" xfId="43084" xr:uid="{00000000-0005-0000-0000-0000CE760000}"/>
    <cellStyle name="Notas 3 9 3 2 4" xfId="14620" xr:uid="{00000000-0005-0000-0000-0000CF760000}"/>
    <cellStyle name="Notas 3 9 3 2 4 2" xfId="43085" xr:uid="{00000000-0005-0000-0000-0000D0760000}"/>
    <cellStyle name="Notas 3 9 3 2 5" xfId="24265" xr:uid="{00000000-0005-0000-0000-0000D1760000}"/>
    <cellStyle name="Notas 3 9 3 2 5 2" xfId="43086" xr:uid="{00000000-0005-0000-0000-0000D2760000}"/>
    <cellStyle name="Notas 3 9 3 2 6" xfId="24266" xr:uid="{00000000-0005-0000-0000-0000D3760000}"/>
    <cellStyle name="Notas 3 9 3 2 6 2" xfId="43087" xr:uid="{00000000-0005-0000-0000-0000D4760000}"/>
    <cellStyle name="Notas 3 9 3 2 7" xfId="24267" xr:uid="{00000000-0005-0000-0000-0000D5760000}"/>
    <cellStyle name="Notas 3 9 3 2 7 2" xfId="43088" xr:uid="{00000000-0005-0000-0000-0000D6760000}"/>
    <cellStyle name="Notas 3 9 3 2 8" xfId="43089" xr:uid="{00000000-0005-0000-0000-0000D7760000}"/>
    <cellStyle name="Notas 3 9 3 3" xfId="6430" xr:uid="{00000000-0005-0000-0000-0000D8760000}"/>
    <cellStyle name="Notas 3 9 3 3 2" xfId="14617" xr:uid="{00000000-0005-0000-0000-0000D9760000}"/>
    <cellStyle name="Notas 3 9 3 3 2 2" xfId="43090" xr:uid="{00000000-0005-0000-0000-0000DA760000}"/>
    <cellStyle name="Notas 3 9 3 3 3" xfId="43091" xr:uid="{00000000-0005-0000-0000-0000DB760000}"/>
    <cellStyle name="Notas 3 9 3 4" xfId="6431" xr:uid="{00000000-0005-0000-0000-0000DC760000}"/>
    <cellStyle name="Notas 3 9 3 4 2" xfId="14616" xr:uid="{00000000-0005-0000-0000-0000DD760000}"/>
    <cellStyle name="Notas 3 9 3 4 2 2" xfId="43092" xr:uid="{00000000-0005-0000-0000-0000DE760000}"/>
    <cellStyle name="Notas 3 9 3 4 3" xfId="43093" xr:uid="{00000000-0005-0000-0000-0000DF760000}"/>
    <cellStyle name="Notas 3 9 3 5" xfId="14621" xr:uid="{00000000-0005-0000-0000-0000E0760000}"/>
    <cellStyle name="Notas 3 9 3 5 2" xfId="43094" xr:uid="{00000000-0005-0000-0000-0000E1760000}"/>
    <cellStyle name="Notas 3 9 3 6" xfId="24268" xr:uid="{00000000-0005-0000-0000-0000E2760000}"/>
    <cellStyle name="Notas 3 9 3 6 2" xfId="43095" xr:uid="{00000000-0005-0000-0000-0000E3760000}"/>
    <cellStyle name="Notas 3 9 3 7" xfId="24269" xr:uid="{00000000-0005-0000-0000-0000E4760000}"/>
    <cellStyle name="Notas 3 9 3 7 2" xfId="43096" xr:uid="{00000000-0005-0000-0000-0000E5760000}"/>
    <cellStyle name="Notas 3 9 3 8" xfId="24270" xr:uid="{00000000-0005-0000-0000-0000E6760000}"/>
    <cellStyle name="Notas 3 9 3 8 2" xfId="43097" xr:uid="{00000000-0005-0000-0000-0000E7760000}"/>
    <cellStyle name="Notas 3 9 3 9" xfId="43098" xr:uid="{00000000-0005-0000-0000-0000E8760000}"/>
    <cellStyle name="Notas 3 9 4" xfId="6432" xr:uid="{00000000-0005-0000-0000-0000E9760000}"/>
    <cellStyle name="Notas 3 9 4 2" xfId="14615" xr:uid="{00000000-0005-0000-0000-0000EA760000}"/>
    <cellStyle name="Notas 3 9 4 2 2" xfId="43099" xr:uid="{00000000-0005-0000-0000-0000EB760000}"/>
    <cellStyle name="Notas 3 9 4 3" xfId="24271" xr:uid="{00000000-0005-0000-0000-0000EC760000}"/>
    <cellStyle name="Notas 3 9 4 3 2" xfId="43100" xr:uid="{00000000-0005-0000-0000-0000ED760000}"/>
    <cellStyle name="Notas 3 9 4 4" xfId="24272" xr:uid="{00000000-0005-0000-0000-0000EE760000}"/>
    <cellStyle name="Notas 3 9 4 4 2" xfId="43101" xr:uid="{00000000-0005-0000-0000-0000EF760000}"/>
    <cellStyle name="Notas 3 9 4 5" xfId="24273" xr:uid="{00000000-0005-0000-0000-0000F0760000}"/>
    <cellStyle name="Notas 3 9 4 5 2" xfId="43102" xr:uid="{00000000-0005-0000-0000-0000F1760000}"/>
    <cellStyle name="Notas 3 9 4 6" xfId="43103" xr:uid="{00000000-0005-0000-0000-0000F2760000}"/>
    <cellStyle name="Notas 3 9 5" xfId="6433" xr:uid="{00000000-0005-0000-0000-0000F3760000}"/>
    <cellStyle name="Notas 3 9 5 2" xfId="14614" xr:uid="{00000000-0005-0000-0000-0000F4760000}"/>
    <cellStyle name="Notas 3 9 5 2 2" xfId="43104" xr:uid="{00000000-0005-0000-0000-0000F5760000}"/>
    <cellStyle name="Notas 3 9 5 3" xfId="24274" xr:uid="{00000000-0005-0000-0000-0000F6760000}"/>
    <cellStyle name="Notas 3 9 5 3 2" xfId="43105" xr:uid="{00000000-0005-0000-0000-0000F7760000}"/>
    <cellStyle name="Notas 3 9 5 4" xfId="24275" xr:uid="{00000000-0005-0000-0000-0000F8760000}"/>
    <cellStyle name="Notas 3 9 5 4 2" xfId="43106" xr:uid="{00000000-0005-0000-0000-0000F9760000}"/>
    <cellStyle name="Notas 3 9 5 5" xfId="24276" xr:uid="{00000000-0005-0000-0000-0000FA760000}"/>
    <cellStyle name="Notas 3 9 5 5 2" xfId="43107" xr:uid="{00000000-0005-0000-0000-0000FB760000}"/>
    <cellStyle name="Notas 3 9 5 6" xfId="43108" xr:uid="{00000000-0005-0000-0000-0000FC760000}"/>
    <cellStyle name="Notas 3 9 6" xfId="6434" xr:uid="{00000000-0005-0000-0000-0000FD760000}"/>
    <cellStyle name="Notas 3 9 6 2" xfId="14613" xr:uid="{00000000-0005-0000-0000-0000FE760000}"/>
    <cellStyle name="Notas 3 9 6 2 2" xfId="43109" xr:uid="{00000000-0005-0000-0000-0000FF760000}"/>
    <cellStyle name="Notas 3 9 6 3" xfId="24277" xr:uid="{00000000-0005-0000-0000-000000770000}"/>
    <cellStyle name="Notas 3 9 6 3 2" xfId="43110" xr:uid="{00000000-0005-0000-0000-000001770000}"/>
    <cellStyle name="Notas 3 9 6 4" xfId="24278" xr:uid="{00000000-0005-0000-0000-000002770000}"/>
    <cellStyle name="Notas 3 9 6 4 2" xfId="43111" xr:uid="{00000000-0005-0000-0000-000003770000}"/>
    <cellStyle name="Notas 3 9 6 5" xfId="24279" xr:uid="{00000000-0005-0000-0000-000004770000}"/>
    <cellStyle name="Notas 3 9 6 5 2" xfId="43112" xr:uid="{00000000-0005-0000-0000-000005770000}"/>
    <cellStyle name="Notas 3 9 6 6" xfId="43113" xr:uid="{00000000-0005-0000-0000-000006770000}"/>
    <cellStyle name="Notas 3 9 7" xfId="6435" xr:uid="{00000000-0005-0000-0000-000007770000}"/>
    <cellStyle name="Notas 3 9 7 2" xfId="14612" xr:uid="{00000000-0005-0000-0000-000008770000}"/>
    <cellStyle name="Notas 3 9 7 2 2" xfId="43114" xr:uid="{00000000-0005-0000-0000-000009770000}"/>
    <cellStyle name="Notas 3 9 7 3" xfId="24280" xr:uid="{00000000-0005-0000-0000-00000A770000}"/>
    <cellStyle name="Notas 3 9 7 3 2" xfId="43115" xr:uid="{00000000-0005-0000-0000-00000B770000}"/>
    <cellStyle name="Notas 3 9 7 4" xfId="24281" xr:uid="{00000000-0005-0000-0000-00000C770000}"/>
    <cellStyle name="Notas 3 9 7 4 2" xfId="43116" xr:uid="{00000000-0005-0000-0000-00000D770000}"/>
    <cellStyle name="Notas 3 9 7 5" xfId="24282" xr:uid="{00000000-0005-0000-0000-00000E770000}"/>
    <cellStyle name="Notas 3 9 7 5 2" xfId="43117" xr:uid="{00000000-0005-0000-0000-00000F770000}"/>
    <cellStyle name="Notas 3 9 7 6" xfId="43118" xr:uid="{00000000-0005-0000-0000-000010770000}"/>
    <cellStyle name="Notas 3 9 8" xfId="6436" xr:uid="{00000000-0005-0000-0000-000011770000}"/>
    <cellStyle name="Notas 3 9 8 2" xfId="14611" xr:uid="{00000000-0005-0000-0000-000012770000}"/>
    <cellStyle name="Notas 3 9 8 2 2" xfId="43119" xr:uid="{00000000-0005-0000-0000-000013770000}"/>
    <cellStyle name="Notas 3 9 8 3" xfId="43120" xr:uid="{00000000-0005-0000-0000-000014770000}"/>
    <cellStyle name="Notas 3 9 9" xfId="14628" xr:uid="{00000000-0005-0000-0000-000015770000}"/>
    <cellStyle name="Notas 3 9 9 2" xfId="43121" xr:uid="{00000000-0005-0000-0000-000016770000}"/>
    <cellStyle name="Notas 30" xfId="10478" xr:uid="{00000000-0005-0000-0000-000017770000}"/>
    <cellStyle name="Notas 30 2" xfId="10322" xr:uid="{00000000-0005-0000-0000-000018770000}"/>
    <cellStyle name="Notas 30 2 2" xfId="43122" xr:uid="{00000000-0005-0000-0000-000019770000}"/>
    <cellStyle name="Notas 30 3" xfId="18862" xr:uid="{00000000-0005-0000-0000-00001A770000}"/>
    <cellStyle name="Notas 30 3 2" xfId="43123" xr:uid="{00000000-0005-0000-0000-00001B770000}"/>
    <cellStyle name="Notas 30 4" xfId="43124" xr:uid="{00000000-0005-0000-0000-00001C770000}"/>
    <cellStyle name="Notas 30 5" xfId="57168" xr:uid="{00000000-0005-0000-0000-00001D770000}"/>
    <cellStyle name="Notas 31" xfId="10479" xr:uid="{00000000-0005-0000-0000-00001E770000}"/>
    <cellStyle name="Notas 31 2" xfId="10323" xr:uid="{00000000-0005-0000-0000-00001F770000}"/>
    <cellStyle name="Notas 31 2 2" xfId="43125" xr:uid="{00000000-0005-0000-0000-000020770000}"/>
    <cellStyle name="Notas 31 3" xfId="18863" xr:uid="{00000000-0005-0000-0000-000021770000}"/>
    <cellStyle name="Notas 31 3 2" xfId="43126" xr:uid="{00000000-0005-0000-0000-000022770000}"/>
    <cellStyle name="Notas 31 4" xfId="43127" xr:uid="{00000000-0005-0000-0000-000023770000}"/>
    <cellStyle name="Notas 31 5" xfId="57169" xr:uid="{00000000-0005-0000-0000-000024770000}"/>
    <cellStyle name="Notas 32" xfId="10480" xr:uid="{00000000-0005-0000-0000-000025770000}"/>
    <cellStyle name="Notas 32 2" xfId="10334" xr:uid="{00000000-0005-0000-0000-000026770000}"/>
    <cellStyle name="Notas 32 2 2" xfId="43128" xr:uid="{00000000-0005-0000-0000-000027770000}"/>
    <cellStyle name="Notas 32 3" xfId="18864" xr:uid="{00000000-0005-0000-0000-000028770000}"/>
    <cellStyle name="Notas 32 3 2" xfId="43129" xr:uid="{00000000-0005-0000-0000-000029770000}"/>
    <cellStyle name="Notas 32 4" xfId="43130" xr:uid="{00000000-0005-0000-0000-00002A770000}"/>
    <cellStyle name="Notas 32 5" xfId="57170" xr:uid="{00000000-0005-0000-0000-00002B770000}"/>
    <cellStyle name="Notas 33" xfId="10481" xr:uid="{00000000-0005-0000-0000-00002C770000}"/>
    <cellStyle name="Notas 33 2" xfId="10335" xr:uid="{00000000-0005-0000-0000-00002D770000}"/>
    <cellStyle name="Notas 33 2 2" xfId="43131" xr:uid="{00000000-0005-0000-0000-00002E770000}"/>
    <cellStyle name="Notas 33 3" xfId="18865" xr:uid="{00000000-0005-0000-0000-00002F770000}"/>
    <cellStyle name="Notas 33 3 2" xfId="43132" xr:uid="{00000000-0005-0000-0000-000030770000}"/>
    <cellStyle name="Notas 33 4" xfId="43133" xr:uid="{00000000-0005-0000-0000-000031770000}"/>
    <cellStyle name="Notas 33 5" xfId="57171" xr:uid="{00000000-0005-0000-0000-000032770000}"/>
    <cellStyle name="Notas 34" xfId="10482" xr:uid="{00000000-0005-0000-0000-000033770000}"/>
    <cellStyle name="Notas 34 2" xfId="10336" xr:uid="{00000000-0005-0000-0000-000034770000}"/>
    <cellStyle name="Notas 34 2 2" xfId="43134" xr:uid="{00000000-0005-0000-0000-000035770000}"/>
    <cellStyle name="Notas 34 3" xfId="18866" xr:uid="{00000000-0005-0000-0000-000036770000}"/>
    <cellStyle name="Notas 34 3 2" xfId="43135" xr:uid="{00000000-0005-0000-0000-000037770000}"/>
    <cellStyle name="Notas 34 4" xfId="43136" xr:uid="{00000000-0005-0000-0000-000038770000}"/>
    <cellStyle name="Notas 34 5" xfId="57172" xr:uid="{00000000-0005-0000-0000-000039770000}"/>
    <cellStyle name="Notas 35" xfId="10483" xr:uid="{00000000-0005-0000-0000-00003A770000}"/>
    <cellStyle name="Notas 35 2" xfId="10341" xr:uid="{00000000-0005-0000-0000-00003B770000}"/>
    <cellStyle name="Notas 35 2 2" xfId="43137" xr:uid="{00000000-0005-0000-0000-00003C770000}"/>
    <cellStyle name="Notas 35 3" xfId="18867" xr:uid="{00000000-0005-0000-0000-00003D770000}"/>
    <cellStyle name="Notas 35 3 2" xfId="43138" xr:uid="{00000000-0005-0000-0000-00003E770000}"/>
    <cellStyle name="Notas 35 4" xfId="43139" xr:uid="{00000000-0005-0000-0000-00003F770000}"/>
    <cellStyle name="Notas 35 5" xfId="57173" xr:uid="{00000000-0005-0000-0000-000040770000}"/>
    <cellStyle name="Notas 36" xfId="10484" xr:uid="{00000000-0005-0000-0000-000041770000}"/>
    <cellStyle name="Notas 36 2" xfId="10360" xr:uid="{00000000-0005-0000-0000-000042770000}"/>
    <cellStyle name="Notas 36 2 2" xfId="43140" xr:uid="{00000000-0005-0000-0000-000043770000}"/>
    <cellStyle name="Notas 36 3" xfId="18868" xr:uid="{00000000-0005-0000-0000-000044770000}"/>
    <cellStyle name="Notas 36 3 2" xfId="43141" xr:uid="{00000000-0005-0000-0000-000045770000}"/>
    <cellStyle name="Notas 36 4" xfId="43142" xr:uid="{00000000-0005-0000-0000-000046770000}"/>
    <cellStyle name="Notas 36 5" xfId="57174" xr:uid="{00000000-0005-0000-0000-000047770000}"/>
    <cellStyle name="Notas 37" xfId="10485" xr:uid="{00000000-0005-0000-0000-000048770000}"/>
    <cellStyle name="Notas 37 2" xfId="10361" xr:uid="{00000000-0005-0000-0000-000049770000}"/>
    <cellStyle name="Notas 37 2 2" xfId="43143" xr:uid="{00000000-0005-0000-0000-00004A770000}"/>
    <cellStyle name="Notas 37 3" xfId="18869" xr:uid="{00000000-0005-0000-0000-00004B770000}"/>
    <cellStyle name="Notas 37 3 2" xfId="43144" xr:uid="{00000000-0005-0000-0000-00004C770000}"/>
    <cellStyle name="Notas 37 4" xfId="43145" xr:uid="{00000000-0005-0000-0000-00004D770000}"/>
    <cellStyle name="Notas 37 5" xfId="57175" xr:uid="{00000000-0005-0000-0000-00004E770000}"/>
    <cellStyle name="Notas 38" xfId="10486" xr:uid="{00000000-0005-0000-0000-00004F770000}"/>
    <cellStyle name="Notas 38 2" xfId="10364" xr:uid="{00000000-0005-0000-0000-000050770000}"/>
    <cellStyle name="Notas 38 2 2" xfId="43146" xr:uid="{00000000-0005-0000-0000-000051770000}"/>
    <cellStyle name="Notas 38 3" xfId="18870" xr:uid="{00000000-0005-0000-0000-000052770000}"/>
    <cellStyle name="Notas 38 3 2" xfId="43147" xr:uid="{00000000-0005-0000-0000-000053770000}"/>
    <cellStyle name="Notas 38 4" xfId="43148" xr:uid="{00000000-0005-0000-0000-000054770000}"/>
    <cellStyle name="Notas 38 5" xfId="57176" xr:uid="{00000000-0005-0000-0000-000055770000}"/>
    <cellStyle name="Notas 39" xfId="10487" xr:uid="{00000000-0005-0000-0000-000056770000}"/>
    <cellStyle name="Notas 39 2" xfId="10365" xr:uid="{00000000-0005-0000-0000-000057770000}"/>
    <cellStyle name="Notas 39 2 2" xfId="43149" xr:uid="{00000000-0005-0000-0000-000058770000}"/>
    <cellStyle name="Notas 39 3" xfId="18871" xr:uid="{00000000-0005-0000-0000-000059770000}"/>
    <cellStyle name="Notas 39 3 2" xfId="43150" xr:uid="{00000000-0005-0000-0000-00005A770000}"/>
    <cellStyle name="Notas 39 4" xfId="43151" xr:uid="{00000000-0005-0000-0000-00005B770000}"/>
    <cellStyle name="Notas 39 5" xfId="57177" xr:uid="{00000000-0005-0000-0000-00005C770000}"/>
    <cellStyle name="Notas 4" xfId="10488" xr:uid="{00000000-0005-0000-0000-00005D770000}"/>
    <cellStyle name="Notas 4 2" xfId="10366" xr:uid="{00000000-0005-0000-0000-00005E770000}"/>
    <cellStyle name="Notas 4 2 2" xfId="43152" xr:uid="{00000000-0005-0000-0000-00005F770000}"/>
    <cellStyle name="Notas 4 3" xfId="18872" xr:uid="{00000000-0005-0000-0000-000060770000}"/>
    <cellStyle name="Notas 4 3 2" xfId="43153" xr:uid="{00000000-0005-0000-0000-000061770000}"/>
    <cellStyle name="Notas 4 4" xfId="43154" xr:uid="{00000000-0005-0000-0000-000062770000}"/>
    <cellStyle name="Notas 4 5" xfId="57178" xr:uid="{00000000-0005-0000-0000-000063770000}"/>
    <cellStyle name="Notas 40" xfId="10489" xr:uid="{00000000-0005-0000-0000-000064770000}"/>
    <cellStyle name="Notas 40 2" xfId="10381" xr:uid="{00000000-0005-0000-0000-000065770000}"/>
    <cellStyle name="Notas 40 2 2" xfId="43155" xr:uid="{00000000-0005-0000-0000-000066770000}"/>
    <cellStyle name="Notas 40 3" xfId="18873" xr:uid="{00000000-0005-0000-0000-000067770000}"/>
    <cellStyle name="Notas 40 3 2" xfId="43156" xr:uid="{00000000-0005-0000-0000-000068770000}"/>
    <cellStyle name="Notas 40 4" xfId="43157" xr:uid="{00000000-0005-0000-0000-000069770000}"/>
    <cellStyle name="Notas 40 5" xfId="57179" xr:uid="{00000000-0005-0000-0000-00006A770000}"/>
    <cellStyle name="Notas 41" xfId="10490" xr:uid="{00000000-0005-0000-0000-00006B770000}"/>
    <cellStyle name="Notas 41 2" xfId="10396" xr:uid="{00000000-0005-0000-0000-00006C770000}"/>
    <cellStyle name="Notas 41 2 2" xfId="43158" xr:uid="{00000000-0005-0000-0000-00006D770000}"/>
    <cellStyle name="Notas 41 3" xfId="18874" xr:uid="{00000000-0005-0000-0000-00006E770000}"/>
    <cellStyle name="Notas 41 3 2" xfId="43159" xr:uid="{00000000-0005-0000-0000-00006F770000}"/>
    <cellStyle name="Notas 41 4" xfId="43160" xr:uid="{00000000-0005-0000-0000-000070770000}"/>
    <cellStyle name="Notas 41 5" xfId="57180" xr:uid="{00000000-0005-0000-0000-000071770000}"/>
    <cellStyle name="Notas 42" xfId="10491" xr:uid="{00000000-0005-0000-0000-000072770000}"/>
    <cellStyle name="Notas 42 2" xfId="10397" xr:uid="{00000000-0005-0000-0000-000073770000}"/>
    <cellStyle name="Notas 42 2 2" xfId="43161" xr:uid="{00000000-0005-0000-0000-000074770000}"/>
    <cellStyle name="Notas 42 3" xfId="18875" xr:uid="{00000000-0005-0000-0000-000075770000}"/>
    <cellStyle name="Notas 42 3 2" xfId="43162" xr:uid="{00000000-0005-0000-0000-000076770000}"/>
    <cellStyle name="Notas 42 4" xfId="43163" xr:uid="{00000000-0005-0000-0000-000077770000}"/>
    <cellStyle name="Notas 42 5" xfId="57181" xr:uid="{00000000-0005-0000-0000-000078770000}"/>
    <cellStyle name="Notas 43" xfId="10492" xr:uid="{00000000-0005-0000-0000-000079770000}"/>
    <cellStyle name="Notas 43 2" xfId="10414" xr:uid="{00000000-0005-0000-0000-00007A770000}"/>
    <cellStyle name="Notas 43 2 2" xfId="43164" xr:uid="{00000000-0005-0000-0000-00007B770000}"/>
    <cellStyle name="Notas 43 3" xfId="18876" xr:uid="{00000000-0005-0000-0000-00007C770000}"/>
    <cellStyle name="Notas 43 3 2" xfId="43165" xr:uid="{00000000-0005-0000-0000-00007D770000}"/>
    <cellStyle name="Notas 43 4" xfId="43166" xr:uid="{00000000-0005-0000-0000-00007E770000}"/>
    <cellStyle name="Notas 43 5" xfId="57182" xr:uid="{00000000-0005-0000-0000-00007F770000}"/>
    <cellStyle name="Notas 44" xfId="10493" xr:uid="{00000000-0005-0000-0000-000080770000}"/>
    <cellStyle name="Notas 44 2" xfId="10415" xr:uid="{00000000-0005-0000-0000-000081770000}"/>
    <cellStyle name="Notas 44 2 2" xfId="43167" xr:uid="{00000000-0005-0000-0000-000082770000}"/>
    <cellStyle name="Notas 44 3" xfId="18877" xr:uid="{00000000-0005-0000-0000-000083770000}"/>
    <cellStyle name="Notas 44 3 2" xfId="43168" xr:uid="{00000000-0005-0000-0000-000084770000}"/>
    <cellStyle name="Notas 44 4" xfId="43169" xr:uid="{00000000-0005-0000-0000-000085770000}"/>
    <cellStyle name="Notas 44 5" xfId="57183" xr:uid="{00000000-0005-0000-0000-000086770000}"/>
    <cellStyle name="Notas 45" xfId="10494" xr:uid="{00000000-0005-0000-0000-000087770000}"/>
    <cellStyle name="Notas 45 2" xfId="10430" xr:uid="{00000000-0005-0000-0000-000088770000}"/>
    <cellStyle name="Notas 45 2 2" xfId="43170" xr:uid="{00000000-0005-0000-0000-000089770000}"/>
    <cellStyle name="Notas 45 3" xfId="18878" xr:uid="{00000000-0005-0000-0000-00008A770000}"/>
    <cellStyle name="Notas 45 3 2" xfId="43171" xr:uid="{00000000-0005-0000-0000-00008B770000}"/>
    <cellStyle name="Notas 45 4" xfId="43172" xr:uid="{00000000-0005-0000-0000-00008C770000}"/>
    <cellStyle name="Notas 45 5" xfId="57184" xr:uid="{00000000-0005-0000-0000-00008D770000}"/>
    <cellStyle name="Notas 46" xfId="10495" xr:uid="{00000000-0005-0000-0000-00008E770000}"/>
    <cellStyle name="Notas 46 2" xfId="10431" xr:uid="{00000000-0005-0000-0000-00008F770000}"/>
    <cellStyle name="Notas 46 2 2" xfId="43173" xr:uid="{00000000-0005-0000-0000-000090770000}"/>
    <cellStyle name="Notas 46 3" xfId="18879" xr:uid="{00000000-0005-0000-0000-000091770000}"/>
    <cellStyle name="Notas 46 3 2" xfId="43174" xr:uid="{00000000-0005-0000-0000-000092770000}"/>
    <cellStyle name="Notas 46 4" xfId="43175" xr:uid="{00000000-0005-0000-0000-000093770000}"/>
    <cellStyle name="Notas 46 5" xfId="57185" xr:uid="{00000000-0005-0000-0000-000094770000}"/>
    <cellStyle name="Notas 47" xfId="10496" xr:uid="{00000000-0005-0000-0000-000095770000}"/>
    <cellStyle name="Notas 47 2" xfId="10432" xr:uid="{00000000-0005-0000-0000-000096770000}"/>
    <cellStyle name="Notas 47 2 2" xfId="43176" xr:uid="{00000000-0005-0000-0000-000097770000}"/>
    <cellStyle name="Notas 47 3" xfId="18880" xr:uid="{00000000-0005-0000-0000-000098770000}"/>
    <cellStyle name="Notas 47 3 2" xfId="43177" xr:uid="{00000000-0005-0000-0000-000099770000}"/>
    <cellStyle name="Notas 47 4" xfId="43178" xr:uid="{00000000-0005-0000-0000-00009A770000}"/>
    <cellStyle name="Notas 47 5" xfId="57186" xr:uid="{00000000-0005-0000-0000-00009B770000}"/>
    <cellStyle name="Notas 48" xfId="10497" xr:uid="{00000000-0005-0000-0000-00009C770000}"/>
    <cellStyle name="Notas 48 2" xfId="10433" xr:uid="{00000000-0005-0000-0000-00009D770000}"/>
    <cellStyle name="Notas 48 2 2" xfId="43179" xr:uid="{00000000-0005-0000-0000-00009E770000}"/>
    <cellStyle name="Notas 48 3" xfId="18881" xr:uid="{00000000-0005-0000-0000-00009F770000}"/>
    <cellStyle name="Notas 48 3 2" xfId="43180" xr:uid="{00000000-0005-0000-0000-0000A0770000}"/>
    <cellStyle name="Notas 48 4" xfId="43181" xr:uid="{00000000-0005-0000-0000-0000A1770000}"/>
    <cellStyle name="Notas 48 5" xfId="57187" xr:uid="{00000000-0005-0000-0000-0000A2770000}"/>
    <cellStyle name="Notas 49" xfId="10498" xr:uid="{00000000-0005-0000-0000-0000A3770000}"/>
    <cellStyle name="Notas 49 2" xfId="10434" xr:uid="{00000000-0005-0000-0000-0000A4770000}"/>
    <cellStyle name="Notas 49 2 2" xfId="43182" xr:uid="{00000000-0005-0000-0000-0000A5770000}"/>
    <cellStyle name="Notas 49 3" xfId="18882" xr:uid="{00000000-0005-0000-0000-0000A6770000}"/>
    <cellStyle name="Notas 49 3 2" xfId="43183" xr:uid="{00000000-0005-0000-0000-0000A7770000}"/>
    <cellStyle name="Notas 49 4" xfId="43184" xr:uid="{00000000-0005-0000-0000-0000A8770000}"/>
    <cellStyle name="Notas 49 5" xfId="57188" xr:uid="{00000000-0005-0000-0000-0000A9770000}"/>
    <cellStyle name="Notas 5" xfId="10499" xr:uid="{00000000-0005-0000-0000-0000AA770000}"/>
    <cellStyle name="Notas 5 2" xfId="10435" xr:uid="{00000000-0005-0000-0000-0000AB770000}"/>
    <cellStyle name="Notas 5 2 2" xfId="43185" xr:uid="{00000000-0005-0000-0000-0000AC770000}"/>
    <cellStyle name="Notas 5 3" xfId="18883" xr:uid="{00000000-0005-0000-0000-0000AD770000}"/>
    <cellStyle name="Notas 5 3 2" xfId="43186" xr:uid="{00000000-0005-0000-0000-0000AE770000}"/>
    <cellStyle name="Notas 5 4" xfId="43187" xr:uid="{00000000-0005-0000-0000-0000AF770000}"/>
    <cellStyle name="Notas 5 5" xfId="57189" xr:uid="{00000000-0005-0000-0000-0000B0770000}"/>
    <cellStyle name="Notas 50" xfId="10500" xr:uid="{00000000-0005-0000-0000-0000B1770000}"/>
    <cellStyle name="Notas 50 2" xfId="10436" xr:uid="{00000000-0005-0000-0000-0000B2770000}"/>
    <cellStyle name="Notas 50 2 2" xfId="43188" xr:uid="{00000000-0005-0000-0000-0000B3770000}"/>
    <cellStyle name="Notas 50 3" xfId="18884" xr:uid="{00000000-0005-0000-0000-0000B4770000}"/>
    <cellStyle name="Notas 50 3 2" xfId="43189" xr:uid="{00000000-0005-0000-0000-0000B5770000}"/>
    <cellStyle name="Notas 50 4" xfId="43190" xr:uid="{00000000-0005-0000-0000-0000B6770000}"/>
    <cellStyle name="Notas 50 5" xfId="57190" xr:uid="{00000000-0005-0000-0000-0000B7770000}"/>
    <cellStyle name="Notas 51" xfId="10501" xr:uid="{00000000-0005-0000-0000-0000B8770000}"/>
    <cellStyle name="Notas 51 2" xfId="10437" xr:uid="{00000000-0005-0000-0000-0000B9770000}"/>
    <cellStyle name="Notas 51 2 2" xfId="43191" xr:uid="{00000000-0005-0000-0000-0000BA770000}"/>
    <cellStyle name="Notas 51 3" xfId="18885" xr:uid="{00000000-0005-0000-0000-0000BB770000}"/>
    <cellStyle name="Notas 51 3 2" xfId="43192" xr:uid="{00000000-0005-0000-0000-0000BC770000}"/>
    <cellStyle name="Notas 51 4" xfId="43193" xr:uid="{00000000-0005-0000-0000-0000BD770000}"/>
    <cellStyle name="Notas 51 5" xfId="57191" xr:uid="{00000000-0005-0000-0000-0000BE770000}"/>
    <cellStyle name="Notas 52" xfId="10502" xr:uid="{00000000-0005-0000-0000-0000BF770000}"/>
    <cellStyle name="Notas 52 2" xfId="10438" xr:uid="{00000000-0005-0000-0000-0000C0770000}"/>
    <cellStyle name="Notas 52 2 2" xfId="43194" xr:uid="{00000000-0005-0000-0000-0000C1770000}"/>
    <cellStyle name="Notas 52 3" xfId="18886" xr:uid="{00000000-0005-0000-0000-0000C2770000}"/>
    <cellStyle name="Notas 52 3 2" xfId="43195" xr:uid="{00000000-0005-0000-0000-0000C3770000}"/>
    <cellStyle name="Notas 52 4" xfId="43196" xr:uid="{00000000-0005-0000-0000-0000C4770000}"/>
    <cellStyle name="Notas 52 5" xfId="57192" xr:uid="{00000000-0005-0000-0000-0000C5770000}"/>
    <cellStyle name="Notas 53" xfId="10503" xr:uid="{00000000-0005-0000-0000-0000C6770000}"/>
    <cellStyle name="Notas 54" xfId="10504" xr:uid="{00000000-0005-0000-0000-0000C7770000}"/>
    <cellStyle name="Notas 54 2" xfId="10440" xr:uid="{00000000-0005-0000-0000-0000C8770000}"/>
    <cellStyle name="Notas 54 2 2" xfId="43197" xr:uid="{00000000-0005-0000-0000-0000C9770000}"/>
    <cellStyle name="Notas 54 3" xfId="18887" xr:uid="{00000000-0005-0000-0000-0000CA770000}"/>
    <cellStyle name="Notas 54 3 2" xfId="43198" xr:uid="{00000000-0005-0000-0000-0000CB770000}"/>
    <cellStyle name="Notas 54 4" xfId="43199" xr:uid="{00000000-0005-0000-0000-0000CC770000}"/>
    <cellStyle name="Notas 54 5" xfId="57193" xr:uid="{00000000-0005-0000-0000-0000CD770000}"/>
    <cellStyle name="Notas 55" xfId="56471" xr:uid="{00000000-0005-0000-0000-0000CE770000}"/>
    <cellStyle name="Notas 6" xfId="10505" xr:uid="{00000000-0005-0000-0000-0000CF770000}"/>
    <cellStyle name="Notas 6 2" xfId="10441" xr:uid="{00000000-0005-0000-0000-0000D0770000}"/>
    <cellStyle name="Notas 6 2 2" xfId="43200" xr:uid="{00000000-0005-0000-0000-0000D1770000}"/>
    <cellStyle name="Notas 6 3" xfId="18888" xr:uid="{00000000-0005-0000-0000-0000D2770000}"/>
    <cellStyle name="Notas 6 3 2" xfId="43201" xr:uid="{00000000-0005-0000-0000-0000D3770000}"/>
    <cellStyle name="Notas 6 4" xfId="43202" xr:uid="{00000000-0005-0000-0000-0000D4770000}"/>
    <cellStyle name="Notas 6 5" xfId="57194" xr:uid="{00000000-0005-0000-0000-0000D5770000}"/>
    <cellStyle name="Notas 7" xfId="10506" xr:uid="{00000000-0005-0000-0000-0000D6770000}"/>
    <cellStyle name="Notas 7 2" xfId="10454" xr:uid="{00000000-0005-0000-0000-0000D7770000}"/>
    <cellStyle name="Notas 7 2 2" xfId="43203" xr:uid="{00000000-0005-0000-0000-0000D8770000}"/>
    <cellStyle name="Notas 7 3" xfId="18889" xr:uid="{00000000-0005-0000-0000-0000D9770000}"/>
    <cellStyle name="Notas 7 3 2" xfId="43204" xr:uid="{00000000-0005-0000-0000-0000DA770000}"/>
    <cellStyle name="Notas 7 4" xfId="43205" xr:uid="{00000000-0005-0000-0000-0000DB770000}"/>
    <cellStyle name="Notas 7 5" xfId="57195" xr:uid="{00000000-0005-0000-0000-0000DC770000}"/>
    <cellStyle name="Notas 8" xfId="10507" xr:uid="{00000000-0005-0000-0000-0000DD770000}"/>
    <cellStyle name="Notas 8 2" xfId="10455" xr:uid="{00000000-0005-0000-0000-0000DE770000}"/>
    <cellStyle name="Notas 8 2 2" xfId="43206" xr:uid="{00000000-0005-0000-0000-0000DF770000}"/>
    <cellStyle name="Notas 8 3" xfId="18890" xr:uid="{00000000-0005-0000-0000-0000E0770000}"/>
    <cellStyle name="Notas 8 3 2" xfId="43207" xr:uid="{00000000-0005-0000-0000-0000E1770000}"/>
    <cellStyle name="Notas 8 4" xfId="43208" xr:uid="{00000000-0005-0000-0000-0000E2770000}"/>
    <cellStyle name="Notas 8 5" xfId="57196" xr:uid="{00000000-0005-0000-0000-0000E3770000}"/>
    <cellStyle name="Notas 9" xfId="10508" xr:uid="{00000000-0005-0000-0000-0000E4770000}"/>
    <cellStyle name="Notas 9 2" xfId="10456" xr:uid="{00000000-0005-0000-0000-0000E5770000}"/>
    <cellStyle name="Notas 9 2 2" xfId="43209" xr:uid="{00000000-0005-0000-0000-0000E6770000}"/>
    <cellStyle name="Notas 9 3" xfId="18891" xr:uid="{00000000-0005-0000-0000-0000E7770000}"/>
    <cellStyle name="Notas 9 3 2" xfId="43210" xr:uid="{00000000-0005-0000-0000-0000E8770000}"/>
    <cellStyle name="Notas 9 4" xfId="43211" xr:uid="{00000000-0005-0000-0000-0000E9770000}"/>
    <cellStyle name="Notas 9 5" xfId="57197" xr:uid="{00000000-0005-0000-0000-0000EA770000}"/>
    <cellStyle name="Note" xfId="511" xr:uid="{00000000-0005-0000-0000-0000EB770000}"/>
    <cellStyle name="Note 10" xfId="745" xr:uid="{00000000-0005-0000-0000-0000EC770000}"/>
    <cellStyle name="Note 10 10" xfId="24283" xr:uid="{00000000-0005-0000-0000-0000ED770000}"/>
    <cellStyle name="Note 10 10 2" xfId="43212" xr:uid="{00000000-0005-0000-0000-0000EE770000}"/>
    <cellStyle name="Note 10 11" xfId="43213" xr:uid="{00000000-0005-0000-0000-0000EF770000}"/>
    <cellStyle name="Note 10 2" xfId="1724" xr:uid="{00000000-0005-0000-0000-0000F0770000}"/>
    <cellStyle name="Note 10 2 2" xfId="3187" xr:uid="{00000000-0005-0000-0000-0000F1770000}"/>
    <cellStyle name="Note 10 2 2 2" xfId="6437" xr:uid="{00000000-0005-0000-0000-0000F2770000}"/>
    <cellStyle name="Note 10 2 2 2 2" xfId="14606" xr:uid="{00000000-0005-0000-0000-0000F3770000}"/>
    <cellStyle name="Note 10 2 2 2 2 2" xfId="43214" xr:uid="{00000000-0005-0000-0000-0000F4770000}"/>
    <cellStyle name="Note 10 2 2 2 3" xfId="43215" xr:uid="{00000000-0005-0000-0000-0000F5770000}"/>
    <cellStyle name="Note 10 2 2 3" xfId="6438" xr:uid="{00000000-0005-0000-0000-0000F6770000}"/>
    <cellStyle name="Note 10 2 2 3 2" xfId="14605" xr:uid="{00000000-0005-0000-0000-0000F7770000}"/>
    <cellStyle name="Note 10 2 2 3 2 2" xfId="43216" xr:uid="{00000000-0005-0000-0000-0000F8770000}"/>
    <cellStyle name="Note 10 2 2 3 3" xfId="43217" xr:uid="{00000000-0005-0000-0000-0000F9770000}"/>
    <cellStyle name="Note 10 2 2 4" xfId="14607" xr:uid="{00000000-0005-0000-0000-0000FA770000}"/>
    <cellStyle name="Note 10 2 2 4 2" xfId="43218" xr:uid="{00000000-0005-0000-0000-0000FB770000}"/>
    <cellStyle name="Note 10 2 2 5" xfId="24284" xr:uid="{00000000-0005-0000-0000-0000FC770000}"/>
    <cellStyle name="Note 10 2 2 5 2" xfId="43219" xr:uid="{00000000-0005-0000-0000-0000FD770000}"/>
    <cellStyle name="Note 10 2 2 6" xfId="24285" xr:uid="{00000000-0005-0000-0000-0000FE770000}"/>
    <cellStyle name="Note 10 2 2 6 2" xfId="43220" xr:uid="{00000000-0005-0000-0000-0000FF770000}"/>
    <cellStyle name="Note 10 2 2 7" xfId="24286" xr:uid="{00000000-0005-0000-0000-000000780000}"/>
    <cellStyle name="Note 10 2 2 7 2" xfId="43221" xr:uid="{00000000-0005-0000-0000-000001780000}"/>
    <cellStyle name="Note 10 2 2 8" xfId="43222" xr:uid="{00000000-0005-0000-0000-000002780000}"/>
    <cellStyle name="Note 10 2 3" xfId="6439" xr:uid="{00000000-0005-0000-0000-000003780000}"/>
    <cellStyle name="Note 10 2 3 2" xfId="14604" xr:uid="{00000000-0005-0000-0000-000004780000}"/>
    <cellStyle name="Note 10 2 3 2 2" xfId="43223" xr:uid="{00000000-0005-0000-0000-000005780000}"/>
    <cellStyle name="Note 10 2 3 3" xfId="43224" xr:uid="{00000000-0005-0000-0000-000006780000}"/>
    <cellStyle name="Note 10 2 4" xfId="6440" xr:uid="{00000000-0005-0000-0000-000007780000}"/>
    <cellStyle name="Note 10 2 4 2" xfId="14603" xr:uid="{00000000-0005-0000-0000-000008780000}"/>
    <cellStyle name="Note 10 2 4 2 2" xfId="43225" xr:uid="{00000000-0005-0000-0000-000009780000}"/>
    <cellStyle name="Note 10 2 4 3" xfId="43226" xr:uid="{00000000-0005-0000-0000-00000A780000}"/>
    <cellStyle name="Note 10 2 5" xfId="14608" xr:uid="{00000000-0005-0000-0000-00000B780000}"/>
    <cellStyle name="Note 10 2 5 2" xfId="43227" xr:uid="{00000000-0005-0000-0000-00000C780000}"/>
    <cellStyle name="Note 10 2 6" xfId="24287" xr:uid="{00000000-0005-0000-0000-00000D780000}"/>
    <cellStyle name="Note 10 2 6 2" xfId="43228" xr:uid="{00000000-0005-0000-0000-00000E780000}"/>
    <cellStyle name="Note 10 2 7" xfId="24288" xr:uid="{00000000-0005-0000-0000-00000F780000}"/>
    <cellStyle name="Note 10 2 7 2" xfId="43229" xr:uid="{00000000-0005-0000-0000-000010780000}"/>
    <cellStyle name="Note 10 2 8" xfId="24289" xr:uid="{00000000-0005-0000-0000-000011780000}"/>
    <cellStyle name="Note 10 2 8 2" xfId="43230" xr:uid="{00000000-0005-0000-0000-000012780000}"/>
    <cellStyle name="Note 10 2 9" xfId="43231" xr:uid="{00000000-0005-0000-0000-000013780000}"/>
    <cellStyle name="Note 10 3" xfId="1287" xr:uid="{00000000-0005-0000-0000-000014780000}"/>
    <cellStyle name="Note 10 3 2" xfId="2754" xr:uid="{00000000-0005-0000-0000-000015780000}"/>
    <cellStyle name="Note 10 3 2 2" xfId="6441" xr:uid="{00000000-0005-0000-0000-000016780000}"/>
    <cellStyle name="Note 10 3 2 2 2" xfId="14600" xr:uid="{00000000-0005-0000-0000-000017780000}"/>
    <cellStyle name="Note 10 3 2 2 2 2" xfId="43232" xr:uid="{00000000-0005-0000-0000-000018780000}"/>
    <cellStyle name="Note 10 3 2 2 3" xfId="43233" xr:uid="{00000000-0005-0000-0000-000019780000}"/>
    <cellStyle name="Note 10 3 2 3" xfId="6442" xr:uid="{00000000-0005-0000-0000-00001A780000}"/>
    <cellStyle name="Note 10 3 2 3 2" xfId="14599" xr:uid="{00000000-0005-0000-0000-00001B780000}"/>
    <cellStyle name="Note 10 3 2 3 2 2" xfId="43234" xr:uid="{00000000-0005-0000-0000-00001C780000}"/>
    <cellStyle name="Note 10 3 2 3 3" xfId="43235" xr:uid="{00000000-0005-0000-0000-00001D780000}"/>
    <cellStyle name="Note 10 3 2 4" xfId="14601" xr:uid="{00000000-0005-0000-0000-00001E780000}"/>
    <cellStyle name="Note 10 3 2 4 2" xfId="43236" xr:uid="{00000000-0005-0000-0000-00001F780000}"/>
    <cellStyle name="Note 10 3 2 5" xfId="24290" xr:uid="{00000000-0005-0000-0000-000020780000}"/>
    <cellStyle name="Note 10 3 2 5 2" xfId="43237" xr:uid="{00000000-0005-0000-0000-000021780000}"/>
    <cellStyle name="Note 10 3 2 6" xfId="24291" xr:uid="{00000000-0005-0000-0000-000022780000}"/>
    <cellStyle name="Note 10 3 2 6 2" xfId="43238" xr:uid="{00000000-0005-0000-0000-000023780000}"/>
    <cellStyle name="Note 10 3 2 7" xfId="24292" xr:uid="{00000000-0005-0000-0000-000024780000}"/>
    <cellStyle name="Note 10 3 2 7 2" xfId="43239" xr:uid="{00000000-0005-0000-0000-000025780000}"/>
    <cellStyle name="Note 10 3 2 8" xfId="43240" xr:uid="{00000000-0005-0000-0000-000026780000}"/>
    <cellStyle name="Note 10 3 3" xfId="6443" xr:uid="{00000000-0005-0000-0000-000027780000}"/>
    <cellStyle name="Note 10 3 3 2" xfId="14598" xr:uid="{00000000-0005-0000-0000-000028780000}"/>
    <cellStyle name="Note 10 3 3 2 2" xfId="43241" xr:uid="{00000000-0005-0000-0000-000029780000}"/>
    <cellStyle name="Note 10 3 3 3" xfId="43242" xr:uid="{00000000-0005-0000-0000-00002A780000}"/>
    <cellStyle name="Note 10 3 4" xfId="6444" xr:uid="{00000000-0005-0000-0000-00002B780000}"/>
    <cellStyle name="Note 10 3 4 2" xfId="14597" xr:uid="{00000000-0005-0000-0000-00002C780000}"/>
    <cellStyle name="Note 10 3 4 2 2" xfId="43243" xr:uid="{00000000-0005-0000-0000-00002D780000}"/>
    <cellStyle name="Note 10 3 4 3" xfId="43244" xr:uid="{00000000-0005-0000-0000-00002E780000}"/>
    <cellStyle name="Note 10 3 5" xfId="14602" xr:uid="{00000000-0005-0000-0000-00002F780000}"/>
    <cellStyle name="Note 10 3 5 2" xfId="43245" xr:uid="{00000000-0005-0000-0000-000030780000}"/>
    <cellStyle name="Note 10 3 6" xfId="24293" xr:uid="{00000000-0005-0000-0000-000031780000}"/>
    <cellStyle name="Note 10 3 6 2" xfId="43246" xr:uid="{00000000-0005-0000-0000-000032780000}"/>
    <cellStyle name="Note 10 3 7" xfId="24294" xr:uid="{00000000-0005-0000-0000-000033780000}"/>
    <cellStyle name="Note 10 3 7 2" xfId="43247" xr:uid="{00000000-0005-0000-0000-000034780000}"/>
    <cellStyle name="Note 10 3 8" xfId="24295" xr:uid="{00000000-0005-0000-0000-000035780000}"/>
    <cellStyle name="Note 10 3 8 2" xfId="43248" xr:uid="{00000000-0005-0000-0000-000036780000}"/>
    <cellStyle name="Note 10 3 9" xfId="43249" xr:uid="{00000000-0005-0000-0000-000037780000}"/>
    <cellStyle name="Note 10 4" xfId="6445" xr:uid="{00000000-0005-0000-0000-000038780000}"/>
    <cellStyle name="Note 10 4 2" xfId="14596" xr:uid="{00000000-0005-0000-0000-000039780000}"/>
    <cellStyle name="Note 10 4 2 2" xfId="43250" xr:uid="{00000000-0005-0000-0000-00003A780000}"/>
    <cellStyle name="Note 10 4 3" xfId="24296" xr:uid="{00000000-0005-0000-0000-00003B780000}"/>
    <cellStyle name="Note 10 4 3 2" xfId="43251" xr:uid="{00000000-0005-0000-0000-00003C780000}"/>
    <cellStyle name="Note 10 4 4" xfId="24297" xr:uid="{00000000-0005-0000-0000-00003D780000}"/>
    <cellStyle name="Note 10 4 4 2" xfId="43252" xr:uid="{00000000-0005-0000-0000-00003E780000}"/>
    <cellStyle name="Note 10 4 5" xfId="24298" xr:uid="{00000000-0005-0000-0000-00003F780000}"/>
    <cellStyle name="Note 10 4 5 2" xfId="43253" xr:uid="{00000000-0005-0000-0000-000040780000}"/>
    <cellStyle name="Note 10 4 6" xfId="43254" xr:uid="{00000000-0005-0000-0000-000041780000}"/>
    <cellStyle name="Note 10 5" xfId="6446" xr:uid="{00000000-0005-0000-0000-000042780000}"/>
    <cellStyle name="Note 10 5 2" xfId="14595" xr:uid="{00000000-0005-0000-0000-000043780000}"/>
    <cellStyle name="Note 10 5 2 2" xfId="43255" xr:uid="{00000000-0005-0000-0000-000044780000}"/>
    <cellStyle name="Note 10 5 3" xfId="24299" xr:uid="{00000000-0005-0000-0000-000045780000}"/>
    <cellStyle name="Note 10 5 3 2" xfId="43256" xr:uid="{00000000-0005-0000-0000-000046780000}"/>
    <cellStyle name="Note 10 5 4" xfId="24300" xr:uid="{00000000-0005-0000-0000-000047780000}"/>
    <cellStyle name="Note 10 5 4 2" xfId="43257" xr:uid="{00000000-0005-0000-0000-000048780000}"/>
    <cellStyle name="Note 10 5 5" xfId="24301" xr:uid="{00000000-0005-0000-0000-000049780000}"/>
    <cellStyle name="Note 10 5 5 2" xfId="43258" xr:uid="{00000000-0005-0000-0000-00004A780000}"/>
    <cellStyle name="Note 10 5 6" xfId="43259" xr:uid="{00000000-0005-0000-0000-00004B780000}"/>
    <cellStyle name="Note 10 6" xfId="6447" xr:uid="{00000000-0005-0000-0000-00004C780000}"/>
    <cellStyle name="Note 10 6 2" xfId="14594" xr:uid="{00000000-0005-0000-0000-00004D780000}"/>
    <cellStyle name="Note 10 6 2 2" xfId="43260" xr:uid="{00000000-0005-0000-0000-00004E780000}"/>
    <cellStyle name="Note 10 6 3" xfId="24302" xr:uid="{00000000-0005-0000-0000-00004F780000}"/>
    <cellStyle name="Note 10 6 3 2" xfId="43261" xr:uid="{00000000-0005-0000-0000-000050780000}"/>
    <cellStyle name="Note 10 6 4" xfId="24303" xr:uid="{00000000-0005-0000-0000-000051780000}"/>
    <cellStyle name="Note 10 6 4 2" xfId="43262" xr:uid="{00000000-0005-0000-0000-000052780000}"/>
    <cellStyle name="Note 10 6 5" xfId="24304" xr:uid="{00000000-0005-0000-0000-000053780000}"/>
    <cellStyle name="Note 10 6 5 2" xfId="43263" xr:uid="{00000000-0005-0000-0000-000054780000}"/>
    <cellStyle name="Note 10 6 6" xfId="43264" xr:uid="{00000000-0005-0000-0000-000055780000}"/>
    <cellStyle name="Note 10 7" xfId="6448" xr:uid="{00000000-0005-0000-0000-000056780000}"/>
    <cellStyle name="Note 10 7 2" xfId="14593" xr:uid="{00000000-0005-0000-0000-000057780000}"/>
    <cellStyle name="Note 10 7 2 2" xfId="43265" xr:uid="{00000000-0005-0000-0000-000058780000}"/>
    <cellStyle name="Note 10 7 3" xfId="24305" xr:uid="{00000000-0005-0000-0000-000059780000}"/>
    <cellStyle name="Note 10 7 3 2" xfId="43266" xr:uid="{00000000-0005-0000-0000-00005A780000}"/>
    <cellStyle name="Note 10 7 4" xfId="24306" xr:uid="{00000000-0005-0000-0000-00005B780000}"/>
    <cellStyle name="Note 10 7 4 2" xfId="43267" xr:uid="{00000000-0005-0000-0000-00005C780000}"/>
    <cellStyle name="Note 10 7 5" xfId="24307" xr:uid="{00000000-0005-0000-0000-00005D780000}"/>
    <cellStyle name="Note 10 7 5 2" xfId="43268" xr:uid="{00000000-0005-0000-0000-00005E780000}"/>
    <cellStyle name="Note 10 7 6" xfId="43269" xr:uid="{00000000-0005-0000-0000-00005F780000}"/>
    <cellStyle name="Note 10 8" xfId="6449" xr:uid="{00000000-0005-0000-0000-000060780000}"/>
    <cellStyle name="Note 10 8 2" xfId="14592" xr:uid="{00000000-0005-0000-0000-000061780000}"/>
    <cellStyle name="Note 10 8 2 2" xfId="43270" xr:uid="{00000000-0005-0000-0000-000062780000}"/>
    <cellStyle name="Note 10 8 3" xfId="43271" xr:uid="{00000000-0005-0000-0000-000063780000}"/>
    <cellStyle name="Note 10 9" xfId="14609" xr:uid="{00000000-0005-0000-0000-000064780000}"/>
    <cellStyle name="Note 10 9 2" xfId="43272" xr:uid="{00000000-0005-0000-0000-000065780000}"/>
    <cellStyle name="Note 11" xfId="998" xr:uid="{00000000-0005-0000-0000-000066780000}"/>
    <cellStyle name="Note 11 10" xfId="24308" xr:uid="{00000000-0005-0000-0000-000067780000}"/>
    <cellStyle name="Note 11 10 2" xfId="43273" xr:uid="{00000000-0005-0000-0000-000068780000}"/>
    <cellStyle name="Note 11 11" xfId="43274" xr:uid="{00000000-0005-0000-0000-000069780000}"/>
    <cellStyle name="Note 11 2" xfId="1930" xr:uid="{00000000-0005-0000-0000-00006A780000}"/>
    <cellStyle name="Note 11 2 2" xfId="3389" xr:uid="{00000000-0005-0000-0000-00006B780000}"/>
    <cellStyle name="Note 11 2 2 2" xfId="6450" xr:uid="{00000000-0005-0000-0000-00006C780000}"/>
    <cellStyle name="Note 11 2 2 2 2" xfId="14588" xr:uid="{00000000-0005-0000-0000-00006D780000}"/>
    <cellStyle name="Note 11 2 2 2 2 2" xfId="43275" xr:uid="{00000000-0005-0000-0000-00006E780000}"/>
    <cellStyle name="Note 11 2 2 2 3" xfId="43276" xr:uid="{00000000-0005-0000-0000-00006F780000}"/>
    <cellStyle name="Note 11 2 2 3" xfId="6451" xr:uid="{00000000-0005-0000-0000-000070780000}"/>
    <cellStyle name="Note 11 2 2 3 2" xfId="14587" xr:uid="{00000000-0005-0000-0000-000071780000}"/>
    <cellStyle name="Note 11 2 2 3 2 2" xfId="43277" xr:uid="{00000000-0005-0000-0000-000072780000}"/>
    <cellStyle name="Note 11 2 2 3 3" xfId="43278" xr:uid="{00000000-0005-0000-0000-000073780000}"/>
    <cellStyle name="Note 11 2 2 4" xfId="14589" xr:uid="{00000000-0005-0000-0000-000074780000}"/>
    <cellStyle name="Note 11 2 2 4 2" xfId="43279" xr:uid="{00000000-0005-0000-0000-000075780000}"/>
    <cellStyle name="Note 11 2 2 5" xfId="24309" xr:uid="{00000000-0005-0000-0000-000076780000}"/>
    <cellStyle name="Note 11 2 2 5 2" xfId="43280" xr:uid="{00000000-0005-0000-0000-000077780000}"/>
    <cellStyle name="Note 11 2 2 6" xfId="24310" xr:uid="{00000000-0005-0000-0000-000078780000}"/>
    <cellStyle name="Note 11 2 2 6 2" xfId="43281" xr:uid="{00000000-0005-0000-0000-000079780000}"/>
    <cellStyle name="Note 11 2 2 7" xfId="24311" xr:uid="{00000000-0005-0000-0000-00007A780000}"/>
    <cellStyle name="Note 11 2 2 7 2" xfId="43282" xr:uid="{00000000-0005-0000-0000-00007B780000}"/>
    <cellStyle name="Note 11 2 2 8" xfId="43283" xr:uid="{00000000-0005-0000-0000-00007C780000}"/>
    <cellStyle name="Note 11 2 3" xfId="6452" xr:uid="{00000000-0005-0000-0000-00007D780000}"/>
    <cellStyle name="Note 11 2 3 2" xfId="14586" xr:uid="{00000000-0005-0000-0000-00007E780000}"/>
    <cellStyle name="Note 11 2 3 2 2" xfId="43284" xr:uid="{00000000-0005-0000-0000-00007F780000}"/>
    <cellStyle name="Note 11 2 3 3" xfId="43285" xr:uid="{00000000-0005-0000-0000-000080780000}"/>
    <cellStyle name="Note 11 2 4" xfId="6453" xr:uid="{00000000-0005-0000-0000-000081780000}"/>
    <cellStyle name="Note 11 2 4 2" xfId="14585" xr:uid="{00000000-0005-0000-0000-000082780000}"/>
    <cellStyle name="Note 11 2 4 2 2" xfId="43286" xr:uid="{00000000-0005-0000-0000-000083780000}"/>
    <cellStyle name="Note 11 2 4 3" xfId="43287" xr:uid="{00000000-0005-0000-0000-000084780000}"/>
    <cellStyle name="Note 11 2 5" xfId="14590" xr:uid="{00000000-0005-0000-0000-000085780000}"/>
    <cellStyle name="Note 11 2 5 2" xfId="43288" xr:uid="{00000000-0005-0000-0000-000086780000}"/>
    <cellStyle name="Note 11 2 6" xfId="24312" xr:uid="{00000000-0005-0000-0000-000087780000}"/>
    <cellStyle name="Note 11 2 6 2" xfId="43289" xr:uid="{00000000-0005-0000-0000-000088780000}"/>
    <cellStyle name="Note 11 2 7" xfId="24313" xr:uid="{00000000-0005-0000-0000-000089780000}"/>
    <cellStyle name="Note 11 2 7 2" xfId="43290" xr:uid="{00000000-0005-0000-0000-00008A780000}"/>
    <cellStyle name="Note 11 2 8" xfId="24314" xr:uid="{00000000-0005-0000-0000-00008B780000}"/>
    <cellStyle name="Note 11 2 8 2" xfId="43291" xr:uid="{00000000-0005-0000-0000-00008C780000}"/>
    <cellStyle name="Note 11 2 9" xfId="43292" xr:uid="{00000000-0005-0000-0000-00008D780000}"/>
    <cellStyle name="Note 11 3" xfId="1498" xr:uid="{00000000-0005-0000-0000-00008E780000}"/>
    <cellStyle name="Note 11 3 2" xfId="2961" xr:uid="{00000000-0005-0000-0000-00008F780000}"/>
    <cellStyle name="Note 11 3 2 2" xfId="6454" xr:uid="{00000000-0005-0000-0000-000090780000}"/>
    <cellStyle name="Note 11 3 2 2 2" xfId="14582" xr:uid="{00000000-0005-0000-0000-000091780000}"/>
    <cellStyle name="Note 11 3 2 2 2 2" xfId="43293" xr:uid="{00000000-0005-0000-0000-000092780000}"/>
    <cellStyle name="Note 11 3 2 2 3" xfId="43294" xr:uid="{00000000-0005-0000-0000-000093780000}"/>
    <cellStyle name="Note 11 3 2 3" xfId="6455" xr:uid="{00000000-0005-0000-0000-000094780000}"/>
    <cellStyle name="Note 11 3 2 3 2" xfId="14581" xr:uid="{00000000-0005-0000-0000-000095780000}"/>
    <cellStyle name="Note 11 3 2 3 2 2" xfId="43295" xr:uid="{00000000-0005-0000-0000-000096780000}"/>
    <cellStyle name="Note 11 3 2 3 3" xfId="43296" xr:uid="{00000000-0005-0000-0000-000097780000}"/>
    <cellStyle name="Note 11 3 2 4" xfId="14583" xr:uid="{00000000-0005-0000-0000-000098780000}"/>
    <cellStyle name="Note 11 3 2 4 2" xfId="43297" xr:uid="{00000000-0005-0000-0000-000099780000}"/>
    <cellStyle name="Note 11 3 2 5" xfId="24315" xr:uid="{00000000-0005-0000-0000-00009A780000}"/>
    <cellStyle name="Note 11 3 2 5 2" xfId="43298" xr:uid="{00000000-0005-0000-0000-00009B780000}"/>
    <cellStyle name="Note 11 3 2 6" xfId="24316" xr:uid="{00000000-0005-0000-0000-00009C780000}"/>
    <cellStyle name="Note 11 3 2 6 2" xfId="43299" xr:uid="{00000000-0005-0000-0000-00009D780000}"/>
    <cellStyle name="Note 11 3 2 7" xfId="24317" xr:uid="{00000000-0005-0000-0000-00009E780000}"/>
    <cellStyle name="Note 11 3 2 7 2" xfId="43300" xr:uid="{00000000-0005-0000-0000-00009F780000}"/>
    <cellStyle name="Note 11 3 2 8" xfId="43301" xr:uid="{00000000-0005-0000-0000-0000A0780000}"/>
    <cellStyle name="Note 11 3 3" xfId="6456" xr:uid="{00000000-0005-0000-0000-0000A1780000}"/>
    <cellStyle name="Note 11 3 3 2" xfId="14580" xr:uid="{00000000-0005-0000-0000-0000A2780000}"/>
    <cellStyle name="Note 11 3 3 2 2" xfId="43302" xr:uid="{00000000-0005-0000-0000-0000A3780000}"/>
    <cellStyle name="Note 11 3 3 3" xfId="43303" xr:uid="{00000000-0005-0000-0000-0000A4780000}"/>
    <cellStyle name="Note 11 3 4" xfId="6457" xr:uid="{00000000-0005-0000-0000-0000A5780000}"/>
    <cellStyle name="Note 11 3 4 2" xfId="14579" xr:uid="{00000000-0005-0000-0000-0000A6780000}"/>
    <cellStyle name="Note 11 3 4 2 2" xfId="43304" xr:uid="{00000000-0005-0000-0000-0000A7780000}"/>
    <cellStyle name="Note 11 3 4 3" xfId="43305" xr:uid="{00000000-0005-0000-0000-0000A8780000}"/>
    <cellStyle name="Note 11 3 5" xfId="14584" xr:uid="{00000000-0005-0000-0000-0000A9780000}"/>
    <cellStyle name="Note 11 3 5 2" xfId="43306" xr:uid="{00000000-0005-0000-0000-0000AA780000}"/>
    <cellStyle name="Note 11 3 6" xfId="24318" xr:uid="{00000000-0005-0000-0000-0000AB780000}"/>
    <cellStyle name="Note 11 3 6 2" xfId="43307" xr:uid="{00000000-0005-0000-0000-0000AC780000}"/>
    <cellStyle name="Note 11 3 7" xfId="24319" xr:uid="{00000000-0005-0000-0000-0000AD780000}"/>
    <cellStyle name="Note 11 3 7 2" xfId="43308" xr:uid="{00000000-0005-0000-0000-0000AE780000}"/>
    <cellStyle name="Note 11 3 8" xfId="24320" xr:uid="{00000000-0005-0000-0000-0000AF780000}"/>
    <cellStyle name="Note 11 3 8 2" xfId="43309" xr:uid="{00000000-0005-0000-0000-0000B0780000}"/>
    <cellStyle name="Note 11 3 9" xfId="43310" xr:uid="{00000000-0005-0000-0000-0000B1780000}"/>
    <cellStyle name="Note 11 4" xfId="6458" xr:uid="{00000000-0005-0000-0000-0000B2780000}"/>
    <cellStyle name="Note 11 4 2" xfId="14578" xr:uid="{00000000-0005-0000-0000-0000B3780000}"/>
    <cellStyle name="Note 11 4 2 2" xfId="43311" xr:uid="{00000000-0005-0000-0000-0000B4780000}"/>
    <cellStyle name="Note 11 4 3" xfId="24321" xr:uid="{00000000-0005-0000-0000-0000B5780000}"/>
    <cellStyle name="Note 11 4 3 2" xfId="43312" xr:uid="{00000000-0005-0000-0000-0000B6780000}"/>
    <cellStyle name="Note 11 4 4" xfId="24322" xr:uid="{00000000-0005-0000-0000-0000B7780000}"/>
    <cellStyle name="Note 11 4 4 2" xfId="43313" xr:uid="{00000000-0005-0000-0000-0000B8780000}"/>
    <cellStyle name="Note 11 4 5" xfId="24323" xr:uid="{00000000-0005-0000-0000-0000B9780000}"/>
    <cellStyle name="Note 11 4 5 2" xfId="43314" xr:uid="{00000000-0005-0000-0000-0000BA780000}"/>
    <cellStyle name="Note 11 4 6" xfId="43315" xr:uid="{00000000-0005-0000-0000-0000BB780000}"/>
    <cellStyle name="Note 11 5" xfId="6459" xr:uid="{00000000-0005-0000-0000-0000BC780000}"/>
    <cellStyle name="Note 11 5 2" xfId="14577" xr:uid="{00000000-0005-0000-0000-0000BD780000}"/>
    <cellStyle name="Note 11 5 2 2" xfId="43316" xr:uid="{00000000-0005-0000-0000-0000BE780000}"/>
    <cellStyle name="Note 11 5 3" xfId="24324" xr:uid="{00000000-0005-0000-0000-0000BF780000}"/>
    <cellStyle name="Note 11 5 3 2" xfId="43317" xr:uid="{00000000-0005-0000-0000-0000C0780000}"/>
    <cellStyle name="Note 11 5 4" xfId="24325" xr:uid="{00000000-0005-0000-0000-0000C1780000}"/>
    <cellStyle name="Note 11 5 4 2" xfId="43318" xr:uid="{00000000-0005-0000-0000-0000C2780000}"/>
    <cellStyle name="Note 11 5 5" xfId="24326" xr:uid="{00000000-0005-0000-0000-0000C3780000}"/>
    <cellStyle name="Note 11 5 5 2" xfId="43319" xr:uid="{00000000-0005-0000-0000-0000C4780000}"/>
    <cellStyle name="Note 11 5 6" xfId="43320" xr:uid="{00000000-0005-0000-0000-0000C5780000}"/>
    <cellStyle name="Note 11 6" xfId="6460" xr:uid="{00000000-0005-0000-0000-0000C6780000}"/>
    <cellStyle name="Note 11 6 2" xfId="14576" xr:uid="{00000000-0005-0000-0000-0000C7780000}"/>
    <cellStyle name="Note 11 6 2 2" xfId="43321" xr:uid="{00000000-0005-0000-0000-0000C8780000}"/>
    <cellStyle name="Note 11 6 3" xfId="24327" xr:uid="{00000000-0005-0000-0000-0000C9780000}"/>
    <cellStyle name="Note 11 6 3 2" xfId="43322" xr:uid="{00000000-0005-0000-0000-0000CA780000}"/>
    <cellStyle name="Note 11 6 4" xfId="24328" xr:uid="{00000000-0005-0000-0000-0000CB780000}"/>
    <cellStyle name="Note 11 6 4 2" xfId="43323" xr:uid="{00000000-0005-0000-0000-0000CC780000}"/>
    <cellStyle name="Note 11 6 5" xfId="24329" xr:uid="{00000000-0005-0000-0000-0000CD780000}"/>
    <cellStyle name="Note 11 6 5 2" xfId="43324" xr:uid="{00000000-0005-0000-0000-0000CE780000}"/>
    <cellStyle name="Note 11 6 6" xfId="43325" xr:uid="{00000000-0005-0000-0000-0000CF780000}"/>
    <cellStyle name="Note 11 7" xfId="6461" xr:uid="{00000000-0005-0000-0000-0000D0780000}"/>
    <cellStyle name="Note 11 7 2" xfId="14575" xr:uid="{00000000-0005-0000-0000-0000D1780000}"/>
    <cellStyle name="Note 11 7 2 2" xfId="43326" xr:uid="{00000000-0005-0000-0000-0000D2780000}"/>
    <cellStyle name="Note 11 7 3" xfId="24330" xr:uid="{00000000-0005-0000-0000-0000D3780000}"/>
    <cellStyle name="Note 11 7 3 2" xfId="43327" xr:uid="{00000000-0005-0000-0000-0000D4780000}"/>
    <cellStyle name="Note 11 7 4" xfId="24331" xr:uid="{00000000-0005-0000-0000-0000D5780000}"/>
    <cellStyle name="Note 11 7 4 2" xfId="43328" xr:uid="{00000000-0005-0000-0000-0000D6780000}"/>
    <cellStyle name="Note 11 7 5" xfId="24332" xr:uid="{00000000-0005-0000-0000-0000D7780000}"/>
    <cellStyle name="Note 11 7 5 2" xfId="43329" xr:uid="{00000000-0005-0000-0000-0000D8780000}"/>
    <cellStyle name="Note 11 7 6" xfId="43330" xr:uid="{00000000-0005-0000-0000-0000D9780000}"/>
    <cellStyle name="Note 11 8" xfId="6462" xr:uid="{00000000-0005-0000-0000-0000DA780000}"/>
    <cellStyle name="Note 11 8 2" xfId="14574" xr:uid="{00000000-0005-0000-0000-0000DB780000}"/>
    <cellStyle name="Note 11 8 2 2" xfId="43331" xr:uid="{00000000-0005-0000-0000-0000DC780000}"/>
    <cellStyle name="Note 11 8 3" xfId="43332" xr:uid="{00000000-0005-0000-0000-0000DD780000}"/>
    <cellStyle name="Note 11 9" xfId="14591" xr:uid="{00000000-0005-0000-0000-0000DE780000}"/>
    <cellStyle name="Note 11 9 2" xfId="43333" xr:uid="{00000000-0005-0000-0000-0000DF780000}"/>
    <cellStyle name="Note 12" xfId="988" xr:uid="{00000000-0005-0000-0000-0000E0780000}"/>
    <cellStyle name="Note 12 10" xfId="24333" xr:uid="{00000000-0005-0000-0000-0000E1780000}"/>
    <cellStyle name="Note 12 10 2" xfId="43334" xr:uid="{00000000-0005-0000-0000-0000E2780000}"/>
    <cellStyle name="Note 12 11" xfId="43335" xr:uid="{00000000-0005-0000-0000-0000E3780000}"/>
    <cellStyle name="Note 12 2" xfId="1920" xr:uid="{00000000-0005-0000-0000-0000E4780000}"/>
    <cellStyle name="Note 12 2 2" xfId="3379" xr:uid="{00000000-0005-0000-0000-0000E5780000}"/>
    <cellStyle name="Note 12 2 2 2" xfId="6463" xr:uid="{00000000-0005-0000-0000-0000E6780000}"/>
    <cellStyle name="Note 12 2 2 2 2" xfId="14570" xr:uid="{00000000-0005-0000-0000-0000E7780000}"/>
    <cellStyle name="Note 12 2 2 2 2 2" xfId="43336" xr:uid="{00000000-0005-0000-0000-0000E8780000}"/>
    <cellStyle name="Note 12 2 2 2 3" xfId="43337" xr:uid="{00000000-0005-0000-0000-0000E9780000}"/>
    <cellStyle name="Note 12 2 2 3" xfId="6464" xr:uid="{00000000-0005-0000-0000-0000EA780000}"/>
    <cellStyle name="Note 12 2 2 3 2" xfId="14569" xr:uid="{00000000-0005-0000-0000-0000EB780000}"/>
    <cellStyle name="Note 12 2 2 3 2 2" xfId="43338" xr:uid="{00000000-0005-0000-0000-0000EC780000}"/>
    <cellStyle name="Note 12 2 2 3 3" xfId="43339" xr:uid="{00000000-0005-0000-0000-0000ED780000}"/>
    <cellStyle name="Note 12 2 2 4" xfId="14571" xr:uid="{00000000-0005-0000-0000-0000EE780000}"/>
    <cellStyle name="Note 12 2 2 4 2" xfId="43340" xr:uid="{00000000-0005-0000-0000-0000EF780000}"/>
    <cellStyle name="Note 12 2 2 5" xfId="24334" xr:uid="{00000000-0005-0000-0000-0000F0780000}"/>
    <cellStyle name="Note 12 2 2 5 2" xfId="43341" xr:uid="{00000000-0005-0000-0000-0000F1780000}"/>
    <cellStyle name="Note 12 2 2 6" xfId="24335" xr:uid="{00000000-0005-0000-0000-0000F2780000}"/>
    <cellStyle name="Note 12 2 2 6 2" xfId="43342" xr:uid="{00000000-0005-0000-0000-0000F3780000}"/>
    <cellStyle name="Note 12 2 2 7" xfId="24336" xr:uid="{00000000-0005-0000-0000-0000F4780000}"/>
    <cellStyle name="Note 12 2 2 7 2" xfId="43343" xr:uid="{00000000-0005-0000-0000-0000F5780000}"/>
    <cellStyle name="Note 12 2 2 8" xfId="43344" xr:uid="{00000000-0005-0000-0000-0000F6780000}"/>
    <cellStyle name="Note 12 2 3" xfId="6465" xr:uid="{00000000-0005-0000-0000-0000F7780000}"/>
    <cellStyle name="Note 12 2 3 2" xfId="14568" xr:uid="{00000000-0005-0000-0000-0000F8780000}"/>
    <cellStyle name="Note 12 2 3 2 2" xfId="43345" xr:uid="{00000000-0005-0000-0000-0000F9780000}"/>
    <cellStyle name="Note 12 2 3 3" xfId="43346" xr:uid="{00000000-0005-0000-0000-0000FA780000}"/>
    <cellStyle name="Note 12 2 4" xfId="6466" xr:uid="{00000000-0005-0000-0000-0000FB780000}"/>
    <cellStyle name="Note 12 2 4 2" xfId="14567" xr:uid="{00000000-0005-0000-0000-0000FC780000}"/>
    <cellStyle name="Note 12 2 4 2 2" xfId="43347" xr:uid="{00000000-0005-0000-0000-0000FD780000}"/>
    <cellStyle name="Note 12 2 4 3" xfId="43348" xr:uid="{00000000-0005-0000-0000-0000FE780000}"/>
    <cellStyle name="Note 12 2 5" xfId="14572" xr:uid="{00000000-0005-0000-0000-0000FF780000}"/>
    <cellStyle name="Note 12 2 5 2" xfId="43349" xr:uid="{00000000-0005-0000-0000-000000790000}"/>
    <cellStyle name="Note 12 2 6" xfId="24337" xr:uid="{00000000-0005-0000-0000-000001790000}"/>
    <cellStyle name="Note 12 2 6 2" xfId="43350" xr:uid="{00000000-0005-0000-0000-000002790000}"/>
    <cellStyle name="Note 12 2 7" xfId="24338" xr:uid="{00000000-0005-0000-0000-000003790000}"/>
    <cellStyle name="Note 12 2 7 2" xfId="43351" xr:uid="{00000000-0005-0000-0000-000004790000}"/>
    <cellStyle name="Note 12 2 8" xfId="24339" xr:uid="{00000000-0005-0000-0000-000005790000}"/>
    <cellStyle name="Note 12 2 8 2" xfId="43352" xr:uid="{00000000-0005-0000-0000-000006790000}"/>
    <cellStyle name="Note 12 2 9" xfId="43353" xr:uid="{00000000-0005-0000-0000-000007790000}"/>
    <cellStyle name="Note 12 3" xfId="1488" xr:uid="{00000000-0005-0000-0000-000008790000}"/>
    <cellStyle name="Note 12 3 2" xfId="2951" xr:uid="{00000000-0005-0000-0000-000009790000}"/>
    <cellStyle name="Note 12 3 2 2" xfId="6467" xr:uid="{00000000-0005-0000-0000-00000A790000}"/>
    <cellStyle name="Note 12 3 2 2 2" xfId="14564" xr:uid="{00000000-0005-0000-0000-00000B790000}"/>
    <cellStyle name="Note 12 3 2 2 2 2" xfId="43354" xr:uid="{00000000-0005-0000-0000-00000C790000}"/>
    <cellStyle name="Note 12 3 2 2 3" xfId="43355" xr:uid="{00000000-0005-0000-0000-00000D790000}"/>
    <cellStyle name="Note 12 3 2 3" xfId="6468" xr:uid="{00000000-0005-0000-0000-00000E790000}"/>
    <cellStyle name="Note 12 3 2 3 2" xfId="14563" xr:uid="{00000000-0005-0000-0000-00000F790000}"/>
    <cellStyle name="Note 12 3 2 3 2 2" xfId="43356" xr:uid="{00000000-0005-0000-0000-000010790000}"/>
    <cellStyle name="Note 12 3 2 3 3" xfId="43357" xr:uid="{00000000-0005-0000-0000-000011790000}"/>
    <cellStyle name="Note 12 3 2 4" xfId="14565" xr:uid="{00000000-0005-0000-0000-000012790000}"/>
    <cellStyle name="Note 12 3 2 4 2" xfId="43358" xr:uid="{00000000-0005-0000-0000-000013790000}"/>
    <cellStyle name="Note 12 3 2 5" xfId="24340" xr:uid="{00000000-0005-0000-0000-000014790000}"/>
    <cellStyle name="Note 12 3 2 5 2" xfId="43359" xr:uid="{00000000-0005-0000-0000-000015790000}"/>
    <cellStyle name="Note 12 3 2 6" xfId="24341" xr:uid="{00000000-0005-0000-0000-000016790000}"/>
    <cellStyle name="Note 12 3 2 6 2" xfId="43360" xr:uid="{00000000-0005-0000-0000-000017790000}"/>
    <cellStyle name="Note 12 3 2 7" xfId="24342" xr:uid="{00000000-0005-0000-0000-000018790000}"/>
    <cellStyle name="Note 12 3 2 7 2" xfId="43361" xr:uid="{00000000-0005-0000-0000-000019790000}"/>
    <cellStyle name="Note 12 3 2 8" xfId="43362" xr:uid="{00000000-0005-0000-0000-00001A790000}"/>
    <cellStyle name="Note 12 3 3" xfId="6469" xr:uid="{00000000-0005-0000-0000-00001B790000}"/>
    <cellStyle name="Note 12 3 3 2" xfId="14562" xr:uid="{00000000-0005-0000-0000-00001C790000}"/>
    <cellStyle name="Note 12 3 3 2 2" xfId="43363" xr:uid="{00000000-0005-0000-0000-00001D790000}"/>
    <cellStyle name="Note 12 3 3 3" xfId="43364" xr:uid="{00000000-0005-0000-0000-00001E790000}"/>
    <cellStyle name="Note 12 3 4" xfId="6470" xr:uid="{00000000-0005-0000-0000-00001F790000}"/>
    <cellStyle name="Note 12 3 4 2" xfId="14561" xr:uid="{00000000-0005-0000-0000-000020790000}"/>
    <cellStyle name="Note 12 3 4 2 2" xfId="43365" xr:uid="{00000000-0005-0000-0000-000021790000}"/>
    <cellStyle name="Note 12 3 4 3" xfId="43366" xr:uid="{00000000-0005-0000-0000-000022790000}"/>
    <cellStyle name="Note 12 3 5" xfId="14566" xr:uid="{00000000-0005-0000-0000-000023790000}"/>
    <cellStyle name="Note 12 3 5 2" xfId="43367" xr:uid="{00000000-0005-0000-0000-000024790000}"/>
    <cellStyle name="Note 12 3 6" xfId="24343" xr:uid="{00000000-0005-0000-0000-000025790000}"/>
    <cellStyle name="Note 12 3 6 2" xfId="43368" xr:uid="{00000000-0005-0000-0000-000026790000}"/>
    <cellStyle name="Note 12 3 7" xfId="24344" xr:uid="{00000000-0005-0000-0000-000027790000}"/>
    <cellStyle name="Note 12 3 7 2" xfId="43369" xr:uid="{00000000-0005-0000-0000-000028790000}"/>
    <cellStyle name="Note 12 3 8" xfId="24345" xr:uid="{00000000-0005-0000-0000-000029790000}"/>
    <cellStyle name="Note 12 3 8 2" xfId="43370" xr:uid="{00000000-0005-0000-0000-00002A790000}"/>
    <cellStyle name="Note 12 3 9" xfId="43371" xr:uid="{00000000-0005-0000-0000-00002B790000}"/>
    <cellStyle name="Note 12 4" xfId="6471" xr:uid="{00000000-0005-0000-0000-00002C790000}"/>
    <cellStyle name="Note 12 4 2" xfId="14560" xr:uid="{00000000-0005-0000-0000-00002D790000}"/>
    <cellStyle name="Note 12 4 2 2" xfId="43372" xr:uid="{00000000-0005-0000-0000-00002E790000}"/>
    <cellStyle name="Note 12 4 3" xfId="24346" xr:uid="{00000000-0005-0000-0000-00002F790000}"/>
    <cellStyle name="Note 12 4 3 2" xfId="43373" xr:uid="{00000000-0005-0000-0000-000030790000}"/>
    <cellStyle name="Note 12 4 4" xfId="24347" xr:uid="{00000000-0005-0000-0000-000031790000}"/>
    <cellStyle name="Note 12 4 4 2" xfId="43374" xr:uid="{00000000-0005-0000-0000-000032790000}"/>
    <cellStyle name="Note 12 4 5" xfId="24348" xr:uid="{00000000-0005-0000-0000-000033790000}"/>
    <cellStyle name="Note 12 4 5 2" xfId="43375" xr:uid="{00000000-0005-0000-0000-000034790000}"/>
    <cellStyle name="Note 12 4 6" xfId="43376" xr:uid="{00000000-0005-0000-0000-000035790000}"/>
    <cellStyle name="Note 12 5" xfId="6472" xr:uid="{00000000-0005-0000-0000-000036790000}"/>
    <cellStyle name="Note 12 5 2" xfId="14559" xr:uid="{00000000-0005-0000-0000-000037790000}"/>
    <cellStyle name="Note 12 5 2 2" xfId="43377" xr:uid="{00000000-0005-0000-0000-000038790000}"/>
    <cellStyle name="Note 12 5 3" xfId="24349" xr:uid="{00000000-0005-0000-0000-000039790000}"/>
    <cellStyle name="Note 12 5 3 2" xfId="43378" xr:uid="{00000000-0005-0000-0000-00003A790000}"/>
    <cellStyle name="Note 12 5 4" xfId="24350" xr:uid="{00000000-0005-0000-0000-00003B790000}"/>
    <cellStyle name="Note 12 5 4 2" xfId="43379" xr:uid="{00000000-0005-0000-0000-00003C790000}"/>
    <cellStyle name="Note 12 5 5" xfId="24351" xr:uid="{00000000-0005-0000-0000-00003D790000}"/>
    <cellStyle name="Note 12 5 5 2" xfId="43380" xr:uid="{00000000-0005-0000-0000-00003E790000}"/>
    <cellStyle name="Note 12 5 6" xfId="43381" xr:uid="{00000000-0005-0000-0000-00003F790000}"/>
    <cellStyle name="Note 12 6" xfId="6473" xr:uid="{00000000-0005-0000-0000-000040790000}"/>
    <cellStyle name="Note 12 6 2" xfId="14558" xr:uid="{00000000-0005-0000-0000-000041790000}"/>
    <cellStyle name="Note 12 6 2 2" xfId="43382" xr:uid="{00000000-0005-0000-0000-000042790000}"/>
    <cellStyle name="Note 12 6 3" xfId="24352" xr:uid="{00000000-0005-0000-0000-000043790000}"/>
    <cellStyle name="Note 12 6 3 2" xfId="43383" xr:uid="{00000000-0005-0000-0000-000044790000}"/>
    <cellStyle name="Note 12 6 4" xfId="24353" xr:uid="{00000000-0005-0000-0000-000045790000}"/>
    <cellStyle name="Note 12 6 4 2" xfId="43384" xr:uid="{00000000-0005-0000-0000-000046790000}"/>
    <cellStyle name="Note 12 6 5" xfId="24354" xr:uid="{00000000-0005-0000-0000-000047790000}"/>
    <cellStyle name="Note 12 6 5 2" xfId="43385" xr:uid="{00000000-0005-0000-0000-000048790000}"/>
    <cellStyle name="Note 12 6 6" xfId="43386" xr:uid="{00000000-0005-0000-0000-000049790000}"/>
    <cellStyle name="Note 12 7" xfId="6474" xr:uid="{00000000-0005-0000-0000-00004A790000}"/>
    <cellStyle name="Note 12 7 2" xfId="14557" xr:uid="{00000000-0005-0000-0000-00004B790000}"/>
    <cellStyle name="Note 12 7 2 2" xfId="43387" xr:uid="{00000000-0005-0000-0000-00004C790000}"/>
    <cellStyle name="Note 12 7 3" xfId="24355" xr:uid="{00000000-0005-0000-0000-00004D790000}"/>
    <cellStyle name="Note 12 7 3 2" xfId="43388" xr:uid="{00000000-0005-0000-0000-00004E790000}"/>
    <cellStyle name="Note 12 7 4" xfId="24356" xr:uid="{00000000-0005-0000-0000-00004F790000}"/>
    <cellStyle name="Note 12 7 4 2" xfId="43389" xr:uid="{00000000-0005-0000-0000-000050790000}"/>
    <cellStyle name="Note 12 7 5" xfId="24357" xr:uid="{00000000-0005-0000-0000-000051790000}"/>
    <cellStyle name="Note 12 7 5 2" xfId="43390" xr:uid="{00000000-0005-0000-0000-000052790000}"/>
    <cellStyle name="Note 12 7 6" xfId="43391" xr:uid="{00000000-0005-0000-0000-000053790000}"/>
    <cellStyle name="Note 12 8" xfId="6475" xr:uid="{00000000-0005-0000-0000-000054790000}"/>
    <cellStyle name="Note 12 8 2" xfId="14556" xr:uid="{00000000-0005-0000-0000-000055790000}"/>
    <cellStyle name="Note 12 8 2 2" xfId="43392" xr:uid="{00000000-0005-0000-0000-000056790000}"/>
    <cellStyle name="Note 12 8 3" xfId="43393" xr:uid="{00000000-0005-0000-0000-000057790000}"/>
    <cellStyle name="Note 12 9" xfId="14573" xr:uid="{00000000-0005-0000-0000-000058790000}"/>
    <cellStyle name="Note 12 9 2" xfId="43394" xr:uid="{00000000-0005-0000-0000-000059790000}"/>
    <cellStyle name="Note 13" xfId="845" xr:uid="{00000000-0005-0000-0000-00005A790000}"/>
    <cellStyle name="Note 13 10" xfId="24358" xr:uid="{00000000-0005-0000-0000-00005B790000}"/>
    <cellStyle name="Note 13 10 2" xfId="43395" xr:uid="{00000000-0005-0000-0000-00005C790000}"/>
    <cellStyle name="Note 13 11" xfId="43396" xr:uid="{00000000-0005-0000-0000-00005D790000}"/>
    <cellStyle name="Note 13 2" xfId="1801" xr:uid="{00000000-0005-0000-0000-00005E790000}"/>
    <cellStyle name="Note 13 2 2" xfId="3260" xr:uid="{00000000-0005-0000-0000-00005F790000}"/>
    <cellStyle name="Note 13 2 2 2" xfId="6476" xr:uid="{00000000-0005-0000-0000-000060790000}"/>
    <cellStyle name="Note 13 2 2 2 2" xfId="14552" xr:uid="{00000000-0005-0000-0000-000061790000}"/>
    <cellStyle name="Note 13 2 2 2 2 2" xfId="43397" xr:uid="{00000000-0005-0000-0000-000062790000}"/>
    <cellStyle name="Note 13 2 2 2 3" xfId="43398" xr:uid="{00000000-0005-0000-0000-000063790000}"/>
    <cellStyle name="Note 13 2 2 3" xfId="6477" xr:uid="{00000000-0005-0000-0000-000064790000}"/>
    <cellStyle name="Note 13 2 2 3 2" xfId="14551" xr:uid="{00000000-0005-0000-0000-000065790000}"/>
    <cellStyle name="Note 13 2 2 3 2 2" xfId="43399" xr:uid="{00000000-0005-0000-0000-000066790000}"/>
    <cellStyle name="Note 13 2 2 3 3" xfId="43400" xr:uid="{00000000-0005-0000-0000-000067790000}"/>
    <cellStyle name="Note 13 2 2 4" xfId="14553" xr:uid="{00000000-0005-0000-0000-000068790000}"/>
    <cellStyle name="Note 13 2 2 4 2" xfId="43401" xr:uid="{00000000-0005-0000-0000-000069790000}"/>
    <cellStyle name="Note 13 2 2 5" xfId="24359" xr:uid="{00000000-0005-0000-0000-00006A790000}"/>
    <cellStyle name="Note 13 2 2 5 2" xfId="43402" xr:uid="{00000000-0005-0000-0000-00006B790000}"/>
    <cellStyle name="Note 13 2 2 6" xfId="24360" xr:uid="{00000000-0005-0000-0000-00006C790000}"/>
    <cellStyle name="Note 13 2 2 6 2" xfId="43403" xr:uid="{00000000-0005-0000-0000-00006D790000}"/>
    <cellStyle name="Note 13 2 2 7" xfId="24361" xr:uid="{00000000-0005-0000-0000-00006E790000}"/>
    <cellStyle name="Note 13 2 2 7 2" xfId="43404" xr:uid="{00000000-0005-0000-0000-00006F790000}"/>
    <cellStyle name="Note 13 2 2 8" xfId="43405" xr:uid="{00000000-0005-0000-0000-000070790000}"/>
    <cellStyle name="Note 13 2 3" xfId="6478" xr:uid="{00000000-0005-0000-0000-000071790000}"/>
    <cellStyle name="Note 13 2 3 2" xfId="14550" xr:uid="{00000000-0005-0000-0000-000072790000}"/>
    <cellStyle name="Note 13 2 3 2 2" xfId="43406" xr:uid="{00000000-0005-0000-0000-000073790000}"/>
    <cellStyle name="Note 13 2 3 3" xfId="43407" xr:uid="{00000000-0005-0000-0000-000074790000}"/>
    <cellStyle name="Note 13 2 4" xfId="6479" xr:uid="{00000000-0005-0000-0000-000075790000}"/>
    <cellStyle name="Note 13 2 4 2" xfId="14549" xr:uid="{00000000-0005-0000-0000-000076790000}"/>
    <cellStyle name="Note 13 2 4 2 2" xfId="43408" xr:uid="{00000000-0005-0000-0000-000077790000}"/>
    <cellStyle name="Note 13 2 4 3" xfId="43409" xr:uid="{00000000-0005-0000-0000-000078790000}"/>
    <cellStyle name="Note 13 2 5" xfId="14554" xr:uid="{00000000-0005-0000-0000-000079790000}"/>
    <cellStyle name="Note 13 2 5 2" xfId="43410" xr:uid="{00000000-0005-0000-0000-00007A790000}"/>
    <cellStyle name="Note 13 2 6" xfId="24362" xr:uid="{00000000-0005-0000-0000-00007B790000}"/>
    <cellStyle name="Note 13 2 6 2" xfId="43411" xr:uid="{00000000-0005-0000-0000-00007C790000}"/>
    <cellStyle name="Note 13 2 7" xfId="24363" xr:uid="{00000000-0005-0000-0000-00007D790000}"/>
    <cellStyle name="Note 13 2 7 2" xfId="43412" xr:uid="{00000000-0005-0000-0000-00007E790000}"/>
    <cellStyle name="Note 13 2 8" xfId="24364" xr:uid="{00000000-0005-0000-0000-00007F790000}"/>
    <cellStyle name="Note 13 2 8 2" xfId="43413" xr:uid="{00000000-0005-0000-0000-000080790000}"/>
    <cellStyle name="Note 13 2 9" xfId="43414" xr:uid="{00000000-0005-0000-0000-000081790000}"/>
    <cellStyle name="Note 13 3" xfId="1367" xr:uid="{00000000-0005-0000-0000-000082790000}"/>
    <cellStyle name="Note 13 3 2" xfId="2830" xr:uid="{00000000-0005-0000-0000-000083790000}"/>
    <cellStyle name="Note 13 3 2 2" xfId="6480" xr:uid="{00000000-0005-0000-0000-000084790000}"/>
    <cellStyle name="Note 13 3 2 2 2" xfId="14546" xr:uid="{00000000-0005-0000-0000-000085790000}"/>
    <cellStyle name="Note 13 3 2 2 2 2" xfId="43415" xr:uid="{00000000-0005-0000-0000-000086790000}"/>
    <cellStyle name="Note 13 3 2 2 3" xfId="43416" xr:uid="{00000000-0005-0000-0000-000087790000}"/>
    <cellStyle name="Note 13 3 2 3" xfId="6481" xr:uid="{00000000-0005-0000-0000-000088790000}"/>
    <cellStyle name="Note 13 3 2 3 2" xfId="14545" xr:uid="{00000000-0005-0000-0000-000089790000}"/>
    <cellStyle name="Note 13 3 2 3 2 2" xfId="43417" xr:uid="{00000000-0005-0000-0000-00008A790000}"/>
    <cellStyle name="Note 13 3 2 3 3" xfId="43418" xr:uid="{00000000-0005-0000-0000-00008B790000}"/>
    <cellStyle name="Note 13 3 2 4" xfId="14547" xr:uid="{00000000-0005-0000-0000-00008C790000}"/>
    <cellStyle name="Note 13 3 2 4 2" xfId="43419" xr:uid="{00000000-0005-0000-0000-00008D790000}"/>
    <cellStyle name="Note 13 3 2 5" xfId="24365" xr:uid="{00000000-0005-0000-0000-00008E790000}"/>
    <cellStyle name="Note 13 3 2 5 2" xfId="43420" xr:uid="{00000000-0005-0000-0000-00008F790000}"/>
    <cellStyle name="Note 13 3 2 6" xfId="24366" xr:uid="{00000000-0005-0000-0000-000090790000}"/>
    <cellStyle name="Note 13 3 2 6 2" xfId="43421" xr:uid="{00000000-0005-0000-0000-000091790000}"/>
    <cellStyle name="Note 13 3 2 7" xfId="24367" xr:uid="{00000000-0005-0000-0000-000092790000}"/>
    <cellStyle name="Note 13 3 2 7 2" xfId="43422" xr:uid="{00000000-0005-0000-0000-000093790000}"/>
    <cellStyle name="Note 13 3 2 8" xfId="43423" xr:uid="{00000000-0005-0000-0000-000094790000}"/>
    <cellStyle name="Note 13 3 3" xfId="6482" xr:uid="{00000000-0005-0000-0000-000095790000}"/>
    <cellStyle name="Note 13 3 3 2" xfId="14544" xr:uid="{00000000-0005-0000-0000-000096790000}"/>
    <cellStyle name="Note 13 3 3 2 2" xfId="43424" xr:uid="{00000000-0005-0000-0000-000097790000}"/>
    <cellStyle name="Note 13 3 3 3" xfId="43425" xr:uid="{00000000-0005-0000-0000-000098790000}"/>
    <cellStyle name="Note 13 3 4" xfId="6483" xr:uid="{00000000-0005-0000-0000-000099790000}"/>
    <cellStyle name="Note 13 3 4 2" xfId="14543" xr:uid="{00000000-0005-0000-0000-00009A790000}"/>
    <cellStyle name="Note 13 3 4 2 2" xfId="43426" xr:uid="{00000000-0005-0000-0000-00009B790000}"/>
    <cellStyle name="Note 13 3 4 3" xfId="43427" xr:uid="{00000000-0005-0000-0000-00009C790000}"/>
    <cellStyle name="Note 13 3 5" xfId="14548" xr:uid="{00000000-0005-0000-0000-00009D790000}"/>
    <cellStyle name="Note 13 3 5 2" xfId="43428" xr:uid="{00000000-0005-0000-0000-00009E790000}"/>
    <cellStyle name="Note 13 3 6" xfId="24368" xr:uid="{00000000-0005-0000-0000-00009F790000}"/>
    <cellStyle name="Note 13 3 6 2" xfId="43429" xr:uid="{00000000-0005-0000-0000-0000A0790000}"/>
    <cellStyle name="Note 13 3 7" xfId="24369" xr:uid="{00000000-0005-0000-0000-0000A1790000}"/>
    <cellStyle name="Note 13 3 7 2" xfId="43430" xr:uid="{00000000-0005-0000-0000-0000A2790000}"/>
    <cellStyle name="Note 13 3 8" xfId="24370" xr:uid="{00000000-0005-0000-0000-0000A3790000}"/>
    <cellStyle name="Note 13 3 8 2" xfId="43431" xr:uid="{00000000-0005-0000-0000-0000A4790000}"/>
    <cellStyle name="Note 13 3 9" xfId="43432" xr:uid="{00000000-0005-0000-0000-0000A5790000}"/>
    <cellStyle name="Note 13 4" xfId="6484" xr:uid="{00000000-0005-0000-0000-0000A6790000}"/>
    <cellStyle name="Note 13 4 2" xfId="14542" xr:uid="{00000000-0005-0000-0000-0000A7790000}"/>
    <cellStyle name="Note 13 4 2 2" xfId="43433" xr:uid="{00000000-0005-0000-0000-0000A8790000}"/>
    <cellStyle name="Note 13 4 3" xfId="24371" xr:uid="{00000000-0005-0000-0000-0000A9790000}"/>
    <cellStyle name="Note 13 4 3 2" xfId="43434" xr:uid="{00000000-0005-0000-0000-0000AA790000}"/>
    <cellStyle name="Note 13 4 4" xfId="24372" xr:uid="{00000000-0005-0000-0000-0000AB790000}"/>
    <cellStyle name="Note 13 4 4 2" xfId="43435" xr:uid="{00000000-0005-0000-0000-0000AC790000}"/>
    <cellStyle name="Note 13 4 5" xfId="24373" xr:uid="{00000000-0005-0000-0000-0000AD790000}"/>
    <cellStyle name="Note 13 4 5 2" xfId="43436" xr:uid="{00000000-0005-0000-0000-0000AE790000}"/>
    <cellStyle name="Note 13 4 6" xfId="43437" xr:uid="{00000000-0005-0000-0000-0000AF790000}"/>
    <cellStyle name="Note 13 5" xfId="6485" xr:uid="{00000000-0005-0000-0000-0000B0790000}"/>
    <cellStyle name="Note 13 5 2" xfId="14541" xr:uid="{00000000-0005-0000-0000-0000B1790000}"/>
    <cellStyle name="Note 13 5 2 2" xfId="43438" xr:uid="{00000000-0005-0000-0000-0000B2790000}"/>
    <cellStyle name="Note 13 5 3" xfId="24374" xr:uid="{00000000-0005-0000-0000-0000B3790000}"/>
    <cellStyle name="Note 13 5 3 2" xfId="43439" xr:uid="{00000000-0005-0000-0000-0000B4790000}"/>
    <cellStyle name="Note 13 5 4" xfId="24375" xr:uid="{00000000-0005-0000-0000-0000B5790000}"/>
    <cellStyle name="Note 13 5 4 2" xfId="43440" xr:uid="{00000000-0005-0000-0000-0000B6790000}"/>
    <cellStyle name="Note 13 5 5" xfId="24376" xr:uid="{00000000-0005-0000-0000-0000B7790000}"/>
    <cellStyle name="Note 13 5 5 2" xfId="43441" xr:uid="{00000000-0005-0000-0000-0000B8790000}"/>
    <cellStyle name="Note 13 5 6" xfId="43442" xr:uid="{00000000-0005-0000-0000-0000B9790000}"/>
    <cellStyle name="Note 13 6" xfId="6486" xr:uid="{00000000-0005-0000-0000-0000BA790000}"/>
    <cellStyle name="Note 13 6 2" xfId="14540" xr:uid="{00000000-0005-0000-0000-0000BB790000}"/>
    <cellStyle name="Note 13 6 2 2" xfId="43443" xr:uid="{00000000-0005-0000-0000-0000BC790000}"/>
    <cellStyle name="Note 13 6 3" xfId="24377" xr:uid="{00000000-0005-0000-0000-0000BD790000}"/>
    <cellStyle name="Note 13 6 3 2" xfId="43444" xr:uid="{00000000-0005-0000-0000-0000BE790000}"/>
    <cellStyle name="Note 13 6 4" xfId="24378" xr:uid="{00000000-0005-0000-0000-0000BF790000}"/>
    <cellStyle name="Note 13 6 4 2" xfId="43445" xr:uid="{00000000-0005-0000-0000-0000C0790000}"/>
    <cellStyle name="Note 13 6 5" xfId="24379" xr:uid="{00000000-0005-0000-0000-0000C1790000}"/>
    <cellStyle name="Note 13 6 5 2" xfId="43446" xr:uid="{00000000-0005-0000-0000-0000C2790000}"/>
    <cellStyle name="Note 13 6 6" xfId="43447" xr:uid="{00000000-0005-0000-0000-0000C3790000}"/>
    <cellStyle name="Note 13 7" xfId="6487" xr:uid="{00000000-0005-0000-0000-0000C4790000}"/>
    <cellStyle name="Note 13 7 2" xfId="14539" xr:uid="{00000000-0005-0000-0000-0000C5790000}"/>
    <cellStyle name="Note 13 7 2 2" xfId="43448" xr:uid="{00000000-0005-0000-0000-0000C6790000}"/>
    <cellStyle name="Note 13 7 3" xfId="24380" xr:uid="{00000000-0005-0000-0000-0000C7790000}"/>
    <cellStyle name="Note 13 7 3 2" xfId="43449" xr:uid="{00000000-0005-0000-0000-0000C8790000}"/>
    <cellStyle name="Note 13 7 4" xfId="24381" xr:uid="{00000000-0005-0000-0000-0000C9790000}"/>
    <cellStyle name="Note 13 7 4 2" xfId="43450" xr:uid="{00000000-0005-0000-0000-0000CA790000}"/>
    <cellStyle name="Note 13 7 5" xfId="24382" xr:uid="{00000000-0005-0000-0000-0000CB790000}"/>
    <cellStyle name="Note 13 7 5 2" xfId="43451" xr:uid="{00000000-0005-0000-0000-0000CC790000}"/>
    <cellStyle name="Note 13 7 6" xfId="43452" xr:uid="{00000000-0005-0000-0000-0000CD790000}"/>
    <cellStyle name="Note 13 8" xfId="6488" xr:uid="{00000000-0005-0000-0000-0000CE790000}"/>
    <cellStyle name="Note 13 8 2" xfId="14538" xr:uid="{00000000-0005-0000-0000-0000CF790000}"/>
    <cellStyle name="Note 13 8 2 2" xfId="43453" xr:uid="{00000000-0005-0000-0000-0000D0790000}"/>
    <cellStyle name="Note 13 8 3" xfId="43454" xr:uid="{00000000-0005-0000-0000-0000D1790000}"/>
    <cellStyle name="Note 13 9" xfId="14555" xr:uid="{00000000-0005-0000-0000-0000D2790000}"/>
    <cellStyle name="Note 13 9 2" xfId="43455" xr:uid="{00000000-0005-0000-0000-0000D3790000}"/>
    <cellStyle name="Note 14" xfId="1033" xr:uid="{00000000-0005-0000-0000-0000D4790000}"/>
    <cellStyle name="Note 14 10" xfId="24383" xr:uid="{00000000-0005-0000-0000-0000D5790000}"/>
    <cellStyle name="Note 14 10 2" xfId="43456" xr:uid="{00000000-0005-0000-0000-0000D6790000}"/>
    <cellStyle name="Note 14 11" xfId="43457" xr:uid="{00000000-0005-0000-0000-0000D7790000}"/>
    <cellStyle name="Note 14 2" xfId="1965" xr:uid="{00000000-0005-0000-0000-0000D8790000}"/>
    <cellStyle name="Note 14 2 2" xfId="3424" xr:uid="{00000000-0005-0000-0000-0000D9790000}"/>
    <cellStyle name="Note 14 2 2 2" xfId="6489" xr:uid="{00000000-0005-0000-0000-0000DA790000}"/>
    <cellStyle name="Note 14 2 2 2 2" xfId="14534" xr:uid="{00000000-0005-0000-0000-0000DB790000}"/>
    <cellStyle name="Note 14 2 2 2 2 2" xfId="43458" xr:uid="{00000000-0005-0000-0000-0000DC790000}"/>
    <cellStyle name="Note 14 2 2 2 3" xfId="43459" xr:uid="{00000000-0005-0000-0000-0000DD790000}"/>
    <cellStyle name="Note 14 2 2 3" xfId="6490" xr:uid="{00000000-0005-0000-0000-0000DE790000}"/>
    <cellStyle name="Note 14 2 2 3 2" xfId="14533" xr:uid="{00000000-0005-0000-0000-0000DF790000}"/>
    <cellStyle name="Note 14 2 2 3 2 2" xfId="43460" xr:uid="{00000000-0005-0000-0000-0000E0790000}"/>
    <cellStyle name="Note 14 2 2 3 3" xfId="43461" xr:uid="{00000000-0005-0000-0000-0000E1790000}"/>
    <cellStyle name="Note 14 2 2 4" xfId="14535" xr:uid="{00000000-0005-0000-0000-0000E2790000}"/>
    <cellStyle name="Note 14 2 2 4 2" xfId="43462" xr:uid="{00000000-0005-0000-0000-0000E3790000}"/>
    <cellStyle name="Note 14 2 2 5" xfId="24384" xr:uid="{00000000-0005-0000-0000-0000E4790000}"/>
    <cellStyle name="Note 14 2 2 5 2" xfId="43463" xr:uid="{00000000-0005-0000-0000-0000E5790000}"/>
    <cellStyle name="Note 14 2 2 6" xfId="24385" xr:uid="{00000000-0005-0000-0000-0000E6790000}"/>
    <cellStyle name="Note 14 2 2 6 2" xfId="43464" xr:uid="{00000000-0005-0000-0000-0000E7790000}"/>
    <cellStyle name="Note 14 2 2 7" xfId="24386" xr:uid="{00000000-0005-0000-0000-0000E8790000}"/>
    <cellStyle name="Note 14 2 2 7 2" xfId="43465" xr:uid="{00000000-0005-0000-0000-0000E9790000}"/>
    <cellStyle name="Note 14 2 2 8" xfId="43466" xr:uid="{00000000-0005-0000-0000-0000EA790000}"/>
    <cellStyle name="Note 14 2 3" xfId="6491" xr:uid="{00000000-0005-0000-0000-0000EB790000}"/>
    <cellStyle name="Note 14 2 3 2" xfId="14532" xr:uid="{00000000-0005-0000-0000-0000EC790000}"/>
    <cellStyle name="Note 14 2 3 2 2" xfId="43467" xr:uid="{00000000-0005-0000-0000-0000ED790000}"/>
    <cellStyle name="Note 14 2 3 3" xfId="43468" xr:uid="{00000000-0005-0000-0000-0000EE790000}"/>
    <cellStyle name="Note 14 2 4" xfId="6492" xr:uid="{00000000-0005-0000-0000-0000EF790000}"/>
    <cellStyle name="Note 14 2 4 2" xfId="14531" xr:uid="{00000000-0005-0000-0000-0000F0790000}"/>
    <cellStyle name="Note 14 2 4 2 2" xfId="43469" xr:uid="{00000000-0005-0000-0000-0000F1790000}"/>
    <cellStyle name="Note 14 2 4 3" xfId="43470" xr:uid="{00000000-0005-0000-0000-0000F2790000}"/>
    <cellStyle name="Note 14 2 5" xfId="14536" xr:uid="{00000000-0005-0000-0000-0000F3790000}"/>
    <cellStyle name="Note 14 2 5 2" xfId="43471" xr:uid="{00000000-0005-0000-0000-0000F4790000}"/>
    <cellStyle name="Note 14 2 6" xfId="24387" xr:uid="{00000000-0005-0000-0000-0000F5790000}"/>
    <cellStyle name="Note 14 2 6 2" xfId="43472" xr:uid="{00000000-0005-0000-0000-0000F6790000}"/>
    <cellStyle name="Note 14 2 7" xfId="24388" xr:uid="{00000000-0005-0000-0000-0000F7790000}"/>
    <cellStyle name="Note 14 2 7 2" xfId="43473" xr:uid="{00000000-0005-0000-0000-0000F8790000}"/>
    <cellStyle name="Note 14 2 8" xfId="24389" xr:uid="{00000000-0005-0000-0000-0000F9790000}"/>
    <cellStyle name="Note 14 2 8 2" xfId="43474" xr:uid="{00000000-0005-0000-0000-0000FA790000}"/>
    <cellStyle name="Note 14 2 9" xfId="43475" xr:uid="{00000000-0005-0000-0000-0000FB790000}"/>
    <cellStyle name="Note 14 3" xfId="1533" xr:uid="{00000000-0005-0000-0000-0000FC790000}"/>
    <cellStyle name="Note 14 3 2" xfId="2996" xr:uid="{00000000-0005-0000-0000-0000FD790000}"/>
    <cellStyle name="Note 14 3 2 2" xfId="6493" xr:uid="{00000000-0005-0000-0000-0000FE790000}"/>
    <cellStyle name="Note 14 3 2 2 2" xfId="14528" xr:uid="{00000000-0005-0000-0000-0000FF790000}"/>
    <cellStyle name="Note 14 3 2 2 2 2" xfId="43476" xr:uid="{00000000-0005-0000-0000-0000007A0000}"/>
    <cellStyle name="Note 14 3 2 2 3" xfId="43477" xr:uid="{00000000-0005-0000-0000-0000017A0000}"/>
    <cellStyle name="Note 14 3 2 3" xfId="6494" xr:uid="{00000000-0005-0000-0000-0000027A0000}"/>
    <cellStyle name="Note 14 3 2 3 2" xfId="14527" xr:uid="{00000000-0005-0000-0000-0000037A0000}"/>
    <cellStyle name="Note 14 3 2 3 2 2" xfId="43478" xr:uid="{00000000-0005-0000-0000-0000047A0000}"/>
    <cellStyle name="Note 14 3 2 3 3" xfId="43479" xr:uid="{00000000-0005-0000-0000-0000057A0000}"/>
    <cellStyle name="Note 14 3 2 4" xfId="14529" xr:uid="{00000000-0005-0000-0000-0000067A0000}"/>
    <cellStyle name="Note 14 3 2 4 2" xfId="43480" xr:uid="{00000000-0005-0000-0000-0000077A0000}"/>
    <cellStyle name="Note 14 3 2 5" xfId="24390" xr:uid="{00000000-0005-0000-0000-0000087A0000}"/>
    <cellStyle name="Note 14 3 2 5 2" xfId="43481" xr:uid="{00000000-0005-0000-0000-0000097A0000}"/>
    <cellStyle name="Note 14 3 2 6" xfId="24391" xr:uid="{00000000-0005-0000-0000-00000A7A0000}"/>
    <cellStyle name="Note 14 3 2 6 2" xfId="43482" xr:uid="{00000000-0005-0000-0000-00000B7A0000}"/>
    <cellStyle name="Note 14 3 2 7" xfId="24392" xr:uid="{00000000-0005-0000-0000-00000C7A0000}"/>
    <cellStyle name="Note 14 3 2 7 2" xfId="43483" xr:uid="{00000000-0005-0000-0000-00000D7A0000}"/>
    <cellStyle name="Note 14 3 2 8" xfId="43484" xr:uid="{00000000-0005-0000-0000-00000E7A0000}"/>
    <cellStyle name="Note 14 3 3" xfId="6495" xr:uid="{00000000-0005-0000-0000-00000F7A0000}"/>
    <cellStyle name="Note 14 3 3 2" xfId="14526" xr:uid="{00000000-0005-0000-0000-0000107A0000}"/>
    <cellStyle name="Note 14 3 3 2 2" xfId="43485" xr:uid="{00000000-0005-0000-0000-0000117A0000}"/>
    <cellStyle name="Note 14 3 3 3" xfId="43486" xr:uid="{00000000-0005-0000-0000-0000127A0000}"/>
    <cellStyle name="Note 14 3 4" xfId="6496" xr:uid="{00000000-0005-0000-0000-0000137A0000}"/>
    <cellStyle name="Note 14 3 4 2" xfId="14525" xr:uid="{00000000-0005-0000-0000-0000147A0000}"/>
    <cellStyle name="Note 14 3 4 2 2" xfId="43487" xr:uid="{00000000-0005-0000-0000-0000157A0000}"/>
    <cellStyle name="Note 14 3 4 3" xfId="43488" xr:uid="{00000000-0005-0000-0000-0000167A0000}"/>
    <cellStyle name="Note 14 3 5" xfId="14530" xr:uid="{00000000-0005-0000-0000-0000177A0000}"/>
    <cellStyle name="Note 14 3 5 2" xfId="43489" xr:uid="{00000000-0005-0000-0000-0000187A0000}"/>
    <cellStyle name="Note 14 3 6" xfId="24393" xr:uid="{00000000-0005-0000-0000-0000197A0000}"/>
    <cellStyle name="Note 14 3 6 2" xfId="43490" xr:uid="{00000000-0005-0000-0000-00001A7A0000}"/>
    <cellStyle name="Note 14 3 7" xfId="24394" xr:uid="{00000000-0005-0000-0000-00001B7A0000}"/>
    <cellStyle name="Note 14 3 7 2" xfId="43491" xr:uid="{00000000-0005-0000-0000-00001C7A0000}"/>
    <cellStyle name="Note 14 3 8" xfId="24395" xr:uid="{00000000-0005-0000-0000-00001D7A0000}"/>
    <cellStyle name="Note 14 3 8 2" xfId="43492" xr:uid="{00000000-0005-0000-0000-00001E7A0000}"/>
    <cellStyle name="Note 14 3 9" xfId="43493" xr:uid="{00000000-0005-0000-0000-00001F7A0000}"/>
    <cellStyle name="Note 14 4" xfId="6497" xr:uid="{00000000-0005-0000-0000-0000207A0000}"/>
    <cellStyle name="Note 14 4 2" xfId="14524" xr:uid="{00000000-0005-0000-0000-0000217A0000}"/>
    <cellStyle name="Note 14 4 2 2" xfId="43494" xr:uid="{00000000-0005-0000-0000-0000227A0000}"/>
    <cellStyle name="Note 14 4 3" xfId="24396" xr:uid="{00000000-0005-0000-0000-0000237A0000}"/>
    <cellStyle name="Note 14 4 3 2" xfId="43495" xr:uid="{00000000-0005-0000-0000-0000247A0000}"/>
    <cellStyle name="Note 14 4 4" xfId="24397" xr:uid="{00000000-0005-0000-0000-0000257A0000}"/>
    <cellStyle name="Note 14 4 4 2" xfId="43496" xr:uid="{00000000-0005-0000-0000-0000267A0000}"/>
    <cellStyle name="Note 14 4 5" xfId="24398" xr:uid="{00000000-0005-0000-0000-0000277A0000}"/>
    <cellStyle name="Note 14 4 5 2" xfId="43497" xr:uid="{00000000-0005-0000-0000-0000287A0000}"/>
    <cellStyle name="Note 14 4 6" xfId="43498" xr:uid="{00000000-0005-0000-0000-0000297A0000}"/>
    <cellStyle name="Note 14 5" xfId="6498" xr:uid="{00000000-0005-0000-0000-00002A7A0000}"/>
    <cellStyle name="Note 14 5 2" xfId="14523" xr:uid="{00000000-0005-0000-0000-00002B7A0000}"/>
    <cellStyle name="Note 14 5 2 2" xfId="43499" xr:uid="{00000000-0005-0000-0000-00002C7A0000}"/>
    <cellStyle name="Note 14 5 3" xfId="24399" xr:uid="{00000000-0005-0000-0000-00002D7A0000}"/>
    <cellStyle name="Note 14 5 3 2" xfId="43500" xr:uid="{00000000-0005-0000-0000-00002E7A0000}"/>
    <cellStyle name="Note 14 5 4" xfId="24400" xr:uid="{00000000-0005-0000-0000-00002F7A0000}"/>
    <cellStyle name="Note 14 5 4 2" xfId="43501" xr:uid="{00000000-0005-0000-0000-0000307A0000}"/>
    <cellStyle name="Note 14 5 5" xfId="24401" xr:uid="{00000000-0005-0000-0000-0000317A0000}"/>
    <cellStyle name="Note 14 5 5 2" xfId="43502" xr:uid="{00000000-0005-0000-0000-0000327A0000}"/>
    <cellStyle name="Note 14 5 6" xfId="43503" xr:uid="{00000000-0005-0000-0000-0000337A0000}"/>
    <cellStyle name="Note 14 6" xfId="6499" xr:uid="{00000000-0005-0000-0000-0000347A0000}"/>
    <cellStyle name="Note 14 6 2" xfId="14522" xr:uid="{00000000-0005-0000-0000-0000357A0000}"/>
    <cellStyle name="Note 14 6 2 2" xfId="43504" xr:uid="{00000000-0005-0000-0000-0000367A0000}"/>
    <cellStyle name="Note 14 6 3" xfId="24402" xr:uid="{00000000-0005-0000-0000-0000377A0000}"/>
    <cellStyle name="Note 14 6 3 2" xfId="43505" xr:uid="{00000000-0005-0000-0000-0000387A0000}"/>
    <cellStyle name="Note 14 6 4" xfId="24403" xr:uid="{00000000-0005-0000-0000-0000397A0000}"/>
    <cellStyle name="Note 14 6 4 2" xfId="43506" xr:uid="{00000000-0005-0000-0000-00003A7A0000}"/>
    <cellStyle name="Note 14 6 5" xfId="24404" xr:uid="{00000000-0005-0000-0000-00003B7A0000}"/>
    <cellStyle name="Note 14 6 5 2" xfId="43507" xr:uid="{00000000-0005-0000-0000-00003C7A0000}"/>
    <cellStyle name="Note 14 6 6" xfId="43508" xr:uid="{00000000-0005-0000-0000-00003D7A0000}"/>
    <cellStyle name="Note 14 7" xfId="6500" xr:uid="{00000000-0005-0000-0000-00003E7A0000}"/>
    <cellStyle name="Note 14 7 2" xfId="14521" xr:uid="{00000000-0005-0000-0000-00003F7A0000}"/>
    <cellStyle name="Note 14 7 2 2" xfId="43509" xr:uid="{00000000-0005-0000-0000-0000407A0000}"/>
    <cellStyle name="Note 14 7 3" xfId="24405" xr:uid="{00000000-0005-0000-0000-0000417A0000}"/>
    <cellStyle name="Note 14 7 3 2" xfId="43510" xr:uid="{00000000-0005-0000-0000-0000427A0000}"/>
    <cellStyle name="Note 14 7 4" xfId="24406" xr:uid="{00000000-0005-0000-0000-0000437A0000}"/>
    <cellStyle name="Note 14 7 4 2" xfId="43511" xr:uid="{00000000-0005-0000-0000-0000447A0000}"/>
    <cellStyle name="Note 14 7 5" xfId="24407" xr:uid="{00000000-0005-0000-0000-0000457A0000}"/>
    <cellStyle name="Note 14 7 5 2" xfId="43512" xr:uid="{00000000-0005-0000-0000-0000467A0000}"/>
    <cellStyle name="Note 14 7 6" xfId="43513" xr:uid="{00000000-0005-0000-0000-0000477A0000}"/>
    <cellStyle name="Note 14 8" xfId="6501" xr:uid="{00000000-0005-0000-0000-0000487A0000}"/>
    <cellStyle name="Note 14 8 2" xfId="14520" xr:uid="{00000000-0005-0000-0000-0000497A0000}"/>
    <cellStyle name="Note 14 8 2 2" xfId="43514" xr:uid="{00000000-0005-0000-0000-00004A7A0000}"/>
    <cellStyle name="Note 14 8 3" xfId="43515" xr:uid="{00000000-0005-0000-0000-00004B7A0000}"/>
    <cellStyle name="Note 14 9" xfId="14537" xr:uid="{00000000-0005-0000-0000-00004C7A0000}"/>
    <cellStyle name="Note 14 9 2" xfId="43516" xr:uid="{00000000-0005-0000-0000-00004D7A0000}"/>
    <cellStyle name="Note 15" xfId="986" xr:uid="{00000000-0005-0000-0000-00004E7A0000}"/>
    <cellStyle name="Note 15 10" xfId="24408" xr:uid="{00000000-0005-0000-0000-00004F7A0000}"/>
    <cellStyle name="Note 15 10 2" xfId="43517" xr:uid="{00000000-0005-0000-0000-0000507A0000}"/>
    <cellStyle name="Note 15 11" xfId="43518" xr:uid="{00000000-0005-0000-0000-0000517A0000}"/>
    <cellStyle name="Note 15 2" xfId="1918" xr:uid="{00000000-0005-0000-0000-0000527A0000}"/>
    <cellStyle name="Note 15 2 2" xfId="3377" xr:uid="{00000000-0005-0000-0000-0000537A0000}"/>
    <cellStyle name="Note 15 2 2 2" xfId="6502" xr:uid="{00000000-0005-0000-0000-0000547A0000}"/>
    <cellStyle name="Note 15 2 2 2 2" xfId="14516" xr:uid="{00000000-0005-0000-0000-0000557A0000}"/>
    <cellStyle name="Note 15 2 2 2 2 2" xfId="43519" xr:uid="{00000000-0005-0000-0000-0000567A0000}"/>
    <cellStyle name="Note 15 2 2 2 3" xfId="43520" xr:uid="{00000000-0005-0000-0000-0000577A0000}"/>
    <cellStyle name="Note 15 2 2 3" xfId="6503" xr:uid="{00000000-0005-0000-0000-0000587A0000}"/>
    <cellStyle name="Note 15 2 2 3 2" xfId="14515" xr:uid="{00000000-0005-0000-0000-0000597A0000}"/>
    <cellStyle name="Note 15 2 2 3 2 2" xfId="43521" xr:uid="{00000000-0005-0000-0000-00005A7A0000}"/>
    <cellStyle name="Note 15 2 2 3 3" xfId="43522" xr:uid="{00000000-0005-0000-0000-00005B7A0000}"/>
    <cellStyle name="Note 15 2 2 4" xfId="14517" xr:uid="{00000000-0005-0000-0000-00005C7A0000}"/>
    <cellStyle name="Note 15 2 2 4 2" xfId="43523" xr:uid="{00000000-0005-0000-0000-00005D7A0000}"/>
    <cellStyle name="Note 15 2 2 5" xfId="24409" xr:uid="{00000000-0005-0000-0000-00005E7A0000}"/>
    <cellStyle name="Note 15 2 2 5 2" xfId="43524" xr:uid="{00000000-0005-0000-0000-00005F7A0000}"/>
    <cellStyle name="Note 15 2 2 6" xfId="24410" xr:uid="{00000000-0005-0000-0000-0000607A0000}"/>
    <cellStyle name="Note 15 2 2 6 2" xfId="43525" xr:uid="{00000000-0005-0000-0000-0000617A0000}"/>
    <cellStyle name="Note 15 2 2 7" xfId="24411" xr:uid="{00000000-0005-0000-0000-0000627A0000}"/>
    <cellStyle name="Note 15 2 2 7 2" xfId="43526" xr:uid="{00000000-0005-0000-0000-0000637A0000}"/>
    <cellStyle name="Note 15 2 2 8" xfId="43527" xr:uid="{00000000-0005-0000-0000-0000647A0000}"/>
    <cellStyle name="Note 15 2 3" xfId="6504" xr:uid="{00000000-0005-0000-0000-0000657A0000}"/>
    <cellStyle name="Note 15 2 3 2" xfId="14514" xr:uid="{00000000-0005-0000-0000-0000667A0000}"/>
    <cellStyle name="Note 15 2 3 2 2" xfId="43528" xr:uid="{00000000-0005-0000-0000-0000677A0000}"/>
    <cellStyle name="Note 15 2 3 3" xfId="43529" xr:uid="{00000000-0005-0000-0000-0000687A0000}"/>
    <cellStyle name="Note 15 2 4" xfId="6505" xr:uid="{00000000-0005-0000-0000-0000697A0000}"/>
    <cellStyle name="Note 15 2 4 2" xfId="14513" xr:uid="{00000000-0005-0000-0000-00006A7A0000}"/>
    <cellStyle name="Note 15 2 4 2 2" xfId="43530" xr:uid="{00000000-0005-0000-0000-00006B7A0000}"/>
    <cellStyle name="Note 15 2 4 3" xfId="43531" xr:uid="{00000000-0005-0000-0000-00006C7A0000}"/>
    <cellStyle name="Note 15 2 5" xfId="14518" xr:uid="{00000000-0005-0000-0000-00006D7A0000}"/>
    <cellStyle name="Note 15 2 5 2" xfId="43532" xr:uid="{00000000-0005-0000-0000-00006E7A0000}"/>
    <cellStyle name="Note 15 2 6" xfId="24412" xr:uid="{00000000-0005-0000-0000-00006F7A0000}"/>
    <cellStyle name="Note 15 2 6 2" xfId="43533" xr:uid="{00000000-0005-0000-0000-0000707A0000}"/>
    <cellStyle name="Note 15 2 7" xfId="24413" xr:uid="{00000000-0005-0000-0000-0000717A0000}"/>
    <cellStyle name="Note 15 2 7 2" xfId="43534" xr:uid="{00000000-0005-0000-0000-0000727A0000}"/>
    <cellStyle name="Note 15 2 8" xfId="24414" xr:uid="{00000000-0005-0000-0000-0000737A0000}"/>
    <cellStyle name="Note 15 2 8 2" xfId="43535" xr:uid="{00000000-0005-0000-0000-0000747A0000}"/>
    <cellStyle name="Note 15 2 9" xfId="43536" xr:uid="{00000000-0005-0000-0000-0000757A0000}"/>
    <cellStyle name="Note 15 3" xfId="1486" xr:uid="{00000000-0005-0000-0000-0000767A0000}"/>
    <cellStyle name="Note 15 3 2" xfId="2949" xr:uid="{00000000-0005-0000-0000-0000777A0000}"/>
    <cellStyle name="Note 15 3 2 2" xfId="6506" xr:uid="{00000000-0005-0000-0000-0000787A0000}"/>
    <cellStyle name="Note 15 3 2 2 2" xfId="14510" xr:uid="{00000000-0005-0000-0000-0000797A0000}"/>
    <cellStyle name="Note 15 3 2 2 2 2" xfId="43537" xr:uid="{00000000-0005-0000-0000-00007A7A0000}"/>
    <cellStyle name="Note 15 3 2 2 3" xfId="43538" xr:uid="{00000000-0005-0000-0000-00007B7A0000}"/>
    <cellStyle name="Note 15 3 2 3" xfId="6507" xr:uid="{00000000-0005-0000-0000-00007C7A0000}"/>
    <cellStyle name="Note 15 3 2 3 2" xfId="14509" xr:uid="{00000000-0005-0000-0000-00007D7A0000}"/>
    <cellStyle name="Note 15 3 2 3 2 2" xfId="43539" xr:uid="{00000000-0005-0000-0000-00007E7A0000}"/>
    <cellStyle name="Note 15 3 2 3 3" xfId="43540" xr:uid="{00000000-0005-0000-0000-00007F7A0000}"/>
    <cellStyle name="Note 15 3 2 4" xfId="14511" xr:uid="{00000000-0005-0000-0000-0000807A0000}"/>
    <cellStyle name="Note 15 3 2 4 2" xfId="43541" xr:uid="{00000000-0005-0000-0000-0000817A0000}"/>
    <cellStyle name="Note 15 3 2 5" xfId="24415" xr:uid="{00000000-0005-0000-0000-0000827A0000}"/>
    <cellStyle name="Note 15 3 2 5 2" xfId="43542" xr:uid="{00000000-0005-0000-0000-0000837A0000}"/>
    <cellStyle name="Note 15 3 2 6" xfId="24416" xr:uid="{00000000-0005-0000-0000-0000847A0000}"/>
    <cellStyle name="Note 15 3 2 6 2" xfId="43543" xr:uid="{00000000-0005-0000-0000-0000857A0000}"/>
    <cellStyle name="Note 15 3 2 7" xfId="24417" xr:uid="{00000000-0005-0000-0000-0000867A0000}"/>
    <cellStyle name="Note 15 3 2 7 2" xfId="43544" xr:uid="{00000000-0005-0000-0000-0000877A0000}"/>
    <cellStyle name="Note 15 3 2 8" xfId="43545" xr:uid="{00000000-0005-0000-0000-0000887A0000}"/>
    <cellStyle name="Note 15 3 3" xfId="6508" xr:uid="{00000000-0005-0000-0000-0000897A0000}"/>
    <cellStyle name="Note 15 3 3 2" xfId="14508" xr:uid="{00000000-0005-0000-0000-00008A7A0000}"/>
    <cellStyle name="Note 15 3 3 2 2" xfId="43546" xr:uid="{00000000-0005-0000-0000-00008B7A0000}"/>
    <cellStyle name="Note 15 3 3 3" xfId="43547" xr:uid="{00000000-0005-0000-0000-00008C7A0000}"/>
    <cellStyle name="Note 15 3 4" xfId="6509" xr:uid="{00000000-0005-0000-0000-00008D7A0000}"/>
    <cellStyle name="Note 15 3 4 2" xfId="14507" xr:uid="{00000000-0005-0000-0000-00008E7A0000}"/>
    <cellStyle name="Note 15 3 4 2 2" xfId="43548" xr:uid="{00000000-0005-0000-0000-00008F7A0000}"/>
    <cellStyle name="Note 15 3 4 3" xfId="43549" xr:uid="{00000000-0005-0000-0000-0000907A0000}"/>
    <cellStyle name="Note 15 3 5" xfId="14512" xr:uid="{00000000-0005-0000-0000-0000917A0000}"/>
    <cellStyle name="Note 15 3 5 2" xfId="43550" xr:uid="{00000000-0005-0000-0000-0000927A0000}"/>
    <cellStyle name="Note 15 3 6" xfId="24418" xr:uid="{00000000-0005-0000-0000-0000937A0000}"/>
    <cellStyle name="Note 15 3 6 2" xfId="43551" xr:uid="{00000000-0005-0000-0000-0000947A0000}"/>
    <cellStyle name="Note 15 3 7" xfId="24419" xr:uid="{00000000-0005-0000-0000-0000957A0000}"/>
    <cellStyle name="Note 15 3 7 2" xfId="43552" xr:uid="{00000000-0005-0000-0000-0000967A0000}"/>
    <cellStyle name="Note 15 3 8" xfId="24420" xr:uid="{00000000-0005-0000-0000-0000977A0000}"/>
    <cellStyle name="Note 15 3 8 2" xfId="43553" xr:uid="{00000000-0005-0000-0000-0000987A0000}"/>
    <cellStyle name="Note 15 3 9" xfId="43554" xr:uid="{00000000-0005-0000-0000-0000997A0000}"/>
    <cellStyle name="Note 15 4" xfId="6510" xr:uid="{00000000-0005-0000-0000-00009A7A0000}"/>
    <cellStyle name="Note 15 4 2" xfId="14506" xr:uid="{00000000-0005-0000-0000-00009B7A0000}"/>
    <cellStyle name="Note 15 4 2 2" xfId="43555" xr:uid="{00000000-0005-0000-0000-00009C7A0000}"/>
    <cellStyle name="Note 15 4 3" xfId="24421" xr:uid="{00000000-0005-0000-0000-00009D7A0000}"/>
    <cellStyle name="Note 15 4 3 2" xfId="43556" xr:uid="{00000000-0005-0000-0000-00009E7A0000}"/>
    <cellStyle name="Note 15 4 4" xfId="24422" xr:uid="{00000000-0005-0000-0000-00009F7A0000}"/>
    <cellStyle name="Note 15 4 4 2" xfId="43557" xr:uid="{00000000-0005-0000-0000-0000A07A0000}"/>
    <cellStyle name="Note 15 4 5" xfId="24423" xr:uid="{00000000-0005-0000-0000-0000A17A0000}"/>
    <cellStyle name="Note 15 4 5 2" xfId="43558" xr:uid="{00000000-0005-0000-0000-0000A27A0000}"/>
    <cellStyle name="Note 15 4 6" xfId="43559" xr:uid="{00000000-0005-0000-0000-0000A37A0000}"/>
    <cellStyle name="Note 15 5" xfId="6511" xr:uid="{00000000-0005-0000-0000-0000A47A0000}"/>
    <cellStyle name="Note 15 5 2" xfId="14505" xr:uid="{00000000-0005-0000-0000-0000A57A0000}"/>
    <cellStyle name="Note 15 5 2 2" xfId="43560" xr:uid="{00000000-0005-0000-0000-0000A67A0000}"/>
    <cellStyle name="Note 15 5 3" xfId="24424" xr:uid="{00000000-0005-0000-0000-0000A77A0000}"/>
    <cellStyle name="Note 15 5 3 2" xfId="43561" xr:uid="{00000000-0005-0000-0000-0000A87A0000}"/>
    <cellStyle name="Note 15 5 4" xfId="24425" xr:uid="{00000000-0005-0000-0000-0000A97A0000}"/>
    <cellStyle name="Note 15 5 4 2" xfId="43562" xr:uid="{00000000-0005-0000-0000-0000AA7A0000}"/>
    <cellStyle name="Note 15 5 5" xfId="24426" xr:uid="{00000000-0005-0000-0000-0000AB7A0000}"/>
    <cellStyle name="Note 15 5 5 2" xfId="43563" xr:uid="{00000000-0005-0000-0000-0000AC7A0000}"/>
    <cellStyle name="Note 15 5 6" xfId="43564" xr:uid="{00000000-0005-0000-0000-0000AD7A0000}"/>
    <cellStyle name="Note 15 6" xfId="6512" xr:uid="{00000000-0005-0000-0000-0000AE7A0000}"/>
    <cellStyle name="Note 15 6 2" xfId="14504" xr:uid="{00000000-0005-0000-0000-0000AF7A0000}"/>
    <cellStyle name="Note 15 6 2 2" xfId="43565" xr:uid="{00000000-0005-0000-0000-0000B07A0000}"/>
    <cellStyle name="Note 15 6 3" xfId="24427" xr:uid="{00000000-0005-0000-0000-0000B17A0000}"/>
    <cellStyle name="Note 15 6 3 2" xfId="43566" xr:uid="{00000000-0005-0000-0000-0000B27A0000}"/>
    <cellStyle name="Note 15 6 4" xfId="24428" xr:uid="{00000000-0005-0000-0000-0000B37A0000}"/>
    <cellStyle name="Note 15 6 4 2" xfId="43567" xr:uid="{00000000-0005-0000-0000-0000B47A0000}"/>
    <cellStyle name="Note 15 6 5" xfId="24429" xr:uid="{00000000-0005-0000-0000-0000B57A0000}"/>
    <cellStyle name="Note 15 6 5 2" xfId="43568" xr:uid="{00000000-0005-0000-0000-0000B67A0000}"/>
    <cellStyle name="Note 15 6 6" xfId="43569" xr:uid="{00000000-0005-0000-0000-0000B77A0000}"/>
    <cellStyle name="Note 15 7" xfId="6513" xr:uid="{00000000-0005-0000-0000-0000B87A0000}"/>
    <cellStyle name="Note 15 7 2" xfId="14503" xr:uid="{00000000-0005-0000-0000-0000B97A0000}"/>
    <cellStyle name="Note 15 7 2 2" xfId="43570" xr:uid="{00000000-0005-0000-0000-0000BA7A0000}"/>
    <cellStyle name="Note 15 7 3" xfId="24430" xr:uid="{00000000-0005-0000-0000-0000BB7A0000}"/>
    <cellStyle name="Note 15 7 3 2" xfId="43571" xr:uid="{00000000-0005-0000-0000-0000BC7A0000}"/>
    <cellStyle name="Note 15 7 4" xfId="24431" xr:uid="{00000000-0005-0000-0000-0000BD7A0000}"/>
    <cellStyle name="Note 15 7 4 2" xfId="43572" xr:uid="{00000000-0005-0000-0000-0000BE7A0000}"/>
    <cellStyle name="Note 15 7 5" xfId="24432" xr:uid="{00000000-0005-0000-0000-0000BF7A0000}"/>
    <cellStyle name="Note 15 7 5 2" xfId="43573" xr:uid="{00000000-0005-0000-0000-0000C07A0000}"/>
    <cellStyle name="Note 15 7 6" xfId="43574" xr:uid="{00000000-0005-0000-0000-0000C17A0000}"/>
    <cellStyle name="Note 15 8" xfId="6514" xr:uid="{00000000-0005-0000-0000-0000C27A0000}"/>
    <cellStyle name="Note 15 8 2" xfId="14502" xr:uid="{00000000-0005-0000-0000-0000C37A0000}"/>
    <cellStyle name="Note 15 8 2 2" xfId="43575" xr:uid="{00000000-0005-0000-0000-0000C47A0000}"/>
    <cellStyle name="Note 15 8 3" xfId="43576" xr:uid="{00000000-0005-0000-0000-0000C57A0000}"/>
    <cellStyle name="Note 15 9" xfId="14519" xr:uid="{00000000-0005-0000-0000-0000C67A0000}"/>
    <cellStyle name="Note 15 9 2" xfId="43577" xr:uid="{00000000-0005-0000-0000-0000C77A0000}"/>
    <cellStyle name="Note 16" xfId="749" xr:uid="{00000000-0005-0000-0000-0000C87A0000}"/>
    <cellStyle name="Note 16 10" xfId="24433" xr:uid="{00000000-0005-0000-0000-0000C97A0000}"/>
    <cellStyle name="Note 16 10 2" xfId="43578" xr:uid="{00000000-0005-0000-0000-0000CA7A0000}"/>
    <cellStyle name="Note 16 11" xfId="43579" xr:uid="{00000000-0005-0000-0000-0000CB7A0000}"/>
    <cellStyle name="Note 16 2" xfId="1728" xr:uid="{00000000-0005-0000-0000-0000CC7A0000}"/>
    <cellStyle name="Note 16 2 2" xfId="3191" xr:uid="{00000000-0005-0000-0000-0000CD7A0000}"/>
    <cellStyle name="Note 16 2 2 2" xfId="6515" xr:uid="{00000000-0005-0000-0000-0000CE7A0000}"/>
    <cellStyle name="Note 16 2 2 2 2" xfId="14498" xr:uid="{00000000-0005-0000-0000-0000CF7A0000}"/>
    <cellStyle name="Note 16 2 2 2 2 2" xfId="43580" xr:uid="{00000000-0005-0000-0000-0000D07A0000}"/>
    <cellStyle name="Note 16 2 2 2 3" xfId="43581" xr:uid="{00000000-0005-0000-0000-0000D17A0000}"/>
    <cellStyle name="Note 16 2 2 3" xfId="6516" xr:uid="{00000000-0005-0000-0000-0000D27A0000}"/>
    <cellStyle name="Note 16 2 2 3 2" xfId="14497" xr:uid="{00000000-0005-0000-0000-0000D37A0000}"/>
    <cellStyle name="Note 16 2 2 3 2 2" xfId="43582" xr:uid="{00000000-0005-0000-0000-0000D47A0000}"/>
    <cellStyle name="Note 16 2 2 3 3" xfId="43583" xr:uid="{00000000-0005-0000-0000-0000D57A0000}"/>
    <cellStyle name="Note 16 2 2 4" xfId="14499" xr:uid="{00000000-0005-0000-0000-0000D67A0000}"/>
    <cellStyle name="Note 16 2 2 4 2" xfId="43584" xr:uid="{00000000-0005-0000-0000-0000D77A0000}"/>
    <cellStyle name="Note 16 2 2 5" xfId="24434" xr:uid="{00000000-0005-0000-0000-0000D87A0000}"/>
    <cellStyle name="Note 16 2 2 5 2" xfId="43585" xr:uid="{00000000-0005-0000-0000-0000D97A0000}"/>
    <cellStyle name="Note 16 2 2 6" xfId="24435" xr:uid="{00000000-0005-0000-0000-0000DA7A0000}"/>
    <cellStyle name="Note 16 2 2 6 2" xfId="43586" xr:uid="{00000000-0005-0000-0000-0000DB7A0000}"/>
    <cellStyle name="Note 16 2 2 7" xfId="24436" xr:uid="{00000000-0005-0000-0000-0000DC7A0000}"/>
    <cellStyle name="Note 16 2 2 7 2" xfId="43587" xr:uid="{00000000-0005-0000-0000-0000DD7A0000}"/>
    <cellStyle name="Note 16 2 2 8" xfId="43588" xr:uid="{00000000-0005-0000-0000-0000DE7A0000}"/>
    <cellStyle name="Note 16 2 3" xfId="6517" xr:uid="{00000000-0005-0000-0000-0000DF7A0000}"/>
    <cellStyle name="Note 16 2 3 2" xfId="14496" xr:uid="{00000000-0005-0000-0000-0000E07A0000}"/>
    <cellStyle name="Note 16 2 3 2 2" xfId="43589" xr:uid="{00000000-0005-0000-0000-0000E17A0000}"/>
    <cellStyle name="Note 16 2 3 3" xfId="43590" xr:uid="{00000000-0005-0000-0000-0000E27A0000}"/>
    <cellStyle name="Note 16 2 4" xfId="6518" xr:uid="{00000000-0005-0000-0000-0000E37A0000}"/>
    <cellStyle name="Note 16 2 4 2" xfId="14495" xr:uid="{00000000-0005-0000-0000-0000E47A0000}"/>
    <cellStyle name="Note 16 2 4 2 2" xfId="43591" xr:uid="{00000000-0005-0000-0000-0000E57A0000}"/>
    <cellStyle name="Note 16 2 4 3" xfId="43592" xr:uid="{00000000-0005-0000-0000-0000E67A0000}"/>
    <cellStyle name="Note 16 2 5" xfId="14500" xr:uid="{00000000-0005-0000-0000-0000E77A0000}"/>
    <cellStyle name="Note 16 2 5 2" xfId="43593" xr:uid="{00000000-0005-0000-0000-0000E87A0000}"/>
    <cellStyle name="Note 16 2 6" xfId="24437" xr:uid="{00000000-0005-0000-0000-0000E97A0000}"/>
    <cellStyle name="Note 16 2 6 2" xfId="43594" xr:uid="{00000000-0005-0000-0000-0000EA7A0000}"/>
    <cellStyle name="Note 16 2 7" xfId="24438" xr:uid="{00000000-0005-0000-0000-0000EB7A0000}"/>
    <cellStyle name="Note 16 2 7 2" xfId="43595" xr:uid="{00000000-0005-0000-0000-0000EC7A0000}"/>
    <cellStyle name="Note 16 2 8" xfId="24439" xr:uid="{00000000-0005-0000-0000-0000ED7A0000}"/>
    <cellStyle name="Note 16 2 8 2" xfId="43596" xr:uid="{00000000-0005-0000-0000-0000EE7A0000}"/>
    <cellStyle name="Note 16 2 9" xfId="43597" xr:uid="{00000000-0005-0000-0000-0000EF7A0000}"/>
    <cellStyle name="Note 16 3" xfId="1291" xr:uid="{00000000-0005-0000-0000-0000F07A0000}"/>
    <cellStyle name="Note 16 3 2" xfId="2758" xr:uid="{00000000-0005-0000-0000-0000F17A0000}"/>
    <cellStyle name="Note 16 3 2 2" xfId="6519" xr:uid="{00000000-0005-0000-0000-0000F27A0000}"/>
    <cellStyle name="Note 16 3 2 2 2" xfId="14492" xr:uid="{00000000-0005-0000-0000-0000F37A0000}"/>
    <cellStyle name="Note 16 3 2 2 2 2" xfId="43598" xr:uid="{00000000-0005-0000-0000-0000F47A0000}"/>
    <cellStyle name="Note 16 3 2 2 3" xfId="43599" xr:uid="{00000000-0005-0000-0000-0000F57A0000}"/>
    <cellStyle name="Note 16 3 2 3" xfId="6520" xr:uid="{00000000-0005-0000-0000-0000F67A0000}"/>
    <cellStyle name="Note 16 3 2 3 2" xfId="14491" xr:uid="{00000000-0005-0000-0000-0000F77A0000}"/>
    <cellStyle name="Note 16 3 2 3 2 2" xfId="43600" xr:uid="{00000000-0005-0000-0000-0000F87A0000}"/>
    <cellStyle name="Note 16 3 2 3 3" xfId="43601" xr:uid="{00000000-0005-0000-0000-0000F97A0000}"/>
    <cellStyle name="Note 16 3 2 4" xfId="14493" xr:uid="{00000000-0005-0000-0000-0000FA7A0000}"/>
    <cellStyle name="Note 16 3 2 4 2" xfId="43602" xr:uid="{00000000-0005-0000-0000-0000FB7A0000}"/>
    <cellStyle name="Note 16 3 2 5" xfId="24440" xr:uid="{00000000-0005-0000-0000-0000FC7A0000}"/>
    <cellStyle name="Note 16 3 2 5 2" xfId="43603" xr:uid="{00000000-0005-0000-0000-0000FD7A0000}"/>
    <cellStyle name="Note 16 3 2 6" xfId="24441" xr:uid="{00000000-0005-0000-0000-0000FE7A0000}"/>
    <cellStyle name="Note 16 3 2 6 2" xfId="43604" xr:uid="{00000000-0005-0000-0000-0000FF7A0000}"/>
    <cellStyle name="Note 16 3 2 7" xfId="24442" xr:uid="{00000000-0005-0000-0000-0000007B0000}"/>
    <cellStyle name="Note 16 3 2 7 2" xfId="43605" xr:uid="{00000000-0005-0000-0000-0000017B0000}"/>
    <cellStyle name="Note 16 3 2 8" xfId="43606" xr:uid="{00000000-0005-0000-0000-0000027B0000}"/>
    <cellStyle name="Note 16 3 3" xfId="6521" xr:uid="{00000000-0005-0000-0000-0000037B0000}"/>
    <cellStyle name="Note 16 3 3 2" xfId="14490" xr:uid="{00000000-0005-0000-0000-0000047B0000}"/>
    <cellStyle name="Note 16 3 3 2 2" xfId="43607" xr:uid="{00000000-0005-0000-0000-0000057B0000}"/>
    <cellStyle name="Note 16 3 3 3" xfId="43608" xr:uid="{00000000-0005-0000-0000-0000067B0000}"/>
    <cellStyle name="Note 16 3 4" xfId="6522" xr:uid="{00000000-0005-0000-0000-0000077B0000}"/>
    <cellStyle name="Note 16 3 4 2" xfId="14489" xr:uid="{00000000-0005-0000-0000-0000087B0000}"/>
    <cellStyle name="Note 16 3 4 2 2" xfId="43609" xr:uid="{00000000-0005-0000-0000-0000097B0000}"/>
    <cellStyle name="Note 16 3 4 3" xfId="43610" xr:uid="{00000000-0005-0000-0000-00000A7B0000}"/>
    <cellStyle name="Note 16 3 5" xfId="14494" xr:uid="{00000000-0005-0000-0000-00000B7B0000}"/>
    <cellStyle name="Note 16 3 5 2" xfId="43611" xr:uid="{00000000-0005-0000-0000-00000C7B0000}"/>
    <cellStyle name="Note 16 3 6" xfId="24443" xr:uid="{00000000-0005-0000-0000-00000D7B0000}"/>
    <cellStyle name="Note 16 3 6 2" xfId="43612" xr:uid="{00000000-0005-0000-0000-00000E7B0000}"/>
    <cellStyle name="Note 16 3 7" xfId="24444" xr:uid="{00000000-0005-0000-0000-00000F7B0000}"/>
    <cellStyle name="Note 16 3 7 2" xfId="43613" xr:uid="{00000000-0005-0000-0000-0000107B0000}"/>
    <cellStyle name="Note 16 3 8" xfId="24445" xr:uid="{00000000-0005-0000-0000-0000117B0000}"/>
    <cellStyle name="Note 16 3 8 2" xfId="43614" xr:uid="{00000000-0005-0000-0000-0000127B0000}"/>
    <cellStyle name="Note 16 3 9" xfId="43615" xr:uid="{00000000-0005-0000-0000-0000137B0000}"/>
    <cellStyle name="Note 16 4" xfId="6523" xr:uid="{00000000-0005-0000-0000-0000147B0000}"/>
    <cellStyle name="Note 16 4 2" xfId="14488" xr:uid="{00000000-0005-0000-0000-0000157B0000}"/>
    <cellStyle name="Note 16 4 2 2" xfId="43616" xr:uid="{00000000-0005-0000-0000-0000167B0000}"/>
    <cellStyle name="Note 16 4 3" xfId="24446" xr:uid="{00000000-0005-0000-0000-0000177B0000}"/>
    <cellStyle name="Note 16 4 3 2" xfId="43617" xr:uid="{00000000-0005-0000-0000-0000187B0000}"/>
    <cellStyle name="Note 16 4 4" xfId="24447" xr:uid="{00000000-0005-0000-0000-0000197B0000}"/>
    <cellStyle name="Note 16 4 4 2" xfId="43618" xr:uid="{00000000-0005-0000-0000-00001A7B0000}"/>
    <cellStyle name="Note 16 4 5" xfId="24448" xr:uid="{00000000-0005-0000-0000-00001B7B0000}"/>
    <cellStyle name="Note 16 4 5 2" xfId="43619" xr:uid="{00000000-0005-0000-0000-00001C7B0000}"/>
    <cellStyle name="Note 16 4 6" xfId="43620" xr:uid="{00000000-0005-0000-0000-00001D7B0000}"/>
    <cellStyle name="Note 16 5" xfId="6524" xr:uid="{00000000-0005-0000-0000-00001E7B0000}"/>
    <cellStyle name="Note 16 5 2" xfId="14487" xr:uid="{00000000-0005-0000-0000-00001F7B0000}"/>
    <cellStyle name="Note 16 5 2 2" xfId="43621" xr:uid="{00000000-0005-0000-0000-0000207B0000}"/>
    <cellStyle name="Note 16 5 3" xfId="24449" xr:uid="{00000000-0005-0000-0000-0000217B0000}"/>
    <cellStyle name="Note 16 5 3 2" xfId="43622" xr:uid="{00000000-0005-0000-0000-0000227B0000}"/>
    <cellStyle name="Note 16 5 4" xfId="24450" xr:uid="{00000000-0005-0000-0000-0000237B0000}"/>
    <cellStyle name="Note 16 5 4 2" xfId="43623" xr:uid="{00000000-0005-0000-0000-0000247B0000}"/>
    <cellStyle name="Note 16 5 5" xfId="24451" xr:uid="{00000000-0005-0000-0000-0000257B0000}"/>
    <cellStyle name="Note 16 5 5 2" xfId="43624" xr:uid="{00000000-0005-0000-0000-0000267B0000}"/>
    <cellStyle name="Note 16 5 6" xfId="43625" xr:uid="{00000000-0005-0000-0000-0000277B0000}"/>
    <cellStyle name="Note 16 6" xfId="6525" xr:uid="{00000000-0005-0000-0000-0000287B0000}"/>
    <cellStyle name="Note 16 6 2" xfId="14486" xr:uid="{00000000-0005-0000-0000-0000297B0000}"/>
    <cellStyle name="Note 16 6 2 2" xfId="43626" xr:uid="{00000000-0005-0000-0000-00002A7B0000}"/>
    <cellStyle name="Note 16 6 3" xfId="24452" xr:uid="{00000000-0005-0000-0000-00002B7B0000}"/>
    <cellStyle name="Note 16 6 3 2" xfId="43627" xr:uid="{00000000-0005-0000-0000-00002C7B0000}"/>
    <cellStyle name="Note 16 6 4" xfId="24453" xr:uid="{00000000-0005-0000-0000-00002D7B0000}"/>
    <cellStyle name="Note 16 6 4 2" xfId="43628" xr:uid="{00000000-0005-0000-0000-00002E7B0000}"/>
    <cellStyle name="Note 16 6 5" xfId="24454" xr:uid="{00000000-0005-0000-0000-00002F7B0000}"/>
    <cellStyle name="Note 16 6 5 2" xfId="43629" xr:uid="{00000000-0005-0000-0000-0000307B0000}"/>
    <cellStyle name="Note 16 6 6" xfId="43630" xr:uid="{00000000-0005-0000-0000-0000317B0000}"/>
    <cellStyle name="Note 16 7" xfId="6526" xr:uid="{00000000-0005-0000-0000-0000327B0000}"/>
    <cellStyle name="Note 16 7 2" xfId="14485" xr:uid="{00000000-0005-0000-0000-0000337B0000}"/>
    <cellStyle name="Note 16 7 2 2" xfId="43631" xr:uid="{00000000-0005-0000-0000-0000347B0000}"/>
    <cellStyle name="Note 16 7 3" xfId="24455" xr:uid="{00000000-0005-0000-0000-0000357B0000}"/>
    <cellStyle name="Note 16 7 3 2" xfId="43632" xr:uid="{00000000-0005-0000-0000-0000367B0000}"/>
    <cellStyle name="Note 16 7 4" xfId="24456" xr:uid="{00000000-0005-0000-0000-0000377B0000}"/>
    <cellStyle name="Note 16 7 4 2" xfId="43633" xr:uid="{00000000-0005-0000-0000-0000387B0000}"/>
    <cellStyle name="Note 16 7 5" xfId="24457" xr:uid="{00000000-0005-0000-0000-0000397B0000}"/>
    <cellStyle name="Note 16 7 5 2" xfId="43634" xr:uid="{00000000-0005-0000-0000-00003A7B0000}"/>
    <cellStyle name="Note 16 7 6" xfId="43635" xr:uid="{00000000-0005-0000-0000-00003B7B0000}"/>
    <cellStyle name="Note 16 8" xfId="6527" xr:uid="{00000000-0005-0000-0000-00003C7B0000}"/>
    <cellStyle name="Note 16 8 2" xfId="14484" xr:uid="{00000000-0005-0000-0000-00003D7B0000}"/>
    <cellStyle name="Note 16 8 2 2" xfId="43636" xr:uid="{00000000-0005-0000-0000-00003E7B0000}"/>
    <cellStyle name="Note 16 8 3" xfId="43637" xr:uid="{00000000-0005-0000-0000-00003F7B0000}"/>
    <cellStyle name="Note 16 9" xfId="14501" xr:uid="{00000000-0005-0000-0000-0000407B0000}"/>
    <cellStyle name="Note 16 9 2" xfId="43638" xr:uid="{00000000-0005-0000-0000-0000417B0000}"/>
    <cellStyle name="Note 17" xfId="1124" xr:uid="{00000000-0005-0000-0000-0000427B0000}"/>
    <cellStyle name="Note 17 10" xfId="24458" xr:uid="{00000000-0005-0000-0000-0000437B0000}"/>
    <cellStyle name="Note 17 10 2" xfId="43639" xr:uid="{00000000-0005-0000-0000-0000447B0000}"/>
    <cellStyle name="Note 17 11" xfId="43640" xr:uid="{00000000-0005-0000-0000-0000457B0000}"/>
    <cellStyle name="Note 17 2" xfId="2056" xr:uid="{00000000-0005-0000-0000-0000467B0000}"/>
    <cellStyle name="Note 17 2 2" xfId="3515" xr:uid="{00000000-0005-0000-0000-0000477B0000}"/>
    <cellStyle name="Note 17 2 2 2" xfId="6528" xr:uid="{00000000-0005-0000-0000-0000487B0000}"/>
    <cellStyle name="Note 17 2 2 2 2" xfId="14480" xr:uid="{00000000-0005-0000-0000-0000497B0000}"/>
    <cellStyle name="Note 17 2 2 2 2 2" xfId="43641" xr:uid="{00000000-0005-0000-0000-00004A7B0000}"/>
    <cellStyle name="Note 17 2 2 2 3" xfId="43642" xr:uid="{00000000-0005-0000-0000-00004B7B0000}"/>
    <cellStyle name="Note 17 2 2 3" xfId="6529" xr:uid="{00000000-0005-0000-0000-00004C7B0000}"/>
    <cellStyle name="Note 17 2 2 3 2" xfId="14479" xr:uid="{00000000-0005-0000-0000-00004D7B0000}"/>
    <cellStyle name="Note 17 2 2 3 2 2" xfId="43643" xr:uid="{00000000-0005-0000-0000-00004E7B0000}"/>
    <cellStyle name="Note 17 2 2 3 3" xfId="43644" xr:uid="{00000000-0005-0000-0000-00004F7B0000}"/>
    <cellStyle name="Note 17 2 2 4" xfId="14481" xr:uid="{00000000-0005-0000-0000-0000507B0000}"/>
    <cellStyle name="Note 17 2 2 4 2" xfId="43645" xr:uid="{00000000-0005-0000-0000-0000517B0000}"/>
    <cellStyle name="Note 17 2 2 5" xfId="24459" xr:uid="{00000000-0005-0000-0000-0000527B0000}"/>
    <cellStyle name="Note 17 2 2 5 2" xfId="43646" xr:uid="{00000000-0005-0000-0000-0000537B0000}"/>
    <cellStyle name="Note 17 2 2 6" xfId="24460" xr:uid="{00000000-0005-0000-0000-0000547B0000}"/>
    <cellStyle name="Note 17 2 2 6 2" xfId="43647" xr:uid="{00000000-0005-0000-0000-0000557B0000}"/>
    <cellStyle name="Note 17 2 2 7" xfId="24461" xr:uid="{00000000-0005-0000-0000-0000567B0000}"/>
    <cellStyle name="Note 17 2 2 7 2" xfId="43648" xr:uid="{00000000-0005-0000-0000-0000577B0000}"/>
    <cellStyle name="Note 17 2 2 8" xfId="43649" xr:uid="{00000000-0005-0000-0000-0000587B0000}"/>
    <cellStyle name="Note 17 2 3" xfId="6530" xr:uid="{00000000-0005-0000-0000-0000597B0000}"/>
    <cellStyle name="Note 17 2 3 2" xfId="14478" xr:uid="{00000000-0005-0000-0000-00005A7B0000}"/>
    <cellStyle name="Note 17 2 3 2 2" xfId="43650" xr:uid="{00000000-0005-0000-0000-00005B7B0000}"/>
    <cellStyle name="Note 17 2 3 3" xfId="43651" xr:uid="{00000000-0005-0000-0000-00005C7B0000}"/>
    <cellStyle name="Note 17 2 4" xfId="6531" xr:uid="{00000000-0005-0000-0000-00005D7B0000}"/>
    <cellStyle name="Note 17 2 4 2" xfId="14477" xr:uid="{00000000-0005-0000-0000-00005E7B0000}"/>
    <cellStyle name="Note 17 2 4 2 2" xfId="43652" xr:uid="{00000000-0005-0000-0000-00005F7B0000}"/>
    <cellStyle name="Note 17 2 4 3" xfId="43653" xr:uid="{00000000-0005-0000-0000-0000607B0000}"/>
    <cellStyle name="Note 17 2 5" xfId="14482" xr:uid="{00000000-0005-0000-0000-0000617B0000}"/>
    <cellStyle name="Note 17 2 5 2" xfId="43654" xr:uid="{00000000-0005-0000-0000-0000627B0000}"/>
    <cellStyle name="Note 17 2 6" xfId="24462" xr:uid="{00000000-0005-0000-0000-0000637B0000}"/>
    <cellStyle name="Note 17 2 6 2" xfId="43655" xr:uid="{00000000-0005-0000-0000-0000647B0000}"/>
    <cellStyle name="Note 17 2 7" xfId="24463" xr:uid="{00000000-0005-0000-0000-0000657B0000}"/>
    <cellStyle name="Note 17 2 7 2" xfId="43656" xr:uid="{00000000-0005-0000-0000-0000667B0000}"/>
    <cellStyle name="Note 17 2 8" xfId="24464" xr:uid="{00000000-0005-0000-0000-0000677B0000}"/>
    <cellStyle name="Note 17 2 8 2" xfId="43657" xr:uid="{00000000-0005-0000-0000-0000687B0000}"/>
    <cellStyle name="Note 17 2 9" xfId="43658" xr:uid="{00000000-0005-0000-0000-0000697B0000}"/>
    <cellStyle name="Note 17 3" xfId="1624" xr:uid="{00000000-0005-0000-0000-00006A7B0000}"/>
    <cellStyle name="Note 17 3 2" xfId="3087" xr:uid="{00000000-0005-0000-0000-00006B7B0000}"/>
    <cellStyle name="Note 17 3 2 2" xfId="6532" xr:uid="{00000000-0005-0000-0000-00006C7B0000}"/>
    <cellStyle name="Note 17 3 2 2 2" xfId="14474" xr:uid="{00000000-0005-0000-0000-00006D7B0000}"/>
    <cellStyle name="Note 17 3 2 2 2 2" xfId="43659" xr:uid="{00000000-0005-0000-0000-00006E7B0000}"/>
    <cellStyle name="Note 17 3 2 2 3" xfId="43660" xr:uid="{00000000-0005-0000-0000-00006F7B0000}"/>
    <cellStyle name="Note 17 3 2 3" xfId="6533" xr:uid="{00000000-0005-0000-0000-0000707B0000}"/>
    <cellStyle name="Note 17 3 2 3 2" xfId="14473" xr:uid="{00000000-0005-0000-0000-0000717B0000}"/>
    <cellStyle name="Note 17 3 2 3 2 2" xfId="43661" xr:uid="{00000000-0005-0000-0000-0000727B0000}"/>
    <cellStyle name="Note 17 3 2 3 3" xfId="43662" xr:uid="{00000000-0005-0000-0000-0000737B0000}"/>
    <cellStyle name="Note 17 3 2 4" xfId="14475" xr:uid="{00000000-0005-0000-0000-0000747B0000}"/>
    <cellStyle name="Note 17 3 2 4 2" xfId="43663" xr:uid="{00000000-0005-0000-0000-0000757B0000}"/>
    <cellStyle name="Note 17 3 2 5" xfId="24465" xr:uid="{00000000-0005-0000-0000-0000767B0000}"/>
    <cellStyle name="Note 17 3 2 5 2" xfId="43664" xr:uid="{00000000-0005-0000-0000-0000777B0000}"/>
    <cellStyle name="Note 17 3 2 6" xfId="24466" xr:uid="{00000000-0005-0000-0000-0000787B0000}"/>
    <cellStyle name="Note 17 3 2 6 2" xfId="43665" xr:uid="{00000000-0005-0000-0000-0000797B0000}"/>
    <cellStyle name="Note 17 3 2 7" xfId="24467" xr:uid="{00000000-0005-0000-0000-00007A7B0000}"/>
    <cellStyle name="Note 17 3 2 7 2" xfId="43666" xr:uid="{00000000-0005-0000-0000-00007B7B0000}"/>
    <cellStyle name="Note 17 3 2 8" xfId="43667" xr:uid="{00000000-0005-0000-0000-00007C7B0000}"/>
    <cellStyle name="Note 17 3 3" xfId="6534" xr:uid="{00000000-0005-0000-0000-00007D7B0000}"/>
    <cellStyle name="Note 17 3 3 2" xfId="14472" xr:uid="{00000000-0005-0000-0000-00007E7B0000}"/>
    <cellStyle name="Note 17 3 3 2 2" xfId="43668" xr:uid="{00000000-0005-0000-0000-00007F7B0000}"/>
    <cellStyle name="Note 17 3 3 3" xfId="43669" xr:uid="{00000000-0005-0000-0000-0000807B0000}"/>
    <cellStyle name="Note 17 3 4" xfId="6535" xr:uid="{00000000-0005-0000-0000-0000817B0000}"/>
    <cellStyle name="Note 17 3 4 2" xfId="14471" xr:uid="{00000000-0005-0000-0000-0000827B0000}"/>
    <cellStyle name="Note 17 3 4 2 2" xfId="43670" xr:uid="{00000000-0005-0000-0000-0000837B0000}"/>
    <cellStyle name="Note 17 3 4 3" xfId="43671" xr:uid="{00000000-0005-0000-0000-0000847B0000}"/>
    <cellStyle name="Note 17 3 5" xfId="14476" xr:uid="{00000000-0005-0000-0000-0000857B0000}"/>
    <cellStyle name="Note 17 3 5 2" xfId="43672" xr:uid="{00000000-0005-0000-0000-0000867B0000}"/>
    <cellStyle name="Note 17 3 6" xfId="24468" xr:uid="{00000000-0005-0000-0000-0000877B0000}"/>
    <cellStyle name="Note 17 3 6 2" xfId="43673" xr:uid="{00000000-0005-0000-0000-0000887B0000}"/>
    <cellStyle name="Note 17 3 7" xfId="24469" xr:uid="{00000000-0005-0000-0000-0000897B0000}"/>
    <cellStyle name="Note 17 3 7 2" xfId="43674" xr:uid="{00000000-0005-0000-0000-00008A7B0000}"/>
    <cellStyle name="Note 17 3 8" xfId="24470" xr:uid="{00000000-0005-0000-0000-00008B7B0000}"/>
    <cellStyle name="Note 17 3 8 2" xfId="43675" xr:uid="{00000000-0005-0000-0000-00008C7B0000}"/>
    <cellStyle name="Note 17 3 9" xfId="43676" xr:uid="{00000000-0005-0000-0000-00008D7B0000}"/>
    <cellStyle name="Note 17 4" xfId="6536" xr:uid="{00000000-0005-0000-0000-00008E7B0000}"/>
    <cellStyle name="Note 17 4 2" xfId="14470" xr:uid="{00000000-0005-0000-0000-00008F7B0000}"/>
    <cellStyle name="Note 17 4 2 2" xfId="43677" xr:uid="{00000000-0005-0000-0000-0000907B0000}"/>
    <cellStyle name="Note 17 4 3" xfId="24471" xr:uid="{00000000-0005-0000-0000-0000917B0000}"/>
    <cellStyle name="Note 17 4 3 2" xfId="43678" xr:uid="{00000000-0005-0000-0000-0000927B0000}"/>
    <cellStyle name="Note 17 4 4" xfId="24472" xr:uid="{00000000-0005-0000-0000-0000937B0000}"/>
    <cellStyle name="Note 17 4 4 2" xfId="43679" xr:uid="{00000000-0005-0000-0000-0000947B0000}"/>
    <cellStyle name="Note 17 4 5" xfId="24473" xr:uid="{00000000-0005-0000-0000-0000957B0000}"/>
    <cellStyle name="Note 17 4 5 2" xfId="43680" xr:uid="{00000000-0005-0000-0000-0000967B0000}"/>
    <cellStyle name="Note 17 4 6" xfId="43681" xr:uid="{00000000-0005-0000-0000-0000977B0000}"/>
    <cellStyle name="Note 17 5" xfId="6537" xr:uid="{00000000-0005-0000-0000-0000987B0000}"/>
    <cellStyle name="Note 17 5 2" xfId="14469" xr:uid="{00000000-0005-0000-0000-0000997B0000}"/>
    <cellStyle name="Note 17 5 2 2" xfId="43682" xr:uid="{00000000-0005-0000-0000-00009A7B0000}"/>
    <cellStyle name="Note 17 5 3" xfId="24474" xr:uid="{00000000-0005-0000-0000-00009B7B0000}"/>
    <cellStyle name="Note 17 5 3 2" xfId="43683" xr:uid="{00000000-0005-0000-0000-00009C7B0000}"/>
    <cellStyle name="Note 17 5 4" xfId="24475" xr:uid="{00000000-0005-0000-0000-00009D7B0000}"/>
    <cellStyle name="Note 17 5 4 2" xfId="43684" xr:uid="{00000000-0005-0000-0000-00009E7B0000}"/>
    <cellStyle name="Note 17 5 5" xfId="24476" xr:uid="{00000000-0005-0000-0000-00009F7B0000}"/>
    <cellStyle name="Note 17 5 5 2" xfId="43685" xr:uid="{00000000-0005-0000-0000-0000A07B0000}"/>
    <cellStyle name="Note 17 5 6" xfId="43686" xr:uid="{00000000-0005-0000-0000-0000A17B0000}"/>
    <cellStyle name="Note 17 6" xfId="6538" xr:uid="{00000000-0005-0000-0000-0000A27B0000}"/>
    <cellStyle name="Note 17 6 2" xfId="14468" xr:uid="{00000000-0005-0000-0000-0000A37B0000}"/>
    <cellStyle name="Note 17 6 2 2" xfId="43687" xr:uid="{00000000-0005-0000-0000-0000A47B0000}"/>
    <cellStyle name="Note 17 6 3" xfId="24477" xr:uid="{00000000-0005-0000-0000-0000A57B0000}"/>
    <cellStyle name="Note 17 6 3 2" xfId="43688" xr:uid="{00000000-0005-0000-0000-0000A67B0000}"/>
    <cellStyle name="Note 17 6 4" xfId="24478" xr:uid="{00000000-0005-0000-0000-0000A77B0000}"/>
    <cellStyle name="Note 17 6 4 2" xfId="43689" xr:uid="{00000000-0005-0000-0000-0000A87B0000}"/>
    <cellStyle name="Note 17 6 5" xfId="24479" xr:uid="{00000000-0005-0000-0000-0000A97B0000}"/>
    <cellStyle name="Note 17 6 5 2" xfId="43690" xr:uid="{00000000-0005-0000-0000-0000AA7B0000}"/>
    <cellStyle name="Note 17 6 6" xfId="43691" xr:uid="{00000000-0005-0000-0000-0000AB7B0000}"/>
    <cellStyle name="Note 17 7" xfId="6539" xr:uid="{00000000-0005-0000-0000-0000AC7B0000}"/>
    <cellStyle name="Note 17 7 2" xfId="14467" xr:uid="{00000000-0005-0000-0000-0000AD7B0000}"/>
    <cellStyle name="Note 17 7 2 2" xfId="43692" xr:uid="{00000000-0005-0000-0000-0000AE7B0000}"/>
    <cellStyle name="Note 17 7 3" xfId="24480" xr:uid="{00000000-0005-0000-0000-0000AF7B0000}"/>
    <cellStyle name="Note 17 7 3 2" xfId="43693" xr:uid="{00000000-0005-0000-0000-0000B07B0000}"/>
    <cellStyle name="Note 17 7 4" xfId="24481" xr:uid="{00000000-0005-0000-0000-0000B17B0000}"/>
    <cellStyle name="Note 17 7 4 2" xfId="43694" xr:uid="{00000000-0005-0000-0000-0000B27B0000}"/>
    <cellStyle name="Note 17 7 5" xfId="24482" xr:uid="{00000000-0005-0000-0000-0000B37B0000}"/>
    <cellStyle name="Note 17 7 5 2" xfId="43695" xr:uid="{00000000-0005-0000-0000-0000B47B0000}"/>
    <cellStyle name="Note 17 7 6" xfId="43696" xr:uid="{00000000-0005-0000-0000-0000B57B0000}"/>
    <cellStyle name="Note 17 8" xfId="6540" xr:uid="{00000000-0005-0000-0000-0000B67B0000}"/>
    <cellStyle name="Note 17 8 2" xfId="14466" xr:uid="{00000000-0005-0000-0000-0000B77B0000}"/>
    <cellStyle name="Note 17 8 2 2" xfId="43697" xr:uid="{00000000-0005-0000-0000-0000B87B0000}"/>
    <cellStyle name="Note 17 8 3" xfId="43698" xr:uid="{00000000-0005-0000-0000-0000B97B0000}"/>
    <cellStyle name="Note 17 9" xfId="14483" xr:uid="{00000000-0005-0000-0000-0000BA7B0000}"/>
    <cellStyle name="Note 17 9 2" xfId="43699" xr:uid="{00000000-0005-0000-0000-0000BB7B0000}"/>
    <cellStyle name="Note 18" xfId="1131" xr:uid="{00000000-0005-0000-0000-0000BC7B0000}"/>
    <cellStyle name="Note 18 10" xfId="24483" xr:uid="{00000000-0005-0000-0000-0000BD7B0000}"/>
    <cellStyle name="Note 18 10 2" xfId="43700" xr:uid="{00000000-0005-0000-0000-0000BE7B0000}"/>
    <cellStyle name="Note 18 11" xfId="43701" xr:uid="{00000000-0005-0000-0000-0000BF7B0000}"/>
    <cellStyle name="Note 18 2" xfId="2063" xr:uid="{00000000-0005-0000-0000-0000C07B0000}"/>
    <cellStyle name="Note 18 2 2" xfId="3522" xr:uid="{00000000-0005-0000-0000-0000C17B0000}"/>
    <cellStyle name="Note 18 2 2 2" xfId="6541" xr:uid="{00000000-0005-0000-0000-0000C27B0000}"/>
    <cellStyle name="Note 18 2 2 2 2" xfId="14462" xr:uid="{00000000-0005-0000-0000-0000C37B0000}"/>
    <cellStyle name="Note 18 2 2 2 2 2" xfId="43702" xr:uid="{00000000-0005-0000-0000-0000C47B0000}"/>
    <cellStyle name="Note 18 2 2 2 3" xfId="43703" xr:uid="{00000000-0005-0000-0000-0000C57B0000}"/>
    <cellStyle name="Note 18 2 2 3" xfId="6542" xr:uid="{00000000-0005-0000-0000-0000C67B0000}"/>
    <cellStyle name="Note 18 2 2 3 2" xfId="14461" xr:uid="{00000000-0005-0000-0000-0000C77B0000}"/>
    <cellStyle name="Note 18 2 2 3 2 2" xfId="43704" xr:uid="{00000000-0005-0000-0000-0000C87B0000}"/>
    <cellStyle name="Note 18 2 2 3 3" xfId="43705" xr:uid="{00000000-0005-0000-0000-0000C97B0000}"/>
    <cellStyle name="Note 18 2 2 4" xfId="14463" xr:uid="{00000000-0005-0000-0000-0000CA7B0000}"/>
    <cellStyle name="Note 18 2 2 4 2" xfId="43706" xr:uid="{00000000-0005-0000-0000-0000CB7B0000}"/>
    <cellStyle name="Note 18 2 2 5" xfId="24484" xr:uid="{00000000-0005-0000-0000-0000CC7B0000}"/>
    <cellStyle name="Note 18 2 2 5 2" xfId="43707" xr:uid="{00000000-0005-0000-0000-0000CD7B0000}"/>
    <cellStyle name="Note 18 2 2 6" xfId="24485" xr:uid="{00000000-0005-0000-0000-0000CE7B0000}"/>
    <cellStyle name="Note 18 2 2 6 2" xfId="43708" xr:uid="{00000000-0005-0000-0000-0000CF7B0000}"/>
    <cellStyle name="Note 18 2 2 7" xfId="24486" xr:uid="{00000000-0005-0000-0000-0000D07B0000}"/>
    <cellStyle name="Note 18 2 2 7 2" xfId="43709" xr:uid="{00000000-0005-0000-0000-0000D17B0000}"/>
    <cellStyle name="Note 18 2 2 8" xfId="43710" xr:uid="{00000000-0005-0000-0000-0000D27B0000}"/>
    <cellStyle name="Note 18 2 3" xfId="6543" xr:uid="{00000000-0005-0000-0000-0000D37B0000}"/>
    <cellStyle name="Note 18 2 3 2" xfId="14460" xr:uid="{00000000-0005-0000-0000-0000D47B0000}"/>
    <cellStyle name="Note 18 2 3 2 2" xfId="43711" xr:uid="{00000000-0005-0000-0000-0000D57B0000}"/>
    <cellStyle name="Note 18 2 3 3" xfId="43712" xr:uid="{00000000-0005-0000-0000-0000D67B0000}"/>
    <cellStyle name="Note 18 2 4" xfId="6544" xr:uid="{00000000-0005-0000-0000-0000D77B0000}"/>
    <cellStyle name="Note 18 2 4 2" xfId="14459" xr:uid="{00000000-0005-0000-0000-0000D87B0000}"/>
    <cellStyle name="Note 18 2 4 2 2" xfId="43713" xr:uid="{00000000-0005-0000-0000-0000D97B0000}"/>
    <cellStyle name="Note 18 2 4 3" xfId="43714" xr:uid="{00000000-0005-0000-0000-0000DA7B0000}"/>
    <cellStyle name="Note 18 2 5" xfId="14464" xr:uid="{00000000-0005-0000-0000-0000DB7B0000}"/>
    <cellStyle name="Note 18 2 5 2" xfId="43715" xr:uid="{00000000-0005-0000-0000-0000DC7B0000}"/>
    <cellStyle name="Note 18 2 6" xfId="24487" xr:uid="{00000000-0005-0000-0000-0000DD7B0000}"/>
    <cellStyle name="Note 18 2 6 2" xfId="43716" xr:uid="{00000000-0005-0000-0000-0000DE7B0000}"/>
    <cellStyle name="Note 18 2 7" xfId="24488" xr:uid="{00000000-0005-0000-0000-0000DF7B0000}"/>
    <cellStyle name="Note 18 2 7 2" xfId="43717" xr:uid="{00000000-0005-0000-0000-0000E07B0000}"/>
    <cellStyle name="Note 18 2 8" xfId="24489" xr:uid="{00000000-0005-0000-0000-0000E17B0000}"/>
    <cellStyle name="Note 18 2 8 2" xfId="43718" xr:uid="{00000000-0005-0000-0000-0000E27B0000}"/>
    <cellStyle name="Note 18 2 9" xfId="43719" xr:uid="{00000000-0005-0000-0000-0000E37B0000}"/>
    <cellStyle name="Note 18 3" xfId="1631" xr:uid="{00000000-0005-0000-0000-0000E47B0000}"/>
    <cellStyle name="Note 18 3 2" xfId="3094" xr:uid="{00000000-0005-0000-0000-0000E57B0000}"/>
    <cellStyle name="Note 18 3 2 2" xfId="6545" xr:uid="{00000000-0005-0000-0000-0000E67B0000}"/>
    <cellStyle name="Note 18 3 2 2 2" xfId="14456" xr:uid="{00000000-0005-0000-0000-0000E77B0000}"/>
    <cellStyle name="Note 18 3 2 2 2 2" xfId="43720" xr:uid="{00000000-0005-0000-0000-0000E87B0000}"/>
    <cellStyle name="Note 18 3 2 2 3" xfId="43721" xr:uid="{00000000-0005-0000-0000-0000E97B0000}"/>
    <cellStyle name="Note 18 3 2 3" xfId="6546" xr:uid="{00000000-0005-0000-0000-0000EA7B0000}"/>
    <cellStyle name="Note 18 3 2 3 2" xfId="14455" xr:uid="{00000000-0005-0000-0000-0000EB7B0000}"/>
    <cellStyle name="Note 18 3 2 3 2 2" xfId="43722" xr:uid="{00000000-0005-0000-0000-0000EC7B0000}"/>
    <cellStyle name="Note 18 3 2 3 3" xfId="43723" xr:uid="{00000000-0005-0000-0000-0000ED7B0000}"/>
    <cellStyle name="Note 18 3 2 4" xfId="14457" xr:uid="{00000000-0005-0000-0000-0000EE7B0000}"/>
    <cellStyle name="Note 18 3 2 4 2" xfId="43724" xr:uid="{00000000-0005-0000-0000-0000EF7B0000}"/>
    <cellStyle name="Note 18 3 2 5" xfId="24490" xr:uid="{00000000-0005-0000-0000-0000F07B0000}"/>
    <cellStyle name="Note 18 3 2 5 2" xfId="43725" xr:uid="{00000000-0005-0000-0000-0000F17B0000}"/>
    <cellStyle name="Note 18 3 2 6" xfId="24491" xr:uid="{00000000-0005-0000-0000-0000F27B0000}"/>
    <cellStyle name="Note 18 3 2 6 2" xfId="43726" xr:uid="{00000000-0005-0000-0000-0000F37B0000}"/>
    <cellStyle name="Note 18 3 2 7" xfId="24492" xr:uid="{00000000-0005-0000-0000-0000F47B0000}"/>
    <cellStyle name="Note 18 3 2 7 2" xfId="43727" xr:uid="{00000000-0005-0000-0000-0000F57B0000}"/>
    <cellStyle name="Note 18 3 2 8" xfId="43728" xr:uid="{00000000-0005-0000-0000-0000F67B0000}"/>
    <cellStyle name="Note 18 3 3" xfId="6547" xr:uid="{00000000-0005-0000-0000-0000F77B0000}"/>
    <cellStyle name="Note 18 3 3 2" xfId="14454" xr:uid="{00000000-0005-0000-0000-0000F87B0000}"/>
    <cellStyle name="Note 18 3 3 2 2" xfId="43729" xr:uid="{00000000-0005-0000-0000-0000F97B0000}"/>
    <cellStyle name="Note 18 3 3 3" xfId="43730" xr:uid="{00000000-0005-0000-0000-0000FA7B0000}"/>
    <cellStyle name="Note 18 3 4" xfId="6548" xr:uid="{00000000-0005-0000-0000-0000FB7B0000}"/>
    <cellStyle name="Note 18 3 4 2" xfId="14453" xr:uid="{00000000-0005-0000-0000-0000FC7B0000}"/>
    <cellStyle name="Note 18 3 4 2 2" xfId="43731" xr:uid="{00000000-0005-0000-0000-0000FD7B0000}"/>
    <cellStyle name="Note 18 3 4 3" xfId="43732" xr:uid="{00000000-0005-0000-0000-0000FE7B0000}"/>
    <cellStyle name="Note 18 3 5" xfId="14458" xr:uid="{00000000-0005-0000-0000-0000FF7B0000}"/>
    <cellStyle name="Note 18 3 5 2" xfId="43733" xr:uid="{00000000-0005-0000-0000-0000007C0000}"/>
    <cellStyle name="Note 18 3 6" xfId="24493" xr:uid="{00000000-0005-0000-0000-0000017C0000}"/>
    <cellStyle name="Note 18 3 6 2" xfId="43734" xr:uid="{00000000-0005-0000-0000-0000027C0000}"/>
    <cellStyle name="Note 18 3 7" xfId="24494" xr:uid="{00000000-0005-0000-0000-0000037C0000}"/>
    <cellStyle name="Note 18 3 7 2" xfId="43735" xr:uid="{00000000-0005-0000-0000-0000047C0000}"/>
    <cellStyle name="Note 18 3 8" xfId="24495" xr:uid="{00000000-0005-0000-0000-0000057C0000}"/>
    <cellStyle name="Note 18 3 8 2" xfId="43736" xr:uid="{00000000-0005-0000-0000-0000067C0000}"/>
    <cellStyle name="Note 18 3 9" xfId="43737" xr:uid="{00000000-0005-0000-0000-0000077C0000}"/>
    <cellStyle name="Note 18 4" xfId="6549" xr:uid="{00000000-0005-0000-0000-0000087C0000}"/>
    <cellStyle name="Note 18 4 2" xfId="14452" xr:uid="{00000000-0005-0000-0000-0000097C0000}"/>
    <cellStyle name="Note 18 4 2 2" xfId="43738" xr:uid="{00000000-0005-0000-0000-00000A7C0000}"/>
    <cellStyle name="Note 18 4 3" xfId="24496" xr:uid="{00000000-0005-0000-0000-00000B7C0000}"/>
    <cellStyle name="Note 18 4 3 2" xfId="43739" xr:uid="{00000000-0005-0000-0000-00000C7C0000}"/>
    <cellStyle name="Note 18 4 4" xfId="24497" xr:uid="{00000000-0005-0000-0000-00000D7C0000}"/>
    <cellStyle name="Note 18 4 4 2" xfId="43740" xr:uid="{00000000-0005-0000-0000-00000E7C0000}"/>
    <cellStyle name="Note 18 4 5" xfId="24498" xr:uid="{00000000-0005-0000-0000-00000F7C0000}"/>
    <cellStyle name="Note 18 4 5 2" xfId="43741" xr:uid="{00000000-0005-0000-0000-0000107C0000}"/>
    <cellStyle name="Note 18 4 6" xfId="43742" xr:uid="{00000000-0005-0000-0000-0000117C0000}"/>
    <cellStyle name="Note 18 5" xfId="6550" xr:uid="{00000000-0005-0000-0000-0000127C0000}"/>
    <cellStyle name="Note 18 5 2" xfId="14451" xr:uid="{00000000-0005-0000-0000-0000137C0000}"/>
    <cellStyle name="Note 18 5 2 2" xfId="43743" xr:uid="{00000000-0005-0000-0000-0000147C0000}"/>
    <cellStyle name="Note 18 5 3" xfId="24499" xr:uid="{00000000-0005-0000-0000-0000157C0000}"/>
    <cellStyle name="Note 18 5 3 2" xfId="43744" xr:uid="{00000000-0005-0000-0000-0000167C0000}"/>
    <cellStyle name="Note 18 5 4" xfId="24500" xr:uid="{00000000-0005-0000-0000-0000177C0000}"/>
    <cellStyle name="Note 18 5 4 2" xfId="43745" xr:uid="{00000000-0005-0000-0000-0000187C0000}"/>
    <cellStyle name="Note 18 5 5" xfId="24501" xr:uid="{00000000-0005-0000-0000-0000197C0000}"/>
    <cellStyle name="Note 18 5 5 2" xfId="43746" xr:uid="{00000000-0005-0000-0000-00001A7C0000}"/>
    <cellStyle name="Note 18 5 6" xfId="43747" xr:uid="{00000000-0005-0000-0000-00001B7C0000}"/>
    <cellStyle name="Note 18 6" xfId="6551" xr:uid="{00000000-0005-0000-0000-00001C7C0000}"/>
    <cellStyle name="Note 18 6 2" xfId="14450" xr:uid="{00000000-0005-0000-0000-00001D7C0000}"/>
    <cellStyle name="Note 18 6 2 2" xfId="43748" xr:uid="{00000000-0005-0000-0000-00001E7C0000}"/>
    <cellStyle name="Note 18 6 3" xfId="24502" xr:uid="{00000000-0005-0000-0000-00001F7C0000}"/>
    <cellStyle name="Note 18 6 3 2" xfId="43749" xr:uid="{00000000-0005-0000-0000-0000207C0000}"/>
    <cellStyle name="Note 18 6 4" xfId="24503" xr:uid="{00000000-0005-0000-0000-0000217C0000}"/>
    <cellStyle name="Note 18 6 4 2" xfId="43750" xr:uid="{00000000-0005-0000-0000-0000227C0000}"/>
    <cellStyle name="Note 18 6 5" xfId="24504" xr:uid="{00000000-0005-0000-0000-0000237C0000}"/>
    <cellStyle name="Note 18 6 5 2" xfId="43751" xr:uid="{00000000-0005-0000-0000-0000247C0000}"/>
    <cellStyle name="Note 18 6 6" xfId="43752" xr:uid="{00000000-0005-0000-0000-0000257C0000}"/>
    <cellStyle name="Note 18 7" xfId="6552" xr:uid="{00000000-0005-0000-0000-0000267C0000}"/>
    <cellStyle name="Note 18 7 2" xfId="14449" xr:uid="{00000000-0005-0000-0000-0000277C0000}"/>
    <cellStyle name="Note 18 7 2 2" xfId="43753" xr:uid="{00000000-0005-0000-0000-0000287C0000}"/>
    <cellStyle name="Note 18 7 3" xfId="24505" xr:uid="{00000000-0005-0000-0000-0000297C0000}"/>
    <cellStyle name="Note 18 7 3 2" xfId="43754" xr:uid="{00000000-0005-0000-0000-00002A7C0000}"/>
    <cellStyle name="Note 18 7 4" xfId="24506" xr:uid="{00000000-0005-0000-0000-00002B7C0000}"/>
    <cellStyle name="Note 18 7 4 2" xfId="43755" xr:uid="{00000000-0005-0000-0000-00002C7C0000}"/>
    <cellStyle name="Note 18 7 5" xfId="24507" xr:uid="{00000000-0005-0000-0000-00002D7C0000}"/>
    <cellStyle name="Note 18 7 5 2" xfId="43756" xr:uid="{00000000-0005-0000-0000-00002E7C0000}"/>
    <cellStyle name="Note 18 7 6" xfId="43757" xr:uid="{00000000-0005-0000-0000-00002F7C0000}"/>
    <cellStyle name="Note 18 8" xfId="6553" xr:uid="{00000000-0005-0000-0000-0000307C0000}"/>
    <cellStyle name="Note 18 8 2" xfId="14448" xr:uid="{00000000-0005-0000-0000-0000317C0000}"/>
    <cellStyle name="Note 18 8 2 2" xfId="43758" xr:uid="{00000000-0005-0000-0000-0000327C0000}"/>
    <cellStyle name="Note 18 8 3" xfId="43759" xr:uid="{00000000-0005-0000-0000-0000337C0000}"/>
    <cellStyle name="Note 18 9" xfId="14465" xr:uid="{00000000-0005-0000-0000-0000347C0000}"/>
    <cellStyle name="Note 18 9 2" xfId="43760" xr:uid="{00000000-0005-0000-0000-0000357C0000}"/>
    <cellStyle name="Note 19" xfId="1072" xr:uid="{00000000-0005-0000-0000-0000367C0000}"/>
    <cellStyle name="Note 19 10" xfId="24508" xr:uid="{00000000-0005-0000-0000-0000377C0000}"/>
    <cellStyle name="Note 19 10 2" xfId="43761" xr:uid="{00000000-0005-0000-0000-0000387C0000}"/>
    <cellStyle name="Note 19 11" xfId="43762" xr:uid="{00000000-0005-0000-0000-0000397C0000}"/>
    <cellStyle name="Note 19 2" xfId="2004" xr:uid="{00000000-0005-0000-0000-00003A7C0000}"/>
    <cellStyle name="Note 19 2 2" xfId="3463" xr:uid="{00000000-0005-0000-0000-00003B7C0000}"/>
    <cellStyle name="Note 19 2 2 2" xfId="6554" xr:uid="{00000000-0005-0000-0000-00003C7C0000}"/>
    <cellStyle name="Note 19 2 2 2 2" xfId="14444" xr:uid="{00000000-0005-0000-0000-00003D7C0000}"/>
    <cellStyle name="Note 19 2 2 2 2 2" xfId="43763" xr:uid="{00000000-0005-0000-0000-00003E7C0000}"/>
    <cellStyle name="Note 19 2 2 2 3" xfId="43764" xr:uid="{00000000-0005-0000-0000-00003F7C0000}"/>
    <cellStyle name="Note 19 2 2 3" xfId="6555" xr:uid="{00000000-0005-0000-0000-0000407C0000}"/>
    <cellStyle name="Note 19 2 2 3 2" xfId="14443" xr:uid="{00000000-0005-0000-0000-0000417C0000}"/>
    <cellStyle name="Note 19 2 2 3 2 2" xfId="43765" xr:uid="{00000000-0005-0000-0000-0000427C0000}"/>
    <cellStyle name="Note 19 2 2 3 3" xfId="43766" xr:uid="{00000000-0005-0000-0000-0000437C0000}"/>
    <cellStyle name="Note 19 2 2 4" xfId="14445" xr:uid="{00000000-0005-0000-0000-0000447C0000}"/>
    <cellStyle name="Note 19 2 2 4 2" xfId="43767" xr:uid="{00000000-0005-0000-0000-0000457C0000}"/>
    <cellStyle name="Note 19 2 2 5" xfId="24509" xr:uid="{00000000-0005-0000-0000-0000467C0000}"/>
    <cellStyle name="Note 19 2 2 5 2" xfId="43768" xr:uid="{00000000-0005-0000-0000-0000477C0000}"/>
    <cellStyle name="Note 19 2 2 6" xfId="24510" xr:uid="{00000000-0005-0000-0000-0000487C0000}"/>
    <cellStyle name="Note 19 2 2 6 2" xfId="43769" xr:uid="{00000000-0005-0000-0000-0000497C0000}"/>
    <cellStyle name="Note 19 2 2 7" xfId="24511" xr:uid="{00000000-0005-0000-0000-00004A7C0000}"/>
    <cellStyle name="Note 19 2 2 7 2" xfId="43770" xr:uid="{00000000-0005-0000-0000-00004B7C0000}"/>
    <cellStyle name="Note 19 2 2 8" xfId="43771" xr:uid="{00000000-0005-0000-0000-00004C7C0000}"/>
    <cellStyle name="Note 19 2 3" xfId="6556" xr:uid="{00000000-0005-0000-0000-00004D7C0000}"/>
    <cellStyle name="Note 19 2 3 2" xfId="14442" xr:uid="{00000000-0005-0000-0000-00004E7C0000}"/>
    <cellStyle name="Note 19 2 3 2 2" xfId="43772" xr:uid="{00000000-0005-0000-0000-00004F7C0000}"/>
    <cellStyle name="Note 19 2 3 3" xfId="43773" xr:uid="{00000000-0005-0000-0000-0000507C0000}"/>
    <cellStyle name="Note 19 2 4" xfId="6557" xr:uid="{00000000-0005-0000-0000-0000517C0000}"/>
    <cellStyle name="Note 19 2 4 2" xfId="14441" xr:uid="{00000000-0005-0000-0000-0000527C0000}"/>
    <cellStyle name="Note 19 2 4 2 2" xfId="43774" xr:uid="{00000000-0005-0000-0000-0000537C0000}"/>
    <cellStyle name="Note 19 2 4 3" xfId="43775" xr:uid="{00000000-0005-0000-0000-0000547C0000}"/>
    <cellStyle name="Note 19 2 5" xfId="14446" xr:uid="{00000000-0005-0000-0000-0000557C0000}"/>
    <cellStyle name="Note 19 2 5 2" xfId="43776" xr:uid="{00000000-0005-0000-0000-0000567C0000}"/>
    <cellStyle name="Note 19 2 6" xfId="24512" xr:uid="{00000000-0005-0000-0000-0000577C0000}"/>
    <cellStyle name="Note 19 2 6 2" xfId="43777" xr:uid="{00000000-0005-0000-0000-0000587C0000}"/>
    <cellStyle name="Note 19 2 7" xfId="24513" xr:uid="{00000000-0005-0000-0000-0000597C0000}"/>
    <cellStyle name="Note 19 2 7 2" xfId="43778" xr:uid="{00000000-0005-0000-0000-00005A7C0000}"/>
    <cellStyle name="Note 19 2 8" xfId="24514" xr:uid="{00000000-0005-0000-0000-00005B7C0000}"/>
    <cellStyle name="Note 19 2 8 2" xfId="43779" xr:uid="{00000000-0005-0000-0000-00005C7C0000}"/>
    <cellStyle name="Note 19 2 9" xfId="43780" xr:uid="{00000000-0005-0000-0000-00005D7C0000}"/>
    <cellStyle name="Note 19 3" xfId="1572" xr:uid="{00000000-0005-0000-0000-00005E7C0000}"/>
    <cellStyle name="Note 19 3 2" xfId="3035" xr:uid="{00000000-0005-0000-0000-00005F7C0000}"/>
    <cellStyle name="Note 19 3 2 2" xfId="6558" xr:uid="{00000000-0005-0000-0000-0000607C0000}"/>
    <cellStyle name="Note 19 3 2 2 2" xfId="14438" xr:uid="{00000000-0005-0000-0000-0000617C0000}"/>
    <cellStyle name="Note 19 3 2 2 2 2" xfId="43781" xr:uid="{00000000-0005-0000-0000-0000627C0000}"/>
    <cellStyle name="Note 19 3 2 2 3" xfId="43782" xr:uid="{00000000-0005-0000-0000-0000637C0000}"/>
    <cellStyle name="Note 19 3 2 3" xfId="6559" xr:uid="{00000000-0005-0000-0000-0000647C0000}"/>
    <cellStyle name="Note 19 3 2 3 2" xfId="14437" xr:uid="{00000000-0005-0000-0000-0000657C0000}"/>
    <cellStyle name="Note 19 3 2 3 2 2" xfId="43783" xr:uid="{00000000-0005-0000-0000-0000667C0000}"/>
    <cellStyle name="Note 19 3 2 3 3" xfId="43784" xr:uid="{00000000-0005-0000-0000-0000677C0000}"/>
    <cellStyle name="Note 19 3 2 4" xfId="14439" xr:uid="{00000000-0005-0000-0000-0000687C0000}"/>
    <cellStyle name="Note 19 3 2 4 2" xfId="43785" xr:uid="{00000000-0005-0000-0000-0000697C0000}"/>
    <cellStyle name="Note 19 3 2 5" xfId="24515" xr:uid="{00000000-0005-0000-0000-00006A7C0000}"/>
    <cellStyle name="Note 19 3 2 5 2" xfId="43786" xr:uid="{00000000-0005-0000-0000-00006B7C0000}"/>
    <cellStyle name="Note 19 3 2 6" xfId="24516" xr:uid="{00000000-0005-0000-0000-00006C7C0000}"/>
    <cellStyle name="Note 19 3 2 6 2" xfId="43787" xr:uid="{00000000-0005-0000-0000-00006D7C0000}"/>
    <cellStyle name="Note 19 3 2 7" xfId="24517" xr:uid="{00000000-0005-0000-0000-00006E7C0000}"/>
    <cellStyle name="Note 19 3 2 7 2" xfId="43788" xr:uid="{00000000-0005-0000-0000-00006F7C0000}"/>
    <cellStyle name="Note 19 3 2 8" xfId="43789" xr:uid="{00000000-0005-0000-0000-0000707C0000}"/>
    <cellStyle name="Note 19 3 3" xfId="6560" xr:uid="{00000000-0005-0000-0000-0000717C0000}"/>
    <cellStyle name="Note 19 3 3 2" xfId="14436" xr:uid="{00000000-0005-0000-0000-0000727C0000}"/>
    <cellStyle name="Note 19 3 3 2 2" xfId="43790" xr:uid="{00000000-0005-0000-0000-0000737C0000}"/>
    <cellStyle name="Note 19 3 3 3" xfId="43791" xr:uid="{00000000-0005-0000-0000-0000747C0000}"/>
    <cellStyle name="Note 19 3 4" xfId="6561" xr:uid="{00000000-0005-0000-0000-0000757C0000}"/>
    <cellStyle name="Note 19 3 4 2" xfId="14435" xr:uid="{00000000-0005-0000-0000-0000767C0000}"/>
    <cellStyle name="Note 19 3 4 2 2" xfId="43792" xr:uid="{00000000-0005-0000-0000-0000777C0000}"/>
    <cellStyle name="Note 19 3 4 3" xfId="43793" xr:uid="{00000000-0005-0000-0000-0000787C0000}"/>
    <cellStyle name="Note 19 3 5" xfId="14440" xr:uid="{00000000-0005-0000-0000-0000797C0000}"/>
    <cellStyle name="Note 19 3 5 2" xfId="43794" xr:uid="{00000000-0005-0000-0000-00007A7C0000}"/>
    <cellStyle name="Note 19 3 6" xfId="24518" xr:uid="{00000000-0005-0000-0000-00007B7C0000}"/>
    <cellStyle name="Note 19 3 6 2" xfId="43795" xr:uid="{00000000-0005-0000-0000-00007C7C0000}"/>
    <cellStyle name="Note 19 3 7" xfId="24519" xr:uid="{00000000-0005-0000-0000-00007D7C0000}"/>
    <cellStyle name="Note 19 3 7 2" xfId="43796" xr:uid="{00000000-0005-0000-0000-00007E7C0000}"/>
    <cellStyle name="Note 19 3 8" xfId="24520" xr:uid="{00000000-0005-0000-0000-00007F7C0000}"/>
    <cellStyle name="Note 19 3 8 2" xfId="43797" xr:uid="{00000000-0005-0000-0000-0000807C0000}"/>
    <cellStyle name="Note 19 3 9" xfId="43798" xr:uid="{00000000-0005-0000-0000-0000817C0000}"/>
    <cellStyle name="Note 19 4" xfId="6562" xr:uid="{00000000-0005-0000-0000-0000827C0000}"/>
    <cellStyle name="Note 19 4 2" xfId="14434" xr:uid="{00000000-0005-0000-0000-0000837C0000}"/>
    <cellStyle name="Note 19 4 2 2" xfId="43799" xr:uid="{00000000-0005-0000-0000-0000847C0000}"/>
    <cellStyle name="Note 19 4 3" xfId="24521" xr:uid="{00000000-0005-0000-0000-0000857C0000}"/>
    <cellStyle name="Note 19 4 3 2" xfId="43800" xr:uid="{00000000-0005-0000-0000-0000867C0000}"/>
    <cellStyle name="Note 19 4 4" xfId="24522" xr:uid="{00000000-0005-0000-0000-0000877C0000}"/>
    <cellStyle name="Note 19 4 4 2" xfId="43801" xr:uid="{00000000-0005-0000-0000-0000887C0000}"/>
    <cellStyle name="Note 19 4 5" xfId="24523" xr:uid="{00000000-0005-0000-0000-0000897C0000}"/>
    <cellStyle name="Note 19 4 5 2" xfId="43802" xr:uid="{00000000-0005-0000-0000-00008A7C0000}"/>
    <cellStyle name="Note 19 4 6" xfId="43803" xr:uid="{00000000-0005-0000-0000-00008B7C0000}"/>
    <cellStyle name="Note 19 5" xfId="6563" xr:uid="{00000000-0005-0000-0000-00008C7C0000}"/>
    <cellStyle name="Note 19 5 2" xfId="14433" xr:uid="{00000000-0005-0000-0000-00008D7C0000}"/>
    <cellStyle name="Note 19 5 2 2" xfId="43804" xr:uid="{00000000-0005-0000-0000-00008E7C0000}"/>
    <cellStyle name="Note 19 5 3" xfId="24524" xr:uid="{00000000-0005-0000-0000-00008F7C0000}"/>
    <cellStyle name="Note 19 5 3 2" xfId="43805" xr:uid="{00000000-0005-0000-0000-0000907C0000}"/>
    <cellStyle name="Note 19 5 4" xfId="24525" xr:uid="{00000000-0005-0000-0000-0000917C0000}"/>
    <cellStyle name="Note 19 5 4 2" xfId="43806" xr:uid="{00000000-0005-0000-0000-0000927C0000}"/>
    <cellStyle name="Note 19 5 5" xfId="24526" xr:uid="{00000000-0005-0000-0000-0000937C0000}"/>
    <cellStyle name="Note 19 5 5 2" xfId="43807" xr:uid="{00000000-0005-0000-0000-0000947C0000}"/>
    <cellStyle name="Note 19 5 6" xfId="43808" xr:uid="{00000000-0005-0000-0000-0000957C0000}"/>
    <cellStyle name="Note 19 6" xfId="6564" xr:uid="{00000000-0005-0000-0000-0000967C0000}"/>
    <cellStyle name="Note 19 6 2" xfId="14432" xr:uid="{00000000-0005-0000-0000-0000977C0000}"/>
    <cellStyle name="Note 19 6 2 2" xfId="43809" xr:uid="{00000000-0005-0000-0000-0000987C0000}"/>
    <cellStyle name="Note 19 6 3" xfId="24527" xr:uid="{00000000-0005-0000-0000-0000997C0000}"/>
    <cellStyle name="Note 19 6 3 2" xfId="43810" xr:uid="{00000000-0005-0000-0000-00009A7C0000}"/>
    <cellStyle name="Note 19 6 4" xfId="24528" xr:uid="{00000000-0005-0000-0000-00009B7C0000}"/>
    <cellStyle name="Note 19 6 4 2" xfId="43811" xr:uid="{00000000-0005-0000-0000-00009C7C0000}"/>
    <cellStyle name="Note 19 6 5" xfId="24529" xr:uid="{00000000-0005-0000-0000-00009D7C0000}"/>
    <cellStyle name="Note 19 6 5 2" xfId="43812" xr:uid="{00000000-0005-0000-0000-00009E7C0000}"/>
    <cellStyle name="Note 19 6 6" xfId="43813" xr:uid="{00000000-0005-0000-0000-00009F7C0000}"/>
    <cellStyle name="Note 19 7" xfId="6565" xr:uid="{00000000-0005-0000-0000-0000A07C0000}"/>
    <cellStyle name="Note 19 7 2" xfId="14431" xr:uid="{00000000-0005-0000-0000-0000A17C0000}"/>
    <cellStyle name="Note 19 7 2 2" xfId="43814" xr:uid="{00000000-0005-0000-0000-0000A27C0000}"/>
    <cellStyle name="Note 19 7 3" xfId="24530" xr:uid="{00000000-0005-0000-0000-0000A37C0000}"/>
    <cellStyle name="Note 19 7 3 2" xfId="43815" xr:uid="{00000000-0005-0000-0000-0000A47C0000}"/>
    <cellStyle name="Note 19 7 4" xfId="24531" xr:uid="{00000000-0005-0000-0000-0000A57C0000}"/>
    <cellStyle name="Note 19 7 4 2" xfId="43816" xr:uid="{00000000-0005-0000-0000-0000A67C0000}"/>
    <cellStyle name="Note 19 7 5" xfId="24532" xr:uid="{00000000-0005-0000-0000-0000A77C0000}"/>
    <cellStyle name="Note 19 7 5 2" xfId="43817" xr:uid="{00000000-0005-0000-0000-0000A87C0000}"/>
    <cellStyle name="Note 19 7 6" xfId="43818" xr:uid="{00000000-0005-0000-0000-0000A97C0000}"/>
    <cellStyle name="Note 19 8" xfId="6566" xr:uid="{00000000-0005-0000-0000-0000AA7C0000}"/>
    <cellStyle name="Note 19 8 2" xfId="14430" xr:uid="{00000000-0005-0000-0000-0000AB7C0000}"/>
    <cellStyle name="Note 19 8 2 2" xfId="43819" xr:uid="{00000000-0005-0000-0000-0000AC7C0000}"/>
    <cellStyle name="Note 19 8 3" xfId="43820" xr:uid="{00000000-0005-0000-0000-0000AD7C0000}"/>
    <cellStyle name="Note 19 9" xfId="14447" xr:uid="{00000000-0005-0000-0000-0000AE7C0000}"/>
    <cellStyle name="Note 19 9 2" xfId="43821" xr:uid="{00000000-0005-0000-0000-0000AF7C0000}"/>
    <cellStyle name="Note 2" xfId="512" xr:uid="{00000000-0005-0000-0000-0000B07C0000}"/>
    <cellStyle name="Note 2 10" xfId="911" xr:uid="{00000000-0005-0000-0000-0000B17C0000}"/>
    <cellStyle name="Note 2 10 10" xfId="24533" xr:uid="{00000000-0005-0000-0000-0000B27C0000}"/>
    <cellStyle name="Note 2 10 10 2" xfId="43822" xr:uid="{00000000-0005-0000-0000-0000B37C0000}"/>
    <cellStyle name="Note 2 10 11" xfId="43823" xr:uid="{00000000-0005-0000-0000-0000B47C0000}"/>
    <cellStyle name="Note 2 10 2" xfId="1843" xr:uid="{00000000-0005-0000-0000-0000B57C0000}"/>
    <cellStyle name="Note 2 10 2 2" xfId="3302" xr:uid="{00000000-0005-0000-0000-0000B67C0000}"/>
    <cellStyle name="Note 2 10 2 2 2" xfId="6567" xr:uid="{00000000-0005-0000-0000-0000B77C0000}"/>
    <cellStyle name="Note 2 10 2 2 2 2" xfId="14425" xr:uid="{00000000-0005-0000-0000-0000B87C0000}"/>
    <cellStyle name="Note 2 10 2 2 2 2 2" xfId="43824" xr:uid="{00000000-0005-0000-0000-0000B97C0000}"/>
    <cellStyle name="Note 2 10 2 2 2 3" xfId="43825" xr:uid="{00000000-0005-0000-0000-0000BA7C0000}"/>
    <cellStyle name="Note 2 10 2 2 3" xfId="6568" xr:uid="{00000000-0005-0000-0000-0000BB7C0000}"/>
    <cellStyle name="Note 2 10 2 2 3 2" xfId="14424" xr:uid="{00000000-0005-0000-0000-0000BC7C0000}"/>
    <cellStyle name="Note 2 10 2 2 3 2 2" xfId="43826" xr:uid="{00000000-0005-0000-0000-0000BD7C0000}"/>
    <cellStyle name="Note 2 10 2 2 3 3" xfId="43827" xr:uid="{00000000-0005-0000-0000-0000BE7C0000}"/>
    <cellStyle name="Note 2 10 2 2 4" xfId="14426" xr:uid="{00000000-0005-0000-0000-0000BF7C0000}"/>
    <cellStyle name="Note 2 10 2 2 4 2" xfId="43828" xr:uid="{00000000-0005-0000-0000-0000C07C0000}"/>
    <cellStyle name="Note 2 10 2 2 5" xfId="24534" xr:uid="{00000000-0005-0000-0000-0000C17C0000}"/>
    <cellStyle name="Note 2 10 2 2 5 2" xfId="43829" xr:uid="{00000000-0005-0000-0000-0000C27C0000}"/>
    <cellStyle name="Note 2 10 2 2 6" xfId="24535" xr:uid="{00000000-0005-0000-0000-0000C37C0000}"/>
    <cellStyle name="Note 2 10 2 2 6 2" xfId="43830" xr:uid="{00000000-0005-0000-0000-0000C47C0000}"/>
    <cellStyle name="Note 2 10 2 2 7" xfId="24536" xr:uid="{00000000-0005-0000-0000-0000C57C0000}"/>
    <cellStyle name="Note 2 10 2 2 7 2" xfId="43831" xr:uid="{00000000-0005-0000-0000-0000C67C0000}"/>
    <cellStyle name="Note 2 10 2 2 8" xfId="43832" xr:uid="{00000000-0005-0000-0000-0000C77C0000}"/>
    <cellStyle name="Note 2 10 2 3" xfId="6569" xr:uid="{00000000-0005-0000-0000-0000C87C0000}"/>
    <cellStyle name="Note 2 10 2 3 2" xfId="14423" xr:uid="{00000000-0005-0000-0000-0000C97C0000}"/>
    <cellStyle name="Note 2 10 2 3 2 2" xfId="43833" xr:uid="{00000000-0005-0000-0000-0000CA7C0000}"/>
    <cellStyle name="Note 2 10 2 3 3" xfId="43834" xr:uid="{00000000-0005-0000-0000-0000CB7C0000}"/>
    <cellStyle name="Note 2 10 2 4" xfId="6570" xr:uid="{00000000-0005-0000-0000-0000CC7C0000}"/>
    <cellStyle name="Note 2 10 2 4 2" xfId="14422" xr:uid="{00000000-0005-0000-0000-0000CD7C0000}"/>
    <cellStyle name="Note 2 10 2 4 2 2" xfId="43835" xr:uid="{00000000-0005-0000-0000-0000CE7C0000}"/>
    <cellStyle name="Note 2 10 2 4 3" xfId="43836" xr:uid="{00000000-0005-0000-0000-0000CF7C0000}"/>
    <cellStyle name="Note 2 10 2 5" xfId="14427" xr:uid="{00000000-0005-0000-0000-0000D07C0000}"/>
    <cellStyle name="Note 2 10 2 5 2" xfId="43837" xr:uid="{00000000-0005-0000-0000-0000D17C0000}"/>
    <cellStyle name="Note 2 10 2 6" xfId="24537" xr:uid="{00000000-0005-0000-0000-0000D27C0000}"/>
    <cellStyle name="Note 2 10 2 6 2" xfId="43838" xr:uid="{00000000-0005-0000-0000-0000D37C0000}"/>
    <cellStyle name="Note 2 10 2 7" xfId="24538" xr:uid="{00000000-0005-0000-0000-0000D47C0000}"/>
    <cellStyle name="Note 2 10 2 7 2" xfId="43839" xr:uid="{00000000-0005-0000-0000-0000D57C0000}"/>
    <cellStyle name="Note 2 10 2 8" xfId="24539" xr:uid="{00000000-0005-0000-0000-0000D67C0000}"/>
    <cellStyle name="Note 2 10 2 8 2" xfId="43840" xr:uid="{00000000-0005-0000-0000-0000D77C0000}"/>
    <cellStyle name="Note 2 10 2 9" xfId="43841" xr:uid="{00000000-0005-0000-0000-0000D87C0000}"/>
    <cellStyle name="Note 2 10 3" xfId="1411" xr:uid="{00000000-0005-0000-0000-0000D97C0000}"/>
    <cellStyle name="Note 2 10 3 2" xfId="2874" xr:uid="{00000000-0005-0000-0000-0000DA7C0000}"/>
    <cellStyle name="Note 2 10 3 2 2" xfId="6571" xr:uid="{00000000-0005-0000-0000-0000DB7C0000}"/>
    <cellStyle name="Note 2 10 3 2 2 2" xfId="14419" xr:uid="{00000000-0005-0000-0000-0000DC7C0000}"/>
    <cellStyle name="Note 2 10 3 2 2 2 2" xfId="43842" xr:uid="{00000000-0005-0000-0000-0000DD7C0000}"/>
    <cellStyle name="Note 2 10 3 2 2 3" xfId="43843" xr:uid="{00000000-0005-0000-0000-0000DE7C0000}"/>
    <cellStyle name="Note 2 10 3 2 3" xfId="6572" xr:uid="{00000000-0005-0000-0000-0000DF7C0000}"/>
    <cellStyle name="Note 2 10 3 2 3 2" xfId="14418" xr:uid="{00000000-0005-0000-0000-0000E07C0000}"/>
    <cellStyle name="Note 2 10 3 2 3 2 2" xfId="43844" xr:uid="{00000000-0005-0000-0000-0000E17C0000}"/>
    <cellStyle name="Note 2 10 3 2 3 3" xfId="43845" xr:uid="{00000000-0005-0000-0000-0000E27C0000}"/>
    <cellStyle name="Note 2 10 3 2 4" xfId="14420" xr:uid="{00000000-0005-0000-0000-0000E37C0000}"/>
    <cellStyle name="Note 2 10 3 2 4 2" xfId="43846" xr:uid="{00000000-0005-0000-0000-0000E47C0000}"/>
    <cellStyle name="Note 2 10 3 2 5" xfId="24540" xr:uid="{00000000-0005-0000-0000-0000E57C0000}"/>
    <cellStyle name="Note 2 10 3 2 5 2" xfId="43847" xr:uid="{00000000-0005-0000-0000-0000E67C0000}"/>
    <cellStyle name="Note 2 10 3 2 6" xfId="24541" xr:uid="{00000000-0005-0000-0000-0000E77C0000}"/>
    <cellStyle name="Note 2 10 3 2 6 2" xfId="43848" xr:uid="{00000000-0005-0000-0000-0000E87C0000}"/>
    <cellStyle name="Note 2 10 3 2 7" xfId="24542" xr:uid="{00000000-0005-0000-0000-0000E97C0000}"/>
    <cellStyle name="Note 2 10 3 2 7 2" xfId="43849" xr:uid="{00000000-0005-0000-0000-0000EA7C0000}"/>
    <cellStyle name="Note 2 10 3 2 8" xfId="43850" xr:uid="{00000000-0005-0000-0000-0000EB7C0000}"/>
    <cellStyle name="Note 2 10 3 3" xfId="6573" xr:uid="{00000000-0005-0000-0000-0000EC7C0000}"/>
    <cellStyle name="Note 2 10 3 3 2" xfId="14417" xr:uid="{00000000-0005-0000-0000-0000ED7C0000}"/>
    <cellStyle name="Note 2 10 3 3 2 2" xfId="43851" xr:uid="{00000000-0005-0000-0000-0000EE7C0000}"/>
    <cellStyle name="Note 2 10 3 3 3" xfId="43852" xr:uid="{00000000-0005-0000-0000-0000EF7C0000}"/>
    <cellStyle name="Note 2 10 3 4" xfId="6574" xr:uid="{00000000-0005-0000-0000-0000F07C0000}"/>
    <cellStyle name="Note 2 10 3 4 2" xfId="14416" xr:uid="{00000000-0005-0000-0000-0000F17C0000}"/>
    <cellStyle name="Note 2 10 3 4 2 2" xfId="43853" xr:uid="{00000000-0005-0000-0000-0000F27C0000}"/>
    <cellStyle name="Note 2 10 3 4 3" xfId="43854" xr:uid="{00000000-0005-0000-0000-0000F37C0000}"/>
    <cellStyle name="Note 2 10 3 5" xfId="14421" xr:uid="{00000000-0005-0000-0000-0000F47C0000}"/>
    <cellStyle name="Note 2 10 3 5 2" xfId="43855" xr:uid="{00000000-0005-0000-0000-0000F57C0000}"/>
    <cellStyle name="Note 2 10 3 6" xfId="24543" xr:uid="{00000000-0005-0000-0000-0000F67C0000}"/>
    <cellStyle name="Note 2 10 3 6 2" xfId="43856" xr:uid="{00000000-0005-0000-0000-0000F77C0000}"/>
    <cellStyle name="Note 2 10 3 7" xfId="24544" xr:uid="{00000000-0005-0000-0000-0000F87C0000}"/>
    <cellStyle name="Note 2 10 3 7 2" xfId="43857" xr:uid="{00000000-0005-0000-0000-0000F97C0000}"/>
    <cellStyle name="Note 2 10 3 8" xfId="24545" xr:uid="{00000000-0005-0000-0000-0000FA7C0000}"/>
    <cellStyle name="Note 2 10 3 8 2" xfId="43858" xr:uid="{00000000-0005-0000-0000-0000FB7C0000}"/>
    <cellStyle name="Note 2 10 3 9" xfId="43859" xr:uid="{00000000-0005-0000-0000-0000FC7C0000}"/>
    <cellStyle name="Note 2 10 4" xfId="6575" xr:uid="{00000000-0005-0000-0000-0000FD7C0000}"/>
    <cellStyle name="Note 2 10 4 2" xfId="14415" xr:uid="{00000000-0005-0000-0000-0000FE7C0000}"/>
    <cellStyle name="Note 2 10 4 2 2" xfId="43860" xr:uid="{00000000-0005-0000-0000-0000FF7C0000}"/>
    <cellStyle name="Note 2 10 4 3" xfId="24546" xr:uid="{00000000-0005-0000-0000-0000007D0000}"/>
    <cellStyle name="Note 2 10 4 3 2" xfId="43861" xr:uid="{00000000-0005-0000-0000-0000017D0000}"/>
    <cellStyle name="Note 2 10 4 4" xfId="24547" xr:uid="{00000000-0005-0000-0000-0000027D0000}"/>
    <cellStyle name="Note 2 10 4 4 2" xfId="43862" xr:uid="{00000000-0005-0000-0000-0000037D0000}"/>
    <cellStyle name="Note 2 10 4 5" xfId="24548" xr:uid="{00000000-0005-0000-0000-0000047D0000}"/>
    <cellStyle name="Note 2 10 4 5 2" xfId="43863" xr:uid="{00000000-0005-0000-0000-0000057D0000}"/>
    <cellStyle name="Note 2 10 4 6" xfId="43864" xr:uid="{00000000-0005-0000-0000-0000067D0000}"/>
    <cellStyle name="Note 2 10 5" xfId="6576" xr:uid="{00000000-0005-0000-0000-0000077D0000}"/>
    <cellStyle name="Note 2 10 5 2" xfId="14414" xr:uid="{00000000-0005-0000-0000-0000087D0000}"/>
    <cellStyle name="Note 2 10 5 2 2" xfId="43865" xr:uid="{00000000-0005-0000-0000-0000097D0000}"/>
    <cellStyle name="Note 2 10 5 3" xfId="24549" xr:uid="{00000000-0005-0000-0000-00000A7D0000}"/>
    <cellStyle name="Note 2 10 5 3 2" xfId="43866" xr:uid="{00000000-0005-0000-0000-00000B7D0000}"/>
    <cellStyle name="Note 2 10 5 4" xfId="24550" xr:uid="{00000000-0005-0000-0000-00000C7D0000}"/>
    <cellStyle name="Note 2 10 5 4 2" xfId="43867" xr:uid="{00000000-0005-0000-0000-00000D7D0000}"/>
    <cellStyle name="Note 2 10 5 5" xfId="24551" xr:uid="{00000000-0005-0000-0000-00000E7D0000}"/>
    <cellStyle name="Note 2 10 5 5 2" xfId="43868" xr:uid="{00000000-0005-0000-0000-00000F7D0000}"/>
    <cellStyle name="Note 2 10 5 6" xfId="43869" xr:uid="{00000000-0005-0000-0000-0000107D0000}"/>
    <cellStyle name="Note 2 10 6" xfId="6577" xr:uid="{00000000-0005-0000-0000-0000117D0000}"/>
    <cellStyle name="Note 2 10 6 2" xfId="12436" xr:uid="{00000000-0005-0000-0000-0000127D0000}"/>
    <cellStyle name="Note 2 10 6 2 2" xfId="43870" xr:uid="{00000000-0005-0000-0000-0000137D0000}"/>
    <cellStyle name="Note 2 10 6 3" xfId="24552" xr:uid="{00000000-0005-0000-0000-0000147D0000}"/>
    <cellStyle name="Note 2 10 6 3 2" xfId="43871" xr:uid="{00000000-0005-0000-0000-0000157D0000}"/>
    <cellStyle name="Note 2 10 6 4" xfId="24553" xr:uid="{00000000-0005-0000-0000-0000167D0000}"/>
    <cellStyle name="Note 2 10 6 4 2" xfId="43872" xr:uid="{00000000-0005-0000-0000-0000177D0000}"/>
    <cellStyle name="Note 2 10 6 5" xfId="24554" xr:uid="{00000000-0005-0000-0000-0000187D0000}"/>
    <cellStyle name="Note 2 10 6 5 2" xfId="43873" xr:uid="{00000000-0005-0000-0000-0000197D0000}"/>
    <cellStyle name="Note 2 10 6 6" xfId="43874" xr:uid="{00000000-0005-0000-0000-00001A7D0000}"/>
    <cellStyle name="Note 2 10 7" xfId="6578" xr:uid="{00000000-0005-0000-0000-00001B7D0000}"/>
    <cellStyle name="Note 2 10 7 2" xfId="18649" xr:uid="{00000000-0005-0000-0000-00001C7D0000}"/>
    <cellStyle name="Note 2 10 7 2 2" xfId="43875" xr:uid="{00000000-0005-0000-0000-00001D7D0000}"/>
    <cellStyle name="Note 2 10 7 3" xfId="24555" xr:uid="{00000000-0005-0000-0000-00001E7D0000}"/>
    <cellStyle name="Note 2 10 7 3 2" xfId="43876" xr:uid="{00000000-0005-0000-0000-00001F7D0000}"/>
    <cellStyle name="Note 2 10 7 4" xfId="24556" xr:uid="{00000000-0005-0000-0000-0000207D0000}"/>
    <cellStyle name="Note 2 10 7 4 2" xfId="43877" xr:uid="{00000000-0005-0000-0000-0000217D0000}"/>
    <cellStyle name="Note 2 10 7 5" xfId="24557" xr:uid="{00000000-0005-0000-0000-0000227D0000}"/>
    <cellStyle name="Note 2 10 7 5 2" xfId="43878" xr:uid="{00000000-0005-0000-0000-0000237D0000}"/>
    <cellStyle name="Note 2 10 7 6" xfId="43879" xr:uid="{00000000-0005-0000-0000-0000247D0000}"/>
    <cellStyle name="Note 2 10 8" xfId="6579" xr:uid="{00000000-0005-0000-0000-0000257D0000}"/>
    <cellStyle name="Note 2 10 8 2" xfId="12438" xr:uid="{00000000-0005-0000-0000-0000267D0000}"/>
    <cellStyle name="Note 2 10 8 2 2" xfId="43880" xr:uid="{00000000-0005-0000-0000-0000277D0000}"/>
    <cellStyle name="Note 2 10 8 3" xfId="43881" xr:uid="{00000000-0005-0000-0000-0000287D0000}"/>
    <cellStyle name="Note 2 10 9" xfId="14428" xr:uid="{00000000-0005-0000-0000-0000297D0000}"/>
    <cellStyle name="Note 2 10 9 2" xfId="43882" xr:uid="{00000000-0005-0000-0000-00002A7D0000}"/>
    <cellStyle name="Note 2 11" xfId="883" xr:uid="{00000000-0005-0000-0000-00002B7D0000}"/>
    <cellStyle name="Note 2 11 10" xfId="24558" xr:uid="{00000000-0005-0000-0000-00002C7D0000}"/>
    <cellStyle name="Note 2 11 10 2" xfId="43883" xr:uid="{00000000-0005-0000-0000-00002D7D0000}"/>
    <cellStyle name="Note 2 11 11" xfId="43884" xr:uid="{00000000-0005-0000-0000-00002E7D0000}"/>
    <cellStyle name="Note 2 11 2" xfId="1825" xr:uid="{00000000-0005-0000-0000-00002F7D0000}"/>
    <cellStyle name="Note 2 11 2 2" xfId="3284" xr:uid="{00000000-0005-0000-0000-0000307D0000}"/>
    <cellStyle name="Note 2 11 2 2 2" xfId="6580" xr:uid="{00000000-0005-0000-0000-0000317D0000}"/>
    <cellStyle name="Note 2 11 2 2 2 2" xfId="14410" xr:uid="{00000000-0005-0000-0000-0000327D0000}"/>
    <cellStyle name="Note 2 11 2 2 2 2 2" xfId="43885" xr:uid="{00000000-0005-0000-0000-0000337D0000}"/>
    <cellStyle name="Note 2 11 2 2 2 3" xfId="43886" xr:uid="{00000000-0005-0000-0000-0000347D0000}"/>
    <cellStyle name="Note 2 11 2 2 3" xfId="6581" xr:uid="{00000000-0005-0000-0000-0000357D0000}"/>
    <cellStyle name="Note 2 11 2 2 3 2" xfId="14409" xr:uid="{00000000-0005-0000-0000-0000367D0000}"/>
    <cellStyle name="Note 2 11 2 2 3 2 2" xfId="43887" xr:uid="{00000000-0005-0000-0000-0000377D0000}"/>
    <cellStyle name="Note 2 11 2 2 3 3" xfId="43888" xr:uid="{00000000-0005-0000-0000-0000387D0000}"/>
    <cellStyle name="Note 2 11 2 2 4" xfId="14411" xr:uid="{00000000-0005-0000-0000-0000397D0000}"/>
    <cellStyle name="Note 2 11 2 2 4 2" xfId="43889" xr:uid="{00000000-0005-0000-0000-00003A7D0000}"/>
    <cellStyle name="Note 2 11 2 2 5" xfId="24559" xr:uid="{00000000-0005-0000-0000-00003B7D0000}"/>
    <cellStyle name="Note 2 11 2 2 5 2" xfId="43890" xr:uid="{00000000-0005-0000-0000-00003C7D0000}"/>
    <cellStyle name="Note 2 11 2 2 6" xfId="24560" xr:uid="{00000000-0005-0000-0000-00003D7D0000}"/>
    <cellStyle name="Note 2 11 2 2 6 2" xfId="43891" xr:uid="{00000000-0005-0000-0000-00003E7D0000}"/>
    <cellStyle name="Note 2 11 2 2 7" xfId="24561" xr:uid="{00000000-0005-0000-0000-00003F7D0000}"/>
    <cellStyle name="Note 2 11 2 2 7 2" xfId="43892" xr:uid="{00000000-0005-0000-0000-0000407D0000}"/>
    <cellStyle name="Note 2 11 2 2 8" xfId="43893" xr:uid="{00000000-0005-0000-0000-0000417D0000}"/>
    <cellStyle name="Note 2 11 2 3" xfId="6582" xr:uid="{00000000-0005-0000-0000-0000427D0000}"/>
    <cellStyle name="Note 2 11 2 3 2" xfId="14408" xr:uid="{00000000-0005-0000-0000-0000437D0000}"/>
    <cellStyle name="Note 2 11 2 3 2 2" xfId="43894" xr:uid="{00000000-0005-0000-0000-0000447D0000}"/>
    <cellStyle name="Note 2 11 2 3 3" xfId="43895" xr:uid="{00000000-0005-0000-0000-0000457D0000}"/>
    <cellStyle name="Note 2 11 2 4" xfId="6583" xr:uid="{00000000-0005-0000-0000-0000467D0000}"/>
    <cellStyle name="Note 2 11 2 4 2" xfId="14407" xr:uid="{00000000-0005-0000-0000-0000477D0000}"/>
    <cellStyle name="Note 2 11 2 4 2 2" xfId="43896" xr:uid="{00000000-0005-0000-0000-0000487D0000}"/>
    <cellStyle name="Note 2 11 2 4 3" xfId="43897" xr:uid="{00000000-0005-0000-0000-0000497D0000}"/>
    <cellStyle name="Note 2 11 2 5" xfId="14412" xr:uid="{00000000-0005-0000-0000-00004A7D0000}"/>
    <cellStyle name="Note 2 11 2 5 2" xfId="43898" xr:uid="{00000000-0005-0000-0000-00004B7D0000}"/>
    <cellStyle name="Note 2 11 2 6" xfId="24562" xr:uid="{00000000-0005-0000-0000-00004C7D0000}"/>
    <cellStyle name="Note 2 11 2 6 2" xfId="43899" xr:uid="{00000000-0005-0000-0000-00004D7D0000}"/>
    <cellStyle name="Note 2 11 2 7" xfId="24563" xr:uid="{00000000-0005-0000-0000-00004E7D0000}"/>
    <cellStyle name="Note 2 11 2 7 2" xfId="43900" xr:uid="{00000000-0005-0000-0000-00004F7D0000}"/>
    <cellStyle name="Note 2 11 2 8" xfId="24564" xr:uid="{00000000-0005-0000-0000-0000507D0000}"/>
    <cellStyle name="Note 2 11 2 8 2" xfId="43901" xr:uid="{00000000-0005-0000-0000-0000517D0000}"/>
    <cellStyle name="Note 2 11 2 9" xfId="43902" xr:uid="{00000000-0005-0000-0000-0000527D0000}"/>
    <cellStyle name="Note 2 11 3" xfId="1391" xr:uid="{00000000-0005-0000-0000-0000537D0000}"/>
    <cellStyle name="Note 2 11 3 2" xfId="2854" xr:uid="{00000000-0005-0000-0000-0000547D0000}"/>
    <cellStyle name="Note 2 11 3 2 2" xfId="6584" xr:uid="{00000000-0005-0000-0000-0000557D0000}"/>
    <cellStyle name="Note 2 11 3 2 2 2" xfId="18821" xr:uid="{00000000-0005-0000-0000-0000567D0000}"/>
    <cellStyle name="Note 2 11 3 2 2 2 2" xfId="43903" xr:uid="{00000000-0005-0000-0000-0000577D0000}"/>
    <cellStyle name="Note 2 11 3 2 2 3" xfId="43904" xr:uid="{00000000-0005-0000-0000-0000587D0000}"/>
    <cellStyle name="Note 2 11 3 2 3" xfId="6585" xr:uid="{00000000-0005-0000-0000-0000597D0000}"/>
    <cellStyle name="Note 2 11 3 2 3 2" xfId="18830" xr:uid="{00000000-0005-0000-0000-00005A7D0000}"/>
    <cellStyle name="Note 2 11 3 2 3 2 2" xfId="43905" xr:uid="{00000000-0005-0000-0000-00005B7D0000}"/>
    <cellStyle name="Note 2 11 3 2 3 3" xfId="43906" xr:uid="{00000000-0005-0000-0000-00005C7D0000}"/>
    <cellStyle name="Note 2 11 3 2 4" xfId="14405" xr:uid="{00000000-0005-0000-0000-00005D7D0000}"/>
    <cellStyle name="Note 2 11 3 2 4 2" xfId="43907" xr:uid="{00000000-0005-0000-0000-00005E7D0000}"/>
    <cellStyle name="Note 2 11 3 2 5" xfId="24565" xr:uid="{00000000-0005-0000-0000-00005F7D0000}"/>
    <cellStyle name="Note 2 11 3 2 5 2" xfId="43908" xr:uid="{00000000-0005-0000-0000-0000607D0000}"/>
    <cellStyle name="Note 2 11 3 2 6" xfId="24566" xr:uid="{00000000-0005-0000-0000-0000617D0000}"/>
    <cellStyle name="Note 2 11 3 2 6 2" xfId="43909" xr:uid="{00000000-0005-0000-0000-0000627D0000}"/>
    <cellStyle name="Note 2 11 3 2 7" xfId="24567" xr:uid="{00000000-0005-0000-0000-0000637D0000}"/>
    <cellStyle name="Note 2 11 3 2 7 2" xfId="43910" xr:uid="{00000000-0005-0000-0000-0000647D0000}"/>
    <cellStyle name="Note 2 11 3 2 8" xfId="43911" xr:uid="{00000000-0005-0000-0000-0000657D0000}"/>
    <cellStyle name="Note 2 11 3 3" xfId="6586" xr:uid="{00000000-0005-0000-0000-0000667D0000}"/>
    <cellStyle name="Note 2 11 3 3 2" xfId="18823" xr:uid="{00000000-0005-0000-0000-0000677D0000}"/>
    <cellStyle name="Note 2 11 3 3 2 2" xfId="43912" xr:uid="{00000000-0005-0000-0000-0000687D0000}"/>
    <cellStyle name="Note 2 11 3 3 3" xfId="43913" xr:uid="{00000000-0005-0000-0000-0000697D0000}"/>
    <cellStyle name="Note 2 11 3 4" xfId="6587" xr:uid="{00000000-0005-0000-0000-00006A7D0000}"/>
    <cellStyle name="Note 2 11 3 4 2" xfId="14404" xr:uid="{00000000-0005-0000-0000-00006B7D0000}"/>
    <cellStyle name="Note 2 11 3 4 2 2" xfId="43914" xr:uid="{00000000-0005-0000-0000-00006C7D0000}"/>
    <cellStyle name="Note 2 11 3 4 3" xfId="43915" xr:uid="{00000000-0005-0000-0000-00006D7D0000}"/>
    <cellStyle name="Note 2 11 3 5" xfId="14406" xr:uid="{00000000-0005-0000-0000-00006E7D0000}"/>
    <cellStyle name="Note 2 11 3 5 2" xfId="43916" xr:uid="{00000000-0005-0000-0000-00006F7D0000}"/>
    <cellStyle name="Note 2 11 3 6" xfId="24568" xr:uid="{00000000-0005-0000-0000-0000707D0000}"/>
    <cellStyle name="Note 2 11 3 6 2" xfId="43917" xr:uid="{00000000-0005-0000-0000-0000717D0000}"/>
    <cellStyle name="Note 2 11 3 7" xfId="24569" xr:uid="{00000000-0005-0000-0000-0000727D0000}"/>
    <cellStyle name="Note 2 11 3 7 2" xfId="43918" xr:uid="{00000000-0005-0000-0000-0000737D0000}"/>
    <cellStyle name="Note 2 11 3 8" xfId="24570" xr:uid="{00000000-0005-0000-0000-0000747D0000}"/>
    <cellStyle name="Note 2 11 3 8 2" xfId="43919" xr:uid="{00000000-0005-0000-0000-0000757D0000}"/>
    <cellStyle name="Note 2 11 3 9" xfId="43920" xr:uid="{00000000-0005-0000-0000-0000767D0000}"/>
    <cellStyle name="Note 2 11 4" xfId="6588" xr:uid="{00000000-0005-0000-0000-0000777D0000}"/>
    <cellStyle name="Note 2 11 4 2" xfId="14403" xr:uid="{00000000-0005-0000-0000-0000787D0000}"/>
    <cellStyle name="Note 2 11 4 2 2" xfId="43921" xr:uid="{00000000-0005-0000-0000-0000797D0000}"/>
    <cellStyle name="Note 2 11 4 3" xfId="24571" xr:uid="{00000000-0005-0000-0000-00007A7D0000}"/>
    <cellStyle name="Note 2 11 4 3 2" xfId="43922" xr:uid="{00000000-0005-0000-0000-00007B7D0000}"/>
    <cellStyle name="Note 2 11 4 4" xfId="24572" xr:uid="{00000000-0005-0000-0000-00007C7D0000}"/>
    <cellStyle name="Note 2 11 4 4 2" xfId="43923" xr:uid="{00000000-0005-0000-0000-00007D7D0000}"/>
    <cellStyle name="Note 2 11 4 5" xfId="24573" xr:uid="{00000000-0005-0000-0000-00007E7D0000}"/>
    <cellStyle name="Note 2 11 4 5 2" xfId="43924" xr:uid="{00000000-0005-0000-0000-00007F7D0000}"/>
    <cellStyle name="Note 2 11 4 6" xfId="43925" xr:uid="{00000000-0005-0000-0000-0000807D0000}"/>
    <cellStyle name="Note 2 11 5" xfId="6589" xr:uid="{00000000-0005-0000-0000-0000817D0000}"/>
    <cellStyle name="Note 2 11 5 2" xfId="14402" xr:uid="{00000000-0005-0000-0000-0000827D0000}"/>
    <cellStyle name="Note 2 11 5 2 2" xfId="43926" xr:uid="{00000000-0005-0000-0000-0000837D0000}"/>
    <cellStyle name="Note 2 11 5 3" xfId="24574" xr:uid="{00000000-0005-0000-0000-0000847D0000}"/>
    <cellStyle name="Note 2 11 5 3 2" xfId="43927" xr:uid="{00000000-0005-0000-0000-0000857D0000}"/>
    <cellStyle name="Note 2 11 5 4" xfId="24575" xr:uid="{00000000-0005-0000-0000-0000867D0000}"/>
    <cellStyle name="Note 2 11 5 4 2" xfId="43928" xr:uid="{00000000-0005-0000-0000-0000877D0000}"/>
    <cellStyle name="Note 2 11 5 5" xfId="24576" xr:uid="{00000000-0005-0000-0000-0000887D0000}"/>
    <cellStyle name="Note 2 11 5 5 2" xfId="43929" xr:uid="{00000000-0005-0000-0000-0000897D0000}"/>
    <cellStyle name="Note 2 11 5 6" xfId="43930" xr:uid="{00000000-0005-0000-0000-00008A7D0000}"/>
    <cellStyle name="Note 2 11 6" xfId="6590" xr:uid="{00000000-0005-0000-0000-00008B7D0000}"/>
    <cellStyle name="Note 2 11 6 2" xfId="14401" xr:uid="{00000000-0005-0000-0000-00008C7D0000}"/>
    <cellStyle name="Note 2 11 6 2 2" xfId="43931" xr:uid="{00000000-0005-0000-0000-00008D7D0000}"/>
    <cellStyle name="Note 2 11 6 3" xfId="24577" xr:uid="{00000000-0005-0000-0000-00008E7D0000}"/>
    <cellStyle name="Note 2 11 6 3 2" xfId="43932" xr:uid="{00000000-0005-0000-0000-00008F7D0000}"/>
    <cellStyle name="Note 2 11 6 4" xfId="24578" xr:uid="{00000000-0005-0000-0000-0000907D0000}"/>
    <cellStyle name="Note 2 11 6 4 2" xfId="43933" xr:uid="{00000000-0005-0000-0000-0000917D0000}"/>
    <cellStyle name="Note 2 11 6 5" xfId="24579" xr:uid="{00000000-0005-0000-0000-0000927D0000}"/>
    <cellStyle name="Note 2 11 6 5 2" xfId="43934" xr:uid="{00000000-0005-0000-0000-0000937D0000}"/>
    <cellStyle name="Note 2 11 6 6" xfId="43935" xr:uid="{00000000-0005-0000-0000-0000947D0000}"/>
    <cellStyle name="Note 2 11 7" xfId="6591" xr:uid="{00000000-0005-0000-0000-0000957D0000}"/>
    <cellStyle name="Note 2 11 7 2" xfId="14400" xr:uid="{00000000-0005-0000-0000-0000967D0000}"/>
    <cellStyle name="Note 2 11 7 2 2" xfId="43936" xr:uid="{00000000-0005-0000-0000-0000977D0000}"/>
    <cellStyle name="Note 2 11 7 3" xfId="24580" xr:uid="{00000000-0005-0000-0000-0000987D0000}"/>
    <cellStyle name="Note 2 11 7 3 2" xfId="43937" xr:uid="{00000000-0005-0000-0000-0000997D0000}"/>
    <cellStyle name="Note 2 11 7 4" xfId="24581" xr:uid="{00000000-0005-0000-0000-00009A7D0000}"/>
    <cellStyle name="Note 2 11 7 4 2" xfId="43938" xr:uid="{00000000-0005-0000-0000-00009B7D0000}"/>
    <cellStyle name="Note 2 11 7 5" xfId="24582" xr:uid="{00000000-0005-0000-0000-00009C7D0000}"/>
    <cellStyle name="Note 2 11 7 5 2" xfId="43939" xr:uid="{00000000-0005-0000-0000-00009D7D0000}"/>
    <cellStyle name="Note 2 11 7 6" xfId="43940" xr:uid="{00000000-0005-0000-0000-00009E7D0000}"/>
    <cellStyle name="Note 2 11 8" xfId="6592" xr:uid="{00000000-0005-0000-0000-00009F7D0000}"/>
    <cellStyle name="Note 2 11 8 2" xfId="14399" xr:uid="{00000000-0005-0000-0000-0000A07D0000}"/>
    <cellStyle name="Note 2 11 8 2 2" xfId="43941" xr:uid="{00000000-0005-0000-0000-0000A17D0000}"/>
    <cellStyle name="Note 2 11 8 3" xfId="43942" xr:uid="{00000000-0005-0000-0000-0000A27D0000}"/>
    <cellStyle name="Note 2 11 9" xfId="14413" xr:uid="{00000000-0005-0000-0000-0000A37D0000}"/>
    <cellStyle name="Note 2 11 9 2" xfId="43943" xr:uid="{00000000-0005-0000-0000-0000A47D0000}"/>
    <cellStyle name="Note 2 12" xfId="913" xr:uid="{00000000-0005-0000-0000-0000A57D0000}"/>
    <cellStyle name="Note 2 12 10" xfId="24583" xr:uid="{00000000-0005-0000-0000-0000A67D0000}"/>
    <cellStyle name="Note 2 12 10 2" xfId="43944" xr:uid="{00000000-0005-0000-0000-0000A77D0000}"/>
    <cellStyle name="Note 2 12 11" xfId="43945" xr:uid="{00000000-0005-0000-0000-0000A87D0000}"/>
    <cellStyle name="Note 2 12 2" xfId="1845" xr:uid="{00000000-0005-0000-0000-0000A97D0000}"/>
    <cellStyle name="Note 2 12 2 2" xfId="3304" xr:uid="{00000000-0005-0000-0000-0000AA7D0000}"/>
    <cellStyle name="Note 2 12 2 2 2" xfId="6593" xr:uid="{00000000-0005-0000-0000-0000AB7D0000}"/>
    <cellStyle name="Note 2 12 2 2 2 2" xfId="14395" xr:uid="{00000000-0005-0000-0000-0000AC7D0000}"/>
    <cellStyle name="Note 2 12 2 2 2 2 2" xfId="43946" xr:uid="{00000000-0005-0000-0000-0000AD7D0000}"/>
    <cellStyle name="Note 2 12 2 2 2 3" xfId="43947" xr:uid="{00000000-0005-0000-0000-0000AE7D0000}"/>
    <cellStyle name="Note 2 12 2 2 3" xfId="6594" xr:uid="{00000000-0005-0000-0000-0000AF7D0000}"/>
    <cellStyle name="Note 2 12 2 2 3 2" xfId="14394" xr:uid="{00000000-0005-0000-0000-0000B07D0000}"/>
    <cellStyle name="Note 2 12 2 2 3 2 2" xfId="43948" xr:uid="{00000000-0005-0000-0000-0000B17D0000}"/>
    <cellStyle name="Note 2 12 2 2 3 3" xfId="43949" xr:uid="{00000000-0005-0000-0000-0000B27D0000}"/>
    <cellStyle name="Note 2 12 2 2 4" xfId="14396" xr:uid="{00000000-0005-0000-0000-0000B37D0000}"/>
    <cellStyle name="Note 2 12 2 2 4 2" xfId="43950" xr:uid="{00000000-0005-0000-0000-0000B47D0000}"/>
    <cellStyle name="Note 2 12 2 2 5" xfId="24584" xr:uid="{00000000-0005-0000-0000-0000B57D0000}"/>
    <cellStyle name="Note 2 12 2 2 5 2" xfId="43951" xr:uid="{00000000-0005-0000-0000-0000B67D0000}"/>
    <cellStyle name="Note 2 12 2 2 6" xfId="24585" xr:uid="{00000000-0005-0000-0000-0000B77D0000}"/>
    <cellStyle name="Note 2 12 2 2 6 2" xfId="43952" xr:uid="{00000000-0005-0000-0000-0000B87D0000}"/>
    <cellStyle name="Note 2 12 2 2 7" xfId="24586" xr:uid="{00000000-0005-0000-0000-0000B97D0000}"/>
    <cellStyle name="Note 2 12 2 2 7 2" xfId="43953" xr:uid="{00000000-0005-0000-0000-0000BA7D0000}"/>
    <cellStyle name="Note 2 12 2 2 8" xfId="43954" xr:uid="{00000000-0005-0000-0000-0000BB7D0000}"/>
    <cellStyle name="Note 2 12 2 3" xfId="6595" xr:uid="{00000000-0005-0000-0000-0000BC7D0000}"/>
    <cellStyle name="Note 2 12 2 3 2" xfId="14393" xr:uid="{00000000-0005-0000-0000-0000BD7D0000}"/>
    <cellStyle name="Note 2 12 2 3 2 2" xfId="43955" xr:uid="{00000000-0005-0000-0000-0000BE7D0000}"/>
    <cellStyle name="Note 2 12 2 3 3" xfId="43956" xr:uid="{00000000-0005-0000-0000-0000BF7D0000}"/>
    <cellStyle name="Note 2 12 2 4" xfId="6596" xr:uid="{00000000-0005-0000-0000-0000C07D0000}"/>
    <cellStyle name="Note 2 12 2 4 2" xfId="14392" xr:uid="{00000000-0005-0000-0000-0000C17D0000}"/>
    <cellStyle name="Note 2 12 2 4 2 2" xfId="43957" xr:uid="{00000000-0005-0000-0000-0000C27D0000}"/>
    <cellStyle name="Note 2 12 2 4 3" xfId="43958" xr:uid="{00000000-0005-0000-0000-0000C37D0000}"/>
    <cellStyle name="Note 2 12 2 5" xfId="14397" xr:uid="{00000000-0005-0000-0000-0000C47D0000}"/>
    <cellStyle name="Note 2 12 2 5 2" xfId="43959" xr:uid="{00000000-0005-0000-0000-0000C57D0000}"/>
    <cellStyle name="Note 2 12 2 6" xfId="24587" xr:uid="{00000000-0005-0000-0000-0000C67D0000}"/>
    <cellStyle name="Note 2 12 2 6 2" xfId="43960" xr:uid="{00000000-0005-0000-0000-0000C77D0000}"/>
    <cellStyle name="Note 2 12 2 7" xfId="24588" xr:uid="{00000000-0005-0000-0000-0000C87D0000}"/>
    <cellStyle name="Note 2 12 2 7 2" xfId="43961" xr:uid="{00000000-0005-0000-0000-0000C97D0000}"/>
    <cellStyle name="Note 2 12 2 8" xfId="24589" xr:uid="{00000000-0005-0000-0000-0000CA7D0000}"/>
    <cellStyle name="Note 2 12 2 8 2" xfId="43962" xr:uid="{00000000-0005-0000-0000-0000CB7D0000}"/>
    <cellStyle name="Note 2 12 2 9" xfId="43963" xr:uid="{00000000-0005-0000-0000-0000CC7D0000}"/>
    <cellStyle name="Note 2 12 3" xfId="1413" xr:uid="{00000000-0005-0000-0000-0000CD7D0000}"/>
    <cellStyle name="Note 2 12 3 2" xfId="2876" xr:uid="{00000000-0005-0000-0000-0000CE7D0000}"/>
    <cellStyle name="Note 2 12 3 2 2" xfId="6597" xr:uid="{00000000-0005-0000-0000-0000CF7D0000}"/>
    <cellStyle name="Note 2 12 3 2 2 2" xfId="14389" xr:uid="{00000000-0005-0000-0000-0000D07D0000}"/>
    <cellStyle name="Note 2 12 3 2 2 2 2" xfId="43964" xr:uid="{00000000-0005-0000-0000-0000D17D0000}"/>
    <cellStyle name="Note 2 12 3 2 2 3" xfId="43965" xr:uid="{00000000-0005-0000-0000-0000D27D0000}"/>
    <cellStyle name="Note 2 12 3 2 3" xfId="6598" xr:uid="{00000000-0005-0000-0000-0000D37D0000}"/>
    <cellStyle name="Note 2 12 3 2 3 2" xfId="14388" xr:uid="{00000000-0005-0000-0000-0000D47D0000}"/>
    <cellStyle name="Note 2 12 3 2 3 2 2" xfId="43966" xr:uid="{00000000-0005-0000-0000-0000D57D0000}"/>
    <cellStyle name="Note 2 12 3 2 3 3" xfId="43967" xr:uid="{00000000-0005-0000-0000-0000D67D0000}"/>
    <cellStyle name="Note 2 12 3 2 4" xfId="14390" xr:uid="{00000000-0005-0000-0000-0000D77D0000}"/>
    <cellStyle name="Note 2 12 3 2 4 2" xfId="43968" xr:uid="{00000000-0005-0000-0000-0000D87D0000}"/>
    <cellStyle name="Note 2 12 3 2 5" xfId="24590" xr:uid="{00000000-0005-0000-0000-0000D97D0000}"/>
    <cellStyle name="Note 2 12 3 2 5 2" xfId="43969" xr:uid="{00000000-0005-0000-0000-0000DA7D0000}"/>
    <cellStyle name="Note 2 12 3 2 6" xfId="24591" xr:uid="{00000000-0005-0000-0000-0000DB7D0000}"/>
    <cellStyle name="Note 2 12 3 2 6 2" xfId="43970" xr:uid="{00000000-0005-0000-0000-0000DC7D0000}"/>
    <cellStyle name="Note 2 12 3 2 7" xfId="24592" xr:uid="{00000000-0005-0000-0000-0000DD7D0000}"/>
    <cellStyle name="Note 2 12 3 2 7 2" xfId="43971" xr:uid="{00000000-0005-0000-0000-0000DE7D0000}"/>
    <cellStyle name="Note 2 12 3 2 8" xfId="43972" xr:uid="{00000000-0005-0000-0000-0000DF7D0000}"/>
    <cellStyle name="Note 2 12 3 3" xfId="6599" xr:uid="{00000000-0005-0000-0000-0000E07D0000}"/>
    <cellStyle name="Note 2 12 3 3 2" xfId="14387" xr:uid="{00000000-0005-0000-0000-0000E17D0000}"/>
    <cellStyle name="Note 2 12 3 3 2 2" xfId="43973" xr:uid="{00000000-0005-0000-0000-0000E27D0000}"/>
    <cellStyle name="Note 2 12 3 3 3" xfId="43974" xr:uid="{00000000-0005-0000-0000-0000E37D0000}"/>
    <cellStyle name="Note 2 12 3 4" xfId="6600" xr:uid="{00000000-0005-0000-0000-0000E47D0000}"/>
    <cellStyle name="Note 2 12 3 4 2" xfId="14386" xr:uid="{00000000-0005-0000-0000-0000E57D0000}"/>
    <cellStyle name="Note 2 12 3 4 2 2" xfId="43975" xr:uid="{00000000-0005-0000-0000-0000E67D0000}"/>
    <cellStyle name="Note 2 12 3 4 3" xfId="43976" xr:uid="{00000000-0005-0000-0000-0000E77D0000}"/>
    <cellStyle name="Note 2 12 3 5" xfId="14391" xr:uid="{00000000-0005-0000-0000-0000E87D0000}"/>
    <cellStyle name="Note 2 12 3 5 2" xfId="43977" xr:uid="{00000000-0005-0000-0000-0000E97D0000}"/>
    <cellStyle name="Note 2 12 3 6" xfId="24593" xr:uid="{00000000-0005-0000-0000-0000EA7D0000}"/>
    <cellStyle name="Note 2 12 3 6 2" xfId="43978" xr:uid="{00000000-0005-0000-0000-0000EB7D0000}"/>
    <cellStyle name="Note 2 12 3 7" xfId="24594" xr:uid="{00000000-0005-0000-0000-0000EC7D0000}"/>
    <cellStyle name="Note 2 12 3 7 2" xfId="43979" xr:uid="{00000000-0005-0000-0000-0000ED7D0000}"/>
    <cellStyle name="Note 2 12 3 8" xfId="24595" xr:uid="{00000000-0005-0000-0000-0000EE7D0000}"/>
    <cellStyle name="Note 2 12 3 8 2" xfId="43980" xr:uid="{00000000-0005-0000-0000-0000EF7D0000}"/>
    <cellStyle name="Note 2 12 3 9" xfId="43981" xr:uid="{00000000-0005-0000-0000-0000F07D0000}"/>
    <cellStyle name="Note 2 12 4" xfId="6601" xr:uid="{00000000-0005-0000-0000-0000F17D0000}"/>
    <cellStyle name="Note 2 12 4 2" xfId="14385" xr:uid="{00000000-0005-0000-0000-0000F27D0000}"/>
    <cellStyle name="Note 2 12 4 2 2" xfId="43982" xr:uid="{00000000-0005-0000-0000-0000F37D0000}"/>
    <cellStyle name="Note 2 12 4 3" xfId="24596" xr:uid="{00000000-0005-0000-0000-0000F47D0000}"/>
    <cellStyle name="Note 2 12 4 3 2" xfId="43983" xr:uid="{00000000-0005-0000-0000-0000F57D0000}"/>
    <cellStyle name="Note 2 12 4 4" xfId="24597" xr:uid="{00000000-0005-0000-0000-0000F67D0000}"/>
    <cellStyle name="Note 2 12 4 4 2" xfId="43984" xr:uid="{00000000-0005-0000-0000-0000F77D0000}"/>
    <cellStyle name="Note 2 12 4 5" xfId="24598" xr:uid="{00000000-0005-0000-0000-0000F87D0000}"/>
    <cellStyle name="Note 2 12 4 5 2" xfId="43985" xr:uid="{00000000-0005-0000-0000-0000F97D0000}"/>
    <cellStyle name="Note 2 12 4 6" xfId="43986" xr:uid="{00000000-0005-0000-0000-0000FA7D0000}"/>
    <cellStyle name="Note 2 12 5" xfId="6602" xr:uid="{00000000-0005-0000-0000-0000FB7D0000}"/>
    <cellStyle name="Note 2 12 5 2" xfId="14384" xr:uid="{00000000-0005-0000-0000-0000FC7D0000}"/>
    <cellStyle name="Note 2 12 5 2 2" xfId="43987" xr:uid="{00000000-0005-0000-0000-0000FD7D0000}"/>
    <cellStyle name="Note 2 12 5 3" xfId="24599" xr:uid="{00000000-0005-0000-0000-0000FE7D0000}"/>
    <cellStyle name="Note 2 12 5 3 2" xfId="43988" xr:uid="{00000000-0005-0000-0000-0000FF7D0000}"/>
    <cellStyle name="Note 2 12 5 4" xfId="24600" xr:uid="{00000000-0005-0000-0000-0000007E0000}"/>
    <cellStyle name="Note 2 12 5 4 2" xfId="43989" xr:uid="{00000000-0005-0000-0000-0000017E0000}"/>
    <cellStyle name="Note 2 12 5 5" xfId="24601" xr:uid="{00000000-0005-0000-0000-0000027E0000}"/>
    <cellStyle name="Note 2 12 5 5 2" xfId="43990" xr:uid="{00000000-0005-0000-0000-0000037E0000}"/>
    <cellStyle name="Note 2 12 5 6" xfId="43991" xr:uid="{00000000-0005-0000-0000-0000047E0000}"/>
    <cellStyle name="Note 2 12 6" xfId="6603" xr:uid="{00000000-0005-0000-0000-0000057E0000}"/>
    <cellStyle name="Note 2 12 6 2" xfId="14382" xr:uid="{00000000-0005-0000-0000-0000067E0000}"/>
    <cellStyle name="Note 2 12 6 2 2" xfId="43992" xr:uid="{00000000-0005-0000-0000-0000077E0000}"/>
    <cellStyle name="Note 2 12 6 3" xfId="24602" xr:uid="{00000000-0005-0000-0000-0000087E0000}"/>
    <cellStyle name="Note 2 12 6 3 2" xfId="43993" xr:uid="{00000000-0005-0000-0000-0000097E0000}"/>
    <cellStyle name="Note 2 12 6 4" xfId="24603" xr:uid="{00000000-0005-0000-0000-00000A7E0000}"/>
    <cellStyle name="Note 2 12 6 4 2" xfId="43994" xr:uid="{00000000-0005-0000-0000-00000B7E0000}"/>
    <cellStyle name="Note 2 12 6 5" xfId="24604" xr:uid="{00000000-0005-0000-0000-00000C7E0000}"/>
    <cellStyle name="Note 2 12 6 5 2" xfId="43995" xr:uid="{00000000-0005-0000-0000-00000D7E0000}"/>
    <cellStyle name="Note 2 12 6 6" xfId="43996" xr:uid="{00000000-0005-0000-0000-00000E7E0000}"/>
    <cellStyle name="Note 2 12 7" xfId="6604" xr:uid="{00000000-0005-0000-0000-00000F7E0000}"/>
    <cellStyle name="Note 2 12 7 2" xfId="14381" xr:uid="{00000000-0005-0000-0000-0000107E0000}"/>
    <cellStyle name="Note 2 12 7 2 2" xfId="43997" xr:uid="{00000000-0005-0000-0000-0000117E0000}"/>
    <cellStyle name="Note 2 12 7 3" xfId="24605" xr:uid="{00000000-0005-0000-0000-0000127E0000}"/>
    <cellStyle name="Note 2 12 7 3 2" xfId="43998" xr:uid="{00000000-0005-0000-0000-0000137E0000}"/>
    <cellStyle name="Note 2 12 7 4" xfId="24606" xr:uid="{00000000-0005-0000-0000-0000147E0000}"/>
    <cellStyle name="Note 2 12 7 4 2" xfId="43999" xr:uid="{00000000-0005-0000-0000-0000157E0000}"/>
    <cellStyle name="Note 2 12 7 5" xfId="24607" xr:uid="{00000000-0005-0000-0000-0000167E0000}"/>
    <cellStyle name="Note 2 12 7 5 2" xfId="44000" xr:uid="{00000000-0005-0000-0000-0000177E0000}"/>
    <cellStyle name="Note 2 12 7 6" xfId="44001" xr:uid="{00000000-0005-0000-0000-0000187E0000}"/>
    <cellStyle name="Note 2 12 8" xfId="6605" xr:uid="{00000000-0005-0000-0000-0000197E0000}"/>
    <cellStyle name="Note 2 12 8 2" xfId="14380" xr:uid="{00000000-0005-0000-0000-00001A7E0000}"/>
    <cellStyle name="Note 2 12 8 2 2" xfId="44002" xr:uid="{00000000-0005-0000-0000-00001B7E0000}"/>
    <cellStyle name="Note 2 12 8 3" xfId="44003" xr:uid="{00000000-0005-0000-0000-00001C7E0000}"/>
    <cellStyle name="Note 2 12 9" xfId="14398" xr:uid="{00000000-0005-0000-0000-00001D7E0000}"/>
    <cellStyle name="Note 2 12 9 2" xfId="44004" xr:uid="{00000000-0005-0000-0000-00001E7E0000}"/>
    <cellStyle name="Note 2 13" xfId="1035" xr:uid="{00000000-0005-0000-0000-00001F7E0000}"/>
    <cellStyle name="Note 2 13 10" xfId="24608" xr:uid="{00000000-0005-0000-0000-0000207E0000}"/>
    <cellStyle name="Note 2 13 10 2" xfId="44005" xr:uid="{00000000-0005-0000-0000-0000217E0000}"/>
    <cellStyle name="Note 2 13 11" xfId="44006" xr:uid="{00000000-0005-0000-0000-0000227E0000}"/>
    <cellStyle name="Note 2 13 2" xfId="1967" xr:uid="{00000000-0005-0000-0000-0000237E0000}"/>
    <cellStyle name="Note 2 13 2 2" xfId="3426" xr:uid="{00000000-0005-0000-0000-0000247E0000}"/>
    <cellStyle name="Note 2 13 2 2 2" xfId="6606" xr:uid="{00000000-0005-0000-0000-0000257E0000}"/>
    <cellStyle name="Note 2 13 2 2 2 2" xfId="14376" xr:uid="{00000000-0005-0000-0000-0000267E0000}"/>
    <cellStyle name="Note 2 13 2 2 2 2 2" xfId="44007" xr:uid="{00000000-0005-0000-0000-0000277E0000}"/>
    <cellStyle name="Note 2 13 2 2 2 3" xfId="44008" xr:uid="{00000000-0005-0000-0000-0000287E0000}"/>
    <cellStyle name="Note 2 13 2 2 3" xfId="6607" xr:uid="{00000000-0005-0000-0000-0000297E0000}"/>
    <cellStyle name="Note 2 13 2 2 3 2" xfId="14375" xr:uid="{00000000-0005-0000-0000-00002A7E0000}"/>
    <cellStyle name="Note 2 13 2 2 3 2 2" xfId="44009" xr:uid="{00000000-0005-0000-0000-00002B7E0000}"/>
    <cellStyle name="Note 2 13 2 2 3 3" xfId="44010" xr:uid="{00000000-0005-0000-0000-00002C7E0000}"/>
    <cellStyle name="Note 2 13 2 2 4" xfId="14377" xr:uid="{00000000-0005-0000-0000-00002D7E0000}"/>
    <cellStyle name="Note 2 13 2 2 4 2" xfId="44011" xr:uid="{00000000-0005-0000-0000-00002E7E0000}"/>
    <cellStyle name="Note 2 13 2 2 5" xfId="24609" xr:uid="{00000000-0005-0000-0000-00002F7E0000}"/>
    <cellStyle name="Note 2 13 2 2 5 2" xfId="44012" xr:uid="{00000000-0005-0000-0000-0000307E0000}"/>
    <cellStyle name="Note 2 13 2 2 6" xfId="24610" xr:uid="{00000000-0005-0000-0000-0000317E0000}"/>
    <cellStyle name="Note 2 13 2 2 6 2" xfId="44013" xr:uid="{00000000-0005-0000-0000-0000327E0000}"/>
    <cellStyle name="Note 2 13 2 2 7" xfId="24611" xr:uid="{00000000-0005-0000-0000-0000337E0000}"/>
    <cellStyle name="Note 2 13 2 2 7 2" xfId="44014" xr:uid="{00000000-0005-0000-0000-0000347E0000}"/>
    <cellStyle name="Note 2 13 2 2 8" xfId="44015" xr:uid="{00000000-0005-0000-0000-0000357E0000}"/>
    <cellStyle name="Note 2 13 2 3" xfId="6608" xr:uid="{00000000-0005-0000-0000-0000367E0000}"/>
    <cellStyle name="Note 2 13 2 3 2" xfId="14374" xr:uid="{00000000-0005-0000-0000-0000377E0000}"/>
    <cellStyle name="Note 2 13 2 3 2 2" xfId="44016" xr:uid="{00000000-0005-0000-0000-0000387E0000}"/>
    <cellStyle name="Note 2 13 2 3 3" xfId="44017" xr:uid="{00000000-0005-0000-0000-0000397E0000}"/>
    <cellStyle name="Note 2 13 2 4" xfId="6609" xr:uid="{00000000-0005-0000-0000-00003A7E0000}"/>
    <cellStyle name="Note 2 13 2 4 2" xfId="14373" xr:uid="{00000000-0005-0000-0000-00003B7E0000}"/>
    <cellStyle name="Note 2 13 2 4 2 2" xfId="44018" xr:uid="{00000000-0005-0000-0000-00003C7E0000}"/>
    <cellStyle name="Note 2 13 2 4 3" xfId="44019" xr:uid="{00000000-0005-0000-0000-00003D7E0000}"/>
    <cellStyle name="Note 2 13 2 5" xfId="14378" xr:uid="{00000000-0005-0000-0000-00003E7E0000}"/>
    <cellStyle name="Note 2 13 2 5 2" xfId="44020" xr:uid="{00000000-0005-0000-0000-00003F7E0000}"/>
    <cellStyle name="Note 2 13 2 6" xfId="24612" xr:uid="{00000000-0005-0000-0000-0000407E0000}"/>
    <cellStyle name="Note 2 13 2 6 2" xfId="44021" xr:uid="{00000000-0005-0000-0000-0000417E0000}"/>
    <cellStyle name="Note 2 13 2 7" xfId="24613" xr:uid="{00000000-0005-0000-0000-0000427E0000}"/>
    <cellStyle name="Note 2 13 2 7 2" xfId="44022" xr:uid="{00000000-0005-0000-0000-0000437E0000}"/>
    <cellStyle name="Note 2 13 2 8" xfId="24614" xr:uid="{00000000-0005-0000-0000-0000447E0000}"/>
    <cellStyle name="Note 2 13 2 8 2" xfId="44023" xr:uid="{00000000-0005-0000-0000-0000457E0000}"/>
    <cellStyle name="Note 2 13 2 9" xfId="44024" xr:uid="{00000000-0005-0000-0000-0000467E0000}"/>
    <cellStyle name="Note 2 13 3" xfId="1535" xr:uid="{00000000-0005-0000-0000-0000477E0000}"/>
    <cellStyle name="Note 2 13 3 2" xfId="2998" xr:uid="{00000000-0005-0000-0000-0000487E0000}"/>
    <cellStyle name="Note 2 13 3 2 2" xfId="6610" xr:uid="{00000000-0005-0000-0000-0000497E0000}"/>
    <cellStyle name="Note 2 13 3 2 2 2" xfId="14370" xr:uid="{00000000-0005-0000-0000-00004A7E0000}"/>
    <cellStyle name="Note 2 13 3 2 2 2 2" xfId="44025" xr:uid="{00000000-0005-0000-0000-00004B7E0000}"/>
    <cellStyle name="Note 2 13 3 2 2 3" xfId="44026" xr:uid="{00000000-0005-0000-0000-00004C7E0000}"/>
    <cellStyle name="Note 2 13 3 2 3" xfId="6611" xr:uid="{00000000-0005-0000-0000-00004D7E0000}"/>
    <cellStyle name="Note 2 13 3 2 3 2" xfId="14369" xr:uid="{00000000-0005-0000-0000-00004E7E0000}"/>
    <cellStyle name="Note 2 13 3 2 3 2 2" xfId="44027" xr:uid="{00000000-0005-0000-0000-00004F7E0000}"/>
    <cellStyle name="Note 2 13 3 2 3 3" xfId="44028" xr:uid="{00000000-0005-0000-0000-0000507E0000}"/>
    <cellStyle name="Note 2 13 3 2 4" xfId="14371" xr:uid="{00000000-0005-0000-0000-0000517E0000}"/>
    <cellStyle name="Note 2 13 3 2 4 2" xfId="44029" xr:uid="{00000000-0005-0000-0000-0000527E0000}"/>
    <cellStyle name="Note 2 13 3 2 5" xfId="24615" xr:uid="{00000000-0005-0000-0000-0000537E0000}"/>
    <cellStyle name="Note 2 13 3 2 5 2" xfId="44030" xr:uid="{00000000-0005-0000-0000-0000547E0000}"/>
    <cellStyle name="Note 2 13 3 2 6" xfId="24616" xr:uid="{00000000-0005-0000-0000-0000557E0000}"/>
    <cellStyle name="Note 2 13 3 2 6 2" xfId="44031" xr:uid="{00000000-0005-0000-0000-0000567E0000}"/>
    <cellStyle name="Note 2 13 3 2 7" xfId="24617" xr:uid="{00000000-0005-0000-0000-0000577E0000}"/>
    <cellStyle name="Note 2 13 3 2 7 2" xfId="44032" xr:uid="{00000000-0005-0000-0000-0000587E0000}"/>
    <cellStyle name="Note 2 13 3 2 8" xfId="44033" xr:uid="{00000000-0005-0000-0000-0000597E0000}"/>
    <cellStyle name="Note 2 13 3 3" xfId="6612" xr:uid="{00000000-0005-0000-0000-00005A7E0000}"/>
    <cellStyle name="Note 2 13 3 3 2" xfId="14368" xr:uid="{00000000-0005-0000-0000-00005B7E0000}"/>
    <cellStyle name="Note 2 13 3 3 2 2" xfId="44034" xr:uid="{00000000-0005-0000-0000-00005C7E0000}"/>
    <cellStyle name="Note 2 13 3 3 3" xfId="44035" xr:uid="{00000000-0005-0000-0000-00005D7E0000}"/>
    <cellStyle name="Note 2 13 3 4" xfId="6613" xr:uid="{00000000-0005-0000-0000-00005E7E0000}"/>
    <cellStyle name="Note 2 13 3 4 2" xfId="14367" xr:uid="{00000000-0005-0000-0000-00005F7E0000}"/>
    <cellStyle name="Note 2 13 3 4 2 2" xfId="44036" xr:uid="{00000000-0005-0000-0000-0000607E0000}"/>
    <cellStyle name="Note 2 13 3 4 3" xfId="44037" xr:uid="{00000000-0005-0000-0000-0000617E0000}"/>
    <cellStyle name="Note 2 13 3 5" xfId="14372" xr:uid="{00000000-0005-0000-0000-0000627E0000}"/>
    <cellStyle name="Note 2 13 3 5 2" xfId="44038" xr:uid="{00000000-0005-0000-0000-0000637E0000}"/>
    <cellStyle name="Note 2 13 3 6" xfId="24618" xr:uid="{00000000-0005-0000-0000-0000647E0000}"/>
    <cellStyle name="Note 2 13 3 6 2" xfId="44039" xr:uid="{00000000-0005-0000-0000-0000657E0000}"/>
    <cellStyle name="Note 2 13 3 7" xfId="24619" xr:uid="{00000000-0005-0000-0000-0000667E0000}"/>
    <cellStyle name="Note 2 13 3 7 2" xfId="44040" xr:uid="{00000000-0005-0000-0000-0000677E0000}"/>
    <cellStyle name="Note 2 13 3 8" xfId="24620" xr:uid="{00000000-0005-0000-0000-0000687E0000}"/>
    <cellStyle name="Note 2 13 3 8 2" xfId="44041" xr:uid="{00000000-0005-0000-0000-0000697E0000}"/>
    <cellStyle name="Note 2 13 3 9" xfId="44042" xr:uid="{00000000-0005-0000-0000-00006A7E0000}"/>
    <cellStyle name="Note 2 13 4" xfId="6614" xr:uid="{00000000-0005-0000-0000-00006B7E0000}"/>
    <cellStyle name="Note 2 13 4 2" xfId="14366" xr:uid="{00000000-0005-0000-0000-00006C7E0000}"/>
    <cellStyle name="Note 2 13 4 2 2" xfId="44043" xr:uid="{00000000-0005-0000-0000-00006D7E0000}"/>
    <cellStyle name="Note 2 13 4 3" xfId="24621" xr:uid="{00000000-0005-0000-0000-00006E7E0000}"/>
    <cellStyle name="Note 2 13 4 3 2" xfId="44044" xr:uid="{00000000-0005-0000-0000-00006F7E0000}"/>
    <cellStyle name="Note 2 13 4 4" xfId="24622" xr:uid="{00000000-0005-0000-0000-0000707E0000}"/>
    <cellStyle name="Note 2 13 4 4 2" xfId="44045" xr:uid="{00000000-0005-0000-0000-0000717E0000}"/>
    <cellStyle name="Note 2 13 4 5" xfId="24623" xr:uid="{00000000-0005-0000-0000-0000727E0000}"/>
    <cellStyle name="Note 2 13 4 5 2" xfId="44046" xr:uid="{00000000-0005-0000-0000-0000737E0000}"/>
    <cellStyle name="Note 2 13 4 6" xfId="44047" xr:uid="{00000000-0005-0000-0000-0000747E0000}"/>
    <cellStyle name="Note 2 13 5" xfId="6615" xr:uid="{00000000-0005-0000-0000-0000757E0000}"/>
    <cellStyle name="Note 2 13 5 2" xfId="14364" xr:uid="{00000000-0005-0000-0000-0000767E0000}"/>
    <cellStyle name="Note 2 13 5 2 2" xfId="44048" xr:uid="{00000000-0005-0000-0000-0000777E0000}"/>
    <cellStyle name="Note 2 13 5 3" xfId="24624" xr:uid="{00000000-0005-0000-0000-0000787E0000}"/>
    <cellStyle name="Note 2 13 5 3 2" xfId="44049" xr:uid="{00000000-0005-0000-0000-0000797E0000}"/>
    <cellStyle name="Note 2 13 5 4" xfId="24625" xr:uid="{00000000-0005-0000-0000-00007A7E0000}"/>
    <cellStyle name="Note 2 13 5 4 2" xfId="44050" xr:uid="{00000000-0005-0000-0000-00007B7E0000}"/>
    <cellStyle name="Note 2 13 5 5" xfId="24626" xr:uid="{00000000-0005-0000-0000-00007C7E0000}"/>
    <cellStyle name="Note 2 13 5 5 2" xfId="44051" xr:uid="{00000000-0005-0000-0000-00007D7E0000}"/>
    <cellStyle name="Note 2 13 5 6" xfId="44052" xr:uid="{00000000-0005-0000-0000-00007E7E0000}"/>
    <cellStyle name="Note 2 13 6" xfId="6616" xr:uid="{00000000-0005-0000-0000-00007F7E0000}"/>
    <cellStyle name="Note 2 13 6 2" xfId="14363" xr:uid="{00000000-0005-0000-0000-0000807E0000}"/>
    <cellStyle name="Note 2 13 6 2 2" xfId="44053" xr:uid="{00000000-0005-0000-0000-0000817E0000}"/>
    <cellStyle name="Note 2 13 6 3" xfId="24627" xr:uid="{00000000-0005-0000-0000-0000827E0000}"/>
    <cellStyle name="Note 2 13 6 3 2" xfId="44054" xr:uid="{00000000-0005-0000-0000-0000837E0000}"/>
    <cellStyle name="Note 2 13 6 4" xfId="24628" xr:uid="{00000000-0005-0000-0000-0000847E0000}"/>
    <cellStyle name="Note 2 13 6 4 2" xfId="44055" xr:uid="{00000000-0005-0000-0000-0000857E0000}"/>
    <cellStyle name="Note 2 13 6 5" xfId="24629" xr:uid="{00000000-0005-0000-0000-0000867E0000}"/>
    <cellStyle name="Note 2 13 6 5 2" xfId="44056" xr:uid="{00000000-0005-0000-0000-0000877E0000}"/>
    <cellStyle name="Note 2 13 6 6" xfId="44057" xr:uid="{00000000-0005-0000-0000-0000887E0000}"/>
    <cellStyle name="Note 2 13 7" xfId="6617" xr:uid="{00000000-0005-0000-0000-0000897E0000}"/>
    <cellStyle name="Note 2 13 7 2" xfId="14362" xr:uid="{00000000-0005-0000-0000-00008A7E0000}"/>
    <cellStyle name="Note 2 13 7 2 2" xfId="44058" xr:uid="{00000000-0005-0000-0000-00008B7E0000}"/>
    <cellStyle name="Note 2 13 7 3" xfId="24630" xr:uid="{00000000-0005-0000-0000-00008C7E0000}"/>
    <cellStyle name="Note 2 13 7 3 2" xfId="44059" xr:uid="{00000000-0005-0000-0000-00008D7E0000}"/>
    <cellStyle name="Note 2 13 7 4" xfId="24631" xr:uid="{00000000-0005-0000-0000-00008E7E0000}"/>
    <cellStyle name="Note 2 13 7 4 2" xfId="44060" xr:uid="{00000000-0005-0000-0000-00008F7E0000}"/>
    <cellStyle name="Note 2 13 7 5" xfId="24632" xr:uid="{00000000-0005-0000-0000-0000907E0000}"/>
    <cellStyle name="Note 2 13 7 5 2" xfId="44061" xr:uid="{00000000-0005-0000-0000-0000917E0000}"/>
    <cellStyle name="Note 2 13 7 6" xfId="44062" xr:uid="{00000000-0005-0000-0000-0000927E0000}"/>
    <cellStyle name="Note 2 13 8" xfId="6618" xr:uid="{00000000-0005-0000-0000-0000937E0000}"/>
    <cellStyle name="Note 2 13 8 2" xfId="14361" xr:uid="{00000000-0005-0000-0000-0000947E0000}"/>
    <cellStyle name="Note 2 13 8 2 2" xfId="44063" xr:uid="{00000000-0005-0000-0000-0000957E0000}"/>
    <cellStyle name="Note 2 13 8 3" xfId="44064" xr:uid="{00000000-0005-0000-0000-0000967E0000}"/>
    <cellStyle name="Note 2 13 9" xfId="14379" xr:uid="{00000000-0005-0000-0000-0000977E0000}"/>
    <cellStyle name="Note 2 13 9 2" xfId="44065" xr:uid="{00000000-0005-0000-0000-0000987E0000}"/>
    <cellStyle name="Note 2 14" xfId="1019" xr:uid="{00000000-0005-0000-0000-0000997E0000}"/>
    <cellStyle name="Note 2 14 10" xfId="24633" xr:uid="{00000000-0005-0000-0000-00009A7E0000}"/>
    <cellStyle name="Note 2 14 10 2" xfId="44066" xr:uid="{00000000-0005-0000-0000-00009B7E0000}"/>
    <cellStyle name="Note 2 14 11" xfId="44067" xr:uid="{00000000-0005-0000-0000-00009C7E0000}"/>
    <cellStyle name="Note 2 14 2" xfId="1951" xr:uid="{00000000-0005-0000-0000-00009D7E0000}"/>
    <cellStyle name="Note 2 14 2 2" xfId="3410" xr:uid="{00000000-0005-0000-0000-00009E7E0000}"/>
    <cellStyle name="Note 2 14 2 2 2" xfId="6619" xr:uid="{00000000-0005-0000-0000-00009F7E0000}"/>
    <cellStyle name="Note 2 14 2 2 2 2" xfId="14357" xr:uid="{00000000-0005-0000-0000-0000A07E0000}"/>
    <cellStyle name="Note 2 14 2 2 2 2 2" xfId="44068" xr:uid="{00000000-0005-0000-0000-0000A17E0000}"/>
    <cellStyle name="Note 2 14 2 2 2 3" xfId="44069" xr:uid="{00000000-0005-0000-0000-0000A27E0000}"/>
    <cellStyle name="Note 2 14 2 2 3" xfId="6620" xr:uid="{00000000-0005-0000-0000-0000A37E0000}"/>
    <cellStyle name="Note 2 14 2 2 3 2" xfId="14356" xr:uid="{00000000-0005-0000-0000-0000A47E0000}"/>
    <cellStyle name="Note 2 14 2 2 3 2 2" xfId="44070" xr:uid="{00000000-0005-0000-0000-0000A57E0000}"/>
    <cellStyle name="Note 2 14 2 2 3 3" xfId="44071" xr:uid="{00000000-0005-0000-0000-0000A67E0000}"/>
    <cellStyle name="Note 2 14 2 2 4" xfId="14358" xr:uid="{00000000-0005-0000-0000-0000A77E0000}"/>
    <cellStyle name="Note 2 14 2 2 4 2" xfId="44072" xr:uid="{00000000-0005-0000-0000-0000A87E0000}"/>
    <cellStyle name="Note 2 14 2 2 5" xfId="24634" xr:uid="{00000000-0005-0000-0000-0000A97E0000}"/>
    <cellStyle name="Note 2 14 2 2 5 2" xfId="44073" xr:uid="{00000000-0005-0000-0000-0000AA7E0000}"/>
    <cellStyle name="Note 2 14 2 2 6" xfId="24635" xr:uid="{00000000-0005-0000-0000-0000AB7E0000}"/>
    <cellStyle name="Note 2 14 2 2 6 2" xfId="44074" xr:uid="{00000000-0005-0000-0000-0000AC7E0000}"/>
    <cellStyle name="Note 2 14 2 2 7" xfId="24636" xr:uid="{00000000-0005-0000-0000-0000AD7E0000}"/>
    <cellStyle name="Note 2 14 2 2 7 2" xfId="44075" xr:uid="{00000000-0005-0000-0000-0000AE7E0000}"/>
    <cellStyle name="Note 2 14 2 2 8" xfId="44076" xr:uid="{00000000-0005-0000-0000-0000AF7E0000}"/>
    <cellStyle name="Note 2 14 2 3" xfId="6621" xr:uid="{00000000-0005-0000-0000-0000B07E0000}"/>
    <cellStyle name="Note 2 14 2 3 2" xfId="14355" xr:uid="{00000000-0005-0000-0000-0000B17E0000}"/>
    <cellStyle name="Note 2 14 2 3 2 2" xfId="44077" xr:uid="{00000000-0005-0000-0000-0000B27E0000}"/>
    <cellStyle name="Note 2 14 2 3 3" xfId="44078" xr:uid="{00000000-0005-0000-0000-0000B37E0000}"/>
    <cellStyle name="Note 2 14 2 4" xfId="6622" xr:uid="{00000000-0005-0000-0000-0000B47E0000}"/>
    <cellStyle name="Note 2 14 2 4 2" xfId="14354" xr:uid="{00000000-0005-0000-0000-0000B57E0000}"/>
    <cellStyle name="Note 2 14 2 4 2 2" xfId="44079" xr:uid="{00000000-0005-0000-0000-0000B67E0000}"/>
    <cellStyle name="Note 2 14 2 4 3" xfId="44080" xr:uid="{00000000-0005-0000-0000-0000B77E0000}"/>
    <cellStyle name="Note 2 14 2 5" xfId="14359" xr:uid="{00000000-0005-0000-0000-0000B87E0000}"/>
    <cellStyle name="Note 2 14 2 5 2" xfId="44081" xr:uid="{00000000-0005-0000-0000-0000B97E0000}"/>
    <cellStyle name="Note 2 14 2 6" xfId="24637" xr:uid="{00000000-0005-0000-0000-0000BA7E0000}"/>
    <cellStyle name="Note 2 14 2 6 2" xfId="44082" xr:uid="{00000000-0005-0000-0000-0000BB7E0000}"/>
    <cellStyle name="Note 2 14 2 7" xfId="24638" xr:uid="{00000000-0005-0000-0000-0000BC7E0000}"/>
    <cellStyle name="Note 2 14 2 7 2" xfId="44083" xr:uid="{00000000-0005-0000-0000-0000BD7E0000}"/>
    <cellStyle name="Note 2 14 2 8" xfId="24639" xr:uid="{00000000-0005-0000-0000-0000BE7E0000}"/>
    <cellStyle name="Note 2 14 2 8 2" xfId="44084" xr:uid="{00000000-0005-0000-0000-0000BF7E0000}"/>
    <cellStyle name="Note 2 14 2 9" xfId="44085" xr:uid="{00000000-0005-0000-0000-0000C07E0000}"/>
    <cellStyle name="Note 2 14 3" xfId="1519" xr:uid="{00000000-0005-0000-0000-0000C17E0000}"/>
    <cellStyle name="Note 2 14 3 2" xfId="2982" xr:uid="{00000000-0005-0000-0000-0000C27E0000}"/>
    <cellStyle name="Note 2 14 3 2 2" xfId="6623" xr:uid="{00000000-0005-0000-0000-0000C37E0000}"/>
    <cellStyle name="Note 2 14 3 2 2 2" xfId="14351" xr:uid="{00000000-0005-0000-0000-0000C47E0000}"/>
    <cellStyle name="Note 2 14 3 2 2 2 2" xfId="44086" xr:uid="{00000000-0005-0000-0000-0000C57E0000}"/>
    <cellStyle name="Note 2 14 3 2 2 3" xfId="44087" xr:uid="{00000000-0005-0000-0000-0000C67E0000}"/>
    <cellStyle name="Note 2 14 3 2 3" xfId="6624" xr:uid="{00000000-0005-0000-0000-0000C77E0000}"/>
    <cellStyle name="Note 2 14 3 2 3 2" xfId="14350" xr:uid="{00000000-0005-0000-0000-0000C87E0000}"/>
    <cellStyle name="Note 2 14 3 2 3 2 2" xfId="44088" xr:uid="{00000000-0005-0000-0000-0000C97E0000}"/>
    <cellStyle name="Note 2 14 3 2 3 3" xfId="44089" xr:uid="{00000000-0005-0000-0000-0000CA7E0000}"/>
    <cellStyle name="Note 2 14 3 2 4" xfId="14352" xr:uid="{00000000-0005-0000-0000-0000CB7E0000}"/>
    <cellStyle name="Note 2 14 3 2 4 2" xfId="44090" xr:uid="{00000000-0005-0000-0000-0000CC7E0000}"/>
    <cellStyle name="Note 2 14 3 2 5" xfId="24640" xr:uid="{00000000-0005-0000-0000-0000CD7E0000}"/>
    <cellStyle name="Note 2 14 3 2 5 2" xfId="44091" xr:uid="{00000000-0005-0000-0000-0000CE7E0000}"/>
    <cellStyle name="Note 2 14 3 2 6" xfId="24641" xr:uid="{00000000-0005-0000-0000-0000CF7E0000}"/>
    <cellStyle name="Note 2 14 3 2 6 2" xfId="44092" xr:uid="{00000000-0005-0000-0000-0000D07E0000}"/>
    <cellStyle name="Note 2 14 3 2 7" xfId="24642" xr:uid="{00000000-0005-0000-0000-0000D17E0000}"/>
    <cellStyle name="Note 2 14 3 2 7 2" xfId="44093" xr:uid="{00000000-0005-0000-0000-0000D27E0000}"/>
    <cellStyle name="Note 2 14 3 2 8" xfId="44094" xr:uid="{00000000-0005-0000-0000-0000D37E0000}"/>
    <cellStyle name="Note 2 14 3 3" xfId="6625" xr:uid="{00000000-0005-0000-0000-0000D47E0000}"/>
    <cellStyle name="Note 2 14 3 3 2" xfId="14349" xr:uid="{00000000-0005-0000-0000-0000D57E0000}"/>
    <cellStyle name="Note 2 14 3 3 2 2" xfId="44095" xr:uid="{00000000-0005-0000-0000-0000D67E0000}"/>
    <cellStyle name="Note 2 14 3 3 3" xfId="44096" xr:uid="{00000000-0005-0000-0000-0000D77E0000}"/>
    <cellStyle name="Note 2 14 3 4" xfId="6626" xr:uid="{00000000-0005-0000-0000-0000D87E0000}"/>
    <cellStyle name="Note 2 14 3 4 2" xfId="14348" xr:uid="{00000000-0005-0000-0000-0000D97E0000}"/>
    <cellStyle name="Note 2 14 3 4 2 2" xfId="44097" xr:uid="{00000000-0005-0000-0000-0000DA7E0000}"/>
    <cellStyle name="Note 2 14 3 4 3" xfId="44098" xr:uid="{00000000-0005-0000-0000-0000DB7E0000}"/>
    <cellStyle name="Note 2 14 3 5" xfId="14353" xr:uid="{00000000-0005-0000-0000-0000DC7E0000}"/>
    <cellStyle name="Note 2 14 3 5 2" xfId="44099" xr:uid="{00000000-0005-0000-0000-0000DD7E0000}"/>
    <cellStyle name="Note 2 14 3 6" xfId="24643" xr:uid="{00000000-0005-0000-0000-0000DE7E0000}"/>
    <cellStyle name="Note 2 14 3 6 2" xfId="44100" xr:uid="{00000000-0005-0000-0000-0000DF7E0000}"/>
    <cellStyle name="Note 2 14 3 7" xfId="24644" xr:uid="{00000000-0005-0000-0000-0000E07E0000}"/>
    <cellStyle name="Note 2 14 3 7 2" xfId="44101" xr:uid="{00000000-0005-0000-0000-0000E17E0000}"/>
    <cellStyle name="Note 2 14 3 8" xfId="24645" xr:uid="{00000000-0005-0000-0000-0000E27E0000}"/>
    <cellStyle name="Note 2 14 3 8 2" xfId="44102" xr:uid="{00000000-0005-0000-0000-0000E37E0000}"/>
    <cellStyle name="Note 2 14 3 9" xfId="44103" xr:uid="{00000000-0005-0000-0000-0000E47E0000}"/>
    <cellStyle name="Note 2 14 4" xfId="6627" xr:uid="{00000000-0005-0000-0000-0000E57E0000}"/>
    <cellStyle name="Note 2 14 4 2" xfId="14347" xr:uid="{00000000-0005-0000-0000-0000E67E0000}"/>
    <cellStyle name="Note 2 14 4 2 2" xfId="44104" xr:uid="{00000000-0005-0000-0000-0000E77E0000}"/>
    <cellStyle name="Note 2 14 4 3" xfId="24646" xr:uid="{00000000-0005-0000-0000-0000E87E0000}"/>
    <cellStyle name="Note 2 14 4 3 2" xfId="44105" xr:uid="{00000000-0005-0000-0000-0000E97E0000}"/>
    <cellStyle name="Note 2 14 4 4" xfId="24647" xr:uid="{00000000-0005-0000-0000-0000EA7E0000}"/>
    <cellStyle name="Note 2 14 4 4 2" xfId="44106" xr:uid="{00000000-0005-0000-0000-0000EB7E0000}"/>
    <cellStyle name="Note 2 14 4 5" xfId="24648" xr:uid="{00000000-0005-0000-0000-0000EC7E0000}"/>
    <cellStyle name="Note 2 14 4 5 2" xfId="44107" xr:uid="{00000000-0005-0000-0000-0000ED7E0000}"/>
    <cellStyle name="Note 2 14 4 6" xfId="44108" xr:uid="{00000000-0005-0000-0000-0000EE7E0000}"/>
    <cellStyle name="Note 2 14 5" xfId="6628" xr:uid="{00000000-0005-0000-0000-0000EF7E0000}"/>
    <cellStyle name="Note 2 14 5 2" xfId="14346" xr:uid="{00000000-0005-0000-0000-0000F07E0000}"/>
    <cellStyle name="Note 2 14 5 2 2" xfId="44109" xr:uid="{00000000-0005-0000-0000-0000F17E0000}"/>
    <cellStyle name="Note 2 14 5 3" xfId="24649" xr:uid="{00000000-0005-0000-0000-0000F27E0000}"/>
    <cellStyle name="Note 2 14 5 3 2" xfId="44110" xr:uid="{00000000-0005-0000-0000-0000F37E0000}"/>
    <cellStyle name="Note 2 14 5 4" xfId="24650" xr:uid="{00000000-0005-0000-0000-0000F47E0000}"/>
    <cellStyle name="Note 2 14 5 4 2" xfId="44111" xr:uid="{00000000-0005-0000-0000-0000F57E0000}"/>
    <cellStyle name="Note 2 14 5 5" xfId="24651" xr:uid="{00000000-0005-0000-0000-0000F67E0000}"/>
    <cellStyle name="Note 2 14 5 5 2" xfId="44112" xr:uid="{00000000-0005-0000-0000-0000F77E0000}"/>
    <cellStyle name="Note 2 14 5 6" xfId="44113" xr:uid="{00000000-0005-0000-0000-0000F87E0000}"/>
    <cellStyle name="Note 2 14 6" xfId="6629" xr:uid="{00000000-0005-0000-0000-0000F97E0000}"/>
    <cellStyle name="Note 2 14 6 2" xfId="14345" xr:uid="{00000000-0005-0000-0000-0000FA7E0000}"/>
    <cellStyle name="Note 2 14 6 2 2" xfId="44114" xr:uid="{00000000-0005-0000-0000-0000FB7E0000}"/>
    <cellStyle name="Note 2 14 6 3" xfId="24652" xr:uid="{00000000-0005-0000-0000-0000FC7E0000}"/>
    <cellStyle name="Note 2 14 6 3 2" xfId="44115" xr:uid="{00000000-0005-0000-0000-0000FD7E0000}"/>
    <cellStyle name="Note 2 14 6 4" xfId="24653" xr:uid="{00000000-0005-0000-0000-0000FE7E0000}"/>
    <cellStyle name="Note 2 14 6 4 2" xfId="44116" xr:uid="{00000000-0005-0000-0000-0000FF7E0000}"/>
    <cellStyle name="Note 2 14 6 5" xfId="24654" xr:uid="{00000000-0005-0000-0000-0000007F0000}"/>
    <cellStyle name="Note 2 14 6 5 2" xfId="44117" xr:uid="{00000000-0005-0000-0000-0000017F0000}"/>
    <cellStyle name="Note 2 14 6 6" xfId="44118" xr:uid="{00000000-0005-0000-0000-0000027F0000}"/>
    <cellStyle name="Note 2 14 7" xfId="6630" xr:uid="{00000000-0005-0000-0000-0000037F0000}"/>
    <cellStyle name="Note 2 14 7 2" xfId="14344" xr:uid="{00000000-0005-0000-0000-0000047F0000}"/>
    <cellStyle name="Note 2 14 7 2 2" xfId="44119" xr:uid="{00000000-0005-0000-0000-0000057F0000}"/>
    <cellStyle name="Note 2 14 7 3" xfId="24655" xr:uid="{00000000-0005-0000-0000-0000067F0000}"/>
    <cellStyle name="Note 2 14 7 3 2" xfId="44120" xr:uid="{00000000-0005-0000-0000-0000077F0000}"/>
    <cellStyle name="Note 2 14 7 4" xfId="24656" xr:uid="{00000000-0005-0000-0000-0000087F0000}"/>
    <cellStyle name="Note 2 14 7 4 2" xfId="44121" xr:uid="{00000000-0005-0000-0000-0000097F0000}"/>
    <cellStyle name="Note 2 14 7 5" xfId="24657" xr:uid="{00000000-0005-0000-0000-00000A7F0000}"/>
    <cellStyle name="Note 2 14 7 5 2" xfId="44122" xr:uid="{00000000-0005-0000-0000-00000B7F0000}"/>
    <cellStyle name="Note 2 14 7 6" xfId="44123" xr:uid="{00000000-0005-0000-0000-00000C7F0000}"/>
    <cellStyle name="Note 2 14 8" xfId="6631" xr:uid="{00000000-0005-0000-0000-00000D7F0000}"/>
    <cellStyle name="Note 2 14 8 2" xfId="14343" xr:uid="{00000000-0005-0000-0000-00000E7F0000}"/>
    <cellStyle name="Note 2 14 8 2 2" xfId="44124" xr:uid="{00000000-0005-0000-0000-00000F7F0000}"/>
    <cellStyle name="Note 2 14 8 3" xfId="44125" xr:uid="{00000000-0005-0000-0000-0000107F0000}"/>
    <cellStyle name="Note 2 14 9" xfId="14360" xr:uid="{00000000-0005-0000-0000-0000117F0000}"/>
    <cellStyle name="Note 2 14 9 2" xfId="44126" xr:uid="{00000000-0005-0000-0000-0000127F0000}"/>
    <cellStyle name="Note 2 15" xfId="779" xr:uid="{00000000-0005-0000-0000-0000137F0000}"/>
    <cellStyle name="Note 2 15 10" xfId="24658" xr:uid="{00000000-0005-0000-0000-0000147F0000}"/>
    <cellStyle name="Note 2 15 10 2" xfId="44127" xr:uid="{00000000-0005-0000-0000-0000157F0000}"/>
    <cellStyle name="Note 2 15 11" xfId="44128" xr:uid="{00000000-0005-0000-0000-0000167F0000}"/>
    <cellStyle name="Note 2 15 2" xfId="1754" xr:uid="{00000000-0005-0000-0000-0000177F0000}"/>
    <cellStyle name="Note 2 15 2 2" xfId="3217" xr:uid="{00000000-0005-0000-0000-0000187F0000}"/>
    <cellStyle name="Note 2 15 2 2 2" xfId="6632" xr:uid="{00000000-0005-0000-0000-0000197F0000}"/>
    <cellStyle name="Note 2 15 2 2 2 2" xfId="12439" xr:uid="{00000000-0005-0000-0000-00001A7F0000}"/>
    <cellStyle name="Note 2 15 2 2 2 2 2" xfId="44129" xr:uid="{00000000-0005-0000-0000-00001B7F0000}"/>
    <cellStyle name="Note 2 15 2 2 2 3" xfId="44130" xr:uid="{00000000-0005-0000-0000-00001C7F0000}"/>
    <cellStyle name="Note 2 15 2 2 3" xfId="6633" xr:uid="{00000000-0005-0000-0000-00001D7F0000}"/>
    <cellStyle name="Note 2 15 2 2 3 2" xfId="12440" xr:uid="{00000000-0005-0000-0000-00001E7F0000}"/>
    <cellStyle name="Note 2 15 2 2 3 2 2" xfId="44131" xr:uid="{00000000-0005-0000-0000-00001F7F0000}"/>
    <cellStyle name="Note 2 15 2 2 3 3" xfId="44132" xr:uid="{00000000-0005-0000-0000-0000207F0000}"/>
    <cellStyle name="Note 2 15 2 2 4" xfId="14340" xr:uid="{00000000-0005-0000-0000-0000217F0000}"/>
    <cellStyle name="Note 2 15 2 2 4 2" xfId="44133" xr:uid="{00000000-0005-0000-0000-0000227F0000}"/>
    <cellStyle name="Note 2 15 2 2 5" xfId="24659" xr:uid="{00000000-0005-0000-0000-0000237F0000}"/>
    <cellStyle name="Note 2 15 2 2 5 2" xfId="44134" xr:uid="{00000000-0005-0000-0000-0000247F0000}"/>
    <cellStyle name="Note 2 15 2 2 6" xfId="24660" xr:uid="{00000000-0005-0000-0000-0000257F0000}"/>
    <cellStyle name="Note 2 15 2 2 6 2" xfId="44135" xr:uid="{00000000-0005-0000-0000-0000267F0000}"/>
    <cellStyle name="Note 2 15 2 2 7" xfId="24661" xr:uid="{00000000-0005-0000-0000-0000277F0000}"/>
    <cellStyle name="Note 2 15 2 2 7 2" xfId="44136" xr:uid="{00000000-0005-0000-0000-0000287F0000}"/>
    <cellStyle name="Note 2 15 2 2 8" xfId="44137" xr:uid="{00000000-0005-0000-0000-0000297F0000}"/>
    <cellStyle name="Note 2 15 2 3" xfId="6634" xr:uid="{00000000-0005-0000-0000-00002A7F0000}"/>
    <cellStyle name="Note 2 15 2 3 2" xfId="14339" xr:uid="{00000000-0005-0000-0000-00002B7F0000}"/>
    <cellStyle name="Note 2 15 2 3 2 2" xfId="44138" xr:uid="{00000000-0005-0000-0000-00002C7F0000}"/>
    <cellStyle name="Note 2 15 2 3 3" xfId="44139" xr:uid="{00000000-0005-0000-0000-00002D7F0000}"/>
    <cellStyle name="Note 2 15 2 4" xfId="6635" xr:uid="{00000000-0005-0000-0000-00002E7F0000}"/>
    <cellStyle name="Note 2 15 2 4 2" xfId="14338" xr:uid="{00000000-0005-0000-0000-00002F7F0000}"/>
    <cellStyle name="Note 2 15 2 4 2 2" xfId="44140" xr:uid="{00000000-0005-0000-0000-0000307F0000}"/>
    <cellStyle name="Note 2 15 2 4 3" xfId="44141" xr:uid="{00000000-0005-0000-0000-0000317F0000}"/>
    <cellStyle name="Note 2 15 2 5" xfId="14341" xr:uid="{00000000-0005-0000-0000-0000327F0000}"/>
    <cellStyle name="Note 2 15 2 5 2" xfId="44142" xr:uid="{00000000-0005-0000-0000-0000337F0000}"/>
    <cellStyle name="Note 2 15 2 6" xfId="24662" xr:uid="{00000000-0005-0000-0000-0000347F0000}"/>
    <cellStyle name="Note 2 15 2 6 2" xfId="44143" xr:uid="{00000000-0005-0000-0000-0000357F0000}"/>
    <cellStyle name="Note 2 15 2 7" xfId="24663" xr:uid="{00000000-0005-0000-0000-0000367F0000}"/>
    <cellStyle name="Note 2 15 2 7 2" xfId="44144" xr:uid="{00000000-0005-0000-0000-0000377F0000}"/>
    <cellStyle name="Note 2 15 2 8" xfId="24664" xr:uid="{00000000-0005-0000-0000-0000387F0000}"/>
    <cellStyle name="Note 2 15 2 8 2" xfId="44145" xr:uid="{00000000-0005-0000-0000-0000397F0000}"/>
    <cellStyle name="Note 2 15 2 9" xfId="44146" xr:uid="{00000000-0005-0000-0000-00003A7F0000}"/>
    <cellStyle name="Note 2 15 3" xfId="1317" xr:uid="{00000000-0005-0000-0000-00003B7F0000}"/>
    <cellStyle name="Note 2 15 3 2" xfId="2784" xr:uid="{00000000-0005-0000-0000-00003C7F0000}"/>
    <cellStyle name="Note 2 15 3 2 2" xfId="6636" xr:uid="{00000000-0005-0000-0000-00003D7F0000}"/>
    <cellStyle name="Note 2 15 3 2 2 2" xfId="14335" xr:uid="{00000000-0005-0000-0000-00003E7F0000}"/>
    <cellStyle name="Note 2 15 3 2 2 2 2" xfId="44147" xr:uid="{00000000-0005-0000-0000-00003F7F0000}"/>
    <cellStyle name="Note 2 15 3 2 2 3" xfId="44148" xr:uid="{00000000-0005-0000-0000-0000407F0000}"/>
    <cellStyle name="Note 2 15 3 2 3" xfId="6637" xr:uid="{00000000-0005-0000-0000-0000417F0000}"/>
    <cellStyle name="Note 2 15 3 2 3 2" xfId="14334" xr:uid="{00000000-0005-0000-0000-0000427F0000}"/>
    <cellStyle name="Note 2 15 3 2 3 2 2" xfId="44149" xr:uid="{00000000-0005-0000-0000-0000437F0000}"/>
    <cellStyle name="Note 2 15 3 2 3 3" xfId="44150" xr:uid="{00000000-0005-0000-0000-0000447F0000}"/>
    <cellStyle name="Note 2 15 3 2 4" xfId="14336" xr:uid="{00000000-0005-0000-0000-0000457F0000}"/>
    <cellStyle name="Note 2 15 3 2 4 2" xfId="44151" xr:uid="{00000000-0005-0000-0000-0000467F0000}"/>
    <cellStyle name="Note 2 15 3 2 5" xfId="24665" xr:uid="{00000000-0005-0000-0000-0000477F0000}"/>
    <cellStyle name="Note 2 15 3 2 5 2" xfId="44152" xr:uid="{00000000-0005-0000-0000-0000487F0000}"/>
    <cellStyle name="Note 2 15 3 2 6" xfId="24666" xr:uid="{00000000-0005-0000-0000-0000497F0000}"/>
    <cellStyle name="Note 2 15 3 2 6 2" xfId="44153" xr:uid="{00000000-0005-0000-0000-00004A7F0000}"/>
    <cellStyle name="Note 2 15 3 2 7" xfId="24667" xr:uid="{00000000-0005-0000-0000-00004B7F0000}"/>
    <cellStyle name="Note 2 15 3 2 7 2" xfId="44154" xr:uid="{00000000-0005-0000-0000-00004C7F0000}"/>
    <cellStyle name="Note 2 15 3 2 8" xfId="44155" xr:uid="{00000000-0005-0000-0000-00004D7F0000}"/>
    <cellStyle name="Note 2 15 3 3" xfId="6638" xr:uid="{00000000-0005-0000-0000-00004E7F0000}"/>
    <cellStyle name="Note 2 15 3 3 2" xfId="14333" xr:uid="{00000000-0005-0000-0000-00004F7F0000}"/>
    <cellStyle name="Note 2 15 3 3 2 2" xfId="44156" xr:uid="{00000000-0005-0000-0000-0000507F0000}"/>
    <cellStyle name="Note 2 15 3 3 3" xfId="44157" xr:uid="{00000000-0005-0000-0000-0000517F0000}"/>
    <cellStyle name="Note 2 15 3 4" xfId="6639" xr:uid="{00000000-0005-0000-0000-0000527F0000}"/>
    <cellStyle name="Note 2 15 3 4 2" xfId="14332" xr:uid="{00000000-0005-0000-0000-0000537F0000}"/>
    <cellStyle name="Note 2 15 3 4 2 2" xfId="44158" xr:uid="{00000000-0005-0000-0000-0000547F0000}"/>
    <cellStyle name="Note 2 15 3 4 3" xfId="44159" xr:uid="{00000000-0005-0000-0000-0000557F0000}"/>
    <cellStyle name="Note 2 15 3 5" xfId="14337" xr:uid="{00000000-0005-0000-0000-0000567F0000}"/>
    <cellStyle name="Note 2 15 3 5 2" xfId="44160" xr:uid="{00000000-0005-0000-0000-0000577F0000}"/>
    <cellStyle name="Note 2 15 3 6" xfId="24668" xr:uid="{00000000-0005-0000-0000-0000587F0000}"/>
    <cellStyle name="Note 2 15 3 6 2" xfId="44161" xr:uid="{00000000-0005-0000-0000-0000597F0000}"/>
    <cellStyle name="Note 2 15 3 7" xfId="24669" xr:uid="{00000000-0005-0000-0000-00005A7F0000}"/>
    <cellStyle name="Note 2 15 3 7 2" xfId="44162" xr:uid="{00000000-0005-0000-0000-00005B7F0000}"/>
    <cellStyle name="Note 2 15 3 8" xfId="24670" xr:uid="{00000000-0005-0000-0000-00005C7F0000}"/>
    <cellStyle name="Note 2 15 3 8 2" xfId="44163" xr:uid="{00000000-0005-0000-0000-00005D7F0000}"/>
    <cellStyle name="Note 2 15 3 9" xfId="44164" xr:uid="{00000000-0005-0000-0000-00005E7F0000}"/>
    <cellStyle name="Note 2 15 4" xfId="6640" xr:uid="{00000000-0005-0000-0000-00005F7F0000}"/>
    <cellStyle name="Note 2 15 4 2" xfId="14331" xr:uid="{00000000-0005-0000-0000-0000607F0000}"/>
    <cellStyle name="Note 2 15 4 2 2" xfId="44165" xr:uid="{00000000-0005-0000-0000-0000617F0000}"/>
    <cellStyle name="Note 2 15 4 3" xfId="24671" xr:uid="{00000000-0005-0000-0000-0000627F0000}"/>
    <cellStyle name="Note 2 15 4 3 2" xfId="44166" xr:uid="{00000000-0005-0000-0000-0000637F0000}"/>
    <cellStyle name="Note 2 15 4 4" xfId="24672" xr:uid="{00000000-0005-0000-0000-0000647F0000}"/>
    <cellStyle name="Note 2 15 4 4 2" xfId="44167" xr:uid="{00000000-0005-0000-0000-0000657F0000}"/>
    <cellStyle name="Note 2 15 4 5" xfId="24673" xr:uid="{00000000-0005-0000-0000-0000667F0000}"/>
    <cellStyle name="Note 2 15 4 5 2" xfId="44168" xr:uid="{00000000-0005-0000-0000-0000677F0000}"/>
    <cellStyle name="Note 2 15 4 6" xfId="44169" xr:uid="{00000000-0005-0000-0000-0000687F0000}"/>
    <cellStyle name="Note 2 15 5" xfId="6641" xr:uid="{00000000-0005-0000-0000-0000697F0000}"/>
    <cellStyle name="Note 2 15 5 2" xfId="18824" xr:uid="{00000000-0005-0000-0000-00006A7F0000}"/>
    <cellStyle name="Note 2 15 5 2 2" xfId="44170" xr:uid="{00000000-0005-0000-0000-00006B7F0000}"/>
    <cellStyle name="Note 2 15 5 3" xfId="24674" xr:uid="{00000000-0005-0000-0000-00006C7F0000}"/>
    <cellStyle name="Note 2 15 5 3 2" xfId="44171" xr:uid="{00000000-0005-0000-0000-00006D7F0000}"/>
    <cellStyle name="Note 2 15 5 4" xfId="24675" xr:uid="{00000000-0005-0000-0000-00006E7F0000}"/>
    <cellStyle name="Note 2 15 5 4 2" xfId="44172" xr:uid="{00000000-0005-0000-0000-00006F7F0000}"/>
    <cellStyle name="Note 2 15 5 5" xfId="24676" xr:uid="{00000000-0005-0000-0000-0000707F0000}"/>
    <cellStyle name="Note 2 15 5 5 2" xfId="44173" xr:uid="{00000000-0005-0000-0000-0000717F0000}"/>
    <cellStyle name="Note 2 15 5 6" xfId="44174" xr:uid="{00000000-0005-0000-0000-0000727F0000}"/>
    <cellStyle name="Note 2 15 6" xfId="6642" xr:uid="{00000000-0005-0000-0000-0000737F0000}"/>
    <cellStyle name="Note 2 15 6 2" xfId="18825" xr:uid="{00000000-0005-0000-0000-0000747F0000}"/>
    <cellStyle name="Note 2 15 6 2 2" xfId="44175" xr:uid="{00000000-0005-0000-0000-0000757F0000}"/>
    <cellStyle name="Note 2 15 6 3" xfId="24677" xr:uid="{00000000-0005-0000-0000-0000767F0000}"/>
    <cellStyle name="Note 2 15 6 3 2" xfId="44176" xr:uid="{00000000-0005-0000-0000-0000777F0000}"/>
    <cellStyle name="Note 2 15 6 4" xfId="24678" xr:uid="{00000000-0005-0000-0000-0000787F0000}"/>
    <cellStyle name="Note 2 15 6 4 2" xfId="44177" xr:uid="{00000000-0005-0000-0000-0000797F0000}"/>
    <cellStyle name="Note 2 15 6 5" xfId="24679" xr:uid="{00000000-0005-0000-0000-00007A7F0000}"/>
    <cellStyle name="Note 2 15 6 5 2" xfId="44178" xr:uid="{00000000-0005-0000-0000-00007B7F0000}"/>
    <cellStyle name="Note 2 15 6 6" xfId="44179" xr:uid="{00000000-0005-0000-0000-00007C7F0000}"/>
    <cellStyle name="Note 2 15 7" xfId="6643" xr:uid="{00000000-0005-0000-0000-00007D7F0000}"/>
    <cellStyle name="Note 2 15 7 2" xfId="14330" xr:uid="{00000000-0005-0000-0000-00007E7F0000}"/>
    <cellStyle name="Note 2 15 7 2 2" xfId="44180" xr:uid="{00000000-0005-0000-0000-00007F7F0000}"/>
    <cellStyle name="Note 2 15 7 3" xfId="24680" xr:uid="{00000000-0005-0000-0000-0000807F0000}"/>
    <cellStyle name="Note 2 15 7 3 2" xfId="44181" xr:uid="{00000000-0005-0000-0000-0000817F0000}"/>
    <cellStyle name="Note 2 15 7 4" xfId="24681" xr:uid="{00000000-0005-0000-0000-0000827F0000}"/>
    <cellStyle name="Note 2 15 7 4 2" xfId="44182" xr:uid="{00000000-0005-0000-0000-0000837F0000}"/>
    <cellStyle name="Note 2 15 7 5" xfId="24682" xr:uid="{00000000-0005-0000-0000-0000847F0000}"/>
    <cellStyle name="Note 2 15 7 5 2" xfId="44183" xr:uid="{00000000-0005-0000-0000-0000857F0000}"/>
    <cellStyle name="Note 2 15 7 6" xfId="44184" xr:uid="{00000000-0005-0000-0000-0000867F0000}"/>
    <cellStyle name="Note 2 15 8" xfId="6644" xr:uid="{00000000-0005-0000-0000-0000877F0000}"/>
    <cellStyle name="Note 2 15 8 2" xfId="14329" xr:uid="{00000000-0005-0000-0000-0000887F0000}"/>
    <cellStyle name="Note 2 15 8 2 2" xfId="44185" xr:uid="{00000000-0005-0000-0000-0000897F0000}"/>
    <cellStyle name="Note 2 15 8 3" xfId="44186" xr:uid="{00000000-0005-0000-0000-00008A7F0000}"/>
    <cellStyle name="Note 2 15 9" xfId="14342" xr:uid="{00000000-0005-0000-0000-00008B7F0000}"/>
    <cellStyle name="Note 2 15 9 2" xfId="44187" xr:uid="{00000000-0005-0000-0000-00008C7F0000}"/>
    <cellStyle name="Note 2 16" xfId="1028" xr:uid="{00000000-0005-0000-0000-00008D7F0000}"/>
    <cellStyle name="Note 2 16 10" xfId="24683" xr:uid="{00000000-0005-0000-0000-00008E7F0000}"/>
    <cellStyle name="Note 2 16 10 2" xfId="44188" xr:uid="{00000000-0005-0000-0000-00008F7F0000}"/>
    <cellStyle name="Note 2 16 11" xfId="44189" xr:uid="{00000000-0005-0000-0000-0000907F0000}"/>
    <cellStyle name="Note 2 16 2" xfId="1960" xr:uid="{00000000-0005-0000-0000-0000917F0000}"/>
    <cellStyle name="Note 2 16 2 2" xfId="3419" xr:uid="{00000000-0005-0000-0000-0000927F0000}"/>
    <cellStyle name="Note 2 16 2 2 2" xfId="6645" xr:uid="{00000000-0005-0000-0000-0000937F0000}"/>
    <cellStyle name="Note 2 16 2 2 2 2" xfId="14325" xr:uid="{00000000-0005-0000-0000-0000947F0000}"/>
    <cellStyle name="Note 2 16 2 2 2 2 2" xfId="44190" xr:uid="{00000000-0005-0000-0000-0000957F0000}"/>
    <cellStyle name="Note 2 16 2 2 2 3" xfId="44191" xr:uid="{00000000-0005-0000-0000-0000967F0000}"/>
    <cellStyle name="Note 2 16 2 2 3" xfId="6646" xr:uid="{00000000-0005-0000-0000-0000977F0000}"/>
    <cellStyle name="Note 2 16 2 2 3 2" xfId="14324" xr:uid="{00000000-0005-0000-0000-0000987F0000}"/>
    <cellStyle name="Note 2 16 2 2 3 2 2" xfId="44192" xr:uid="{00000000-0005-0000-0000-0000997F0000}"/>
    <cellStyle name="Note 2 16 2 2 3 3" xfId="44193" xr:uid="{00000000-0005-0000-0000-00009A7F0000}"/>
    <cellStyle name="Note 2 16 2 2 4" xfId="14326" xr:uid="{00000000-0005-0000-0000-00009B7F0000}"/>
    <cellStyle name="Note 2 16 2 2 4 2" xfId="44194" xr:uid="{00000000-0005-0000-0000-00009C7F0000}"/>
    <cellStyle name="Note 2 16 2 2 5" xfId="24684" xr:uid="{00000000-0005-0000-0000-00009D7F0000}"/>
    <cellStyle name="Note 2 16 2 2 5 2" xfId="44195" xr:uid="{00000000-0005-0000-0000-00009E7F0000}"/>
    <cellStyle name="Note 2 16 2 2 6" xfId="24685" xr:uid="{00000000-0005-0000-0000-00009F7F0000}"/>
    <cellStyle name="Note 2 16 2 2 6 2" xfId="44196" xr:uid="{00000000-0005-0000-0000-0000A07F0000}"/>
    <cellStyle name="Note 2 16 2 2 7" xfId="24686" xr:uid="{00000000-0005-0000-0000-0000A17F0000}"/>
    <cellStyle name="Note 2 16 2 2 7 2" xfId="44197" xr:uid="{00000000-0005-0000-0000-0000A27F0000}"/>
    <cellStyle name="Note 2 16 2 2 8" xfId="44198" xr:uid="{00000000-0005-0000-0000-0000A37F0000}"/>
    <cellStyle name="Note 2 16 2 3" xfId="6647" xr:uid="{00000000-0005-0000-0000-0000A47F0000}"/>
    <cellStyle name="Note 2 16 2 3 2" xfId="14323" xr:uid="{00000000-0005-0000-0000-0000A57F0000}"/>
    <cellStyle name="Note 2 16 2 3 2 2" xfId="44199" xr:uid="{00000000-0005-0000-0000-0000A67F0000}"/>
    <cellStyle name="Note 2 16 2 3 3" xfId="44200" xr:uid="{00000000-0005-0000-0000-0000A77F0000}"/>
    <cellStyle name="Note 2 16 2 4" xfId="6648" xr:uid="{00000000-0005-0000-0000-0000A87F0000}"/>
    <cellStyle name="Note 2 16 2 4 2" xfId="14322" xr:uid="{00000000-0005-0000-0000-0000A97F0000}"/>
    <cellStyle name="Note 2 16 2 4 2 2" xfId="44201" xr:uid="{00000000-0005-0000-0000-0000AA7F0000}"/>
    <cellStyle name="Note 2 16 2 4 3" xfId="44202" xr:uid="{00000000-0005-0000-0000-0000AB7F0000}"/>
    <cellStyle name="Note 2 16 2 5" xfId="14327" xr:uid="{00000000-0005-0000-0000-0000AC7F0000}"/>
    <cellStyle name="Note 2 16 2 5 2" xfId="44203" xr:uid="{00000000-0005-0000-0000-0000AD7F0000}"/>
    <cellStyle name="Note 2 16 2 6" xfId="24687" xr:uid="{00000000-0005-0000-0000-0000AE7F0000}"/>
    <cellStyle name="Note 2 16 2 6 2" xfId="44204" xr:uid="{00000000-0005-0000-0000-0000AF7F0000}"/>
    <cellStyle name="Note 2 16 2 7" xfId="24688" xr:uid="{00000000-0005-0000-0000-0000B07F0000}"/>
    <cellStyle name="Note 2 16 2 7 2" xfId="44205" xr:uid="{00000000-0005-0000-0000-0000B17F0000}"/>
    <cellStyle name="Note 2 16 2 8" xfId="24689" xr:uid="{00000000-0005-0000-0000-0000B27F0000}"/>
    <cellStyle name="Note 2 16 2 8 2" xfId="44206" xr:uid="{00000000-0005-0000-0000-0000B37F0000}"/>
    <cellStyle name="Note 2 16 2 9" xfId="44207" xr:uid="{00000000-0005-0000-0000-0000B47F0000}"/>
    <cellStyle name="Note 2 16 3" xfId="1528" xr:uid="{00000000-0005-0000-0000-0000B57F0000}"/>
    <cellStyle name="Note 2 16 3 2" xfId="2991" xr:uid="{00000000-0005-0000-0000-0000B67F0000}"/>
    <cellStyle name="Note 2 16 3 2 2" xfId="6649" xr:uid="{00000000-0005-0000-0000-0000B77F0000}"/>
    <cellStyle name="Note 2 16 3 2 2 2" xfId="14319" xr:uid="{00000000-0005-0000-0000-0000B87F0000}"/>
    <cellStyle name="Note 2 16 3 2 2 2 2" xfId="44208" xr:uid="{00000000-0005-0000-0000-0000B97F0000}"/>
    <cellStyle name="Note 2 16 3 2 2 3" xfId="44209" xr:uid="{00000000-0005-0000-0000-0000BA7F0000}"/>
    <cellStyle name="Note 2 16 3 2 3" xfId="6650" xr:uid="{00000000-0005-0000-0000-0000BB7F0000}"/>
    <cellStyle name="Note 2 16 3 2 3 2" xfId="14318" xr:uid="{00000000-0005-0000-0000-0000BC7F0000}"/>
    <cellStyle name="Note 2 16 3 2 3 2 2" xfId="44210" xr:uid="{00000000-0005-0000-0000-0000BD7F0000}"/>
    <cellStyle name="Note 2 16 3 2 3 3" xfId="44211" xr:uid="{00000000-0005-0000-0000-0000BE7F0000}"/>
    <cellStyle name="Note 2 16 3 2 4" xfId="14320" xr:uid="{00000000-0005-0000-0000-0000BF7F0000}"/>
    <cellStyle name="Note 2 16 3 2 4 2" xfId="44212" xr:uid="{00000000-0005-0000-0000-0000C07F0000}"/>
    <cellStyle name="Note 2 16 3 2 5" xfId="24690" xr:uid="{00000000-0005-0000-0000-0000C17F0000}"/>
    <cellStyle name="Note 2 16 3 2 5 2" xfId="44213" xr:uid="{00000000-0005-0000-0000-0000C27F0000}"/>
    <cellStyle name="Note 2 16 3 2 6" xfId="24691" xr:uid="{00000000-0005-0000-0000-0000C37F0000}"/>
    <cellStyle name="Note 2 16 3 2 6 2" xfId="44214" xr:uid="{00000000-0005-0000-0000-0000C47F0000}"/>
    <cellStyle name="Note 2 16 3 2 7" xfId="24692" xr:uid="{00000000-0005-0000-0000-0000C57F0000}"/>
    <cellStyle name="Note 2 16 3 2 7 2" xfId="44215" xr:uid="{00000000-0005-0000-0000-0000C67F0000}"/>
    <cellStyle name="Note 2 16 3 2 8" xfId="44216" xr:uid="{00000000-0005-0000-0000-0000C77F0000}"/>
    <cellStyle name="Note 2 16 3 3" xfId="6651" xr:uid="{00000000-0005-0000-0000-0000C87F0000}"/>
    <cellStyle name="Note 2 16 3 3 2" xfId="14317" xr:uid="{00000000-0005-0000-0000-0000C97F0000}"/>
    <cellStyle name="Note 2 16 3 3 2 2" xfId="44217" xr:uid="{00000000-0005-0000-0000-0000CA7F0000}"/>
    <cellStyle name="Note 2 16 3 3 3" xfId="44218" xr:uid="{00000000-0005-0000-0000-0000CB7F0000}"/>
    <cellStyle name="Note 2 16 3 4" xfId="6652" xr:uid="{00000000-0005-0000-0000-0000CC7F0000}"/>
    <cellStyle name="Note 2 16 3 4 2" xfId="14316" xr:uid="{00000000-0005-0000-0000-0000CD7F0000}"/>
    <cellStyle name="Note 2 16 3 4 2 2" xfId="44219" xr:uid="{00000000-0005-0000-0000-0000CE7F0000}"/>
    <cellStyle name="Note 2 16 3 4 3" xfId="44220" xr:uid="{00000000-0005-0000-0000-0000CF7F0000}"/>
    <cellStyle name="Note 2 16 3 5" xfId="14321" xr:uid="{00000000-0005-0000-0000-0000D07F0000}"/>
    <cellStyle name="Note 2 16 3 5 2" xfId="44221" xr:uid="{00000000-0005-0000-0000-0000D17F0000}"/>
    <cellStyle name="Note 2 16 3 6" xfId="24693" xr:uid="{00000000-0005-0000-0000-0000D27F0000}"/>
    <cellStyle name="Note 2 16 3 6 2" xfId="44222" xr:uid="{00000000-0005-0000-0000-0000D37F0000}"/>
    <cellStyle name="Note 2 16 3 7" xfId="24694" xr:uid="{00000000-0005-0000-0000-0000D47F0000}"/>
    <cellStyle name="Note 2 16 3 7 2" xfId="44223" xr:uid="{00000000-0005-0000-0000-0000D57F0000}"/>
    <cellStyle name="Note 2 16 3 8" xfId="24695" xr:uid="{00000000-0005-0000-0000-0000D67F0000}"/>
    <cellStyle name="Note 2 16 3 8 2" xfId="44224" xr:uid="{00000000-0005-0000-0000-0000D77F0000}"/>
    <cellStyle name="Note 2 16 3 9" xfId="44225" xr:uid="{00000000-0005-0000-0000-0000D87F0000}"/>
    <cellStyle name="Note 2 16 4" xfId="6653" xr:uid="{00000000-0005-0000-0000-0000D97F0000}"/>
    <cellStyle name="Note 2 16 4 2" xfId="14315" xr:uid="{00000000-0005-0000-0000-0000DA7F0000}"/>
    <cellStyle name="Note 2 16 4 2 2" xfId="44226" xr:uid="{00000000-0005-0000-0000-0000DB7F0000}"/>
    <cellStyle name="Note 2 16 4 3" xfId="24696" xr:uid="{00000000-0005-0000-0000-0000DC7F0000}"/>
    <cellStyle name="Note 2 16 4 3 2" xfId="44227" xr:uid="{00000000-0005-0000-0000-0000DD7F0000}"/>
    <cellStyle name="Note 2 16 4 4" xfId="24697" xr:uid="{00000000-0005-0000-0000-0000DE7F0000}"/>
    <cellStyle name="Note 2 16 4 4 2" xfId="44228" xr:uid="{00000000-0005-0000-0000-0000DF7F0000}"/>
    <cellStyle name="Note 2 16 4 5" xfId="24698" xr:uid="{00000000-0005-0000-0000-0000E07F0000}"/>
    <cellStyle name="Note 2 16 4 5 2" xfId="44229" xr:uid="{00000000-0005-0000-0000-0000E17F0000}"/>
    <cellStyle name="Note 2 16 4 6" xfId="44230" xr:uid="{00000000-0005-0000-0000-0000E27F0000}"/>
    <cellStyle name="Note 2 16 5" xfId="6654" xr:uid="{00000000-0005-0000-0000-0000E37F0000}"/>
    <cellStyle name="Note 2 16 5 2" xfId="14314" xr:uid="{00000000-0005-0000-0000-0000E47F0000}"/>
    <cellStyle name="Note 2 16 5 2 2" xfId="44231" xr:uid="{00000000-0005-0000-0000-0000E57F0000}"/>
    <cellStyle name="Note 2 16 5 3" xfId="24699" xr:uid="{00000000-0005-0000-0000-0000E67F0000}"/>
    <cellStyle name="Note 2 16 5 3 2" xfId="44232" xr:uid="{00000000-0005-0000-0000-0000E77F0000}"/>
    <cellStyle name="Note 2 16 5 4" xfId="24700" xr:uid="{00000000-0005-0000-0000-0000E87F0000}"/>
    <cellStyle name="Note 2 16 5 4 2" xfId="44233" xr:uid="{00000000-0005-0000-0000-0000E97F0000}"/>
    <cellStyle name="Note 2 16 5 5" xfId="24701" xr:uid="{00000000-0005-0000-0000-0000EA7F0000}"/>
    <cellStyle name="Note 2 16 5 5 2" xfId="44234" xr:uid="{00000000-0005-0000-0000-0000EB7F0000}"/>
    <cellStyle name="Note 2 16 5 6" xfId="44235" xr:uid="{00000000-0005-0000-0000-0000EC7F0000}"/>
    <cellStyle name="Note 2 16 6" xfId="6655" xr:uid="{00000000-0005-0000-0000-0000ED7F0000}"/>
    <cellStyle name="Note 2 16 6 2" xfId="14313" xr:uid="{00000000-0005-0000-0000-0000EE7F0000}"/>
    <cellStyle name="Note 2 16 6 2 2" xfId="44236" xr:uid="{00000000-0005-0000-0000-0000EF7F0000}"/>
    <cellStyle name="Note 2 16 6 3" xfId="24702" xr:uid="{00000000-0005-0000-0000-0000F07F0000}"/>
    <cellStyle name="Note 2 16 6 3 2" xfId="44237" xr:uid="{00000000-0005-0000-0000-0000F17F0000}"/>
    <cellStyle name="Note 2 16 6 4" xfId="24703" xr:uid="{00000000-0005-0000-0000-0000F27F0000}"/>
    <cellStyle name="Note 2 16 6 4 2" xfId="44238" xr:uid="{00000000-0005-0000-0000-0000F37F0000}"/>
    <cellStyle name="Note 2 16 6 5" xfId="24704" xr:uid="{00000000-0005-0000-0000-0000F47F0000}"/>
    <cellStyle name="Note 2 16 6 5 2" xfId="44239" xr:uid="{00000000-0005-0000-0000-0000F57F0000}"/>
    <cellStyle name="Note 2 16 6 6" xfId="44240" xr:uid="{00000000-0005-0000-0000-0000F67F0000}"/>
    <cellStyle name="Note 2 16 7" xfId="6656" xr:uid="{00000000-0005-0000-0000-0000F77F0000}"/>
    <cellStyle name="Note 2 16 7 2" xfId="14312" xr:uid="{00000000-0005-0000-0000-0000F87F0000}"/>
    <cellStyle name="Note 2 16 7 2 2" xfId="44241" xr:uid="{00000000-0005-0000-0000-0000F97F0000}"/>
    <cellStyle name="Note 2 16 7 3" xfId="24705" xr:uid="{00000000-0005-0000-0000-0000FA7F0000}"/>
    <cellStyle name="Note 2 16 7 3 2" xfId="44242" xr:uid="{00000000-0005-0000-0000-0000FB7F0000}"/>
    <cellStyle name="Note 2 16 7 4" xfId="24706" xr:uid="{00000000-0005-0000-0000-0000FC7F0000}"/>
    <cellStyle name="Note 2 16 7 4 2" xfId="44243" xr:uid="{00000000-0005-0000-0000-0000FD7F0000}"/>
    <cellStyle name="Note 2 16 7 5" xfId="24707" xr:uid="{00000000-0005-0000-0000-0000FE7F0000}"/>
    <cellStyle name="Note 2 16 7 5 2" xfId="44244" xr:uid="{00000000-0005-0000-0000-0000FF7F0000}"/>
    <cellStyle name="Note 2 16 7 6" xfId="44245" xr:uid="{00000000-0005-0000-0000-000000800000}"/>
    <cellStyle name="Note 2 16 8" xfId="6657" xr:uid="{00000000-0005-0000-0000-000001800000}"/>
    <cellStyle name="Note 2 16 8 2" xfId="14311" xr:uid="{00000000-0005-0000-0000-000002800000}"/>
    <cellStyle name="Note 2 16 8 2 2" xfId="44246" xr:uid="{00000000-0005-0000-0000-000003800000}"/>
    <cellStyle name="Note 2 16 8 3" xfId="44247" xr:uid="{00000000-0005-0000-0000-000004800000}"/>
    <cellStyle name="Note 2 16 9" xfId="14328" xr:uid="{00000000-0005-0000-0000-000005800000}"/>
    <cellStyle name="Note 2 16 9 2" xfId="44248" xr:uid="{00000000-0005-0000-0000-000006800000}"/>
    <cellStyle name="Note 2 17" xfId="1048" xr:uid="{00000000-0005-0000-0000-000007800000}"/>
    <cellStyle name="Note 2 17 10" xfId="24708" xr:uid="{00000000-0005-0000-0000-000008800000}"/>
    <cellStyle name="Note 2 17 10 2" xfId="44249" xr:uid="{00000000-0005-0000-0000-000009800000}"/>
    <cellStyle name="Note 2 17 11" xfId="44250" xr:uid="{00000000-0005-0000-0000-00000A800000}"/>
    <cellStyle name="Note 2 17 2" xfId="1980" xr:uid="{00000000-0005-0000-0000-00000B800000}"/>
    <cellStyle name="Note 2 17 2 2" xfId="3439" xr:uid="{00000000-0005-0000-0000-00000C800000}"/>
    <cellStyle name="Note 2 17 2 2 2" xfId="6658" xr:uid="{00000000-0005-0000-0000-00000D800000}"/>
    <cellStyle name="Note 2 17 2 2 2 2" xfId="14307" xr:uid="{00000000-0005-0000-0000-00000E800000}"/>
    <cellStyle name="Note 2 17 2 2 2 2 2" xfId="44251" xr:uid="{00000000-0005-0000-0000-00000F800000}"/>
    <cellStyle name="Note 2 17 2 2 2 3" xfId="44252" xr:uid="{00000000-0005-0000-0000-000010800000}"/>
    <cellStyle name="Note 2 17 2 2 3" xfId="6659" xr:uid="{00000000-0005-0000-0000-000011800000}"/>
    <cellStyle name="Note 2 17 2 2 3 2" xfId="14306" xr:uid="{00000000-0005-0000-0000-000012800000}"/>
    <cellStyle name="Note 2 17 2 2 3 2 2" xfId="44253" xr:uid="{00000000-0005-0000-0000-000013800000}"/>
    <cellStyle name="Note 2 17 2 2 3 3" xfId="44254" xr:uid="{00000000-0005-0000-0000-000014800000}"/>
    <cellStyle name="Note 2 17 2 2 4" xfId="14308" xr:uid="{00000000-0005-0000-0000-000015800000}"/>
    <cellStyle name="Note 2 17 2 2 4 2" xfId="44255" xr:uid="{00000000-0005-0000-0000-000016800000}"/>
    <cellStyle name="Note 2 17 2 2 5" xfId="24709" xr:uid="{00000000-0005-0000-0000-000017800000}"/>
    <cellStyle name="Note 2 17 2 2 5 2" xfId="44256" xr:uid="{00000000-0005-0000-0000-000018800000}"/>
    <cellStyle name="Note 2 17 2 2 6" xfId="24710" xr:uid="{00000000-0005-0000-0000-000019800000}"/>
    <cellStyle name="Note 2 17 2 2 6 2" xfId="44257" xr:uid="{00000000-0005-0000-0000-00001A800000}"/>
    <cellStyle name="Note 2 17 2 2 7" xfId="24711" xr:uid="{00000000-0005-0000-0000-00001B800000}"/>
    <cellStyle name="Note 2 17 2 2 7 2" xfId="44258" xr:uid="{00000000-0005-0000-0000-00001C800000}"/>
    <cellStyle name="Note 2 17 2 2 8" xfId="44259" xr:uid="{00000000-0005-0000-0000-00001D800000}"/>
    <cellStyle name="Note 2 17 2 3" xfId="6660" xr:uid="{00000000-0005-0000-0000-00001E800000}"/>
    <cellStyle name="Note 2 17 2 3 2" xfId="14305" xr:uid="{00000000-0005-0000-0000-00001F800000}"/>
    <cellStyle name="Note 2 17 2 3 2 2" xfId="44260" xr:uid="{00000000-0005-0000-0000-000020800000}"/>
    <cellStyle name="Note 2 17 2 3 3" xfId="44261" xr:uid="{00000000-0005-0000-0000-000021800000}"/>
    <cellStyle name="Note 2 17 2 4" xfId="6661" xr:uid="{00000000-0005-0000-0000-000022800000}"/>
    <cellStyle name="Note 2 17 2 4 2" xfId="14304" xr:uid="{00000000-0005-0000-0000-000023800000}"/>
    <cellStyle name="Note 2 17 2 4 2 2" xfId="44262" xr:uid="{00000000-0005-0000-0000-000024800000}"/>
    <cellStyle name="Note 2 17 2 4 3" xfId="44263" xr:uid="{00000000-0005-0000-0000-000025800000}"/>
    <cellStyle name="Note 2 17 2 5" xfId="14309" xr:uid="{00000000-0005-0000-0000-000026800000}"/>
    <cellStyle name="Note 2 17 2 5 2" xfId="44264" xr:uid="{00000000-0005-0000-0000-000027800000}"/>
    <cellStyle name="Note 2 17 2 6" xfId="24712" xr:uid="{00000000-0005-0000-0000-000028800000}"/>
    <cellStyle name="Note 2 17 2 6 2" xfId="44265" xr:uid="{00000000-0005-0000-0000-000029800000}"/>
    <cellStyle name="Note 2 17 2 7" xfId="24713" xr:uid="{00000000-0005-0000-0000-00002A800000}"/>
    <cellStyle name="Note 2 17 2 7 2" xfId="44266" xr:uid="{00000000-0005-0000-0000-00002B800000}"/>
    <cellStyle name="Note 2 17 2 8" xfId="24714" xr:uid="{00000000-0005-0000-0000-00002C800000}"/>
    <cellStyle name="Note 2 17 2 8 2" xfId="44267" xr:uid="{00000000-0005-0000-0000-00002D800000}"/>
    <cellStyle name="Note 2 17 2 9" xfId="44268" xr:uid="{00000000-0005-0000-0000-00002E800000}"/>
    <cellStyle name="Note 2 17 3" xfId="1548" xr:uid="{00000000-0005-0000-0000-00002F800000}"/>
    <cellStyle name="Note 2 17 3 2" xfId="3011" xr:uid="{00000000-0005-0000-0000-000030800000}"/>
    <cellStyle name="Note 2 17 3 2 2" xfId="6662" xr:uid="{00000000-0005-0000-0000-000031800000}"/>
    <cellStyle name="Note 2 17 3 2 2 2" xfId="14301" xr:uid="{00000000-0005-0000-0000-000032800000}"/>
    <cellStyle name="Note 2 17 3 2 2 2 2" xfId="44269" xr:uid="{00000000-0005-0000-0000-000033800000}"/>
    <cellStyle name="Note 2 17 3 2 2 3" xfId="44270" xr:uid="{00000000-0005-0000-0000-000034800000}"/>
    <cellStyle name="Note 2 17 3 2 3" xfId="6663" xr:uid="{00000000-0005-0000-0000-000035800000}"/>
    <cellStyle name="Note 2 17 3 2 3 2" xfId="14300" xr:uid="{00000000-0005-0000-0000-000036800000}"/>
    <cellStyle name="Note 2 17 3 2 3 2 2" xfId="44271" xr:uid="{00000000-0005-0000-0000-000037800000}"/>
    <cellStyle name="Note 2 17 3 2 3 3" xfId="44272" xr:uid="{00000000-0005-0000-0000-000038800000}"/>
    <cellStyle name="Note 2 17 3 2 4" xfId="14302" xr:uid="{00000000-0005-0000-0000-000039800000}"/>
    <cellStyle name="Note 2 17 3 2 4 2" xfId="44273" xr:uid="{00000000-0005-0000-0000-00003A800000}"/>
    <cellStyle name="Note 2 17 3 2 5" xfId="24715" xr:uid="{00000000-0005-0000-0000-00003B800000}"/>
    <cellStyle name="Note 2 17 3 2 5 2" xfId="44274" xr:uid="{00000000-0005-0000-0000-00003C800000}"/>
    <cellStyle name="Note 2 17 3 2 6" xfId="24716" xr:uid="{00000000-0005-0000-0000-00003D800000}"/>
    <cellStyle name="Note 2 17 3 2 6 2" xfId="44275" xr:uid="{00000000-0005-0000-0000-00003E800000}"/>
    <cellStyle name="Note 2 17 3 2 7" xfId="24717" xr:uid="{00000000-0005-0000-0000-00003F800000}"/>
    <cellStyle name="Note 2 17 3 2 7 2" xfId="44276" xr:uid="{00000000-0005-0000-0000-000040800000}"/>
    <cellStyle name="Note 2 17 3 2 8" xfId="44277" xr:uid="{00000000-0005-0000-0000-000041800000}"/>
    <cellStyle name="Note 2 17 3 3" xfId="6664" xr:uid="{00000000-0005-0000-0000-000042800000}"/>
    <cellStyle name="Note 2 17 3 3 2" xfId="14299" xr:uid="{00000000-0005-0000-0000-000043800000}"/>
    <cellStyle name="Note 2 17 3 3 2 2" xfId="44278" xr:uid="{00000000-0005-0000-0000-000044800000}"/>
    <cellStyle name="Note 2 17 3 3 3" xfId="44279" xr:uid="{00000000-0005-0000-0000-000045800000}"/>
    <cellStyle name="Note 2 17 3 4" xfId="6665" xr:uid="{00000000-0005-0000-0000-000046800000}"/>
    <cellStyle name="Note 2 17 3 4 2" xfId="14298" xr:uid="{00000000-0005-0000-0000-000047800000}"/>
    <cellStyle name="Note 2 17 3 4 2 2" xfId="44280" xr:uid="{00000000-0005-0000-0000-000048800000}"/>
    <cellStyle name="Note 2 17 3 4 3" xfId="44281" xr:uid="{00000000-0005-0000-0000-000049800000}"/>
    <cellStyle name="Note 2 17 3 5" xfId="14303" xr:uid="{00000000-0005-0000-0000-00004A800000}"/>
    <cellStyle name="Note 2 17 3 5 2" xfId="44282" xr:uid="{00000000-0005-0000-0000-00004B800000}"/>
    <cellStyle name="Note 2 17 3 6" xfId="24718" xr:uid="{00000000-0005-0000-0000-00004C800000}"/>
    <cellStyle name="Note 2 17 3 6 2" xfId="44283" xr:uid="{00000000-0005-0000-0000-00004D800000}"/>
    <cellStyle name="Note 2 17 3 7" xfId="24719" xr:uid="{00000000-0005-0000-0000-00004E800000}"/>
    <cellStyle name="Note 2 17 3 7 2" xfId="44284" xr:uid="{00000000-0005-0000-0000-00004F800000}"/>
    <cellStyle name="Note 2 17 3 8" xfId="24720" xr:uid="{00000000-0005-0000-0000-000050800000}"/>
    <cellStyle name="Note 2 17 3 8 2" xfId="44285" xr:uid="{00000000-0005-0000-0000-000051800000}"/>
    <cellStyle name="Note 2 17 3 9" xfId="44286" xr:uid="{00000000-0005-0000-0000-000052800000}"/>
    <cellStyle name="Note 2 17 4" xfId="6666" xr:uid="{00000000-0005-0000-0000-000053800000}"/>
    <cellStyle name="Note 2 17 4 2" xfId="14296" xr:uid="{00000000-0005-0000-0000-000054800000}"/>
    <cellStyle name="Note 2 17 4 2 2" xfId="44287" xr:uid="{00000000-0005-0000-0000-000055800000}"/>
    <cellStyle name="Note 2 17 4 3" xfId="24721" xr:uid="{00000000-0005-0000-0000-000056800000}"/>
    <cellStyle name="Note 2 17 4 3 2" xfId="44288" xr:uid="{00000000-0005-0000-0000-000057800000}"/>
    <cellStyle name="Note 2 17 4 4" xfId="24722" xr:uid="{00000000-0005-0000-0000-000058800000}"/>
    <cellStyle name="Note 2 17 4 4 2" xfId="44289" xr:uid="{00000000-0005-0000-0000-000059800000}"/>
    <cellStyle name="Note 2 17 4 5" xfId="24723" xr:uid="{00000000-0005-0000-0000-00005A800000}"/>
    <cellStyle name="Note 2 17 4 5 2" xfId="44290" xr:uid="{00000000-0005-0000-0000-00005B800000}"/>
    <cellStyle name="Note 2 17 4 6" xfId="44291" xr:uid="{00000000-0005-0000-0000-00005C800000}"/>
    <cellStyle name="Note 2 17 5" xfId="6667" xr:uid="{00000000-0005-0000-0000-00005D800000}"/>
    <cellStyle name="Note 2 17 5 2" xfId="14295" xr:uid="{00000000-0005-0000-0000-00005E800000}"/>
    <cellStyle name="Note 2 17 5 2 2" xfId="44292" xr:uid="{00000000-0005-0000-0000-00005F800000}"/>
    <cellStyle name="Note 2 17 5 3" xfId="24724" xr:uid="{00000000-0005-0000-0000-000060800000}"/>
    <cellStyle name="Note 2 17 5 3 2" xfId="44293" xr:uid="{00000000-0005-0000-0000-000061800000}"/>
    <cellStyle name="Note 2 17 5 4" xfId="24725" xr:uid="{00000000-0005-0000-0000-000062800000}"/>
    <cellStyle name="Note 2 17 5 4 2" xfId="44294" xr:uid="{00000000-0005-0000-0000-000063800000}"/>
    <cellStyle name="Note 2 17 5 5" xfId="24726" xr:uid="{00000000-0005-0000-0000-000064800000}"/>
    <cellStyle name="Note 2 17 5 5 2" xfId="44295" xr:uid="{00000000-0005-0000-0000-000065800000}"/>
    <cellStyle name="Note 2 17 5 6" xfId="44296" xr:uid="{00000000-0005-0000-0000-000066800000}"/>
    <cellStyle name="Note 2 17 6" xfId="6668" xr:uid="{00000000-0005-0000-0000-000067800000}"/>
    <cellStyle name="Note 2 17 6 2" xfId="14294" xr:uid="{00000000-0005-0000-0000-000068800000}"/>
    <cellStyle name="Note 2 17 6 2 2" xfId="44297" xr:uid="{00000000-0005-0000-0000-000069800000}"/>
    <cellStyle name="Note 2 17 6 3" xfId="24727" xr:uid="{00000000-0005-0000-0000-00006A800000}"/>
    <cellStyle name="Note 2 17 6 3 2" xfId="44298" xr:uid="{00000000-0005-0000-0000-00006B800000}"/>
    <cellStyle name="Note 2 17 6 4" xfId="24728" xr:uid="{00000000-0005-0000-0000-00006C800000}"/>
    <cellStyle name="Note 2 17 6 4 2" xfId="44299" xr:uid="{00000000-0005-0000-0000-00006D800000}"/>
    <cellStyle name="Note 2 17 6 5" xfId="24729" xr:uid="{00000000-0005-0000-0000-00006E800000}"/>
    <cellStyle name="Note 2 17 6 5 2" xfId="44300" xr:uid="{00000000-0005-0000-0000-00006F800000}"/>
    <cellStyle name="Note 2 17 6 6" xfId="44301" xr:uid="{00000000-0005-0000-0000-000070800000}"/>
    <cellStyle name="Note 2 17 7" xfId="6669" xr:uid="{00000000-0005-0000-0000-000071800000}"/>
    <cellStyle name="Note 2 17 7 2" xfId="14293" xr:uid="{00000000-0005-0000-0000-000072800000}"/>
    <cellStyle name="Note 2 17 7 2 2" xfId="44302" xr:uid="{00000000-0005-0000-0000-000073800000}"/>
    <cellStyle name="Note 2 17 7 3" xfId="24730" xr:uid="{00000000-0005-0000-0000-000074800000}"/>
    <cellStyle name="Note 2 17 7 3 2" xfId="44303" xr:uid="{00000000-0005-0000-0000-000075800000}"/>
    <cellStyle name="Note 2 17 7 4" xfId="24731" xr:uid="{00000000-0005-0000-0000-000076800000}"/>
    <cellStyle name="Note 2 17 7 4 2" xfId="44304" xr:uid="{00000000-0005-0000-0000-000077800000}"/>
    <cellStyle name="Note 2 17 7 5" xfId="24732" xr:uid="{00000000-0005-0000-0000-000078800000}"/>
    <cellStyle name="Note 2 17 7 5 2" xfId="44305" xr:uid="{00000000-0005-0000-0000-000079800000}"/>
    <cellStyle name="Note 2 17 7 6" xfId="44306" xr:uid="{00000000-0005-0000-0000-00007A800000}"/>
    <cellStyle name="Note 2 17 8" xfId="6670" xr:uid="{00000000-0005-0000-0000-00007B800000}"/>
    <cellStyle name="Note 2 17 8 2" xfId="14292" xr:uid="{00000000-0005-0000-0000-00007C800000}"/>
    <cellStyle name="Note 2 17 8 2 2" xfId="44307" xr:uid="{00000000-0005-0000-0000-00007D800000}"/>
    <cellStyle name="Note 2 17 8 3" xfId="44308" xr:uid="{00000000-0005-0000-0000-00007E800000}"/>
    <cellStyle name="Note 2 17 9" xfId="14310" xr:uid="{00000000-0005-0000-0000-00007F800000}"/>
    <cellStyle name="Note 2 17 9 2" xfId="44309" xr:uid="{00000000-0005-0000-0000-000080800000}"/>
    <cellStyle name="Note 2 18" xfId="1157" xr:uid="{00000000-0005-0000-0000-000081800000}"/>
    <cellStyle name="Note 2 18 10" xfId="24733" xr:uid="{00000000-0005-0000-0000-000082800000}"/>
    <cellStyle name="Note 2 18 10 2" xfId="44310" xr:uid="{00000000-0005-0000-0000-000083800000}"/>
    <cellStyle name="Note 2 18 11" xfId="44311" xr:uid="{00000000-0005-0000-0000-000084800000}"/>
    <cellStyle name="Note 2 18 2" xfId="2089" xr:uid="{00000000-0005-0000-0000-000085800000}"/>
    <cellStyle name="Note 2 18 2 2" xfId="3548" xr:uid="{00000000-0005-0000-0000-000086800000}"/>
    <cellStyle name="Note 2 18 2 2 2" xfId="6671" xr:uid="{00000000-0005-0000-0000-000087800000}"/>
    <cellStyle name="Note 2 18 2 2 2 2" xfId="14287" xr:uid="{00000000-0005-0000-0000-000088800000}"/>
    <cellStyle name="Note 2 18 2 2 2 2 2" xfId="44312" xr:uid="{00000000-0005-0000-0000-000089800000}"/>
    <cellStyle name="Note 2 18 2 2 2 3" xfId="44313" xr:uid="{00000000-0005-0000-0000-00008A800000}"/>
    <cellStyle name="Note 2 18 2 2 3" xfId="6672" xr:uid="{00000000-0005-0000-0000-00008B800000}"/>
    <cellStyle name="Note 2 18 2 2 3 2" xfId="18827" xr:uid="{00000000-0005-0000-0000-00008C800000}"/>
    <cellStyle name="Note 2 18 2 2 3 2 2" xfId="44314" xr:uid="{00000000-0005-0000-0000-00008D800000}"/>
    <cellStyle name="Note 2 18 2 2 3 3" xfId="44315" xr:uid="{00000000-0005-0000-0000-00008E800000}"/>
    <cellStyle name="Note 2 18 2 2 4" xfId="14288" xr:uid="{00000000-0005-0000-0000-00008F800000}"/>
    <cellStyle name="Note 2 18 2 2 4 2" xfId="44316" xr:uid="{00000000-0005-0000-0000-000090800000}"/>
    <cellStyle name="Note 2 18 2 2 5" xfId="24734" xr:uid="{00000000-0005-0000-0000-000091800000}"/>
    <cellStyle name="Note 2 18 2 2 5 2" xfId="44317" xr:uid="{00000000-0005-0000-0000-000092800000}"/>
    <cellStyle name="Note 2 18 2 2 6" xfId="24735" xr:uid="{00000000-0005-0000-0000-000093800000}"/>
    <cellStyle name="Note 2 18 2 2 6 2" xfId="44318" xr:uid="{00000000-0005-0000-0000-000094800000}"/>
    <cellStyle name="Note 2 18 2 2 7" xfId="24736" xr:uid="{00000000-0005-0000-0000-000095800000}"/>
    <cellStyle name="Note 2 18 2 2 7 2" xfId="44319" xr:uid="{00000000-0005-0000-0000-000096800000}"/>
    <cellStyle name="Note 2 18 2 2 8" xfId="44320" xr:uid="{00000000-0005-0000-0000-000097800000}"/>
    <cellStyle name="Note 2 18 2 3" xfId="6673" xr:uid="{00000000-0005-0000-0000-000098800000}"/>
    <cellStyle name="Note 2 18 2 3 2" xfId="14286" xr:uid="{00000000-0005-0000-0000-000099800000}"/>
    <cellStyle name="Note 2 18 2 3 2 2" xfId="44321" xr:uid="{00000000-0005-0000-0000-00009A800000}"/>
    <cellStyle name="Note 2 18 2 3 3" xfId="44322" xr:uid="{00000000-0005-0000-0000-00009B800000}"/>
    <cellStyle name="Note 2 18 2 4" xfId="6674" xr:uid="{00000000-0005-0000-0000-00009C800000}"/>
    <cellStyle name="Note 2 18 2 4 2" xfId="14285" xr:uid="{00000000-0005-0000-0000-00009D800000}"/>
    <cellStyle name="Note 2 18 2 4 2 2" xfId="44323" xr:uid="{00000000-0005-0000-0000-00009E800000}"/>
    <cellStyle name="Note 2 18 2 4 3" xfId="44324" xr:uid="{00000000-0005-0000-0000-00009F800000}"/>
    <cellStyle name="Note 2 18 2 5" xfId="14289" xr:uid="{00000000-0005-0000-0000-0000A0800000}"/>
    <cellStyle name="Note 2 18 2 5 2" xfId="44325" xr:uid="{00000000-0005-0000-0000-0000A1800000}"/>
    <cellStyle name="Note 2 18 2 6" xfId="24737" xr:uid="{00000000-0005-0000-0000-0000A2800000}"/>
    <cellStyle name="Note 2 18 2 6 2" xfId="44326" xr:uid="{00000000-0005-0000-0000-0000A3800000}"/>
    <cellStyle name="Note 2 18 2 7" xfId="24738" xr:uid="{00000000-0005-0000-0000-0000A4800000}"/>
    <cellStyle name="Note 2 18 2 7 2" xfId="44327" xr:uid="{00000000-0005-0000-0000-0000A5800000}"/>
    <cellStyle name="Note 2 18 2 8" xfId="24739" xr:uid="{00000000-0005-0000-0000-0000A6800000}"/>
    <cellStyle name="Note 2 18 2 8 2" xfId="44328" xr:uid="{00000000-0005-0000-0000-0000A7800000}"/>
    <cellStyle name="Note 2 18 2 9" xfId="44329" xr:uid="{00000000-0005-0000-0000-0000A8800000}"/>
    <cellStyle name="Note 2 18 3" xfId="1657" xr:uid="{00000000-0005-0000-0000-0000A9800000}"/>
    <cellStyle name="Note 2 18 3 2" xfId="3120" xr:uid="{00000000-0005-0000-0000-0000AA800000}"/>
    <cellStyle name="Note 2 18 3 2 2" xfId="6675" xr:uid="{00000000-0005-0000-0000-0000AB800000}"/>
    <cellStyle name="Note 2 18 3 2 2 2" xfId="14283" xr:uid="{00000000-0005-0000-0000-0000AC800000}"/>
    <cellStyle name="Note 2 18 3 2 2 2 2" xfId="44330" xr:uid="{00000000-0005-0000-0000-0000AD800000}"/>
    <cellStyle name="Note 2 18 3 2 2 3" xfId="44331" xr:uid="{00000000-0005-0000-0000-0000AE800000}"/>
    <cellStyle name="Note 2 18 3 2 3" xfId="6676" xr:uid="{00000000-0005-0000-0000-0000AF800000}"/>
    <cellStyle name="Note 2 18 3 2 3 2" xfId="14282" xr:uid="{00000000-0005-0000-0000-0000B0800000}"/>
    <cellStyle name="Note 2 18 3 2 3 2 2" xfId="44332" xr:uid="{00000000-0005-0000-0000-0000B1800000}"/>
    <cellStyle name="Note 2 18 3 2 3 3" xfId="44333" xr:uid="{00000000-0005-0000-0000-0000B2800000}"/>
    <cellStyle name="Note 2 18 3 2 4" xfId="12437" xr:uid="{00000000-0005-0000-0000-0000B3800000}"/>
    <cellStyle name="Note 2 18 3 2 4 2" xfId="44334" xr:uid="{00000000-0005-0000-0000-0000B4800000}"/>
    <cellStyle name="Note 2 18 3 2 5" xfId="24740" xr:uid="{00000000-0005-0000-0000-0000B5800000}"/>
    <cellStyle name="Note 2 18 3 2 5 2" xfId="44335" xr:uid="{00000000-0005-0000-0000-0000B6800000}"/>
    <cellStyle name="Note 2 18 3 2 6" xfId="24741" xr:uid="{00000000-0005-0000-0000-0000B7800000}"/>
    <cellStyle name="Note 2 18 3 2 6 2" xfId="44336" xr:uid="{00000000-0005-0000-0000-0000B8800000}"/>
    <cellStyle name="Note 2 18 3 2 7" xfId="24742" xr:uid="{00000000-0005-0000-0000-0000B9800000}"/>
    <cellStyle name="Note 2 18 3 2 7 2" xfId="44337" xr:uid="{00000000-0005-0000-0000-0000BA800000}"/>
    <cellStyle name="Note 2 18 3 2 8" xfId="44338" xr:uid="{00000000-0005-0000-0000-0000BB800000}"/>
    <cellStyle name="Note 2 18 3 3" xfId="6677" xr:uid="{00000000-0005-0000-0000-0000BC800000}"/>
    <cellStyle name="Note 2 18 3 3 2" xfId="14281" xr:uid="{00000000-0005-0000-0000-0000BD800000}"/>
    <cellStyle name="Note 2 18 3 3 2 2" xfId="44339" xr:uid="{00000000-0005-0000-0000-0000BE800000}"/>
    <cellStyle name="Note 2 18 3 3 3" xfId="44340" xr:uid="{00000000-0005-0000-0000-0000BF800000}"/>
    <cellStyle name="Note 2 18 3 4" xfId="6678" xr:uid="{00000000-0005-0000-0000-0000C0800000}"/>
    <cellStyle name="Note 2 18 3 4 2" xfId="14280" xr:uid="{00000000-0005-0000-0000-0000C1800000}"/>
    <cellStyle name="Note 2 18 3 4 2 2" xfId="44341" xr:uid="{00000000-0005-0000-0000-0000C2800000}"/>
    <cellStyle name="Note 2 18 3 4 3" xfId="44342" xr:uid="{00000000-0005-0000-0000-0000C3800000}"/>
    <cellStyle name="Note 2 18 3 5" xfId="14284" xr:uid="{00000000-0005-0000-0000-0000C4800000}"/>
    <cellStyle name="Note 2 18 3 5 2" xfId="44343" xr:uid="{00000000-0005-0000-0000-0000C5800000}"/>
    <cellStyle name="Note 2 18 3 6" xfId="24743" xr:uid="{00000000-0005-0000-0000-0000C6800000}"/>
    <cellStyle name="Note 2 18 3 6 2" xfId="44344" xr:uid="{00000000-0005-0000-0000-0000C7800000}"/>
    <cellStyle name="Note 2 18 3 7" xfId="24744" xr:uid="{00000000-0005-0000-0000-0000C8800000}"/>
    <cellStyle name="Note 2 18 3 7 2" xfId="44345" xr:uid="{00000000-0005-0000-0000-0000C9800000}"/>
    <cellStyle name="Note 2 18 3 8" xfId="24745" xr:uid="{00000000-0005-0000-0000-0000CA800000}"/>
    <cellStyle name="Note 2 18 3 8 2" xfId="44346" xr:uid="{00000000-0005-0000-0000-0000CB800000}"/>
    <cellStyle name="Note 2 18 3 9" xfId="44347" xr:uid="{00000000-0005-0000-0000-0000CC800000}"/>
    <cellStyle name="Note 2 18 4" xfId="6679" xr:uid="{00000000-0005-0000-0000-0000CD800000}"/>
    <cellStyle name="Note 2 18 4 2" xfId="14279" xr:uid="{00000000-0005-0000-0000-0000CE800000}"/>
    <cellStyle name="Note 2 18 4 2 2" xfId="44348" xr:uid="{00000000-0005-0000-0000-0000CF800000}"/>
    <cellStyle name="Note 2 18 4 3" xfId="24746" xr:uid="{00000000-0005-0000-0000-0000D0800000}"/>
    <cellStyle name="Note 2 18 4 3 2" xfId="44349" xr:uid="{00000000-0005-0000-0000-0000D1800000}"/>
    <cellStyle name="Note 2 18 4 4" xfId="24747" xr:uid="{00000000-0005-0000-0000-0000D2800000}"/>
    <cellStyle name="Note 2 18 4 4 2" xfId="44350" xr:uid="{00000000-0005-0000-0000-0000D3800000}"/>
    <cellStyle name="Note 2 18 4 5" xfId="24748" xr:uid="{00000000-0005-0000-0000-0000D4800000}"/>
    <cellStyle name="Note 2 18 4 5 2" xfId="44351" xr:uid="{00000000-0005-0000-0000-0000D5800000}"/>
    <cellStyle name="Note 2 18 4 6" xfId="44352" xr:uid="{00000000-0005-0000-0000-0000D6800000}"/>
    <cellStyle name="Note 2 18 5" xfId="6680" xr:uid="{00000000-0005-0000-0000-0000D7800000}"/>
    <cellStyle name="Note 2 18 5 2" xfId="14278" xr:uid="{00000000-0005-0000-0000-0000D8800000}"/>
    <cellStyle name="Note 2 18 5 2 2" xfId="44353" xr:uid="{00000000-0005-0000-0000-0000D9800000}"/>
    <cellStyle name="Note 2 18 5 3" xfId="24749" xr:uid="{00000000-0005-0000-0000-0000DA800000}"/>
    <cellStyle name="Note 2 18 5 3 2" xfId="44354" xr:uid="{00000000-0005-0000-0000-0000DB800000}"/>
    <cellStyle name="Note 2 18 5 4" xfId="24750" xr:uid="{00000000-0005-0000-0000-0000DC800000}"/>
    <cellStyle name="Note 2 18 5 4 2" xfId="44355" xr:uid="{00000000-0005-0000-0000-0000DD800000}"/>
    <cellStyle name="Note 2 18 5 5" xfId="24751" xr:uid="{00000000-0005-0000-0000-0000DE800000}"/>
    <cellStyle name="Note 2 18 5 5 2" xfId="44356" xr:uid="{00000000-0005-0000-0000-0000DF800000}"/>
    <cellStyle name="Note 2 18 5 6" xfId="44357" xr:uid="{00000000-0005-0000-0000-0000E0800000}"/>
    <cellStyle name="Note 2 18 6" xfId="6681" xr:uid="{00000000-0005-0000-0000-0000E1800000}"/>
    <cellStyle name="Note 2 18 6 2" xfId="14277" xr:uid="{00000000-0005-0000-0000-0000E2800000}"/>
    <cellStyle name="Note 2 18 6 2 2" xfId="44358" xr:uid="{00000000-0005-0000-0000-0000E3800000}"/>
    <cellStyle name="Note 2 18 6 3" xfId="24752" xr:uid="{00000000-0005-0000-0000-0000E4800000}"/>
    <cellStyle name="Note 2 18 6 3 2" xfId="44359" xr:uid="{00000000-0005-0000-0000-0000E5800000}"/>
    <cellStyle name="Note 2 18 6 4" xfId="24753" xr:uid="{00000000-0005-0000-0000-0000E6800000}"/>
    <cellStyle name="Note 2 18 6 4 2" xfId="44360" xr:uid="{00000000-0005-0000-0000-0000E7800000}"/>
    <cellStyle name="Note 2 18 6 5" xfId="24754" xr:uid="{00000000-0005-0000-0000-0000E8800000}"/>
    <cellStyle name="Note 2 18 6 5 2" xfId="44361" xr:uid="{00000000-0005-0000-0000-0000E9800000}"/>
    <cellStyle name="Note 2 18 6 6" xfId="44362" xr:uid="{00000000-0005-0000-0000-0000EA800000}"/>
    <cellStyle name="Note 2 18 7" xfId="6682" xr:uid="{00000000-0005-0000-0000-0000EB800000}"/>
    <cellStyle name="Note 2 18 7 2" xfId="12443" xr:uid="{00000000-0005-0000-0000-0000EC800000}"/>
    <cellStyle name="Note 2 18 7 2 2" xfId="44363" xr:uid="{00000000-0005-0000-0000-0000ED800000}"/>
    <cellStyle name="Note 2 18 7 3" xfId="24755" xr:uid="{00000000-0005-0000-0000-0000EE800000}"/>
    <cellStyle name="Note 2 18 7 3 2" xfId="44364" xr:uid="{00000000-0005-0000-0000-0000EF800000}"/>
    <cellStyle name="Note 2 18 7 4" xfId="24756" xr:uid="{00000000-0005-0000-0000-0000F0800000}"/>
    <cellStyle name="Note 2 18 7 4 2" xfId="44365" xr:uid="{00000000-0005-0000-0000-0000F1800000}"/>
    <cellStyle name="Note 2 18 7 5" xfId="24757" xr:uid="{00000000-0005-0000-0000-0000F2800000}"/>
    <cellStyle name="Note 2 18 7 5 2" xfId="44366" xr:uid="{00000000-0005-0000-0000-0000F3800000}"/>
    <cellStyle name="Note 2 18 7 6" xfId="44367" xr:uid="{00000000-0005-0000-0000-0000F4800000}"/>
    <cellStyle name="Note 2 18 8" xfId="6683" xr:uid="{00000000-0005-0000-0000-0000F5800000}"/>
    <cellStyle name="Note 2 18 8 2" xfId="14276" xr:uid="{00000000-0005-0000-0000-0000F6800000}"/>
    <cellStyle name="Note 2 18 8 2 2" xfId="44368" xr:uid="{00000000-0005-0000-0000-0000F7800000}"/>
    <cellStyle name="Note 2 18 8 3" xfId="44369" xr:uid="{00000000-0005-0000-0000-0000F8800000}"/>
    <cellStyle name="Note 2 18 9" xfId="14291" xr:uid="{00000000-0005-0000-0000-0000F9800000}"/>
    <cellStyle name="Note 2 18 9 2" xfId="44370" xr:uid="{00000000-0005-0000-0000-0000FA800000}"/>
    <cellStyle name="Note 2 19" xfId="1706" xr:uid="{00000000-0005-0000-0000-0000FB800000}"/>
    <cellStyle name="Note 2 19 2" xfId="3169" xr:uid="{00000000-0005-0000-0000-0000FC800000}"/>
    <cellStyle name="Note 2 19 2 2" xfId="6684" xr:uid="{00000000-0005-0000-0000-0000FD800000}"/>
    <cellStyle name="Note 2 19 2 2 2" xfId="14274" xr:uid="{00000000-0005-0000-0000-0000FE800000}"/>
    <cellStyle name="Note 2 19 2 2 2 2" xfId="44371" xr:uid="{00000000-0005-0000-0000-0000FF800000}"/>
    <cellStyle name="Note 2 19 2 2 3" xfId="44372" xr:uid="{00000000-0005-0000-0000-000000810000}"/>
    <cellStyle name="Note 2 19 2 3" xfId="6685" xr:uid="{00000000-0005-0000-0000-000001810000}"/>
    <cellStyle name="Note 2 19 2 3 2" xfId="14273" xr:uid="{00000000-0005-0000-0000-000002810000}"/>
    <cellStyle name="Note 2 19 2 3 2 2" xfId="44373" xr:uid="{00000000-0005-0000-0000-000003810000}"/>
    <cellStyle name="Note 2 19 2 3 3" xfId="44374" xr:uid="{00000000-0005-0000-0000-000004810000}"/>
    <cellStyle name="Note 2 19 2 4" xfId="18822" xr:uid="{00000000-0005-0000-0000-000005810000}"/>
    <cellStyle name="Note 2 19 2 4 2" xfId="44375" xr:uid="{00000000-0005-0000-0000-000006810000}"/>
    <cellStyle name="Note 2 19 2 5" xfId="24758" xr:uid="{00000000-0005-0000-0000-000007810000}"/>
    <cellStyle name="Note 2 19 2 5 2" xfId="44376" xr:uid="{00000000-0005-0000-0000-000008810000}"/>
    <cellStyle name="Note 2 19 2 6" xfId="24759" xr:uid="{00000000-0005-0000-0000-000009810000}"/>
    <cellStyle name="Note 2 19 2 6 2" xfId="44377" xr:uid="{00000000-0005-0000-0000-00000A810000}"/>
    <cellStyle name="Note 2 19 2 7" xfId="24760" xr:uid="{00000000-0005-0000-0000-00000B810000}"/>
    <cellStyle name="Note 2 19 2 7 2" xfId="44378" xr:uid="{00000000-0005-0000-0000-00000C810000}"/>
    <cellStyle name="Note 2 19 2 8" xfId="44379" xr:uid="{00000000-0005-0000-0000-00000D810000}"/>
    <cellStyle name="Note 2 19 3" xfId="6686" xr:uid="{00000000-0005-0000-0000-00000E810000}"/>
    <cellStyle name="Note 2 19 3 2" xfId="14272" xr:uid="{00000000-0005-0000-0000-00000F810000}"/>
    <cellStyle name="Note 2 19 3 2 2" xfId="44380" xr:uid="{00000000-0005-0000-0000-000010810000}"/>
    <cellStyle name="Note 2 19 3 3" xfId="44381" xr:uid="{00000000-0005-0000-0000-000011810000}"/>
    <cellStyle name="Note 2 19 4" xfId="6687" xr:uid="{00000000-0005-0000-0000-000012810000}"/>
    <cellStyle name="Note 2 19 4 2" xfId="14271" xr:uid="{00000000-0005-0000-0000-000013810000}"/>
    <cellStyle name="Note 2 19 4 2 2" xfId="44382" xr:uid="{00000000-0005-0000-0000-000014810000}"/>
    <cellStyle name="Note 2 19 4 3" xfId="44383" xr:uid="{00000000-0005-0000-0000-000015810000}"/>
    <cellStyle name="Note 2 19 5" xfId="14275" xr:uid="{00000000-0005-0000-0000-000016810000}"/>
    <cellStyle name="Note 2 19 5 2" xfId="44384" xr:uid="{00000000-0005-0000-0000-000017810000}"/>
    <cellStyle name="Note 2 19 6" xfId="24761" xr:uid="{00000000-0005-0000-0000-000018810000}"/>
    <cellStyle name="Note 2 19 6 2" xfId="44385" xr:uid="{00000000-0005-0000-0000-000019810000}"/>
    <cellStyle name="Note 2 19 7" xfId="24762" xr:uid="{00000000-0005-0000-0000-00001A810000}"/>
    <cellStyle name="Note 2 19 7 2" xfId="44386" xr:uid="{00000000-0005-0000-0000-00001B810000}"/>
    <cellStyle name="Note 2 19 8" xfId="24763" xr:uid="{00000000-0005-0000-0000-00001C810000}"/>
    <cellStyle name="Note 2 19 8 2" xfId="44387" xr:uid="{00000000-0005-0000-0000-00001D810000}"/>
    <cellStyle name="Note 2 19 9" xfId="44388" xr:uid="{00000000-0005-0000-0000-00001E810000}"/>
    <cellStyle name="Note 2 2" xfId="513" xr:uid="{00000000-0005-0000-0000-00001F810000}"/>
    <cellStyle name="Note 2 2 10" xfId="1119" xr:uid="{00000000-0005-0000-0000-000020810000}"/>
    <cellStyle name="Note 2 2 10 10" xfId="24764" xr:uid="{00000000-0005-0000-0000-000021810000}"/>
    <cellStyle name="Note 2 2 10 10 2" xfId="44389" xr:uid="{00000000-0005-0000-0000-000022810000}"/>
    <cellStyle name="Note 2 2 10 11" xfId="44390" xr:uid="{00000000-0005-0000-0000-000023810000}"/>
    <cellStyle name="Note 2 2 10 2" xfId="2051" xr:uid="{00000000-0005-0000-0000-000024810000}"/>
    <cellStyle name="Note 2 2 10 2 2" xfId="3510" xr:uid="{00000000-0005-0000-0000-000025810000}"/>
    <cellStyle name="Note 2 2 10 2 2 2" xfId="6688" xr:uid="{00000000-0005-0000-0000-000026810000}"/>
    <cellStyle name="Note 2 2 10 2 2 2 2" xfId="14266" xr:uid="{00000000-0005-0000-0000-000027810000}"/>
    <cellStyle name="Note 2 2 10 2 2 2 2 2" xfId="44391" xr:uid="{00000000-0005-0000-0000-000028810000}"/>
    <cellStyle name="Note 2 2 10 2 2 2 3" xfId="44392" xr:uid="{00000000-0005-0000-0000-000029810000}"/>
    <cellStyle name="Note 2 2 10 2 2 3" xfId="6689" xr:uid="{00000000-0005-0000-0000-00002A810000}"/>
    <cellStyle name="Note 2 2 10 2 2 3 2" xfId="14265" xr:uid="{00000000-0005-0000-0000-00002B810000}"/>
    <cellStyle name="Note 2 2 10 2 2 3 2 2" xfId="44393" xr:uid="{00000000-0005-0000-0000-00002C810000}"/>
    <cellStyle name="Note 2 2 10 2 2 3 3" xfId="44394" xr:uid="{00000000-0005-0000-0000-00002D810000}"/>
    <cellStyle name="Note 2 2 10 2 2 4" xfId="18828" xr:uid="{00000000-0005-0000-0000-00002E810000}"/>
    <cellStyle name="Note 2 2 10 2 2 4 2" xfId="44395" xr:uid="{00000000-0005-0000-0000-00002F810000}"/>
    <cellStyle name="Note 2 2 10 2 2 5" xfId="24765" xr:uid="{00000000-0005-0000-0000-000030810000}"/>
    <cellStyle name="Note 2 2 10 2 2 5 2" xfId="44396" xr:uid="{00000000-0005-0000-0000-000031810000}"/>
    <cellStyle name="Note 2 2 10 2 2 6" xfId="24766" xr:uid="{00000000-0005-0000-0000-000032810000}"/>
    <cellStyle name="Note 2 2 10 2 2 6 2" xfId="44397" xr:uid="{00000000-0005-0000-0000-000033810000}"/>
    <cellStyle name="Note 2 2 10 2 2 7" xfId="24767" xr:uid="{00000000-0005-0000-0000-000034810000}"/>
    <cellStyle name="Note 2 2 10 2 2 7 2" xfId="44398" xr:uid="{00000000-0005-0000-0000-000035810000}"/>
    <cellStyle name="Note 2 2 10 2 2 8" xfId="44399" xr:uid="{00000000-0005-0000-0000-000036810000}"/>
    <cellStyle name="Note 2 2 10 2 3" xfId="6690" xr:uid="{00000000-0005-0000-0000-000037810000}"/>
    <cellStyle name="Note 2 2 10 2 3 2" xfId="14264" xr:uid="{00000000-0005-0000-0000-000038810000}"/>
    <cellStyle name="Note 2 2 10 2 3 2 2" xfId="44400" xr:uid="{00000000-0005-0000-0000-000039810000}"/>
    <cellStyle name="Note 2 2 10 2 3 3" xfId="44401" xr:uid="{00000000-0005-0000-0000-00003A810000}"/>
    <cellStyle name="Note 2 2 10 2 4" xfId="6691" xr:uid="{00000000-0005-0000-0000-00003B810000}"/>
    <cellStyle name="Note 2 2 10 2 4 2" xfId="14263" xr:uid="{00000000-0005-0000-0000-00003C810000}"/>
    <cellStyle name="Note 2 2 10 2 4 2 2" xfId="44402" xr:uid="{00000000-0005-0000-0000-00003D810000}"/>
    <cellStyle name="Note 2 2 10 2 4 3" xfId="44403" xr:uid="{00000000-0005-0000-0000-00003E810000}"/>
    <cellStyle name="Note 2 2 10 2 5" xfId="14267" xr:uid="{00000000-0005-0000-0000-00003F810000}"/>
    <cellStyle name="Note 2 2 10 2 5 2" xfId="44404" xr:uid="{00000000-0005-0000-0000-000040810000}"/>
    <cellStyle name="Note 2 2 10 2 6" xfId="24768" xr:uid="{00000000-0005-0000-0000-000041810000}"/>
    <cellStyle name="Note 2 2 10 2 6 2" xfId="44405" xr:uid="{00000000-0005-0000-0000-000042810000}"/>
    <cellStyle name="Note 2 2 10 2 7" xfId="24769" xr:uid="{00000000-0005-0000-0000-000043810000}"/>
    <cellStyle name="Note 2 2 10 2 7 2" xfId="44406" xr:uid="{00000000-0005-0000-0000-000044810000}"/>
    <cellStyle name="Note 2 2 10 2 8" xfId="24770" xr:uid="{00000000-0005-0000-0000-000045810000}"/>
    <cellStyle name="Note 2 2 10 2 8 2" xfId="44407" xr:uid="{00000000-0005-0000-0000-000046810000}"/>
    <cellStyle name="Note 2 2 10 2 9" xfId="44408" xr:uid="{00000000-0005-0000-0000-000047810000}"/>
    <cellStyle name="Note 2 2 10 3" xfId="1619" xr:uid="{00000000-0005-0000-0000-000048810000}"/>
    <cellStyle name="Note 2 2 10 3 2" xfId="3082" xr:uid="{00000000-0005-0000-0000-000049810000}"/>
    <cellStyle name="Note 2 2 10 3 2 2" xfId="6692" xr:uid="{00000000-0005-0000-0000-00004A810000}"/>
    <cellStyle name="Note 2 2 10 3 2 2 2" xfId="14260" xr:uid="{00000000-0005-0000-0000-00004B810000}"/>
    <cellStyle name="Note 2 2 10 3 2 2 2 2" xfId="44409" xr:uid="{00000000-0005-0000-0000-00004C810000}"/>
    <cellStyle name="Note 2 2 10 3 2 2 3" xfId="44410" xr:uid="{00000000-0005-0000-0000-00004D810000}"/>
    <cellStyle name="Note 2 2 10 3 2 3" xfId="6693" xr:uid="{00000000-0005-0000-0000-00004E810000}"/>
    <cellStyle name="Note 2 2 10 3 2 3 2" xfId="14259" xr:uid="{00000000-0005-0000-0000-00004F810000}"/>
    <cellStyle name="Note 2 2 10 3 2 3 2 2" xfId="44411" xr:uid="{00000000-0005-0000-0000-000050810000}"/>
    <cellStyle name="Note 2 2 10 3 2 3 3" xfId="44412" xr:uid="{00000000-0005-0000-0000-000051810000}"/>
    <cellStyle name="Note 2 2 10 3 2 4" xfId="14261" xr:uid="{00000000-0005-0000-0000-000052810000}"/>
    <cellStyle name="Note 2 2 10 3 2 4 2" xfId="44413" xr:uid="{00000000-0005-0000-0000-000053810000}"/>
    <cellStyle name="Note 2 2 10 3 2 5" xfId="24771" xr:uid="{00000000-0005-0000-0000-000054810000}"/>
    <cellStyle name="Note 2 2 10 3 2 5 2" xfId="44414" xr:uid="{00000000-0005-0000-0000-000055810000}"/>
    <cellStyle name="Note 2 2 10 3 2 6" xfId="24772" xr:uid="{00000000-0005-0000-0000-000056810000}"/>
    <cellStyle name="Note 2 2 10 3 2 6 2" xfId="44415" xr:uid="{00000000-0005-0000-0000-000057810000}"/>
    <cellStyle name="Note 2 2 10 3 2 7" xfId="24773" xr:uid="{00000000-0005-0000-0000-000058810000}"/>
    <cellStyle name="Note 2 2 10 3 2 7 2" xfId="44416" xr:uid="{00000000-0005-0000-0000-000059810000}"/>
    <cellStyle name="Note 2 2 10 3 2 8" xfId="44417" xr:uid="{00000000-0005-0000-0000-00005A810000}"/>
    <cellStyle name="Note 2 2 10 3 3" xfId="6694" xr:uid="{00000000-0005-0000-0000-00005B810000}"/>
    <cellStyle name="Note 2 2 10 3 3 2" xfId="14258" xr:uid="{00000000-0005-0000-0000-00005C810000}"/>
    <cellStyle name="Note 2 2 10 3 3 2 2" xfId="44418" xr:uid="{00000000-0005-0000-0000-00005D810000}"/>
    <cellStyle name="Note 2 2 10 3 3 3" xfId="44419" xr:uid="{00000000-0005-0000-0000-00005E810000}"/>
    <cellStyle name="Note 2 2 10 3 4" xfId="6695" xr:uid="{00000000-0005-0000-0000-00005F810000}"/>
    <cellStyle name="Note 2 2 10 3 4 2" xfId="14257" xr:uid="{00000000-0005-0000-0000-000060810000}"/>
    <cellStyle name="Note 2 2 10 3 4 2 2" xfId="44420" xr:uid="{00000000-0005-0000-0000-000061810000}"/>
    <cellStyle name="Note 2 2 10 3 4 3" xfId="44421" xr:uid="{00000000-0005-0000-0000-000062810000}"/>
    <cellStyle name="Note 2 2 10 3 5" xfId="14262" xr:uid="{00000000-0005-0000-0000-000063810000}"/>
    <cellStyle name="Note 2 2 10 3 5 2" xfId="44422" xr:uid="{00000000-0005-0000-0000-000064810000}"/>
    <cellStyle name="Note 2 2 10 3 6" xfId="24774" xr:uid="{00000000-0005-0000-0000-000065810000}"/>
    <cellStyle name="Note 2 2 10 3 6 2" xfId="44423" xr:uid="{00000000-0005-0000-0000-000066810000}"/>
    <cellStyle name="Note 2 2 10 3 7" xfId="24775" xr:uid="{00000000-0005-0000-0000-000067810000}"/>
    <cellStyle name="Note 2 2 10 3 7 2" xfId="44424" xr:uid="{00000000-0005-0000-0000-000068810000}"/>
    <cellStyle name="Note 2 2 10 3 8" xfId="24776" xr:uid="{00000000-0005-0000-0000-000069810000}"/>
    <cellStyle name="Note 2 2 10 3 8 2" xfId="44425" xr:uid="{00000000-0005-0000-0000-00006A810000}"/>
    <cellStyle name="Note 2 2 10 3 9" xfId="44426" xr:uid="{00000000-0005-0000-0000-00006B810000}"/>
    <cellStyle name="Note 2 2 10 4" xfId="6696" xr:uid="{00000000-0005-0000-0000-00006C810000}"/>
    <cellStyle name="Note 2 2 10 4 2" xfId="14256" xr:uid="{00000000-0005-0000-0000-00006D810000}"/>
    <cellStyle name="Note 2 2 10 4 2 2" xfId="44427" xr:uid="{00000000-0005-0000-0000-00006E810000}"/>
    <cellStyle name="Note 2 2 10 4 3" xfId="24777" xr:uid="{00000000-0005-0000-0000-00006F810000}"/>
    <cellStyle name="Note 2 2 10 4 3 2" xfId="44428" xr:uid="{00000000-0005-0000-0000-000070810000}"/>
    <cellStyle name="Note 2 2 10 4 4" xfId="24778" xr:uid="{00000000-0005-0000-0000-000071810000}"/>
    <cellStyle name="Note 2 2 10 4 4 2" xfId="44429" xr:uid="{00000000-0005-0000-0000-000072810000}"/>
    <cellStyle name="Note 2 2 10 4 5" xfId="24779" xr:uid="{00000000-0005-0000-0000-000073810000}"/>
    <cellStyle name="Note 2 2 10 4 5 2" xfId="44430" xr:uid="{00000000-0005-0000-0000-000074810000}"/>
    <cellStyle name="Note 2 2 10 4 6" xfId="44431" xr:uid="{00000000-0005-0000-0000-000075810000}"/>
    <cellStyle name="Note 2 2 10 5" xfId="6697" xr:uid="{00000000-0005-0000-0000-000076810000}"/>
    <cellStyle name="Note 2 2 10 5 2" xfId="14255" xr:uid="{00000000-0005-0000-0000-000077810000}"/>
    <cellStyle name="Note 2 2 10 5 2 2" xfId="44432" xr:uid="{00000000-0005-0000-0000-000078810000}"/>
    <cellStyle name="Note 2 2 10 5 3" xfId="24780" xr:uid="{00000000-0005-0000-0000-000079810000}"/>
    <cellStyle name="Note 2 2 10 5 3 2" xfId="44433" xr:uid="{00000000-0005-0000-0000-00007A810000}"/>
    <cellStyle name="Note 2 2 10 5 4" xfId="24781" xr:uid="{00000000-0005-0000-0000-00007B810000}"/>
    <cellStyle name="Note 2 2 10 5 4 2" xfId="44434" xr:uid="{00000000-0005-0000-0000-00007C810000}"/>
    <cellStyle name="Note 2 2 10 5 5" xfId="24782" xr:uid="{00000000-0005-0000-0000-00007D810000}"/>
    <cellStyle name="Note 2 2 10 5 5 2" xfId="44435" xr:uid="{00000000-0005-0000-0000-00007E810000}"/>
    <cellStyle name="Note 2 2 10 5 6" xfId="44436" xr:uid="{00000000-0005-0000-0000-00007F810000}"/>
    <cellStyle name="Note 2 2 10 6" xfId="6698" xr:uid="{00000000-0005-0000-0000-000080810000}"/>
    <cellStyle name="Note 2 2 10 6 2" xfId="14254" xr:uid="{00000000-0005-0000-0000-000081810000}"/>
    <cellStyle name="Note 2 2 10 6 2 2" xfId="44437" xr:uid="{00000000-0005-0000-0000-000082810000}"/>
    <cellStyle name="Note 2 2 10 6 3" xfId="24783" xr:uid="{00000000-0005-0000-0000-000083810000}"/>
    <cellStyle name="Note 2 2 10 6 3 2" xfId="44438" xr:uid="{00000000-0005-0000-0000-000084810000}"/>
    <cellStyle name="Note 2 2 10 6 4" xfId="24784" xr:uid="{00000000-0005-0000-0000-000085810000}"/>
    <cellStyle name="Note 2 2 10 6 4 2" xfId="44439" xr:uid="{00000000-0005-0000-0000-000086810000}"/>
    <cellStyle name="Note 2 2 10 6 5" xfId="24785" xr:uid="{00000000-0005-0000-0000-000087810000}"/>
    <cellStyle name="Note 2 2 10 6 5 2" xfId="44440" xr:uid="{00000000-0005-0000-0000-000088810000}"/>
    <cellStyle name="Note 2 2 10 6 6" xfId="44441" xr:uid="{00000000-0005-0000-0000-000089810000}"/>
    <cellStyle name="Note 2 2 10 7" xfId="6699" xr:uid="{00000000-0005-0000-0000-00008A810000}"/>
    <cellStyle name="Note 2 2 10 7 2" xfId="14253" xr:uid="{00000000-0005-0000-0000-00008B810000}"/>
    <cellStyle name="Note 2 2 10 7 2 2" xfId="44442" xr:uid="{00000000-0005-0000-0000-00008C810000}"/>
    <cellStyle name="Note 2 2 10 7 3" xfId="24786" xr:uid="{00000000-0005-0000-0000-00008D810000}"/>
    <cellStyle name="Note 2 2 10 7 3 2" xfId="44443" xr:uid="{00000000-0005-0000-0000-00008E810000}"/>
    <cellStyle name="Note 2 2 10 7 4" xfId="24787" xr:uid="{00000000-0005-0000-0000-00008F810000}"/>
    <cellStyle name="Note 2 2 10 7 4 2" xfId="44444" xr:uid="{00000000-0005-0000-0000-000090810000}"/>
    <cellStyle name="Note 2 2 10 7 5" xfId="24788" xr:uid="{00000000-0005-0000-0000-000091810000}"/>
    <cellStyle name="Note 2 2 10 7 5 2" xfId="44445" xr:uid="{00000000-0005-0000-0000-000092810000}"/>
    <cellStyle name="Note 2 2 10 7 6" xfId="44446" xr:uid="{00000000-0005-0000-0000-000093810000}"/>
    <cellStyle name="Note 2 2 10 8" xfId="6700" xr:uid="{00000000-0005-0000-0000-000094810000}"/>
    <cellStyle name="Note 2 2 10 8 2" xfId="14252" xr:uid="{00000000-0005-0000-0000-000095810000}"/>
    <cellStyle name="Note 2 2 10 8 2 2" xfId="44447" xr:uid="{00000000-0005-0000-0000-000096810000}"/>
    <cellStyle name="Note 2 2 10 8 3" xfId="44448" xr:uid="{00000000-0005-0000-0000-000097810000}"/>
    <cellStyle name="Note 2 2 10 9" xfId="14269" xr:uid="{00000000-0005-0000-0000-000098810000}"/>
    <cellStyle name="Note 2 2 10 9 2" xfId="44449" xr:uid="{00000000-0005-0000-0000-000099810000}"/>
    <cellStyle name="Note 2 2 11" xfId="1127" xr:uid="{00000000-0005-0000-0000-00009A810000}"/>
    <cellStyle name="Note 2 2 11 10" xfId="24789" xr:uid="{00000000-0005-0000-0000-00009B810000}"/>
    <cellStyle name="Note 2 2 11 10 2" xfId="44450" xr:uid="{00000000-0005-0000-0000-00009C810000}"/>
    <cellStyle name="Note 2 2 11 11" xfId="44451" xr:uid="{00000000-0005-0000-0000-00009D810000}"/>
    <cellStyle name="Note 2 2 11 2" xfId="2059" xr:uid="{00000000-0005-0000-0000-00009E810000}"/>
    <cellStyle name="Note 2 2 11 2 2" xfId="3518" xr:uid="{00000000-0005-0000-0000-00009F810000}"/>
    <cellStyle name="Note 2 2 11 2 2 2" xfId="6701" xr:uid="{00000000-0005-0000-0000-0000A0810000}"/>
    <cellStyle name="Note 2 2 11 2 2 2 2" xfId="14248" xr:uid="{00000000-0005-0000-0000-0000A1810000}"/>
    <cellStyle name="Note 2 2 11 2 2 2 2 2" xfId="44452" xr:uid="{00000000-0005-0000-0000-0000A2810000}"/>
    <cellStyle name="Note 2 2 11 2 2 2 3" xfId="44453" xr:uid="{00000000-0005-0000-0000-0000A3810000}"/>
    <cellStyle name="Note 2 2 11 2 2 3" xfId="6702" xr:uid="{00000000-0005-0000-0000-0000A4810000}"/>
    <cellStyle name="Note 2 2 11 2 2 3 2" xfId="14247" xr:uid="{00000000-0005-0000-0000-0000A5810000}"/>
    <cellStyle name="Note 2 2 11 2 2 3 2 2" xfId="44454" xr:uid="{00000000-0005-0000-0000-0000A6810000}"/>
    <cellStyle name="Note 2 2 11 2 2 3 3" xfId="44455" xr:uid="{00000000-0005-0000-0000-0000A7810000}"/>
    <cellStyle name="Note 2 2 11 2 2 4" xfId="14249" xr:uid="{00000000-0005-0000-0000-0000A8810000}"/>
    <cellStyle name="Note 2 2 11 2 2 4 2" xfId="44456" xr:uid="{00000000-0005-0000-0000-0000A9810000}"/>
    <cellStyle name="Note 2 2 11 2 2 5" xfId="24790" xr:uid="{00000000-0005-0000-0000-0000AA810000}"/>
    <cellStyle name="Note 2 2 11 2 2 5 2" xfId="44457" xr:uid="{00000000-0005-0000-0000-0000AB810000}"/>
    <cellStyle name="Note 2 2 11 2 2 6" xfId="24791" xr:uid="{00000000-0005-0000-0000-0000AC810000}"/>
    <cellStyle name="Note 2 2 11 2 2 6 2" xfId="44458" xr:uid="{00000000-0005-0000-0000-0000AD810000}"/>
    <cellStyle name="Note 2 2 11 2 2 7" xfId="24792" xr:uid="{00000000-0005-0000-0000-0000AE810000}"/>
    <cellStyle name="Note 2 2 11 2 2 7 2" xfId="44459" xr:uid="{00000000-0005-0000-0000-0000AF810000}"/>
    <cellStyle name="Note 2 2 11 2 2 8" xfId="44460" xr:uid="{00000000-0005-0000-0000-0000B0810000}"/>
    <cellStyle name="Note 2 2 11 2 3" xfId="6703" xr:uid="{00000000-0005-0000-0000-0000B1810000}"/>
    <cellStyle name="Note 2 2 11 2 3 2" xfId="14246" xr:uid="{00000000-0005-0000-0000-0000B2810000}"/>
    <cellStyle name="Note 2 2 11 2 3 2 2" xfId="44461" xr:uid="{00000000-0005-0000-0000-0000B3810000}"/>
    <cellStyle name="Note 2 2 11 2 3 3" xfId="44462" xr:uid="{00000000-0005-0000-0000-0000B4810000}"/>
    <cellStyle name="Note 2 2 11 2 4" xfId="6704" xr:uid="{00000000-0005-0000-0000-0000B5810000}"/>
    <cellStyle name="Note 2 2 11 2 4 2" xfId="14245" xr:uid="{00000000-0005-0000-0000-0000B6810000}"/>
    <cellStyle name="Note 2 2 11 2 4 2 2" xfId="44463" xr:uid="{00000000-0005-0000-0000-0000B7810000}"/>
    <cellStyle name="Note 2 2 11 2 4 3" xfId="44464" xr:uid="{00000000-0005-0000-0000-0000B8810000}"/>
    <cellStyle name="Note 2 2 11 2 5" xfId="14250" xr:uid="{00000000-0005-0000-0000-0000B9810000}"/>
    <cellStyle name="Note 2 2 11 2 5 2" xfId="44465" xr:uid="{00000000-0005-0000-0000-0000BA810000}"/>
    <cellStyle name="Note 2 2 11 2 6" xfId="24793" xr:uid="{00000000-0005-0000-0000-0000BB810000}"/>
    <cellStyle name="Note 2 2 11 2 6 2" xfId="44466" xr:uid="{00000000-0005-0000-0000-0000BC810000}"/>
    <cellStyle name="Note 2 2 11 2 7" xfId="24794" xr:uid="{00000000-0005-0000-0000-0000BD810000}"/>
    <cellStyle name="Note 2 2 11 2 7 2" xfId="44467" xr:uid="{00000000-0005-0000-0000-0000BE810000}"/>
    <cellStyle name="Note 2 2 11 2 8" xfId="24795" xr:uid="{00000000-0005-0000-0000-0000BF810000}"/>
    <cellStyle name="Note 2 2 11 2 8 2" xfId="44468" xr:uid="{00000000-0005-0000-0000-0000C0810000}"/>
    <cellStyle name="Note 2 2 11 2 9" xfId="44469" xr:uid="{00000000-0005-0000-0000-0000C1810000}"/>
    <cellStyle name="Note 2 2 11 3" xfId="1627" xr:uid="{00000000-0005-0000-0000-0000C2810000}"/>
    <cellStyle name="Note 2 2 11 3 2" xfId="3090" xr:uid="{00000000-0005-0000-0000-0000C3810000}"/>
    <cellStyle name="Note 2 2 11 3 2 2" xfId="6705" xr:uid="{00000000-0005-0000-0000-0000C4810000}"/>
    <cellStyle name="Note 2 2 11 3 2 2 2" xfId="14242" xr:uid="{00000000-0005-0000-0000-0000C5810000}"/>
    <cellStyle name="Note 2 2 11 3 2 2 2 2" xfId="44470" xr:uid="{00000000-0005-0000-0000-0000C6810000}"/>
    <cellStyle name="Note 2 2 11 3 2 2 3" xfId="44471" xr:uid="{00000000-0005-0000-0000-0000C7810000}"/>
    <cellStyle name="Note 2 2 11 3 2 3" xfId="6706" xr:uid="{00000000-0005-0000-0000-0000C8810000}"/>
    <cellStyle name="Note 2 2 11 3 2 3 2" xfId="14241" xr:uid="{00000000-0005-0000-0000-0000C9810000}"/>
    <cellStyle name="Note 2 2 11 3 2 3 2 2" xfId="44472" xr:uid="{00000000-0005-0000-0000-0000CA810000}"/>
    <cellStyle name="Note 2 2 11 3 2 3 3" xfId="44473" xr:uid="{00000000-0005-0000-0000-0000CB810000}"/>
    <cellStyle name="Note 2 2 11 3 2 4" xfId="14243" xr:uid="{00000000-0005-0000-0000-0000CC810000}"/>
    <cellStyle name="Note 2 2 11 3 2 4 2" xfId="44474" xr:uid="{00000000-0005-0000-0000-0000CD810000}"/>
    <cellStyle name="Note 2 2 11 3 2 5" xfId="24796" xr:uid="{00000000-0005-0000-0000-0000CE810000}"/>
    <cellStyle name="Note 2 2 11 3 2 5 2" xfId="44475" xr:uid="{00000000-0005-0000-0000-0000CF810000}"/>
    <cellStyle name="Note 2 2 11 3 2 6" xfId="24797" xr:uid="{00000000-0005-0000-0000-0000D0810000}"/>
    <cellStyle name="Note 2 2 11 3 2 6 2" xfId="44476" xr:uid="{00000000-0005-0000-0000-0000D1810000}"/>
    <cellStyle name="Note 2 2 11 3 2 7" xfId="24798" xr:uid="{00000000-0005-0000-0000-0000D2810000}"/>
    <cellStyle name="Note 2 2 11 3 2 7 2" xfId="44477" xr:uid="{00000000-0005-0000-0000-0000D3810000}"/>
    <cellStyle name="Note 2 2 11 3 2 8" xfId="44478" xr:uid="{00000000-0005-0000-0000-0000D4810000}"/>
    <cellStyle name="Note 2 2 11 3 3" xfId="6707" xr:uid="{00000000-0005-0000-0000-0000D5810000}"/>
    <cellStyle name="Note 2 2 11 3 3 2" xfId="14240" xr:uid="{00000000-0005-0000-0000-0000D6810000}"/>
    <cellStyle name="Note 2 2 11 3 3 2 2" xfId="44479" xr:uid="{00000000-0005-0000-0000-0000D7810000}"/>
    <cellStyle name="Note 2 2 11 3 3 3" xfId="44480" xr:uid="{00000000-0005-0000-0000-0000D8810000}"/>
    <cellStyle name="Note 2 2 11 3 4" xfId="6708" xr:uid="{00000000-0005-0000-0000-0000D9810000}"/>
    <cellStyle name="Note 2 2 11 3 4 2" xfId="14239" xr:uid="{00000000-0005-0000-0000-0000DA810000}"/>
    <cellStyle name="Note 2 2 11 3 4 2 2" xfId="44481" xr:uid="{00000000-0005-0000-0000-0000DB810000}"/>
    <cellStyle name="Note 2 2 11 3 4 3" xfId="44482" xr:uid="{00000000-0005-0000-0000-0000DC810000}"/>
    <cellStyle name="Note 2 2 11 3 5" xfId="14244" xr:uid="{00000000-0005-0000-0000-0000DD810000}"/>
    <cellStyle name="Note 2 2 11 3 5 2" xfId="44483" xr:uid="{00000000-0005-0000-0000-0000DE810000}"/>
    <cellStyle name="Note 2 2 11 3 6" xfId="24799" xr:uid="{00000000-0005-0000-0000-0000DF810000}"/>
    <cellStyle name="Note 2 2 11 3 6 2" xfId="44484" xr:uid="{00000000-0005-0000-0000-0000E0810000}"/>
    <cellStyle name="Note 2 2 11 3 7" xfId="24800" xr:uid="{00000000-0005-0000-0000-0000E1810000}"/>
    <cellStyle name="Note 2 2 11 3 7 2" xfId="44485" xr:uid="{00000000-0005-0000-0000-0000E2810000}"/>
    <cellStyle name="Note 2 2 11 3 8" xfId="24801" xr:uid="{00000000-0005-0000-0000-0000E3810000}"/>
    <cellStyle name="Note 2 2 11 3 8 2" xfId="44486" xr:uid="{00000000-0005-0000-0000-0000E4810000}"/>
    <cellStyle name="Note 2 2 11 3 9" xfId="44487" xr:uid="{00000000-0005-0000-0000-0000E5810000}"/>
    <cellStyle name="Note 2 2 11 4" xfId="6709" xr:uid="{00000000-0005-0000-0000-0000E6810000}"/>
    <cellStyle name="Note 2 2 11 4 2" xfId="14238" xr:uid="{00000000-0005-0000-0000-0000E7810000}"/>
    <cellStyle name="Note 2 2 11 4 2 2" xfId="44488" xr:uid="{00000000-0005-0000-0000-0000E8810000}"/>
    <cellStyle name="Note 2 2 11 4 3" xfId="24802" xr:uid="{00000000-0005-0000-0000-0000E9810000}"/>
    <cellStyle name="Note 2 2 11 4 3 2" xfId="44489" xr:uid="{00000000-0005-0000-0000-0000EA810000}"/>
    <cellStyle name="Note 2 2 11 4 4" xfId="24803" xr:uid="{00000000-0005-0000-0000-0000EB810000}"/>
    <cellStyle name="Note 2 2 11 4 4 2" xfId="44490" xr:uid="{00000000-0005-0000-0000-0000EC810000}"/>
    <cellStyle name="Note 2 2 11 4 5" xfId="24804" xr:uid="{00000000-0005-0000-0000-0000ED810000}"/>
    <cellStyle name="Note 2 2 11 4 5 2" xfId="44491" xr:uid="{00000000-0005-0000-0000-0000EE810000}"/>
    <cellStyle name="Note 2 2 11 4 6" xfId="44492" xr:uid="{00000000-0005-0000-0000-0000EF810000}"/>
    <cellStyle name="Note 2 2 11 5" xfId="6710" xr:uid="{00000000-0005-0000-0000-0000F0810000}"/>
    <cellStyle name="Note 2 2 11 5 2" xfId="14237" xr:uid="{00000000-0005-0000-0000-0000F1810000}"/>
    <cellStyle name="Note 2 2 11 5 2 2" xfId="44493" xr:uid="{00000000-0005-0000-0000-0000F2810000}"/>
    <cellStyle name="Note 2 2 11 5 3" xfId="24805" xr:uid="{00000000-0005-0000-0000-0000F3810000}"/>
    <cellStyle name="Note 2 2 11 5 3 2" xfId="44494" xr:uid="{00000000-0005-0000-0000-0000F4810000}"/>
    <cellStyle name="Note 2 2 11 5 4" xfId="24806" xr:uid="{00000000-0005-0000-0000-0000F5810000}"/>
    <cellStyle name="Note 2 2 11 5 4 2" xfId="44495" xr:uid="{00000000-0005-0000-0000-0000F6810000}"/>
    <cellStyle name="Note 2 2 11 5 5" xfId="24807" xr:uid="{00000000-0005-0000-0000-0000F7810000}"/>
    <cellStyle name="Note 2 2 11 5 5 2" xfId="44496" xr:uid="{00000000-0005-0000-0000-0000F8810000}"/>
    <cellStyle name="Note 2 2 11 5 6" xfId="44497" xr:uid="{00000000-0005-0000-0000-0000F9810000}"/>
    <cellStyle name="Note 2 2 11 6" xfId="6711" xr:uid="{00000000-0005-0000-0000-0000FA810000}"/>
    <cellStyle name="Note 2 2 11 6 2" xfId="14236" xr:uid="{00000000-0005-0000-0000-0000FB810000}"/>
    <cellStyle name="Note 2 2 11 6 2 2" xfId="44498" xr:uid="{00000000-0005-0000-0000-0000FC810000}"/>
    <cellStyle name="Note 2 2 11 6 3" xfId="24808" xr:uid="{00000000-0005-0000-0000-0000FD810000}"/>
    <cellStyle name="Note 2 2 11 6 3 2" xfId="44499" xr:uid="{00000000-0005-0000-0000-0000FE810000}"/>
    <cellStyle name="Note 2 2 11 6 4" xfId="24809" xr:uid="{00000000-0005-0000-0000-0000FF810000}"/>
    <cellStyle name="Note 2 2 11 6 4 2" xfId="44500" xr:uid="{00000000-0005-0000-0000-000000820000}"/>
    <cellStyle name="Note 2 2 11 6 5" xfId="24810" xr:uid="{00000000-0005-0000-0000-000001820000}"/>
    <cellStyle name="Note 2 2 11 6 5 2" xfId="44501" xr:uid="{00000000-0005-0000-0000-000002820000}"/>
    <cellStyle name="Note 2 2 11 6 6" xfId="44502" xr:uid="{00000000-0005-0000-0000-000003820000}"/>
    <cellStyle name="Note 2 2 11 7" xfId="6712" xr:uid="{00000000-0005-0000-0000-000004820000}"/>
    <cellStyle name="Note 2 2 11 7 2" xfId="14235" xr:uid="{00000000-0005-0000-0000-000005820000}"/>
    <cellStyle name="Note 2 2 11 7 2 2" xfId="44503" xr:uid="{00000000-0005-0000-0000-000006820000}"/>
    <cellStyle name="Note 2 2 11 7 3" xfId="24811" xr:uid="{00000000-0005-0000-0000-000007820000}"/>
    <cellStyle name="Note 2 2 11 7 3 2" xfId="44504" xr:uid="{00000000-0005-0000-0000-000008820000}"/>
    <cellStyle name="Note 2 2 11 7 4" xfId="24812" xr:uid="{00000000-0005-0000-0000-000009820000}"/>
    <cellStyle name="Note 2 2 11 7 4 2" xfId="44505" xr:uid="{00000000-0005-0000-0000-00000A820000}"/>
    <cellStyle name="Note 2 2 11 7 5" xfId="24813" xr:uid="{00000000-0005-0000-0000-00000B820000}"/>
    <cellStyle name="Note 2 2 11 7 5 2" xfId="44506" xr:uid="{00000000-0005-0000-0000-00000C820000}"/>
    <cellStyle name="Note 2 2 11 7 6" xfId="44507" xr:uid="{00000000-0005-0000-0000-00000D820000}"/>
    <cellStyle name="Note 2 2 11 8" xfId="6713" xr:uid="{00000000-0005-0000-0000-00000E820000}"/>
    <cellStyle name="Note 2 2 11 8 2" xfId="14234" xr:uid="{00000000-0005-0000-0000-00000F820000}"/>
    <cellStyle name="Note 2 2 11 8 2 2" xfId="44508" xr:uid="{00000000-0005-0000-0000-000010820000}"/>
    <cellStyle name="Note 2 2 11 8 3" xfId="44509" xr:uid="{00000000-0005-0000-0000-000011820000}"/>
    <cellStyle name="Note 2 2 11 9" xfId="14251" xr:uid="{00000000-0005-0000-0000-000012820000}"/>
    <cellStyle name="Note 2 2 11 9 2" xfId="44510" xr:uid="{00000000-0005-0000-0000-000013820000}"/>
    <cellStyle name="Note 2 2 12" xfId="1135" xr:uid="{00000000-0005-0000-0000-000014820000}"/>
    <cellStyle name="Note 2 2 12 10" xfId="24814" xr:uid="{00000000-0005-0000-0000-000015820000}"/>
    <cellStyle name="Note 2 2 12 10 2" xfId="44511" xr:uid="{00000000-0005-0000-0000-000016820000}"/>
    <cellStyle name="Note 2 2 12 11" xfId="44512" xr:uid="{00000000-0005-0000-0000-000017820000}"/>
    <cellStyle name="Note 2 2 12 2" xfId="2067" xr:uid="{00000000-0005-0000-0000-000018820000}"/>
    <cellStyle name="Note 2 2 12 2 2" xfId="3526" xr:uid="{00000000-0005-0000-0000-000019820000}"/>
    <cellStyle name="Note 2 2 12 2 2 2" xfId="6714" xr:uid="{00000000-0005-0000-0000-00001A820000}"/>
    <cellStyle name="Note 2 2 12 2 2 2 2" xfId="14229" xr:uid="{00000000-0005-0000-0000-00001B820000}"/>
    <cellStyle name="Note 2 2 12 2 2 2 2 2" xfId="44513" xr:uid="{00000000-0005-0000-0000-00001C820000}"/>
    <cellStyle name="Note 2 2 12 2 2 2 3" xfId="44514" xr:uid="{00000000-0005-0000-0000-00001D820000}"/>
    <cellStyle name="Note 2 2 12 2 2 3" xfId="6715" xr:uid="{00000000-0005-0000-0000-00001E820000}"/>
    <cellStyle name="Note 2 2 12 2 2 3 2" xfId="14228" xr:uid="{00000000-0005-0000-0000-00001F820000}"/>
    <cellStyle name="Note 2 2 12 2 2 3 2 2" xfId="44515" xr:uid="{00000000-0005-0000-0000-000020820000}"/>
    <cellStyle name="Note 2 2 12 2 2 3 3" xfId="44516" xr:uid="{00000000-0005-0000-0000-000021820000}"/>
    <cellStyle name="Note 2 2 12 2 2 4" xfId="14230" xr:uid="{00000000-0005-0000-0000-000022820000}"/>
    <cellStyle name="Note 2 2 12 2 2 4 2" xfId="44517" xr:uid="{00000000-0005-0000-0000-000023820000}"/>
    <cellStyle name="Note 2 2 12 2 2 5" xfId="24815" xr:uid="{00000000-0005-0000-0000-000024820000}"/>
    <cellStyle name="Note 2 2 12 2 2 5 2" xfId="44518" xr:uid="{00000000-0005-0000-0000-000025820000}"/>
    <cellStyle name="Note 2 2 12 2 2 6" xfId="24816" xr:uid="{00000000-0005-0000-0000-000026820000}"/>
    <cellStyle name="Note 2 2 12 2 2 6 2" xfId="44519" xr:uid="{00000000-0005-0000-0000-000027820000}"/>
    <cellStyle name="Note 2 2 12 2 2 7" xfId="24817" xr:uid="{00000000-0005-0000-0000-000028820000}"/>
    <cellStyle name="Note 2 2 12 2 2 7 2" xfId="44520" xr:uid="{00000000-0005-0000-0000-000029820000}"/>
    <cellStyle name="Note 2 2 12 2 2 8" xfId="44521" xr:uid="{00000000-0005-0000-0000-00002A820000}"/>
    <cellStyle name="Note 2 2 12 2 3" xfId="6716" xr:uid="{00000000-0005-0000-0000-00002B820000}"/>
    <cellStyle name="Note 2 2 12 2 3 2" xfId="14227" xr:uid="{00000000-0005-0000-0000-00002C820000}"/>
    <cellStyle name="Note 2 2 12 2 3 2 2" xfId="44522" xr:uid="{00000000-0005-0000-0000-00002D820000}"/>
    <cellStyle name="Note 2 2 12 2 3 3" xfId="44523" xr:uid="{00000000-0005-0000-0000-00002E820000}"/>
    <cellStyle name="Note 2 2 12 2 4" xfId="6717" xr:uid="{00000000-0005-0000-0000-00002F820000}"/>
    <cellStyle name="Note 2 2 12 2 4 2" xfId="14226" xr:uid="{00000000-0005-0000-0000-000030820000}"/>
    <cellStyle name="Note 2 2 12 2 4 2 2" xfId="44524" xr:uid="{00000000-0005-0000-0000-000031820000}"/>
    <cellStyle name="Note 2 2 12 2 4 3" xfId="44525" xr:uid="{00000000-0005-0000-0000-000032820000}"/>
    <cellStyle name="Note 2 2 12 2 5" xfId="14232" xr:uid="{00000000-0005-0000-0000-000033820000}"/>
    <cellStyle name="Note 2 2 12 2 5 2" xfId="44526" xr:uid="{00000000-0005-0000-0000-000034820000}"/>
    <cellStyle name="Note 2 2 12 2 6" xfId="24818" xr:uid="{00000000-0005-0000-0000-000035820000}"/>
    <cellStyle name="Note 2 2 12 2 6 2" xfId="44527" xr:uid="{00000000-0005-0000-0000-000036820000}"/>
    <cellStyle name="Note 2 2 12 2 7" xfId="24819" xr:uid="{00000000-0005-0000-0000-000037820000}"/>
    <cellStyle name="Note 2 2 12 2 7 2" xfId="44528" xr:uid="{00000000-0005-0000-0000-000038820000}"/>
    <cellStyle name="Note 2 2 12 2 8" xfId="24820" xr:uid="{00000000-0005-0000-0000-000039820000}"/>
    <cellStyle name="Note 2 2 12 2 8 2" xfId="44529" xr:uid="{00000000-0005-0000-0000-00003A820000}"/>
    <cellStyle name="Note 2 2 12 2 9" xfId="44530" xr:uid="{00000000-0005-0000-0000-00003B820000}"/>
    <cellStyle name="Note 2 2 12 3" xfId="1635" xr:uid="{00000000-0005-0000-0000-00003C820000}"/>
    <cellStyle name="Note 2 2 12 3 2" xfId="3098" xr:uid="{00000000-0005-0000-0000-00003D820000}"/>
    <cellStyle name="Note 2 2 12 3 2 2" xfId="6718" xr:uid="{00000000-0005-0000-0000-00003E820000}"/>
    <cellStyle name="Note 2 2 12 3 2 2 2" xfId="14222" xr:uid="{00000000-0005-0000-0000-00003F820000}"/>
    <cellStyle name="Note 2 2 12 3 2 2 2 2" xfId="44531" xr:uid="{00000000-0005-0000-0000-000040820000}"/>
    <cellStyle name="Note 2 2 12 3 2 2 3" xfId="44532" xr:uid="{00000000-0005-0000-0000-000041820000}"/>
    <cellStyle name="Note 2 2 12 3 2 3" xfId="6719" xr:uid="{00000000-0005-0000-0000-000042820000}"/>
    <cellStyle name="Note 2 2 12 3 2 3 2" xfId="14221" xr:uid="{00000000-0005-0000-0000-000043820000}"/>
    <cellStyle name="Note 2 2 12 3 2 3 2 2" xfId="44533" xr:uid="{00000000-0005-0000-0000-000044820000}"/>
    <cellStyle name="Note 2 2 12 3 2 3 3" xfId="44534" xr:uid="{00000000-0005-0000-0000-000045820000}"/>
    <cellStyle name="Note 2 2 12 3 2 4" xfId="14223" xr:uid="{00000000-0005-0000-0000-000046820000}"/>
    <cellStyle name="Note 2 2 12 3 2 4 2" xfId="44535" xr:uid="{00000000-0005-0000-0000-000047820000}"/>
    <cellStyle name="Note 2 2 12 3 2 5" xfId="24821" xr:uid="{00000000-0005-0000-0000-000048820000}"/>
    <cellStyle name="Note 2 2 12 3 2 5 2" xfId="44536" xr:uid="{00000000-0005-0000-0000-000049820000}"/>
    <cellStyle name="Note 2 2 12 3 2 6" xfId="24822" xr:uid="{00000000-0005-0000-0000-00004A820000}"/>
    <cellStyle name="Note 2 2 12 3 2 6 2" xfId="44537" xr:uid="{00000000-0005-0000-0000-00004B820000}"/>
    <cellStyle name="Note 2 2 12 3 2 7" xfId="24823" xr:uid="{00000000-0005-0000-0000-00004C820000}"/>
    <cellStyle name="Note 2 2 12 3 2 7 2" xfId="44538" xr:uid="{00000000-0005-0000-0000-00004D820000}"/>
    <cellStyle name="Note 2 2 12 3 2 8" xfId="44539" xr:uid="{00000000-0005-0000-0000-00004E820000}"/>
    <cellStyle name="Note 2 2 12 3 3" xfId="6720" xr:uid="{00000000-0005-0000-0000-00004F820000}"/>
    <cellStyle name="Note 2 2 12 3 3 2" xfId="14220" xr:uid="{00000000-0005-0000-0000-000050820000}"/>
    <cellStyle name="Note 2 2 12 3 3 2 2" xfId="44540" xr:uid="{00000000-0005-0000-0000-000051820000}"/>
    <cellStyle name="Note 2 2 12 3 3 3" xfId="44541" xr:uid="{00000000-0005-0000-0000-000052820000}"/>
    <cellStyle name="Note 2 2 12 3 4" xfId="6721" xr:uid="{00000000-0005-0000-0000-000053820000}"/>
    <cellStyle name="Note 2 2 12 3 4 2" xfId="14219" xr:uid="{00000000-0005-0000-0000-000054820000}"/>
    <cellStyle name="Note 2 2 12 3 4 2 2" xfId="44542" xr:uid="{00000000-0005-0000-0000-000055820000}"/>
    <cellStyle name="Note 2 2 12 3 4 3" xfId="44543" xr:uid="{00000000-0005-0000-0000-000056820000}"/>
    <cellStyle name="Note 2 2 12 3 5" xfId="14224" xr:uid="{00000000-0005-0000-0000-000057820000}"/>
    <cellStyle name="Note 2 2 12 3 5 2" xfId="44544" xr:uid="{00000000-0005-0000-0000-000058820000}"/>
    <cellStyle name="Note 2 2 12 3 6" xfId="24824" xr:uid="{00000000-0005-0000-0000-000059820000}"/>
    <cellStyle name="Note 2 2 12 3 6 2" xfId="44545" xr:uid="{00000000-0005-0000-0000-00005A820000}"/>
    <cellStyle name="Note 2 2 12 3 7" xfId="24825" xr:uid="{00000000-0005-0000-0000-00005B820000}"/>
    <cellStyle name="Note 2 2 12 3 7 2" xfId="44546" xr:uid="{00000000-0005-0000-0000-00005C820000}"/>
    <cellStyle name="Note 2 2 12 3 8" xfId="24826" xr:uid="{00000000-0005-0000-0000-00005D820000}"/>
    <cellStyle name="Note 2 2 12 3 8 2" xfId="44547" xr:uid="{00000000-0005-0000-0000-00005E820000}"/>
    <cellStyle name="Note 2 2 12 3 9" xfId="44548" xr:uid="{00000000-0005-0000-0000-00005F820000}"/>
    <cellStyle name="Note 2 2 12 4" xfId="6722" xr:uid="{00000000-0005-0000-0000-000060820000}"/>
    <cellStyle name="Note 2 2 12 4 2" xfId="14218" xr:uid="{00000000-0005-0000-0000-000061820000}"/>
    <cellStyle name="Note 2 2 12 4 2 2" xfId="44549" xr:uid="{00000000-0005-0000-0000-000062820000}"/>
    <cellStyle name="Note 2 2 12 4 3" xfId="24827" xr:uid="{00000000-0005-0000-0000-000063820000}"/>
    <cellStyle name="Note 2 2 12 4 3 2" xfId="44550" xr:uid="{00000000-0005-0000-0000-000064820000}"/>
    <cellStyle name="Note 2 2 12 4 4" xfId="24828" xr:uid="{00000000-0005-0000-0000-000065820000}"/>
    <cellStyle name="Note 2 2 12 4 4 2" xfId="44551" xr:uid="{00000000-0005-0000-0000-000066820000}"/>
    <cellStyle name="Note 2 2 12 4 5" xfId="24829" xr:uid="{00000000-0005-0000-0000-000067820000}"/>
    <cellStyle name="Note 2 2 12 4 5 2" xfId="44552" xr:uid="{00000000-0005-0000-0000-000068820000}"/>
    <cellStyle name="Note 2 2 12 4 6" xfId="44553" xr:uid="{00000000-0005-0000-0000-000069820000}"/>
    <cellStyle name="Note 2 2 12 5" xfId="6723" xr:uid="{00000000-0005-0000-0000-00006A820000}"/>
    <cellStyle name="Note 2 2 12 5 2" xfId="14217" xr:uid="{00000000-0005-0000-0000-00006B820000}"/>
    <cellStyle name="Note 2 2 12 5 2 2" xfId="44554" xr:uid="{00000000-0005-0000-0000-00006C820000}"/>
    <cellStyle name="Note 2 2 12 5 3" xfId="24830" xr:uid="{00000000-0005-0000-0000-00006D820000}"/>
    <cellStyle name="Note 2 2 12 5 3 2" xfId="44555" xr:uid="{00000000-0005-0000-0000-00006E820000}"/>
    <cellStyle name="Note 2 2 12 5 4" xfId="24831" xr:uid="{00000000-0005-0000-0000-00006F820000}"/>
    <cellStyle name="Note 2 2 12 5 4 2" xfId="44556" xr:uid="{00000000-0005-0000-0000-000070820000}"/>
    <cellStyle name="Note 2 2 12 5 5" xfId="24832" xr:uid="{00000000-0005-0000-0000-000071820000}"/>
    <cellStyle name="Note 2 2 12 5 5 2" xfId="44557" xr:uid="{00000000-0005-0000-0000-000072820000}"/>
    <cellStyle name="Note 2 2 12 5 6" xfId="44558" xr:uid="{00000000-0005-0000-0000-000073820000}"/>
    <cellStyle name="Note 2 2 12 6" xfId="6724" xr:uid="{00000000-0005-0000-0000-000074820000}"/>
    <cellStyle name="Note 2 2 12 6 2" xfId="14216" xr:uid="{00000000-0005-0000-0000-000075820000}"/>
    <cellStyle name="Note 2 2 12 6 2 2" xfId="44559" xr:uid="{00000000-0005-0000-0000-000076820000}"/>
    <cellStyle name="Note 2 2 12 6 3" xfId="24833" xr:uid="{00000000-0005-0000-0000-000077820000}"/>
    <cellStyle name="Note 2 2 12 6 3 2" xfId="44560" xr:uid="{00000000-0005-0000-0000-000078820000}"/>
    <cellStyle name="Note 2 2 12 6 4" xfId="24834" xr:uid="{00000000-0005-0000-0000-000079820000}"/>
    <cellStyle name="Note 2 2 12 6 4 2" xfId="44561" xr:uid="{00000000-0005-0000-0000-00007A820000}"/>
    <cellStyle name="Note 2 2 12 6 5" xfId="24835" xr:uid="{00000000-0005-0000-0000-00007B820000}"/>
    <cellStyle name="Note 2 2 12 6 5 2" xfId="44562" xr:uid="{00000000-0005-0000-0000-00007C820000}"/>
    <cellStyle name="Note 2 2 12 6 6" xfId="44563" xr:uid="{00000000-0005-0000-0000-00007D820000}"/>
    <cellStyle name="Note 2 2 12 7" xfId="6725" xr:uid="{00000000-0005-0000-0000-00007E820000}"/>
    <cellStyle name="Note 2 2 12 7 2" xfId="14215" xr:uid="{00000000-0005-0000-0000-00007F820000}"/>
    <cellStyle name="Note 2 2 12 7 2 2" xfId="44564" xr:uid="{00000000-0005-0000-0000-000080820000}"/>
    <cellStyle name="Note 2 2 12 7 3" xfId="24836" xr:uid="{00000000-0005-0000-0000-000081820000}"/>
    <cellStyle name="Note 2 2 12 7 3 2" xfId="44565" xr:uid="{00000000-0005-0000-0000-000082820000}"/>
    <cellStyle name="Note 2 2 12 7 4" xfId="24837" xr:uid="{00000000-0005-0000-0000-000083820000}"/>
    <cellStyle name="Note 2 2 12 7 4 2" xfId="44566" xr:uid="{00000000-0005-0000-0000-000084820000}"/>
    <cellStyle name="Note 2 2 12 7 5" xfId="24838" xr:uid="{00000000-0005-0000-0000-000085820000}"/>
    <cellStyle name="Note 2 2 12 7 5 2" xfId="44567" xr:uid="{00000000-0005-0000-0000-000086820000}"/>
    <cellStyle name="Note 2 2 12 7 6" xfId="44568" xr:uid="{00000000-0005-0000-0000-000087820000}"/>
    <cellStyle name="Note 2 2 12 8" xfId="6726" xr:uid="{00000000-0005-0000-0000-000088820000}"/>
    <cellStyle name="Note 2 2 12 8 2" xfId="14214" xr:uid="{00000000-0005-0000-0000-000089820000}"/>
    <cellStyle name="Note 2 2 12 8 2 2" xfId="44569" xr:uid="{00000000-0005-0000-0000-00008A820000}"/>
    <cellStyle name="Note 2 2 12 8 3" xfId="44570" xr:uid="{00000000-0005-0000-0000-00008B820000}"/>
    <cellStyle name="Note 2 2 12 9" xfId="14233" xr:uid="{00000000-0005-0000-0000-00008C820000}"/>
    <cellStyle name="Note 2 2 12 9 2" xfId="44571" xr:uid="{00000000-0005-0000-0000-00008D820000}"/>
    <cellStyle name="Note 2 2 13" xfId="1143" xr:uid="{00000000-0005-0000-0000-00008E820000}"/>
    <cellStyle name="Note 2 2 13 10" xfId="24839" xr:uid="{00000000-0005-0000-0000-00008F820000}"/>
    <cellStyle name="Note 2 2 13 10 2" xfId="44572" xr:uid="{00000000-0005-0000-0000-000090820000}"/>
    <cellStyle name="Note 2 2 13 11" xfId="44573" xr:uid="{00000000-0005-0000-0000-000091820000}"/>
    <cellStyle name="Note 2 2 13 2" xfId="2075" xr:uid="{00000000-0005-0000-0000-000092820000}"/>
    <cellStyle name="Note 2 2 13 2 2" xfId="3534" xr:uid="{00000000-0005-0000-0000-000093820000}"/>
    <cellStyle name="Note 2 2 13 2 2 2" xfId="6727" xr:uid="{00000000-0005-0000-0000-000094820000}"/>
    <cellStyle name="Note 2 2 13 2 2 2 2" xfId="14210" xr:uid="{00000000-0005-0000-0000-000095820000}"/>
    <cellStyle name="Note 2 2 13 2 2 2 2 2" xfId="44574" xr:uid="{00000000-0005-0000-0000-000096820000}"/>
    <cellStyle name="Note 2 2 13 2 2 2 3" xfId="44575" xr:uid="{00000000-0005-0000-0000-000097820000}"/>
    <cellStyle name="Note 2 2 13 2 2 3" xfId="6728" xr:uid="{00000000-0005-0000-0000-000098820000}"/>
    <cellStyle name="Note 2 2 13 2 2 3 2" xfId="14209" xr:uid="{00000000-0005-0000-0000-000099820000}"/>
    <cellStyle name="Note 2 2 13 2 2 3 2 2" xfId="44576" xr:uid="{00000000-0005-0000-0000-00009A820000}"/>
    <cellStyle name="Note 2 2 13 2 2 3 3" xfId="44577" xr:uid="{00000000-0005-0000-0000-00009B820000}"/>
    <cellStyle name="Note 2 2 13 2 2 4" xfId="14211" xr:uid="{00000000-0005-0000-0000-00009C820000}"/>
    <cellStyle name="Note 2 2 13 2 2 4 2" xfId="44578" xr:uid="{00000000-0005-0000-0000-00009D820000}"/>
    <cellStyle name="Note 2 2 13 2 2 5" xfId="24840" xr:uid="{00000000-0005-0000-0000-00009E820000}"/>
    <cellStyle name="Note 2 2 13 2 2 5 2" xfId="44579" xr:uid="{00000000-0005-0000-0000-00009F820000}"/>
    <cellStyle name="Note 2 2 13 2 2 6" xfId="24841" xr:uid="{00000000-0005-0000-0000-0000A0820000}"/>
    <cellStyle name="Note 2 2 13 2 2 6 2" xfId="44580" xr:uid="{00000000-0005-0000-0000-0000A1820000}"/>
    <cellStyle name="Note 2 2 13 2 2 7" xfId="24842" xr:uid="{00000000-0005-0000-0000-0000A2820000}"/>
    <cellStyle name="Note 2 2 13 2 2 7 2" xfId="44581" xr:uid="{00000000-0005-0000-0000-0000A3820000}"/>
    <cellStyle name="Note 2 2 13 2 2 8" xfId="44582" xr:uid="{00000000-0005-0000-0000-0000A4820000}"/>
    <cellStyle name="Note 2 2 13 2 3" xfId="6729" xr:uid="{00000000-0005-0000-0000-0000A5820000}"/>
    <cellStyle name="Note 2 2 13 2 3 2" xfId="14208" xr:uid="{00000000-0005-0000-0000-0000A6820000}"/>
    <cellStyle name="Note 2 2 13 2 3 2 2" xfId="44583" xr:uid="{00000000-0005-0000-0000-0000A7820000}"/>
    <cellStyle name="Note 2 2 13 2 3 3" xfId="44584" xr:uid="{00000000-0005-0000-0000-0000A8820000}"/>
    <cellStyle name="Note 2 2 13 2 4" xfId="6730" xr:uid="{00000000-0005-0000-0000-0000A9820000}"/>
    <cellStyle name="Note 2 2 13 2 4 2" xfId="14207" xr:uid="{00000000-0005-0000-0000-0000AA820000}"/>
    <cellStyle name="Note 2 2 13 2 4 2 2" xfId="44585" xr:uid="{00000000-0005-0000-0000-0000AB820000}"/>
    <cellStyle name="Note 2 2 13 2 4 3" xfId="44586" xr:uid="{00000000-0005-0000-0000-0000AC820000}"/>
    <cellStyle name="Note 2 2 13 2 5" xfId="14212" xr:uid="{00000000-0005-0000-0000-0000AD820000}"/>
    <cellStyle name="Note 2 2 13 2 5 2" xfId="44587" xr:uid="{00000000-0005-0000-0000-0000AE820000}"/>
    <cellStyle name="Note 2 2 13 2 6" xfId="24843" xr:uid="{00000000-0005-0000-0000-0000AF820000}"/>
    <cellStyle name="Note 2 2 13 2 6 2" xfId="44588" xr:uid="{00000000-0005-0000-0000-0000B0820000}"/>
    <cellStyle name="Note 2 2 13 2 7" xfId="24844" xr:uid="{00000000-0005-0000-0000-0000B1820000}"/>
    <cellStyle name="Note 2 2 13 2 7 2" xfId="44589" xr:uid="{00000000-0005-0000-0000-0000B2820000}"/>
    <cellStyle name="Note 2 2 13 2 8" xfId="24845" xr:uid="{00000000-0005-0000-0000-0000B3820000}"/>
    <cellStyle name="Note 2 2 13 2 8 2" xfId="44590" xr:uid="{00000000-0005-0000-0000-0000B4820000}"/>
    <cellStyle name="Note 2 2 13 2 9" xfId="44591" xr:uid="{00000000-0005-0000-0000-0000B5820000}"/>
    <cellStyle name="Note 2 2 13 3" xfId="1643" xr:uid="{00000000-0005-0000-0000-0000B6820000}"/>
    <cellStyle name="Note 2 2 13 3 2" xfId="3106" xr:uid="{00000000-0005-0000-0000-0000B7820000}"/>
    <cellStyle name="Note 2 2 13 3 2 2" xfId="6731" xr:uid="{00000000-0005-0000-0000-0000B8820000}"/>
    <cellStyle name="Note 2 2 13 3 2 2 2" xfId="14204" xr:uid="{00000000-0005-0000-0000-0000B9820000}"/>
    <cellStyle name="Note 2 2 13 3 2 2 2 2" xfId="44592" xr:uid="{00000000-0005-0000-0000-0000BA820000}"/>
    <cellStyle name="Note 2 2 13 3 2 2 3" xfId="44593" xr:uid="{00000000-0005-0000-0000-0000BB820000}"/>
    <cellStyle name="Note 2 2 13 3 2 3" xfId="6732" xr:uid="{00000000-0005-0000-0000-0000BC820000}"/>
    <cellStyle name="Note 2 2 13 3 2 3 2" xfId="14203" xr:uid="{00000000-0005-0000-0000-0000BD820000}"/>
    <cellStyle name="Note 2 2 13 3 2 3 2 2" xfId="44594" xr:uid="{00000000-0005-0000-0000-0000BE820000}"/>
    <cellStyle name="Note 2 2 13 3 2 3 3" xfId="44595" xr:uid="{00000000-0005-0000-0000-0000BF820000}"/>
    <cellStyle name="Note 2 2 13 3 2 4" xfId="14205" xr:uid="{00000000-0005-0000-0000-0000C0820000}"/>
    <cellStyle name="Note 2 2 13 3 2 4 2" xfId="44596" xr:uid="{00000000-0005-0000-0000-0000C1820000}"/>
    <cellStyle name="Note 2 2 13 3 2 5" xfId="24846" xr:uid="{00000000-0005-0000-0000-0000C2820000}"/>
    <cellStyle name="Note 2 2 13 3 2 5 2" xfId="44597" xr:uid="{00000000-0005-0000-0000-0000C3820000}"/>
    <cellStyle name="Note 2 2 13 3 2 6" xfId="24847" xr:uid="{00000000-0005-0000-0000-0000C4820000}"/>
    <cellStyle name="Note 2 2 13 3 2 6 2" xfId="44598" xr:uid="{00000000-0005-0000-0000-0000C5820000}"/>
    <cellStyle name="Note 2 2 13 3 2 7" xfId="24848" xr:uid="{00000000-0005-0000-0000-0000C6820000}"/>
    <cellStyle name="Note 2 2 13 3 2 7 2" xfId="44599" xr:uid="{00000000-0005-0000-0000-0000C7820000}"/>
    <cellStyle name="Note 2 2 13 3 2 8" xfId="44600" xr:uid="{00000000-0005-0000-0000-0000C8820000}"/>
    <cellStyle name="Note 2 2 13 3 3" xfId="6733" xr:uid="{00000000-0005-0000-0000-0000C9820000}"/>
    <cellStyle name="Note 2 2 13 3 3 2" xfId="14202" xr:uid="{00000000-0005-0000-0000-0000CA820000}"/>
    <cellStyle name="Note 2 2 13 3 3 2 2" xfId="44601" xr:uid="{00000000-0005-0000-0000-0000CB820000}"/>
    <cellStyle name="Note 2 2 13 3 3 3" xfId="44602" xr:uid="{00000000-0005-0000-0000-0000CC820000}"/>
    <cellStyle name="Note 2 2 13 3 4" xfId="6734" xr:uid="{00000000-0005-0000-0000-0000CD820000}"/>
    <cellStyle name="Note 2 2 13 3 4 2" xfId="14201" xr:uid="{00000000-0005-0000-0000-0000CE820000}"/>
    <cellStyle name="Note 2 2 13 3 4 2 2" xfId="44603" xr:uid="{00000000-0005-0000-0000-0000CF820000}"/>
    <cellStyle name="Note 2 2 13 3 4 3" xfId="44604" xr:uid="{00000000-0005-0000-0000-0000D0820000}"/>
    <cellStyle name="Note 2 2 13 3 5" xfId="14206" xr:uid="{00000000-0005-0000-0000-0000D1820000}"/>
    <cellStyle name="Note 2 2 13 3 5 2" xfId="44605" xr:uid="{00000000-0005-0000-0000-0000D2820000}"/>
    <cellStyle name="Note 2 2 13 3 6" xfId="24849" xr:uid="{00000000-0005-0000-0000-0000D3820000}"/>
    <cellStyle name="Note 2 2 13 3 6 2" xfId="44606" xr:uid="{00000000-0005-0000-0000-0000D4820000}"/>
    <cellStyle name="Note 2 2 13 3 7" xfId="24850" xr:uid="{00000000-0005-0000-0000-0000D5820000}"/>
    <cellStyle name="Note 2 2 13 3 7 2" xfId="44607" xr:uid="{00000000-0005-0000-0000-0000D6820000}"/>
    <cellStyle name="Note 2 2 13 3 8" xfId="24851" xr:uid="{00000000-0005-0000-0000-0000D7820000}"/>
    <cellStyle name="Note 2 2 13 3 8 2" xfId="44608" xr:uid="{00000000-0005-0000-0000-0000D8820000}"/>
    <cellStyle name="Note 2 2 13 3 9" xfId="44609" xr:uid="{00000000-0005-0000-0000-0000D9820000}"/>
    <cellStyle name="Note 2 2 13 4" xfId="6735" xr:uid="{00000000-0005-0000-0000-0000DA820000}"/>
    <cellStyle name="Note 2 2 13 4 2" xfId="14200" xr:uid="{00000000-0005-0000-0000-0000DB820000}"/>
    <cellStyle name="Note 2 2 13 4 2 2" xfId="44610" xr:uid="{00000000-0005-0000-0000-0000DC820000}"/>
    <cellStyle name="Note 2 2 13 4 3" xfId="24852" xr:uid="{00000000-0005-0000-0000-0000DD820000}"/>
    <cellStyle name="Note 2 2 13 4 3 2" xfId="44611" xr:uid="{00000000-0005-0000-0000-0000DE820000}"/>
    <cellStyle name="Note 2 2 13 4 4" xfId="24853" xr:uid="{00000000-0005-0000-0000-0000DF820000}"/>
    <cellStyle name="Note 2 2 13 4 4 2" xfId="44612" xr:uid="{00000000-0005-0000-0000-0000E0820000}"/>
    <cellStyle name="Note 2 2 13 4 5" xfId="24854" xr:uid="{00000000-0005-0000-0000-0000E1820000}"/>
    <cellStyle name="Note 2 2 13 4 5 2" xfId="44613" xr:uid="{00000000-0005-0000-0000-0000E2820000}"/>
    <cellStyle name="Note 2 2 13 4 6" xfId="44614" xr:uid="{00000000-0005-0000-0000-0000E3820000}"/>
    <cellStyle name="Note 2 2 13 5" xfId="6736" xr:uid="{00000000-0005-0000-0000-0000E4820000}"/>
    <cellStyle name="Note 2 2 13 5 2" xfId="14199" xr:uid="{00000000-0005-0000-0000-0000E5820000}"/>
    <cellStyle name="Note 2 2 13 5 2 2" xfId="44615" xr:uid="{00000000-0005-0000-0000-0000E6820000}"/>
    <cellStyle name="Note 2 2 13 5 3" xfId="24855" xr:uid="{00000000-0005-0000-0000-0000E7820000}"/>
    <cellStyle name="Note 2 2 13 5 3 2" xfId="44616" xr:uid="{00000000-0005-0000-0000-0000E8820000}"/>
    <cellStyle name="Note 2 2 13 5 4" xfId="24856" xr:uid="{00000000-0005-0000-0000-0000E9820000}"/>
    <cellStyle name="Note 2 2 13 5 4 2" xfId="44617" xr:uid="{00000000-0005-0000-0000-0000EA820000}"/>
    <cellStyle name="Note 2 2 13 5 5" xfId="24857" xr:uid="{00000000-0005-0000-0000-0000EB820000}"/>
    <cellStyle name="Note 2 2 13 5 5 2" xfId="44618" xr:uid="{00000000-0005-0000-0000-0000EC820000}"/>
    <cellStyle name="Note 2 2 13 5 6" xfId="44619" xr:uid="{00000000-0005-0000-0000-0000ED820000}"/>
    <cellStyle name="Note 2 2 13 6" xfId="6737" xr:uid="{00000000-0005-0000-0000-0000EE820000}"/>
    <cellStyle name="Note 2 2 13 6 2" xfId="14198" xr:uid="{00000000-0005-0000-0000-0000EF820000}"/>
    <cellStyle name="Note 2 2 13 6 2 2" xfId="44620" xr:uid="{00000000-0005-0000-0000-0000F0820000}"/>
    <cellStyle name="Note 2 2 13 6 3" xfId="24858" xr:uid="{00000000-0005-0000-0000-0000F1820000}"/>
    <cellStyle name="Note 2 2 13 6 3 2" xfId="44621" xr:uid="{00000000-0005-0000-0000-0000F2820000}"/>
    <cellStyle name="Note 2 2 13 6 4" xfId="24859" xr:uid="{00000000-0005-0000-0000-0000F3820000}"/>
    <cellStyle name="Note 2 2 13 6 4 2" xfId="44622" xr:uid="{00000000-0005-0000-0000-0000F4820000}"/>
    <cellStyle name="Note 2 2 13 6 5" xfId="24860" xr:uid="{00000000-0005-0000-0000-0000F5820000}"/>
    <cellStyle name="Note 2 2 13 6 5 2" xfId="44623" xr:uid="{00000000-0005-0000-0000-0000F6820000}"/>
    <cellStyle name="Note 2 2 13 6 6" xfId="44624" xr:uid="{00000000-0005-0000-0000-0000F7820000}"/>
    <cellStyle name="Note 2 2 13 7" xfId="6738" xr:uid="{00000000-0005-0000-0000-0000F8820000}"/>
    <cellStyle name="Note 2 2 13 7 2" xfId="14197" xr:uid="{00000000-0005-0000-0000-0000F9820000}"/>
    <cellStyle name="Note 2 2 13 7 2 2" xfId="44625" xr:uid="{00000000-0005-0000-0000-0000FA820000}"/>
    <cellStyle name="Note 2 2 13 7 3" xfId="24861" xr:uid="{00000000-0005-0000-0000-0000FB820000}"/>
    <cellStyle name="Note 2 2 13 7 3 2" xfId="44626" xr:uid="{00000000-0005-0000-0000-0000FC820000}"/>
    <cellStyle name="Note 2 2 13 7 4" xfId="24862" xr:uid="{00000000-0005-0000-0000-0000FD820000}"/>
    <cellStyle name="Note 2 2 13 7 4 2" xfId="44627" xr:uid="{00000000-0005-0000-0000-0000FE820000}"/>
    <cellStyle name="Note 2 2 13 7 5" xfId="24863" xr:uid="{00000000-0005-0000-0000-0000FF820000}"/>
    <cellStyle name="Note 2 2 13 7 5 2" xfId="44628" xr:uid="{00000000-0005-0000-0000-000000830000}"/>
    <cellStyle name="Note 2 2 13 7 6" xfId="44629" xr:uid="{00000000-0005-0000-0000-000001830000}"/>
    <cellStyle name="Note 2 2 13 8" xfId="6739" xr:uid="{00000000-0005-0000-0000-000002830000}"/>
    <cellStyle name="Note 2 2 13 8 2" xfId="14196" xr:uid="{00000000-0005-0000-0000-000003830000}"/>
    <cellStyle name="Note 2 2 13 8 2 2" xfId="44630" xr:uid="{00000000-0005-0000-0000-000004830000}"/>
    <cellStyle name="Note 2 2 13 8 3" xfId="44631" xr:uid="{00000000-0005-0000-0000-000005830000}"/>
    <cellStyle name="Note 2 2 13 9" xfId="14213" xr:uid="{00000000-0005-0000-0000-000006830000}"/>
    <cellStyle name="Note 2 2 13 9 2" xfId="44632" xr:uid="{00000000-0005-0000-0000-000007830000}"/>
    <cellStyle name="Note 2 2 14" xfId="1151" xr:uid="{00000000-0005-0000-0000-000008830000}"/>
    <cellStyle name="Note 2 2 14 10" xfId="24864" xr:uid="{00000000-0005-0000-0000-000009830000}"/>
    <cellStyle name="Note 2 2 14 10 2" xfId="44633" xr:uid="{00000000-0005-0000-0000-00000A830000}"/>
    <cellStyle name="Note 2 2 14 11" xfId="44634" xr:uid="{00000000-0005-0000-0000-00000B830000}"/>
    <cellStyle name="Note 2 2 14 2" xfId="2083" xr:uid="{00000000-0005-0000-0000-00000C830000}"/>
    <cellStyle name="Note 2 2 14 2 2" xfId="3542" xr:uid="{00000000-0005-0000-0000-00000D830000}"/>
    <cellStyle name="Note 2 2 14 2 2 2" xfId="6740" xr:uid="{00000000-0005-0000-0000-00000E830000}"/>
    <cellStyle name="Note 2 2 14 2 2 2 2" xfId="14192" xr:uid="{00000000-0005-0000-0000-00000F830000}"/>
    <cellStyle name="Note 2 2 14 2 2 2 2 2" xfId="44635" xr:uid="{00000000-0005-0000-0000-000010830000}"/>
    <cellStyle name="Note 2 2 14 2 2 2 3" xfId="44636" xr:uid="{00000000-0005-0000-0000-000011830000}"/>
    <cellStyle name="Note 2 2 14 2 2 3" xfId="6741" xr:uid="{00000000-0005-0000-0000-000012830000}"/>
    <cellStyle name="Note 2 2 14 2 2 3 2" xfId="14191" xr:uid="{00000000-0005-0000-0000-000013830000}"/>
    <cellStyle name="Note 2 2 14 2 2 3 2 2" xfId="44637" xr:uid="{00000000-0005-0000-0000-000014830000}"/>
    <cellStyle name="Note 2 2 14 2 2 3 3" xfId="44638" xr:uid="{00000000-0005-0000-0000-000015830000}"/>
    <cellStyle name="Note 2 2 14 2 2 4" xfId="14193" xr:uid="{00000000-0005-0000-0000-000016830000}"/>
    <cellStyle name="Note 2 2 14 2 2 4 2" xfId="44639" xr:uid="{00000000-0005-0000-0000-000017830000}"/>
    <cellStyle name="Note 2 2 14 2 2 5" xfId="24865" xr:uid="{00000000-0005-0000-0000-000018830000}"/>
    <cellStyle name="Note 2 2 14 2 2 5 2" xfId="44640" xr:uid="{00000000-0005-0000-0000-000019830000}"/>
    <cellStyle name="Note 2 2 14 2 2 6" xfId="24866" xr:uid="{00000000-0005-0000-0000-00001A830000}"/>
    <cellStyle name="Note 2 2 14 2 2 6 2" xfId="44641" xr:uid="{00000000-0005-0000-0000-00001B830000}"/>
    <cellStyle name="Note 2 2 14 2 2 7" xfId="24867" xr:uid="{00000000-0005-0000-0000-00001C830000}"/>
    <cellStyle name="Note 2 2 14 2 2 7 2" xfId="44642" xr:uid="{00000000-0005-0000-0000-00001D830000}"/>
    <cellStyle name="Note 2 2 14 2 2 8" xfId="44643" xr:uid="{00000000-0005-0000-0000-00001E830000}"/>
    <cellStyle name="Note 2 2 14 2 3" xfId="6742" xr:uid="{00000000-0005-0000-0000-00001F830000}"/>
    <cellStyle name="Note 2 2 14 2 3 2" xfId="14190" xr:uid="{00000000-0005-0000-0000-000020830000}"/>
    <cellStyle name="Note 2 2 14 2 3 2 2" xfId="44644" xr:uid="{00000000-0005-0000-0000-000021830000}"/>
    <cellStyle name="Note 2 2 14 2 3 3" xfId="44645" xr:uid="{00000000-0005-0000-0000-000022830000}"/>
    <cellStyle name="Note 2 2 14 2 4" xfId="6743" xr:uid="{00000000-0005-0000-0000-000023830000}"/>
    <cellStyle name="Note 2 2 14 2 4 2" xfId="14189" xr:uid="{00000000-0005-0000-0000-000024830000}"/>
    <cellStyle name="Note 2 2 14 2 4 2 2" xfId="44646" xr:uid="{00000000-0005-0000-0000-000025830000}"/>
    <cellStyle name="Note 2 2 14 2 4 3" xfId="44647" xr:uid="{00000000-0005-0000-0000-000026830000}"/>
    <cellStyle name="Note 2 2 14 2 5" xfId="14194" xr:uid="{00000000-0005-0000-0000-000027830000}"/>
    <cellStyle name="Note 2 2 14 2 5 2" xfId="44648" xr:uid="{00000000-0005-0000-0000-000028830000}"/>
    <cellStyle name="Note 2 2 14 2 6" xfId="24868" xr:uid="{00000000-0005-0000-0000-000029830000}"/>
    <cellStyle name="Note 2 2 14 2 6 2" xfId="44649" xr:uid="{00000000-0005-0000-0000-00002A830000}"/>
    <cellStyle name="Note 2 2 14 2 7" xfId="24869" xr:uid="{00000000-0005-0000-0000-00002B830000}"/>
    <cellStyle name="Note 2 2 14 2 7 2" xfId="44650" xr:uid="{00000000-0005-0000-0000-00002C830000}"/>
    <cellStyle name="Note 2 2 14 2 8" xfId="24870" xr:uid="{00000000-0005-0000-0000-00002D830000}"/>
    <cellStyle name="Note 2 2 14 2 8 2" xfId="44651" xr:uid="{00000000-0005-0000-0000-00002E830000}"/>
    <cellStyle name="Note 2 2 14 2 9" xfId="44652" xr:uid="{00000000-0005-0000-0000-00002F830000}"/>
    <cellStyle name="Note 2 2 14 3" xfId="1651" xr:uid="{00000000-0005-0000-0000-000030830000}"/>
    <cellStyle name="Note 2 2 14 3 2" xfId="3114" xr:uid="{00000000-0005-0000-0000-000031830000}"/>
    <cellStyle name="Note 2 2 14 3 2 2" xfId="6744" xr:uid="{00000000-0005-0000-0000-000032830000}"/>
    <cellStyle name="Note 2 2 14 3 2 2 2" xfId="14186" xr:uid="{00000000-0005-0000-0000-000033830000}"/>
    <cellStyle name="Note 2 2 14 3 2 2 2 2" xfId="44653" xr:uid="{00000000-0005-0000-0000-000034830000}"/>
    <cellStyle name="Note 2 2 14 3 2 2 3" xfId="44654" xr:uid="{00000000-0005-0000-0000-000035830000}"/>
    <cellStyle name="Note 2 2 14 3 2 3" xfId="6745" xr:uid="{00000000-0005-0000-0000-000036830000}"/>
    <cellStyle name="Note 2 2 14 3 2 3 2" xfId="14185" xr:uid="{00000000-0005-0000-0000-000037830000}"/>
    <cellStyle name="Note 2 2 14 3 2 3 2 2" xfId="44655" xr:uid="{00000000-0005-0000-0000-000038830000}"/>
    <cellStyle name="Note 2 2 14 3 2 3 3" xfId="44656" xr:uid="{00000000-0005-0000-0000-000039830000}"/>
    <cellStyle name="Note 2 2 14 3 2 4" xfId="14187" xr:uid="{00000000-0005-0000-0000-00003A830000}"/>
    <cellStyle name="Note 2 2 14 3 2 4 2" xfId="44657" xr:uid="{00000000-0005-0000-0000-00003B830000}"/>
    <cellStyle name="Note 2 2 14 3 2 5" xfId="24871" xr:uid="{00000000-0005-0000-0000-00003C830000}"/>
    <cellStyle name="Note 2 2 14 3 2 5 2" xfId="44658" xr:uid="{00000000-0005-0000-0000-00003D830000}"/>
    <cellStyle name="Note 2 2 14 3 2 6" xfId="24872" xr:uid="{00000000-0005-0000-0000-00003E830000}"/>
    <cellStyle name="Note 2 2 14 3 2 6 2" xfId="44659" xr:uid="{00000000-0005-0000-0000-00003F830000}"/>
    <cellStyle name="Note 2 2 14 3 2 7" xfId="24873" xr:uid="{00000000-0005-0000-0000-000040830000}"/>
    <cellStyle name="Note 2 2 14 3 2 7 2" xfId="44660" xr:uid="{00000000-0005-0000-0000-000041830000}"/>
    <cellStyle name="Note 2 2 14 3 2 8" xfId="44661" xr:uid="{00000000-0005-0000-0000-000042830000}"/>
    <cellStyle name="Note 2 2 14 3 3" xfId="6746" xr:uid="{00000000-0005-0000-0000-000043830000}"/>
    <cellStyle name="Note 2 2 14 3 3 2" xfId="14184" xr:uid="{00000000-0005-0000-0000-000044830000}"/>
    <cellStyle name="Note 2 2 14 3 3 2 2" xfId="44662" xr:uid="{00000000-0005-0000-0000-000045830000}"/>
    <cellStyle name="Note 2 2 14 3 3 3" xfId="44663" xr:uid="{00000000-0005-0000-0000-000046830000}"/>
    <cellStyle name="Note 2 2 14 3 4" xfId="6747" xr:uid="{00000000-0005-0000-0000-000047830000}"/>
    <cellStyle name="Note 2 2 14 3 4 2" xfId="14183" xr:uid="{00000000-0005-0000-0000-000048830000}"/>
    <cellStyle name="Note 2 2 14 3 4 2 2" xfId="44664" xr:uid="{00000000-0005-0000-0000-000049830000}"/>
    <cellStyle name="Note 2 2 14 3 4 3" xfId="44665" xr:uid="{00000000-0005-0000-0000-00004A830000}"/>
    <cellStyle name="Note 2 2 14 3 5" xfId="14188" xr:uid="{00000000-0005-0000-0000-00004B830000}"/>
    <cellStyle name="Note 2 2 14 3 5 2" xfId="44666" xr:uid="{00000000-0005-0000-0000-00004C830000}"/>
    <cellStyle name="Note 2 2 14 3 6" xfId="24874" xr:uid="{00000000-0005-0000-0000-00004D830000}"/>
    <cellStyle name="Note 2 2 14 3 6 2" xfId="44667" xr:uid="{00000000-0005-0000-0000-00004E830000}"/>
    <cellStyle name="Note 2 2 14 3 7" xfId="24875" xr:uid="{00000000-0005-0000-0000-00004F830000}"/>
    <cellStyle name="Note 2 2 14 3 7 2" xfId="44668" xr:uid="{00000000-0005-0000-0000-000050830000}"/>
    <cellStyle name="Note 2 2 14 3 8" xfId="24876" xr:uid="{00000000-0005-0000-0000-000051830000}"/>
    <cellStyle name="Note 2 2 14 3 8 2" xfId="44669" xr:uid="{00000000-0005-0000-0000-000052830000}"/>
    <cellStyle name="Note 2 2 14 3 9" xfId="44670" xr:uid="{00000000-0005-0000-0000-000053830000}"/>
    <cellStyle name="Note 2 2 14 4" xfId="6748" xr:uid="{00000000-0005-0000-0000-000054830000}"/>
    <cellStyle name="Note 2 2 14 4 2" xfId="14182" xr:uid="{00000000-0005-0000-0000-000055830000}"/>
    <cellStyle name="Note 2 2 14 4 2 2" xfId="44671" xr:uid="{00000000-0005-0000-0000-000056830000}"/>
    <cellStyle name="Note 2 2 14 4 3" xfId="24877" xr:uid="{00000000-0005-0000-0000-000057830000}"/>
    <cellStyle name="Note 2 2 14 4 3 2" xfId="44672" xr:uid="{00000000-0005-0000-0000-000058830000}"/>
    <cellStyle name="Note 2 2 14 4 4" xfId="24878" xr:uid="{00000000-0005-0000-0000-000059830000}"/>
    <cellStyle name="Note 2 2 14 4 4 2" xfId="44673" xr:uid="{00000000-0005-0000-0000-00005A830000}"/>
    <cellStyle name="Note 2 2 14 4 5" xfId="24879" xr:uid="{00000000-0005-0000-0000-00005B830000}"/>
    <cellStyle name="Note 2 2 14 4 5 2" xfId="44674" xr:uid="{00000000-0005-0000-0000-00005C830000}"/>
    <cellStyle name="Note 2 2 14 4 6" xfId="44675" xr:uid="{00000000-0005-0000-0000-00005D830000}"/>
    <cellStyle name="Note 2 2 14 5" xfId="6749" xr:uid="{00000000-0005-0000-0000-00005E830000}"/>
    <cellStyle name="Note 2 2 14 5 2" xfId="14181" xr:uid="{00000000-0005-0000-0000-00005F830000}"/>
    <cellStyle name="Note 2 2 14 5 2 2" xfId="44676" xr:uid="{00000000-0005-0000-0000-000060830000}"/>
    <cellStyle name="Note 2 2 14 5 3" xfId="24880" xr:uid="{00000000-0005-0000-0000-000061830000}"/>
    <cellStyle name="Note 2 2 14 5 3 2" xfId="44677" xr:uid="{00000000-0005-0000-0000-000062830000}"/>
    <cellStyle name="Note 2 2 14 5 4" xfId="24881" xr:uid="{00000000-0005-0000-0000-000063830000}"/>
    <cellStyle name="Note 2 2 14 5 4 2" xfId="44678" xr:uid="{00000000-0005-0000-0000-000064830000}"/>
    <cellStyle name="Note 2 2 14 5 5" xfId="24882" xr:uid="{00000000-0005-0000-0000-000065830000}"/>
    <cellStyle name="Note 2 2 14 5 5 2" xfId="44679" xr:uid="{00000000-0005-0000-0000-000066830000}"/>
    <cellStyle name="Note 2 2 14 5 6" xfId="44680" xr:uid="{00000000-0005-0000-0000-000067830000}"/>
    <cellStyle name="Note 2 2 14 6" xfId="6750" xr:uid="{00000000-0005-0000-0000-000068830000}"/>
    <cellStyle name="Note 2 2 14 6 2" xfId="14180" xr:uid="{00000000-0005-0000-0000-000069830000}"/>
    <cellStyle name="Note 2 2 14 6 2 2" xfId="44681" xr:uid="{00000000-0005-0000-0000-00006A830000}"/>
    <cellStyle name="Note 2 2 14 6 3" xfId="24883" xr:uid="{00000000-0005-0000-0000-00006B830000}"/>
    <cellStyle name="Note 2 2 14 6 3 2" xfId="44682" xr:uid="{00000000-0005-0000-0000-00006C830000}"/>
    <cellStyle name="Note 2 2 14 6 4" xfId="24884" xr:uid="{00000000-0005-0000-0000-00006D830000}"/>
    <cellStyle name="Note 2 2 14 6 4 2" xfId="44683" xr:uid="{00000000-0005-0000-0000-00006E830000}"/>
    <cellStyle name="Note 2 2 14 6 5" xfId="24885" xr:uid="{00000000-0005-0000-0000-00006F830000}"/>
    <cellStyle name="Note 2 2 14 6 5 2" xfId="44684" xr:uid="{00000000-0005-0000-0000-000070830000}"/>
    <cellStyle name="Note 2 2 14 6 6" xfId="44685" xr:uid="{00000000-0005-0000-0000-000071830000}"/>
    <cellStyle name="Note 2 2 14 7" xfId="6751" xr:uid="{00000000-0005-0000-0000-000072830000}"/>
    <cellStyle name="Note 2 2 14 7 2" xfId="14179" xr:uid="{00000000-0005-0000-0000-000073830000}"/>
    <cellStyle name="Note 2 2 14 7 2 2" xfId="44686" xr:uid="{00000000-0005-0000-0000-000074830000}"/>
    <cellStyle name="Note 2 2 14 7 3" xfId="24886" xr:uid="{00000000-0005-0000-0000-000075830000}"/>
    <cellStyle name="Note 2 2 14 7 3 2" xfId="44687" xr:uid="{00000000-0005-0000-0000-000076830000}"/>
    <cellStyle name="Note 2 2 14 7 4" xfId="24887" xr:uid="{00000000-0005-0000-0000-000077830000}"/>
    <cellStyle name="Note 2 2 14 7 4 2" xfId="44688" xr:uid="{00000000-0005-0000-0000-000078830000}"/>
    <cellStyle name="Note 2 2 14 7 5" xfId="24888" xr:uid="{00000000-0005-0000-0000-000079830000}"/>
    <cellStyle name="Note 2 2 14 7 5 2" xfId="44689" xr:uid="{00000000-0005-0000-0000-00007A830000}"/>
    <cellStyle name="Note 2 2 14 7 6" xfId="44690" xr:uid="{00000000-0005-0000-0000-00007B830000}"/>
    <cellStyle name="Note 2 2 14 8" xfId="6752" xr:uid="{00000000-0005-0000-0000-00007C830000}"/>
    <cellStyle name="Note 2 2 14 8 2" xfId="14178" xr:uid="{00000000-0005-0000-0000-00007D830000}"/>
    <cellStyle name="Note 2 2 14 8 2 2" xfId="44691" xr:uid="{00000000-0005-0000-0000-00007E830000}"/>
    <cellStyle name="Note 2 2 14 8 3" xfId="44692" xr:uid="{00000000-0005-0000-0000-00007F830000}"/>
    <cellStyle name="Note 2 2 14 9" xfId="14195" xr:uid="{00000000-0005-0000-0000-000080830000}"/>
    <cellStyle name="Note 2 2 14 9 2" xfId="44693" xr:uid="{00000000-0005-0000-0000-000081830000}"/>
    <cellStyle name="Note 2 2 15" xfId="1091" xr:uid="{00000000-0005-0000-0000-000082830000}"/>
    <cellStyle name="Note 2 2 15 10" xfId="24889" xr:uid="{00000000-0005-0000-0000-000083830000}"/>
    <cellStyle name="Note 2 2 15 10 2" xfId="44694" xr:uid="{00000000-0005-0000-0000-000084830000}"/>
    <cellStyle name="Note 2 2 15 11" xfId="44695" xr:uid="{00000000-0005-0000-0000-000085830000}"/>
    <cellStyle name="Note 2 2 15 2" xfId="2023" xr:uid="{00000000-0005-0000-0000-000086830000}"/>
    <cellStyle name="Note 2 2 15 2 2" xfId="3482" xr:uid="{00000000-0005-0000-0000-000087830000}"/>
    <cellStyle name="Note 2 2 15 2 2 2" xfId="6753" xr:uid="{00000000-0005-0000-0000-000088830000}"/>
    <cellStyle name="Note 2 2 15 2 2 2 2" xfId="14174" xr:uid="{00000000-0005-0000-0000-000089830000}"/>
    <cellStyle name="Note 2 2 15 2 2 2 2 2" xfId="44696" xr:uid="{00000000-0005-0000-0000-00008A830000}"/>
    <cellStyle name="Note 2 2 15 2 2 2 3" xfId="44697" xr:uid="{00000000-0005-0000-0000-00008B830000}"/>
    <cellStyle name="Note 2 2 15 2 2 3" xfId="6754" xr:uid="{00000000-0005-0000-0000-00008C830000}"/>
    <cellStyle name="Note 2 2 15 2 2 3 2" xfId="14173" xr:uid="{00000000-0005-0000-0000-00008D830000}"/>
    <cellStyle name="Note 2 2 15 2 2 3 2 2" xfId="44698" xr:uid="{00000000-0005-0000-0000-00008E830000}"/>
    <cellStyle name="Note 2 2 15 2 2 3 3" xfId="44699" xr:uid="{00000000-0005-0000-0000-00008F830000}"/>
    <cellStyle name="Note 2 2 15 2 2 4" xfId="14175" xr:uid="{00000000-0005-0000-0000-000090830000}"/>
    <cellStyle name="Note 2 2 15 2 2 4 2" xfId="44700" xr:uid="{00000000-0005-0000-0000-000091830000}"/>
    <cellStyle name="Note 2 2 15 2 2 5" xfId="24890" xr:uid="{00000000-0005-0000-0000-000092830000}"/>
    <cellStyle name="Note 2 2 15 2 2 5 2" xfId="44701" xr:uid="{00000000-0005-0000-0000-000093830000}"/>
    <cellStyle name="Note 2 2 15 2 2 6" xfId="24891" xr:uid="{00000000-0005-0000-0000-000094830000}"/>
    <cellStyle name="Note 2 2 15 2 2 6 2" xfId="44702" xr:uid="{00000000-0005-0000-0000-000095830000}"/>
    <cellStyle name="Note 2 2 15 2 2 7" xfId="24892" xr:uid="{00000000-0005-0000-0000-000096830000}"/>
    <cellStyle name="Note 2 2 15 2 2 7 2" xfId="44703" xr:uid="{00000000-0005-0000-0000-000097830000}"/>
    <cellStyle name="Note 2 2 15 2 2 8" xfId="44704" xr:uid="{00000000-0005-0000-0000-000098830000}"/>
    <cellStyle name="Note 2 2 15 2 3" xfId="6755" xr:uid="{00000000-0005-0000-0000-000099830000}"/>
    <cellStyle name="Note 2 2 15 2 3 2" xfId="14172" xr:uid="{00000000-0005-0000-0000-00009A830000}"/>
    <cellStyle name="Note 2 2 15 2 3 2 2" xfId="44705" xr:uid="{00000000-0005-0000-0000-00009B830000}"/>
    <cellStyle name="Note 2 2 15 2 3 3" xfId="44706" xr:uid="{00000000-0005-0000-0000-00009C830000}"/>
    <cellStyle name="Note 2 2 15 2 4" xfId="6756" xr:uid="{00000000-0005-0000-0000-00009D830000}"/>
    <cellStyle name="Note 2 2 15 2 4 2" xfId="14171" xr:uid="{00000000-0005-0000-0000-00009E830000}"/>
    <cellStyle name="Note 2 2 15 2 4 2 2" xfId="44707" xr:uid="{00000000-0005-0000-0000-00009F830000}"/>
    <cellStyle name="Note 2 2 15 2 4 3" xfId="44708" xr:uid="{00000000-0005-0000-0000-0000A0830000}"/>
    <cellStyle name="Note 2 2 15 2 5" xfId="14176" xr:uid="{00000000-0005-0000-0000-0000A1830000}"/>
    <cellStyle name="Note 2 2 15 2 5 2" xfId="44709" xr:uid="{00000000-0005-0000-0000-0000A2830000}"/>
    <cellStyle name="Note 2 2 15 2 6" xfId="24893" xr:uid="{00000000-0005-0000-0000-0000A3830000}"/>
    <cellStyle name="Note 2 2 15 2 6 2" xfId="44710" xr:uid="{00000000-0005-0000-0000-0000A4830000}"/>
    <cellStyle name="Note 2 2 15 2 7" xfId="24894" xr:uid="{00000000-0005-0000-0000-0000A5830000}"/>
    <cellStyle name="Note 2 2 15 2 7 2" xfId="44711" xr:uid="{00000000-0005-0000-0000-0000A6830000}"/>
    <cellStyle name="Note 2 2 15 2 8" xfId="24895" xr:uid="{00000000-0005-0000-0000-0000A7830000}"/>
    <cellStyle name="Note 2 2 15 2 8 2" xfId="44712" xr:uid="{00000000-0005-0000-0000-0000A8830000}"/>
    <cellStyle name="Note 2 2 15 2 9" xfId="44713" xr:uid="{00000000-0005-0000-0000-0000A9830000}"/>
    <cellStyle name="Note 2 2 15 3" xfId="1591" xr:uid="{00000000-0005-0000-0000-0000AA830000}"/>
    <cellStyle name="Note 2 2 15 3 2" xfId="3054" xr:uid="{00000000-0005-0000-0000-0000AB830000}"/>
    <cellStyle name="Note 2 2 15 3 2 2" xfId="6757" xr:uid="{00000000-0005-0000-0000-0000AC830000}"/>
    <cellStyle name="Note 2 2 15 3 2 2 2" xfId="14168" xr:uid="{00000000-0005-0000-0000-0000AD830000}"/>
    <cellStyle name="Note 2 2 15 3 2 2 2 2" xfId="44714" xr:uid="{00000000-0005-0000-0000-0000AE830000}"/>
    <cellStyle name="Note 2 2 15 3 2 2 3" xfId="44715" xr:uid="{00000000-0005-0000-0000-0000AF830000}"/>
    <cellStyle name="Note 2 2 15 3 2 3" xfId="6758" xr:uid="{00000000-0005-0000-0000-0000B0830000}"/>
    <cellStyle name="Note 2 2 15 3 2 3 2" xfId="14167" xr:uid="{00000000-0005-0000-0000-0000B1830000}"/>
    <cellStyle name="Note 2 2 15 3 2 3 2 2" xfId="44716" xr:uid="{00000000-0005-0000-0000-0000B2830000}"/>
    <cellStyle name="Note 2 2 15 3 2 3 3" xfId="44717" xr:uid="{00000000-0005-0000-0000-0000B3830000}"/>
    <cellStyle name="Note 2 2 15 3 2 4" xfId="14169" xr:uid="{00000000-0005-0000-0000-0000B4830000}"/>
    <cellStyle name="Note 2 2 15 3 2 4 2" xfId="44718" xr:uid="{00000000-0005-0000-0000-0000B5830000}"/>
    <cellStyle name="Note 2 2 15 3 2 5" xfId="24896" xr:uid="{00000000-0005-0000-0000-0000B6830000}"/>
    <cellStyle name="Note 2 2 15 3 2 5 2" xfId="44719" xr:uid="{00000000-0005-0000-0000-0000B7830000}"/>
    <cellStyle name="Note 2 2 15 3 2 6" xfId="24897" xr:uid="{00000000-0005-0000-0000-0000B8830000}"/>
    <cellStyle name="Note 2 2 15 3 2 6 2" xfId="44720" xr:uid="{00000000-0005-0000-0000-0000B9830000}"/>
    <cellStyle name="Note 2 2 15 3 2 7" xfId="24898" xr:uid="{00000000-0005-0000-0000-0000BA830000}"/>
    <cellStyle name="Note 2 2 15 3 2 7 2" xfId="44721" xr:uid="{00000000-0005-0000-0000-0000BB830000}"/>
    <cellStyle name="Note 2 2 15 3 2 8" xfId="44722" xr:uid="{00000000-0005-0000-0000-0000BC830000}"/>
    <cellStyle name="Note 2 2 15 3 3" xfId="6759" xr:uid="{00000000-0005-0000-0000-0000BD830000}"/>
    <cellStyle name="Note 2 2 15 3 3 2" xfId="14166" xr:uid="{00000000-0005-0000-0000-0000BE830000}"/>
    <cellStyle name="Note 2 2 15 3 3 2 2" xfId="44723" xr:uid="{00000000-0005-0000-0000-0000BF830000}"/>
    <cellStyle name="Note 2 2 15 3 3 3" xfId="44724" xr:uid="{00000000-0005-0000-0000-0000C0830000}"/>
    <cellStyle name="Note 2 2 15 3 4" xfId="6760" xr:uid="{00000000-0005-0000-0000-0000C1830000}"/>
    <cellStyle name="Note 2 2 15 3 4 2" xfId="14165" xr:uid="{00000000-0005-0000-0000-0000C2830000}"/>
    <cellStyle name="Note 2 2 15 3 4 2 2" xfId="44725" xr:uid="{00000000-0005-0000-0000-0000C3830000}"/>
    <cellStyle name="Note 2 2 15 3 4 3" xfId="44726" xr:uid="{00000000-0005-0000-0000-0000C4830000}"/>
    <cellStyle name="Note 2 2 15 3 5" xfId="14170" xr:uid="{00000000-0005-0000-0000-0000C5830000}"/>
    <cellStyle name="Note 2 2 15 3 5 2" xfId="44727" xr:uid="{00000000-0005-0000-0000-0000C6830000}"/>
    <cellStyle name="Note 2 2 15 3 6" xfId="24899" xr:uid="{00000000-0005-0000-0000-0000C7830000}"/>
    <cellStyle name="Note 2 2 15 3 6 2" xfId="44728" xr:uid="{00000000-0005-0000-0000-0000C8830000}"/>
    <cellStyle name="Note 2 2 15 3 7" xfId="24900" xr:uid="{00000000-0005-0000-0000-0000C9830000}"/>
    <cellStyle name="Note 2 2 15 3 7 2" xfId="44729" xr:uid="{00000000-0005-0000-0000-0000CA830000}"/>
    <cellStyle name="Note 2 2 15 3 8" xfId="24901" xr:uid="{00000000-0005-0000-0000-0000CB830000}"/>
    <cellStyle name="Note 2 2 15 3 8 2" xfId="44730" xr:uid="{00000000-0005-0000-0000-0000CC830000}"/>
    <cellStyle name="Note 2 2 15 3 9" xfId="44731" xr:uid="{00000000-0005-0000-0000-0000CD830000}"/>
    <cellStyle name="Note 2 2 15 4" xfId="6761" xr:uid="{00000000-0005-0000-0000-0000CE830000}"/>
    <cellStyle name="Note 2 2 15 4 2" xfId="14164" xr:uid="{00000000-0005-0000-0000-0000CF830000}"/>
    <cellStyle name="Note 2 2 15 4 2 2" xfId="44732" xr:uid="{00000000-0005-0000-0000-0000D0830000}"/>
    <cellStyle name="Note 2 2 15 4 3" xfId="24902" xr:uid="{00000000-0005-0000-0000-0000D1830000}"/>
    <cellStyle name="Note 2 2 15 4 3 2" xfId="44733" xr:uid="{00000000-0005-0000-0000-0000D2830000}"/>
    <cellStyle name="Note 2 2 15 4 4" xfId="24903" xr:uid="{00000000-0005-0000-0000-0000D3830000}"/>
    <cellStyle name="Note 2 2 15 4 4 2" xfId="44734" xr:uid="{00000000-0005-0000-0000-0000D4830000}"/>
    <cellStyle name="Note 2 2 15 4 5" xfId="24904" xr:uid="{00000000-0005-0000-0000-0000D5830000}"/>
    <cellStyle name="Note 2 2 15 4 5 2" xfId="44735" xr:uid="{00000000-0005-0000-0000-0000D6830000}"/>
    <cellStyle name="Note 2 2 15 4 6" xfId="44736" xr:uid="{00000000-0005-0000-0000-0000D7830000}"/>
    <cellStyle name="Note 2 2 15 5" xfId="6762" xr:uid="{00000000-0005-0000-0000-0000D8830000}"/>
    <cellStyle name="Note 2 2 15 5 2" xfId="14163" xr:uid="{00000000-0005-0000-0000-0000D9830000}"/>
    <cellStyle name="Note 2 2 15 5 2 2" xfId="44737" xr:uid="{00000000-0005-0000-0000-0000DA830000}"/>
    <cellStyle name="Note 2 2 15 5 3" xfId="24905" xr:uid="{00000000-0005-0000-0000-0000DB830000}"/>
    <cellStyle name="Note 2 2 15 5 3 2" xfId="44738" xr:uid="{00000000-0005-0000-0000-0000DC830000}"/>
    <cellStyle name="Note 2 2 15 5 4" xfId="24906" xr:uid="{00000000-0005-0000-0000-0000DD830000}"/>
    <cellStyle name="Note 2 2 15 5 4 2" xfId="44739" xr:uid="{00000000-0005-0000-0000-0000DE830000}"/>
    <cellStyle name="Note 2 2 15 5 5" xfId="24907" xr:uid="{00000000-0005-0000-0000-0000DF830000}"/>
    <cellStyle name="Note 2 2 15 5 5 2" xfId="44740" xr:uid="{00000000-0005-0000-0000-0000E0830000}"/>
    <cellStyle name="Note 2 2 15 5 6" xfId="44741" xr:uid="{00000000-0005-0000-0000-0000E1830000}"/>
    <cellStyle name="Note 2 2 15 6" xfId="6763" xr:uid="{00000000-0005-0000-0000-0000E2830000}"/>
    <cellStyle name="Note 2 2 15 6 2" xfId="14162" xr:uid="{00000000-0005-0000-0000-0000E3830000}"/>
    <cellStyle name="Note 2 2 15 6 2 2" xfId="44742" xr:uid="{00000000-0005-0000-0000-0000E4830000}"/>
    <cellStyle name="Note 2 2 15 6 3" xfId="24908" xr:uid="{00000000-0005-0000-0000-0000E5830000}"/>
    <cellStyle name="Note 2 2 15 6 3 2" xfId="44743" xr:uid="{00000000-0005-0000-0000-0000E6830000}"/>
    <cellStyle name="Note 2 2 15 6 4" xfId="24909" xr:uid="{00000000-0005-0000-0000-0000E7830000}"/>
    <cellStyle name="Note 2 2 15 6 4 2" xfId="44744" xr:uid="{00000000-0005-0000-0000-0000E8830000}"/>
    <cellStyle name="Note 2 2 15 6 5" xfId="24910" xr:uid="{00000000-0005-0000-0000-0000E9830000}"/>
    <cellStyle name="Note 2 2 15 6 5 2" xfId="44745" xr:uid="{00000000-0005-0000-0000-0000EA830000}"/>
    <cellStyle name="Note 2 2 15 6 6" xfId="44746" xr:uid="{00000000-0005-0000-0000-0000EB830000}"/>
    <cellStyle name="Note 2 2 15 7" xfId="6764" xr:uid="{00000000-0005-0000-0000-0000EC830000}"/>
    <cellStyle name="Note 2 2 15 7 2" xfId="14161" xr:uid="{00000000-0005-0000-0000-0000ED830000}"/>
    <cellStyle name="Note 2 2 15 7 2 2" xfId="44747" xr:uid="{00000000-0005-0000-0000-0000EE830000}"/>
    <cellStyle name="Note 2 2 15 7 3" xfId="24911" xr:uid="{00000000-0005-0000-0000-0000EF830000}"/>
    <cellStyle name="Note 2 2 15 7 3 2" xfId="44748" xr:uid="{00000000-0005-0000-0000-0000F0830000}"/>
    <cellStyle name="Note 2 2 15 7 4" xfId="24912" xr:uid="{00000000-0005-0000-0000-0000F1830000}"/>
    <cellStyle name="Note 2 2 15 7 4 2" xfId="44749" xr:uid="{00000000-0005-0000-0000-0000F2830000}"/>
    <cellStyle name="Note 2 2 15 7 5" xfId="24913" xr:uid="{00000000-0005-0000-0000-0000F3830000}"/>
    <cellStyle name="Note 2 2 15 7 5 2" xfId="44750" xr:uid="{00000000-0005-0000-0000-0000F4830000}"/>
    <cellStyle name="Note 2 2 15 7 6" xfId="44751" xr:uid="{00000000-0005-0000-0000-0000F5830000}"/>
    <cellStyle name="Note 2 2 15 8" xfId="6765" xr:uid="{00000000-0005-0000-0000-0000F6830000}"/>
    <cellStyle name="Note 2 2 15 8 2" xfId="14160" xr:uid="{00000000-0005-0000-0000-0000F7830000}"/>
    <cellStyle name="Note 2 2 15 8 2 2" xfId="44752" xr:uid="{00000000-0005-0000-0000-0000F8830000}"/>
    <cellStyle name="Note 2 2 15 8 3" xfId="44753" xr:uid="{00000000-0005-0000-0000-0000F9830000}"/>
    <cellStyle name="Note 2 2 15 9" xfId="14177" xr:uid="{00000000-0005-0000-0000-0000FA830000}"/>
    <cellStyle name="Note 2 2 15 9 2" xfId="44754" xr:uid="{00000000-0005-0000-0000-0000FB830000}"/>
    <cellStyle name="Note 2 2 16" xfId="1164" xr:uid="{00000000-0005-0000-0000-0000FC830000}"/>
    <cellStyle name="Note 2 2 16 10" xfId="24914" xr:uid="{00000000-0005-0000-0000-0000FD830000}"/>
    <cellStyle name="Note 2 2 16 10 2" xfId="44755" xr:uid="{00000000-0005-0000-0000-0000FE830000}"/>
    <cellStyle name="Note 2 2 16 11" xfId="44756" xr:uid="{00000000-0005-0000-0000-0000FF830000}"/>
    <cellStyle name="Note 2 2 16 2" xfId="2096" xr:uid="{00000000-0005-0000-0000-000000840000}"/>
    <cellStyle name="Note 2 2 16 2 2" xfId="3555" xr:uid="{00000000-0005-0000-0000-000001840000}"/>
    <cellStyle name="Note 2 2 16 2 2 2" xfId="6766" xr:uid="{00000000-0005-0000-0000-000002840000}"/>
    <cellStyle name="Note 2 2 16 2 2 2 2" xfId="14156" xr:uid="{00000000-0005-0000-0000-000003840000}"/>
    <cellStyle name="Note 2 2 16 2 2 2 2 2" xfId="44757" xr:uid="{00000000-0005-0000-0000-000004840000}"/>
    <cellStyle name="Note 2 2 16 2 2 2 3" xfId="44758" xr:uid="{00000000-0005-0000-0000-000005840000}"/>
    <cellStyle name="Note 2 2 16 2 2 3" xfId="6767" xr:uid="{00000000-0005-0000-0000-000006840000}"/>
    <cellStyle name="Note 2 2 16 2 2 3 2" xfId="14155" xr:uid="{00000000-0005-0000-0000-000007840000}"/>
    <cellStyle name="Note 2 2 16 2 2 3 2 2" xfId="44759" xr:uid="{00000000-0005-0000-0000-000008840000}"/>
    <cellStyle name="Note 2 2 16 2 2 3 3" xfId="44760" xr:uid="{00000000-0005-0000-0000-000009840000}"/>
    <cellStyle name="Note 2 2 16 2 2 4" xfId="14157" xr:uid="{00000000-0005-0000-0000-00000A840000}"/>
    <cellStyle name="Note 2 2 16 2 2 4 2" xfId="44761" xr:uid="{00000000-0005-0000-0000-00000B840000}"/>
    <cellStyle name="Note 2 2 16 2 2 5" xfId="24915" xr:uid="{00000000-0005-0000-0000-00000C840000}"/>
    <cellStyle name="Note 2 2 16 2 2 5 2" xfId="44762" xr:uid="{00000000-0005-0000-0000-00000D840000}"/>
    <cellStyle name="Note 2 2 16 2 2 6" xfId="24916" xr:uid="{00000000-0005-0000-0000-00000E840000}"/>
    <cellStyle name="Note 2 2 16 2 2 6 2" xfId="44763" xr:uid="{00000000-0005-0000-0000-00000F840000}"/>
    <cellStyle name="Note 2 2 16 2 2 7" xfId="24917" xr:uid="{00000000-0005-0000-0000-000010840000}"/>
    <cellStyle name="Note 2 2 16 2 2 7 2" xfId="44764" xr:uid="{00000000-0005-0000-0000-000011840000}"/>
    <cellStyle name="Note 2 2 16 2 2 8" xfId="44765" xr:uid="{00000000-0005-0000-0000-000012840000}"/>
    <cellStyle name="Note 2 2 16 2 3" xfId="6768" xr:uid="{00000000-0005-0000-0000-000013840000}"/>
    <cellStyle name="Note 2 2 16 2 3 2" xfId="14154" xr:uid="{00000000-0005-0000-0000-000014840000}"/>
    <cellStyle name="Note 2 2 16 2 3 2 2" xfId="44766" xr:uid="{00000000-0005-0000-0000-000015840000}"/>
    <cellStyle name="Note 2 2 16 2 3 3" xfId="44767" xr:uid="{00000000-0005-0000-0000-000016840000}"/>
    <cellStyle name="Note 2 2 16 2 4" xfId="6769" xr:uid="{00000000-0005-0000-0000-000017840000}"/>
    <cellStyle name="Note 2 2 16 2 4 2" xfId="14153" xr:uid="{00000000-0005-0000-0000-000018840000}"/>
    <cellStyle name="Note 2 2 16 2 4 2 2" xfId="44768" xr:uid="{00000000-0005-0000-0000-000019840000}"/>
    <cellStyle name="Note 2 2 16 2 4 3" xfId="44769" xr:uid="{00000000-0005-0000-0000-00001A840000}"/>
    <cellStyle name="Note 2 2 16 2 5" xfId="14158" xr:uid="{00000000-0005-0000-0000-00001B840000}"/>
    <cellStyle name="Note 2 2 16 2 5 2" xfId="44770" xr:uid="{00000000-0005-0000-0000-00001C840000}"/>
    <cellStyle name="Note 2 2 16 2 6" xfId="24918" xr:uid="{00000000-0005-0000-0000-00001D840000}"/>
    <cellStyle name="Note 2 2 16 2 6 2" xfId="44771" xr:uid="{00000000-0005-0000-0000-00001E840000}"/>
    <cellStyle name="Note 2 2 16 2 7" xfId="24919" xr:uid="{00000000-0005-0000-0000-00001F840000}"/>
    <cellStyle name="Note 2 2 16 2 7 2" xfId="44772" xr:uid="{00000000-0005-0000-0000-000020840000}"/>
    <cellStyle name="Note 2 2 16 2 8" xfId="24920" xr:uid="{00000000-0005-0000-0000-000021840000}"/>
    <cellStyle name="Note 2 2 16 2 8 2" xfId="44773" xr:uid="{00000000-0005-0000-0000-000022840000}"/>
    <cellStyle name="Note 2 2 16 2 9" xfId="44774" xr:uid="{00000000-0005-0000-0000-000023840000}"/>
    <cellStyle name="Note 2 2 16 3" xfId="1664" xr:uid="{00000000-0005-0000-0000-000024840000}"/>
    <cellStyle name="Note 2 2 16 3 2" xfId="3127" xr:uid="{00000000-0005-0000-0000-000025840000}"/>
    <cellStyle name="Note 2 2 16 3 2 2" xfId="6770" xr:uid="{00000000-0005-0000-0000-000026840000}"/>
    <cellStyle name="Note 2 2 16 3 2 2 2" xfId="14150" xr:uid="{00000000-0005-0000-0000-000027840000}"/>
    <cellStyle name="Note 2 2 16 3 2 2 2 2" xfId="44775" xr:uid="{00000000-0005-0000-0000-000028840000}"/>
    <cellStyle name="Note 2 2 16 3 2 2 3" xfId="44776" xr:uid="{00000000-0005-0000-0000-000029840000}"/>
    <cellStyle name="Note 2 2 16 3 2 3" xfId="6771" xr:uid="{00000000-0005-0000-0000-00002A840000}"/>
    <cellStyle name="Note 2 2 16 3 2 3 2" xfId="14149" xr:uid="{00000000-0005-0000-0000-00002B840000}"/>
    <cellStyle name="Note 2 2 16 3 2 3 2 2" xfId="44777" xr:uid="{00000000-0005-0000-0000-00002C840000}"/>
    <cellStyle name="Note 2 2 16 3 2 3 3" xfId="44778" xr:uid="{00000000-0005-0000-0000-00002D840000}"/>
    <cellStyle name="Note 2 2 16 3 2 4" xfId="14151" xr:uid="{00000000-0005-0000-0000-00002E840000}"/>
    <cellStyle name="Note 2 2 16 3 2 4 2" xfId="44779" xr:uid="{00000000-0005-0000-0000-00002F840000}"/>
    <cellStyle name="Note 2 2 16 3 2 5" xfId="24921" xr:uid="{00000000-0005-0000-0000-000030840000}"/>
    <cellStyle name="Note 2 2 16 3 2 5 2" xfId="44780" xr:uid="{00000000-0005-0000-0000-000031840000}"/>
    <cellStyle name="Note 2 2 16 3 2 6" xfId="24922" xr:uid="{00000000-0005-0000-0000-000032840000}"/>
    <cellStyle name="Note 2 2 16 3 2 6 2" xfId="44781" xr:uid="{00000000-0005-0000-0000-000033840000}"/>
    <cellStyle name="Note 2 2 16 3 2 7" xfId="24923" xr:uid="{00000000-0005-0000-0000-000034840000}"/>
    <cellStyle name="Note 2 2 16 3 2 7 2" xfId="44782" xr:uid="{00000000-0005-0000-0000-000035840000}"/>
    <cellStyle name="Note 2 2 16 3 2 8" xfId="44783" xr:uid="{00000000-0005-0000-0000-000036840000}"/>
    <cellStyle name="Note 2 2 16 3 3" xfId="6772" xr:uid="{00000000-0005-0000-0000-000037840000}"/>
    <cellStyle name="Note 2 2 16 3 3 2" xfId="14148" xr:uid="{00000000-0005-0000-0000-000038840000}"/>
    <cellStyle name="Note 2 2 16 3 3 2 2" xfId="44784" xr:uid="{00000000-0005-0000-0000-000039840000}"/>
    <cellStyle name="Note 2 2 16 3 3 3" xfId="44785" xr:uid="{00000000-0005-0000-0000-00003A840000}"/>
    <cellStyle name="Note 2 2 16 3 4" xfId="6773" xr:uid="{00000000-0005-0000-0000-00003B840000}"/>
    <cellStyle name="Note 2 2 16 3 4 2" xfId="14147" xr:uid="{00000000-0005-0000-0000-00003C840000}"/>
    <cellStyle name="Note 2 2 16 3 4 2 2" xfId="44786" xr:uid="{00000000-0005-0000-0000-00003D840000}"/>
    <cellStyle name="Note 2 2 16 3 4 3" xfId="44787" xr:uid="{00000000-0005-0000-0000-00003E840000}"/>
    <cellStyle name="Note 2 2 16 3 5" xfId="14152" xr:uid="{00000000-0005-0000-0000-00003F840000}"/>
    <cellStyle name="Note 2 2 16 3 5 2" xfId="44788" xr:uid="{00000000-0005-0000-0000-000040840000}"/>
    <cellStyle name="Note 2 2 16 3 6" xfId="24924" xr:uid="{00000000-0005-0000-0000-000041840000}"/>
    <cellStyle name="Note 2 2 16 3 6 2" xfId="44789" xr:uid="{00000000-0005-0000-0000-000042840000}"/>
    <cellStyle name="Note 2 2 16 3 7" xfId="24925" xr:uid="{00000000-0005-0000-0000-000043840000}"/>
    <cellStyle name="Note 2 2 16 3 7 2" xfId="44790" xr:uid="{00000000-0005-0000-0000-000044840000}"/>
    <cellStyle name="Note 2 2 16 3 8" xfId="24926" xr:uid="{00000000-0005-0000-0000-000045840000}"/>
    <cellStyle name="Note 2 2 16 3 8 2" xfId="44791" xr:uid="{00000000-0005-0000-0000-000046840000}"/>
    <cellStyle name="Note 2 2 16 3 9" xfId="44792" xr:uid="{00000000-0005-0000-0000-000047840000}"/>
    <cellStyle name="Note 2 2 16 4" xfId="6774" xr:uid="{00000000-0005-0000-0000-000048840000}"/>
    <cellStyle name="Note 2 2 16 4 2" xfId="14146" xr:uid="{00000000-0005-0000-0000-000049840000}"/>
    <cellStyle name="Note 2 2 16 4 2 2" xfId="44793" xr:uid="{00000000-0005-0000-0000-00004A840000}"/>
    <cellStyle name="Note 2 2 16 4 3" xfId="24927" xr:uid="{00000000-0005-0000-0000-00004B840000}"/>
    <cellStyle name="Note 2 2 16 4 3 2" xfId="44794" xr:uid="{00000000-0005-0000-0000-00004C840000}"/>
    <cellStyle name="Note 2 2 16 4 4" xfId="24928" xr:uid="{00000000-0005-0000-0000-00004D840000}"/>
    <cellStyle name="Note 2 2 16 4 4 2" xfId="44795" xr:uid="{00000000-0005-0000-0000-00004E840000}"/>
    <cellStyle name="Note 2 2 16 4 5" xfId="24929" xr:uid="{00000000-0005-0000-0000-00004F840000}"/>
    <cellStyle name="Note 2 2 16 4 5 2" xfId="44796" xr:uid="{00000000-0005-0000-0000-000050840000}"/>
    <cellStyle name="Note 2 2 16 4 6" xfId="44797" xr:uid="{00000000-0005-0000-0000-000051840000}"/>
    <cellStyle name="Note 2 2 16 5" xfId="6775" xr:uid="{00000000-0005-0000-0000-000052840000}"/>
    <cellStyle name="Note 2 2 16 5 2" xfId="14145" xr:uid="{00000000-0005-0000-0000-000053840000}"/>
    <cellStyle name="Note 2 2 16 5 2 2" xfId="44798" xr:uid="{00000000-0005-0000-0000-000054840000}"/>
    <cellStyle name="Note 2 2 16 5 3" xfId="24930" xr:uid="{00000000-0005-0000-0000-000055840000}"/>
    <cellStyle name="Note 2 2 16 5 3 2" xfId="44799" xr:uid="{00000000-0005-0000-0000-000056840000}"/>
    <cellStyle name="Note 2 2 16 5 4" xfId="24931" xr:uid="{00000000-0005-0000-0000-000057840000}"/>
    <cellStyle name="Note 2 2 16 5 4 2" xfId="44800" xr:uid="{00000000-0005-0000-0000-000058840000}"/>
    <cellStyle name="Note 2 2 16 5 5" xfId="24932" xr:uid="{00000000-0005-0000-0000-000059840000}"/>
    <cellStyle name="Note 2 2 16 5 5 2" xfId="44801" xr:uid="{00000000-0005-0000-0000-00005A840000}"/>
    <cellStyle name="Note 2 2 16 5 6" xfId="44802" xr:uid="{00000000-0005-0000-0000-00005B840000}"/>
    <cellStyle name="Note 2 2 16 6" xfId="6776" xr:uid="{00000000-0005-0000-0000-00005C840000}"/>
    <cellStyle name="Note 2 2 16 6 2" xfId="14144" xr:uid="{00000000-0005-0000-0000-00005D840000}"/>
    <cellStyle name="Note 2 2 16 6 2 2" xfId="44803" xr:uid="{00000000-0005-0000-0000-00005E840000}"/>
    <cellStyle name="Note 2 2 16 6 3" xfId="24933" xr:uid="{00000000-0005-0000-0000-00005F840000}"/>
    <cellStyle name="Note 2 2 16 6 3 2" xfId="44804" xr:uid="{00000000-0005-0000-0000-000060840000}"/>
    <cellStyle name="Note 2 2 16 6 4" xfId="24934" xr:uid="{00000000-0005-0000-0000-000061840000}"/>
    <cellStyle name="Note 2 2 16 6 4 2" xfId="44805" xr:uid="{00000000-0005-0000-0000-000062840000}"/>
    <cellStyle name="Note 2 2 16 6 5" xfId="24935" xr:uid="{00000000-0005-0000-0000-000063840000}"/>
    <cellStyle name="Note 2 2 16 6 5 2" xfId="44806" xr:uid="{00000000-0005-0000-0000-000064840000}"/>
    <cellStyle name="Note 2 2 16 6 6" xfId="44807" xr:uid="{00000000-0005-0000-0000-000065840000}"/>
    <cellStyle name="Note 2 2 16 7" xfId="6777" xr:uid="{00000000-0005-0000-0000-000066840000}"/>
    <cellStyle name="Note 2 2 16 7 2" xfId="14143" xr:uid="{00000000-0005-0000-0000-000067840000}"/>
    <cellStyle name="Note 2 2 16 7 2 2" xfId="44808" xr:uid="{00000000-0005-0000-0000-000068840000}"/>
    <cellStyle name="Note 2 2 16 7 3" xfId="24936" xr:uid="{00000000-0005-0000-0000-000069840000}"/>
    <cellStyle name="Note 2 2 16 7 3 2" xfId="44809" xr:uid="{00000000-0005-0000-0000-00006A840000}"/>
    <cellStyle name="Note 2 2 16 7 4" xfId="24937" xr:uid="{00000000-0005-0000-0000-00006B840000}"/>
    <cellStyle name="Note 2 2 16 7 4 2" xfId="44810" xr:uid="{00000000-0005-0000-0000-00006C840000}"/>
    <cellStyle name="Note 2 2 16 7 5" xfId="24938" xr:uid="{00000000-0005-0000-0000-00006D840000}"/>
    <cellStyle name="Note 2 2 16 7 5 2" xfId="44811" xr:uid="{00000000-0005-0000-0000-00006E840000}"/>
    <cellStyle name="Note 2 2 16 7 6" xfId="44812" xr:uid="{00000000-0005-0000-0000-00006F840000}"/>
    <cellStyle name="Note 2 2 16 8" xfId="6778" xr:uid="{00000000-0005-0000-0000-000070840000}"/>
    <cellStyle name="Note 2 2 16 8 2" xfId="14142" xr:uid="{00000000-0005-0000-0000-000071840000}"/>
    <cellStyle name="Note 2 2 16 8 2 2" xfId="44813" xr:uid="{00000000-0005-0000-0000-000072840000}"/>
    <cellStyle name="Note 2 2 16 8 3" xfId="44814" xr:uid="{00000000-0005-0000-0000-000073840000}"/>
    <cellStyle name="Note 2 2 16 9" xfId="14159" xr:uid="{00000000-0005-0000-0000-000074840000}"/>
    <cellStyle name="Note 2 2 16 9 2" xfId="44815" xr:uid="{00000000-0005-0000-0000-000075840000}"/>
    <cellStyle name="Note 2 2 17" xfId="1829" xr:uid="{00000000-0005-0000-0000-000076840000}"/>
    <cellStyle name="Note 2 2 17 2" xfId="3288" xr:uid="{00000000-0005-0000-0000-000077840000}"/>
    <cellStyle name="Note 2 2 17 2 2" xfId="6779" xr:uid="{00000000-0005-0000-0000-000078840000}"/>
    <cellStyle name="Note 2 2 17 2 2 2" xfId="14139" xr:uid="{00000000-0005-0000-0000-000079840000}"/>
    <cellStyle name="Note 2 2 17 2 2 2 2" xfId="44816" xr:uid="{00000000-0005-0000-0000-00007A840000}"/>
    <cellStyle name="Note 2 2 17 2 2 3" xfId="44817" xr:uid="{00000000-0005-0000-0000-00007B840000}"/>
    <cellStyle name="Note 2 2 17 2 3" xfId="6780" xr:uid="{00000000-0005-0000-0000-00007C840000}"/>
    <cellStyle name="Note 2 2 17 2 3 2" xfId="14138" xr:uid="{00000000-0005-0000-0000-00007D840000}"/>
    <cellStyle name="Note 2 2 17 2 3 2 2" xfId="44818" xr:uid="{00000000-0005-0000-0000-00007E840000}"/>
    <cellStyle name="Note 2 2 17 2 3 3" xfId="44819" xr:uid="{00000000-0005-0000-0000-00007F840000}"/>
    <cellStyle name="Note 2 2 17 2 4" xfId="14140" xr:uid="{00000000-0005-0000-0000-000080840000}"/>
    <cellStyle name="Note 2 2 17 2 4 2" xfId="44820" xr:uid="{00000000-0005-0000-0000-000081840000}"/>
    <cellStyle name="Note 2 2 17 2 5" xfId="24939" xr:uid="{00000000-0005-0000-0000-000082840000}"/>
    <cellStyle name="Note 2 2 17 2 5 2" xfId="44821" xr:uid="{00000000-0005-0000-0000-000083840000}"/>
    <cellStyle name="Note 2 2 17 2 6" xfId="24940" xr:uid="{00000000-0005-0000-0000-000084840000}"/>
    <cellStyle name="Note 2 2 17 2 6 2" xfId="44822" xr:uid="{00000000-0005-0000-0000-000085840000}"/>
    <cellStyle name="Note 2 2 17 2 7" xfId="24941" xr:uid="{00000000-0005-0000-0000-000086840000}"/>
    <cellStyle name="Note 2 2 17 2 7 2" xfId="44823" xr:uid="{00000000-0005-0000-0000-000087840000}"/>
    <cellStyle name="Note 2 2 17 2 8" xfId="44824" xr:uid="{00000000-0005-0000-0000-000088840000}"/>
    <cellStyle name="Note 2 2 17 3" xfId="6781" xr:uid="{00000000-0005-0000-0000-000089840000}"/>
    <cellStyle name="Note 2 2 17 3 2" xfId="14137" xr:uid="{00000000-0005-0000-0000-00008A840000}"/>
    <cellStyle name="Note 2 2 17 3 2 2" xfId="44825" xr:uid="{00000000-0005-0000-0000-00008B840000}"/>
    <cellStyle name="Note 2 2 17 3 3" xfId="44826" xr:uid="{00000000-0005-0000-0000-00008C840000}"/>
    <cellStyle name="Note 2 2 17 4" xfId="6782" xr:uid="{00000000-0005-0000-0000-00008D840000}"/>
    <cellStyle name="Note 2 2 17 4 2" xfId="14136" xr:uid="{00000000-0005-0000-0000-00008E840000}"/>
    <cellStyle name="Note 2 2 17 4 2 2" xfId="44827" xr:uid="{00000000-0005-0000-0000-00008F840000}"/>
    <cellStyle name="Note 2 2 17 4 3" xfId="44828" xr:uid="{00000000-0005-0000-0000-000090840000}"/>
    <cellStyle name="Note 2 2 17 5" xfId="14141" xr:uid="{00000000-0005-0000-0000-000091840000}"/>
    <cellStyle name="Note 2 2 17 5 2" xfId="44829" xr:uid="{00000000-0005-0000-0000-000092840000}"/>
    <cellStyle name="Note 2 2 17 6" xfId="24942" xr:uid="{00000000-0005-0000-0000-000093840000}"/>
    <cellStyle name="Note 2 2 17 6 2" xfId="44830" xr:uid="{00000000-0005-0000-0000-000094840000}"/>
    <cellStyle name="Note 2 2 17 7" xfId="24943" xr:uid="{00000000-0005-0000-0000-000095840000}"/>
    <cellStyle name="Note 2 2 17 7 2" xfId="44831" xr:uid="{00000000-0005-0000-0000-000096840000}"/>
    <cellStyle name="Note 2 2 17 8" xfId="24944" xr:uid="{00000000-0005-0000-0000-000097840000}"/>
    <cellStyle name="Note 2 2 17 8 2" xfId="44832" xr:uid="{00000000-0005-0000-0000-000098840000}"/>
    <cellStyle name="Note 2 2 17 9" xfId="44833" xr:uid="{00000000-0005-0000-0000-000099840000}"/>
    <cellStyle name="Note 2 2 18" xfId="1395" xr:uid="{00000000-0005-0000-0000-00009A840000}"/>
    <cellStyle name="Note 2 2 18 2" xfId="2858" xr:uid="{00000000-0005-0000-0000-00009B840000}"/>
    <cellStyle name="Note 2 2 18 2 2" xfId="6783" xr:uid="{00000000-0005-0000-0000-00009C840000}"/>
    <cellStyle name="Note 2 2 18 2 2 2" xfId="14133" xr:uid="{00000000-0005-0000-0000-00009D840000}"/>
    <cellStyle name="Note 2 2 18 2 2 2 2" xfId="44834" xr:uid="{00000000-0005-0000-0000-00009E840000}"/>
    <cellStyle name="Note 2 2 18 2 2 3" xfId="44835" xr:uid="{00000000-0005-0000-0000-00009F840000}"/>
    <cellStyle name="Note 2 2 18 2 3" xfId="6784" xr:uid="{00000000-0005-0000-0000-0000A0840000}"/>
    <cellStyle name="Note 2 2 18 2 3 2" xfId="14132" xr:uid="{00000000-0005-0000-0000-0000A1840000}"/>
    <cellStyle name="Note 2 2 18 2 3 2 2" xfId="44836" xr:uid="{00000000-0005-0000-0000-0000A2840000}"/>
    <cellStyle name="Note 2 2 18 2 3 3" xfId="44837" xr:uid="{00000000-0005-0000-0000-0000A3840000}"/>
    <cellStyle name="Note 2 2 18 2 4" xfId="14134" xr:uid="{00000000-0005-0000-0000-0000A4840000}"/>
    <cellStyle name="Note 2 2 18 2 4 2" xfId="44838" xr:uid="{00000000-0005-0000-0000-0000A5840000}"/>
    <cellStyle name="Note 2 2 18 2 5" xfId="24945" xr:uid="{00000000-0005-0000-0000-0000A6840000}"/>
    <cellStyle name="Note 2 2 18 2 5 2" xfId="44839" xr:uid="{00000000-0005-0000-0000-0000A7840000}"/>
    <cellStyle name="Note 2 2 18 2 6" xfId="24946" xr:uid="{00000000-0005-0000-0000-0000A8840000}"/>
    <cellStyle name="Note 2 2 18 2 6 2" xfId="44840" xr:uid="{00000000-0005-0000-0000-0000A9840000}"/>
    <cellStyle name="Note 2 2 18 2 7" xfId="24947" xr:uid="{00000000-0005-0000-0000-0000AA840000}"/>
    <cellStyle name="Note 2 2 18 2 7 2" xfId="44841" xr:uid="{00000000-0005-0000-0000-0000AB840000}"/>
    <cellStyle name="Note 2 2 18 2 8" xfId="44842" xr:uid="{00000000-0005-0000-0000-0000AC840000}"/>
    <cellStyle name="Note 2 2 18 3" xfId="6785" xr:uid="{00000000-0005-0000-0000-0000AD840000}"/>
    <cellStyle name="Note 2 2 18 3 2" xfId="14131" xr:uid="{00000000-0005-0000-0000-0000AE840000}"/>
    <cellStyle name="Note 2 2 18 3 2 2" xfId="44843" xr:uid="{00000000-0005-0000-0000-0000AF840000}"/>
    <cellStyle name="Note 2 2 18 3 3" xfId="44844" xr:uid="{00000000-0005-0000-0000-0000B0840000}"/>
    <cellStyle name="Note 2 2 18 4" xfId="6786" xr:uid="{00000000-0005-0000-0000-0000B1840000}"/>
    <cellStyle name="Note 2 2 18 4 2" xfId="14130" xr:uid="{00000000-0005-0000-0000-0000B2840000}"/>
    <cellStyle name="Note 2 2 18 4 2 2" xfId="44845" xr:uid="{00000000-0005-0000-0000-0000B3840000}"/>
    <cellStyle name="Note 2 2 18 4 3" xfId="44846" xr:uid="{00000000-0005-0000-0000-0000B4840000}"/>
    <cellStyle name="Note 2 2 18 5" xfId="14135" xr:uid="{00000000-0005-0000-0000-0000B5840000}"/>
    <cellStyle name="Note 2 2 18 5 2" xfId="44847" xr:uid="{00000000-0005-0000-0000-0000B6840000}"/>
    <cellStyle name="Note 2 2 18 6" xfId="24948" xr:uid="{00000000-0005-0000-0000-0000B7840000}"/>
    <cellStyle name="Note 2 2 18 6 2" xfId="44848" xr:uid="{00000000-0005-0000-0000-0000B8840000}"/>
    <cellStyle name="Note 2 2 18 7" xfId="24949" xr:uid="{00000000-0005-0000-0000-0000B9840000}"/>
    <cellStyle name="Note 2 2 18 7 2" xfId="44849" xr:uid="{00000000-0005-0000-0000-0000BA840000}"/>
    <cellStyle name="Note 2 2 18 8" xfId="24950" xr:uid="{00000000-0005-0000-0000-0000BB840000}"/>
    <cellStyle name="Note 2 2 18 8 2" xfId="44850" xr:uid="{00000000-0005-0000-0000-0000BC840000}"/>
    <cellStyle name="Note 2 2 18 9" xfId="44851" xr:uid="{00000000-0005-0000-0000-0000BD840000}"/>
    <cellStyle name="Note 2 2 19" xfId="2560" xr:uid="{00000000-0005-0000-0000-0000BE840000}"/>
    <cellStyle name="Note 2 2 19 2" xfId="6787" xr:uid="{00000000-0005-0000-0000-0000BF840000}"/>
    <cellStyle name="Note 2 2 19 2 2" xfId="14128" xr:uid="{00000000-0005-0000-0000-0000C0840000}"/>
    <cellStyle name="Note 2 2 19 2 2 2" xfId="44852" xr:uid="{00000000-0005-0000-0000-0000C1840000}"/>
    <cellStyle name="Note 2 2 19 2 3" xfId="44853" xr:uid="{00000000-0005-0000-0000-0000C2840000}"/>
    <cellStyle name="Note 2 2 19 3" xfId="6788" xr:uid="{00000000-0005-0000-0000-0000C3840000}"/>
    <cellStyle name="Note 2 2 19 3 2" xfId="14127" xr:uid="{00000000-0005-0000-0000-0000C4840000}"/>
    <cellStyle name="Note 2 2 19 3 2 2" xfId="44854" xr:uid="{00000000-0005-0000-0000-0000C5840000}"/>
    <cellStyle name="Note 2 2 19 3 3" xfId="44855" xr:uid="{00000000-0005-0000-0000-0000C6840000}"/>
    <cellStyle name="Note 2 2 19 4" xfId="14129" xr:uid="{00000000-0005-0000-0000-0000C7840000}"/>
    <cellStyle name="Note 2 2 19 4 2" xfId="44856" xr:uid="{00000000-0005-0000-0000-0000C8840000}"/>
    <cellStyle name="Note 2 2 19 5" xfId="24951" xr:uid="{00000000-0005-0000-0000-0000C9840000}"/>
    <cellStyle name="Note 2 2 19 5 2" xfId="44857" xr:uid="{00000000-0005-0000-0000-0000CA840000}"/>
    <cellStyle name="Note 2 2 19 6" xfId="24952" xr:uid="{00000000-0005-0000-0000-0000CB840000}"/>
    <cellStyle name="Note 2 2 19 6 2" xfId="44858" xr:uid="{00000000-0005-0000-0000-0000CC840000}"/>
    <cellStyle name="Note 2 2 19 7" xfId="24953" xr:uid="{00000000-0005-0000-0000-0000CD840000}"/>
    <cellStyle name="Note 2 2 19 7 2" xfId="44859" xr:uid="{00000000-0005-0000-0000-0000CE840000}"/>
    <cellStyle name="Note 2 2 19 8" xfId="44860" xr:uid="{00000000-0005-0000-0000-0000CF840000}"/>
    <cellStyle name="Note 2 2 2" xfId="514" xr:uid="{00000000-0005-0000-0000-0000D0840000}"/>
    <cellStyle name="Note 2 2 2 10" xfId="14126" xr:uid="{00000000-0005-0000-0000-0000D1840000}"/>
    <cellStyle name="Note 2 2 2 10 2" xfId="44861" xr:uid="{00000000-0005-0000-0000-0000D2840000}"/>
    <cellStyle name="Note 2 2 2 11" xfId="24954" xr:uid="{00000000-0005-0000-0000-0000D3840000}"/>
    <cellStyle name="Note 2 2 2 11 2" xfId="44862" xr:uid="{00000000-0005-0000-0000-0000D4840000}"/>
    <cellStyle name="Note 2 2 2 12" xfId="44863" xr:uid="{00000000-0005-0000-0000-0000D5840000}"/>
    <cellStyle name="Note 2 2 2 13" xfId="1015" xr:uid="{00000000-0005-0000-0000-0000D6840000}"/>
    <cellStyle name="Note 2 2 2 14" xfId="57201" xr:uid="{00000000-0005-0000-0000-0000D7840000}"/>
    <cellStyle name="Note 2 2 2 2" xfId="1947" xr:uid="{00000000-0005-0000-0000-0000D8840000}"/>
    <cellStyle name="Note 2 2 2 2 2" xfId="3406" xr:uid="{00000000-0005-0000-0000-0000D9840000}"/>
    <cellStyle name="Note 2 2 2 2 2 2" xfId="6789" xr:uid="{00000000-0005-0000-0000-0000DA840000}"/>
    <cellStyle name="Note 2 2 2 2 2 2 2" xfId="14123" xr:uid="{00000000-0005-0000-0000-0000DB840000}"/>
    <cellStyle name="Note 2 2 2 2 2 2 2 2" xfId="44864" xr:uid="{00000000-0005-0000-0000-0000DC840000}"/>
    <cellStyle name="Note 2 2 2 2 2 2 3" xfId="44865" xr:uid="{00000000-0005-0000-0000-0000DD840000}"/>
    <cellStyle name="Note 2 2 2 2 2 3" xfId="6790" xr:uid="{00000000-0005-0000-0000-0000DE840000}"/>
    <cellStyle name="Note 2 2 2 2 2 3 2" xfId="14122" xr:uid="{00000000-0005-0000-0000-0000DF840000}"/>
    <cellStyle name="Note 2 2 2 2 2 3 2 2" xfId="44866" xr:uid="{00000000-0005-0000-0000-0000E0840000}"/>
    <cellStyle name="Note 2 2 2 2 2 3 3" xfId="44867" xr:uid="{00000000-0005-0000-0000-0000E1840000}"/>
    <cellStyle name="Note 2 2 2 2 2 4" xfId="14124" xr:uid="{00000000-0005-0000-0000-0000E2840000}"/>
    <cellStyle name="Note 2 2 2 2 2 4 2" xfId="44868" xr:uid="{00000000-0005-0000-0000-0000E3840000}"/>
    <cellStyle name="Note 2 2 2 2 2 5" xfId="24955" xr:uid="{00000000-0005-0000-0000-0000E4840000}"/>
    <cellStyle name="Note 2 2 2 2 2 5 2" xfId="44869" xr:uid="{00000000-0005-0000-0000-0000E5840000}"/>
    <cellStyle name="Note 2 2 2 2 2 6" xfId="24956" xr:uid="{00000000-0005-0000-0000-0000E6840000}"/>
    <cellStyle name="Note 2 2 2 2 2 6 2" xfId="44870" xr:uid="{00000000-0005-0000-0000-0000E7840000}"/>
    <cellStyle name="Note 2 2 2 2 2 7" xfId="24957" xr:uid="{00000000-0005-0000-0000-0000E8840000}"/>
    <cellStyle name="Note 2 2 2 2 2 7 2" xfId="44871" xr:uid="{00000000-0005-0000-0000-0000E9840000}"/>
    <cellStyle name="Note 2 2 2 2 2 8" xfId="44872" xr:uid="{00000000-0005-0000-0000-0000EA840000}"/>
    <cellStyle name="Note 2 2 2 2 3" xfId="6791" xr:uid="{00000000-0005-0000-0000-0000EB840000}"/>
    <cellStyle name="Note 2 2 2 2 3 2" xfId="14120" xr:uid="{00000000-0005-0000-0000-0000EC840000}"/>
    <cellStyle name="Note 2 2 2 2 3 2 2" xfId="44873" xr:uid="{00000000-0005-0000-0000-0000ED840000}"/>
    <cellStyle name="Note 2 2 2 2 3 3" xfId="44874" xr:uid="{00000000-0005-0000-0000-0000EE840000}"/>
    <cellStyle name="Note 2 2 2 2 4" xfId="6792" xr:uid="{00000000-0005-0000-0000-0000EF840000}"/>
    <cellStyle name="Note 2 2 2 2 4 2" xfId="14119" xr:uid="{00000000-0005-0000-0000-0000F0840000}"/>
    <cellStyle name="Note 2 2 2 2 4 2 2" xfId="44875" xr:uid="{00000000-0005-0000-0000-0000F1840000}"/>
    <cellStyle name="Note 2 2 2 2 4 3" xfId="44876" xr:uid="{00000000-0005-0000-0000-0000F2840000}"/>
    <cellStyle name="Note 2 2 2 2 5" xfId="14125" xr:uid="{00000000-0005-0000-0000-0000F3840000}"/>
    <cellStyle name="Note 2 2 2 2 5 2" xfId="44877" xr:uid="{00000000-0005-0000-0000-0000F4840000}"/>
    <cellStyle name="Note 2 2 2 2 6" xfId="24958" xr:uid="{00000000-0005-0000-0000-0000F5840000}"/>
    <cellStyle name="Note 2 2 2 2 6 2" xfId="44878" xr:uid="{00000000-0005-0000-0000-0000F6840000}"/>
    <cellStyle name="Note 2 2 2 2 7" xfId="24959" xr:uid="{00000000-0005-0000-0000-0000F7840000}"/>
    <cellStyle name="Note 2 2 2 2 7 2" xfId="44879" xr:uid="{00000000-0005-0000-0000-0000F8840000}"/>
    <cellStyle name="Note 2 2 2 2 8" xfId="24960" xr:uid="{00000000-0005-0000-0000-0000F9840000}"/>
    <cellStyle name="Note 2 2 2 2 8 2" xfId="44880" xr:uid="{00000000-0005-0000-0000-0000FA840000}"/>
    <cellStyle name="Note 2 2 2 2 9" xfId="44881" xr:uid="{00000000-0005-0000-0000-0000FB840000}"/>
    <cellStyle name="Note 2 2 2 3" xfId="1515" xr:uid="{00000000-0005-0000-0000-0000FC840000}"/>
    <cellStyle name="Note 2 2 2 3 2" xfId="2978" xr:uid="{00000000-0005-0000-0000-0000FD840000}"/>
    <cellStyle name="Note 2 2 2 3 2 2" xfId="6793" xr:uid="{00000000-0005-0000-0000-0000FE840000}"/>
    <cellStyle name="Note 2 2 2 3 2 2 2" xfId="14116" xr:uid="{00000000-0005-0000-0000-0000FF840000}"/>
    <cellStyle name="Note 2 2 2 3 2 2 2 2" xfId="44882" xr:uid="{00000000-0005-0000-0000-000000850000}"/>
    <cellStyle name="Note 2 2 2 3 2 2 3" xfId="44883" xr:uid="{00000000-0005-0000-0000-000001850000}"/>
    <cellStyle name="Note 2 2 2 3 2 3" xfId="6794" xr:uid="{00000000-0005-0000-0000-000002850000}"/>
    <cellStyle name="Note 2 2 2 3 2 3 2" xfId="14115" xr:uid="{00000000-0005-0000-0000-000003850000}"/>
    <cellStyle name="Note 2 2 2 3 2 3 2 2" xfId="44884" xr:uid="{00000000-0005-0000-0000-000004850000}"/>
    <cellStyle name="Note 2 2 2 3 2 3 3" xfId="44885" xr:uid="{00000000-0005-0000-0000-000005850000}"/>
    <cellStyle name="Note 2 2 2 3 2 4" xfId="14117" xr:uid="{00000000-0005-0000-0000-000006850000}"/>
    <cellStyle name="Note 2 2 2 3 2 4 2" xfId="44886" xr:uid="{00000000-0005-0000-0000-000007850000}"/>
    <cellStyle name="Note 2 2 2 3 2 5" xfId="24961" xr:uid="{00000000-0005-0000-0000-000008850000}"/>
    <cellStyle name="Note 2 2 2 3 2 5 2" xfId="44887" xr:uid="{00000000-0005-0000-0000-000009850000}"/>
    <cellStyle name="Note 2 2 2 3 2 6" xfId="24962" xr:uid="{00000000-0005-0000-0000-00000A850000}"/>
    <cellStyle name="Note 2 2 2 3 2 6 2" xfId="44888" xr:uid="{00000000-0005-0000-0000-00000B850000}"/>
    <cellStyle name="Note 2 2 2 3 2 7" xfId="24963" xr:uid="{00000000-0005-0000-0000-00000C850000}"/>
    <cellStyle name="Note 2 2 2 3 2 7 2" xfId="44889" xr:uid="{00000000-0005-0000-0000-00000D850000}"/>
    <cellStyle name="Note 2 2 2 3 2 8" xfId="44890" xr:uid="{00000000-0005-0000-0000-00000E850000}"/>
    <cellStyle name="Note 2 2 2 3 3" xfId="6795" xr:uid="{00000000-0005-0000-0000-00000F850000}"/>
    <cellStyle name="Note 2 2 2 3 3 2" xfId="14114" xr:uid="{00000000-0005-0000-0000-000010850000}"/>
    <cellStyle name="Note 2 2 2 3 3 2 2" xfId="44891" xr:uid="{00000000-0005-0000-0000-000011850000}"/>
    <cellStyle name="Note 2 2 2 3 3 3" xfId="44892" xr:uid="{00000000-0005-0000-0000-000012850000}"/>
    <cellStyle name="Note 2 2 2 3 4" xfId="6796" xr:uid="{00000000-0005-0000-0000-000013850000}"/>
    <cellStyle name="Note 2 2 2 3 4 2" xfId="14113" xr:uid="{00000000-0005-0000-0000-000014850000}"/>
    <cellStyle name="Note 2 2 2 3 4 2 2" xfId="44893" xr:uid="{00000000-0005-0000-0000-000015850000}"/>
    <cellStyle name="Note 2 2 2 3 4 3" xfId="44894" xr:uid="{00000000-0005-0000-0000-000016850000}"/>
    <cellStyle name="Note 2 2 2 3 5" xfId="14118" xr:uid="{00000000-0005-0000-0000-000017850000}"/>
    <cellStyle name="Note 2 2 2 3 5 2" xfId="44895" xr:uid="{00000000-0005-0000-0000-000018850000}"/>
    <cellStyle name="Note 2 2 2 3 6" xfId="24964" xr:uid="{00000000-0005-0000-0000-000019850000}"/>
    <cellStyle name="Note 2 2 2 3 6 2" xfId="44896" xr:uid="{00000000-0005-0000-0000-00001A850000}"/>
    <cellStyle name="Note 2 2 2 3 7" xfId="24965" xr:uid="{00000000-0005-0000-0000-00001B850000}"/>
    <cellStyle name="Note 2 2 2 3 7 2" xfId="44897" xr:uid="{00000000-0005-0000-0000-00001C850000}"/>
    <cellStyle name="Note 2 2 2 3 8" xfId="24966" xr:uid="{00000000-0005-0000-0000-00001D850000}"/>
    <cellStyle name="Note 2 2 2 3 8 2" xfId="44898" xr:uid="{00000000-0005-0000-0000-00001E850000}"/>
    <cellStyle name="Note 2 2 2 3 9" xfId="44899" xr:uid="{00000000-0005-0000-0000-00001F850000}"/>
    <cellStyle name="Note 2 2 2 4" xfId="2561" xr:uid="{00000000-0005-0000-0000-000020850000}"/>
    <cellStyle name="Note 2 2 2 4 2" xfId="6797" xr:uid="{00000000-0005-0000-0000-000021850000}"/>
    <cellStyle name="Note 2 2 2 4 2 2" xfId="14111" xr:uid="{00000000-0005-0000-0000-000022850000}"/>
    <cellStyle name="Note 2 2 2 4 2 2 2" xfId="44900" xr:uid="{00000000-0005-0000-0000-000023850000}"/>
    <cellStyle name="Note 2 2 2 4 2 3" xfId="44901" xr:uid="{00000000-0005-0000-0000-000024850000}"/>
    <cellStyle name="Note 2 2 2 4 3" xfId="6798" xr:uid="{00000000-0005-0000-0000-000025850000}"/>
    <cellStyle name="Note 2 2 2 4 3 2" xfId="14110" xr:uid="{00000000-0005-0000-0000-000026850000}"/>
    <cellStyle name="Note 2 2 2 4 3 2 2" xfId="44902" xr:uid="{00000000-0005-0000-0000-000027850000}"/>
    <cellStyle name="Note 2 2 2 4 3 3" xfId="44903" xr:uid="{00000000-0005-0000-0000-000028850000}"/>
    <cellStyle name="Note 2 2 2 4 4" xfId="14112" xr:uid="{00000000-0005-0000-0000-000029850000}"/>
    <cellStyle name="Note 2 2 2 4 4 2" xfId="44904" xr:uid="{00000000-0005-0000-0000-00002A850000}"/>
    <cellStyle name="Note 2 2 2 4 5" xfId="24967" xr:uid="{00000000-0005-0000-0000-00002B850000}"/>
    <cellStyle name="Note 2 2 2 4 5 2" xfId="44905" xr:uid="{00000000-0005-0000-0000-00002C850000}"/>
    <cellStyle name="Note 2 2 2 4 6" xfId="24968" xr:uid="{00000000-0005-0000-0000-00002D850000}"/>
    <cellStyle name="Note 2 2 2 4 6 2" xfId="44906" xr:uid="{00000000-0005-0000-0000-00002E850000}"/>
    <cellStyle name="Note 2 2 2 4 7" xfId="24969" xr:uid="{00000000-0005-0000-0000-00002F850000}"/>
    <cellStyle name="Note 2 2 2 4 7 2" xfId="44907" xr:uid="{00000000-0005-0000-0000-000030850000}"/>
    <cellStyle name="Note 2 2 2 4 8" xfId="44908" xr:uid="{00000000-0005-0000-0000-000031850000}"/>
    <cellStyle name="Note 2 2 2 5" xfId="6799" xr:uid="{00000000-0005-0000-0000-000032850000}"/>
    <cellStyle name="Note 2 2 2 5 2" xfId="14109" xr:uid="{00000000-0005-0000-0000-000033850000}"/>
    <cellStyle name="Note 2 2 2 5 2 2" xfId="44909" xr:uid="{00000000-0005-0000-0000-000034850000}"/>
    <cellStyle name="Note 2 2 2 5 3" xfId="24970" xr:uid="{00000000-0005-0000-0000-000035850000}"/>
    <cellStyle name="Note 2 2 2 5 3 2" xfId="44910" xr:uid="{00000000-0005-0000-0000-000036850000}"/>
    <cellStyle name="Note 2 2 2 5 4" xfId="24971" xr:uid="{00000000-0005-0000-0000-000037850000}"/>
    <cellStyle name="Note 2 2 2 5 4 2" xfId="44911" xr:uid="{00000000-0005-0000-0000-000038850000}"/>
    <cellStyle name="Note 2 2 2 5 5" xfId="24972" xr:uid="{00000000-0005-0000-0000-000039850000}"/>
    <cellStyle name="Note 2 2 2 5 5 2" xfId="44912" xr:uid="{00000000-0005-0000-0000-00003A850000}"/>
    <cellStyle name="Note 2 2 2 5 6" xfId="44913" xr:uid="{00000000-0005-0000-0000-00003B850000}"/>
    <cellStyle name="Note 2 2 2 6" xfId="6800" xr:uid="{00000000-0005-0000-0000-00003C850000}"/>
    <cellStyle name="Note 2 2 2 6 2" xfId="14108" xr:uid="{00000000-0005-0000-0000-00003D850000}"/>
    <cellStyle name="Note 2 2 2 6 2 2" xfId="44914" xr:uid="{00000000-0005-0000-0000-00003E850000}"/>
    <cellStyle name="Note 2 2 2 6 3" xfId="24973" xr:uid="{00000000-0005-0000-0000-00003F850000}"/>
    <cellStyle name="Note 2 2 2 6 3 2" xfId="44915" xr:uid="{00000000-0005-0000-0000-000040850000}"/>
    <cellStyle name="Note 2 2 2 6 4" xfId="24974" xr:uid="{00000000-0005-0000-0000-000041850000}"/>
    <cellStyle name="Note 2 2 2 6 4 2" xfId="44916" xr:uid="{00000000-0005-0000-0000-000042850000}"/>
    <cellStyle name="Note 2 2 2 6 5" xfId="24975" xr:uid="{00000000-0005-0000-0000-000043850000}"/>
    <cellStyle name="Note 2 2 2 6 5 2" xfId="44917" xr:uid="{00000000-0005-0000-0000-000044850000}"/>
    <cellStyle name="Note 2 2 2 6 6" xfId="44918" xr:uid="{00000000-0005-0000-0000-000045850000}"/>
    <cellStyle name="Note 2 2 2 7" xfId="6801" xr:uid="{00000000-0005-0000-0000-000046850000}"/>
    <cellStyle name="Note 2 2 2 7 2" xfId="14107" xr:uid="{00000000-0005-0000-0000-000047850000}"/>
    <cellStyle name="Note 2 2 2 7 2 2" xfId="44919" xr:uid="{00000000-0005-0000-0000-000048850000}"/>
    <cellStyle name="Note 2 2 2 7 3" xfId="24976" xr:uid="{00000000-0005-0000-0000-000049850000}"/>
    <cellStyle name="Note 2 2 2 7 3 2" xfId="44920" xr:uid="{00000000-0005-0000-0000-00004A850000}"/>
    <cellStyle name="Note 2 2 2 7 4" xfId="24977" xr:uid="{00000000-0005-0000-0000-00004B850000}"/>
    <cellStyle name="Note 2 2 2 7 4 2" xfId="44921" xr:uid="{00000000-0005-0000-0000-00004C850000}"/>
    <cellStyle name="Note 2 2 2 7 5" xfId="24978" xr:uid="{00000000-0005-0000-0000-00004D850000}"/>
    <cellStyle name="Note 2 2 2 7 5 2" xfId="44922" xr:uid="{00000000-0005-0000-0000-00004E850000}"/>
    <cellStyle name="Note 2 2 2 7 6" xfId="44923" xr:uid="{00000000-0005-0000-0000-00004F850000}"/>
    <cellStyle name="Note 2 2 2 8" xfId="6802" xr:uid="{00000000-0005-0000-0000-000050850000}"/>
    <cellStyle name="Note 2 2 2 8 2" xfId="14106" xr:uid="{00000000-0005-0000-0000-000051850000}"/>
    <cellStyle name="Note 2 2 2 8 2 2" xfId="44924" xr:uid="{00000000-0005-0000-0000-000052850000}"/>
    <cellStyle name="Note 2 2 2 8 3" xfId="44925" xr:uid="{00000000-0005-0000-0000-000053850000}"/>
    <cellStyle name="Note 2 2 2 9" xfId="10462" xr:uid="{00000000-0005-0000-0000-000054850000}"/>
    <cellStyle name="Note 2 2 2 9 2" xfId="44926" xr:uid="{00000000-0005-0000-0000-000055850000}"/>
    <cellStyle name="Note 2 2 20" xfId="6803" xr:uid="{00000000-0005-0000-0000-000056850000}"/>
    <cellStyle name="Note 2 2 20 2" xfId="14105" xr:uid="{00000000-0005-0000-0000-000057850000}"/>
    <cellStyle name="Note 2 2 20 2 2" xfId="44927" xr:uid="{00000000-0005-0000-0000-000058850000}"/>
    <cellStyle name="Note 2 2 20 3" xfId="24979" xr:uid="{00000000-0005-0000-0000-000059850000}"/>
    <cellStyle name="Note 2 2 20 3 2" xfId="44928" xr:uid="{00000000-0005-0000-0000-00005A850000}"/>
    <cellStyle name="Note 2 2 20 4" xfId="24980" xr:uid="{00000000-0005-0000-0000-00005B850000}"/>
    <cellStyle name="Note 2 2 20 4 2" xfId="44929" xr:uid="{00000000-0005-0000-0000-00005C850000}"/>
    <cellStyle name="Note 2 2 20 5" xfId="24981" xr:uid="{00000000-0005-0000-0000-00005D850000}"/>
    <cellStyle name="Note 2 2 20 5 2" xfId="44930" xr:uid="{00000000-0005-0000-0000-00005E850000}"/>
    <cellStyle name="Note 2 2 20 6" xfId="44931" xr:uid="{00000000-0005-0000-0000-00005F850000}"/>
    <cellStyle name="Note 2 2 21" xfId="6804" xr:uid="{00000000-0005-0000-0000-000060850000}"/>
    <cellStyle name="Note 2 2 21 2" xfId="14104" xr:uid="{00000000-0005-0000-0000-000061850000}"/>
    <cellStyle name="Note 2 2 21 2 2" xfId="44932" xr:uid="{00000000-0005-0000-0000-000062850000}"/>
    <cellStyle name="Note 2 2 21 3" xfId="24982" xr:uid="{00000000-0005-0000-0000-000063850000}"/>
    <cellStyle name="Note 2 2 21 3 2" xfId="44933" xr:uid="{00000000-0005-0000-0000-000064850000}"/>
    <cellStyle name="Note 2 2 21 4" xfId="24983" xr:uid="{00000000-0005-0000-0000-000065850000}"/>
    <cellStyle name="Note 2 2 21 4 2" xfId="44934" xr:uid="{00000000-0005-0000-0000-000066850000}"/>
    <cellStyle name="Note 2 2 21 5" xfId="24984" xr:uid="{00000000-0005-0000-0000-000067850000}"/>
    <cellStyle name="Note 2 2 21 5 2" xfId="44935" xr:uid="{00000000-0005-0000-0000-000068850000}"/>
    <cellStyle name="Note 2 2 21 6" xfId="44936" xr:uid="{00000000-0005-0000-0000-000069850000}"/>
    <cellStyle name="Note 2 2 22" xfId="6805" xr:uid="{00000000-0005-0000-0000-00006A850000}"/>
    <cellStyle name="Note 2 2 22 2" xfId="14103" xr:uid="{00000000-0005-0000-0000-00006B850000}"/>
    <cellStyle name="Note 2 2 22 2 2" xfId="44937" xr:uid="{00000000-0005-0000-0000-00006C850000}"/>
    <cellStyle name="Note 2 2 22 3" xfId="24985" xr:uid="{00000000-0005-0000-0000-00006D850000}"/>
    <cellStyle name="Note 2 2 22 3 2" xfId="44938" xr:uid="{00000000-0005-0000-0000-00006E850000}"/>
    <cellStyle name="Note 2 2 22 4" xfId="24986" xr:uid="{00000000-0005-0000-0000-00006F850000}"/>
    <cellStyle name="Note 2 2 22 4 2" xfId="44939" xr:uid="{00000000-0005-0000-0000-000070850000}"/>
    <cellStyle name="Note 2 2 22 5" xfId="24987" xr:uid="{00000000-0005-0000-0000-000071850000}"/>
    <cellStyle name="Note 2 2 22 5 2" xfId="44940" xr:uid="{00000000-0005-0000-0000-000072850000}"/>
    <cellStyle name="Note 2 2 22 6" xfId="44941" xr:uid="{00000000-0005-0000-0000-000073850000}"/>
    <cellStyle name="Note 2 2 23" xfId="6806" xr:uid="{00000000-0005-0000-0000-000074850000}"/>
    <cellStyle name="Note 2 2 23 2" xfId="14102" xr:uid="{00000000-0005-0000-0000-000075850000}"/>
    <cellStyle name="Note 2 2 23 2 2" xfId="44942" xr:uid="{00000000-0005-0000-0000-000076850000}"/>
    <cellStyle name="Note 2 2 23 3" xfId="44943" xr:uid="{00000000-0005-0000-0000-000077850000}"/>
    <cellStyle name="Note 2 2 24" xfId="10460" xr:uid="{00000000-0005-0000-0000-000078850000}"/>
    <cellStyle name="Note 2 2 24 2" xfId="44944" xr:uid="{00000000-0005-0000-0000-000079850000}"/>
    <cellStyle name="Note 2 2 25" xfId="14270" xr:uid="{00000000-0005-0000-0000-00007A850000}"/>
    <cellStyle name="Note 2 2 25 2" xfId="44945" xr:uid="{00000000-0005-0000-0000-00007B850000}"/>
    <cellStyle name="Note 2 2 26" xfId="24988" xr:uid="{00000000-0005-0000-0000-00007C850000}"/>
    <cellStyle name="Note 2 2 26 2" xfId="44946" xr:uid="{00000000-0005-0000-0000-00007D850000}"/>
    <cellStyle name="Note 2 2 27" xfId="44947" xr:uid="{00000000-0005-0000-0000-00007E850000}"/>
    <cellStyle name="Note 2 2 28" xfId="890" xr:uid="{00000000-0005-0000-0000-00007F850000}"/>
    <cellStyle name="Note 2 2 29" xfId="57200" xr:uid="{00000000-0005-0000-0000-000080850000}"/>
    <cellStyle name="Note 2 2 3" xfId="785" xr:uid="{00000000-0005-0000-0000-000081850000}"/>
    <cellStyle name="Note 2 2 3 10" xfId="24989" xr:uid="{00000000-0005-0000-0000-000082850000}"/>
    <cellStyle name="Note 2 2 3 10 2" xfId="44948" xr:uid="{00000000-0005-0000-0000-000083850000}"/>
    <cellStyle name="Note 2 2 3 11" xfId="44949" xr:uid="{00000000-0005-0000-0000-000084850000}"/>
    <cellStyle name="Note 2 2 3 2" xfId="1758" xr:uid="{00000000-0005-0000-0000-000085850000}"/>
    <cellStyle name="Note 2 2 3 2 2" xfId="3221" xr:uid="{00000000-0005-0000-0000-000086850000}"/>
    <cellStyle name="Note 2 2 3 2 2 2" xfId="6807" xr:uid="{00000000-0005-0000-0000-000087850000}"/>
    <cellStyle name="Note 2 2 3 2 2 2 2" xfId="14098" xr:uid="{00000000-0005-0000-0000-000088850000}"/>
    <cellStyle name="Note 2 2 3 2 2 2 2 2" xfId="44950" xr:uid="{00000000-0005-0000-0000-000089850000}"/>
    <cellStyle name="Note 2 2 3 2 2 2 3" xfId="44951" xr:uid="{00000000-0005-0000-0000-00008A850000}"/>
    <cellStyle name="Note 2 2 3 2 2 3" xfId="6808" xr:uid="{00000000-0005-0000-0000-00008B850000}"/>
    <cellStyle name="Note 2 2 3 2 2 3 2" xfId="14097" xr:uid="{00000000-0005-0000-0000-00008C850000}"/>
    <cellStyle name="Note 2 2 3 2 2 3 2 2" xfId="44952" xr:uid="{00000000-0005-0000-0000-00008D850000}"/>
    <cellStyle name="Note 2 2 3 2 2 3 3" xfId="44953" xr:uid="{00000000-0005-0000-0000-00008E850000}"/>
    <cellStyle name="Note 2 2 3 2 2 4" xfId="14099" xr:uid="{00000000-0005-0000-0000-00008F850000}"/>
    <cellStyle name="Note 2 2 3 2 2 4 2" xfId="44954" xr:uid="{00000000-0005-0000-0000-000090850000}"/>
    <cellStyle name="Note 2 2 3 2 2 5" xfId="24990" xr:uid="{00000000-0005-0000-0000-000091850000}"/>
    <cellStyle name="Note 2 2 3 2 2 5 2" xfId="44955" xr:uid="{00000000-0005-0000-0000-000092850000}"/>
    <cellStyle name="Note 2 2 3 2 2 6" xfId="24991" xr:uid="{00000000-0005-0000-0000-000093850000}"/>
    <cellStyle name="Note 2 2 3 2 2 6 2" xfId="44956" xr:uid="{00000000-0005-0000-0000-000094850000}"/>
    <cellStyle name="Note 2 2 3 2 2 7" xfId="24992" xr:uid="{00000000-0005-0000-0000-000095850000}"/>
    <cellStyle name="Note 2 2 3 2 2 7 2" xfId="44957" xr:uid="{00000000-0005-0000-0000-000096850000}"/>
    <cellStyle name="Note 2 2 3 2 2 8" xfId="44958" xr:uid="{00000000-0005-0000-0000-000097850000}"/>
    <cellStyle name="Note 2 2 3 2 3" xfId="6809" xr:uid="{00000000-0005-0000-0000-000098850000}"/>
    <cellStyle name="Note 2 2 3 2 3 2" xfId="14096" xr:uid="{00000000-0005-0000-0000-000099850000}"/>
    <cellStyle name="Note 2 2 3 2 3 2 2" xfId="44959" xr:uid="{00000000-0005-0000-0000-00009A850000}"/>
    <cellStyle name="Note 2 2 3 2 3 3" xfId="44960" xr:uid="{00000000-0005-0000-0000-00009B850000}"/>
    <cellStyle name="Note 2 2 3 2 4" xfId="6810" xr:uid="{00000000-0005-0000-0000-00009C850000}"/>
    <cellStyle name="Note 2 2 3 2 4 2" xfId="14095" xr:uid="{00000000-0005-0000-0000-00009D850000}"/>
    <cellStyle name="Note 2 2 3 2 4 2 2" xfId="44961" xr:uid="{00000000-0005-0000-0000-00009E850000}"/>
    <cellStyle name="Note 2 2 3 2 4 3" xfId="44962" xr:uid="{00000000-0005-0000-0000-00009F850000}"/>
    <cellStyle name="Note 2 2 3 2 5" xfId="14100" xr:uid="{00000000-0005-0000-0000-0000A0850000}"/>
    <cellStyle name="Note 2 2 3 2 5 2" xfId="44963" xr:uid="{00000000-0005-0000-0000-0000A1850000}"/>
    <cellStyle name="Note 2 2 3 2 6" xfId="24993" xr:uid="{00000000-0005-0000-0000-0000A2850000}"/>
    <cellStyle name="Note 2 2 3 2 6 2" xfId="44964" xr:uid="{00000000-0005-0000-0000-0000A3850000}"/>
    <cellStyle name="Note 2 2 3 2 7" xfId="24994" xr:uid="{00000000-0005-0000-0000-0000A4850000}"/>
    <cellStyle name="Note 2 2 3 2 7 2" xfId="44965" xr:uid="{00000000-0005-0000-0000-0000A5850000}"/>
    <cellStyle name="Note 2 2 3 2 8" xfId="24995" xr:uid="{00000000-0005-0000-0000-0000A6850000}"/>
    <cellStyle name="Note 2 2 3 2 8 2" xfId="44966" xr:uid="{00000000-0005-0000-0000-0000A7850000}"/>
    <cellStyle name="Note 2 2 3 2 9" xfId="44967" xr:uid="{00000000-0005-0000-0000-0000A8850000}"/>
    <cellStyle name="Note 2 2 3 3" xfId="1321" xr:uid="{00000000-0005-0000-0000-0000A9850000}"/>
    <cellStyle name="Note 2 2 3 3 2" xfId="2788" xr:uid="{00000000-0005-0000-0000-0000AA850000}"/>
    <cellStyle name="Note 2 2 3 3 2 2" xfId="6811" xr:uid="{00000000-0005-0000-0000-0000AB850000}"/>
    <cellStyle name="Note 2 2 3 3 2 2 2" xfId="14092" xr:uid="{00000000-0005-0000-0000-0000AC850000}"/>
    <cellStyle name="Note 2 2 3 3 2 2 2 2" xfId="44968" xr:uid="{00000000-0005-0000-0000-0000AD850000}"/>
    <cellStyle name="Note 2 2 3 3 2 2 3" xfId="44969" xr:uid="{00000000-0005-0000-0000-0000AE850000}"/>
    <cellStyle name="Note 2 2 3 3 2 3" xfId="6812" xr:uid="{00000000-0005-0000-0000-0000AF850000}"/>
    <cellStyle name="Note 2 2 3 3 2 3 2" xfId="14091" xr:uid="{00000000-0005-0000-0000-0000B0850000}"/>
    <cellStyle name="Note 2 2 3 3 2 3 2 2" xfId="44970" xr:uid="{00000000-0005-0000-0000-0000B1850000}"/>
    <cellStyle name="Note 2 2 3 3 2 3 3" xfId="44971" xr:uid="{00000000-0005-0000-0000-0000B2850000}"/>
    <cellStyle name="Note 2 2 3 3 2 4" xfId="14093" xr:uid="{00000000-0005-0000-0000-0000B3850000}"/>
    <cellStyle name="Note 2 2 3 3 2 4 2" xfId="44972" xr:uid="{00000000-0005-0000-0000-0000B4850000}"/>
    <cellStyle name="Note 2 2 3 3 2 5" xfId="24996" xr:uid="{00000000-0005-0000-0000-0000B5850000}"/>
    <cellStyle name="Note 2 2 3 3 2 5 2" xfId="44973" xr:uid="{00000000-0005-0000-0000-0000B6850000}"/>
    <cellStyle name="Note 2 2 3 3 2 6" xfId="24997" xr:uid="{00000000-0005-0000-0000-0000B7850000}"/>
    <cellStyle name="Note 2 2 3 3 2 6 2" xfId="44974" xr:uid="{00000000-0005-0000-0000-0000B8850000}"/>
    <cellStyle name="Note 2 2 3 3 2 7" xfId="24998" xr:uid="{00000000-0005-0000-0000-0000B9850000}"/>
    <cellStyle name="Note 2 2 3 3 2 7 2" xfId="44975" xr:uid="{00000000-0005-0000-0000-0000BA850000}"/>
    <cellStyle name="Note 2 2 3 3 2 8" xfId="44976" xr:uid="{00000000-0005-0000-0000-0000BB850000}"/>
    <cellStyle name="Note 2 2 3 3 3" xfId="6813" xr:uid="{00000000-0005-0000-0000-0000BC850000}"/>
    <cellStyle name="Note 2 2 3 3 3 2" xfId="14090" xr:uid="{00000000-0005-0000-0000-0000BD850000}"/>
    <cellStyle name="Note 2 2 3 3 3 2 2" xfId="44977" xr:uid="{00000000-0005-0000-0000-0000BE850000}"/>
    <cellStyle name="Note 2 2 3 3 3 3" xfId="44978" xr:uid="{00000000-0005-0000-0000-0000BF850000}"/>
    <cellStyle name="Note 2 2 3 3 4" xfId="6814" xr:uid="{00000000-0005-0000-0000-0000C0850000}"/>
    <cellStyle name="Note 2 2 3 3 4 2" xfId="14089" xr:uid="{00000000-0005-0000-0000-0000C1850000}"/>
    <cellStyle name="Note 2 2 3 3 4 2 2" xfId="44979" xr:uid="{00000000-0005-0000-0000-0000C2850000}"/>
    <cellStyle name="Note 2 2 3 3 4 3" xfId="44980" xr:uid="{00000000-0005-0000-0000-0000C3850000}"/>
    <cellStyle name="Note 2 2 3 3 5" xfId="14094" xr:uid="{00000000-0005-0000-0000-0000C4850000}"/>
    <cellStyle name="Note 2 2 3 3 5 2" xfId="44981" xr:uid="{00000000-0005-0000-0000-0000C5850000}"/>
    <cellStyle name="Note 2 2 3 3 6" xfId="24999" xr:uid="{00000000-0005-0000-0000-0000C6850000}"/>
    <cellStyle name="Note 2 2 3 3 6 2" xfId="44982" xr:uid="{00000000-0005-0000-0000-0000C7850000}"/>
    <cellStyle name="Note 2 2 3 3 7" xfId="25000" xr:uid="{00000000-0005-0000-0000-0000C8850000}"/>
    <cellStyle name="Note 2 2 3 3 7 2" xfId="44983" xr:uid="{00000000-0005-0000-0000-0000C9850000}"/>
    <cellStyle name="Note 2 2 3 3 8" xfId="25001" xr:uid="{00000000-0005-0000-0000-0000CA850000}"/>
    <cellStyle name="Note 2 2 3 3 8 2" xfId="44984" xr:uid="{00000000-0005-0000-0000-0000CB850000}"/>
    <cellStyle name="Note 2 2 3 3 9" xfId="44985" xr:uid="{00000000-0005-0000-0000-0000CC850000}"/>
    <cellStyle name="Note 2 2 3 4" xfId="6815" xr:uid="{00000000-0005-0000-0000-0000CD850000}"/>
    <cellStyle name="Note 2 2 3 4 2" xfId="14088" xr:uid="{00000000-0005-0000-0000-0000CE850000}"/>
    <cellStyle name="Note 2 2 3 4 2 2" xfId="44986" xr:uid="{00000000-0005-0000-0000-0000CF850000}"/>
    <cellStyle name="Note 2 2 3 4 3" xfId="25002" xr:uid="{00000000-0005-0000-0000-0000D0850000}"/>
    <cellStyle name="Note 2 2 3 4 3 2" xfId="44987" xr:uid="{00000000-0005-0000-0000-0000D1850000}"/>
    <cellStyle name="Note 2 2 3 4 4" xfId="25003" xr:uid="{00000000-0005-0000-0000-0000D2850000}"/>
    <cellStyle name="Note 2 2 3 4 4 2" xfId="44988" xr:uid="{00000000-0005-0000-0000-0000D3850000}"/>
    <cellStyle name="Note 2 2 3 4 5" xfId="25004" xr:uid="{00000000-0005-0000-0000-0000D4850000}"/>
    <cellStyle name="Note 2 2 3 4 5 2" xfId="44989" xr:uid="{00000000-0005-0000-0000-0000D5850000}"/>
    <cellStyle name="Note 2 2 3 4 6" xfId="44990" xr:uid="{00000000-0005-0000-0000-0000D6850000}"/>
    <cellStyle name="Note 2 2 3 5" xfId="6816" xr:uid="{00000000-0005-0000-0000-0000D7850000}"/>
    <cellStyle name="Note 2 2 3 5 2" xfId="14087" xr:uid="{00000000-0005-0000-0000-0000D8850000}"/>
    <cellStyle name="Note 2 2 3 5 2 2" xfId="44991" xr:uid="{00000000-0005-0000-0000-0000D9850000}"/>
    <cellStyle name="Note 2 2 3 5 3" xfId="25005" xr:uid="{00000000-0005-0000-0000-0000DA850000}"/>
    <cellStyle name="Note 2 2 3 5 3 2" xfId="44992" xr:uid="{00000000-0005-0000-0000-0000DB850000}"/>
    <cellStyle name="Note 2 2 3 5 4" xfId="25006" xr:uid="{00000000-0005-0000-0000-0000DC850000}"/>
    <cellStyle name="Note 2 2 3 5 4 2" xfId="44993" xr:uid="{00000000-0005-0000-0000-0000DD850000}"/>
    <cellStyle name="Note 2 2 3 5 5" xfId="25007" xr:uid="{00000000-0005-0000-0000-0000DE850000}"/>
    <cellStyle name="Note 2 2 3 5 5 2" xfId="44994" xr:uid="{00000000-0005-0000-0000-0000DF850000}"/>
    <cellStyle name="Note 2 2 3 5 6" xfId="44995" xr:uid="{00000000-0005-0000-0000-0000E0850000}"/>
    <cellStyle name="Note 2 2 3 6" xfId="6817" xr:uid="{00000000-0005-0000-0000-0000E1850000}"/>
    <cellStyle name="Note 2 2 3 6 2" xfId="14086" xr:uid="{00000000-0005-0000-0000-0000E2850000}"/>
    <cellStyle name="Note 2 2 3 6 2 2" xfId="44996" xr:uid="{00000000-0005-0000-0000-0000E3850000}"/>
    <cellStyle name="Note 2 2 3 6 3" xfId="25008" xr:uid="{00000000-0005-0000-0000-0000E4850000}"/>
    <cellStyle name="Note 2 2 3 6 3 2" xfId="44997" xr:uid="{00000000-0005-0000-0000-0000E5850000}"/>
    <cellStyle name="Note 2 2 3 6 4" xfId="25009" xr:uid="{00000000-0005-0000-0000-0000E6850000}"/>
    <cellStyle name="Note 2 2 3 6 4 2" xfId="44998" xr:uid="{00000000-0005-0000-0000-0000E7850000}"/>
    <cellStyle name="Note 2 2 3 6 5" xfId="25010" xr:uid="{00000000-0005-0000-0000-0000E8850000}"/>
    <cellStyle name="Note 2 2 3 6 5 2" xfId="44999" xr:uid="{00000000-0005-0000-0000-0000E9850000}"/>
    <cellStyle name="Note 2 2 3 6 6" xfId="45000" xr:uid="{00000000-0005-0000-0000-0000EA850000}"/>
    <cellStyle name="Note 2 2 3 7" xfId="6818" xr:uid="{00000000-0005-0000-0000-0000EB850000}"/>
    <cellStyle name="Note 2 2 3 7 2" xfId="14085" xr:uid="{00000000-0005-0000-0000-0000EC850000}"/>
    <cellStyle name="Note 2 2 3 7 2 2" xfId="45001" xr:uid="{00000000-0005-0000-0000-0000ED850000}"/>
    <cellStyle name="Note 2 2 3 7 3" xfId="25011" xr:uid="{00000000-0005-0000-0000-0000EE850000}"/>
    <cellStyle name="Note 2 2 3 7 3 2" xfId="45002" xr:uid="{00000000-0005-0000-0000-0000EF850000}"/>
    <cellStyle name="Note 2 2 3 7 4" xfId="25012" xr:uid="{00000000-0005-0000-0000-0000F0850000}"/>
    <cellStyle name="Note 2 2 3 7 4 2" xfId="45003" xr:uid="{00000000-0005-0000-0000-0000F1850000}"/>
    <cellStyle name="Note 2 2 3 7 5" xfId="25013" xr:uid="{00000000-0005-0000-0000-0000F2850000}"/>
    <cellStyle name="Note 2 2 3 7 5 2" xfId="45004" xr:uid="{00000000-0005-0000-0000-0000F3850000}"/>
    <cellStyle name="Note 2 2 3 7 6" xfId="45005" xr:uid="{00000000-0005-0000-0000-0000F4850000}"/>
    <cellStyle name="Note 2 2 3 8" xfId="6819" xr:uid="{00000000-0005-0000-0000-0000F5850000}"/>
    <cellStyle name="Note 2 2 3 8 2" xfId="14084" xr:uid="{00000000-0005-0000-0000-0000F6850000}"/>
    <cellStyle name="Note 2 2 3 8 2 2" xfId="45006" xr:uid="{00000000-0005-0000-0000-0000F7850000}"/>
    <cellStyle name="Note 2 2 3 8 3" xfId="45007" xr:uid="{00000000-0005-0000-0000-0000F8850000}"/>
    <cellStyle name="Note 2 2 3 9" xfId="14101" xr:uid="{00000000-0005-0000-0000-0000F9850000}"/>
    <cellStyle name="Note 2 2 3 9 2" xfId="45008" xr:uid="{00000000-0005-0000-0000-0000FA850000}"/>
    <cellStyle name="Note 2 2 4" xfId="1000" xr:uid="{00000000-0005-0000-0000-0000FB850000}"/>
    <cellStyle name="Note 2 2 4 10" xfId="25014" xr:uid="{00000000-0005-0000-0000-0000FC850000}"/>
    <cellStyle name="Note 2 2 4 10 2" xfId="45009" xr:uid="{00000000-0005-0000-0000-0000FD850000}"/>
    <cellStyle name="Note 2 2 4 11" xfId="45010" xr:uid="{00000000-0005-0000-0000-0000FE850000}"/>
    <cellStyle name="Note 2 2 4 2" xfId="1932" xr:uid="{00000000-0005-0000-0000-0000FF850000}"/>
    <cellStyle name="Note 2 2 4 2 2" xfId="3391" xr:uid="{00000000-0005-0000-0000-000000860000}"/>
    <cellStyle name="Note 2 2 4 2 2 2" xfId="6820" xr:uid="{00000000-0005-0000-0000-000001860000}"/>
    <cellStyle name="Note 2 2 4 2 2 2 2" xfId="14079" xr:uid="{00000000-0005-0000-0000-000002860000}"/>
    <cellStyle name="Note 2 2 4 2 2 2 2 2" xfId="45011" xr:uid="{00000000-0005-0000-0000-000003860000}"/>
    <cellStyle name="Note 2 2 4 2 2 2 3" xfId="45012" xr:uid="{00000000-0005-0000-0000-000004860000}"/>
    <cellStyle name="Note 2 2 4 2 2 3" xfId="6821" xr:uid="{00000000-0005-0000-0000-000005860000}"/>
    <cellStyle name="Note 2 2 4 2 2 3 2" xfId="14078" xr:uid="{00000000-0005-0000-0000-000006860000}"/>
    <cellStyle name="Note 2 2 4 2 2 3 2 2" xfId="45013" xr:uid="{00000000-0005-0000-0000-000007860000}"/>
    <cellStyle name="Note 2 2 4 2 2 3 3" xfId="45014" xr:uid="{00000000-0005-0000-0000-000008860000}"/>
    <cellStyle name="Note 2 2 4 2 2 4" xfId="14080" xr:uid="{00000000-0005-0000-0000-000009860000}"/>
    <cellStyle name="Note 2 2 4 2 2 4 2" xfId="45015" xr:uid="{00000000-0005-0000-0000-00000A860000}"/>
    <cellStyle name="Note 2 2 4 2 2 5" xfId="25015" xr:uid="{00000000-0005-0000-0000-00000B860000}"/>
    <cellStyle name="Note 2 2 4 2 2 5 2" xfId="45016" xr:uid="{00000000-0005-0000-0000-00000C860000}"/>
    <cellStyle name="Note 2 2 4 2 2 6" xfId="25016" xr:uid="{00000000-0005-0000-0000-00000D860000}"/>
    <cellStyle name="Note 2 2 4 2 2 6 2" xfId="45017" xr:uid="{00000000-0005-0000-0000-00000E860000}"/>
    <cellStyle name="Note 2 2 4 2 2 7" xfId="25017" xr:uid="{00000000-0005-0000-0000-00000F860000}"/>
    <cellStyle name="Note 2 2 4 2 2 7 2" xfId="45018" xr:uid="{00000000-0005-0000-0000-000010860000}"/>
    <cellStyle name="Note 2 2 4 2 2 8" xfId="45019" xr:uid="{00000000-0005-0000-0000-000011860000}"/>
    <cellStyle name="Note 2 2 4 2 3" xfId="6822" xr:uid="{00000000-0005-0000-0000-000012860000}"/>
    <cellStyle name="Note 2 2 4 2 3 2" xfId="14077" xr:uid="{00000000-0005-0000-0000-000013860000}"/>
    <cellStyle name="Note 2 2 4 2 3 2 2" xfId="45020" xr:uid="{00000000-0005-0000-0000-000014860000}"/>
    <cellStyle name="Note 2 2 4 2 3 3" xfId="45021" xr:uid="{00000000-0005-0000-0000-000015860000}"/>
    <cellStyle name="Note 2 2 4 2 4" xfId="6823" xr:uid="{00000000-0005-0000-0000-000016860000}"/>
    <cellStyle name="Note 2 2 4 2 4 2" xfId="14076" xr:uid="{00000000-0005-0000-0000-000017860000}"/>
    <cellStyle name="Note 2 2 4 2 4 2 2" xfId="45022" xr:uid="{00000000-0005-0000-0000-000018860000}"/>
    <cellStyle name="Note 2 2 4 2 4 3" xfId="45023" xr:uid="{00000000-0005-0000-0000-000019860000}"/>
    <cellStyle name="Note 2 2 4 2 5" xfId="14082" xr:uid="{00000000-0005-0000-0000-00001A860000}"/>
    <cellStyle name="Note 2 2 4 2 5 2" xfId="45024" xr:uid="{00000000-0005-0000-0000-00001B860000}"/>
    <cellStyle name="Note 2 2 4 2 6" xfId="25018" xr:uid="{00000000-0005-0000-0000-00001C860000}"/>
    <cellStyle name="Note 2 2 4 2 6 2" xfId="45025" xr:uid="{00000000-0005-0000-0000-00001D860000}"/>
    <cellStyle name="Note 2 2 4 2 7" xfId="25019" xr:uid="{00000000-0005-0000-0000-00001E860000}"/>
    <cellStyle name="Note 2 2 4 2 7 2" xfId="45026" xr:uid="{00000000-0005-0000-0000-00001F860000}"/>
    <cellStyle name="Note 2 2 4 2 8" xfId="25020" xr:uid="{00000000-0005-0000-0000-000020860000}"/>
    <cellStyle name="Note 2 2 4 2 8 2" xfId="45027" xr:uid="{00000000-0005-0000-0000-000021860000}"/>
    <cellStyle name="Note 2 2 4 2 9" xfId="45028" xr:uid="{00000000-0005-0000-0000-000022860000}"/>
    <cellStyle name="Note 2 2 4 3" xfId="1500" xr:uid="{00000000-0005-0000-0000-000023860000}"/>
    <cellStyle name="Note 2 2 4 3 2" xfId="2963" xr:uid="{00000000-0005-0000-0000-000024860000}"/>
    <cellStyle name="Note 2 2 4 3 2 2" xfId="6824" xr:uid="{00000000-0005-0000-0000-000025860000}"/>
    <cellStyle name="Note 2 2 4 3 2 2 2" xfId="14072" xr:uid="{00000000-0005-0000-0000-000026860000}"/>
    <cellStyle name="Note 2 2 4 3 2 2 2 2" xfId="45029" xr:uid="{00000000-0005-0000-0000-000027860000}"/>
    <cellStyle name="Note 2 2 4 3 2 2 3" xfId="45030" xr:uid="{00000000-0005-0000-0000-000028860000}"/>
    <cellStyle name="Note 2 2 4 3 2 3" xfId="6825" xr:uid="{00000000-0005-0000-0000-000029860000}"/>
    <cellStyle name="Note 2 2 4 3 2 3 2" xfId="14071" xr:uid="{00000000-0005-0000-0000-00002A860000}"/>
    <cellStyle name="Note 2 2 4 3 2 3 2 2" xfId="45031" xr:uid="{00000000-0005-0000-0000-00002B860000}"/>
    <cellStyle name="Note 2 2 4 3 2 3 3" xfId="45032" xr:uid="{00000000-0005-0000-0000-00002C860000}"/>
    <cellStyle name="Note 2 2 4 3 2 4" xfId="14074" xr:uid="{00000000-0005-0000-0000-00002D860000}"/>
    <cellStyle name="Note 2 2 4 3 2 4 2" xfId="45033" xr:uid="{00000000-0005-0000-0000-00002E860000}"/>
    <cellStyle name="Note 2 2 4 3 2 5" xfId="25021" xr:uid="{00000000-0005-0000-0000-00002F860000}"/>
    <cellStyle name="Note 2 2 4 3 2 5 2" xfId="45034" xr:uid="{00000000-0005-0000-0000-000030860000}"/>
    <cellStyle name="Note 2 2 4 3 2 6" xfId="25022" xr:uid="{00000000-0005-0000-0000-000031860000}"/>
    <cellStyle name="Note 2 2 4 3 2 6 2" xfId="45035" xr:uid="{00000000-0005-0000-0000-000032860000}"/>
    <cellStyle name="Note 2 2 4 3 2 7" xfId="25023" xr:uid="{00000000-0005-0000-0000-000033860000}"/>
    <cellStyle name="Note 2 2 4 3 2 7 2" xfId="45036" xr:uid="{00000000-0005-0000-0000-000034860000}"/>
    <cellStyle name="Note 2 2 4 3 2 8" xfId="45037" xr:uid="{00000000-0005-0000-0000-000035860000}"/>
    <cellStyle name="Note 2 2 4 3 3" xfId="6826" xr:uid="{00000000-0005-0000-0000-000036860000}"/>
    <cellStyle name="Note 2 2 4 3 3 2" xfId="14070" xr:uid="{00000000-0005-0000-0000-000037860000}"/>
    <cellStyle name="Note 2 2 4 3 3 2 2" xfId="45038" xr:uid="{00000000-0005-0000-0000-000038860000}"/>
    <cellStyle name="Note 2 2 4 3 3 3" xfId="45039" xr:uid="{00000000-0005-0000-0000-000039860000}"/>
    <cellStyle name="Note 2 2 4 3 4" xfId="6827" xr:uid="{00000000-0005-0000-0000-00003A860000}"/>
    <cellStyle name="Note 2 2 4 3 4 2" xfId="14068" xr:uid="{00000000-0005-0000-0000-00003B860000}"/>
    <cellStyle name="Note 2 2 4 3 4 2 2" xfId="45040" xr:uid="{00000000-0005-0000-0000-00003C860000}"/>
    <cellStyle name="Note 2 2 4 3 4 3" xfId="45041" xr:uid="{00000000-0005-0000-0000-00003D860000}"/>
    <cellStyle name="Note 2 2 4 3 5" xfId="14075" xr:uid="{00000000-0005-0000-0000-00003E860000}"/>
    <cellStyle name="Note 2 2 4 3 5 2" xfId="45042" xr:uid="{00000000-0005-0000-0000-00003F860000}"/>
    <cellStyle name="Note 2 2 4 3 6" xfId="25024" xr:uid="{00000000-0005-0000-0000-000040860000}"/>
    <cellStyle name="Note 2 2 4 3 6 2" xfId="45043" xr:uid="{00000000-0005-0000-0000-000041860000}"/>
    <cellStyle name="Note 2 2 4 3 7" xfId="25025" xr:uid="{00000000-0005-0000-0000-000042860000}"/>
    <cellStyle name="Note 2 2 4 3 7 2" xfId="45044" xr:uid="{00000000-0005-0000-0000-000043860000}"/>
    <cellStyle name="Note 2 2 4 3 8" xfId="25026" xr:uid="{00000000-0005-0000-0000-000044860000}"/>
    <cellStyle name="Note 2 2 4 3 8 2" xfId="45045" xr:uid="{00000000-0005-0000-0000-000045860000}"/>
    <cellStyle name="Note 2 2 4 3 9" xfId="45046" xr:uid="{00000000-0005-0000-0000-000046860000}"/>
    <cellStyle name="Note 2 2 4 4" xfId="6828" xr:uid="{00000000-0005-0000-0000-000047860000}"/>
    <cellStyle name="Note 2 2 4 4 2" xfId="14067" xr:uid="{00000000-0005-0000-0000-000048860000}"/>
    <cellStyle name="Note 2 2 4 4 2 2" xfId="45047" xr:uid="{00000000-0005-0000-0000-000049860000}"/>
    <cellStyle name="Note 2 2 4 4 3" xfId="25027" xr:uid="{00000000-0005-0000-0000-00004A860000}"/>
    <cellStyle name="Note 2 2 4 4 3 2" xfId="45048" xr:uid="{00000000-0005-0000-0000-00004B860000}"/>
    <cellStyle name="Note 2 2 4 4 4" xfId="25028" xr:uid="{00000000-0005-0000-0000-00004C860000}"/>
    <cellStyle name="Note 2 2 4 4 4 2" xfId="45049" xr:uid="{00000000-0005-0000-0000-00004D860000}"/>
    <cellStyle name="Note 2 2 4 4 5" xfId="25029" xr:uid="{00000000-0005-0000-0000-00004E860000}"/>
    <cellStyle name="Note 2 2 4 4 5 2" xfId="45050" xr:uid="{00000000-0005-0000-0000-00004F860000}"/>
    <cellStyle name="Note 2 2 4 4 6" xfId="45051" xr:uid="{00000000-0005-0000-0000-000050860000}"/>
    <cellStyle name="Note 2 2 4 5" xfId="6829" xr:uid="{00000000-0005-0000-0000-000051860000}"/>
    <cellStyle name="Note 2 2 4 5 2" xfId="14066" xr:uid="{00000000-0005-0000-0000-000052860000}"/>
    <cellStyle name="Note 2 2 4 5 2 2" xfId="45052" xr:uid="{00000000-0005-0000-0000-000053860000}"/>
    <cellStyle name="Note 2 2 4 5 3" xfId="25030" xr:uid="{00000000-0005-0000-0000-000054860000}"/>
    <cellStyle name="Note 2 2 4 5 3 2" xfId="45053" xr:uid="{00000000-0005-0000-0000-000055860000}"/>
    <cellStyle name="Note 2 2 4 5 4" xfId="25031" xr:uid="{00000000-0005-0000-0000-000056860000}"/>
    <cellStyle name="Note 2 2 4 5 4 2" xfId="45054" xr:uid="{00000000-0005-0000-0000-000057860000}"/>
    <cellStyle name="Note 2 2 4 5 5" xfId="25032" xr:uid="{00000000-0005-0000-0000-000058860000}"/>
    <cellStyle name="Note 2 2 4 5 5 2" xfId="45055" xr:uid="{00000000-0005-0000-0000-000059860000}"/>
    <cellStyle name="Note 2 2 4 5 6" xfId="45056" xr:uid="{00000000-0005-0000-0000-00005A860000}"/>
    <cellStyle name="Note 2 2 4 6" xfId="6830" xr:uid="{00000000-0005-0000-0000-00005B860000}"/>
    <cellStyle name="Note 2 2 4 6 2" xfId="14065" xr:uid="{00000000-0005-0000-0000-00005C860000}"/>
    <cellStyle name="Note 2 2 4 6 2 2" xfId="45057" xr:uid="{00000000-0005-0000-0000-00005D860000}"/>
    <cellStyle name="Note 2 2 4 6 3" xfId="25033" xr:uid="{00000000-0005-0000-0000-00005E860000}"/>
    <cellStyle name="Note 2 2 4 6 3 2" xfId="45058" xr:uid="{00000000-0005-0000-0000-00005F860000}"/>
    <cellStyle name="Note 2 2 4 6 4" xfId="25034" xr:uid="{00000000-0005-0000-0000-000060860000}"/>
    <cellStyle name="Note 2 2 4 6 4 2" xfId="45059" xr:uid="{00000000-0005-0000-0000-000061860000}"/>
    <cellStyle name="Note 2 2 4 6 5" xfId="25035" xr:uid="{00000000-0005-0000-0000-000062860000}"/>
    <cellStyle name="Note 2 2 4 6 5 2" xfId="45060" xr:uid="{00000000-0005-0000-0000-000063860000}"/>
    <cellStyle name="Note 2 2 4 6 6" xfId="45061" xr:uid="{00000000-0005-0000-0000-000064860000}"/>
    <cellStyle name="Note 2 2 4 7" xfId="6831" xr:uid="{00000000-0005-0000-0000-000065860000}"/>
    <cellStyle name="Note 2 2 4 7 2" xfId="14064" xr:uid="{00000000-0005-0000-0000-000066860000}"/>
    <cellStyle name="Note 2 2 4 7 2 2" xfId="45062" xr:uid="{00000000-0005-0000-0000-000067860000}"/>
    <cellStyle name="Note 2 2 4 7 3" xfId="25036" xr:uid="{00000000-0005-0000-0000-000068860000}"/>
    <cellStyle name="Note 2 2 4 7 3 2" xfId="45063" xr:uid="{00000000-0005-0000-0000-000069860000}"/>
    <cellStyle name="Note 2 2 4 7 4" xfId="25037" xr:uid="{00000000-0005-0000-0000-00006A860000}"/>
    <cellStyle name="Note 2 2 4 7 4 2" xfId="45064" xr:uid="{00000000-0005-0000-0000-00006B860000}"/>
    <cellStyle name="Note 2 2 4 7 5" xfId="25038" xr:uid="{00000000-0005-0000-0000-00006C860000}"/>
    <cellStyle name="Note 2 2 4 7 5 2" xfId="45065" xr:uid="{00000000-0005-0000-0000-00006D860000}"/>
    <cellStyle name="Note 2 2 4 7 6" xfId="45066" xr:uid="{00000000-0005-0000-0000-00006E860000}"/>
    <cellStyle name="Note 2 2 4 8" xfId="6832" xr:uid="{00000000-0005-0000-0000-00006F860000}"/>
    <cellStyle name="Note 2 2 4 8 2" xfId="14063" xr:uid="{00000000-0005-0000-0000-000070860000}"/>
    <cellStyle name="Note 2 2 4 8 2 2" xfId="45067" xr:uid="{00000000-0005-0000-0000-000071860000}"/>
    <cellStyle name="Note 2 2 4 8 3" xfId="45068" xr:uid="{00000000-0005-0000-0000-000072860000}"/>
    <cellStyle name="Note 2 2 4 9" xfId="14083" xr:uid="{00000000-0005-0000-0000-000073860000}"/>
    <cellStyle name="Note 2 2 4 9 2" xfId="45069" xr:uid="{00000000-0005-0000-0000-000074860000}"/>
    <cellStyle name="Note 2 2 5" xfId="1030" xr:uid="{00000000-0005-0000-0000-000075860000}"/>
    <cellStyle name="Note 2 2 5 10" xfId="25039" xr:uid="{00000000-0005-0000-0000-000076860000}"/>
    <cellStyle name="Note 2 2 5 10 2" xfId="45070" xr:uid="{00000000-0005-0000-0000-000077860000}"/>
    <cellStyle name="Note 2 2 5 11" xfId="45071" xr:uid="{00000000-0005-0000-0000-000078860000}"/>
    <cellStyle name="Note 2 2 5 2" xfId="1962" xr:uid="{00000000-0005-0000-0000-000079860000}"/>
    <cellStyle name="Note 2 2 5 2 2" xfId="3421" xr:uid="{00000000-0005-0000-0000-00007A860000}"/>
    <cellStyle name="Note 2 2 5 2 2 2" xfId="6833" xr:uid="{00000000-0005-0000-0000-00007B860000}"/>
    <cellStyle name="Note 2 2 5 2 2 2 2" xfId="14059" xr:uid="{00000000-0005-0000-0000-00007C860000}"/>
    <cellStyle name="Note 2 2 5 2 2 2 2 2" xfId="45072" xr:uid="{00000000-0005-0000-0000-00007D860000}"/>
    <cellStyle name="Note 2 2 5 2 2 2 3" xfId="45073" xr:uid="{00000000-0005-0000-0000-00007E860000}"/>
    <cellStyle name="Note 2 2 5 2 2 3" xfId="6834" xr:uid="{00000000-0005-0000-0000-00007F860000}"/>
    <cellStyle name="Note 2 2 5 2 2 3 2" xfId="14058" xr:uid="{00000000-0005-0000-0000-000080860000}"/>
    <cellStyle name="Note 2 2 5 2 2 3 2 2" xfId="45074" xr:uid="{00000000-0005-0000-0000-000081860000}"/>
    <cellStyle name="Note 2 2 5 2 2 3 3" xfId="45075" xr:uid="{00000000-0005-0000-0000-000082860000}"/>
    <cellStyle name="Note 2 2 5 2 2 4" xfId="14060" xr:uid="{00000000-0005-0000-0000-000083860000}"/>
    <cellStyle name="Note 2 2 5 2 2 4 2" xfId="45076" xr:uid="{00000000-0005-0000-0000-000084860000}"/>
    <cellStyle name="Note 2 2 5 2 2 5" xfId="25040" xr:uid="{00000000-0005-0000-0000-000085860000}"/>
    <cellStyle name="Note 2 2 5 2 2 5 2" xfId="45077" xr:uid="{00000000-0005-0000-0000-000086860000}"/>
    <cellStyle name="Note 2 2 5 2 2 6" xfId="25041" xr:uid="{00000000-0005-0000-0000-000087860000}"/>
    <cellStyle name="Note 2 2 5 2 2 6 2" xfId="45078" xr:uid="{00000000-0005-0000-0000-000088860000}"/>
    <cellStyle name="Note 2 2 5 2 2 7" xfId="25042" xr:uid="{00000000-0005-0000-0000-000089860000}"/>
    <cellStyle name="Note 2 2 5 2 2 7 2" xfId="45079" xr:uid="{00000000-0005-0000-0000-00008A860000}"/>
    <cellStyle name="Note 2 2 5 2 2 8" xfId="45080" xr:uid="{00000000-0005-0000-0000-00008B860000}"/>
    <cellStyle name="Note 2 2 5 2 3" xfId="6835" xr:uid="{00000000-0005-0000-0000-00008C860000}"/>
    <cellStyle name="Note 2 2 5 2 3 2" xfId="14057" xr:uid="{00000000-0005-0000-0000-00008D860000}"/>
    <cellStyle name="Note 2 2 5 2 3 2 2" xfId="45081" xr:uid="{00000000-0005-0000-0000-00008E860000}"/>
    <cellStyle name="Note 2 2 5 2 3 3" xfId="45082" xr:uid="{00000000-0005-0000-0000-00008F860000}"/>
    <cellStyle name="Note 2 2 5 2 4" xfId="6836" xr:uid="{00000000-0005-0000-0000-000090860000}"/>
    <cellStyle name="Note 2 2 5 2 4 2" xfId="14056" xr:uid="{00000000-0005-0000-0000-000091860000}"/>
    <cellStyle name="Note 2 2 5 2 4 2 2" xfId="45083" xr:uid="{00000000-0005-0000-0000-000092860000}"/>
    <cellStyle name="Note 2 2 5 2 4 3" xfId="45084" xr:uid="{00000000-0005-0000-0000-000093860000}"/>
    <cellStyle name="Note 2 2 5 2 5" xfId="14061" xr:uid="{00000000-0005-0000-0000-000094860000}"/>
    <cellStyle name="Note 2 2 5 2 5 2" xfId="45085" xr:uid="{00000000-0005-0000-0000-000095860000}"/>
    <cellStyle name="Note 2 2 5 2 6" xfId="25043" xr:uid="{00000000-0005-0000-0000-000096860000}"/>
    <cellStyle name="Note 2 2 5 2 6 2" xfId="45086" xr:uid="{00000000-0005-0000-0000-000097860000}"/>
    <cellStyle name="Note 2 2 5 2 7" xfId="25044" xr:uid="{00000000-0005-0000-0000-000098860000}"/>
    <cellStyle name="Note 2 2 5 2 7 2" xfId="45087" xr:uid="{00000000-0005-0000-0000-000099860000}"/>
    <cellStyle name="Note 2 2 5 2 8" xfId="25045" xr:uid="{00000000-0005-0000-0000-00009A860000}"/>
    <cellStyle name="Note 2 2 5 2 8 2" xfId="45088" xr:uid="{00000000-0005-0000-0000-00009B860000}"/>
    <cellStyle name="Note 2 2 5 2 9" xfId="45089" xr:uid="{00000000-0005-0000-0000-00009C860000}"/>
    <cellStyle name="Note 2 2 5 3" xfId="1530" xr:uid="{00000000-0005-0000-0000-00009D860000}"/>
    <cellStyle name="Note 2 2 5 3 2" xfId="2993" xr:uid="{00000000-0005-0000-0000-00009E860000}"/>
    <cellStyle name="Note 2 2 5 3 2 2" xfId="6837" xr:uid="{00000000-0005-0000-0000-00009F860000}"/>
    <cellStyle name="Note 2 2 5 3 2 2 2" xfId="14053" xr:uid="{00000000-0005-0000-0000-0000A0860000}"/>
    <cellStyle name="Note 2 2 5 3 2 2 2 2" xfId="45090" xr:uid="{00000000-0005-0000-0000-0000A1860000}"/>
    <cellStyle name="Note 2 2 5 3 2 2 3" xfId="45091" xr:uid="{00000000-0005-0000-0000-0000A2860000}"/>
    <cellStyle name="Note 2 2 5 3 2 3" xfId="6838" xr:uid="{00000000-0005-0000-0000-0000A3860000}"/>
    <cellStyle name="Note 2 2 5 3 2 3 2" xfId="14052" xr:uid="{00000000-0005-0000-0000-0000A4860000}"/>
    <cellStyle name="Note 2 2 5 3 2 3 2 2" xfId="45092" xr:uid="{00000000-0005-0000-0000-0000A5860000}"/>
    <cellStyle name="Note 2 2 5 3 2 3 3" xfId="45093" xr:uid="{00000000-0005-0000-0000-0000A6860000}"/>
    <cellStyle name="Note 2 2 5 3 2 4" xfId="14054" xr:uid="{00000000-0005-0000-0000-0000A7860000}"/>
    <cellStyle name="Note 2 2 5 3 2 4 2" xfId="45094" xr:uid="{00000000-0005-0000-0000-0000A8860000}"/>
    <cellStyle name="Note 2 2 5 3 2 5" xfId="25046" xr:uid="{00000000-0005-0000-0000-0000A9860000}"/>
    <cellStyle name="Note 2 2 5 3 2 5 2" xfId="45095" xr:uid="{00000000-0005-0000-0000-0000AA860000}"/>
    <cellStyle name="Note 2 2 5 3 2 6" xfId="25047" xr:uid="{00000000-0005-0000-0000-0000AB860000}"/>
    <cellStyle name="Note 2 2 5 3 2 6 2" xfId="45096" xr:uid="{00000000-0005-0000-0000-0000AC860000}"/>
    <cellStyle name="Note 2 2 5 3 2 7" xfId="25048" xr:uid="{00000000-0005-0000-0000-0000AD860000}"/>
    <cellStyle name="Note 2 2 5 3 2 7 2" xfId="45097" xr:uid="{00000000-0005-0000-0000-0000AE860000}"/>
    <cellStyle name="Note 2 2 5 3 2 8" xfId="45098" xr:uid="{00000000-0005-0000-0000-0000AF860000}"/>
    <cellStyle name="Note 2 2 5 3 3" xfId="6839" xr:uid="{00000000-0005-0000-0000-0000B0860000}"/>
    <cellStyle name="Note 2 2 5 3 3 2" xfId="14051" xr:uid="{00000000-0005-0000-0000-0000B1860000}"/>
    <cellStyle name="Note 2 2 5 3 3 2 2" xfId="45099" xr:uid="{00000000-0005-0000-0000-0000B2860000}"/>
    <cellStyle name="Note 2 2 5 3 3 3" xfId="45100" xr:uid="{00000000-0005-0000-0000-0000B3860000}"/>
    <cellStyle name="Note 2 2 5 3 4" xfId="6840" xr:uid="{00000000-0005-0000-0000-0000B4860000}"/>
    <cellStyle name="Note 2 2 5 3 4 2" xfId="14050" xr:uid="{00000000-0005-0000-0000-0000B5860000}"/>
    <cellStyle name="Note 2 2 5 3 4 2 2" xfId="45101" xr:uid="{00000000-0005-0000-0000-0000B6860000}"/>
    <cellStyle name="Note 2 2 5 3 4 3" xfId="45102" xr:uid="{00000000-0005-0000-0000-0000B7860000}"/>
    <cellStyle name="Note 2 2 5 3 5" xfId="14055" xr:uid="{00000000-0005-0000-0000-0000B8860000}"/>
    <cellStyle name="Note 2 2 5 3 5 2" xfId="45103" xr:uid="{00000000-0005-0000-0000-0000B9860000}"/>
    <cellStyle name="Note 2 2 5 3 6" xfId="25049" xr:uid="{00000000-0005-0000-0000-0000BA860000}"/>
    <cellStyle name="Note 2 2 5 3 6 2" xfId="45104" xr:uid="{00000000-0005-0000-0000-0000BB860000}"/>
    <cellStyle name="Note 2 2 5 3 7" xfId="25050" xr:uid="{00000000-0005-0000-0000-0000BC860000}"/>
    <cellStyle name="Note 2 2 5 3 7 2" xfId="45105" xr:uid="{00000000-0005-0000-0000-0000BD860000}"/>
    <cellStyle name="Note 2 2 5 3 8" xfId="25051" xr:uid="{00000000-0005-0000-0000-0000BE860000}"/>
    <cellStyle name="Note 2 2 5 3 8 2" xfId="45106" xr:uid="{00000000-0005-0000-0000-0000BF860000}"/>
    <cellStyle name="Note 2 2 5 3 9" xfId="45107" xr:uid="{00000000-0005-0000-0000-0000C0860000}"/>
    <cellStyle name="Note 2 2 5 4" xfId="6841" xr:uid="{00000000-0005-0000-0000-0000C1860000}"/>
    <cellStyle name="Note 2 2 5 4 2" xfId="14049" xr:uid="{00000000-0005-0000-0000-0000C2860000}"/>
    <cellStyle name="Note 2 2 5 4 2 2" xfId="45108" xr:uid="{00000000-0005-0000-0000-0000C3860000}"/>
    <cellStyle name="Note 2 2 5 4 3" xfId="25052" xr:uid="{00000000-0005-0000-0000-0000C4860000}"/>
    <cellStyle name="Note 2 2 5 4 3 2" xfId="45109" xr:uid="{00000000-0005-0000-0000-0000C5860000}"/>
    <cellStyle name="Note 2 2 5 4 4" xfId="25053" xr:uid="{00000000-0005-0000-0000-0000C6860000}"/>
    <cellStyle name="Note 2 2 5 4 4 2" xfId="45110" xr:uid="{00000000-0005-0000-0000-0000C7860000}"/>
    <cellStyle name="Note 2 2 5 4 5" xfId="25054" xr:uid="{00000000-0005-0000-0000-0000C8860000}"/>
    <cellStyle name="Note 2 2 5 4 5 2" xfId="45111" xr:uid="{00000000-0005-0000-0000-0000C9860000}"/>
    <cellStyle name="Note 2 2 5 4 6" xfId="45112" xr:uid="{00000000-0005-0000-0000-0000CA860000}"/>
    <cellStyle name="Note 2 2 5 5" xfId="6842" xr:uid="{00000000-0005-0000-0000-0000CB860000}"/>
    <cellStyle name="Note 2 2 5 5 2" xfId="14048" xr:uid="{00000000-0005-0000-0000-0000CC860000}"/>
    <cellStyle name="Note 2 2 5 5 2 2" xfId="45113" xr:uid="{00000000-0005-0000-0000-0000CD860000}"/>
    <cellStyle name="Note 2 2 5 5 3" xfId="25055" xr:uid="{00000000-0005-0000-0000-0000CE860000}"/>
    <cellStyle name="Note 2 2 5 5 3 2" xfId="45114" xr:uid="{00000000-0005-0000-0000-0000CF860000}"/>
    <cellStyle name="Note 2 2 5 5 4" xfId="25056" xr:uid="{00000000-0005-0000-0000-0000D0860000}"/>
    <cellStyle name="Note 2 2 5 5 4 2" xfId="45115" xr:uid="{00000000-0005-0000-0000-0000D1860000}"/>
    <cellStyle name="Note 2 2 5 5 5" xfId="25057" xr:uid="{00000000-0005-0000-0000-0000D2860000}"/>
    <cellStyle name="Note 2 2 5 5 5 2" xfId="45116" xr:uid="{00000000-0005-0000-0000-0000D3860000}"/>
    <cellStyle name="Note 2 2 5 5 6" xfId="45117" xr:uid="{00000000-0005-0000-0000-0000D4860000}"/>
    <cellStyle name="Note 2 2 5 6" xfId="6843" xr:uid="{00000000-0005-0000-0000-0000D5860000}"/>
    <cellStyle name="Note 2 2 5 6 2" xfId="14047" xr:uid="{00000000-0005-0000-0000-0000D6860000}"/>
    <cellStyle name="Note 2 2 5 6 2 2" xfId="45118" xr:uid="{00000000-0005-0000-0000-0000D7860000}"/>
    <cellStyle name="Note 2 2 5 6 3" xfId="25058" xr:uid="{00000000-0005-0000-0000-0000D8860000}"/>
    <cellStyle name="Note 2 2 5 6 3 2" xfId="45119" xr:uid="{00000000-0005-0000-0000-0000D9860000}"/>
    <cellStyle name="Note 2 2 5 6 4" xfId="25059" xr:uid="{00000000-0005-0000-0000-0000DA860000}"/>
    <cellStyle name="Note 2 2 5 6 4 2" xfId="45120" xr:uid="{00000000-0005-0000-0000-0000DB860000}"/>
    <cellStyle name="Note 2 2 5 6 5" xfId="25060" xr:uid="{00000000-0005-0000-0000-0000DC860000}"/>
    <cellStyle name="Note 2 2 5 6 5 2" xfId="45121" xr:uid="{00000000-0005-0000-0000-0000DD860000}"/>
    <cellStyle name="Note 2 2 5 6 6" xfId="45122" xr:uid="{00000000-0005-0000-0000-0000DE860000}"/>
    <cellStyle name="Note 2 2 5 7" xfId="6844" xr:uid="{00000000-0005-0000-0000-0000DF860000}"/>
    <cellStyle name="Note 2 2 5 7 2" xfId="14046" xr:uid="{00000000-0005-0000-0000-0000E0860000}"/>
    <cellStyle name="Note 2 2 5 7 2 2" xfId="45123" xr:uid="{00000000-0005-0000-0000-0000E1860000}"/>
    <cellStyle name="Note 2 2 5 7 3" xfId="25061" xr:uid="{00000000-0005-0000-0000-0000E2860000}"/>
    <cellStyle name="Note 2 2 5 7 3 2" xfId="45124" xr:uid="{00000000-0005-0000-0000-0000E3860000}"/>
    <cellStyle name="Note 2 2 5 7 4" xfId="25062" xr:uid="{00000000-0005-0000-0000-0000E4860000}"/>
    <cellStyle name="Note 2 2 5 7 4 2" xfId="45125" xr:uid="{00000000-0005-0000-0000-0000E5860000}"/>
    <cellStyle name="Note 2 2 5 7 5" xfId="25063" xr:uid="{00000000-0005-0000-0000-0000E6860000}"/>
    <cellStyle name="Note 2 2 5 7 5 2" xfId="45126" xr:uid="{00000000-0005-0000-0000-0000E7860000}"/>
    <cellStyle name="Note 2 2 5 7 6" xfId="45127" xr:uid="{00000000-0005-0000-0000-0000E8860000}"/>
    <cellStyle name="Note 2 2 5 8" xfId="6845" xr:uid="{00000000-0005-0000-0000-0000E9860000}"/>
    <cellStyle name="Note 2 2 5 8 2" xfId="14045" xr:uid="{00000000-0005-0000-0000-0000EA860000}"/>
    <cellStyle name="Note 2 2 5 8 2 2" xfId="45128" xr:uid="{00000000-0005-0000-0000-0000EB860000}"/>
    <cellStyle name="Note 2 2 5 8 3" xfId="45129" xr:uid="{00000000-0005-0000-0000-0000EC860000}"/>
    <cellStyle name="Note 2 2 5 9" xfId="14062" xr:uid="{00000000-0005-0000-0000-0000ED860000}"/>
    <cellStyle name="Note 2 2 5 9 2" xfId="45130" xr:uid="{00000000-0005-0000-0000-0000EE860000}"/>
    <cellStyle name="Note 2 2 6" xfId="1077" xr:uid="{00000000-0005-0000-0000-0000EF860000}"/>
    <cellStyle name="Note 2 2 6 10" xfId="25064" xr:uid="{00000000-0005-0000-0000-0000F0860000}"/>
    <cellStyle name="Note 2 2 6 10 2" xfId="45131" xr:uid="{00000000-0005-0000-0000-0000F1860000}"/>
    <cellStyle name="Note 2 2 6 11" xfId="45132" xr:uid="{00000000-0005-0000-0000-0000F2860000}"/>
    <cellStyle name="Note 2 2 6 2" xfId="2009" xr:uid="{00000000-0005-0000-0000-0000F3860000}"/>
    <cellStyle name="Note 2 2 6 2 2" xfId="3468" xr:uid="{00000000-0005-0000-0000-0000F4860000}"/>
    <cellStyle name="Note 2 2 6 2 2 2" xfId="6846" xr:uid="{00000000-0005-0000-0000-0000F5860000}"/>
    <cellStyle name="Note 2 2 6 2 2 2 2" xfId="14041" xr:uid="{00000000-0005-0000-0000-0000F6860000}"/>
    <cellStyle name="Note 2 2 6 2 2 2 2 2" xfId="45133" xr:uid="{00000000-0005-0000-0000-0000F7860000}"/>
    <cellStyle name="Note 2 2 6 2 2 2 3" xfId="45134" xr:uid="{00000000-0005-0000-0000-0000F8860000}"/>
    <cellStyle name="Note 2 2 6 2 2 3" xfId="6847" xr:uid="{00000000-0005-0000-0000-0000F9860000}"/>
    <cellStyle name="Note 2 2 6 2 2 3 2" xfId="14040" xr:uid="{00000000-0005-0000-0000-0000FA860000}"/>
    <cellStyle name="Note 2 2 6 2 2 3 2 2" xfId="45135" xr:uid="{00000000-0005-0000-0000-0000FB860000}"/>
    <cellStyle name="Note 2 2 6 2 2 3 3" xfId="45136" xr:uid="{00000000-0005-0000-0000-0000FC860000}"/>
    <cellStyle name="Note 2 2 6 2 2 4" xfId="14042" xr:uid="{00000000-0005-0000-0000-0000FD860000}"/>
    <cellStyle name="Note 2 2 6 2 2 4 2" xfId="45137" xr:uid="{00000000-0005-0000-0000-0000FE860000}"/>
    <cellStyle name="Note 2 2 6 2 2 5" xfId="25065" xr:uid="{00000000-0005-0000-0000-0000FF860000}"/>
    <cellStyle name="Note 2 2 6 2 2 5 2" xfId="45138" xr:uid="{00000000-0005-0000-0000-000000870000}"/>
    <cellStyle name="Note 2 2 6 2 2 6" xfId="25066" xr:uid="{00000000-0005-0000-0000-000001870000}"/>
    <cellStyle name="Note 2 2 6 2 2 6 2" xfId="45139" xr:uid="{00000000-0005-0000-0000-000002870000}"/>
    <cellStyle name="Note 2 2 6 2 2 7" xfId="25067" xr:uid="{00000000-0005-0000-0000-000003870000}"/>
    <cellStyle name="Note 2 2 6 2 2 7 2" xfId="45140" xr:uid="{00000000-0005-0000-0000-000004870000}"/>
    <cellStyle name="Note 2 2 6 2 2 8" xfId="45141" xr:uid="{00000000-0005-0000-0000-000005870000}"/>
    <cellStyle name="Note 2 2 6 2 3" xfId="6848" xr:uid="{00000000-0005-0000-0000-000006870000}"/>
    <cellStyle name="Note 2 2 6 2 3 2" xfId="14039" xr:uid="{00000000-0005-0000-0000-000007870000}"/>
    <cellStyle name="Note 2 2 6 2 3 2 2" xfId="45142" xr:uid="{00000000-0005-0000-0000-000008870000}"/>
    <cellStyle name="Note 2 2 6 2 3 3" xfId="45143" xr:uid="{00000000-0005-0000-0000-000009870000}"/>
    <cellStyle name="Note 2 2 6 2 4" xfId="6849" xr:uid="{00000000-0005-0000-0000-00000A870000}"/>
    <cellStyle name="Note 2 2 6 2 4 2" xfId="14038" xr:uid="{00000000-0005-0000-0000-00000B870000}"/>
    <cellStyle name="Note 2 2 6 2 4 2 2" xfId="45144" xr:uid="{00000000-0005-0000-0000-00000C870000}"/>
    <cellStyle name="Note 2 2 6 2 4 3" xfId="45145" xr:uid="{00000000-0005-0000-0000-00000D870000}"/>
    <cellStyle name="Note 2 2 6 2 5" xfId="14043" xr:uid="{00000000-0005-0000-0000-00000E870000}"/>
    <cellStyle name="Note 2 2 6 2 5 2" xfId="45146" xr:uid="{00000000-0005-0000-0000-00000F870000}"/>
    <cellStyle name="Note 2 2 6 2 6" xfId="25068" xr:uid="{00000000-0005-0000-0000-000010870000}"/>
    <cellStyle name="Note 2 2 6 2 6 2" xfId="45147" xr:uid="{00000000-0005-0000-0000-000011870000}"/>
    <cellStyle name="Note 2 2 6 2 7" xfId="25069" xr:uid="{00000000-0005-0000-0000-000012870000}"/>
    <cellStyle name="Note 2 2 6 2 7 2" xfId="45148" xr:uid="{00000000-0005-0000-0000-000013870000}"/>
    <cellStyle name="Note 2 2 6 2 8" xfId="25070" xr:uid="{00000000-0005-0000-0000-000014870000}"/>
    <cellStyle name="Note 2 2 6 2 8 2" xfId="45149" xr:uid="{00000000-0005-0000-0000-000015870000}"/>
    <cellStyle name="Note 2 2 6 2 9" xfId="45150" xr:uid="{00000000-0005-0000-0000-000016870000}"/>
    <cellStyle name="Note 2 2 6 3" xfId="1577" xr:uid="{00000000-0005-0000-0000-000017870000}"/>
    <cellStyle name="Note 2 2 6 3 2" xfId="3040" xr:uid="{00000000-0005-0000-0000-000018870000}"/>
    <cellStyle name="Note 2 2 6 3 2 2" xfId="6850" xr:uid="{00000000-0005-0000-0000-000019870000}"/>
    <cellStyle name="Note 2 2 6 3 2 2 2" xfId="14035" xr:uid="{00000000-0005-0000-0000-00001A870000}"/>
    <cellStyle name="Note 2 2 6 3 2 2 2 2" xfId="45151" xr:uid="{00000000-0005-0000-0000-00001B870000}"/>
    <cellStyle name="Note 2 2 6 3 2 2 3" xfId="45152" xr:uid="{00000000-0005-0000-0000-00001C870000}"/>
    <cellStyle name="Note 2 2 6 3 2 3" xfId="6851" xr:uid="{00000000-0005-0000-0000-00001D870000}"/>
    <cellStyle name="Note 2 2 6 3 2 3 2" xfId="14034" xr:uid="{00000000-0005-0000-0000-00001E870000}"/>
    <cellStyle name="Note 2 2 6 3 2 3 2 2" xfId="45153" xr:uid="{00000000-0005-0000-0000-00001F870000}"/>
    <cellStyle name="Note 2 2 6 3 2 3 3" xfId="45154" xr:uid="{00000000-0005-0000-0000-000020870000}"/>
    <cellStyle name="Note 2 2 6 3 2 4" xfId="14036" xr:uid="{00000000-0005-0000-0000-000021870000}"/>
    <cellStyle name="Note 2 2 6 3 2 4 2" xfId="45155" xr:uid="{00000000-0005-0000-0000-000022870000}"/>
    <cellStyle name="Note 2 2 6 3 2 5" xfId="25071" xr:uid="{00000000-0005-0000-0000-000023870000}"/>
    <cellStyle name="Note 2 2 6 3 2 5 2" xfId="45156" xr:uid="{00000000-0005-0000-0000-000024870000}"/>
    <cellStyle name="Note 2 2 6 3 2 6" xfId="25072" xr:uid="{00000000-0005-0000-0000-000025870000}"/>
    <cellStyle name="Note 2 2 6 3 2 6 2" xfId="45157" xr:uid="{00000000-0005-0000-0000-000026870000}"/>
    <cellStyle name="Note 2 2 6 3 2 7" xfId="25073" xr:uid="{00000000-0005-0000-0000-000027870000}"/>
    <cellStyle name="Note 2 2 6 3 2 7 2" xfId="45158" xr:uid="{00000000-0005-0000-0000-000028870000}"/>
    <cellStyle name="Note 2 2 6 3 2 8" xfId="45159" xr:uid="{00000000-0005-0000-0000-000029870000}"/>
    <cellStyle name="Note 2 2 6 3 3" xfId="6852" xr:uid="{00000000-0005-0000-0000-00002A870000}"/>
    <cellStyle name="Note 2 2 6 3 3 2" xfId="14033" xr:uid="{00000000-0005-0000-0000-00002B870000}"/>
    <cellStyle name="Note 2 2 6 3 3 2 2" xfId="45160" xr:uid="{00000000-0005-0000-0000-00002C870000}"/>
    <cellStyle name="Note 2 2 6 3 3 3" xfId="45161" xr:uid="{00000000-0005-0000-0000-00002D870000}"/>
    <cellStyle name="Note 2 2 6 3 4" xfId="6853" xr:uid="{00000000-0005-0000-0000-00002E870000}"/>
    <cellStyle name="Note 2 2 6 3 4 2" xfId="14032" xr:uid="{00000000-0005-0000-0000-00002F870000}"/>
    <cellStyle name="Note 2 2 6 3 4 2 2" xfId="45162" xr:uid="{00000000-0005-0000-0000-000030870000}"/>
    <cellStyle name="Note 2 2 6 3 4 3" xfId="45163" xr:uid="{00000000-0005-0000-0000-000031870000}"/>
    <cellStyle name="Note 2 2 6 3 5" xfId="14037" xr:uid="{00000000-0005-0000-0000-000032870000}"/>
    <cellStyle name="Note 2 2 6 3 5 2" xfId="45164" xr:uid="{00000000-0005-0000-0000-000033870000}"/>
    <cellStyle name="Note 2 2 6 3 6" xfId="25074" xr:uid="{00000000-0005-0000-0000-000034870000}"/>
    <cellStyle name="Note 2 2 6 3 6 2" xfId="45165" xr:uid="{00000000-0005-0000-0000-000035870000}"/>
    <cellStyle name="Note 2 2 6 3 7" xfId="25075" xr:uid="{00000000-0005-0000-0000-000036870000}"/>
    <cellStyle name="Note 2 2 6 3 7 2" xfId="45166" xr:uid="{00000000-0005-0000-0000-000037870000}"/>
    <cellStyle name="Note 2 2 6 3 8" xfId="25076" xr:uid="{00000000-0005-0000-0000-000038870000}"/>
    <cellStyle name="Note 2 2 6 3 8 2" xfId="45167" xr:uid="{00000000-0005-0000-0000-000039870000}"/>
    <cellStyle name="Note 2 2 6 3 9" xfId="45168" xr:uid="{00000000-0005-0000-0000-00003A870000}"/>
    <cellStyle name="Note 2 2 6 4" xfId="6854" xr:uid="{00000000-0005-0000-0000-00003B870000}"/>
    <cellStyle name="Note 2 2 6 4 2" xfId="14031" xr:uid="{00000000-0005-0000-0000-00003C870000}"/>
    <cellStyle name="Note 2 2 6 4 2 2" xfId="45169" xr:uid="{00000000-0005-0000-0000-00003D870000}"/>
    <cellStyle name="Note 2 2 6 4 3" xfId="25077" xr:uid="{00000000-0005-0000-0000-00003E870000}"/>
    <cellStyle name="Note 2 2 6 4 3 2" xfId="45170" xr:uid="{00000000-0005-0000-0000-00003F870000}"/>
    <cellStyle name="Note 2 2 6 4 4" xfId="25078" xr:uid="{00000000-0005-0000-0000-000040870000}"/>
    <cellStyle name="Note 2 2 6 4 4 2" xfId="45171" xr:uid="{00000000-0005-0000-0000-000041870000}"/>
    <cellStyle name="Note 2 2 6 4 5" xfId="25079" xr:uid="{00000000-0005-0000-0000-000042870000}"/>
    <cellStyle name="Note 2 2 6 4 5 2" xfId="45172" xr:uid="{00000000-0005-0000-0000-000043870000}"/>
    <cellStyle name="Note 2 2 6 4 6" xfId="45173" xr:uid="{00000000-0005-0000-0000-000044870000}"/>
    <cellStyle name="Note 2 2 6 5" xfId="6855" xr:uid="{00000000-0005-0000-0000-000045870000}"/>
    <cellStyle name="Note 2 2 6 5 2" xfId="14030" xr:uid="{00000000-0005-0000-0000-000046870000}"/>
    <cellStyle name="Note 2 2 6 5 2 2" xfId="45174" xr:uid="{00000000-0005-0000-0000-000047870000}"/>
    <cellStyle name="Note 2 2 6 5 3" xfId="25080" xr:uid="{00000000-0005-0000-0000-000048870000}"/>
    <cellStyle name="Note 2 2 6 5 3 2" xfId="45175" xr:uid="{00000000-0005-0000-0000-000049870000}"/>
    <cellStyle name="Note 2 2 6 5 4" xfId="25081" xr:uid="{00000000-0005-0000-0000-00004A870000}"/>
    <cellStyle name="Note 2 2 6 5 4 2" xfId="45176" xr:uid="{00000000-0005-0000-0000-00004B870000}"/>
    <cellStyle name="Note 2 2 6 5 5" xfId="25082" xr:uid="{00000000-0005-0000-0000-00004C870000}"/>
    <cellStyle name="Note 2 2 6 5 5 2" xfId="45177" xr:uid="{00000000-0005-0000-0000-00004D870000}"/>
    <cellStyle name="Note 2 2 6 5 6" xfId="45178" xr:uid="{00000000-0005-0000-0000-00004E870000}"/>
    <cellStyle name="Note 2 2 6 6" xfId="6856" xr:uid="{00000000-0005-0000-0000-00004F870000}"/>
    <cellStyle name="Note 2 2 6 6 2" xfId="14029" xr:uid="{00000000-0005-0000-0000-000050870000}"/>
    <cellStyle name="Note 2 2 6 6 2 2" xfId="45179" xr:uid="{00000000-0005-0000-0000-000051870000}"/>
    <cellStyle name="Note 2 2 6 6 3" xfId="25083" xr:uid="{00000000-0005-0000-0000-000052870000}"/>
    <cellStyle name="Note 2 2 6 6 3 2" xfId="45180" xr:uid="{00000000-0005-0000-0000-000053870000}"/>
    <cellStyle name="Note 2 2 6 6 4" xfId="25084" xr:uid="{00000000-0005-0000-0000-000054870000}"/>
    <cellStyle name="Note 2 2 6 6 4 2" xfId="45181" xr:uid="{00000000-0005-0000-0000-000055870000}"/>
    <cellStyle name="Note 2 2 6 6 5" xfId="25085" xr:uid="{00000000-0005-0000-0000-000056870000}"/>
    <cellStyle name="Note 2 2 6 6 5 2" xfId="45182" xr:uid="{00000000-0005-0000-0000-000057870000}"/>
    <cellStyle name="Note 2 2 6 6 6" xfId="45183" xr:uid="{00000000-0005-0000-0000-000058870000}"/>
    <cellStyle name="Note 2 2 6 7" xfId="6857" xr:uid="{00000000-0005-0000-0000-000059870000}"/>
    <cellStyle name="Note 2 2 6 7 2" xfId="14028" xr:uid="{00000000-0005-0000-0000-00005A870000}"/>
    <cellStyle name="Note 2 2 6 7 2 2" xfId="45184" xr:uid="{00000000-0005-0000-0000-00005B870000}"/>
    <cellStyle name="Note 2 2 6 7 3" xfId="25086" xr:uid="{00000000-0005-0000-0000-00005C870000}"/>
    <cellStyle name="Note 2 2 6 7 3 2" xfId="45185" xr:uid="{00000000-0005-0000-0000-00005D870000}"/>
    <cellStyle name="Note 2 2 6 7 4" xfId="25087" xr:uid="{00000000-0005-0000-0000-00005E870000}"/>
    <cellStyle name="Note 2 2 6 7 4 2" xfId="45186" xr:uid="{00000000-0005-0000-0000-00005F870000}"/>
    <cellStyle name="Note 2 2 6 7 5" xfId="25088" xr:uid="{00000000-0005-0000-0000-000060870000}"/>
    <cellStyle name="Note 2 2 6 7 5 2" xfId="45187" xr:uid="{00000000-0005-0000-0000-000061870000}"/>
    <cellStyle name="Note 2 2 6 7 6" xfId="45188" xr:uid="{00000000-0005-0000-0000-000062870000}"/>
    <cellStyle name="Note 2 2 6 8" xfId="6858" xr:uid="{00000000-0005-0000-0000-000063870000}"/>
    <cellStyle name="Note 2 2 6 8 2" xfId="14027" xr:uid="{00000000-0005-0000-0000-000064870000}"/>
    <cellStyle name="Note 2 2 6 8 2 2" xfId="45189" xr:uid="{00000000-0005-0000-0000-000065870000}"/>
    <cellStyle name="Note 2 2 6 8 3" xfId="45190" xr:uid="{00000000-0005-0000-0000-000066870000}"/>
    <cellStyle name="Note 2 2 6 9" xfId="14044" xr:uid="{00000000-0005-0000-0000-000067870000}"/>
    <cellStyle name="Note 2 2 6 9 2" xfId="45191" xr:uid="{00000000-0005-0000-0000-000068870000}"/>
    <cellStyle name="Note 2 2 7" xfId="1068" xr:uid="{00000000-0005-0000-0000-000069870000}"/>
    <cellStyle name="Note 2 2 7 10" xfId="25089" xr:uid="{00000000-0005-0000-0000-00006A870000}"/>
    <cellStyle name="Note 2 2 7 10 2" xfId="45192" xr:uid="{00000000-0005-0000-0000-00006B870000}"/>
    <cellStyle name="Note 2 2 7 11" xfId="45193" xr:uid="{00000000-0005-0000-0000-00006C870000}"/>
    <cellStyle name="Note 2 2 7 2" xfId="2000" xr:uid="{00000000-0005-0000-0000-00006D870000}"/>
    <cellStyle name="Note 2 2 7 2 2" xfId="3459" xr:uid="{00000000-0005-0000-0000-00006E870000}"/>
    <cellStyle name="Note 2 2 7 2 2 2" xfId="6859" xr:uid="{00000000-0005-0000-0000-00006F870000}"/>
    <cellStyle name="Note 2 2 7 2 2 2 2" xfId="14023" xr:uid="{00000000-0005-0000-0000-000070870000}"/>
    <cellStyle name="Note 2 2 7 2 2 2 2 2" xfId="45194" xr:uid="{00000000-0005-0000-0000-000071870000}"/>
    <cellStyle name="Note 2 2 7 2 2 2 3" xfId="45195" xr:uid="{00000000-0005-0000-0000-000072870000}"/>
    <cellStyle name="Note 2 2 7 2 2 3" xfId="6860" xr:uid="{00000000-0005-0000-0000-000073870000}"/>
    <cellStyle name="Note 2 2 7 2 2 3 2" xfId="14022" xr:uid="{00000000-0005-0000-0000-000074870000}"/>
    <cellStyle name="Note 2 2 7 2 2 3 2 2" xfId="45196" xr:uid="{00000000-0005-0000-0000-000075870000}"/>
    <cellStyle name="Note 2 2 7 2 2 3 3" xfId="45197" xr:uid="{00000000-0005-0000-0000-000076870000}"/>
    <cellStyle name="Note 2 2 7 2 2 4" xfId="14024" xr:uid="{00000000-0005-0000-0000-000077870000}"/>
    <cellStyle name="Note 2 2 7 2 2 4 2" xfId="45198" xr:uid="{00000000-0005-0000-0000-000078870000}"/>
    <cellStyle name="Note 2 2 7 2 2 5" xfId="25090" xr:uid="{00000000-0005-0000-0000-000079870000}"/>
    <cellStyle name="Note 2 2 7 2 2 5 2" xfId="45199" xr:uid="{00000000-0005-0000-0000-00007A870000}"/>
    <cellStyle name="Note 2 2 7 2 2 6" xfId="25091" xr:uid="{00000000-0005-0000-0000-00007B870000}"/>
    <cellStyle name="Note 2 2 7 2 2 6 2" xfId="45200" xr:uid="{00000000-0005-0000-0000-00007C870000}"/>
    <cellStyle name="Note 2 2 7 2 2 7" xfId="25092" xr:uid="{00000000-0005-0000-0000-00007D870000}"/>
    <cellStyle name="Note 2 2 7 2 2 7 2" xfId="45201" xr:uid="{00000000-0005-0000-0000-00007E870000}"/>
    <cellStyle name="Note 2 2 7 2 2 8" xfId="45202" xr:uid="{00000000-0005-0000-0000-00007F870000}"/>
    <cellStyle name="Note 2 2 7 2 3" xfId="6861" xr:uid="{00000000-0005-0000-0000-000080870000}"/>
    <cellStyle name="Note 2 2 7 2 3 2" xfId="14021" xr:uid="{00000000-0005-0000-0000-000081870000}"/>
    <cellStyle name="Note 2 2 7 2 3 2 2" xfId="45203" xr:uid="{00000000-0005-0000-0000-000082870000}"/>
    <cellStyle name="Note 2 2 7 2 3 3" xfId="45204" xr:uid="{00000000-0005-0000-0000-000083870000}"/>
    <cellStyle name="Note 2 2 7 2 4" xfId="6862" xr:uid="{00000000-0005-0000-0000-000084870000}"/>
    <cellStyle name="Note 2 2 7 2 4 2" xfId="14020" xr:uid="{00000000-0005-0000-0000-000085870000}"/>
    <cellStyle name="Note 2 2 7 2 4 2 2" xfId="45205" xr:uid="{00000000-0005-0000-0000-000086870000}"/>
    <cellStyle name="Note 2 2 7 2 4 3" xfId="45206" xr:uid="{00000000-0005-0000-0000-000087870000}"/>
    <cellStyle name="Note 2 2 7 2 5" xfId="14025" xr:uid="{00000000-0005-0000-0000-000088870000}"/>
    <cellStyle name="Note 2 2 7 2 5 2" xfId="45207" xr:uid="{00000000-0005-0000-0000-000089870000}"/>
    <cellStyle name="Note 2 2 7 2 6" xfId="25093" xr:uid="{00000000-0005-0000-0000-00008A870000}"/>
    <cellStyle name="Note 2 2 7 2 6 2" xfId="45208" xr:uid="{00000000-0005-0000-0000-00008B870000}"/>
    <cellStyle name="Note 2 2 7 2 7" xfId="25094" xr:uid="{00000000-0005-0000-0000-00008C870000}"/>
    <cellStyle name="Note 2 2 7 2 7 2" xfId="45209" xr:uid="{00000000-0005-0000-0000-00008D870000}"/>
    <cellStyle name="Note 2 2 7 2 8" xfId="25095" xr:uid="{00000000-0005-0000-0000-00008E870000}"/>
    <cellStyle name="Note 2 2 7 2 8 2" xfId="45210" xr:uid="{00000000-0005-0000-0000-00008F870000}"/>
    <cellStyle name="Note 2 2 7 2 9" xfId="45211" xr:uid="{00000000-0005-0000-0000-000090870000}"/>
    <cellStyle name="Note 2 2 7 3" xfId="1568" xr:uid="{00000000-0005-0000-0000-000091870000}"/>
    <cellStyle name="Note 2 2 7 3 2" xfId="3031" xr:uid="{00000000-0005-0000-0000-000092870000}"/>
    <cellStyle name="Note 2 2 7 3 2 2" xfId="6863" xr:uid="{00000000-0005-0000-0000-000093870000}"/>
    <cellStyle name="Note 2 2 7 3 2 2 2" xfId="14017" xr:uid="{00000000-0005-0000-0000-000094870000}"/>
    <cellStyle name="Note 2 2 7 3 2 2 2 2" xfId="45212" xr:uid="{00000000-0005-0000-0000-000095870000}"/>
    <cellStyle name="Note 2 2 7 3 2 2 3" xfId="45213" xr:uid="{00000000-0005-0000-0000-000096870000}"/>
    <cellStyle name="Note 2 2 7 3 2 3" xfId="6864" xr:uid="{00000000-0005-0000-0000-000097870000}"/>
    <cellStyle name="Note 2 2 7 3 2 3 2" xfId="14016" xr:uid="{00000000-0005-0000-0000-000098870000}"/>
    <cellStyle name="Note 2 2 7 3 2 3 2 2" xfId="45214" xr:uid="{00000000-0005-0000-0000-000099870000}"/>
    <cellStyle name="Note 2 2 7 3 2 3 3" xfId="45215" xr:uid="{00000000-0005-0000-0000-00009A870000}"/>
    <cellStyle name="Note 2 2 7 3 2 4" xfId="14018" xr:uid="{00000000-0005-0000-0000-00009B870000}"/>
    <cellStyle name="Note 2 2 7 3 2 4 2" xfId="45216" xr:uid="{00000000-0005-0000-0000-00009C870000}"/>
    <cellStyle name="Note 2 2 7 3 2 5" xfId="25096" xr:uid="{00000000-0005-0000-0000-00009D870000}"/>
    <cellStyle name="Note 2 2 7 3 2 5 2" xfId="45217" xr:uid="{00000000-0005-0000-0000-00009E870000}"/>
    <cellStyle name="Note 2 2 7 3 2 6" xfId="25097" xr:uid="{00000000-0005-0000-0000-00009F870000}"/>
    <cellStyle name="Note 2 2 7 3 2 6 2" xfId="45218" xr:uid="{00000000-0005-0000-0000-0000A0870000}"/>
    <cellStyle name="Note 2 2 7 3 2 7" xfId="25098" xr:uid="{00000000-0005-0000-0000-0000A1870000}"/>
    <cellStyle name="Note 2 2 7 3 2 7 2" xfId="45219" xr:uid="{00000000-0005-0000-0000-0000A2870000}"/>
    <cellStyle name="Note 2 2 7 3 2 8" xfId="45220" xr:uid="{00000000-0005-0000-0000-0000A3870000}"/>
    <cellStyle name="Note 2 2 7 3 3" xfId="6865" xr:uid="{00000000-0005-0000-0000-0000A4870000}"/>
    <cellStyle name="Note 2 2 7 3 3 2" xfId="14015" xr:uid="{00000000-0005-0000-0000-0000A5870000}"/>
    <cellStyle name="Note 2 2 7 3 3 2 2" xfId="45221" xr:uid="{00000000-0005-0000-0000-0000A6870000}"/>
    <cellStyle name="Note 2 2 7 3 3 3" xfId="45222" xr:uid="{00000000-0005-0000-0000-0000A7870000}"/>
    <cellStyle name="Note 2 2 7 3 4" xfId="6866" xr:uid="{00000000-0005-0000-0000-0000A8870000}"/>
    <cellStyle name="Note 2 2 7 3 4 2" xfId="14014" xr:uid="{00000000-0005-0000-0000-0000A9870000}"/>
    <cellStyle name="Note 2 2 7 3 4 2 2" xfId="45223" xr:uid="{00000000-0005-0000-0000-0000AA870000}"/>
    <cellStyle name="Note 2 2 7 3 4 3" xfId="45224" xr:uid="{00000000-0005-0000-0000-0000AB870000}"/>
    <cellStyle name="Note 2 2 7 3 5" xfId="14019" xr:uid="{00000000-0005-0000-0000-0000AC870000}"/>
    <cellStyle name="Note 2 2 7 3 5 2" xfId="45225" xr:uid="{00000000-0005-0000-0000-0000AD870000}"/>
    <cellStyle name="Note 2 2 7 3 6" xfId="25099" xr:uid="{00000000-0005-0000-0000-0000AE870000}"/>
    <cellStyle name="Note 2 2 7 3 6 2" xfId="45226" xr:uid="{00000000-0005-0000-0000-0000AF870000}"/>
    <cellStyle name="Note 2 2 7 3 7" xfId="25100" xr:uid="{00000000-0005-0000-0000-0000B0870000}"/>
    <cellStyle name="Note 2 2 7 3 7 2" xfId="45227" xr:uid="{00000000-0005-0000-0000-0000B1870000}"/>
    <cellStyle name="Note 2 2 7 3 8" xfId="25101" xr:uid="{00000000-0005-0000-0000-0000B2870000}"/>
    <cellStyle name="Note 2 2 7 3 8 2" xfId="45228" xr:uid="{00000000-0005-0000-0000-0000B3870000}"/>
    <cellStyle name="Note 2 2 7 3 9" xfId="45229" xr:uid="{00000000-0005-0000-0000-0000B4870000}"/>
    <cellStyle name="Note 2 2 7 4" xfId="6867" xr:uid="{00000000-0005-0000-0000-0000B5870000}"/>
    <cellStyle name="Note 2 2 7 4 2" xfId="14013" xr:uid="{00000000-0005-0000-0000-0000B6870000}"/>
    <cellStyle name="Note 2 2 7 4 2 2" xfId="45230" xr:uid="{00000000-0005-0000-0000-0000B7870000}"/>
    <cellStyle name="Note 2 2 7 4 3" xfId="25102" xr:uid="{00000000-0005-0000-0000-0000B8870000}"/>
    <cellStyle name="Note 2 2 7 4 3 2" xfId="45231" xr:uid="{00000000-0005-0000-0000-0000B9870000}"/>
    <cellStyle name="Note 2 2 7 4 4" xfId="25103" xr:uid="{00000000-0005-0000-0000-0000BA870000}"/>
    <cellStyle name="Note 2 2 7 4 4 2" xfId="45232" xr:uid="{00000000-0005-0000-0000-0000BB870000}"/>
    <cellStyle name="Note 2 2 7 4 5" xfId="25104" xr:uid="{00000000-0005-0000-0000-0000BC870000}"/>
    <cellStyle name="Note 2 2 7 4 5 2" xfId="45233" xr:uid="{00000000-0005-0000-0000-0000BD870000}"/>
    <cellStyle name="Note 2 2 7 4 6" xfId="45234" xr:uid="{00000000-0005-0000-0000-0000BE870000}"/>
    <cellStyle name="Note 2 2 7 5" xfId="6868" xr:uid="{00000000-0005-0000-0000-0000BF870000}"/>
    <cellStyle name="Note 2 2 7 5 2" xfId="14012" xr:uid="{00000000-0005-0000-0000-0000C0870000}"/>
    <cellStyle name="Note 2 2 7 5 2 2" xfId="45235" xr:uid="{00000000-0005-0000-0000-0000C1870000}"/>
    <cellStyle name="Note 2 2 7 5 3" xfId="25105" xr:uid="{00000000-0005-0000-0000-0000C2870000}"/>
    <cellStyle name="Note 2 2 7 5 3 2" xfId="45236" xr:uid="{00000000-0005-0000-0000-0000C3870000}"/>
    <cellStyle name="Note 2 2 7 5 4" xfId="25106" xr:uid="{00000000-0005-0000-0000-0000C4870000}"/>
    <cellStyle name="Note 2 2 7 5 4 2" xfId="45237" xr:uid="{00000000-0005-0000-0000-0000C5870000}"/>
    <cellStyle name="Note 2 2 7 5 5" xfId="25107" xr:uid="{00000000-0005-0000-0000-0000C6870000}"/>
    <cellStyle name="Note 2 2 7 5 5 2" xfId="45238" xr:uid="{00000000-0005-0000-0000-0000C7870000}"/>
    <cellStyle name="Note 2 2 7 5 6" xfId="45239" xr:uid="{00000000-0005-0000-0000-0000C8870000}"/>
    <cellStyle name="Note 2 2 7 6" xfId="6869" xr:uid="{00000000-0005-0000-0000-0000C9870000}"/>
    <cellStyle name="Note 2 2 7 6 2" xfId="14011" xr:uid="{00000000-0005-0000-0000-0000CA870000}"/>
    <cellStyle name="Note 2 2 7 6 2 2" xfId="45240" xr:uid="{00000000-0005-0000-0000-0000CB870000}"/>
    <cellStyle name="Note 2 2 7 6 3" xfId="25108" xr:uid="{00000000-0005-0000-0000-0000CC870000}"/>
    <cellStyle name="Note 2 2 7 6 3 2" xfId="45241" xr:uid="{00000000-0005-0000-0000-0000CD870000}"/>
    <cellStyle name="Note 2 2 7 6 4" xfId="25109" xr:uid="{00000000-0005-0000-0000-0000CE870000}"/>
    <cellStyle name="Note 2 2 7 6 4 2" xfId="45242" xr:uid="{00000000-0005-0000-0000-0000CF870000}"/>
    <cellStyle name="Note 2 2 7 6 5" xfId="25110" xr:uid="{00000000-0005-0000-0000-0000D0870000}"/>
    <cellStyle name="Note 2 2 7 6 5 2" xfId="45243" xr:uid="{00000000-0005-0000-0000-0000D1870000}"/>
    <cellStyle name="Note 2 2 7 6 6" xfId="45244" xr:uid="{00000000-0005-0000-0000-0000D2870000}"/>
    <cellStyle name="Note 2 2 7 7" xfId="6870" xr:uid="{00000000-0005-0000-0000-0000D3870000}"/>
    <cellStyle name="Note 2 2 7 7 2" xfId="14010" xr:uid="{00000000-0005-0000-0000-0000D4870000}"/>
    <cellStyle name="Note 2 2 7 7 2 2" xfId="45245" xr:uid="{00000000-0005-0000-0000-0000D5870000}"/>
    <cellStyle name="Note 2 2 7 7 3" xfId="25111" xr:uid="{00000000-0005-0000-0000-0000D6870000}"/>
    <cellStyle name="Note 2 2 7 7 3 2" xfId="45246" xr:uid="{00000000-0005-0000-0000-0000D7870000}"/>
    <cellStyle name="Note 2 2 7 7 4" xfId="25112" xr:uid="{00000000-0005-0000-0000-0000D8870000}"/>
    <cellStyle name="Note 2 2 7 7 4 2" xfId="45247" xr:uid="{00000000-0005-0000-0000-0000D9870000}"/>
    <cellStyle name="Note 2 2 7 7 5" xfId="25113" xr:uid="{00000000-0005-0000-0000-0000DA870000}"/>
    <cellStyle name="Note 2 2 7 7 5 2" xfId="45248" xr:uid="{00000000-0005-0000-0000-0000DB870000}"/>
    <cellStyle name="Note 2 2 7 7 6" xfId="45249" xr:uid="{00000000-0005-0000-0000-0000DC870000}"/>
    <cellStyle name="Note 2 2 7 8" xfId="6871" xr:uid="{00000000-0005-0000-0000-0000DD870000}"/>
    <cellStyle name="Note 2 2 7 8 2" xfId="14009" xr:uid="{00000000-0005-0000-0000-0000DE870000}"/>
    <cellStyle name="Note 2 2 7 8 2 2" xfId="45250" xr:uid="{00000000-0005-0000-0000-0000DF870000}"/>
    <cellStyle name="Note 2 2 7 8 3" xfId="45251" xr:uid="{00000000-0005-0000-0000-0000E0870000}"/>
    <cellStyle name="Note 2 2 7 9" xfId="14026" xr:uid="{00000000-0005-0000-0000-0000E1870000}"/>
    <cellStyle name="Note 2 2 7 9 2" xfId="45252" xr:uid="{00000000-0005-0000-0000-0000E2870000}"/>
    <cellStyle name="Note 2 2 8" xfId="1098" xr:uid="{00000000-0005-0000-0000-0000E3870000}"/>
    <cellStyle name="Note 2 2 8 10" xfId="25114" xr:uid="{00000000-0005-0000-0000-0000E4870000}"/>
    <cellStyle name="Note 2 2 8 10 2" xfId="45253" xr:uid="{00000000-0005-0000-0000-0000E5870000}"/>
    <cellStyle name="Note 2 2 8 11" xfId="45254" xr:uid="{00000000-0005-0000-0000-0000E6870000}"/>
    <cellStyle name="Note 2 2 8 2" xfId="2030" xr:uid="{00000000-0005-0000-0000-0000E7870000}"/>
    <cellStyle name="Note 2 2 8 2 2" xfId="3489" xr:uid="{00000000-0005-0000-0000-0000E8870000}"/>
    <cellStyle name="Note 2 2 8 2 2 2" xfId="6872" xr:uid="{00000000-0005-0000-0000-0000E9870000}"/>
    <cellStyle name="Note 2 2 8 2 2 2 2" xfId="14005" xr:uid="{00000000-0005-0000-0000-0000EA870000}"/>
    <cellStyle name="Note 2 2 8 2 2 2 2 2" xfId="45255" xr:uid="{00000000-0005-0000-0000-0000EB870000}"/>
    <cellStyle name="Note 2 2 8 2 2 2 3" xfId="45256" xr:uid="{00000000-0005-0000-0000-0000EC870000}"/>
    <cellStyle name="Note 2 2 8 2 2 3" xfId="6873" xr:uid="{00000000-0005-0000-0000-0000ED870000}"/>
    <cellStyle name="Note 2 2 8 2 2 3 2" xfId="14004" xr:uid="{00000000-0005-0000-0000-0000EE870000}"/>
    <cellStyle name="Note 2 2 8 2 2 3 2 2" xfId="45257" xr:uid="{00000000-0005-0000-0000-0000EF870000}"/>
    <cellStyle name="Note 2 2 8 2 2 3 3" xfId="45258" xr:uid="{00000000-0005-0000-0000-0000F0870000}"/>
    <cellStyle name="Note 2 2 8 2 2 4" xfId="14006" xr:uid="{00000000-0005-0000-0000-0000F1870000}"/>
    <cellStyle name="Note 2 2 8 2 2 4 2" xfId="45259" xr:uid="{00000000-0005-0000-0000-0000F2870000}"/>
    <cellStyle name="Note 2 2 8 2 2 5" xfId="25115" xr:uid="{00000000-0005-0000-0000-0000F3870000}"/>
    <cellStyle name="Note 2 2 8 2 2 5 2" xfId="45260" xr:uid="{00000000-0005-0000-0000-0000F4870000}"/>
    <cellStyle name="Note 2 2 8 2 2 6" xfId="25116" xr:uid="{00000000-0005-0000-0000-0000F5870000}"/>
    <cellStyle name="Note 2 2 8 2 2 6 2" xfId="45261" xr:uid="{00000000-0005-0000-0000-0000F6870000}"/>
    <cellStyle name="Note 2 2 8 2 2 7" xfId="25117" xr:uid="{00000000-0005-0000-0000-0000F7870000}"/>
    <cellStyle name="Note 2 2 8 2 2 7 2" xfId="45262" xr:uid="{00000000-0005-0000-0000-0000F8870000}"/>
    <cellStyle name="Note 2 2 8 2 2 8" xfId="45263" xr:uid="{00000000-0005-0000-0000-0000F9870000}"/>
    <cellStyle name="Note 2 2 8 2 3" xfId="6874" xr:uid="{00000000-0005-0000-0000-0000FA870000}"/>
    <cellStyle name="Note 2 2 8 2 3 2" xfId="14003" xr:uid="{00000000-0005-0000-0000-0000FB870000}"/>
    <cellStyle name="Note 2 2 8 2 3 2 2" xfId="45264" xr:uid="{00000000-0005-0000-0000-0000FC870000}"/>
    <cellStyle name="Note 2 2 8 2 3 3" xfId="45265" xr:uid="{00000000-0005-0000-0000-0000FD870000}"/>
    <cellStyle name="Note 2 2 8 2 4" xfId="6875" xr:uid="{00000000-0005-0000-0000-0000FE870000}"/>
    <cellStyle name="Note 2 2 8 2 4 2" xfId="14002" xr:uid="{00000000-0005-0000-0000-0000FF870000}"/>
    <cellStyle name="Note 2 2 8 2 4 2 2" xfId="45266" xr:uid="{00000000-0005-0000-0000-000000880000}"/>
    <cellStyle name="Note 2 2 8 2 4 3" xfId="45267" xr:uid="{00000000-0005-0000-0000-000001880000}"/>
    <cellStyle name="Note 2 2 8 2 5" xfId="14007" xr:uid="{00000000-0005-0000-0000-000002880000}"/>
    <cellStyle name="Note 2 2 8 2 5 2" xfId="45268" xr:uid="{00000000-0005-0000-0000-000003880000}"/>
    <cellStyle name="Note 2 2 8 2 6" xfId="25118" xr:uid="{00000000-0005-0000-0000-000004880000}"/>
    <cellStyle name="Note 2 2 8 2 6 2" xfId="45269" xr:uid="{00000000-0005-0000-0000-000005880000}"/>
    <cellStyle name="Note 2 2 8 2 7" xfId="25119" xr:uid="{00000000-0005-0000-0000-000006880000}"/>
    <cellStyle name="Note 2 2 8 2 7 2" xfId="45270" xr:uid="{00000000-0005-0000-0000-000007880000}"/>
    <cellStyle name="Note 2 2 8 2 8" xfId="25120" xr:uid="{00000000-0005-0000-0000-000008880000}"/>
    <cellStyle name="Note 2 2 8 2 8 2" xfId="45271" xr:uid="{00000000-0005-0000-0000-000009880000}"/>
    <cellStyle name="Note 2 2 8 2 9" xfId="45272" xr:uid="{00000000-0005-0000-0000-00000A880000}"/>
    <cellStyle name="Note 2 2 8 3" xfId="1598" xr:uid="{00000000-0005-0000-0000-00000B880000}"/>
    <cellStyle name="Note 2 2 8 3 2" xfId="3061" xr:uid="{00000000-0005-0000-0000-00000C880000}"/>
    <cellStyle name="Note 2 2 8 3 2 2" xfId="6876" xr:uid="{00000000-0005-0000-0000-00000D880000}"/>
    <cellStyle name="Note 2 2 8 3 2 2 2" xfId="13999" xr:uid="{00000000-0005-0000-0000-00000E880000}"/>
    <cellStyle name="Note 2 2 8 3 2 2 2 2" xfId="45273" xr:uid="{00000000-0005-0000-0000-00000F880000}"/>
    <cellStyle name="Note 2 2 8 3 2 2 3" xfId="45274" xr:uid="{00000000-0005-0000-0000-000010880000}"/>
    <cellStyle name="Note 2 2 8 3 2 3" xfId="6877" xr:uid="{00000000-0005-0000-0000-000011880000}"/>
    <cellStyle name="Note 2 2 8 3 2 3 2" xfId="13998" xr:uid="{00000000-0005-0000-0000-000012880000}"/>
    <cellStyle name="Note 2 2 8 3 2 3 2 2" xfId="45275" xr:uid="{00000000-0005-0000-0000-000013880000}"/>
    <cellStyle name="Note 2 2 8 3 2 3 3" xfId="45276" xr:uid="{00000000-0005-0000-0000-000014880000}"/>
    <cellStyle name="Note 2 2 8 3 2 4" xfId="14000" xr:uid="{00000000-0005-0000-0000-000015880000}"/>
    <cellStyle name="Note 2 2 8 3 2 4 2" xfId="45277" xr:uid="{00000000-0005-0000-0000-000016880000}"/>
    <cellStyle name="Note 2 2 8 3 2 5" xfId="25121" xr:uid="{00000000-0005-0000-0000-000017880000}"/>
    <cellStyle name="Note 2 2 8 3 2 5 2" xfId="45278" xr:uid="{00000000-0005-0000-0000-000018880000}"/>
    <cellStyle name="Note 2 2 8 3 2 6" xfId="25122" xr:uid="{00000000-0005-0000-0000-000019880000}"/>
    <cellStyle name="Note 2 2 8 3 2 6 2" xfId="45279" xr:uid="{00000000-0005-0000-0000-00001A880000}"/>
    <cellStyle name="Note 2 2 8 3 2 7" xfId="25123" xr:uid="{00000000-0005-0000-0000-00001B880000}"/>
    <cellStyle name="Note 2 2 8 3 2 7 2" xfId="45280" xr:uid="{00000000-0005-0000-0000-00001C880000}"/>
    <cellStyle name="Note 2 2 8 3 2 8" xfId="45281" xr:uid="{00000000-0005-0000-0000-00001D880000}"/>
    <cellStyle name="Note 2 2 8 3 3" xfId="6878" xr:uid="{00000000-0005-0000-0000-00001E880000}"/>
    <cellStyle name="Note 2 2 8 3 3 2" xfId="13997" xr:uid="{00000000-0005-0000-0000-00001F880000}"/>
    <cellStyle name="Note 2 2 8 3 3 2 2" xfId="45282" xr:uid="{00000000-0005-0000-0000-000020880000}"/>
    <cellStyle name="Note 2 2 8 3 3 3" xfId="45283" xr:uid="{00000000-0005-0000-0000-000021880000}"/>
    <cellStyle name="Note 2 2 8 3 4" xfId="6879" xr:uid="{00000000-0005-0000-0000-000022880000}"/>
    <cellStyle name="Note 2 2 8 3 4 2" xfId="13996" xr:uid="{00000000-0005-0000-0000-000023880000}"/>
    <cellStyle name="Note 2 2 8 3 4 2 2" xfId="45284" xr:uid="{00000000-0005-0000-0000-000024880000}"/>
    <cellStyle name="Note 2 2 8 3 4 3" xfId="45285" xr:uid="{00000000-0005-0000-0000-000025880000}"/>
    <cellStyle name="Note 2 2 8 3 5" xfId="14001" xr:uid="{00000000-0005-0000-0000-000026880000}"/>
    <cellStyle name="Note 2 2 8 3 5 2" xfId="45286" xr:uid="{00000000-0005-0000-0000-000027880000}"/>
    <cellStyle name="Note 2 2 8 3 6" xfId="25124" xr:uid="{00000000-0005-0000-0000-000028880000}"/>
    <cellStyle name="Note 2 2 8 3 6 2" xfId="45287" xr:uid="{00000000-0005-0000-0000-000029880000}"/>
    <cellStyle name="Note 2 2 8 3 7" xfId="25125" xr:uid="{00000000-0005-0000-0000-00002A880000}"/>
    <cellStyle name="Note 2 2 8 3 7 2" xfId="45288" xr:uid="{00000000-0005-0000-0000-00002B880000}"/>
    <cellStyle name="Note 2 2 8 3 8" xfId="25126" xr:uid="{00000000-0005-0000-0000-00002C880000}"/>
    <cellStyle name="Note 2 2 8 3 8 2" xfId="45289" xr:uid="{00000000-0005-0000-0000-00002D880000}"/>
    <cellStyle name="Note 2 2 8 3 9" xfId="45290" xr:uid="{00000000-0005-0000-0000-00002E880000}"/>
    <cellStyle name="Note 2 2 8 4" xfId="6880" xr:uid="{00000000-0005-0000-0000-00002F880000}"/>
    <cellStyle name="Note 2 2 8 4 2" xfId="13995" xr:uid="{00000000-0005-0000-0000-000030880000}"/>
    <cellStyle name="Note 2 2 8 4 2 2" xfId="45291" xr:uid="{00000000-0005-0000-0000-000031880000}"/>
    <cellStyle name="Note 2 2 8 4 3" xfId="25127" xr:uid="{00000000-0005-0000-0000-000032880000}"/>
    <cellStyle name="Note 2 2 8 4 3 2" xfId="45292" xr:uid="{00000000-0005-0000-0000-000033880000}"/>
    <cellStyle name="Note 2 2 8 4 4" xfId="25128" xr:uid="{00000000-0005-0000-0000-000034880000}"/>
    <cellStyle name="Note 2 2 8 4 4 2" xfId="45293" xr:uid="{00000000-0005-0000-0000-000035880000}"/>
    <cellStyle name="Note 2 2 8 4 5" xfId="25129" xr:uid="{00000000-0005-0000-0000-000036880000}"/>
    <cellStyle name="Note 2 2 8 4 5 2" xfId="45294" xr:uid="{00000000-0005-0000-0000-000037880000}"/>
    <cellStyle name="Note 2 2 8 4 6" xfId="45295" xr:uid="{00000000-0005-0000-0000-000038880000}"/>
    <cellStyle name="Note 2 2 8 5" xfId="6881" xr:uid="{00000000-0005-0000-0000-000039880000}"/>
    <cellStyle name="Note 2 2 8 5 2" xfId="13994" xr:uid="{00000000-0005-0000-0000-00003A880000}"/>
    <cellStyle name="Note 2 2 8 5 2 2" xfId="45296" xr:uid="{00000000-0005-0000-0000-00003B880000}"/>
    <cellStyle name="Note 2 2 8 5 3" xfId="25130" xr:uid="{00000000-0005-0000-0000-00003C880000}"/>
    <cellStyle name="Note 2 2 8 5 3 2" xfId="45297" xr:uid="{00000000-0005-0000-0000-00003D880000}"/>
    <cellStyle name="Note 2 2 8 5 4" xfId="25131" xr:uid="{00000000-0005-0000-0000-00003E880000}"/>
    <cellStyle name="Note 2 2 8 5 4 2" xfId="45298" xr:uid="{00000000-0005-0000-0000-00003F880000}"/>
    <cellStyle name="Note 2 2 8 5 5" xfId="25132" xr:uid="{00000000-0005-0000-0000-000040880000}"/>
    <cellStyle name="Note 2 2 8 5 5 2" xfId="45299" xr:uid="{00000000-0005-0000-0000-000041880000}"/>
    <cellStyle name="Note 2 2 8 5 6" xfId="45300" xr:uid="{00000000-0005-0000-0000-000042880000}"/>
    <cellStyle name="Note 2 2 8 6" xfId="6882" xr:uid="{00000000-0005-0000-0000-000043880000}"/>
    <cellStyle name="Note 2 2 8 6 2" xfId="13993" xr:uid="{00000000-0005-0000-0000-000044880000}"/>
    <cellStyle name="Note 2 2 8 6 2 2" xfId="45301" xr:uid="{00000000-0005-0000-0000-000045880000}"/>
    <cellStyle name="Note 2 2 8 6 3" xfId="25133" xr:uid="{00000000-0005-0000-0000-000046880000}"/>
    <cellStyle name="Note 2 2 8 6 3 2" xfId="45302" xr:uid="{00000000-0005-0000-0000-000047880000}"/>
    <cellStyle name="Note 2 2 8 6 4" xfId="25134" xr:uid="{00000000-0005-0000-0000-000048880000}"/>
    <cellStyle name="Note 2 2 8 6 4 2" xfId="45303" xr:uid="{00000000-0005-0000-0000-000049880000}"/>
    <cellStyle name="Note 2 2 8 6 5" xfId="25135" xr:uid="{00000000-0005-0000-0000-00004A880000}"/>
    <cellStyle name="Note 2 2 8 6 5 2" xfId="45304" xr:uid="{00000000-0005-0000-0000-00004B880000}"/>
    <cellStyle name="Note 2 2 8 6 6" xfId="45305" xr:uid="{00000000-0005-0000-0000-00004C880000}"/>
    <cellStyle name="Note 2 2 8 7" xfId="6883" xr:uid="{00000000-0005-0000-0000-00004D880000}"/>
    <cellStyle name="Note 2 2 8 7 2" xfId="13992" xr:uid="{00000000-0005-0000-0000-00004E880000}"/>
    <cellStyle name="Note 2 2 8 7 2 2" xfId="45306" xr:uid="{00000000-0005-0000-0000-00004F880000}"/>
    <cellStyle name="Note 2 2 8 7 3" xfId="25136" xr:uid="{00000000-0005-0000-0000-000050880000}"/>
    <cellStyle name="Note 2 2 8 7 3 2" xfId="45307" xr:uid="{00000000-0005-0000-0000-000051880000}"/>
    <cellStyle name="Note 2 2 8 7 4" xfId="25137" xr:uid="{00000000-0005-0000-0000-000052880000}"/>
    <cellStyle name="Note 2 2 8 7 4 2" xfId="45308" xr:uid="{00000000-0005-0000-0000-000053880000}"/>
    <cellStyle name="Note 2 2 8 7 5" xfId="25138" xr:uid="{00000000-0005-0000-0000-000054880000}"/>
    <cellStyle name="Note 2 2 8 7 5 2" xfId="45309" xr:uid="{00000000-0005-0000-0000-000055880000}"/>
    <cellStyle name="Note 2 2 8 7 6" xfId="45310" xr:uid="{00000000-0005-0000-0000-000056880000}"/>
    <cellStyle name="Note 2 2 8 8" xfId="6884" xr:uid="{00000000-0005-0000-0000-000057880000}"/>
    <cellStyle name="Note 2 2 8 8 2" xfId="13991" xr:uid="{00000000-0005-0000-0000-000058880000}"/>
    <cellStyle name="Note 2 2 8 8 2 2" xfId="45311" xr:uid="{00000000-0005-0000-0000-000059880000}"/>
    <cellStyle name="Note 2 2 8 8 3" xfId="45312" xr:uid="{00000000-0005-0000-0000-00005A880000}"/>
    <cellStyle name="Note 2 2 8 9" xfId="14008" xr:uid="{00000000-0005-0000-0000-00005B880000}"/>
    <cellStyle name="Note 2 2 8 9 2" xfId="45313" xr:uid="{00000000-0005-0000-0000-00005C880000}"/>
    <cellStyle name="Note 2 2 9" xfId="1071" xr:uid="{00000000-0005-0000-0000-00005D880000}"/>
    <cellStyle name="Note 2 2 9 10" xfId="25139" xr:uid="{00000000-0005-0000-0000-00005E880000}"/>
    <cellStyle name="Note 2 2 9 10 2" xfId="45314" xr:uid="{00000000-0005-0000-0000-00005F880000}"/>
    <cellStyle name="Note 2 2 9 11" xfId="45315" xr:uid="{00000000-0005-0000-0000-000060880000}"/>
    <cellStyle name="Note 2 2 9 2" xfId="2003" xr:uid="{00000000-0005-0000-0000-000061880000}"/>
    <cellStyle name="Note 2 2 9 2 2" xfId="3462" xr:uid="{00000000-0005-0000-0000-000062880000}"/>
    <cellStyle name="Note 2 2 9 2 2 2" xfId="6885" xr:uid="{00000000-0005-0000-0000-000063880000}"/>
    <cellStyle name="Note 2 2 9 2 2 2 2" xfId="13987" xr:uid="{00000000-0005-0000-0000-000064880000}"/>
    <cellStyle name="Note 2 2 9 2 2 2 2 2" xfId="45316" xr:uid="{00000000-0005-0000-0000-000065880000}"/>
    <cellStyle name="Note 2 2 9 2 2 2 3" xfId="45317" xr:uid="{00000000-0005-0000-0000-000066880000}"/>
    <cellStyle name="Note 2 2 9 2 2 3" xfId="6886" xr:uid="{00000000-0005-0000-0000-000067880000}"/>
    <cellStyle name="Note 2 2 9 2 2 3 2" xfId="13986" xr:uid="{00000000-0005-0000-0000-000068880000}"/>
    <cellStyle name="Note 2 2 9 2 2 3 2 2" xfId="45318" xr:uid="{00000000-0005-0000-0000-000069880000}"/>
    <cellStyle name="Note 2 2 9 2 2 3 3" xfId="45319" xr:uid="{00000000-0005-0000-0000-00006A880000}"/>
    <cellStyle name="Note 2 2 9 2 2 4" xfId="13988" xr:uid="{00000000-0005-0000-0000-00006B880000}"/>
    <cellStyle name="Note 2 2 9 2 2 4 2" xfId="45320" xr:uid="{00000000-0005-0000-0000-00006C880000}"/>
    <cellStyle name="Note 2 2 9 2 2 5" xfId="25140" xr:uid="{00000000-0005-0000-0000-00006D880000}"/>
    <cellStyle name="Note 2 2 9 2 2 5 2" xfId="45321" xr:uid="{00000000-0005-0000-0000-00006E880000}"/>
    <cellStyle name="Note 2 2 9 2 2 6" xfId="25141" xr:uid="{00000000-0005-0000-0000-00006F880000}"/>
    <cellStyle name="Note 2 2 9 2 2 6 2" xfId="45322" xr:uid="{00000000-0005-0000-0000-000070880000}"/>
    <cellStyle name="Note 2 2 9 2 2 7" xfId="25142" xr:uid="{00000000-0005-0000-0000-000071880000}"/>
    <cellStyle name="Note 2 2 9 2 2 7 2" xfId="45323" xr:uid="{00000000-0005-0000-0000-000072880000}"/>
    <cellStyle name="Note 2 2 9 2 2 8" xfId="45324" xr:uid="{00000000-0005-0000-0000-000073880000}"/>
    <cellStyle name="Note 2 2 9 2 3" xfId="6887" xr:uid="{00000000-0005-0000-0000-000074880000}"/>
    <cellStyle name="Note 2 2 9 2 3 2" xfId="13985" xr:uid="{00000000-0005-0000-0000-000075880000}"/>
    <cellStyle name="Note 2 2 9 2 3 2 2" xfId="45325" xr:uid="{00000000-0005-0000-0000-000076880000}"/>
    <cellStyle name="Note 2 2 9 2 3 3" xfId="45326" xr:uid="{00000000-0005-0000-0000-000077880000}"/>
    <cellStyle name="Note 2 2 9 2 4" xfId="6888" xr:uid="{00000000-0005-0000-0000-000078880000}"/>
    <cellStyle name="Note 2 2 9 2 4 2" xfId="13984" xr:uid="{00000000-0005-0000-0000-000079880000}"/>
    <cellStyle name="Note 2 2 9 2 4 2 2" xfId="45327" xr:uid="{00000000-0005-0000-0000-00007A880000}"/>
    <cellStyle name="Note 2 2 9 2 4 3" xfId="45328" xr:uid="{00000000-0005-0000-0000-00007B880000}"/>
    <cellStyle name="Note 2 2 9 2 5" xfId="13989" xr:uid="{00000000-0005-0000-0000-00007C880000}"/>
    <cellStyle name="Note 2 2 9 2 5 2" xfId="45329" xr:uid="{00000000-0005-0000-0000-00007D880000}"/>
    <cellStyle name="Note 2 2 9 2 6" xfId="25143" xr:uid="{00000000-0005-0000-0000-00007E880000}"/>
    <cellStyle name="Note 2 2 9 2 6 2" xfId="45330" xr:uid="{00000000-0005-0000-0000-00007F880000}"/>
    <cellStyle name="Note 2 2 9 2 7" xfId="25144" xr:uid="{00000000-0005-0000-0000-000080880000}"/>
    <cellStyle name="Note 2 2 9 2 7 2" xfId="45331" xr:uid="{00000000-0005-0000-0000-000081880000}"/>
    <cellStyle name="Note 2 2 9 2 8" xfId="25145" xr:uid="{00000000-0005-0000-0000-000082880000}"/>
    <cellStyle name="Note 2 2 9 2 8 2" xfId="45332" xr:uid="{00000000-0005-0000-0000-000083880000}"/>
    <cellStyle name="Note 2 2 9 2 9" xfId="45333" xr:uid="{00000000-0005-0000-0000-000084880000}"/>
    <cellStyle name="Note 2 2 9 3" xfId="1571" xr:uid="{00000000-0005-0000-0000-000085880000}"/>
    <cellStyle name="Note 2 2 9 3 2" xfId="3034" xr:uid="{00000000-0005-0000-0000-000086880000}"/>
    <cellStyle name="Note 2 2 9 3 2 2" xfId="6889" xr:uid="{00000000-0005-0000-0000-000087880000}"/>
    <cellStyle name="Note 2 2 9 3 2 2 2" xfId="13981" xr:uid="{00000000-0005-0000-0000-000088880000}"/>
    <cellStyle name="Note 2 2 9 3 2 2 2 2" xfId="45334" xr:uid="{00000000-0005-0000-0000-000089880000}"/>
    <cellStyle name="Note 2 2 9 3 2 2 3" xfId="45335" xr:uid="{00000000-0005-0000-0000-00008A880000}"/>
    <cellStyle name="Note 2 2 9 3 2 3" xfId="6890" xr:uid="{00000000-0005-0000-0000-00008B880000}"/>
    <cellStyle name="Note 2 2 9 3 2 3 2" xfId="13980" xr:uid="{00000000-0005-0000-0000-00008C880000}"/>
    <cellStyle name="Note 2 2 9 3 2 3 2 2" xfId="45336" xr:uid="{00000000-0005-0000-0000-00008D880000}"/>
    <cellStyle name="Note 2 2 9 3 2 3 3" xfId="45337" xr:uid="{00000000-0005-0000-0000-00008E880000}"/>
    <cellStyle name="Note 2 2 9 3 2 4" xfId="13982" xr:uid="{00000000-0005-0000-0000-00008F880000}"/>
    <cellStyle name="Note 2 2 9 3 2 4 2" xfId="45338" xr:uid="{00000000-0005-0000-0000-000090880000}"/>
    <cellStyle name="Note 2 2 9 3 2 5" xfId="25146" xr:uid="{00000000-0005-0000-0000-000091880000}"/>
    <cellStyle name="Note 2 2 9 3 2 5 2" xfId="45339" xr:uid="{00000000-0005-0000-0000-000092880000}"/>
    <cellStyle name="Note 2 2 9 3 2 6" xfId="25147" xr:uid="{00000000-0005-0000-0000-000093880000}"/>
    <cellStyle name="Note 2 2 9 3 2 6 2" xfId="45340" xr:uid="{00000000-0005-0000-0000-000094880000}"/>
    <cellStyle name="Note 2 2 9 3 2 7" xfId="25148" xr:uid="{00000000-0005-0000-0000-000095880000}"/>
    <cellStyle name="Note 2 2 9 3 2 7 2" xfId="45341" xr:uid="{00000000-0005-0000-0000-000096880000}"/>
    <cellStyle name="Note 2 2 9 3 2 8" xfId="45342" xr:uid="{00000000-0005-0000-0000-000097880000}"/>
    <cellStyle name="Note 2 2 9 3 3" xfId="6891" xr:uid="{00000000-0005-0000-0000-000098880000}"/>
    <cellStyle name="Note 2 2 9 3 3 2" xfId="13979" xr:uid="{00000000-0005-0000-0000-000099880000}"/>
    <cellStyle name="Note 2 2 9 3 3 2 2" xfId="45343" xr:uid="{00000000-0005-0000-0000-00009A880000}"/>
    <cellStyle name="Note 2 2 9 3 3 3" xfId="45344" xr:uid="{00000000-0005-0000-0000-00009B880000}"/>
    <cellStyle name="Note 2 2 9 3 4" xfId="6892" xr:uid="{00000000-0005-0000-0000-00009C880000}"/>
    <cellStyle name="Note 2 2 9 3 4 2" xfId="13978" xr:uid="{00000000-0005-0000-0000-00009D880000}"/>
    <cellStyle name="Note 2 2 9 3 4 2 2" xfId="45345" xr:uid="{00000000-0005-0000-0000-00009E880000}"/>
    <cellStyle name="Note 2 2 9 3 4 3" xfId="45346" xr:uid="{00000000-0005-0000-0000-00009F880000}"/>
    <cellStyle name="Note 2 2 9 3 5" xfId="13983" xr:uid="{00000000-0005-0000-0000-0000A0880000}"/>
    <cellStyle name="Note 2 2 9 3 5 2" xfId="45347" xr:uid="{00000000-0005-0000-0000-0000A1880000}"/>
    <cellStyle name="Note 2 2 9 3 6" xfId="25149" xr:uid="{00000000-0005-0000-0000-0000A2880000}"/>
    <cellStyle name="Note 2 2 9 3 6 2" xfId="45348" xr:uid="{00000000-0005-0000-0000-0000A3880000}"/>
    <cellStyle name="Note 2 2 9 3 7" xfId="25150" xr:uid="{00000000-0005-0000-0000-0000A4880000}"/>
    <cellStyle name="Note 2 2 9 3 7 2" xfId="45349" xr:uid="{00000000-0005-0000-0000-0000A5880000}"/>
    <cellStyle name="Note 2 2 9 3 8" xfId="25151" xr:uid="{00000000-0005-0000-0000-0000A6880000}"/>
    <cellStyle name="Note 2 2 9 3 8 2" xfId="45350" xr:uid="{00000000-0005-0000-0000-0000A7880000}"/>
    <cellStyle name="Note 2 2 9 3 9" xfId="45351" xr:uid="{00000000-0005-0000-0000-0000A8880000}"/>
    <cellStyle name="Note 2 2 9 4" xfId="6893" xr:uid="{00000000-0005-0000-0000-0000A9880000}"/>
    <cellStyle name="Note 2 2 9 4 2" xfId="13977" xr:uid="{00000000-0005-0000-0000-0000AA880000}"/>
    <cellStyle name="Note 2 2 9 4 2 2" xfId="45352" xr:uid="{00000000-0005-0000-0000-0000AB880000}"/>
    <cellStyle name="Note 2 2 9 4 3" xfId="25152" xr:uid="{00000000-0005-0000-0000-0000AC880000}"/>
    <cellStyle name="Note 2 2 9 4 3 2" xfId="45353" xr:uid="{00000000-0005-0000-0000-0000AD880000}"/>
    <cellStyle name="Note 2 2 9 4 4" xfId="25153" xr:uid="{00000000-0005-0000-0000-0000AE880000}"/>
    <cellStyle name="Note 2 2 9 4 4 2" xfId="45354" xr:uid="{00000000-0005-0000-0000-0000AF880000}"/>
    <cellStyle name="Note 2 2 9 4 5" xfId="25154" xr:uid="{00000000-0005-0000-0000-0000B0880000}"/>
    <cellStyle name="Note 2 2 9 4 5 2" xfId="45355" xr:uid="{00000000-0005-0000-0000-0000B1880000}"/>
    <cellStyle name="Note 2 2 9 4 6" xfId="45356" xr:uid="{00000000-0005-0000-0000-0000B2880000}"/>
    <cellStyle name="Note 2 2 9 5" xfId="6894" xr:uid="{00000000-0005-0000-0000-0000B3880000}"/>
    <cellStyle name="Note 2 2 9 5 2" xfId="13976" xr:uid="{00000000-0005-0000-0000-0000B4880000}"/>
    <cellStyle name="Note 2 2 9 5 2 2" xfId="45357" xr:uid="{00000000-0005-0000-0000-0000B5880000}"/>
    <cellStyle name="Note 2 2 9 5 3" xfId="25155" xr:uid="{00000000-0005-0000-0000-0000B6880000}"/>
    <cellStyle name="Note 2 2 9 5 3 2" xfId="45358" xr:uid="{00000000-0005-0000-0000-0000B7880000}"/>
    <cellStyle name="Note 2 2 9 5 4" xfId="25156" xr:uid="{00000000-0005-0000-0000-0000B8880000}"/>
    <cellStyle name="Note 2 2 9 5 4 2" xfId="45359" xr:uid="{00000000-0005-0000-0000-0000B9880000}"/>
    <cellStyle name="Note 2 2 9 5 5" xfId="25157" xr:uid="{00000000-0005-0000-0000-0000BA880000}"/>
    <cellStyle name="Note 2 2 9 5 5 2" xfId="45360" xr:uid="{00000000-0005-0000-0000-0000BB880000}"/>
    <cellStyle name="Note 2 2 9 5 6" xfId="45361" xr:uid="{00000000-0005-0000-0000-0000BC880000}"/>
    <cellStyle name="Note 2 2 9 6" xfId="6895" xr:uid="{00000000-0005-0000-0000-0000BD880000}"/>
    <cellStyle name="Note 2 2 9 6 2" xfId="13975" xr:uid="{00000000-0005-0000-0000-0000BE880000}"/>
    <cellStyle name="Note 2 2 9 6 2 2" xfId="45362" xr:uid="{00000000-0005-0000-0000-0000BF880000}"/>
    <cellStyle name="Note 2 2 9 6 3" xfId="25158" xr:uid="{00000000-0005-0000-0000-0000C0880000}"/>
    <cellStyle name="Note 2 2 9 6 3 2" xfId="45363" xr:uid="{00000000-0005-0000-0000-0000C1880000}"/>
    <cellStyle name="Note 2 2 9 6 4" xfId="25159" xr:uid="{00000000-0005-0000-0000-0000C2880000}"/>
    <cellStyle name="Note 2 2 9 6 4 2" xfId="45364" xr:uid="{00000000-0005-0000-0000-0000C3880000}"/>
    <cellStyle name="Note 2 2 9 6 5" xfId="25160" xr:uid="{00000000-0005-0000-0000-0000C4880000}"/>
    <cellStyle name="Note 2 2 9 6 5 2" xfId="45365" xr:uid="{00000000-0005-0000-0000-0000C5880000}"/>
    <cellStyle name="Note 2 2 9 6 6" xfId="45366" xr:uid="{00000000-0005-0000-0000-0000C6880000}"/>
    <cellStyle name="Note 2 2 9 7" xfId="6896" xr:uid="{00000000-0005-0000-0000-0000C7880000}"/>
    <cellStyle name="Note 2 2 9 7 2" xfId="13974" xr:uid="{00000000-0005-0000-0000-0000C8880000}"/>
    <cellStyle name="Note 2 2 9 7 2 2" xfId="45367" xr:uid="{00000000-0005-0000-0000-0000C9880000}"/>
    <cellStyle name="Note 2 2 9 7 3" xfId="25161" xr:uid="{00000000-0005-0000-0000-0000CA880000}"/>
    <cellStyle name="Note 2 2 9 7 3 2" xfId="45368" xr:uid="{00000000-0005-0000-0000-0000CB880000}"/>
    <cellStyle name="Note 2 2 9 7 4" xfId="25162" xr:uid="{00000000-0005-0000-0000-0000CC880000}"/>
    <cellStyle name="Note 2 2 9 7 4 2" xfId="45369" xr:uid="{00000000-0005-0000-0000-0000CD880000}"/>
    <cellStyle name="Note 2 2 9 7 5" xfId="25163" xr:uid="{00000000-0005-0000-0000-0000CE880000}"/>
    <cellStyle name="Note 2 2 9 7 5 2" xfId="45370" xr:uid="{00000000-0005-0000-0000-0000CF880000}"/>
    <cellStyle name="Note 2 2 9 7 6" xfId="45371" xr:uid="{00000000-0005-0000-0000-0000D0880000}"/>
    <cellStyle name="Note 2 2 9 8" xfId="6897" xr:uid="{00000000-0005-0000-0000-0000D1880000}"/>
    <cellStyle name="Note 2 2 9 8 2" xfId="13973" xr:uid="{00000000-0005-0000-0000-0000D2880000}"/>
    <cellStyle name="Note 2 2 9 8 2 2" xfId="45372" xr:uid="{00000000-0005-0000-0000-0000D3880000}"/>
    <cellStyle name="Note 2 2 9 8 3" xfId="45373" xr:uid="{00000000-0005-0000-0000-0000D4880000}"/>
    <cellStyle name="Note 2 2 9 9" xfId="13990" xr:uid="{00000000-0005-0000-0000-0000D5880000}"/>
    <cellStyle name="Note 2 2 9 9 2" xfId="45374" xr:uid="{00000000-0005-0000-0000-0000D6880000}"/>
    <cellStyle name="Note 2 20" xfId="1269" xr:uid="{00000000-0005-0000-0000-0000D7880000}"/>
    <cellStyle name="Note 2 20 2" xfId="2736" xr:uid="{00000000-0005-0000-0000-0000D8880000}"/>
    <cellStyle name="Note 2 20 2 2" xfId="6898" xr:uid="{00000000-0005-0000-0000-0000D9880000}"/>
    <cellStyle name="Note 2 20 2 2 2" xfId="13969" xr:uid="{00000000-0005-0000-0000-0000DA880000}"/>
    <cellStyle name="Note 2 20 2 2 2 2" xfId="45375" xr:uid="{00000000-0005-0000-0000-0000DB880000}"/>
    <cellStyle name="Note 2 20 2 2 3" xfId="45376" xr:uid="{00000000-0005-0000-0000-0000DC880000}"/>
    <cellStyle name="Note 2 20 2 3" xfId="6899" xr:uid="{00000000-0005-0000-0000-0000DD880000}"/>
    <cellStyle name="Note 2 20 2 3 2" xfId="13967" xr:uid="{00000000-0005-0000-0000-0000DE880000}"/>
    <cellStyle name="Note 2 20 2 3 2 2" xfId="45377" xr:uid="{00000000-0005-0000-0000-0000DF880000}"/>
    <cellStyle name="Note 2 20 2 3 3" xfId="45378" xr:uid="{00000000-0005-0000-0000-0000E0880000}"/>
    <cellStyle name="Note 2 20 2 4" xfId="13971" xr:uid="{00000000-0005-0000-0000-0000E1880000}"/>
    <cellStyle name="Note 2 20 2 4 2" xfId="45379" xr:uid="{00000000-0005-0000-0000-0000E2880000}"/>
    <cellStyle name="Note 2 20 2 5" xfId="25164" xr:uid="{00000000-0005-0000-0000-0000E3880000}"/>
    <cellStyle name="Note 2 20 2 5 2" xfId="45380" xr:uid="{00000000-0005-0000-0000-0000E4880000}"/>
    <cellStyle name="Note 2 20 2 6" xfId="25165" xr:uid="{00000000-0005-0000-0000-0000E5880000}"/>
    <cellStyle name="Note 2 20 2 6 2" xfId="45381" xr:uid="{00000000-0005-0000-0000-0000E6880000}"/>
    <cellStyle name="Note 2 20 2 7" xfId="25166" xr:uid="{00000000-0005-0000-0000-0000E7880000}"/>
    <cellStyle name="Note 2 20 2 7 2" xfId="45382" xr:uid="{00000000-0005-0000-0000-0000E8880000}"/>
    <cellStyle name="Note 2 20 2 8" xfId="45383" xr:uid="{00000000-0005-0000-0000-0000E9880000}"/>
    <cellStyle name="Note 2 20 3" xfId="6900" xr:uid="{00000000-0005-0000-0000-0000EA880000}"/>
    <cellStyle name="Note 2 20 3 2" xfId="13966" xr:uid="{00000000-0005-0000-0000-0000EB880000}"/>
    <cellStyle name="Note 2 20 3 2 2" xfId="45384" xr:uid="{00000000-0005-0000-0000-0000EC880000}"/>
    <cellStyle name="Note 2 20 3 3" xfId="45385" xr:uid="{00000000-0005-0000-0000-0000ED880000}"/>
    <cellStyle name="Note 2 20 4" xfId="6901" xr:uid="{00000000-0005-0000-0000-0000EE880000}"/>
    <cellStyle name="Note 2 20 4 2" xfId="13965" xr:uid="{00000000-0005-0000-0000-0000EF880000}"/>
    <cellStyle name="Note 2 20 4 2 2" xfId="45386" xr:uid="{00000000-0005-0000-0000-0000F0880000}"/>
    <cellStyle name="Note 2 20 4 3" xfId="45387" xr:uid="{00000000-0005-0000-0000-0000F1880000}"/>
    <cellStyle name="Note 2 20 5" xfId="13972" xr:uid="{00000000-0005-0000-0000-0000F2880000}"/>
    <cellStyle name="Note 2 20 5 2" xfId="45388" xr:uid="{00000000-0005-0000-0000-0000F3880000}"/>
    <cellStyle name="Note 2 20 6" xfId="25167" xr:uid="{00000000-0005-0000-0000-0000F4880000}"/>
    <cellStyle name="Note 2 20 6 2" xfId="45389" xr:uid="{00000000-0005-0000-0000-0000F5880000}"/>
    <cellStyle name="Note 2 20 7" xfId="25168" xr:uid="{00000000-0005-0000-0000-0000F6880000}"/>
    <cellStyle name="Note 2 20 7 2" xfId="45390" xr:uid="{00000000-0005-0000-0000-0000F7880000}"/>
    <cellStyle name="Note 2 20 8" xfId="25169" xr:uid="{00000000-0005-0000-0000-0000F8880000}"/>
    <cellStyle name="Note 2 20 8 2" xfId="45391" xr:uid="{00000000-0005-0000-0000-0000F9880000}"/>
    <cellStyle name="Note 2 20 9" xfId="45392" xr:uid="{00000000-0005-0000-0000-0000FA880000}"/>
    <cellStyle name="Note 2 21" xfId="2559" xr:uid="{00000000-0005-0000-0000-0000FB880000}"/>
    <cellStyle name="Note 2 21 2" xfId="6902" xr:uid="{00000000-0005-0000-0000-0000FC880000}"/>
    <cellStyle name="Note 2 21 2 2" xfId="13963" xr:uid="{00000000-0005-0000-0000-0000FD880000}"/>
    <cellStyle name="Note 2 21 2 2 2" xfId="45393" xr:uid="{00000000-0005-0000-0000-0000FE880000}"/>
    <cellStyle name="Note 2 21 2 3" xfId="45394" xr:uid="{00000000-0005-0000-0000-0000FF880000}"/>
    <cellStyle name="Note 2 21 3" xfId="6903" xr:uid="{00000000-0005-0000-0000-000000890000}"/>
    <cellStyle name="Note 2 21 3 2" xfId="13962" xr:uid="{00000000-0005-0000-0000-000001890000}"/>
    <cellStyle name="Note 2 21 3 2 2" xfId="45395" xr:uid="{00000000-0005-0000-0000-000002890000}"/>
    <cellStyle name="Note 2 21 3 3" xfId="45396" xr:uid="{00000000-0005-0000-0000-000003890000}"/>
    <cellStyle name="Note 2 21 4" xfId="13964" xr:uid="{00000000-0005-0000-0000-000004890000}"/>
    <cellStyle name="Note 2 21 4 2" xfId="45397" xr:uid="{00000000-0005-0000-0000-000005890000}"/>
    <cellStyle name="Note 2 21 5" xfId="25170" xr:uid="{00000000-0005-0000-0000-000006890000}"/>
    <cellStyle name="Note 2 21 5 2" xfId="45398" xr:uid="{00000000-0005-0000-0000-000007890000}"/>
    <cellStyle name="Note 2 21 6" xfId="25171" xr:uid="{00000000-0005-0000-0000-000008890000}"/>
    <cellStyle name="Note 2 21 6 2" xfId="45399" xr:uid="{00000000-0005-0000-0000-000009890000}"/>
    <cellStyle name="Note 2 21 7" xfId="25172" xr:uid="{00000000-0005-0000-0000-00000A890000}"/>
    <cellStyle name="Note 2 21 7 2" xfId="45400" xr:uid="{00000000-0005-0000-0000-00000B890000}"/>
    <cellStyle name="Note 2 21 8" xfId="45401" xr:uid="{00000000-0005-0000-0000-00000C890000}"/>
    <cellStyle name="Note 2 22" xfId="2659" xr:uid="{00000000-0005-0000-0000-00000D890000}"/>
    <cellStyle name="Note 2 22 2" xfId="6904" xr:uid="{00000000-0005-0000-0000-00000E890000}"/>
    <cellStyle name="Note 2 22 2 2" xfId="13960" xr:uid="{00000000-0005-0000-0000-00000F890000}"/>
    <cellStyle name="Note 2 22 2 2 2" xfId="45402" xr:uid="{00000000-0005-0000-0000-000010890000}"/>
    <cellStyle name="Note 2 22 2 3" xfId="45403" xr:uid="{00000000-0005-0000-0000-000011890000}"/>
    <cellStyle name="Note 2 22 3" xfId="6905" xr:uid="{00000000-0005-0000-0000-000012890000}"/>
    <cellStyle name="Note 2 22 3 2" xfId="13959" xr:uid="{00000000-0005-0000-0000-000013890000}"/>
    <cellStyle name="Note 2 22 3 2 2" xfId="45404" xr:uid="{00000000-0005-0000-0000-000014890000}"/>
    <cellStyle name="Note 2 22 3 3" xfId="45405" xr:uid="{00000000-0005-0000-0000-000015890000}"/>
    <cellStyle name="Note 2 22 4" xfId="13961" xr:uid="{00000000-0005-0000-0000-000016890000}"/>
    <cellStyle name="Note 2 22 4 2" xfId="45406" xr:uid="{00000000-0005-0000-0000-000017890000}"/>
    <cellStyle name="Note 2 22 5" xfId="25173" xr:uid="{00000000-0005-0000-0000-000018890000}"/>
    <cellStyle name="Note 2 22 5 2" xfId="45407" xr:uid="{00000000-0005-0000-0000-000019890000}"/>
    <cellStyle name="Note 2 22 6" xfId="25174" xr:uid="{00000000-0005-0000-0000-00001A890000}"/>
    <cellStyle name="Note 2 22 6 2" xfId="45408" xr:uid="{00000000-0005-0000-0000-00001B890000}"/>
    <cellStyle name="Note 2 22 7" xfId="25175" xr:uid="{00000000-0005-0000-0000-00001C890000}"/>
    <cellStyle name="Note 2 22 7 2" xfId="45409" xr:uid="{00000000-0005-0000-0000-00001D890000}"/>
    <cellStyle name="Note 2 22 8" xfId="45410" xr:uid="{00000000-0005-0000-0000-00001E890000}"/>
    <cellStyle name="Note 2 23" xfId="6906" xr:uid="{00000000-0005-0000-0000-00001F890000}"/>
    <cellStyle name="Note 2 23 2" xfId="13958" xr:uid="{00000000-0005-0000-0000-000020890000}"/>
    <cellStyle name="Note 2 23 2 2" xfId="45411" xr:uid="{00000000-0005-0000-0000-000021890000}"/>
    <cellStyle name="Note 2 23 3" xfId="25176" xr:uid="{00000000-0005-0000-0000-000022890000}"/>
    <cellStyle name="Note 2 23 3 2" xfId="45412" xr:uid="{00000000-0005-0000-0000-000023890000}"/>
    <cellStyle name="Note 2 23 4" xfId="25177" xr:uid="{00000000-0005-0000-0000-000024890000}"/>
    <cellStyle name="Note 2 23 4 2" xfId="45413" xr:uid="{00000000-0005-0000-0000-000025890000}"/>
    <cellStyle name="Note 2 23 5" xfId="25178" xr:uid="{00000000-0005-0000-0000-000026890000}"/>
    <cellStyle name="Note 2 23 5 2" xfId="45414" xr:uid="{00000000-0005-0000-0000-000027890000}"/>
    <cellStyle name="Note 2 23 6" xfId="45415" xr:uid="{00000000-0005-0000-0000-000028890000}"/>
    <cellStyle name="Note 2 24" xfId="6907" xr:uid="{00000000-0005-0000-0000-000029890000}"/>
    <cellStyle name="Note 2 24 2" xfId="13957" xr:uid="{00000000-0005-0000-0000-00002A890000}"/>
    <cellStyle name="Note 2 24 2 2" xfId="45416" xr:uid="{00000000-0005-0000-0000-00002B890000}"/>
    <cellStyle name="Note 2 24 3" xfId="25179" xr:uid="{00000000-0005-0000-0000-00002C890000}"/>
    <cellStyle name="Note 2 24 3 2" xfId="45417" xr:uid="{00000000-0005-0000-0000-00002D890000}"/>
    <cellStyle name="Note 2 24 4" xfId="25180" xr:uid="{00000000-0005-0000-0000-00002E890000}"/>
    <cellStyle name="Note 2 24 4 2" xfId="45418" xr:uid="{00000000-0005-0000-0000-00002F890000}"/>
    <cellStyle name="Note 2 24 5" xfId="25181" xr:uid="{00000000-0005-0000-0000-000030890000}"/>
    <cellStyle name="Note 2 24 5 2" xfId="45419" xr:uid="{00000000-0005-0000-0000-000031890000}"/>
    <cellStyle name="Note 2 24 6" xfId="45420" xr:uid="{00000000-0005-0000-0000-000032890000}"/>
    <cellStyle name="Note 2 25" xfId="10459" xr:uid="{00000000-0005-0000-0000-000033890000}"/>
    <cellStyle name="Note 2 25 2" xfId="45421" xr:uid="{00000000-0005-0000-0000-000034890000}"/>
    <cellStyle name="Note 2 26" xfId="14429" xr:uid="{00000000-0005-0000-0000-000035890000}"/>
    <cellStyle name="Note 2 26 2" xfId="45422" xr:uid="{00000000-0005-0000-0000-000036890000}"/>
    <cellStyle name="Note 2 27" xfId="25182" xr:uid="{00000000-0005-0000-0000-000037890000}"/>
    <cellStyle name="Note 2 27 2" xfId="45423" xr:uid="{00000000-0005-0000-0000-000038890000}"/>
    <cellStyle name="Note 2 28" xfId="45424" xr:uid="{00000000-0005-0000-0000-000039890000}"/>
    <cellStyle name="Note 2 29" xfId="721" xr:uid="{00000000-0005-0000-0000-00003A890000}"/>
    <cellStyle name="Note 2 3" xfId="515" xr:uid="{00000000-0005-0000-0000-00003B890000}"/>
    <cellStyle name="Note 2 3 10" xfId="13956" xr:uid="{00000000-0005-0000-0000-00003C890000}"/>
    <cellStyle name="Note 2 3 10 2" xfId="45425" xr:uid="{00000000-0005-0000-0000-00003D890000}"/>
    <cellStyle name="Note 2 3 11" xfId="25183" xr:uid="{00000000-0005-0000-0000-00003E890000}"/>
    <cellStyle name="Note 2 3 11 2" xfId="45426" xr:uid="{00000000-0005-0000-0000-00003F890000}"/>
    <cellStyle name="Note 2 3 12" xfId="45427" xr:uid="{00000000-0005-0000-0000-000040890000}"/>
    <cellStyle name="Note 2 3 13" xfId="812" xr:uid="{00000000-0005-0000-0000-000041890000}"/>
    <cellStyle name="Note 2 3 14" xfId="57202" xr:uid="{00000000-0005-0000-0000-000042890000}"/>
    <cellStyle name="Note 2 3 2" xfId="1772" xr:uid="{00000000-0005-0000-0000-000043890000}"/>
    <cellStyle name="Note 2 3 2 2" xfId="3235" xr:uid="{00000000-0005-0000-0000-000044890000}"/>
    <cellStyle name="Note 2 3 2 2 2" xfId="6908" xr:uid="{00000000-0005-0000-0000-000045890000}"/>
    <cellStyle name="Note 2 3 2 2 2 2" xfId="13952" xr:uid="{00000000-0005-0000-0000-000046890000}"/>
    <cellStyle name="Note 2 3 2 2 2 2 2" xfId="45428" xr:uid="{00000000-0005-0000-0000-000047890000}"/>
    <cellStyle name="Note 2 3 2 2 2 3" xfId="45429" xr:uid="{00000000-0005-0000-0000-000048890000}"/>
    <cellStyle name="Note 2 3 2 2 3" xfId="6909" xr:uid="{00000000-0005-0000-0000-000049890000}"/>
    <cellStyle name="Note 2 3 2 2 3 2" xfId="13951" xr:uid="{00000000-0005-0000-0000-00004A890000}"/>
    <cellStyle name="Note 2 3 2 2 3 2 2" xfId="45430" xr:uid="{00000000-0005-0000-0000-00004B890000}"/>
    <cellStyle name="Note 2 3 2 2 3 3" xfId="45431" xr:uid="{00000000-0005-0000-0000-00004C890000}"/>
    <cellStyle name="Note 2 3 2 2 4" xfId="13954" xr:uid="{00000000-0005-0000-0000-00004D890000}"/>
    <cellStyle name="Note 2 3 2 2 4 2" xfId="45432" xr:uid="{00000000-0005-0000-0000-00004E890000}"/>
    <cellStyle name="Note 2 3 2 2 5" xfId="25184" xr:uid="{00000000-0005-0000-0000-00004F890000}"/>
    <cellStyle name="Note 2 3 2 2 5 2" xfId="45433" xr:uid="{00000000-0005-0000-0000-000050890000}"/>
    <cellStyle name="Note 2 3 2 2 6" xfId="25185" xr:uid="{00000000-0005-0000-0000-000051890000}"/>
    <cellStyle name="Note 2 3 2 2 6 2" xfId="45434" xr:uid="{00000000-0005-0000-0000-000052890000}"/>
    <cellStyle name="Note 2 3 2 2 7" xfId="25186" xr:uid="{00000000-0005-0000-0000-000053890000}"/>
    <cellStyle name="Note 2 3 2 2 7 2" xfId="45435" xr:uid="{00000000-0005-0000-0000-000054890000}"/>
    <cellStyle name="Note 2 3 2 2 8" xfId="45436" xr:uid="{00000000-0005-0000-0000-000055890000}"/>
    <cellStyle name="Note 2 3 2 3" xfId="6910" xr:uid="{00000000-0005-0000-0000-000056890000}"/>
    <cellStyle name="Note 2 3 2 3 2" xfId="13950" xr:uid="{00000000-0005-0000-0000-000057890000}"/>
    <cellStyle name="Note 2 3 2 3 2 2" xfId="45437" xr:uid="{00000000-0005-0000-0000-000058890000}"/>
    <cellStyle name="Note 2 3 2 3 3" xfId="45438" xr:uid="{00000000-0005-0000-0000-000059890000}"/>
    <cellStyle name="Note 2 3 2 4" xfId="6911" xr:uid="{00000000-0005-0000-0000-00005A890000}"/>
    <cellStyle name="Note 2 3 2 4 2" xfId="13949" xr:uid="{00000000-0005-0000-0000-00005B890000}"/>
    <cellStyle name="Note 2 3 2 4 2 2" xfId="45439" xr:uid="{00000000-0005-0000-0000-00005C890000}"/>
    <cellStyle name="Note 2 3 2 4 3" xfId="45440" xr:uid="{00000000-0005-0000-0000-00005D890000}"/>
    <cellStyle name="Note 2 3 2 5" xfId="13955" xr:uid="{00000000-0005-0000-0000-00005E890000}"/>
    <cellStyle name="Note 2 3 2 5 2" xfId="45441" xr:uid="{00000000-0005-0000-0000-00005F890000}"/>
    <cellStyle name="Note 2 3 2 6" xfId="25187" xr:uid="{00000000-0005-0000-0000-000060890000}"/>
    <cellStyle name="Note 2 3 2 6 2" xfId="45442" xr:uid="{00000000-0005-0000-0000-000061890000}"/>
    <cellStyle name="Note 2 3 2 7" xfId="25188" xr:uid="{00000000-0005-0000-0000-000062890000}"/>
    <cellStyle name="Note 2 3 2 7 2" xfId="45443" xr:uid="{00000000-0005-0000-0000-000063890000}"/>
    <cellStyle name="Note 2 3 2 8" xfId="25189" xr:uid="{00000000-0005-0000-0000-000064890000}"/>
    <cellStyle name="Note 2 3 2 8 2" xfId="45444" xr:uid="{00000000-0005-0000-0000-000065890000}"/>
    <cellStyle name="Note 2 3 2 9" xfId="45445" xr:uid="{00000000-0005-0000-0000-000066890000}"/>
    <cellStyle name="Note 2 3 3" xfId="1337" xr:uid="{00000000-0005-0000-0000-000067890000}"/>
    <cellStyle name="Note 2 3 3 2" xfId="2804" xr:uid="{00000000-0005-0000-0000-000068890000}"/>
    <cellStyle name="Note 2 3 3 2 2" xfId="6912" xr:uid="{00000000-0005-0000-0000-000069890000}"/>
    <cellStyle name="Note 2 3 3 2 2 2" xfId="13943" xr:uid="{00000000-0005-0000-0000-00006A890000}"/>
    <cellStyle name="Note 2 3 3 2 2 2 2" xfId="45446" xr:uid="{00000000-0005-0000-0000-00006B890000}"/>
    <cellStyle name="Note 2 3 3 2 2 3" xfId="45447" xr:uid="{00000000-0005-0000-0000-00006C890000}"/>
    <cellStyle name="Note 2 3 3 2 3" xfId="6913" xr:uid="{00000000-0005-0000-0000-00006D890000}"/>
    <cellStyle name="Note 2 3 3 2 3 2" xfId="13942" xr:uid="{00000000-0005-0000-0000-00006E890000}"/>
    <cellStyle name="Note 2 3 3 2 3 2 2" xfId="45448" xr:uid="{00000000-0005-0000-0000-00006F890000}"/>
    <cellStyle name="Note 2 3 3 2 3 3" xfId="45449" xr:uid="{00000000-0005-0000-0000-000070890000}"/>
    <cellStyle name="Note 2 3 3 2 4" xfId="13945" xr:uid="{00000000-0005-0000-0000-000071890000}"/>
    <cellStyle name="Note 2 3 3 2 4 2" xfId="45450" xr:uid="{00000000-0005-0000-0000-000072890000}"/>
    <cellStyle name="Note 2 3 3 2 5" xfId="25190" xr:uid="{00000000-0005-0000-0000-000073890000}"/>
    <cellStyle name="Note 2 3 3 2 5 2" xfId="45451" xr:uid="{00000000-0005-0000-0000-000074890000}"/>
    <cellStyle name="Note 2 3 3 2 6" xfId="25191" xr:uid="{00000000-0005-0000-0000-000075890000}"/>
    <cellStyle name="Note 2 3 3 2 6 2" xfId="45452" xr:uid="{00000000-0005-0000-0000-000076890000}"/>
    <cellStyle name="Note 2 3 3 2 7" xfId="25192" xr:uid="{00000000-0005-0000-0000-000077890000}"/>
    <cellStyle name="Note 2 3 3 2 7 2" xfId="45453" xr:uid="{00000000-0005-0000-0000-000078890000}"/>
    <cellStyle name="Note 2 3 3 2 8" xfId="45454" xr:uid="{00000000-0005-0000-0000-000079890000}"/>
    <cellStyle name="Note 2 3 3 3" xfId="6914" xr:uid="{00000000-0005-0000-0000-00007A890000}"/>
    <cellStyle name="Note 2 3 3 3 2" xfId="13941" xr:uid="{00000000-0005-0000-0000-00007B890000}"/>
    <cellStyle name="Note 2 3 3 3 2 2" xfId="45455" xr:uid="{00000000-0005-0000-0000-00007C890000}"/>
    <cellStyle name="Note 2 3 3 3 3" xfId="45456" xr:uid="{00000000-0005-0000-0000-00007D890000}"/>
    <cellStyle name="Note 2 3 3 4" xfId="6915" xr:uid="{00000000-0005-0000-0000-00007E890000}"/>
    <cellStyle name="Note 2 3 3 4 2" xfId="13940" xr:uid="{00000000-0005-0000-0000-00007F890000}"/>
    <cellStyle name="Note 2 3 3 4 2 2" xfId="45457" xr:uid="{00000000-0005-0000-0000-000080890000}"/>
    <cellStyle name="Note 2 3 3 4 3" xfId="45458" xr:uid="{00000000-0005-0000-0000-000081890000}"/>
    <cellStyle name="Note 2 3 3 5" xfId="13946" xr:uid="{00000000-0005-0000-0000-000082890000}"/>
    <cellStyle name="Note 2 3 3 5 2" xfId="45459" xr:uid="{00000000-0005-0000-0000-000083890000}"/>
    <cellStyle name="Note 2 3 3 6" xfId="25193" xr:uid="{00000000-0005-0000-0000-000084890000}"/>
    <cellStyle name="Note 2 3 3 6 2" xfId="45460" xr:uid="{00000000-0005-0000-0000-000085890000}"/>
    <cellStyle name="Note 2 3 3 7" xfId="25194" xr:uid="{00000000-0005-0000-0000-000086890000}"/>
    <cellStyle name="Note 2 3 3 7 2" xfId="45461" xr:uid="{00000000-0005-0000-0000-000087890000}"/>
    <cellStyle name="Note 2 3 3 8" xfId="25195" xr:uid="{00000000-0005-0000-0000-000088890000}"/>
    <cellStyle name="Note 2 3 3 8 2" xfId="45462" xr:uid="{00000000-0005-0000-0000-000089890000}"/>
    <cellStyle name="Note 2 3 3 9" xfId="45463" xr:uid="{00000000-0005-0000-0000-00008A890000}"/>
    <cellStyle name="Note 2 3 4" xfId="2562" xr:uid="{00000000-0005-0000-0000-00008B890000}"/>
    <cellStyle name="Note 2 3 4 2" xfId="6916" xr:uid="{00000000-0005-0000-0000-00008C890000}"/>
    <cellStyle name="Note 2 3 4 2 2" xfId="13938" xr:uid="{00000000-0005-0000-0000-00008D890000}"/>
    <cellStyle name="Note 2 3 4 2 2 2" xfId="45464" xr:uid="{00000000-0005-0000-0000-00008E890000}"/>
    <cellStyle name="Note 2 3 4 2 3" xfId="45465" xr:uid="{00000000-0005-0000-0000-00008F890000}"/>
    <cellStyle name="Note 2 3 4 3" xfId="6917" xr:uid="{00000000-0005-0000-0000-000090890000}"/>
    <cellStyle name="Note 2 3 4 3 2" xfId="13937" xr:uid="{00000000-0005-0000-0000-000091890000}"/>
    <cellStyle name="Note 2 3 4 3 2 2" xfId="45466" xr:uid="{00000000-0005-0000-0000-000092890000}"/>
    <cellStyle name="Note 2 3 4 3 3" xfId="45467" xr:uid="{00000000-0005-0000-0000-000093890000}"/>
    <cellStyle name="Note 2 3 4 4" xfId="13939" xr:uid="{00000000-0005-0000-0000-000094890000}"/>
    <cellStyle name="Note 2 3 4 4 2" xfId="45468" xr:uid="{00000000-0005-0000-0000-000095890000}"/>
    <cellStyle name="Note 2 3 4 5" xfId="25196" xr:uid="{00000000-0005-0000-0000-000096890000}"/>
    <cellStyle name="Note 2 3 4 5 2" xfId="45469" xr:uid="{00000000-0005-0000-0000-000097890000}"/>
    <cellStyle name="Note 2 3 4 6" xfId="25197" xr:uid="{00000000-0005-0000-0000-000098890000}"/>
    <cellStyle name="Note 2 3 4 6 2" xfId="45470" xr:uid="{00000000-0005-0000-0000-000099890000}"/>
    <cellStyle name="Note 2 3 4 7" xfId="25198" xr:uid="{00000000-0005-0000-0000-00009A890000}"/>
    <cellStyle name="Note 2 3 4 7 2" xfId="45471" xr:uid="{00000000-0005-0000-0000-00009B890000}"/>
    <cellStyle name="Note 2 3 4 8" xfId="45472" xr:uid="{00000000-0005-0000-0000-00009C890000}"/>
    <cellStyle name="Note 2 3 5" xfId="6918" xr:uid="{00000000-0005-0000-0000-00009D890000}"/>
    <cellStyle name="Note 2 3 5 2" xfId="13936" xr:uid="{00000000-0005-0000-0000-00009E890000}"/>
    <cellStyle name="Note 2 3 5 2 2" xfId="45473" xr:uid="{00000000-0005-0000-0000-00009F890000}"/>
    <cellStyle name="Note 2 3 5 3" xfId="25199" xr:uid="{00000000-0005-0000-0000-0000A0890000}"/>
    <cellStyle name="Note 2 3 5 3 2" xfId="45474" xr:uid="{00000000-0005-0000-0000-0000A1890000}"/>
    <cellStyle name="Note 2 3 5 4" xfId="25200" xr:uid="{00000000-0005-0000-0000-0000A2890000}"/>
    <cellStyle name="Note 2 3 5 4 2" xfId="45475" xr:uid="{00000000-0005-0000-0000-0000A3890000}"/>
    <cellStyle name="Note 2 3 5 5" xfId="25201" xr:uid="{00000000-0005-0000-0000-0000A4890000}"/>
    <cellStyle name="Note 2 3 5 5 2" xfId="45476" xr:uid="{00000000-0005-0000-0000-0000A5890000}"/>
    <cellStyle name="Note 2 3 5 6" xfId="45477" xr:uid="{00000000-0005-0000-0000-0000A6890000}"/>
    <cellStyle name="Note 2 3 6" xfId="6919" xr:uid="{00000000-0005-0000-0000-0000A7890000}"/>
    <cellStyle name="Note 2 3 6 2" xfId="13935" xr:uid="{00000000-0005-0000-0000-0000A8890000}"/>
    <cellStyle name="Note 2 3 6 2 2" xfId="45478" xr:uid="{00000000-0005-0000-0000-0000A9890000}"/>
    <cellStyle name="Note 2 3 6 3" xfId="25202" xr:uid="{00000000-0005-0000-0000-0000AA890000}"/>
    <cellStyle name="Note 2 3 6 3 2" xfId="45479" xr:uid="{00000000-0005-0000-0000-0000AB890000}"/>
    <cellStyle name="Note 2 3 6 4" xfId="25203" xr:uid="{00000000-0005-0000-0000-0000AC890000}"/>
    <cellStyle name="Note 2 3 6 4 2" xfId="45480" xr:uid="{00000000-0005-0000-0000-0000AD890000}"/>
    <cellStyle name="Note 2 3 6 5" xfId="25204" xr:uid="{00000000-0005-0000-0000-0000AE890000}"/>
    <cellStyle name="Note 2 3 6 5 2" xfId="45481" xr:uid="{00000000-0005-0000-0000-0000AF890000}"/>
    <cellStyle name="Note 2 3 6 6" xfId="45482" xr:uid="{00000000-0005-0000-0000-0000B0890000}"/>
    <cellStyle name="Note 2 3 7" xfId="6920" xr:uid="{00000000-0005-0000-0000-0000B1890000}"/>
    <cellStyle name="Note 2 3 7 2" xfId="13934" xr:uid="{00000000-0005-0000-0000-0000B2890000}"/>
    <cellStyle name="Note 2 3 7 2 2" xfId="45483" xr:uid="{00000000-0005-0000-0000-0000B3890000}"/>
    <cellStyle name="Note 2 3 7 3" xfId="25205" xr:uid="{00000000-0005-0000-0000-0000B4890000}"/>
    <cellStyle name="Note 2 3 7 3 2" xfId="45484" xr:uid="{00000000-0005-0000-0000-0000B5890000}"/>
    <cellStyle name="Note 2 3 7 4" xfId="25206" xr:uid="{00000000-0005-0000-0000-0000B6890000}"/>
    <cellStyle name="Note 2 3 7 4 2" xfId="45485" xr:uid="{00000000-0005-0000-0000-0000B7890000}"/>
    <cellStyle name="Note 2 3 7 5" xfId="25207" xr:uid="{00000000-0005-0000-0000-0000B8890000}"/>
    <cellStyle name="Note 2 3 7 5 2" xfId="45486" xr:uid="{00000000-0005-0000-0000-0000B9890000}"/>
    <cellStyle name="Note 2 3 7 6" xfId="45487" xr:uid="{00000000-0005-0000-0000-0000BA890000}"/>
    <cellStyle name="Note 2 3 8" xfId="6921" xr:uid="{00000000-0005-0000-0000-0000BB890000}"/>
    <cellStyle name="Note 2 3 8 2" xfId="13933" xr:uid="{00000000-0005-0000-0000-0000BC890000}"/>
    <cellStyle name="Note 2 3 8 2 2" xfId="45488" xr:uid="{00000000-0005-0000-0000-0000BD890000}"/>
    <cellStyle name="Note 2 3 8 3" xfId="45489" xr:uid="{00000000-0005-0000-0000-0000BE890000}"/>
    <cellStyle name="Note 2 3 9" xfId="10475" xr:uid="{00000000-0005-0000-0000-0000BF890000}"/>
    <cellStyle name="Note 2 3 9 2" xfId="45490" xr:uid="{00000000-0005-0000-0000-0000C0890000}"/>
    <cellStyle name="Note 2 30" xfId="57199" xr:uid="{00000000-0005-0000-0000-0000C1890000}"/>
    <cellStyle name="Note 2 4" xfId="904" xr:uid="{00000000-0005-0000-0000-0000C2890000}"/>
    <cellStyle name="Note 2 4 10" xfId="25208" xr:uid="{00000000-0005-0000-0000-0000C3890000}"/>
    <cellStyle name="Note 2 4 10 2" xfId="45491" xr:uid="{00000000-0005-0000-0000-0000C4890000}"/>
    <cellStyle name="Note 2 4 11" xfId="45492" xr:uid="{00000000-0005-0000-0000-0000C5890000}"/>
    <cellStyle name="Note 2 4 2" xfId="1837" xr:uid="{00000000-0005-0000-0000-0000C6890000}"/>
    <cellStyle name="Note 2 4 2 2" xfId="3296" xr:uid="{00000000-0005-0000-0000-0000C7890000}"/>
    <cellStyle name="Note 2 4 2 2 2" xfId="6922" xr:uid="{00000000-0005-0000-0000-0000C8890000}"/>
    <cellStyle name="Note 2 4 2 2 2 2" xfId="13929" xr:uid="{00000000-0005-0000-0000-0000C9890000}"/>
    <cellStyle name="Note 2 4 2 2 2 2 2" xfId="45493" xr:uid="{00000000-0005-0000-0000-0000CA890000}"/>
    <cellStyle name="Note 2 4 2 2 2 3" xfId="45494" xr:uid="{00000000-0005-0000-0000-0000CB890000}"/>
    <cellStyle name="Note 2 4 2 2 3" xfId="6923" xr:uid="{00000000-0005-0000-0000-0000CC890000}"/>
    <cellStyle name="Note 2 4 2 2 3 2" xfId="13928" xr:uid="{00000000-0005-0000-0000-0000CD890000}"/>
    <cellStyle name="Note 2 4 2 2 3 2 2" xfId="45495" xr:uid="{00000000-0005-0000-0000-0000CE890000}"/>
    <cellStyle name="Note 2 4 2 2 3 3" xfId="45496" xr:uid="{00000000-0005-0000-0000-0000CF890000}"/>
    <cellStyle name="Note 2 4 2 2 4" xfId="13930" xr:uid="{00000000-0005-0000-0000-0000D0890000}"/>
    <cellStyle name="Note 2 4 2 2 4 2" xfId="45497" xr:uid="{00000000-0005-0000-0000-0000D1890000}"/>
    <cellStyle name="Note 2 4 2 2 5" xfId="25209" xr:uid="{00000000-0005-0000-0000-0000D2890000}"/>
    <cellStyle name="Note 2 4 2 2 5 2" xfId="45498" xr:uid="{00000000-0005-0000-0000-0000D3890000}"/>
    <cellStyle name="Note 2 4 2 2 6" xfId="25210" xr:uid="{00000000-0005-0000-0000-0000D4890000}"/>
    <cellStyle name="Note 2 4 2 2 6 2" xfId="45499" xr:uid="{00000000-0005-0000-0000-0000D5890000}"/>
    <cellStyle name="Note 2 4 2 2 7" xfId="25211" xr:uid="{00000000-0005-0000-0000-0000D6890000}"/>
    <cellStyle name="Note 2 4 2 2 7 2" xfId="45500" xr:uid="{00000000-0005-0000-0000-0000D7890000}"/>
    <cellStyle name="Note 2 4 2 2 8" xfId="45501" xr:uid="{00000000-0005-0000-0000-0000D8890000}"/>
    <cellStyle name="Note 2 4 2 3" xfId="6924" xr:uid="{00000000-0005-0000-0000-0000D9890000}"/>
    <cellStyle name="Note 2 4 2 3 2" xfId="13927" xr:uid="{00000000-0005-0000-0000-0000DA890000}"/>
    <cellStyle name="Note 2 4 2 3 2 2" xfId="45502" xr:uid="{00000000-0005-0000-0000-0000DB890000}"/>
    <cellStyle name="Note 2 4 2 3 3" xfId="45503" xr:uid="{00000000-0005-0000-0000-0000DC890000}"/>
    <cellStyle name="Note 2 4 2 4" xfId="6925" xr:uid="{00000000-0005-0000-0000-0000DD890000}"/>
    <cellStyle name="Note 2 4 2 4 2" xfId="13926" xr:uid="{00000000-0005-0000-0000-0000DE890000}"/>
    <cellStyle name="Note 2 4 2 4 2 2" xfId="45504" xr:uid="{00000000-0005-0000-0000-0000DF890000}"/>
    <cellStyle name="Note 2 4 2 4 3" xfId="45505" xr:uid="{00000000-0005-0000-0000-0000E0890000}"/>
    <cellStyle name="Note 2 4 2 5" xfId="13931" xr:uid="{00000000-0005-0000-0000-0000E1890000}"/>
    <cellStyle name="Note 2 4 2 5 2" xfId="45506" xr:uid="{00000000-0005-0000-0000-0000E2890000}"/>
    <cellStyle name="Note 2 4 2 6" xfId="25212" xr:uid="{00000000-0005-0000-0000-0000E3890000}"/>
    <cellStyle name="Note 2 4 2 6 2" xfId="45507" xr:uid="{00000000-0005-0000-0000-0000E4890000}"/>
    <cellStyle name="Note 2 4 2 7" xfId="25213" xr:uid="{00000000-0005-0000-0000-0000E5890000}"/>
    <cellStyle name="Note 2 4 2 7 2" xfId="45508" xr:uid="{00000000-0005-0000-0000-0000E6890000}"/>
    <cellStyle name="Note 2 4 2 8" xfId="25214" xr:uid="{00000000-0005-0000-0000-0000E7890000}"/>
    <cellStyle name="Note 2 4 2 8 2" xfId="45509" xr:uid="{00000000-0005-0000-0000-0000E8890000}"/>
    <cellStyle name="Note 2 4 2 9" xfId="45510" xr:uid="{00000000-0005-0000-0000-0000E9890000}"/>
    <cellStyle name="Note 2 4 3" xfId="1404" xr:uid="{00000000-0005-0000-0000-0000EA890000}"/>
    <cellStyle name="Note 2 4 3 2" xfId="2867" xr:uid="{00000000-0005-0000-0000-0000EB890000}"/>
    <cellStyle name="Note 2 4 3 2 2" xfId="6926" xr:uid="{00000000-0005-0000-0000-0000EC890000}"/>
    <cellStyle name="Note 2 4 3 2 2 2" xfId="13923" xr:uid="{00000000-0005-0000-0000-0000ED890000}"/>
    <cellStyle name="Note 2 4 3 2 2 2 2" xfId="45511" xr:uid="{00000000-0005-0000-0000-0000EE890000}"/>
    <cellStyle name="Note 2 4 3 2 2 3" xfId="45512" xr:uid="{00000000-0005-0000-0000-0000EF890000}"/>
    <cellStyle name="Note 2 4 3 2 3" xfId="6927" xr:uid="{00000000-0005-0000-0000-0000F0890000}"/>
    <cellStyle name="Note 2 4 3 2 3 2" xfId="12441" xr:uid="{00000000-0005-0000-0000-0000F1890000}"/>
    <cellStyle name="Note 2 4 3 2 3 2 2" xfId="45513" xr:uid="{00000000-0005-0000-0000-0000F2890000}"/>
    <cellStyle name="Note 2 4 3 2 3 3" xfId="45514" xr:uid="{00000000-0005-0000-0000-0000F3890000}"/>
    <cellStyle name="Note 2 4 3 2 4" xfId="13924" xr:uid="{00000000-0005-0000-0000-0000F4890000}"/>
    <cellStyle name="Note 2 4 3 2 4 2" xfId="45515" xr:uid="{00000000-0005-0000-0000-0000F5890000}"/>
    <cellStyle name="Note 2 4 3 2 5" xfId="25215" xr:uid="{00000000-0005-0000-0000-0000F6890000}"/>
    <cellStyle name="Note 2 4 3 2 5 2" xfId="45516" xr:uid="{00000000-0005-0000-0000-0000F7890000}"/>
    <cellStyle name="Note 2 4 3 2 6" xfId="25216" xr:uid="{00000000-0005-0000-0000-0000F8890000}"/>
    <cellStyle name="Note 2 4 3 2 6 2" xfId="45517" xr:uid="{00000000-0005-0000-0000-0000F9890000}"/>
    <cellStyle name="Note 2 4 3 2 7" xfId="25217" xr:uid="{00000000-0005-0000-0000-0000FA890000}"/>
    <cellStyle name="Note 2 4 3 2 7 2" xfId="45518" xr:uid="{00000000-0005-0000-0000-0000FB890000}"/>
    <cellStyle name="Note 2 4 3 2 8" xfId="45519" xr:uid="{00000000-0005-0000-0000-0000FC890000}"/>
    <cellStyle name="Note 2 4 3 3" xfId="6928" xr:uid="{00000000-0005-0000-0000-0000FD890000}"/>
    <cellStyle name="Note 2 4 3 3 2" xfId="12433" xr:uid="{00000000-0005-0000-0000-0000FE890000}"/>
    <cellStyle name="Note 2 4 3 3 2 2" xfId="45520" xr:uid="{00000000-0005-0000-0000-0000FF890000}"/>
    <cellStyle name="Note 2 4 3 3 3" xfId="45521" xr:uid="{00000000-0005-0000-0000-0000008A0000}"/>
    <cellStyle name="Note 2 4 3 4" xfId="6929" xr:uid="{00000000-0005-0000-0000-0000018A0000}"/>
    <cellStyle name="Note 2 4 3 4 2" xfId="12435" xr:uid="{00000000-0005-0000-0000-0000028A0000}"/>
    <cellStyle name="Note 2 4 3 4 2 2" xfId="45522" xr:uid="{00000000-0005-0000-0000-0000038A0000}"/>
    <cellStyle name="Note 2 4 3 4 3" xfId="45523" xr:uid="{00000000-0005-0000-0000-0000048A0000}"/>
    <cellStyle name="Note 2 4 3 5" xfId="13925" xr:uid="{00000000-0005-0000-0000-0000058A0000}"/>
    <cellStyle name="Note 2 4 3 5 2" xfId="45524" xr:uid="{00000000-0005-0000-0000-0000068A0000}"/>
    <cellStyle name="Note 2 4 3 6" xfId="25218" xr:uid="{00000000-0005-0000-0000-0000078A0000}"/>
    <cellStyle name="Note 2 4 3 6 2" xfId="45525" xr:uid="{00000000-0005-0000-0000-0000088A0000}"/>
    <cellStyle name="Note 2 4 3 7" xfId="25219" xr:uid="{00000000-0005-0000-0000-0000098A0000}"/>
    <cellStyle name="Note 2 4 3 7 2" xfId="45526" xr:uid="{00000000-0005-0000-0000-00000A8A0000}"/>
    <cellStyle name="Note 2 4 3 8" xfId="25220" xr:uid="{00000000-0005-0000-0000-00000B8A0000}"/>
    <cellStyle name="Note 2 4 3 8 2" xfId="45527" xr:uid="{00000000-0005-0000-0000-00000C8A0000}"/>
    <cellStyle name="Note 2 4 3 9" xfId="45528" xr:uid="{00000000-0005-0000-0000-00000D8A0000}"/>
    <cellStyle name="Note 2 4 4" xfId="6930" xr:uid="{00000000-0005-0000-0000-00000E8A0000}"/>
    <cellStyle name="Note 2 4 4 2" xfId="13922" xr:uid="{00000000-0005-0000-0000-00000F8A0000}"/>
    <cellStyle name="Note 2 4 4 2 2" xfId="45529" xr:uid="{00000000-0005-0000-0000-0000108A0000}"/>
    <cellStyle name="Note 2 4 4 3" xfId="25221" xr:uid="{00000000-0005-0000-0000-0000118A0000}"/>
    <cellStyle name="Note 2 4 4 3 2" xfId="45530" xr:uid="{00000000-0005-0000-0000-0000128A0000}"/>
    <cellStyle name="Note 2 4 4 4" xfId="25222" xr:uid="{00000000-0005-0000-0000-0000138A0000}"/>
    <cellStyle name="Note 2 4 4 4 2" xfId="45531" xr:uid="{00000000-0005-0000-0000-0000148A0000}"/>
    <cellStyle name="Note 2 4 4 5" xfId="25223" xr:uid="{00000000-0005-0000-0000-0000158A0000}"/>
    <cellStyle name="Note 2 4 4 5 2" xfId="45532" xr:uid="{00000000-0005-0000-0000-0000168A0000}"/>
    <cellStyle name="Note 2 4 4 6" xfId="45533" xr:uid="{00000000-0005-0000-0000-0000178A0000}"/>
    <cellStyle name="Note 2 4 5" xfId="6931" xr:uid="{00000000-0005-0000-0000-0000188A0000}"/>
    <cellStyle name="Note 2 4 5 2" xfId="13921" xr:uid="{00000000-0005-0000-0000-0000198A0000}"/>
    <cellStyle name="Note 2 4 5 2 2" xfId="45534" xr:uid="{00000000-0005-0000-0000-00001A8A0000}"/>
    <cellStyle name="Note 2 4 5 3" xfId="25224" xr:uid="{00000000-0005-0000-0000-00001B8A0000}"/>
    <cellStyle name="Note 2 4 5 3 2" xfId="45535" xr:uid="{00000000-0005-0000-0000-00001C8A0000}"/>
    <cellStyle name="Note 2 4 5 4" xfId="25225" xr:uid="{00000000-0005-0000-0000-00001D8A0000}"/>
    <cellStyle name="Note 2 4 5 4 2" xfId="45536" xr:uid="{00000000-0005-0000-0000-00001E8A0000}"/>
    <cellStyle name="Note 2 4 5 5" xfId="25226" xr:uid="{00000000-0005-0000-0000-00001F8A0000}"/>
    <cellStyle name="Note 2 4 5 5 2" xfId="45537" xr:uid="{00000000-0005-0000-0000-0000208A0000}"/>
    <cellStyle name="Note 2 4 5 6" xfId="45538" xr:uid="{00000000-0005-0000-0000-0000218A0000}"/>
    <cellStyle name="Note 2 4 6" xfId="6932" xr:uid="{00000000-0005-0000-0000-0000228A0000}"/>
    <cellStyle name="Note 2 4 6 2" xfId="13920" xr:uid="{00000000-0005-0000-0000-0000238A0000}"/>
    <cellStyle name="Note 2 4 6 2 2" xfId="45539" xr:uid="{00000000-0005-0000-0000-0000248A0000}"/>
    <cellStyle name="Note 2 4 6 3" xfId="25227" xr:uid="{00000000-0005-0000-0000-0000258A0000}"/>
    <cellStyle name="Note 2 4 6 3 2" xfId="45540" xr:uid="{00000000-0005-0000-0000-0000268A0000}"/>
    <cellStyle name="Note 2 4 6 4" xfId="25228" xr:uid="{00000000-0005-0000-0000-0000278A0000}"/>
    <cellStyle name="Note 2 4 6 4 2" xfId="45541" xr:uid="{00000000-0005-0000-0000-0000288A0000}"/>
    <cellStyle name="Note 2 4 6 5" xfId="25229" xr:uid="{00000000-0005-0000-0000-0000298A0000}"/>
    <cellStyle name="Note 2 4 6 5 2" xfId="45542" xr:uid="{00000000-0005-0000-0000-00002A8A0000}"/>
    <cellStyle name="Note 2 4 6 6" xfId="45543" xr:uid="{00000000-0005-0000-0000-00002B8A0000}"/>
    <cellStyle name="Note 2 4 7" xfId="6933" xr:uid="{00000000-0005-0000-0000-00002C8A0000}"/>
    <cellStyle name="Note 2 4 7 2" xfId="13919" xr:uid="{00000000-0005-0000-0000-00002D8A0000}"/>
    <cellStyle name="Note 2 4 7 2 2" xfId="45544" xr:uid="{00000000-0005-0000-0000-00002E8A0000}"/>
    <cellStyle name="Note 2 4 7 3" xfId="25230" xr:uid="{00000000-0005-0000-0000-00002F8A0000}"/>
    <cellStyle name="Note 2 4 7 3 2" xfId="45545" xr:uid="{00000000-0005-0000-0000-0000308A0000}"/>
    <cellStyle name="Note 2 4 7 4" xfId="25231" xr:uid="{00000000-0005-0000-0000-0000318A0000}"/>
    <cellStyle name="Note 2 4 7 4 2" xfId="45546" xr:uid="{00000000-0005-0000-0000-0000328A0000}"/>
    <cellStyle name="Note 2 4 7 5" xfId="25232" xr:uid="{00000000-0005-0000-0000-0000338A0000}"/>
    <cellStyle name="Note 2 4 7 5 2" xfId="45547" xr:uid="{00000000-0005-0000-0000-0000348A0000}"/>
    <cellStyle name="Note 2 4 7 6" xfId="45548" xr:uid="{00000000-0005-0000-0000-0000358A0000}"/>
    <cellStyle name="Note 2 4 8" xfId="6934" xr:uid="{00000000-0005-0000-0000-0000368A0000}"/>
    <cellStyle name="Note 2 4 8 2" xfId="13918" xr:uid="{00000000-0005-0000-0000-0000378A0000}"/>
    <cellStyle name="Note 2 4 8 2 2" xfId="45549" xr:uid="{00000000-0005-0000-0000-0000388A0000}"/>
    <cellStyle name="Note 2 4 8 3" xfId="45550" xr:uid="{00000000-0005-0000-0000-0000398A0000}"/>
    <cellStyle name="Note 2 4 9" xfId="13932" xr:uid="{00000000-0005-0000-0000-00003A8A0000}"/>
    <cellStyle name="Note 2 4 9 2" xfId="45551" xr:uid="{00000000-0005-0000-0000-00003B8A0000}"/>
    <cellStyle name="Note 2 5" xfId="760" xr:uid="{00000000-0005-0000-0000-00003C8A0000}"/>
    <cellStyle name="Note 2 5 10" xfId="25233" xr:uid="{00000000-0005-0000-0000-00003D8A0000}"/>
    <cellStyle name="Note 2 5 10 2" xfId="45552" xr:uid="{00000000-0005-0000-0000-00003E8A0000}"/>
    <cellStyle name="Note 2 5 11" xfId="45553" xr:uid="{00000000-0005-0000-0000-00003F8A0000}"/>
    <cellStyle name="Note 2 5 2" xfId="1739" xr:uid="{00000000-0005-0000-0000-0000408A0000}"/>
    <cellStyle name="Note 2 5 2 2" xfId="3202" xr:uid="{00000000-0005-0000-0000-0000418A0000}"/>
    <cellStyle name="Note 2 5 2 2 2" xfId="6935" xr:uid="{00000000-0005-0000-0000-0000428A0000}"/>
    <cellStyle name="Note 2 5 2 2 2 2" xfId="13914" xr:uid="{00000000-0005-0000-0000-0000438A0000}"/>
    <cellStyle name="Note 2 5 2 2 2 2 2" xfId="45554" xr:uid="{00000000-0005-0000-0000-0000448A0000}"/>
    <cellStyle name="Note 2 5 2 2 2 3" xfId="45555" xr:uid="{00000000-0005-0000-0000-0000458A0000}"/>
    <cellStyle name="Note 2 5 2 2 3" xfId="6936" xr:uid="{00000000-0005-0000-0000-0000468A0000}"/>
    <cellStyle name="Note 2 5 2 2 3 2" xfId="13913" xr:uid="{00000000-0005-0000-0000-0000478A0000}"/>
    <cellStyle name="Note 2 5 2 2 3 2 2" xfId="45556" xr:uid="{00000000-0005-0000-0000-0000488A0000}"/>
    <cellStyle name="Note 2 5 2 2 3 3" xfId="45557" xr:uid="{00000000-0005-0000-0000-0000498A0000}"/>
    <cellStyle name="Note 2 5 2 2 4" xfId="13915" xr:uid="{00000000-0005-0000-0000-00004A8A0000}"/>
    <cellStyle name="Note 2 5 2 2 4 2" xfId="45558" xr:uid="{00000000-0005-0000-0000-00004B8A0000}"/>
    <cellStyle name="Note 2 5 2 2 5" xfId="25234" xr:uid="{00000000-0005-0000-0000-00004C8A0000}"/>
    <cellStyle name="Note 2 5 2 2 5 2" xfId="45559" xr:uid="{00000000-0005-0000-0000-00004D8A0000}"/>
    <cellStyle name="Note 2 5 2 2 6" xfId="25235" xr:uid="{00000000-0005-0000-0000-00004E8A0000}"/>
    <cellStyle name="Note 2 5 2 2 6 2" xfId="45560" xr:uid="{00000000-0005-0000-0000-00004F8A0000}"/>
    <cellStyle name="Note 2 5 2 2 7" xfId="25236" xr:uid="{00000000-0005-0000-0000-0000508A0000}"/>
    <cellStyle name="Note 2 5 2 2 7 2" xfId="45561" xr:uid="{00000000-0005-0000-0000-0000518A0000}"/>
    <cellStyle name="Note 2 5 2 2 8" xfId="45562" xr:uid="{00000000-0005-0000-0000-0000528A0000}"/>
    <cellStyle name="Note 2 5 2 3" xfId="6937" xr:uid="{00000000-0005-0000-0000-0000538A0000}"/>
    <cellStyle name="Note 2 5 2 3 2" xfId="13912" xr:uid="{00000000-0005-0000-0000-0000548A0000}"/>
    <cellStyle name="Note 2 5 2 3 2 2" xfId="45563" xr:uid="{00000000-0005-0000-0000-0000558A0000}"/>
    <cellStyle name="Note 2 5 2 3 3" xfId="45564" xr:uid="{00000000-0005-0000-0000-0000568A0000}"/>
    <cellStyle name="Note 2 5 2 4" xfId="6938" xr:uid="{00000000-0005-0000-0000-0000578A0000}"/>
    <cellStyle name="Note 2 5 2 4 2" xfId="13911" xr:uid="{00000000-0005-0000-0000-0000588A0000}"/>
    <cellStyle name="Note 2 5 2 4 2 2" xfId="45565" xr:uid="{00000000-0005-0000-0000-0000598A0000}"/>
    <cellStyle name="Note 2 5 2 4 3" xfId="45566" xr:uid="{00000000-0005-0000-0000-00005A8A0000}"/>
    <cellStyle name="Note 2 5 2 5" xfId="13916" xr:uid="{00000000-0005-0000-0000-00005B8A0000}"/>
    <cellStyle name="Note 2 5 2 5 2" xfId="45567" xr:uid="{00000000-0005-0000-0000-00005C8A0000}"/>
    <cellStyle name="Note 2 5 2 6" xfId="25237" xr:uid="{00000000-0005-0000-0000-00005D8A0000}"/>
    <cellStyle name="Note 2 5 2 6 2" xfId="45568" xr:uid="{00000000-0005-0000-0000-00005E8A0000}"/>
    <cellStyle name="Note 2 5 2 7" xfId="25238" xr:uid="{00000000-0005-0000-0000-00005F8A0000}"/>
    <cellStyle name="Note 2 5 2 7 2" xfId="45569" xr:uid="{00000000-0005-0000-0000-0000608A0000}"/>
    <cellStyle name="Note 2 5 2 8" xfId="25239" xr:uid="{00000000-0005-0000-0000-0000618A0000}"/>
    <cellStyle name="Note 2 5 2 8 2" xfId="45570" xr:uid="{00000000-0005-0000-0000-0000628A0000}"/>
    <cellStyle name="Note 2 5 2 9" xfId="45571" xr:uid="{00000000-0005-0000-0000-0000638A0000}"/>
    <cellStyle name="Note 2 5 3" xfId="1302" xr:uid="{00000000-0005-0000-0000-0000648A0000}"/>
    <cellStyle name="Note 2 5 3 2" xfId="2769" xr:uid="{00000000-0005-0000-0000-0000658A0000}"/>
    <cellStyle name="Note 2 5 3 2 2" xfId="6939" xr:uid="{00000000-0005-0000-0000-0000668A0000}"/>
    <cellStyle name="Note 2 5 3 2 2 2" xfId="13908" xr:uid="{00000000-0005-0000-0000-0000678A0000}"/>
    <cellStyle name="Note 2 5 3 2 2 2 2" xfId="45572" xr:uid="{00000000-0005-0000-0000-0000688A0000}"/>
    <cellStyle name="Note 2 5 3 2 2 3" xfId="45573" xr:uid="{00000000-0005-0000-0000-0000698A0000}"/>
    <cellStyle name="Note 2 5 3 2 3" xfId="6940" xr:uid="{00000000-0005-0000-0000-00006A8A0000}"/>
    <cellStyle name="Note 2 5 3 2 3 2" xfId="13907" xr:uid="{00000000-0005-0000-0000-00006B8A0000}"/>
    <cellStyle name="Note 2 5 3 2 3 2 2" xfId="45574" xr:uid="{00000000-0005-0000-0000-00006C8A0000}"/>
    <cellStyle name="Note 2 5 3 2 3 3" xfId="45575" xr:uid="{00000000-0005-0000-0000-00006D8A0000}"/>
    <cellStyle name="Note 2 5 3 2 4" xfId="13909" xr:uid="{00000000-0005-0000-0000-00006E8A0000}"/>
    <cellStyle name="Note 2 5 3 2 4 2" xfId="45576" xr:uid="{00000000-0005-0000-0000-00006F8A0000}"/>
    <cellStyle name="Note 2 5 3 2 5" xfId="25240" xr:uid="{00000000-0005-0000-0000-0000708A0000}"/>
    <cellStyle name="Note 2 5 3 2 5 2" xfId="45577" xr:uid="{00000000-0005-0000-0000-0000718A0000}"/>
    <cellStyle name="Note 2 5 3 2 6" xfId="25241" xr:uid="{00000000-0005-0000-0000-0000728A0000}"/>
    <cellStyle name="Note 2 5 3 2 6 2" xfId="45578" xr:uid="{00000000-0005-0000-0000-0000738A0000}"/>
    <cellStyle name="Note 2 5 3 2 7" xfId="25242" xr:uid="{00000000-0005-0000-0000-0000748A0000}"/>
    <cellStyle name="Note 2 5 3 2 7 2" xfId="45579" xr:uid="{00000000-0005-0000-0000-0000758A0000}"/>
    <cellStyle name="Note 2 5 3 2 8" xfId="45580" xr:uid="{00000000-0005-0000-0000-0000768A0000}"/>
    <cellStyle name="Note 2 5 3 3" xfId="6941" xr:uid="{00000000-0005-0000-0000-0000778A0000}"/>
    <cellStyle name="Note 2 5 3 3 2" xfId="13906" xr:uid="{00000000-0005-0000-0000-0000788A0000}"/>
    <cellStyle name="Note 2 5 3 3 2 2" xfId="45581" xr:uid="{00000000-0005-0000-0000-0000798A0000}"/>
    <cellStyle name="Note 2 5 3 3 3" xfId="45582" xr:uid="{00000000-0005-0000-0000-00007A8A0000}"/>
    <cellStyle name="Note 2 5 3 4" xfId="6942" xr:uid="{00000000-0005-0000-0000-00007B8A0000}"/>
    <cellStyle name="Note 2 5 3 4 2" xfId="13905" xr:uid="{00000000-0005-0000-0000-00007C8A0000}"/>
    <cellStyle name="Note 2 5 3 4 2 2" xfId="45583" xr:uid="{00000000-0005-0000-0000-00007D8A0000}"/>
    <cellStyle name="Note 2 5 3 4 3" xfId="45584" xr:uid="{00000000-0005-0000-0000-00007E8A0000}"/>
    <cellStyle name="Note 2 5 3 5" xfId="13910" xr:uid="{00000000-0005-0000-0000-00007F8A0000}"/>
    <cellStyle name="Note 2 5 3 5 2" xfId="45585" xr:uid="{00000000-0005-0000-0000-0000808A0000}"/>
    <cellStyle name="Note 2 5 3 6" xfId="25243" xr:uid="{00000000-0005-0000-0000-0000818A0000}"/>
    <cellStyle name="Note 2 5 3 6 2" xfId="45586" xr:uid="{00000000-0005-0000-0000-0000828A0000}"/>
    <cellStyle name="Note 2 5 3 7" xfId="25244" xr:uid="{00000000-0005-0000-0000-0000838A0000}"/>
    <cellStyle name="Note 2 5 3 7 2" xfId="45587" xr:uid="{00000000-0005-0000-0000-0000848A0000}"/>
    <cellStyle name="Note 2 5 3 8" xfId="25245" xr:uid="{00000000-0005-0000-0000-0000858A0000}"/>
    <cellStyle name="Note 2 5 3 8 2" xfId="45588" xr:uid="{00000000-0005-0000-0000-0000868A0000}"/>
    <cellStyle name="Note 2 5 3 9" xfId="45589" xr:uid="{00000000-0005-0000-0000-0000878A0000}"/>
    <cellStyle name="Note 2 5 4" xfId="6943" xr:uid="{00000000-0005-0000-0000-0000888A0000}"/>
    <cellStyle name="Note 2 5 4 2" xfId="13904" xr:uid="{00000000-0005-0000-0000-0000898A0000}"/>
    <cellStyle name="Note 2 5 4 2 2" xfId="45590" xr:uid="{00000000-0005-0000-0000-00008A8A0000}"/>
    <cellStyle name="Note 2 5 4 3" xfId="25246" xr:uid="{00000000-0005-0000-0000-00008B8A0000}"/>
    <cellStyle name="Note 2 5 4 3 2" xfId="45591" xr:uid="{00000000-0005-0000-0000-00008C8A0000}"/>
    <cellStyle name="Note 2 5 4 4" xfId="25247" xr:uid="{00000000-0005-0000-0000-00008D8A0000}"/>
    <cellStyle name="Note 2 5 4 4 2" xfId="45592" xr:uid="{00000000-0005-0000-0000-00008E8A0000}"/>
    <cellStyle name="Note 2 5 4 5" xfId="25248" xr:uid="{00000000-0005-0000-0000-00008F8A0000}"/>
    <cellStyle name="Note 2 5 4 5 2" xfId="45593" xr:uid="{00000000-0005-0000-0000-0000908A0000}"/>
    <cellStyle name="Note 2 5 4 6" xfId="45594" xr:uid="{00000000-0005-0000-0000-0000918A0000}"/>
    <cellStyle name="Note 2 5 5" xfId="6944" xr:uid="{00000000-0005-0000-0000-0000928A0000}"/>
    <cellStyle name="Note 2 5 5 2" xfId="18826" xr:uid="{00000000-0005-0000-0000-0000938A0000}"/>
    <cellStyle name="Note 2 5 5 2 2" xfId="45595" xr:uid="{00000000-0005-0000-0000-0000948A0000}"/>
    <cellStyle name="Note 2 5 5 3" xfId="25249" xr:uid="{00000000-0005-0000-0000-0000958A0000}"/>
    <cellStyle name="Note 2 5 5 3 2" xfId="45596" xr:uid="{00000000-0005-0000-0000-0000968A0000}"/>
    <cellStyle name="Note 2 5 5 4" xfId="25250" xr:uid="{00000000-0005-0000-0000-0000978A0000}"/>
    <cellStyle name="Note 2 5 5 4 2" xfId="45597" xr:uid="{00000000-0005-0000-0000-0000988A0000}"/>
    <cellStyle name="Note 2 5 5 5" xfId="25251" xr:uid="{00000000-0005-0000-0000-0000998A0000}"/>
    <cellStyle name="Note 2 5 5 5 2" xfId="45598" xr:uid="{00000000-0005-0000-0000-00009A8A0000}"/>
    <cellStyle name="Note 2 5 5 6" xfId="45599" xr:uid="{00000000-0005-0000-0000-00009B8A0000}"/>
    <cellStyle name="Note 2 5 6" xfId="6945" xr:uid="{00000000-0005-0000-0000-00009C8A0000}"/>
    <cellStyle name="Note 2 5 6 2" xfId="18818" xr:uid="{00000000-0005-0000-0000-00009D8A0000}"/>
    <cellStyle name="Note 2 5 6 2 2" xfId="45600" xr:uid="{00000000-0005-0000-0000-00009E8A0000}"/>
    <cellStyle name="Note 2 5 6 3" xfId="25252" xr:uid="{00000000-0005-0000-0000-00009F8A0000}"/>
    <cellStyle name="Note 2 5 6 3 2" xfId="45601" xr:uid="{00000000-0005-0000-0000-0000A08A0000}"/>
    <cellStyle name="Note 2 5 6 4" xfId="25253" xr:uid="{00000000-0005-0000-0000-0000A18A0000}"/>
    <cellStyle name="Note 2 5 6 4 2" xfId="45602" xr:uid="{00000000-0005-0000-0000-0000A28A0000}"/>
    <cellStyle name="Note 2 5 6 5" xfId="25254" xr:uid="{00000000-0005-0000-0000-0000A38A0000}"/>
    <cellStyle name="Note 2 5 6 5 2" xfId="45603" xr:uid="{00000000-0005-0000-0000-0000A48A0000}"/>
    <cellStyle name="Note 2 5 6 6" xfId="45604" xr:uid="{00000000-0005-0000-0000-0000A58A0000}"/>
    <cellStyle name="Note 2 5 7" xfId="6946" xr:uid="{00000000-0005-0000-0000-0000A68A0000}"/>
    <cellStyle name="Note 2 5 7 2" xfId="18820" xr:uid="{00000000-0005-0000-0000-0000A78A0000}"/>
    <cellStyle name="Note 2 5 7 2 2" xfId="45605" xr:uid="{00000000-0005-0000-0000-0000A88A0000}"/>
    <cellStyle name="Note 2 5 7 3" xfId="25255" xr:uid="{00000000-0005-0000-0000-0000A98A0000}"/>
    <cellStyle name="Note 2 5 7 3 2" xfId="45606" xr:uid="{00000000-0005-0000-0000-0000AA8A0000}"/>
    <cellStyle name="Note 2 5 7 4" xfId="25256" xr:uid="{00000000-0005-0000-0000-0000AB8A0000}"/>
    <cellStyle name="Note 2 5 7 4 2" xfId="45607" xr:uid="{00000000-0005-0000-0000-0000AC8A0000}"/>
    <cellStyle name="Note 2 5 7 5" xfId="25257" xr:uid="{00000000-0005-0000-0000-0000AD8A0000}"/>
    <cellStyle name="Note 2 5 7 5 2" xfId="45608" xr:uid="{00000000-0005-0000-0000-0000AE8A0000}"/>
    <cellStyle name="Note 2 5 7 6" xfId="45609" xr:uid="{00000000-0005-0000-0000-0000AF8A0000}"/>
    <cellStyle name="Note 2 5 8" xfId="6947" xr:uid="{00000000-0005-0000-0000-0000B08A0000}"/>
    <cellStyle name="Note 2 5 8 2" xfId="13903" xr:uid="{00000000-0005-0000-0000-0000B18A0000}"/>
    <cellStyle name="Note 2 5 8 2 2" xfId="45610" xr:uid="{00000000-0005-0000-0000-0000B28A0000}"/>
    <cellStyle name="Note 2 5 8 3" xfId="45611" xr:uid="{00000000-0005-0000-0000-0000B38A0000}"/>
    <cellStyle name="Note 2 5 9" xfId="13917" xr:uid="{00000000-0005-0000-0000-0000B48A0000}"/>
    <cellStyle name="Note 2 5 9 2" xfId="45612" xr:uid="{00000000-0005-0000-0000-0000B58A0000}"/>
    <cellStyle name="Note 2 6" xfId="990" xr:uid="{00000000-0005-0000-0000-0000B68A0000}"/>
    <cellStyle name="Note 2 6 10" xfId="25258" xr:uid="{00000000-0005-0000-0000-0000B78A0000}"/>
    <cellStyle name="Note 2 6 10 2" xfId="45613" xr:uid="{00000000-0005-0000-0000-0000B88A0000}"/>
    <cellStyle name="Note 2 6 11" xfId="45614" xr:uid="{00000000-0005-0000-0000-0000B98A0000}"/>
    <cellStyle name="Note 2 6 2" xfId="1922" xr:uid="{00000000-0005-0000-0000-0000BA8A0000}"/>
    <cellStyle name="Note 2 6 2 2" xfId="3381" xr:uid="{00000000-0005-0000-0000-0000BB8A0000}"/>
    <cellStyle name="Note 2 6 2 2 2" xfId="6948" xr:uid="{00000000-0005-0000-0000-0000BC8A0000}"/>
    <cellStyle name="Note 2 6 2 2 2 2" xfId="13897" xr:uid="{00000000-0005-0000-0000-0000BD8A0000}"/>
    <cellStyle name="Note 2 6 2 2 2 2 2" xfId="45615" xr:uid="{00000000-0005-0000-0000-0000BE8A0000}"/>
    <cellStyle name="Note 2 6 2 2 2 3" xfId="45616" xr:uid="{00000000-0005-0000-0000-0000BF8A0000}"/>
    <cellStyle name="Note 2 6 2 2 3" xfId="6949" xr:uid="{00000000-0005-0000-0000-0000C08A0000}"/>
    <cellStyle name="Note 2 6 2 2 3 2" xfId="13896" xr:uid="{00000000-0005-0000-0000-0000C18A0000}"/>
    <cellStyle name="Note 2 6 2 2 3 2 2" xfId="45617" xr:uid="{00000000-0005-0000-0000-0000C28A0000}"/>
    <cellStyle name="Note 2 6 2 2 3 3" xfId="45618" xr:uid="{00000000-0005-0000-0000-0000C38A0000}"/>
    <cellStyle name="Note 2 6 2 2 4" xfId="13898" xr:uid="{00000000-0005-0000-0000-0000C48A0000}"/>
    <cellStyle name="Note 2 6 2 2 4 2" xfId="45619" xr:uid="{00000000-0005-0000-0000-0000C58A0000}"/>
    <cellStyle name="Note 2 6 2 2 5" xfId="25259" xr:uid="{00000000-0005-0000-0000-0000C68A0000}"/>
    <cellStyle name="Note 2 6 2 2 5 2" xfId="45620" xr:uid="{00000000-0005-0000-0000-0000C78A0000}"/>
    <cellStyle name="Note 2 6 2 2 6" xfId="25260" xr:uid="{00000000-0005-0000-0000-0000C88A0000}"/>
    <cellStyle name="Note 2 6 2 2 6 2" xfId="45621" xr:uid="{00000000-0005-0000-0000-0000C98A0000}"/>
    <cellStyle name="Note 2 6 2 2 7" xfId="25261" xr:uid="{00000000-0005-0000-0000-0000CA8A0000}"/>
    <cellStyle name="Note 2 6 2 2 7 2" xfId="45622" xr:uid="{00000000-0005-0000-0000-0000CB8A0000}"/>
    <cellStyle name="Note 2 6 2 2 8" xfId="45623" xr:uid="{00000000-0005-0000-0000-0000CC8A0000}"/>
    <cellStyle name="Note 2 6 2 3" xfId="6950" xr:uid="{00000000-0005-0000-0000-0000CD8A0000}"/>
    <cellStyle name="Note 2 6 2 3 2" xfId="13895" xr:uid="{00000000-0005-0000-0000-0000CE8A0000}"/>
    <cellStyle name="Note 2 6 2 3 2 2" xfId="45624" xr:uid="{00000000-0005-0000-0000-0000CF8A0000}"/>
    <cellStyle name="Note 2 6 2 3 3" xfId="45625" xr:uid="{00000000-0005-0000-0000-0000D08A0000}"/>
    <cellStyle name="Note 2 6 2 4" xfId="6951" xr:uid="{00000000-0005-0000-0000-0000D18A0000}"/>
    <cellStyle name="Note 2 6 2 4 2" xfId="13894" xr:uid="{00000000-0005-0000-0000-0000D28A0000}"/>
    <cellStyle name="Note 2 6 2 4 2 2" xfId="45626" xr:uid="{00000000-0005-0000-0000-0000D38A0000}"/>
    <cellStyle name="Note 2 6 2 4 3" xfId="45627" xr:uid="{00000000-0005-0000-0000-0000D48A0000}"/>
    <cellStyle name="Note 2 6 2 5" xfId="13899" xr:uid="{00000000-0005-0000-0000-0000D58A0000}"/>
    <cellStyle name="Note 2 6 2 5 2" xfId="45628" xr:uid="{00000000-0005-0000-0000-0000D68A0000}"/>
    <cellStyle name="Note 2 6 2 6" xfId="25262" xr:uid="{00000000-0005-0000-0000-0000D78A0000}"/>
    <cellStyle name="Note 2 6 2 6 2" xfId="45629" xr:uid="{00000000-0005-0000-0000-0000D88A0000}"/>
    <cellStyle name="Note 2 6 2 7" xfId="25263" xr:uid="{00000000-0005-0000-0000-0000D98A0000}"/>
    <cellStyle name="Note 2 6 2 7 2" xfId="45630" xr:uid="{00000000-0005-0000-0000-0000DA8A0000}"/>
    <cellStyle name="Note 2 6 2 8" xfId="25264" xr:uid="{00000000-0005-0000-0000-0000DB8A0000}"/>
    <cellStyle name="Note 2 6 2 8 2" xfId="45631" xr:uid="{00000000-0005-0000-0000-0000DC8A0000}"/>
    <cellStyle name="Note 2 6 2 9" xfId="45632" xr:uid="{00000000-0005-0000-0000-0000DD8A0000}"/>
    <cellStyle name="Note 2 6 3" xfId="1490" xr:uid="{00000000-0005-0000-0000-0000DE8A0000}"/>
    <cellStyle name="Note 2 6 3 2" xfId="2953" xr:uid="{00000000-0005-0000-0000-0000DF8A0000}"/>
    <cellStyle name="Note 2 6 3 2 2" xfId="6952" xr:uid="{00000000-0005-0000-0000-0000E08A0000}"/>
    <cellStyle name="Note 2 6 3 2 2 2" xfId="13890" xr:uid="{00000000-0005-0000-0000-0000E18A0000}"/>
    <cellStyle name="Note 2 6 3 2 2 2 2" xfId="45633" xr:uid="{00000000-0005-0000-0000-0000E28A0000}"/>
    <cellStyle name="Note 2 6 3 2 2 3" xfId="45634" xr:uid="{00000000-0005-0000-0000-0000E38A0000}"/>
    <cellStyle name="Note 2 6 3 2 3" xfId="6953" xr:uid="{00000000-0005-0000-0000-0000E48A0000}"/>
    <cellStyle name="Note 2 6 3 2 3 2" xfId="13889" xr:uid="{00000000-0005-0000-0000-0000E58A0000}"/>
    <cellStyle name="Note 2 6 3 2 3 2 2" xfId="45635" xr:uid="{00000000-0005-0000-0000-0000E68A0000}"/>
    <cellStyle name="Note 2 6 3 2 3 3" xfId="45636" xr:uid="{00000000-0005-0000-0000-0000E78A0000}"/>
    <cellStyle name="Note 2 6 3 2 4" xfId="13892" xr:uid="{00000000-0005-0000-0000-0000E88A0000}"/>
    <cellStyle name="Note 2 6 3 2 4 2" xfId="45637" xr:uid="{00000000-0005-0000-0000-0000E98A0000}"/>
    <cellStyle name="Note 2 6 3 2 5" xfId="25265" xr:uid="{00000000-0005-0000-0000-0000EA8A0000}"/>
    <cellStyle name="Note 2 6 3 2 5 2" xfId="45638" xr:uid="{00000000-0005-0000-0000-0000EB8A0000}"/>
    <cellStyle name="Note 2 6 3 2 6" xfId="25266" xr:uid="{00000000-0005-0000-0000-0000EC8A0000}"/>
    <cellStyle name="Note 2 6 3 2 6 2" xfId="45639" xr:uid="{00000000-0005-0000-0000-0000ED8A0000}"/>
    <cellStyle name="Note 2 6 3 2 7" xfId="25267" xr:uid="{00000000-0005-0000-0000-0000EE8A0000}"/>
    <cellStyle name="Note 2 6 3 2 7 2" xfId="45640" xr:uid="{00000000-0005-0000-0000-0000EF8A0000}"/>
    <cellStyle name="Note 2 6 3 2 8" xfId="45641" xr:uid="{00000000-0005-0000-0000-0000F08A0000}"/>
    <cellStyle name="Note 2 6 3 3" xfId="6954" xr:uid="{00000000-0005-0000-0000-0000F18A0000}"/>
    <cellStyle name="Note 2 6 3 3 2" xfId="13888" xr:uid="{00000000-0005-0000-0000-0000F28A0000}"/>
    <cellStyle name="Note 2 6 3 3 2 2" xfId="45642" xr:uid="{00000000-0005-0000-0000-0000F38A0000}"/>
    <cellStyle name="Note 2 6 3 3 3" xfId="45643" xr:uid="{00000000-0005-0000-0000-0000F48A0000}"/>
    <cellStyle name="Note 2 6 3 4" xfId="6955" xr:uid="{00000000-0005-0000-0000-0000F58A0000}"/>
    <cellStyle name="Note 2 6 3 4 2" xfId="13887" xr:uid="{00000000-0005-0000-0000-0000F68A0000}"/>
    <cellStyle name="Note 2 6 3 4 2 2" xfId="45644" xr:uid="{00000000-0005-0000-0000-0000F78A0000}"/>
    <cellStyle name="Note 2 6 3 4 3" xfId="45645" xr:uid="{00000000-0005-0000-0000-0000F88A0000}"/>
    <cellStyle name="Note 2 6 3 5" xfId="13893" xr:uid="{00000000-0005-0000-0000-0000F98A0000}"/>
    <cellStyle name="Note 2 6 3 5 2" xfId="45646" xr:uid="{00000000-0005-0000-0000-0000FA8A0000}"/>
    <cellStyle name="Note 2 6 3 6" xfId="25268" xr:uid="{00000000-0005-0000-0000-0000FB8A0000}"/>
    <cellStyle name="Note 2 6 3 6 2" xfId="45647" xr:uid="{00000000-0005-0000-0000-0000FC8A0000}"/>
    <cellStyle name="Note 2 6 3 7" xfId="25269" xr:uid="{00000000-0005-0000-0000-0000FD8A0000}"/>
    <cellStyle name="Note 2 6 3 7 2" xfId="45648" xr:uid="{00000000-0005-0000-0000-0000FE8A0000}"/>
    <cellStyle name="Note 2 6 3 8" xfId="25270" xr:uid="{00000000-0005-0000-0000-0000FF8A0000}"/>
    <cellStyle name="Note 2 6 3 8 2" xfId="45649" xr:uid="{00000000-0005-0000-0000-0000008B0000}"/>
    <cellStyle name="Note 2 6 3 9" xfId="45650" xr:uid="{00000000-0005-0000-0000-0000018B0000}"/>
    <cellStyle name="Note 2 6 4" xfId="6956" xr:uid="{00000000-0005-0000-0000-0000028B0000}"/>
    <cellStyle name="Note 2 6 4 2" xfId="13886" xr:uid="{00000000-0005-0000-0000-0000038B0000}"/>
    <cellStyle name="Note 2 6 4 2 2" xfId="45651" xr:uid="{00000000-0005-0000-0000-0000048B0000}"/>
    <cellStyle name="Note 2 6 4 3" xfId="25271" xr:uid="{00000000-0005-0000-0000-0000058B0000}"/>
    <cellStyle name="Note 2 6 4 3 2" xfId="45652" xr:uid="{00000000-0005-0000-0000-0000068B0000}"/>
    <cellStyle name="Note 2 6 4 4" xfId="25272" xr:uid="{00000000-0005-0000-0000-0000078B0000}"/>
    <cellStyle name="Note 2 6 4 4 2" xfId="45653" xr:uid="{00000000-0005-0000-0000-0000088B0000}"/>
    <cellStyle name="Note 2 6 4 5" xfId="25273" xr:uid="{00000000-0005-0000-0000-0000098B0000}"/>
    <cellStyle name="Note 2 6 4 5 2" xfId="45654" xr:uid="{00000000-0005-0000-0000-00000A8B0000}"/>
    <cellStyle name="Note 2 6 4 6" xfId="45655" xr:uid="{00000000-0005-0000-0000-00000B8B0000}"/>
    <cellStyle name="Note 2 6 5" xfId="6957" xr:uid="{00000000-0005-0000-0000-00000C8B0000}"/>
    <cellStyle name="Note 2 6 5 2" xfId="13885" xr:uid="{00000000-0005-0000-0000-00000D8B0000}"/>
    <cellStyle name="Note 2 6 5 2 2" xfId="45656" xr:uid="{00000000-0005-0000-0000-00000E8B0000}"/>
    <cellStyle name="Note 2 6 5 3" xfId="25274" xr:uid="{00000000-0005-0000-0000-00000F8B0000}"/>
    <cellStyle name="Note 2 6 5 3 2" xfId="45657" xr:uid="{00000000-0005-0000-0000-0000108B0000}"/>
    <cellStyle name="Note 2 6 5 4" xfId="25275" xr:uid="{00000000-0005-0000-0000-0000118B0000}"/>
    <cellStyle name="Note 2 6 5 4 2" xfId="45658" xr:uid="{00000000-0005-0000-0000-0000128B0000}"/>
    <cellStyle name="Note 2 6 5 5" xfId="25276" xr:uid="{00000000-0005-0000-0000-0000138B0000}"/>
    <cellStyle name="Note 2 6 5 5 2" xfId="45659" xr:uid="{00000000-0005-0000-0000-0000148B0000}"/>
    <cellStyle name="Note 2 6 5 6" xfId="45660" xr:uid="{00000000-0005-0000-0000-0000158B0000}"/>
    <cellStyle name="Note 2 6 6" xfId="6958" xr:uid="{00000000-0005-0000-0000-0000168B0000}"/>
    <cellStyle name="Note 2 6 6 2" xfId="13884" xr:uid="{00000000-0005-0000-0000-0000178B0000}"/>
    <cellStyle name="Note 2 6 6 2 2" xfId="45661" xr:uid="{00000000-0005-0000-0000-0000188B0000}"/>
    <cellStyle name="Note 2 6 6 3" xfId="25277" xr:uid="{00000000-0005-0000-0000-0000198B0000}"/>
    <cellStyle name="Note 2 6 6 3 2" xfId="45662" xr:uid="{00000000-0005-0000-0000-00001A8B0000}"/>
    <cellStyle name="Note 2 6 6 4" xfId="25278" xr:uid="{00000000-0005-0000-0000-00001B8B0000}"/>
    <cellStyle name="Note 2 6 6 4 2" xfId="45663" xr:uid="{00000000-0005-0000-0000-00001C8B0000}"/>
    <cellStyle name="Note 2 6 6 5" xfId="25279" xr:uid="{00000000-0005-0000-0000-00001D8B0000}"/>
    <cellStyle name="Note 2 6 6 5 2" xfId="45664" xr:uid="{00000000-0005-0000-0000-00001E8B0000}"/>
    <cellStyle name="Note 2 6 6 6" xfId="45665" xr:uid="{00000000-0005-0000-0000-00001F8B0000}"/>
    <cellStyle name="Note 2 6 7" xfId="6959" xr:uid="{00000000-0005-0000-0000-0000208B0000}"/>
    <cellStyle name="Note 2 6 7 2" xfId="13883" xr:uid="{00000000-0005-0000-0000-0000218B0000}"/>
    <cellStyle name="Note 2 6 7 2 2" xfId="45666" xr:uid="{00000000-0005-0000-0000-0000228B0000}"/>
    <cellStyle name="Note 2 6 7 3" xfId="25280" xr:uid="{00000000-0005-0000-0000-0000238B0000}"/>
    <cellStyle name="Note 2 6 7 3 2" xfId="45667" xr:uid="{00000000-0005-0000-0000-0000248B0000}"/>
    <cellStyle name="Note 2 6 7 4" xfId="25281" xr:uid="{00000000-0005-0000-0000-0000258B0000}"/>
    <cellStyle name="Note 2 6 7 4 2" xfId="45668" xr:uid="{00000000-0005-0000-0000-0000268B0000}"/>
    <cellStyle name="Note 2 6 7 5" xfId="25282" xr:uid="{00000000-0005-0000-0000-0000278B0000}"/>
    <cellStyle name="Note 2 6 7 5 2" xfId="45669" xr:uid="{00000000-0005-0000-0000-0000288B0000}"/>
    <cellStyle name="Note 2 6 7 6" xfId="45670" xr:uid="{00000000-0005-0000-0000-0000298B0000}"/>
    <cellStyle name="Note 2 6 8" xfId="6960" xr:uid="{00000000-0005-0000-0000-00002A8B0000}"/>
    <cellStyle name="Note 2 6 8 2" xfId="13882" xr:uid="{00000000-0005-0000-0000-00002B8B0000}"/>
    <cellStyle name="Note 2 6 8 2 2" xfId="45671" xr:uid="{00000000-0005-0000-0000-00002C8B0000}"/>
    <cellStyle name="Note 2 6 8 3" xfId="45672" xr:uid="{00000000-0005-0000-0000-00002D8B0000}"/>
    <cellStyle name="Note 2 6 9" xfId="13900" xr:uid="{00000000-0005-0000-0000-00002E8B0000}"/>
    <cellStyle name="Note 2 6 9 2" xfId="45673" xr:uid="{00000000-0005-0000-0000-00002F8B0000}"/>
    <cellStyle name="Note 2 7" xfId="949" xr:uid="{00000000-0005-0000-0000-0000308B0000}"/>
    <cellStyle name="Note 2 7 10" xfId="25283" xr:uid="{00000000-0005-0000-0000-0000318B0000}"/>
    <cellStyle name="Note 2 7 10 2" xfId="45674" xr:uid="{00000000-0005-0000-0000-0000328B0000}"/>
    <cellStyle name="Note 2 7 11" xfId="45675" xr:uid="{00000000-0005-0000-0000-0000338B0000}"/>
    <cellStyle name="Note 2 7 2" xfId="1881" xr:uid="{00000000-0005-0000-0000-0000348B0000}"/>
    <cellStyle name="Note 2 7 2 2" xfId="3340" xr:uid="{00000000-0005-0000-0000-0000358B0000}"/>
    <cellStyle name="Note 2 7 2 2 2" xfId="6961" xr:uid="{00000000-0005-0000-0000-0000368B0000}"/>
    <cellStyle name="Note 2 7 2 2 2 2" xfId="13877" xr:uid="{00000000-0005-0000-0000-0000378B0000}"/>
    <cellStyle name="Note 2 7 2 2 2 2 2" xfId="45676" xr:uid="{00000000-0005-0000-0000-0000388B0000}"/>
    <cellStyle name="Note 2 7 2 2 2 3" xfId="45677" xr:uid="{00000000-0005-0000-0000-0000398B0000}"/>
    <cellStyle name="Note 2 7 2 2 3" xfId="6962" xr:uid="{00000000-0005-0000-0000-00003A8B0000}"/>
    <cellStyle name="Note 2 7 2 2 3 2" xfId="13876" xr:uid="{00000000-0005-0000-0000-00003B8B0000}"/>
    <cellStyle name="Note 2 7 2 2 3 2 2" xfId="45678" xr:uid="{00000000-0005-0000-0000-00003C8B0000}"/>
    <cellStyle name="Note 2 7 2 2 3 3" xfId="45679" xr:uid="{00000000-0005-0000-0000-00003D8B0000}"/>
    <cellStyle name="Note 2 7 2 2 4" xfId="13878" xr:uid="{00000000-0005-0000-0000-00003E8B0000}"/>
    <cellStyle name="Note 2 7 2 2 4 2" xfId="45680" xr:uid="{00000000-0005-0000-0000-00003F8B0000}"/>
    <cellStyle name="Note 2 7 2 2 5" xfId="25284" xr:uid="{00000000-0005-0000-0000-0000408B0000}"/>
    <cellStyle name="Note 2 7 2 2 5 2" xfId="45681" xr:uid="{00000000-0005-0000-0000-0000418B0000}"/>
    <cellStyle name="Note 2 7 2 2 6" xfId="25285" xr:uid="{00000000-0005-0000-0000-0000428B0000}"/>
    <cellStyle name="Note 2 7 2 2 6 2" xfId="45682" xr:uid="{00000000-0005-0000-0000-0000438B0000}"/>
    <cellStyle name="Note 2 7 2 2 7" xfId="25286" xr:uid="{00000000-0005-0000-0000-0000448B0000}"/>
    <cellStyle name="Note 2 7 2 2 7 2" xfId="45683" xr:uid="{00000000-0005-0000-0000-0000458B0000}"/>
    <cellStyle name="Note 2 7 2 2 8" xfId="45684" xr:uid="{00000000-0005-0000-0000-0000468B0000}"/>
    <cellStyle name="Note 2 7 2 3" xfId="6963" xr:uid="{00000000-0005-0000-0000-0000478B0000}"/>
    <cellStyle name="Note 2 7 2 3 2" xfId="13869" xr:uid="{00000000-0005-0000-0000-0000488B0000}"/>
    <cellStyle name="Note 2 7 2 3 2 2" xfId="45685" xr:uid="{00000000-0005-0000-0000-0000498B0000}"/>
    <cellStyle name="Note 2 7 2 3 3" xfId="45686" xr:uid="{00000000-0005-0000-0000-00004A8B0000}"/>
    <cellStyle name="Note 2 7 2 4" xfId="6964" xr:uid="{00000000-0005-0000-0000-00004B8B0000}"/>
    <cellStyle name="Note 2 7 2 4 2" xfId="13868" xr:uid="{00000000-0005-0000-0000-00004C8B0000}"/>
    <cellStyle name="Note 2 7 2 4 2 2" xfId="45687" xr:uid="{00000000-0005-0000-0000-00004D8B0000}"/>
    <cellStyle name="Note 2 7 2 4 3" xfId="45688" xr:uid="{00000000-0005-0000-0000-00004E8B0000}"/>
    <cellStyle name="Note 2 7 2 5" xfId="13879" xr:uid="{00000000-0005-0000-0000-00004F8B0000}"/>
    <cellStyle name="Note 2 7 2 5 2" xfId="45689" xr:uid="{00000000-0005-0000-0000-0000508B0000}"/>
    <cellStyle name="Note 2 7 2 6" xfId="25287" xr:uid="{00000000-0005-0000-0000-0000518B0000}"/>
    <cellStyle name="Note 2 7 2 6 2" xfId="45690" xr:uid="{00000000-0005-0000-0000-0000528B0000}"/>
    <cellStyle name="Note 2 7 2 7" xfId="25288" xr:uid="{00000000-0005-0000-0000-0000538B0000}"/>
    <cellStyle name="Note 2 7 2 7 2" xfId="45691" xr:uid="{00000000-0005-0000-0000-0000548B0000}"/>
    <cellStyle name="Note 2 7 2 8" xfId="25289" xr:uid="{00000000-0005-0000-0000-0000558B0000}"/>
    <cellStyle name="Note 2 7 2 8 2" xfId="45692" xr:uid="{00000000-0005-0000-0000-0000568B0000}"/>
    <cellStyle name="Note 2 7 2 9" xfId="45693" xr:uid="{00000000-0005-0000-0000-0000578B0000}"/>
    <cellStyle name="Note 2 7 3" xfId="1449" xr:uid="{00000000-0005-0000-0000-0000588B0000}"/>
    <cellStyle name="Note 2 7 3 2" xfId="2912" xr:uid="{00000000-0005-0000-0000-0000598B0000}"/>
    <cellStyle name="Note 2 7 3 2 2" xfId="6965" xr:uid="{00000000-0005-0000-0000-00005A8B0000}"/>
    <cellStyle name="Note 2 7 3 2 2 2" xfId="13865" xr:uid="{00000000-0005-0000-0000-00005B8B0000}"/>
    <cellStyle name="Note 2 7 3 2 2 2 2" xfId="45694" xr:uid="{00000000-0005-0000-0000-00005C8B0000}"/>
    <cellStyle name="Note 2 7 3 2 2 3" xfId="45695" xr:uid="{00000000-0005-0000-0000-00005D8B0000}"/>
    <cellStyle name="Note 2 7 3 2 3" xfId="6966" xr:uid="{00000000-0005-0000-0000-00005E8B0000}"/>
    <cellStyle name="Note 2 7 3 2 3 2" xfId="13864" xr:uid="{00000000-0005-0000-0000-00005F8B0000}"/>
    <cellStyle name="Note 2 7 3 2 3 2 2" xfId="45696" xr:uid="{00000000-0005-0000-0000-0000608B0000}"/>
    <cellStyle name="Note 2 7 3 2 3 3" xfId="45697" xr:uid="{00000000-0005-0000-0000-0000618B0000}"/>
    <cellStyle name="Note 2 7 3 2 4" xfId="13866" xr:uid="{00000000-0005-0000-0000-0000628B0000}"/>
    <cellStyle name="Note 2 7 3 2 4 2" xfId="45698" xr:uid="{00000000-0005-0000-0000-0000638B0000}"/>
    <cellStyle name="Note 2 7 3 2 5" xfId="25290" xr:uid="{00000000-0005-0000-0000-0000648B0000}"/>
    <cellStyle name="Note 2 7 3 2 5 2" xfId="45699" xr:uid="{00000000-0005-0000-0000-0000658B0000}"/>
    <cellStyle name="Note 2 7 3 2 6" xfId="25291" xr:uid="{00000000-0005-0000-0000-0000668B0000}"/>
    <cellStyle name="Note 2 7 3 2 6 2" xfId="45700" xr:uid="{00000000-0005-0000-0000-0000678B0000}"/>
    <cellStyle name="Note 2 7 3 2 7" xfId="25292" xr:uid="{00000000-0005-0000-0000-0000688B0000}"/>
    <cellStyle name="Note 2 7 3 2 7 2" xfId="45701" xr:uid="{00000000-0005-0000-0000-0000698B0000}"/>
    <cellStyle name="Note 2 7 3 2 8" xfId="45702" xr:uid="{00000000-0005-0000-0000-00006A8B0000}"/>
    <cellStyle name="Note 2 7 3 3" xfId="6967" xr:uid="{00000000-0005-0000-0000-00006B8B0000}"/>
    <cellStyle name="Note 2 7 3 3 2" xfId="13863" xr:uid="{00000000-0005-0000-0000-00006C8B0000}"/>
    <cellStyle name="Note 2 7 3 3 2 2" xfId="45703" xr:uid="{00000000-0005-0000-0000-00006D8B0000}"/>
    <cellStyle name="Note 2 7 3 3 3" xfId="45704" xr:uid="{00000000-0005-0000-0000-00006E8B0000}"/>
    <cellStyle name="Note 2 7 3 4" xfId="6968" xr:uid="{00000000-0005-0000-0000-00006F8B0000}"/>
    <cellStyle name="Note 2 7 3 4 2" xfId="13862" xr:uid="{00000000-0005-0000-0000-0000708B0000}"/>
    <cellStyle name="Note 2 7 3 4 2 2" xfId="45705" xr:uid="{00000000-0005-0000-0000-0000718B0000}"/>
    <cellStyle name="Note 2 7 3 4 3" xfId="45706" xr:uid="{00000000-0005-0000-0000-0000728B0000}"/>
    <cellStyle name="Note 2 7 3 5" xfId="13867" xr:uid="{00000000-0005-0000-0000-0000738B0000}"/>
    <cellStyle name="Note 2 7 3 5 2" xfId="45707" xr:uid="{00000000-0005-0000-0000-0000748B0000}"/>
    <cellStyle name="Note 2 7 3 6" xfId="25293" xr:uid="{00000000-0005-0000-0000-0000758B0000}"/>
    <cellStyle name="Note 2 7 3 6 2" xfId="45708" xr:uid="{00000000-0005-0000-0000-0000768B0000}"/>
    <cellStyle name="Note 2 7 3 7" xfId="25294" xr:uid="{00000000-0005-0000-0000-0000778B0000}"/>
    <cellStyle name="Note 2 7 3 7 2" xfId="45709" xr:uid="{00000000-0005-0000-0000-0000788B0000}"/>
    <cellStyle name="Note 2 7 3 8" xfId="25295" xr:uid="{00000000-0005-0000-0000-0000798B0000}"/>
    <cellStyle name="Note 2 7 3 8 2" xfId="45710" xr:uid="{00000000-0005-0000-0000-00007A8B0000}"/>
    <cellStyle name="Note 2 7 3 9" xfId="45711" xr:uid="{00000000-0005-0000-0000-00007B8B0000}"/>
    <cellStyle name="Note 2 7 4" xfId="6969" xr:uid="{00000000-0005-0000-0000-00007C8B0000}"/>
    <cellStyle name="Note 2 7 4 2" xfId="13861" xr:uid="{00000000-0005-0000-0000-00007D8B0000}"/>
    <cellStyle name="Note 2 7 4 2 2" xfId="45712" xr:uid="{00000000-0005-0000-0000-00007E8B0000}"/>
    <cellStyle name="Note 2 7 4 3" xfId="25296" xr:uid="{00000000-0005-0000-0000-00007F8B0000}"/>
    <cellStyle name="Note 2 7 4 3 2" xfId="45713" xr:uid="{00000000-0005-0000-0000-0000808B0000}"/>
    <cellStyle name="Note 2 7 4 4" xfId="25297" xr:uid="{00000000-0005-0000-0000-0000818B0000}"/>
    <cellStyle name="Note 2 7 4 4 2" xfId="45714" xr:uid="{00000000-0005-0000-0000-0000828B0000}"/>
    <cellStyle name="Note 2 7 4 5" xfId="25298" xr:uid="{00000000-0005-0000-0000-0000838B0000}"/>
    <cellStyle name="Note 2 7 4 5 2" xfId="45715" xr:uid="{00000000-0005-0000-0000-0000848B0000}"/>
    <cellStyle name="Note 2 7 4 6" xfId="45716" xr:uid="{00000000-0005-0000-0000-0000858B0000}"/>
    <cellStyle name="Note 2 7 5" xfId="6970" xr:uid="{00000000-0005-0000-0000-0000868B0000}"/>
    <cellStyle name="Note 2 7 5 2" xfId="13860" xr:uid="{00000000-0005-0000-0000-0000878B0000}"/>
    <cellStyle name="Note 2 7 5 2 2" xfId="45717" xr:uid="{00000000-0005-0000-0000-0000888B0000}"/>
    <cellStyle name="Note 2 7 5 3" xfId="25299" xr:uid="{00000000-0005-0000-0000-0000898B0000}"/>
    <cellStyle name="Note 2 7 5 3 2" xfId="45718" xr:uid="{00000000-0005-0000-0000-00008A8B0000}"/>
    <cellStyle name="Note 2 7 5 4" xfId="25300" xr:uid="{00000000-0005-0000-0000-00008B8B0000}"/>
    <cellStyle name="Note 2 7 5 4 2" xfId="45719" xr:uid="{00000000-0005-0000-0000-00008C8B0000}"/>
    <cellStyle name="Note 2 7 5 5" xfId="25301" xr:uid="{00000000-0005-0000-0000-00008D8B0000}"/>
    <cellStyle name="Note 2 7 5 5 2" xfId="45720" xr:uid="{00000000-0005-0000-0000-00008E8B0000}"/>
    <cellStyle name="Note 2 7 5 6" xfId="45721" xr:uid="{00000000-0005-0000-0000-00008F8B0000}"/>
    <cellStyle name="Note 2 7 6" xfId="6971" xr:uid="{00000000-0005-0000-0000-0000908B0000}"/>
    <cellStyle name="Note 2 7 6 2" xfId="13859" xr:uid="{00000000-0005-0000-0000-0000918B0000}"/>
    <cellStyle name="Note 2 7 6 2 2" xfId="45722" xr:uid="{00000000-0005-0000-0000-0000928B0000}"/>
    <cellStyle name="Note 2 7 6 3" xfId="25302" xr:uid="{00000000-0005-0000-0000-0000938B0000}"/>
    <cellStyle name="Note 2 7 6 3 2" xfId="45723" xr:uid="{00000000-0005-0000-0000-0000948B0000}"/>
    <cellStyle name="Note 2 7 6 4" xfId="25303" xr:uid="{00000000-0005-0000-0000-0000958B0000}"/>
    <cellStyle name="Note 2 7 6 4 2" xfId="45724" xr:uid="{00000000-0005-0000-0000-0000968B0000}"/>
    <cellStyle name="Note 2 7 6 5" xfId="25304" xr:uid="{00000000-0005-0000-0000-0000978B0000}"/>
    <cellStyle name="Note 2 7 6 5 2" xfId="45725" xr:uid="{00000000-0005-0000-0000-0000988B0000}"/>
    <cellStyle name="Note 2 7 6 6" xfId="45726" xr:uid="{00000000-0005-0000-0000-0000998B0000}"/>
    <cellStyle name="Note 2 7 7" xfId="6972" xr:uid="{00000000-0005-0000-0000-00009A8B0000}"/>
    <cellStyle name="Note 2 7 7 2" xfId="13858" xr:uid="{00000000-0005-0000-0000-00009B8B0000}"/>
    <cellStyle name="Note 2 7 7 2 2" xfId="45727" xr:uid="{00000000-0005-0000-0000-00009C8B0000}"/>
    <cellStyle name="Note 2 7 7 3" xfId="25305" xr:uid="{00000000-0005-0000-0000-00009D8B0000}"/>
    <cellStyle name="Note 2 7 7 3 2" xfId="45728" xr:uid="{00000000-0005-0000-0000-00009E8B0000}"/>
    <cellStyle name="Note 2 7 7 4" xfId="25306" xr:uid="{00000000-0005-0000-0000-00009F8B0000}"/>
    <cellStyle name="Note 2 7 7 4 2" xfId="45729" xr:uid="{00000000-0005-0000-0000-0000A08B0000}"/>
    <cellStyle name="Note 2 7 7 5" xfId="25307" xr:uid="{00000000-0005-0000-0000-0000A18B0000}"/>
    <cellStyle name="Note 2 7 7 5 2" xfId="45730" xr:uid="{00000000-0005-0000-0000-0000A28B0000}"/>
    <cellStyle name="Note 2 7 7 6" xfId="45731" xr:uid="{00000000-0005-0000-0000-0000A38B0000}"/>
    <cellStyle name="Note 2 7 8" xfId="6973" xr:uid="{00000000-0005-0000-0000-0000A48B0000}"/>
    <cellStyle name="Note 2 7 8 2" xfId="13857" xr:uid="{00000000-0005-0000-0000-0000A58B0000}"/>
    <cellStyle name="Note 2 7 8 2 2" xfId="45732" xr:uid="{00000000-0005-0000-0000-0000A68B0000}"/>
    <cellStyle name="Note 2 7 8 3" xfId="45733" xr:uid="{00000000-0005-0000-0000-0000A78B0000}"/>
    <cellStyle name="Note 2 7 9" xfId="13880" xr:uid="{00000000-0005-0000-0000-0000A88B0000}"/>
    <cellStyle name="Note 2 7 9 2" xfId="45734" xr:uid="{00000000-0005-0000-0000-0000A98B0000}"/>
    <cellStyle name="Note 2 8" xfId="740" xr:uid="{00000000-0005-0000-0000-0000AA8B0000}"/>
    <cellStyle name="Note 2 8 10" xfId="25308" xr:uid="{00000000-0005-0000-0000-0000AB8B0000}"/>
    <cellStyle name="Note 2 8 10 2" xfId="45735" xr:uid="{00000000-0005-0000-0000-0000AC8B0000}"/>
    <cellStyle name="Note 2 8 11" xfId="45736" xr:uid="{00000000-0005-0000-0000-0000AD8B0000}"/>
    <cellStyle name="Note 2 8 2" xfId="1719" xr:uid="{00000000-0005-0000-0000-0000AE8B0000}"/>
    <cellStyle name="Note 2 8 2 2" xfId="3182" xr:uid="{00000000-0005-0000-0000-0000AF8B0000}"/>
    <cellStyle name="Note 2 8 2 2 2" xfId="6974" xr:uid="{00000000-0005-0000-0000-0000B08B0000}"/>
    <cellStyle name="Note 2 8 2 2 2 2" xfId="13853" xr:uid="{00000000-0005-0000-0000-0000B18B0000}"/>
    <cellStyle name="Note 2 8 2 2 2 2 2" xfId="45737" xr:uid="{00000000-0005-0000-0000-0000B28B0000}"/>
    <cellStyle name="Note 2 8 2 2 2 3" xfId="45738" xr:uid="{00000000-0005-0000-0000-0000B38B0000}"/>
    <cellStyle name="Note 2 8 2 2 3" xfId="6975" xr:uid="{00000000-0005-0000-0000-0000B48B0000}"/>
    <cellStyle name="Note 2 8 2 2 3 2" xfId="13852" xr:uid="{00000000-0005-0000-0000-0000B58B0000}"/>
    <cellStyle name="Note 2 8 2 2 3 2 2" xfId="45739" xr:uid="{00000000-0005-0000-0000-0000B68B0000}"/>
    <cellStyle name="Note 2 8 2 2 3 3" xfId="45740" xr:uid="{00000000-0005-0000-0000-0000B78B0000}"/>
    <cellStyle name="Note 2 8 2 2 4" xfId="13854" xr:uid="{00000000-0005-0000-0000-0000B88B0000}"/>
    <cellStyle name="Note 2 8 2 2 4 2" xfId="45741" xr:uid="{00000000-0005-0000-0000-0000B98B0000}"/>
    <cellStyle name="Note 2 8 2 2 5" xfId="25309" xr:uid="{00000000-0005-0000-0000-0000BA8B0000}"/>
    <cellStyle name="Note 2 8 2 2 5 2" xfId="45742" xr:uid="{00000000-0005-0000-0000-0000BB8B0000}"/>
    <cellStyle name="Note 2 8 2 2 6" xfId="25310" xr:uid="{00000000-0005-0000-0000-0000BC8B0000}"/>
    <cellStyle name="Note 2 8 2 2 6 2" xfId="45743" xr:uid="{00000000-0005-0000-0000-0000BD8B0000}"/>
    <cellStyle name="Note 2 8 2 2 7" xfId="25311" xr:uid="{00000000-0005-0000-0000-0000BE8B0000}"/>
    <cellStyle name="Note 2 8 2 2 7 2" xfId="45744" xr:uid="{00000000-0005-0000-0000-0000BF8B0000}"/>
    <cellStyle name="Note 2 8 2 2 8" xfId="45745" xr:uid="{00000000-0005-0000-0000-0000C08B0000}"/>
    <cellStyle name="Note 2 8 2 3" xfId="6976" xr:uid="{00000000-0005-0000-0000-0000C18B0000}"/>
    <cellStyle name="Note 2 8 2 3 2" xfId="13851" xr:uid="{00000000-0005-0000-0000-0000C28B0000}"/>
    <cellStyle name="Note 2 8 2 3 2 2" xfId="45746" xr:uid="{00000000-0005-0000-0000-0000C38B0000}"/>
    <cellStyle name="Note 2 8 2 3 3" xfId="45747" xr:uid="{00000000-0005-0000-0000-0000C48B0000}"/>
    <cellStyle name="Note 2 8 2 4" xfId="6977" xr:uid="{00000000-0005-0000-0000-0000C58B0000}"/>
    <cellStyle name="Note 2 8 2 4 2" xfId="13850" xr:uid="{00000000-0005-0000-0000-0000C68B0000}"/>
    <cellStyle name="Note 2 8 2 4 2 2" xfId="45748" xr:uid="{00000000-0005-0000-0000-0000C78B0000}"/>
    <cellStyle name="Note 2 8 2 4 3" xfId="45749" xr:uid="{00000000-0005-0000-0000-0000C88B0000}"/>
    <cellStyle name="Note 2 8 2 5" xfId="13855" xr:uid="{00000000-0005-0000-0000-0000C98B0000}"/>
    <cellStyle name="Note 2 8 2 5 2" xfId="45750" xr:uid="{00000000-0005-0000-0000-0000CA8B0000}"/>
    <cellStyle name="Note 2 8 2 6" xfId="25312" xr:uid="{00000000-0005-0000-0000-0000CB8B0000}"/>
    <cellStyle name="Note 2 8 2 6 2" xfId="45751" xr:uid="{00000000-0005-0000-0000-0000CC8B0000}"/>
    <cellStyle name="Note 2 8 2 7" xfId="25313" xr:uid="{00000000-0005-0000-0000-0000CD8B0000}"/>
    <cellStyle name="Note 2 8 2 7 2" xfId="45752" xr:uid="{00000000-0005-0000-0000-0000CE8B0000}"/>
    <cellStyle name="Note 2 8 2 8" xfId="25314" xr:uid="{00000000-0005-0000-0000-0000CF8B0000}"/>
    <cellStyle name="Note 2 8 2 8 2" xfId="45753" xr:uid="{00000000-0005-0000-0000-0000D08B0000}"/>
    <cellStyle name="Note 2 8 2 9" xfId="45754" xr:uid="{00000000-0005-0000-0000-0000D18B0000}"/>
    <cellStyle name="Note 2 8 3" xfId="1282" xr:uid="{00000000-0005-0000-0000-0000D28B0000}"/>
    <cellStyle name="Note 2 8 3 2" xfId="2749" xr:uid="{00000000-0005-0000-0000-0000D38B0000}"/>
    <cellStyle name="Note 2 8 3 2 2" xfId="6978" xr:uid="{00000000-0005-0000-0000-0000D48B0000}"/>
    <cellStyle name="Note 2 8 3 2 2 2" xfId="13846" xr:uid="{00000000-0005-0000-0000-0000D58B0000}"/>
    <cellStyle name="Note 2 8 3 2 2 2 2" xfId="45755" xr:uid="{00000000-0005-0000-0000-0000D68B0000}"/>
    <cellStyle name="Note 2 8 3 2 2 3" xfId="45756" xr:uid="{00000000-0005-0000-0000-0000D78B0000}"/>
    <cellStyle name="Note 2 8 3 2 3" xfId="6979" xr:uid="{00000000-0005-0000-0000-0000D88B0000}"/>
    <cellStyle name="Note 2 8 3 2 3 2" xfId="13845" xr:uid="{00000000-0005-0000-0000-0000D98B0000}"/>
    <cellStyle name="Note 2 8 3 2 3 2 2" xfId="45757" xr:uid="{00000000-0005-0000-0000-0000DA8B0000}"/>
    <cellStyle name="Note 2 8 3 2 3 3" xfId="45758" xr:uid="{00000000-0005-0000-0000-0000DB8B0000}"/>
    <cellStyle name="Note 2 8 3 2 4" xfId="13848" xr:uid="{00000000-0005-0000-0000-0000DC8B0000}"/>
    <cellStyle name="Note 2 8 3 2 4 2" xfId="45759" xr:uid="{00000000-0005-0000-0000-0000DD8B0000}"/>
    <cellStyle name="Note 2 8 3 2 5" xfId="25315" xr:uid="{00000000-0005-0000-0000-0000DE8B0000}"/>
    <cellStyle name="Note 2 8 3 2 5 2" xfId="45760" xr:uid="{00000000-0005-0000-0000-0000DF8B0000}"/>
    <cellStyle name="Note 2 8 3 2 6" xfId="25316" xr:uid="{00000000-0005-0000-0000-0000E08B0000}"/>
    <cellStyle name="Note 2 8 3 2 6 2" xfId="45761" xr:uid="{00000000-0005-0000-0000-0000E18B0000}"/>
    <cellStyle name="Note 2 8 3 2 7" xfId="25317" xr:uid="{00000000-0005-0000-0000-0000E28B0000}"/>
    <cellStyle name="Note 2 8 3 2 7 2" xfId="45762" xr:uid="{00000000-0005-0000-0000-0000E38B0000}"/>
    <cellStyle name="Note 2 8 3 2 8" xfId="45763" xr:uid="{00000000-0005-0000-0000-0000E48B0000}"/>
    <cellStyle name="Note 2 8 3 3" xfId="6980" xr:uid="{00000000-0005-0000-0000-0000E58B0000}"/>
    <cellStyle name="Note 2 8 3 3 2" xfId="13844" xr:uid="{00000000-0005-0000-0000-0000E68B0000}"/>
    <cellStyle name="Note 2 8 3 3 2 2" xfId="45764" xr:uid="{00000000-0005-0000-0000-0000E78B0000}"/>
    <cellStyle name="Note 2 8 3 3 3" xfId="45765" xr:uid="{00000000-0005-0000-0000-0000E88B0000}"/>
    <cellStyle name="Note 2 8 3 4" xfId="6981" xr:uid="{00000000-0005-0000-0000-0000E98B0000}"/>
    <cellStyle name="Note 2 8 3 4 2" xfId="13843" xr:uid="{00000000-0005-0000-0000-0000EA8B0000}"/>
    <cellStyle name="Note 2 8 3 4 2 2" xfId="45766" xr:uid="{00000000-0005-0000-0000-0000EB8B0000}"/>
    <cellStyle name="Note 2 8 3 4 3" xfId="45767" xr:uid="{00000000-0005-0000-0000-0000EC8B0000}"/>
    <cellStyle name="Note 2 8 3 5" xfId="13849" xr:uid="{00000000-0005-0000-0000-0000ED8B0000}"/>
    <cellStyle name="Note 2 8 3 5 2" xfId="45768" xr:uid="{00000000-0005-0000-0000-0000EE8B0000}"/>
    <cellStyle name="Note 2 8 3 6" xfId="25318" xr:uid="{00000000-0005-0000-0000-0000EF8B0000}"/>
    <cellStyle name="Note 2 8 3 6 2" xfId="45769" xr:uid="{00000000-0005-0000-0000-0000F08B0000}"/>
    <cellStyle name="Note 2 8 3 7" xfId="25319" xr:uid="{00000000-0005-0000-0000-0000F18B0000}"/>
    <cellStyle name="Note 2 8 3 7 2" xfId="45770" xr:uid="{00000000-0005-0000-0000-0000F28B0000}"/>
    <cellStyle name="Note 2 8 3 8" xfId="25320" xr:uid="{00000000-0005-0000-0000-0000F38B0000}"/>
    <cellStyle name="Note 2 8 3 8 2" xfId="45771" xr:uid="{00000000-0005-0000-0000-0000F48B0000}"/>
    <cellStyle name="Note 2 8 3 9" xfId="45772" xr:uid="{00000000-0005-0000-0000-0000F58B0000}"/>
    <cellStyle name="Note 2 8 4" xfId="6982" xr:uid="{00000000-0005-0000-0000-0000F68B0000}"/>
    <cellStyle name="Note 2 8 4 2" xfId="13842" xr:uid="{00000000-0005-0000-0000-0000F78B0000}"/>
    <cellStyle name="Note 2 8 4 2 2" xfId="45773" xr:uid="{00000000-0005-0000-0000-0000F88B0000}"/>
    <cellStyle name="Note 2 8 4 3" xfId="25321" xr:uid="{00000000-0005-0000-0000-0000F98B0000}"/>
    <cellStyle name="Note 2 8 4 3 2" xfId="45774" xr:uid="{00000000-0005-0000-0000-0000FA8B0000}"/>
    <cellStyle name="Note 2 8 4 4" xfId="25322" xr:uid="{00000000-0005-0000-0000-0000FB8B0000}"/>
    <cellStyle name="Note 2 8 4 4 2" xfId="45775" xr:uid="{00000000-0005-0000-0000-0000FC8B0000}"/>
    <cellStyle name="Note 2 8 4 5" xfId="25323" xr:uid="{00000000-0005-0000-0000-0000FD8B0000}"/>
    <cellStyle name="Note 2 8 4 5 2" xfId="45776" xr:uid="{00000000-0005-0000-0000-0000FE8B0000}"/>
    <cellStyle name="Note 2 8 4 6" xfId="45777" xr:uid="{00000000-0005-0000-0000-0000FF8B0000}"/>
    <cellStyle name="Note 2 8 5" xfId="6983" xr:uid="{00000000-0005-0000-0000-0000008C0000}"/>
    <cellStyle name="Note 2 8 5 2" xfId="13841" xr:uid="{00000000-0005-0000-0000-0000018C0000}"/>
    <cellStyle name="Note 2 8 5 2 2" xfId="45778" xr:uid="{00000000-0005-0000-0000-0000028C0000}"/>
    <cellStyle name="Note 2 8 5 3" xfId="25324" xr:uid="{00000000-0005-0000-0000-0000038C0000}"/>
    <cellStyle name="Note 2 8 5 3 2" xfId="45779" xr:uid="{00000000-0005-0000-0000-0000048C0000}"/>
    <cellStyle name="Note 2 8 5 4" xfId="25325" xr:uid="{00000000-0005-0000-0000-0000058C0000}"/>
    <cellStyle name="Note 2 8 5 4 2" xfId="45780" xr:uid="{00000000-0005-0000-0000-0000068C0000}"/>
    <cellStyle name="Note 2 8 5 5" xfId="25326" xr:uid="{00000000-0005-0000-0000-0000078C0000}"/>
    <cellStyle name="Note 2 8 5 5 2" xfId="45781" xr:uid="{00000000-0005-0000-0000-0000088C0000}"/>
    <cellStyle name="Note 2 8 5 6" xfId="45782" xr:uid="{00000000-0005-0000-0000-0000098C0000}"/>
    <cellStyle name="Note 2 8 6" xfId="6984" xr:uid="{00000000-0005-0000-0000-00000A8C0000}"/>
    <cellStyle name="Note 2 8 6 2" xfId="13840" xr:uid="{00000000-0005-0000-0000-00000B8C0000}"/>
    <cellStyle name="Note 2 8 6 2 2" xfId="45783" xr:uid="{00000000-0005-0000-0000-00000C8C0000}"/>
    <cellStyle name="Note 2 8 6 3" xfId="25327" xr:uid="{00000000-0005-0000-0000-00000D8C0000}"/>
    <cellStyle name="Note 2 8 6 3 2" xfId="45784" xr:uid="{00000000-0005-0000-0000-00000E8C0000}"/>
    <cellStyle name="Note 2 8 6 4" xfId="25328" xr:uid="{00000000-0005-0000-0000-00000F8C0000}"/>
    <cellStyle name="Note 2 8 6 4 2" xfId="45785" xr:uid="{00000000-0005-0000-0000-0000108C0000}"/>
    <cellStyle name="Note 2 8 6 5" xfId="25329" xr:uid="{00000000-0005-0000-0000-0000118C0000}"/>
    <cellStyle name="Note 2 8 6 5 2" xfId="45786" xr:uid="{00000000-0005-0000-0000-0000128C0000}"/>
    <cellStyle name="Note 2 8 6 6" xfId="45787" xr:uid="{00000000-0005-0000-0000-0000138C0000}"/>
    <cellStyle name="Note 2 8 7" xfId="6985" xr:uid="{00000000-0005-0000-0000-0000148C0000}"/>
    <cellStyle name="Note 2 8 7 2" xfId="13839" xr:uid="{00000000-0005-0000-0000-0000158C0000}"/>
    <cellStyle name="Note 2 8 7 2 2" xfId="45788" xr:uid="{00000000-0005-0000-0000-0000168C0000}"/>
    <cellStyle name="Note 2 8 7 3" xfId="25330" xr:uid="{00000000-0005-0000-0000-0000178C0000}"/>
    <cellStyle name="Note 2 8 7 3 2" xfId="45789" xr:uid="{00000000-0005-0000-0000-0000188C0000}"/>
    <cellStyle name="Note 2 8 7 4" xfId="25331" xr:uid="{00000000-0005-0000-0000-0000198C0000}"/>
    <cellStyle name="Note 2 8 7 4 2" xfId="45790" xr:uid="{00000000-0005-0000-0000-00001A8C0000}"/>
    <cellStyle name="Note 2 8 7 5" xfId="25332" xr:uid="{00000000-0005-0000-0000-00001B8C0000}"/>
    <cellStyle name="Note 2 8 7 5 2" xfId="45791" xr:uid="{00000000-0005-0000-0000-00001C8C0000}"/>
    <cellStyle name="Note 2 8 7 6" xfId="45792" xr:uid="{00000000-0005-0000-0000-00001D8C0000}"/>
    <cellStyle name="Note 2 8 8" xfId="6986" xr:uid="{00000000-0005-0000-0000-00001E8C0000}"/>
    <cellStyle name="Note 2 8 8 2" xfId="13838" xr:uid="{00000000-0005-0000-0000-00001F8C0000}"/>
    <cellStyle name="Note 2 8 8 2 2" xfId="45793" xr:uid="{00000000-0005-0000-0000-0000208C0000}"/>
    <cellStyle name="Note 2 8 8 3" xfId="45794" xr:uid="{00000000-0005-0000-0000-0000218C0000}"/>
    <cellStyle name="Note 2 8 9" xfId="13856" xr:uid="{00000000-0005-0000-0000-0000228C0000}"/>
    <cellStyle name="Note 2 8 9 2" xfId="45795" xr:uid="{00000000-0005-0000-0000-0000238C0000}"/>
    <cellStyle name="Note 2 9" xfId="975" xr:uid="{00000000-0005-0000-0000-0000248C0000}"/>
    <cellStyle name="Note 2 9 10" xfId="25333" xr:uid="{00000000-0005-0000-0000-0000258C0000}"/>
    <cellStyle name="Note 2 9 10 2" xfId="45796" xr:uid="{00000000-0005-0000-0000-0000268C0000}"/>
    <cellStyle name="Note 2 9 11" xfId="45797" xr:uid="{00000000-0005-0000-0000-0000278C0000}"/>
    <cellStyle name="Note 2 9 2" xfId="1907" xr:uid="{00000000-0005-0000-0000-0000288C0000}"/>
    <cellStyle name="Note 2 9 2 2" xfId="3366" xr:uid="{00000000-0005-0000-0000-0000298C0000}"/>
    <cellStyle name="Note 2 9 2 2 2" xfId="6987" xr:uid="{00000000-0005-0000-0000-00002A8C0000}"/>
    <cellStyle name="Note 2 9 2 2 2 2" xfId="13834" xr:uid="{00000000-0005-0000-0000-00002B8C0000}"/>
    <cellStyle name="Note 2 9 2 2 2 2 2" xfId="45798" xr:uid="{00000000-0005-0000-0000-00002C8C0000}"/>
    <cellStyle name="Note 2 9 2 2 2 3" xfId="45799" xr:uid="{00000000-0005-0000-0000-00002D8C0000}"/>
    <cellStyle name="Note 2 9 2 2 3" xfId="6988" xr:uid="{00000000-0005-0000-0000-00002E8C0000}"/>
    <cellStyle name="Note 2 9 2 2 3 2" xfId="13832" xr:uid="{00000000-0005-0000-0000-00002F8C0000}"/>
    <cellStyle name="Note 2 9 2 2 3 2 2" xfId="45800" xr:uid="{00000000-0005-0000-0000-0000308C0000}"/>
    <cellStyle name="Note 2 9 2 2 3 3" xfId="45801" xr:uid="{00000000-0005-0000-0000-0000318C0000}"/>
    <cellStyle name="Note 2 9 2 2 4" xfId="13835" xr:uid="{00000000-0005-0000-0000-0000328C0000}"/>
    <cellStyle name="Note 2 9 2 2 4 2" xfId="45802" xr:uid="{00000000-0005-0000-0000-0000338C0000}"/>
    <cellStyle name="Note 2 9 2 2 5" xfId="25334" xr:uid="{00000000-0005-0000-0000-0000348C0000}"/>
    <cellStyle name="Note 2 9 2 2 5 2" xfId="45803" xr:uid="{00000000-0005-0000-0000-0000358C0000}"/>
    <cellStyle name="Note 2 9 2 2 6" xfId="25335" xr:uid="{00000000-0005-0000-0000-0000368C0000}"/>
    <cellStyle name="Note 2 9 2 2 6 2" xfId="45804" xr:uid="{00000000-0005-0000-0000-0000378C0000}"/>
    <cellStyle name="Note 2 9 2 2 7" xfId="25336" xr:uid="{00000000-0005-0000-0000-0000388C0000}"/>
    <cellStyle name="Note 2 9 2 2 7 2" xfId="45805" xr:uid="{00000000-0005-0000-0000-0000398C0000}"/>
    <cellStyle name="Note 2 9 2 2 8" xfId="45806" xr:uid="{00000000-0005-0000-0000-00003A8C0000}"/>
    <cellStyle name="Note 2 9 2 3" xfId="6989" xr:uid="{00000000-0005-0000-0000-00003B8C0000}"/>
    <cellStyle name="Note 2 9 2 3 2" xfId="13831" xr:uid="{00000000-0005-0000-0000-00003C8C0000}"/>
    <cellStyle name="Note 2 9 2 3 2 2" xfId="45807" xr:uid="{00000000-0005-0000-0000-00003D8C0000}"/>
    <cellStyle name="Note 2 9 2 3 3" xfId="45808" xr:uid="{00000000-0005-0000-0000-00003E8C0000}"/>
    <cellStyle name="Note 2 9 2 4" xfId="6990" xr:uid="{00000000-0005-0000-0000-00003F8C0000}"/>
    <cellStyle name="Note 2 9 2 4 2" xfId="13830" xr:uid="{00000000-0005-0000-0000-0000408C0000}"/>
    <cellStyle name="Note 2 9 2 4 2 2" xfId="45809" xr:uid="{00000000-0005-0000-0000-0000418C0000}"/>
    <cellStyle name="Note 2 9 2 4 3" xfId="45810" xr:uid="{00000000-0005-0000-0000-0000428C0000}"/>
    <cellStyle name="Note 2 9 2 5" xfId="13836" xr:uid="{00000000-0005-0000-0000-0000438C0000}"/>
    <cellStyle name="Note 2 9 2 5 2" xfId="45811" xr:uid="{00000000-0005-0000-0000-0000448C0000}"/>
    <cellStyle name="Note 2 9 2 6" xfId="25337" xr:uid="{00000000-0005-0000-0000-0000458C0000}"/>
    <cellStyle name="Note 2 9 2 6 2" xfId="45812" xr:uid="{00000000-0005-0000-0000-0000468C0000}"/>
    <cellStyle name="Note 2 9 2 7" xfId="25338" xr:uid="{00000000-0005-0000-0000-0000478C0000}"/>
    <cellStyle name="Note 2 9 2 7 2" xfId="45813" xr:uid="{00000000-0005-0000-0000-0000488C0000}"/>
    <cellStyle name="Note 2 9 2 8" xfId="25339" xr:uid="{00000000-0005-0000-0000-0000498C0000}"/>
    <cellStyle name="Note 2 9 2 8 2" xfId="45814" xr:uid="{00000000-0005-0000-0000-00004A8C0000}"/>
    <cellStyle name="Note 2 9 2 9" xfId="45815" xr:uid="{00000000-0005-0000-0000-00004B8C0000}"/>
    <cellStyle name="Note 2 9 3" xfId="1475" xr:uid="{00000000-0005-0000-0000-00004C8C0000}"/>
    <cellStyle name="Note 2 9 3 2" xfId="2938" xr:uid="{00000000-0005-0000-0000-00004D8C0000}"/>
    <cellStyle name="Note 2 9 3 2 2" xfId="6991" xr:uid="{00000000-0005-0000-0000-00004E8C0000}"/>
    <cellStyle name="Note 2 9 3 2 2 2" xfId="13827" xr:uid="{00000000-0005-0000-0000-00004F8C0000}"/>
    <cellStyle name="Note 2 9 3 2 2 2 2" xfId="45816" xr:uid="{00000000-0005-0000-0000-0000508C0000}"/>
    <cellStyle name="Note 2 9 3 2 2 3" xfId="45817" xr:uid="{00000000-0005-0000-0000-0000518C0000}"/>
    <cellStyle name="Note 2 9 3 2 3" xfId="6992" xr:uid="{00000000-0005-0000-0000-0000528C0000}"/>
    <cellStyle name="Note 2 9 3 2 3 2" xfId="13826" xr:uid="{00000000-0005-0000-0000-0000538C0000}"/>
    <cellStyle name="Note 2 9 3 2 3 2 2" xfId="45818" xr:uid="{00000000-0005-0000-0000-0000548C0000}"/>
    <cellStyle name="Note 2 9 3 2 3 3" xfId="45819" xr:uid="{00000000-0005-0000-0000-0000558C0000}"/>
    <cellStyle name="Note 2 9 3 2 4" xfId="13828" xr:uid="{00000000-0005-0000-0000-0000568C0000}"/>
    <cellStyle name="Note 2 9 3 2 4 2" xfId="45820" xr:uid="{00000000-0005-0000-0000-0000578C0000}"/>
    <cellStyle name="Note 2 9 3 2 5" xfId="25340" xr:uid="{00000000-0005-0000-0000-0000588C0000}"/>
    <cellStyle name="Note 2 9 3 2 5 2" xfId="45821" xr:uid="{00000000-0005-0000-0000-0000598C0000}"/>
    <cellStyle name="Note 2 9 3 2 6" xfId="25341" xr:uid="{00000000-0005-0000-0000-00005A8C0000}"/>
    <cellStyle name="Note 2 9 3 2 6 2" xfId="45822" xr:uid="{00000000-0005-0000-0000-00005B8C0000}"/>
    <cellStyle name="Note 2 9 3 2 7" xfId="25342" xr:uid="{00000000-0005-0000-0000-00005C8C0000}"/>
    <cellStyle name="Note 2 9 3 2 7 2" xfId="45823" xr:uid="{00000000-0005-0000-0000-00005D8C0000}"/>
    <cellStyle name="Note 2 9 3 2 8" xfId="45824" xr:uid="{00000000-0005-0000-0000-00005E8C0000}"/>
    <cellStyle name="Note 2 9 3 3" xfId="6993" xr:uid="{00000000-0005-0000-0000-00005F8C0000}"/>
    <cellStyle name="Note 2 9 3 3 2" xfId="13825" xr:uid="{00000000-0005-0000-0000-0000608C0000}"/>
    <cellStyle name="Note 2 9 3 3 2 2" xfId="45825" xr:uid="{00000000-0005-0000-0000-0000618C0000}"/>
    <cellStyle name="Note 2 9 3 3 3" xfId="45826" xr:uid="{00000000-0005-0000-0000-0000628C0000}"/>
    <cellStyle name="Note 2 9 3 4" xfId="6994" xr:uid="{00000000-0005-0000-0000-0000638C0000}"/>
    <cellStyle name="Note 2 9 3 4 2" xfId="13824" xr:uid="{00000000-0005-0000-0000-0000648C0000}"/>
    <cellStyle name="Note 2 9 3 4 2 2" xfId="45827" xr:uid="{00000000-0005-0000-0000-0000658C0000}"/>
    <cellStyle name="Note 2 9 3 4 3" xfId="45828" xr:uid="{00000000-0005-0000-0000-0000668C0000}"/>
    <cellStyle name="Note 2 9 3 5" xfId="13829" xr:uid="{00000000-0005-0000-0000-0000678C0000}"/>
    <cellStyle name="Note 2 9 3 5 2" xfId="45829" xr:uid="{00000000-0005-0000-0000-0000688C0000}"/>
    <cellStyle name="Note 2 9 3 6" xfId="25343" xr:uid="{00000000-0005-0000-0000-0000698C0000}"/>
    <cellStyle name="Note 2 9 3 6 2" xfId="45830" xr:uid="{00000000-0005-0000-0000-00006A8C0000}"/>
    <cellStyle name="Note 2 9 3 7" xfId="25344" xr:uid="{00000000-0005-0000-0000-00006B8C0000}"/>
    <cellStyle name="Note 2 9 3 7 2" xfId="45831" xr:uid="{00000000-0005-0000-0000-00006C8C0000}"/>
    <cellStyle name="Note 2 9 3 8" xfId="25345" xr:uid="{00000000-0005-0000-0000-00006D8C0000}"/>
    <cellStyle name="Note 2 9 3 8 2" xfId="45832" xr:uid="{00000000-0005-0000-0000-00006E8C0000}"/>
    <cellStyle name="Note 2 9 3 9" xfId="45833" xr:uid="{00000000-0005-0000-0000-00006F8C0000}"/>
    <cellStyle name="Note 2 9 4" xfId="6995" xr:uid="{00000000-0005-0000-0000-0000708C0000}"/>
    <cellStyle name="Note 2 9 4 2" xfId="13823" xr:uid="{00000000-0005-0000-0000-0000718C0000}"/>
    <cellStyle name="Note 2 9 4 2 2" xfId="45834" xr:uid="{00000000-0005-0000-0000-0000728C0000}"/>
    <cellStyle name="Note 2 9 4 3" xfId="25346" xr:uid="{00000000-0005-0000-0000-0000738C0000}"/>
    <cellStyle name="Note 2 9 4 3 2" xfId="45835" xr:uid="{00000000-0005-0000-0000-0000748C0000}"/>
    <cellStyle name="Note 2 9 4 4" xfId="25347" xr:uid="{00000000-0005-0000-0000-0000758C0000}"/>
    <cellStyle name="Note 2 9 4 4 2" xfId="45836" xr:uid="{00000000-0005-0000-0000-0000768C0000}"/>
    <cellStyle name="Note 2 9 4 5" xfId="25348" xr:uid="{00000000-0005-0000-0000-0000778C0000}"/>
    <cellStyle name="Note 2 9 4 5 2" xfId="45837" xr:uid="{00000000-0005-0000-0000-0000788C0000}"/>
    <cellStyle name="Note 2 9 4 6" xfId="45838" xr:uid="{00000000-0005-0000-0000-0000798C0000}"/>
    <cellStyle name="Note 2 9 5" xfId="6996" xr:uid="{00000000-0005-0000-0000-00007A8C0000}"/>
    <cellStyle name="Note 2 9 5 2" xfId="13822" xr:uid="{00000000-0005-0000-0000-00007B8C0000}"/>
    <cellStyle name="Note 2 9 5 2 2" xfId="45839" xr:uid="{00000000-0005-0000-0000-00007C8C0000}"/>
    <cellStyle name="Note 2 9 5 3" xfId="25349" xr:uid="{00000000-0005-0000-0000-00007D8C0000}"/>
    <cellStyle name="Note 2 9 5 3 2" xfId="45840" xr:uid="{00000000-0005-0000-0000-00007E8C0000}"/>
    <cellStyle name="Note 2 9 5 4" xfId="25350" xr:uid="{00000000-0005-0000-0000-00007F8C0000}"/>
    <cellStyle name="Note 2 9 5 4 2" xfId="45841" xr:uid="{00000000-0005-0000-0000-0000808C0000}"/>
    <cellStyle name="Note 2 9 5 5" xfId="25351" xr:uid="{00000000-0005-0000-0000-0000818C0000}"/>
    <cellStyle name="Note 2 9 5 5 2" xfId="45842" xr:uid="{00000000-0005-0000-0000-0000828C0000}"/>
    <cellStyle name="Note 2 9 5 6" xfId="45843" xr:uid="{00000000-0005-0000-0000-0000838C0000}"/>
    <cellStyle name="Note 2 9 6" xfId="6997" xr:uid="{00000000-0005-0000-0000-0000848C0000}"/>
    <cellStyle name="Note 2 9 6 2" xfId="13821" xr:uid="{00000000-0005-0000-0000-0000858C0000}"/>
    <cellStyle name="Note 2 9 6 2 2" xfId="45844" xr:uid="{00000000-0005-0000-0000-0000868C0000}"/>
    <cellStyle name="Note 2 9 6 3" xfId="25352" xr:uid="{00000000-0005-0000-0000-0000878C0000}"/>
    <cellStyle name="Note 2 9 6 3 2" xfId="45845" xr:uid="{00000000-0005-0000-0000-0000888C0000}"/>
    <cellStyle name="Note 2 9 6 4" xfId="25353" xr:uid="{00000000-0005-0000-0000-0000898C0000}"/>
    <cellStyle name="Note 2 9 6 4 2" xfId="45846" xr:uid="{00000000-0005-0000-0000-00008A8C0000}"/>
    <cellStyle name="Note 2 9 6 5" xfId="25354" xr:uid="{00000000-0005-0000-0000-00008B8C0000}"/>
    <cellStyle name="Note 2 9 6 5 2" xfId="45847" xr:uid="{00000000-0005-0000-0000-00008C8C0000}"/>
    <cellStyle name="Note 2 9 6 6" xfId="45848" xr:uid="{00000000-0005-0000-0000-00008D8C0000}"/>
    <cellStyle name="Note 2 9 7" xfId="6998" xr:uid="{00000000-0005-0000-0000-00008E8C0000}"/>
    <cellStyle name="Note 2 9 7 2" xfId="13814" xr:uid="{00000000-0005-0000-0000-00008F8C0000}"/>
    <cellStyle name="Note 2 9 7 2 2" xfId="45849" xr:uid="{00000000-0005-0000-0000-0000908C0000}"/>
    <cellStyle name="Note 2 9 7 3" xfId="25355" xr:uid="{00000000-0005-0000-0000-0000918C0000}"/>
    <cellStyle name="Note 2 9 7 3 2" xfId="45850" xr:uid="{00000000-0005-0000-0000-0000928C0000}"/>
    <cellStyle name="Note 2 9 7 4" xfId="25356" xr:uid="{00000000-0005-0000-0000-0000938C0000}"/>
    <cellStyle name="Note 2 9 7 4 2" xfId="45851" xr:uid="{00000000-0005-0000-0000-0000948C0000}"/>
    <cellStyle name="Note 2 9 7 5" xfId="25357" xr:uid="{00000000-0005-0000-0000-0000958C0000}"/>
    <cellStyle name="Note 2 9 7 5 2" xfId="45852" xr:uid="{00000000-0005-0000-0000-0000968C0000}"/>
    <cellStyle name="Note 2 9 7 6" xfId="45853" xr:uid="{00000000-0005-0000-0000-0000978C0000}"/>
    <cellStyle name="Note 2 9 8" xfId="6999" xr:uid="{00000000-0005-0000-0000-0000988C0000}"/>
    <cellStyle name="Note 2 9 8 2" xfId="13807" xr:uid="{00000000-0005-0000-0000-0000998C0000}"/>
    <cellStyle name="Note 2 9 8 2 2" xfId="45854" xr:uid="{00000000-0005-0000-0000-00009A8C0000}"/>
    <cellStyle name="Note 2 9 8 3" xfId="45855" xr:uid="{00000000-0005-0000-0000-00009B8C0000}"/>
    <cellStyle name="Note 2 9 9" xfId="13837" xr:uid="{00000000-0005-0000-0000-00009C8C0000}"/>
    <cellStyle name="Note 2 9 9 2" xfId="45856" xr:uid="{00000000-0005-0000-0000-00009D8C0000}"/>
    <cellStyle name="Note 20" xfId="727" xr:uid="{00000000-0005-0000-0000-00009E8C0000}"/>
    <cellStyle name="Note 20 10" xfId="25358" xr:uid="{00000000-0005-0000-0000-00009F8C0000}"/>
    <cellStyle name="Note 20 10 2" xfId="45857" xr:uid="{00000000-0005-0000-0000-0000A08C0000}"/>
    <cellStyle name="Note 20 11" xfId="45858" xr:uid="{00000000-0005-0000-0000-0000A18C0000}"/>
    <cellStyle name="Note 20 2" xfId="1710" xr:uid="{00000000-0005-0000-0000-0000A28C0000}"/>
    <cellStyle name="Note 20 2 2" xfId="3173" xr:uid="{00000000-0005-0000-0000-0000A38C0000}"/>
    <cellStyle name="Note 20 2 2 2" xfId="7000" xr:uid="{00000000-0005-0000-0000-0000A48C0000}"/>
    <cellStyle name="Note 20 2 2 2 2" xfId="13791" xr:uid="{00000000-0005-0000-0000-0000A58C0000}"/>
    <cellStyle name="Note 20 2 2 2 2 2" xfId="45859" xr:uid="{00000000-0005-0000-0000-0000A68C0000}"/>
    <cellStyle name="Note 20 2 2 2 3" xfId="45860" xr:uid="{00000000-0005-0000-0000-0000A78C0000}"/>
    <cellStyle name="Note 20 2 2 3" xfId="7001" xr:uid="{00000000-0005-0000-0000-0000A88C0000}"/>
    <cellStyle name="Note 20 2 2 3 2" xfId="13772" xr:uid="{00000000-0005-0000-0000-0000A98C0000}"/>
    <cellStyle name="Note 20 2 2 3 2 2" xfId="45861" xr:uid="{00000000-0005-0000-0000-0000AA8C0000}"/>
    <cellStyle name="Note 20 2 2 3 3" xfId="45862" xr:uid="{00000000-0005-0000-0000-0000AB8C0000}"/>
    <cellStyle name="Note 20 2 2 4" xfId="13792" xr:uid="{00000000-0005-0000-0000-0000AC8C0000}"/>
    <cellStyle name="Note 20 2 2 4 2" xfId="45863" xr:uid="{00000000-0005-0000-0000-0000AD8C0000}"/>
    <cellStyle name="Note 20 2 2 5" xfId="25359" xr:uid="{00000000-0005-0000-0000-0000AE8C0000}"/>
    <cellStyle name="Note 20 2 2 5 2" xfId="45864" xr:uid="{00000000-0005-0000-0000-0000AF8C0000}"/>
    <cellStyle name="Note 20 2 2 6" xfId="25360" xr:uid="{00000000-0005-0000-0000-0000B08C0000}"/>
    <cellStyle name="Note 20 2 2 6 2" xfId="45865" xr:uid="{00000000-0005-0000-0000-0000B18C0000}"/>
    <cellStyle name="Note 20 2 2 7" xfId="25361" xr:uid="{00000000-0005-0000-0000-0000B28C0000}"/>
    <cellStyle name="Note 20 2 2 7 2" xfId="45866" xr:uid="{00000000-0005-0000-0000-0000B38C0000}"/>
    <cellStyle name="Note 20 2 2 8" xfId="45867" xr:uid="{00000000-0005-0000-0000-0000B48C0000}"/>
    <cellStyle name="Note 20 2 3" xfId="7002" xr:uid="{00000000-0005-0000-0000-0000B58C0000}"/>
    <cellStyle name="Note 20 2 3 2" xfId="13771" xr:uid="{00000000-0005-0000-0000-0000B68C0000}"/>
    <cellStyle name="Note 20 2 3 2 2" xfId="45868" xr:uid="{00000000-0005-0000-0000-0000B78C0000}"/>
    <cellStyle name="Note 20 2 3 3" xfId="45869" xr:uid="{00000000-0005-0000-0000-0000B88C0000}"/>
    <cellStyle name="Note 20 2 4" xfId="7003" xr:uid="{00000000-0005-0000-0000-0000B98C0000}"/>
    <cellStyle name="Note 20 2 4 2" xfId="13766" xr:uid="{00000000-0005-0000-0000-0000BA8C0000}"/>
    <cellStyle name="Note 20 2 4 2 2" xfId="45870" xr:uid="{00000000-0005-0000-0000-0000BB8C0000}"/>
    <cellStyle name="Note 20 2 4 3" xfId="45871" xr:uid="{00000000-0005-0000-0000-0000BC8C0000}"/>
    <cellStyle name="Note 20 2 5" xfId="13793" xr:uid="{00000000-0005-0000-0000-0000BD8C0000}"/>
    <cellStyle name="Note 20 2 5 2" xfId="45872" xr:uid="{00000000-0005-0000-0000-0000BE8C0000}"/>
    <cellStyle name="Note 20 2 6" xfId="25362" xr:uid="{00000000-0005-0000-0000-0000BF8C0000}"/>
    <cellStyle name="Note 20 2 6 2" xfId="45873" xr:uid="{00000000-0005-0000-0000-0000C08C0000}"/>
    <cellStyle name="Note 20 2 7" xfId="25363" xr:uid="{00000000-0005-0000-0000-0000C18C0000}"/>
    <cellStyle name="Note 20 2 7 2" xfId="45874" xr:uid="{00000000-0005-0000-0000-0000C28C0000}"/>
    <cellStyle name="Note 20 2 8" xfId="25364" xr:uid="{00000000-0005-0000-0000-0000C38C0000}"/>
    <cellStyle name="Note 20 2 8 2" xfId="45875" xr:uid="{00000000-0005-0000-0000-0000C48C0000}"/>
    <cellStyle name="Note 20 2 9" xfId="45876" xr:uid="{00000000-0005-0000-0000-0000C58C0000}"/>
    <cellStyle name="Note 20 3" xfId="1273" xr:uid="{00000000-0005-0000-0000-0000C68C0000}"/>
    <cellStyle name="Note 20 3 2" xfId="2740" xr:uid="{00000000-0005-0000-0000-0000C78C0000}"/>
    <cellStyle name="Note 20 3 2 2" xfId="7004" xr:uid="{00000000-0005-0000-0000-0000C88C0000}"/>
    <cellStyle name="Note 20 3 2 2 2" xfId="13755" xr:uid="{00000000-0005-0000-0000-0000C98C0000}"/>
    <cellStyle name="Note 20 3 2 2 2 2" xfId="45877" xr:uid="{00000000-0005-0000-0000-0000CA8C0000}"/>
    <cellStyle name="Note 20 3 2 2 3" xfId="45878" xr:uid="{00000000-0005-0000-0000-0000CB8C0000}"/>
    <cellStyle name="Note 20 3 2 3" xfId="7005" xr:uid="{00000000-0005-0000-0000-0000CC8C0000}"/>
    <cellStyle name="Note 20 3 2 3 2" xfId="13754" xr:uid="{00000000-0005-0000-0000-0000CD8C0000}"/>
    <cellStyle name="Note 20 3 2 3 2 2" xfId="45879" xr:uid="{00000000-0005-0000-0000-0000CE8C0000}"/>
    <cellStyle name="Note 20 3 2 3 3" xfId="45880" xr:uid="{00000000-0005-0000-0000-0000CF8C0000}"/>
    <cellStyle name="Note 20 3 2 4" xfId="13762" xr:uid="{00000000-0005-0000-0000-0000D08C0000}"/>
    <cellStyle name="Note 20 3 2 4 2" xfId="45881" xr:uid="{00000000-0005-0000-0000-0000D18C0000}"/>
    <cellStyle name="Note 20 3 2 5" xfId="25365" xr:uid="{00000000-0005-0000-0000-0000D28C0000}"/>
    <cellStyle name="Note 20 3 2 5 2" xfId="45882" xr:uid="{00000000-0005-0000-0000-0000D38C0000}"/>
    <cellStyle name="Note 20 3 2 6" xfId="25366" xr:uid="{00000000-0005-0000-0000-0000D48C0000}"/>
    <cellStyle name="Note 20 3 2 6 2" xfId="45883" xr:uid="{00000000-0005-0000-0000-0000D58C0000}"/>
    <cellStyle name="Note 20 3 2 7" xfId="25367" xr:uid="{00000000-0005-0000-0000-0000D68C0000}"/>
    <cellStyle name="Note 20 3 2 7 2" xfId="45884" xr:uid="{00000000-0005-0000-0000-0000D78C0000}"/>
    <cellStyle name="Note 20 3 2 8" xfId="45885" xr:uid="{00000000-0005-0000-0000-0000D88C0000}"/>
    <cellStyle name="Note 20 3 3" xfId="7006" xr:uid="{00000000-0005-0000-0000-0000D98C0000}"/>
    <cellStyle name="Note 20 3 3 2" xfId="13753" xr:uid="{00000000-0005-0000-0000-0000DA8C0000}"/>
    <cellStyle name="Note 20 3 3 2 2" xfId="45886" xr:uid="{00000000-0005-0000-0000-0000DB8C0000}"/>
    <cellStyle name="Note 20 3 3 3" xfId="45887" xr:uid="{00000000-0005-0000-0000-0000DC8C0000}"/>
    <cellStyle name="Note 20 3 4" xfId="7007" xr:uid="{00000000-0005-0000-0000-0000DD8C0000}"/>
    <cellStyle name="Note 20 3 4 2" xfId="13752" xr:uid="{00000000-0005-0000-0000-0000DE8C0000}"/>
    <cellStyle name="Note 20 3 4 2 2" xfId="45888" xr:uid="{00000000-0005-0000-0000-0000DF8C0000}"/>
    <cellStyle name="Note 20 3 4 3" xfId="45889" xr:uid="{00000000-0005-0000-0000-0000E08C0000}"/>
    <cellStyle name="Note 20 3 5" xfId="13764" xr:uid="{00000000-0005-0000-0000-0000E18C0000}"/>
    <cellStyle name="Note 20 3 5 2" xfId="45890" xr:uid="{00000000-0005-0000-0000-0000E28C0000}"/>
    <cellStyle name="Note 20 3 6" xfId="25368" xr:uid="{00000000-0005-0000-0000-0000E38C0000}"/>
    <cellStyle name="Note 20 3 6 2" xfId="45891" xr:uid="{00000000-0005-0000-0000-0000E48C0000}"/>
    <cellStyle name="Note 20 3 7" xfId="25369" xr:uid="{00000000-0005-0000-0000-0000E58C0000}"/>
    <cellStyle name="Note 20 3 7 2" xfId="45892" xr:uid="{00000000-0005-0000-0000-0000E68C0000}"/>
    <cellStyle name="Note 20 3 8" xfId="25370" xr:uid="{00000000-0005-0000-0000-0000E78C0000}"/>
    <cellStyle name="Note 20 3 8 2" xfId="45893" xr:uid="{00000000-0005-0000-0000-0000E88C0000}"/>
    <cellStyle name="Note 20 3 9" xfId="45894" xr:uid="{00000000-0005-0000-0000-0000E98C0000}"/>
    <cellStyle name="Note 20 4" xfId="7008" xr:uid="{00000000-0005-0000-0000-0000EA8C0000}"/>
    <cellStyle name="Note 20 4 2" xfId="13751" xr:uid="{00000000-0005-0000-0000-0000EB8C0000}"/>
    <cellStyle name="Note 20 4 2 2" xfId="45895" xr:uid="{00000000-0005-0000-0000-0000EC8C0000}"/>
    <cellStyle name="Note 20 4 3" xfId="25371" xr:uid="{00000000-0005-0000-0000-0000ED8C0000}"/>
    <cellStyle name="Note 20 4 3 2" xfId="45896" xr:uid="{00000000-0005-0000-0000-0000EE8C0000}"/>
    <cellStyle name="Note 20 4 4" xfId="25372" xr:uid="{00000000-0005-0000-0000-0000EF8C0000}"/>
    <cellStyle name="Note 20 4 4 2" xfId="45897" xr:uid="{00000000-0005-0000-0000-0000F08C0000}"/>
    <cellStyle name="Note 20 4 5" xfId="25373" xr:uid="{00000000-0005-0000-0000-0000F18C0000}"/>
    <cellStyle name="Note 20 4 5 2" xfId="45898" xr:uid="{00000000-0005-0000-0000-0000F28C0000}"/>
    <cellStyle name="Note 20 4 6" xfId="45899" xr:uid="{00000000-0005-0000-0000-0000F38C0000}"/>
    <cellStyle name="Note 20 5" xfId="7009" xr:uid="{00000000-0005-0000-0000-0000F48C0000}"/>
    <cellStyle name="Note 20 5 2" xfId="13744" xr:uid="{00000000-0005-0000-0000-0000F58C0000}"/>
    <cellStyle name="Note 20 5 2 2" xfId="45900" xr:uid="{00000000-0005-0000-0000-0000F68C0000}"/>
    <cellStyle name="Note 20 5 3" xfId="25374" xr:uid="{00000000-0005-0000-0000-0000F78C0000}"/>
    <cellStyle name="Note 20 5 3 2" xfId="45901" xr:uid="{00000000-0005-0000-0000-0000F88C0000}"/>
    <cellStyle name="Note 20 5 4" xfId="25375" xr:uid="{00000000-0005-0000-0000-0000F98C0000}"/>
    <cellStyle name="Note 20 5 4 2" xfId="45902" xr:uid="{00000000-0005-0000-0000-0000FA8C0000}"/>
    <cellStyle name="Note 20 5 5" xfId="25376" xr:uid="{00000000-0005-0000-0000-0000FB8C0000}"/>
    <cellStyle name="Note 20 5 5 2" xfId="45903" xr:uid="{00000000-0005-0000-0000-0000FC8C0000}"/>
    <cellStyle name="Note 20 5 6" xfId="45904" xr:uid="{00000000-0005-0000-0000-0000FD8C0000}"/>
    <cellStyle name="Note 20 6" xfId="7010" xr:uid="{00000000-0005-0000-0000-0000FE8C0000}"/>
    <cellStyle name="Note 20 6 2" xfId="13743" xr:uid="{00000000-0005-0000-0000-0000FF8C0000}"/>
    <cellStyle name="Note 20 6 2 2" xfId="45905" xr:uid="{00000000-0005-0000-0000-0000008D0000}"/>
    <cellStyle name="Note 20 6 3" xfId="25377" xr:uid="{00000000-0005-0000-0000-0000018D0000}"/>
    <cellStyle name="Note 20 6 3 2" xfId="45906" xr:uid="{00000000-0005-0000-0000-0000028D0000}"/>
    <cellStyle name="Note 20 6 4" xfId="25378" xr:uid="{00000000-0005-0000-0000-0000038D0000}"/>
    <cellStyle name="Note 20 6 4 2" xfId="45907" xr:uid="{00000000-0005-0000-0000-0000048D0000}"/>
    <cellStyle name="Note 20 6 5" xfId="25379" xr:uid="{00000000-0005-0000-0000-0000058D0000}"/>
    <cellStyle name="Note 20 6 5 2" xfId="45908" xr:uid="{00000000-0005-0000-0000-0000068D0000}"/>
    <cellStyle name="Note 20 6 6" xfId="45909" xr:uid="{00000000-0005-0000-0000-0000078D0000}"/>
    <cellStyle name="Note 20 7" xfId="7011" xr:uid="{00000000-0005-0000-0000-0000088D0000}"/>
    <cellStyle name="Note 20 7 2" xfId="13742" xr:uid="{00000000-0005-0000-0000-0000098D0000}"/>
    <cellStyle name="Note 20 7 2 2" xfId="45910" xr:uid="{00000000-0005-0000-0000-00000A8D0000}"/>
    <cellStyle name="Note 20 7 3" xfId="25380" xr:uid="{00000000-0005-0000-0000-00000B8D0000}"/>
    <cellStyle name="Note 20 7 3 2" xfId="45911" xr:uid="{00000000-0005-0000-0000-00000C8D0000}"/>
    <cellStyle name="Note 20 7 4" xfId="25381" xr:uid="{00000000-0005-0000-0000-00000D8D0000}"/>
    <cellStyle name="Note 20 7 4 2" xfId="45912" xr:uid="{00000000-0005-0000-0000-00000E8D0000}"/>
    <cellStyle name="Note 20 7 5" xfId="25382" xr:uid="{00000000-0005-0000-0000-00000F8D0000}"/>
    <cellStyle name="Note 20 7 5 2" xfId="45913" xr:uid="{00000000-0005-0000-0000-0000108D0000}"/>
    <cellStyle name="Note 20 7 6" xfId="45914" xr:uid="{00000000-0005-0000-0000-0000118D0000}"/>
    <cellStyle name="Note 20 8" xfId="7012" xr:uid="{00000000-0005-0000-0000-0000128D0000}"/>
    <cellStyle name="Note 20 8 2" xfId="13741" xr:uid="{00000000-0005-0000-0000-0000138D0000}"/>
    <cellStyle name="Note 20 8 2 2" xfId="45915" xr:uid="{00000000-0005-0000-0000-0000148D0000}"/>
    <cellStyle name="Note 20 8 3" xfId="45916" xr:uid="{00000000-0005-0000-0000-0000158D0000}"/>
    <cellStyle name="Note 20 9" xfId="13800" xr:uid="{00000000-0005-0000-0000-0000168D0000}"/>
    <cellStyle name="Note 20 9 2" xfId="45917" xr:uid="{00000000-0005-0000-0000-0000178D0000}"/>
    <cellStyle name="Note 21" xfId="1700" xr:uid="{00000000-0005-0000-0000-0000188D0000}"/>
    <cellStyle name="Note 21 2" xfId="3163" xr:uid="{00000000-0005-0000-0000-0000198D0000}"/>
    <cellStyle name="Note 21 2 2" xfId="7013" xr:uid="{00000000-0005-0000-0000-00001A8D0000}"/>
    <cellStyle name="Note 21 2 2 2" xfId="13737" xr:uid="{00000000-0005-0000-0000-00001B8D0000}"/>
    <cellStyle name="Note 21 2 2 2 2" xfId="45918" xr:uid="{00000000-0005-0000-0000-00001C8D0000}"/>
    <cellStyle name="Note 21 2 2 3" xfId="45919" xr:uid="{00000000-0005-0000-0000-00001D8D0000}"/>
    <cellStyle name="Note 21 2 3" xfId="7014" xr:uid="{00000000-0005-0000-0000-00001E8D0000}"/>
    <cellStyle name="Note 21 2 3 2" xfId="13736" xr:uid="{00000000-0005-0000-0000-00001F8D0000}"/>
    <cellStyle name="Note 21 2 3 2 2" xfId="45920" xr:uid="{00000000-0005-0000-0000-0000208D0000}"/>
    <cellStyle name="Note 21 2 3 3" xfId="45921" xr:uid="{00000000-0005-0000-0000-0000218D0000}"/>
    <cellStyle name="Note 21 2 4" xfId="13738" xr:uid="{00000000-0005-0000-0000-0000228D0000}"/>
    <cellStyle name="Note 21 2 4 2" xfId="45922" xr:uid="{00000000-0005-0000-0000-0000238D0000}"/>
    <cellStyle name="Note 21 2 5" xfId="25383" xr:uid="{00000000-0005-0000-0000-0000248D0000}"/>
    <cellStyle name="Note 21 2 5 2" xfId="45923" xr:uid="{00000000-0005-0000-0000-0000258D0000}"/>
    <cellStyle name="Note 21 2 6" xfId="25384" xr:uid="{00000000-0005-0000-0000-0000268D0000}"/>
    <cellStyle name="Note 21 2 6 2" xfId="45924" xr:uid="{00000000-0005-0000-0000-0000278D0000}"/>
    <cellStyle name="Note 21 2 7" xfId="25385" xr:uid="{00000000-0005-0000-0000-0000288D0000}"/>
    <cellStyle name="Note 21 2 7 2" xfId="45925" xr:uid="{00000000-0005-0000-0000-0000298D0000}"/>
    <cellStyle name="Note 21 2 8" xfId="45926" xr:uid="{00000000-0005-0000-0000-00002A8D0000}"/>
    <cellStyle name="Note 21 3" xfId="7015" xr:uid="{00000000-0005-0000-0000-00002B8D0000}"/>
    <cellStyle name="Note 21 3 2" xfId="13735" xr:uid="{00000000-0005-0000-0000-00002C8D0000}"/>
    <cellStyle name="Note 21 3 2 2" xfId="45927" xr:uid="{00000000-0005-0000-0000-00002D8D0000}"/>
    <cellStyle name="Note 21 3 3" xfId="45928" xr:uid="{00000000-0005-0000-0000-00002E8D0000}"/>
    <cellStyle name="Note 21 4" xfId="7016" xr:uid="{00000000-0005-0000-0000-00002F8D0000}"/>
    <cellStyle name="Note 21 4 2" xfId="13734" xr:uid="{00000000-0005-0000-0000-0000308D0000}"/>
    <cellStyle name="Note 21 4 2 2" xfId="45929" xr:uid="{00000000-0005-0000-0000-0000318D0000}"/>
    <cellStyle name="Note 21 4 3" xfId="45930" xr:uid="{00000000-0005-0000-0000-0000328D0000}"/>
    <cellStyle name="Note 21 5" xfId="13739" xr:uid="{00000000-0005-0000-0000-0000338D0000}"/>
    <cellStyle name="Note 21 5 2" xfId="45931" xr:uid="{00000000-0005-0000-0000-0000348D0000}"/>
    <cellStyle name="Note 21 6" xfId="25386" xr:uid="{00000000-0005-0000-0000-0000358D0000}"/>
    <cellStyle name="Note 21 6 2" xfId="45932" xr:uid="{00000000-0005-0000-0000-0000368D0000}"/>
    <cellStyle name="Note 21 7" xfId="25387" xr:uid="{00000000-0005-0000-0000-0000378D0000}"/>
    <cellStyle name="Note 21 7 2" xfId="45933" xr:uid="{00000000-0005-0000-0000-0000388D0000}"/>
    <cellStyle name="Note 21 8" xfId="25388" xr:uid="{00000000-0005-0000-0000-0000398D0000}"/>
    <cellStyle name="Note 21 8 2" xfId="45934" xr:uid="{00000000-0005-0000-0000-00003A8D0000}"/>
    <cellStyle name="Note 21 9" xfId="45935" xr:uid="{00000000-0005-0000-0000-00003B8D0000}"/>
    <cellStyle name="Note 22" xfId="1263" xr:uid="{00000000-0005-0000-0000-00003C8D0000}"/>
    <cellStyle name="Note 22 2" xfId="2730" xr:uid="{00000000-0005-0000-0000-00003D8D0000}"/>
    <cellStyle name="Note 22 2 2" xfId="7017" xr:uid="{00000000-0005-0000-0000-00003E8D0000}"/>
    <cellStyle name="Note 22 2 2 2" xfId="13731" xr:uid="{00000000-0005-0000-0000-00003F8D0000}"/>
    <cellStyle name="Note 22 2 2 2 2" xfId="45936" xr:uid="{00000000-0005-0000-0000-0000408D0000}"/>
    <cellStyle name="Note 22 2 2 3" xfId="45937" xr:uid="{00000000-0005-0000-0000-0000418D0000}"/>
    <cellStyle name="Note 22 2 3" xfId="7018" xr:uid="{00000000-0005-0000-0000-0000428D0000}"/>
    <cellStyle name="Note 22 2 3 2" xfId="13730" xr:uid="{00000000-0005-0000-0000-0000438D0000}"/>
    <cellStyle name="Note 22 2 3 2 2" xfId="45938" xr:uid="{00000000-0005-0000-0000-0000448D0000}"/>
    <cellStyle name="Note 22 2 3 3" xfId="45939" xr:uid="{00000000-0005-0000-0000-0000458D0000}"/>
    <cellStyle name="Note 22 2 4" xfId="13732" xr:uid="{00000000-0005-0000-0000-0000468D0000}"/>
    <cellStyle name="Note 22 2 4 2" xfId="45940" xr:uid="{00000000-0005-0000-0000-0000478D0000}"/>
    <cellStyle name="Note 22 2 5" xfId="25389" xr:uid="{00000000-0005-0000-0000-0000488D0000}"/>
    <cellStyle name="Note 22 2 5 2" xfId="45941" xr:uid="{00000000-0005-0000-0000-0000498D0000}"/>
    <cellStyle name="Note 22 2 6" xfId="25390" xr:uid="{00000000-0005-0000-0000-00004A8D0000}"/>
    <cellStyle name="Note 22 2 6 2" xfId="45942" xr:uid="{00000000-0005-0000-0000-00004B8D0000}"/>
    <cellStyle name="Note 22 2 7" xfId="25391" xr:uid="{00000000-0005-0000-0000-00004C8D0000}"/>
    <cellStyle name="Note 22 2 7 2" xfId="45943" xr:uid="{00000000-0005-0000-0000-00004D8D0000}"/>
    <cellStyle name="Note 22 2 8" xfId="45944" xr:uid="{00000000-0005-0000-0000-00004E8D0000}"/>
    <cellStyle name="Note 22 3" xfId="7019" xr:uid="{00000000-0005-0000-0000-00004F8D0000}"/>
    <cellStyle name="Note 22 3 2" xfId="13729" xr:uid="{00000000-0005-0000-0000-0000508D0000}"/>
    <cellStyle name="Note 22 3 2 2" xfId="45945" xr:uid="{00000000-0005-0000-0000-0000518D0000}"/>
    <cellStyle name="Note 22 3 3" xfId="45946" xr:uid="{00000000-0005-0000-0000-0000528D0000}"/>
    <cellStyle name="Note 22 4" xfId="7020" xr:uid="{00000000-0005-0000-0000-0000538D0000}"/>
    <cellStyle name="Note 22 4 2" xfId="13728" xr:uid="{00000000-0005-0000-0000-0000548D0000}"/>
    <cellStyle name="Note 22 4 2 2" xfId="45947" xr:uid="{00000000-0005-0000-0000-0000558D0000}"/>
    <cellStyle name="Note 22 4 3" xfId="45948" xr:uid="{00000000-0005-0000-0000-0000568D0000}"/>
    <cellStyle name="Note 22 5" xfId="13733" xr:uid="{00000000-0005-0000-0000-0000578D0000}"/>
    <cellStyle name="Note 22 5 2" xfId="45949" xr:uid="{00000000-0005-0000-0000-0000588D0000}"/>
    <cellStyle name="Note 22 6" xfId="25392" xr:uid="{00000000-0005-0000-0000-0000598D0000}"/>
    <cellStyle name="Note 22 6 2" xfId="45950" xr:uid="{00000000-0005-0000-0000-00005A8D0000}"/>
    <cellStyle name="Note 22 7" xfId="25393" xr:uid="{00000000-0005-0000-0000-00005B8D0000}"/>
    <cellStyle name="Note 22 7 2" xfId="45951" xr:uid="{00000000-0005-0000-0000-00005C8D0000}"/>
    <cellStyle name="Note 22 8" xfId="25394" xr:uid="{00000000-0005-0000-0000-00005D8D0000}"/>
    <cellStyle name="Note 22 8 2" xfId="45952" xr:uid="{00000000-0005-0000-0000-00005E8D0000}"/>
    <cellStyle name="Note 22 9" xfId="45953" xr:uid="{00000000-0005-0000-0000-00005F8D0000}"/>
    <cellStyle name="Note 23" xfId="2558" xr:uid="{00000000-0005-0000-0000-0000608D0000}"/>
    <cellStyle name="Note 23 2" xfId="7021" xr:uid="{00000000-0005-0000-0000-0000618D0000}"/>
    <cellStyle name="Note 23 2 2" xfId="13726" xr:uid="{00000000-0005-0000-0000-0000628D0000}"/>
    <cellStyle name="Note 23 2 2 2" xfId="45954" xr:uid="{00000000-0005-0000-0000-0000638D0000}"/>
    <cellStyle name="Note 23 2 3" xfId="45955" xr:uid="{00000000-0005-0000-0000-0000648D0000}"/>
    <cellStyle name="Note 23 3" xfId="7022" xr:uid="{00000000-0005-0000-0000-0000658D0000}"/>
    <cellStyle name="Note 23 3 2" xfId="13725" xr:uid="{00000000-0005-0000-0000-0000668D0000}"/>
    <cellStyle name="Note 23 3 2 2" xfId="45956" xr:uid="{00000000-0005-0000-0000-0000678D0000}"/>
    <cellStyle name="Note 23 3 3" xfId="45957" xr:uid="{00000000-0005-0000-0000-0000688D0000}"/>
    <cellStyle name="Note 23 4" xfId="13727" xr:uid="{00000000-0005-0000-0000-0000698D0000}"/>
    <cellStyle name="Note 23 4 2" xfId="45958" xr:uid="{00000000-0005-0000-0000-00006A8D0000}"/>
    <cellStyle name="Note 23 5" xfId="25395" xr:uid="{00000000-0005-0000-0000-00006B8D0000}"/>
    <cellStyle name="Note 23 5 2" xfId="45959" xr:uid="{00000000-0005-0000-0000-00006C8D0000}"/>
    <cellStyle name="Note 23 6" xfId="25396" xr:uid="{00000000-0005-0000-0000-00006D8D0000}"/>
    <cellStyle name="Note 23 6 2" xfId="45960" xr:uid="{00000000-0005-0000-0000-00006E8D0000}"/>
    <cellStyle name="Note 23 7" xfId="25397" xr:uid="{00000000-0005-0000-0000-00006F8D0000}"/>
    <cellStyle name="Note 23 7 2" xfId="45961" xr:uid="{00000000-0005-0000-0000-0000708D0000}"/>
    <cellStyle name="Note 23 8" xfId="45962" xr:uid="{00000000-0005-0000-0000-0000718D0000}"/>
    <cellStyle name="Note 24" xfId="7023" xr:uid="{00000000-0005-0000-0000-0000728D0000}"/>
    <cellStyle name="Note 24 2" xfId="13724" xr:uid="{00000000-0005-0000-0000-0000738D0000}"/>
    <cellStyle name="Note 24 2 2" xfId="45963" xr:uid="{00000000-0005-0000-0000-0000748D0000}"/>
    <cellStyle name="Note 24 3" xfId="25398" xr:uid="{00000000-0005-0000-0000-0000758D0000}"/>
    <cellStyle name="Note 24 3 2" xfId="45964" xr:uid="{00000000-0005-0000-0000-0000768D0000}"/>
    <cellStyle name="Note 24 4" xfId="25399" xr:uid="{00000000-0005-0000-0000-0000778D0000}"/>
    <cellStyle name="Note 24 4 2" xfId="45965" xr:uid="{00000000-0005-0000-0000-0000788D0000}"/>
    <cellStyle name="Note 24 5" xfId="25400" xr:uid="{00000000-0005-0000-0000-0000798D0000}"/>
    <cellStyle name="Note 24 5 2" xfId="45966" xr:uid="{00000000-0005-0000-0000-00007A8D0000}"/>
    <cellStyle name="Note 24 6" xfId="45967" xr:uid="{00000000-0005-0000-0000-00007B8D0000}"/>
    <cellStyle name="Note 25" xfId="7024" xr:uid="{00000000-0005-0000-0000-00007C8D0000}"/>
    <cellStyle name="Note 25 2" xfId="13721" xr:uid="{00000000-0005-0000-0000-00007D8D0000}"/>
    <cellStyle name="Note 25 2 2" xfId="45968" xr:uid="{00000000-0005-0000-0000-00007E8D0000}"/>
    <cellStyle name="Note 25 3" xfId="25401" xr:uid="{00000000-0005-0000-0000-00007F8D0000}"/>
    <cellStyle name="Note 25 3 2" xfId="45969" xr:uid="{00000000-0005-0000-0000-0000808D0000}"/>
    <cellStyle name="Note 25 4" xfId="25402" xr:uid="{00000000-0005-0000-0000-0000818D0000}"/>
    <cellStyle name="Note 25 4 2" xfId="45970" xr:uid="{00000000-0005-0000-0000-0000828D0000}"/>
    <cellStyle name="Note 25 5" xfId="25403" xr:uid="{00000000-0005-0000-0000-0000838D0000}"/>
    <cellStyle name="Note 25 5 2" xfId="45971" xr:uid="{00000000-0005-0000-0000-0000848D0000}"/>
    <cellStyle name="Note 25 6" xfId="45972" xr:uid="{00000000-0005-0000-0000-0000858D0000}"/>
    <cellStyle name="Note 26" xfId="7025" xr:uid="{00000000-0005-0000-0000-0000868D0000}"/>
    <cellStyle name="Note 26 2" xfId="13720" xr:uid="{00000000-0005-0000-0000-0000878D0000}"/>
    <cellStyle name="Note 26 2 2" xfId="45973" xr:uid="{00000000-0005-0000-0000-0000888D0000}"/>
    <cellStyle name="Note 26 3" xfId="25404" xr:uid="{00000000-0005-0000-0000-0000898D0000}"/>
    <cellStyle name="Note 26 3 2" xfId="45974" xr:uid="{00000000-0005-0000-0000-00008A8D0000}"/>
    <cellStyle name="Note 26 4" xfId="25405" xr:uid="{00000000-0005-0000-0000-00008B8D0000}"/>
    <cellStyle name="Note 26 4 2" xfId="45975" xr:uid="{00000000-0005-0000-0000-00008C8D0000}"/>
    <cellStyle name="Note 26 5" xfId="25406" xr:uid="{00000000-0005-0000-0000-00008D8D0000}"/>
    <cellStyle name="Note 26 5 2" xfId="45976" xr:uid="{00000000-0005-0000-0000-00008E8D0000}"/>
    <cellStyle name="Note 26 6" xfId="45977" xr:uid="{00000000-0005-0000-0000-00008F8D0000}"/>
    <cellStyle name="Note 27" xfId="10458" xr:uid="{00000000-0005-0000-0000-0000908D0000}"/>
    <cellStyle name="Note 27 2" xfId="45978" xr:uid="{00000000-0005-0000-0000-0000918D0000}"/>
    <cellStyle name="Note 28" xfId="14610" xr:uid="{00000000-0005-0000-0000-0000928D0000}"/>
    <cellStyle name="Note 28 2" xfId="45979" xr:uid="{00000000-0005-0000-0000-0000938D0000}"/>
    <cellStyle name="Note 29" xfId="45980" xr:uid="{00000000-0005-0000-0000-0000948D0000}"/>
    <cellStyle name="Note 3" xfId="516" xr:uid="{00000000-0005-0000-0000-0000958D0000}"/>
    <cellStyle name="Note 3 10" xfId="994" xr:uid="{00000000-0005-0000-0000-0000968D0000}"/>
    <cellStyle name="Note 3 10 10" xfId="25407" xr:uid="{00000000-0005-0000-0000-0000978D0000}"/>
    <cellStyle name="Note 3 10 10 2" xfId="45981" xr:uid="{00000000-0005-0000-0000-0000988D0000}"/>
    <cellStyle name="Note 3 10 11" xfId="45982" xr:uid="{00000000-0005-0000-0000-0000998D0000}"/>
    <cellStyle name="Note 3 10 2" xfId="1926" xr:uid="{00000000-0005-0000-0000-00009A8D0000}"/>
    <cellStyle name="Note 3 10 2 2" xfId="3385" xr:uid="{00000000-0005-0000-0000-00009B8D0000}"/>
    <cellStyle name="Note 3 10 2 2 2" xfId="7026" xr:uid="{00000000-0005-0000-0000-00009C8D0000}"/>
    <cellStyle name="Note 3 10 2 2 2 2" xfId="13664" xr:uid="{00000000-0005-0000-0000-00009D8D0000}"/>
    <cellStyle name="Note 3 10 2 2 2 2 2" xfId="45983" xr:uid="{00000000-0005-0000-0000-00009E8D0000}"/>
    <cellStyle name="Note 3 10 2 2 2 3" xfId="45984" xr:uid="{00000000-0005-0000-0000-00009F8D0000}"/>
    <cellStyle name="Note 3 10 2 2 3" xfId="7027" xr:uid="{00000000-0005-0000-0000-0000A08D0000}"/>
    <cellStyle name="Note 3 10 2 2 3 2" xfId="12434" xr:uid="{00000000-0005-0000-0000-0000A18D0000}"/>
    <cellStyle name="Note 3 10 2 2 3 2 2" xfId="45985" xr:uid="{00000000-0005-0000-0000-0000A28D0000}"/>
    <cellStyle name="Note 3 10 2 2 3 3" xfId="45986" xr:uid="{00000000-0005-0000-0000-0000A38D0000}"/>
    <cellStyle name="Note 3 10 2 2 4" xfId="13673" xr:uid="{00000000-0005-0000-0000-0000A48D0000}"/>
    <cellStyle name="Note 3 10 2 2 4 2" xfId="45987" xr:uid="{00000000-0005-0000-0000-0000A58D0000}"/>
    <cellStyle name="Note 3 10 2 2 5" xfId="25408" xr:uid="{00000000-0005-0000-0000-0000A68D0000}"/>
    <cellStyle name="Note 3 10 2 2 5 2" xfId="45988" xr:uid="{00000000-0005-0000-0000-0000A78D0000}"/>
    <cellStyle name="Note 3 10 2 2 6" xfId="25409" xr:uid="{00000000-0005-0000-0000-0000A88D0000}"/>
    <cellStyle name="Note 3 10 2 2 6 2" xfId="45989" xr:uid="{00000000-0005-0000-0000-0000A98D0000}"/>
    <cellStyle name="Note 3 10 2 2 7" xfId="25410" xr:uid="{00000000-0005-0000-0000-0000AA8D0000}"/>
    <cellStyle name="Note 3 10 2 2 7 2" xfId="45990" xr:uid="{00000000-0005-0000-0000-0000AB8D0000}"/>
    <cellStyle name="Note 3 10 2 2 8" xfId="45991" xr:uid="{00000000-0005-0000-0000-0000AC8D0000}"/>
    <cellStyle name="Note 3 10 2 3" xfId="7028" xr:uid="{00000000-0005-0000-0000-0000AD8D0000}"/>
    <cellStyle name="Note 3 10 2 3 2" xfId="13656" xr:uid="{00000000-0005-0000-0000-0000AE8D0000}"/>
    <cellStyle name="Note 3 10 2 3 2 2" xfId="45992" xr:uid="{00000000-0005-0000-0000-0000AF8D0000}"/>
    <cellStyle name="Note 3 10 2 3 3" xfId="45993" xr:uid="{00000000-0005-0000-0000-0000B08D0000}"/>
    <cellStyle name="Note 3 10 2 4" xfId="7029" xr:uid="{00000000-0005-0000-0000-0000B18D0000}"/>
    <cellStyle name="Note 3 10 2 4 2" xfId="13649" xr:uid="{00000000-0005-0000-0000-0000B28D0000}"/>
    <cellStyle name="Note 3 10 2 4 2 2" xfId="45994" xr:uid="{00000000-0005-0000-0000-0000B38D0000}"/>
    <cellStyle name="Note 3 10 2 4 3" xfId="45995" xr:uid="{00000000-0005-0000-0000-0000B48D0000}"/>
    <cellStyle name="Note 3 10 2 5" xfId="13694" xr:uid="{00000000-0005-0000-0000-0000B58D0000}"/>
    <cellStyle name="Note 3 10 2 5 2" xfId="45996" xr:uid="{00000000-0005-0000-0000-0000B68D0000}"/>
    <cellStyle name="Note 3 10 2 6" xfId="25411" xr:uid="{00000000-0005-0000-0000-0000B78D0000}"/>
    <cellStyle name="Note 3 10 2 6 2" xfId="45997" xr:uid="{00000000-0005-0000-0000-0000B88D0000}"/>
    <cellStyle name="Note 3 10 2 7" xfId="25412" xr:uid="{00000000-0005-0000-0000-0000B98D0000}"/>
    <cellStyle name="Note 3 10 2 7 2" xfId="45998" xr:uid="{00000000-0005-0000-0000-0000BA8D0000}"/>
    <cellStyle name="Note 3 10 2 8" xfId="25413" xr:uid="{00000000-0005-0000-0000-0000BB8D0000}"/>
    <cellStyle name="Note 3 10 2 8 2" xfId="45999" xr:uid="{00000000-0005-0000-0000-0000BC8D0000}"/>
    <cellStyle name="Note 3 10 2 9" xfId="46000" xr:uid="{00000000-0005-0000-0000-0000BD8D0000}"/>
    <cellStyle name="Note 3 10 3" xfId="1494" xr:uid="{00000000-0005-0000-0000-0000BE8D0000}"/>
    <cellStyle name="Note 3 10 3 2" xfId="2957" xr:uid="{00000000-0005-0000-0000-0000BF8D0000}"/>
    <cellStyle name="Note 3 10 3 2 2" xfId="7030" xr:uid="{00000000-0005-0000-0000-0000C08D0000}"/>
    <cellStyle name="Note 3 10 3 2 2 2" xfId="13631" xr:uid="{00000000-0005-0000-0000-0000C18D0000}"/>
    <cellStyle name="Note 3 10 3 2 2 2 2" xfId="46001" xr:uid="{00000000-0005-0000-0000-0000C28D0000}"/>
    <cellStyle name="Note 3 10 3 2 2 3" xfId="46002" xr:uid="{00000000-0005-0000-0000-0000C38D0000}"/>
    <cellStyle name="Note 3 10 3 2 3" xfId="7031" xr:uid="{00000000-0005-0000-0000-0000C48D0000}"/>
    <cellStyle name="Note 3 10 3 2 3 2" xfId="13629" xr:uid="{00000000-0005-0000-0000-0000C58D0000}"/>
    <cellStyle name="Note 3 10 3 2 3 2 2" xfId="46003" xr:uid="{00000000-0005-0000-0000-0000C68D0000}"/>
    <cellStyle name="Note 3 10 3 2 3 3" xfId="46004" xr:uid="{00000000-0005-0000-0000-0000C78D0000}"/>
    <cellStyle name="Note 3 10 3 2 4" xfId="13639" xr:uid="{00000000-0005-0000-0000-0000C88D0000}"/>
    <cellStyle name="Note 3 10 3 2 4 2" xfId="46005" xr:uid="{00000000-0005-0000-0000-0000C98D0000}"/>
    <cellStyle name="Note 3 10 3 2 5" xfId="25414" xr:uid="{00000000-0005-0000-0000-0000CA8D0000}"/>
    <cellStyle name="Note 3 10 3 2 5 2" xfId="46006" xr:uid="{00000000-0005-0000-0000-0000CB8D0000}"/>
    <cellStyle name="Note 3 10 3 2 6" xfId="25415" xr:uid="{00000000-0005-0000-0000-0000CC8D0000}"/>
    <cellStyle name="Note 3 10 3 2 6 2" xfId="46007" xr:uid="{00000000-0005-0000-0000-0000CD8D0000}"/>
    <cellStyle name="Note 3 10 3 2 7" xfId="25416" xr:uid="{00000000-0005-0000-0000-0000CE8D0000}"/>
    <cellStyle name="Note 3 10 3 2 7 2" xfId="46008" xr:uid="{00000000-0005-0000-0000-0000CF8D0000}"/>
    <cellStyle name="Note 3 10 3 2 8" xfId="46009" xr:uid="{00000000-0005-0000-0000-0000D08D0000}"/>
    <cellStyle name="Note 3 10 3 3" xfId="7032" xr:uid="{00000000-0005-0000-0000-0000D18D0000}"/>
    <cellStyle name="Note 3 10 3 3 2" xfId="13628" xr:uid="{00000000-0005-0000-0000-0000D28D0000}"/>
    <cellStyle name="Note 3 10 3 3 2 2" xfId="46010" xr:uid="{00000000-0005-0000-0000-0000D38D0000}"/>
    <cellStyle name="Note 3 10 3 3 3" xfId="46011" xr:uid="{00000000-0005-0000-0000-0000D48D0000}"/>
    <cellStyle name="Note 3 10 3 4" xfId="7033" xr:uid="{00000000-0005-0000-0000-0000D58D0000}"/>
    <cellStyle name="Note 3 10 3 4 2" xfId="13623" xr:uid="{00000000-0005-0000-0000-0000D68D0000}"/>
    <cellStyle name="Note 3 10 3 4 2 2" xfId="46012" xr:uid="{00000000-0005-0000-0000-0000D78D0000}"/>
    <cellStyle name="Note 3 10 3 4 3" xfId="46013" xr:uid="{00000000-0005-0000-0000-0000D88D0000}"/>
    <cellStyle name="Note 3 10 3 5" xfId="13647" xr:uid="{00000000-0005-0000-0000-0000D98D0000}"/>
    <cellStyle name="Note 3 10 3 5 2" xfId="46014" xr:uid="{00000000-0005-0000-0000-0000DA8D0000}"/>
    <cellStyle name="Note 3 10 3 6" xfId="25417" xr:uid="{00000000-0005-0000-0000-0000DB8D0000}"/>
    <cellStyle name="Note 3 10 3 6 2" xfId="46015" xr:uid="{00000000-0005-0000-0000-0000DC8D0000}"/>
    <cellStyle name="Note 3 10 3 7" xfId="25418" xr:uid="{00000000-0005-0000-0000-0000DD8D0000}"/>
    <cellStyle name="Note 3 10 3 7 2" xfId="46016" xr:uid="{00000000-0005-0000-0000-0000DE8D0000}"/>
    <cellStyle name="Note 3 10 3 8" xfId="25419" xr:uid="{00000000-0005-0000-0000-0000DF8D0000}"/>
    <cellStyle name="Note 3 10 3 8 2" xfId="46017" xr:uid="{00000000-0005-0000-0000-0000E08D0000}"/>
    <cellStyle name="Note 3 10 3 9" xfId="46018" xr:uid="{00000000-0005-0000-0000-0000E18D0000}"/>
    <cellStyle name="Note 3 10 4" xfId="7034" xr:uid="{00000000-0005-0000-0000-0000E28D0000}"/>
    <cellStyle name="Note 3 10 4 2" xfId="13622" xr:uid="{00000000-0005-0000-0000-0000E38D0000}"/>
    <cellStyle name="Note 3 10 4 2 2" xfId="46019" xr:uid="{00000000-0005-0000-0000-0000E48D0000}"/>
    <cellStyle name="Note 3 10 4 3" xfId="25420" xr:uid="{00000000-0005-0000-0000-0000E58D0000}"/>
    <cellStyle name="Note 3 10 4 3 2" xfId="46020" xr:uid="{00000000-0005-0000-0000-0000E68D0000}"/>
    <cellStyle name="Note 3 10 4 4" xfId="25421" xr:uid="{00000000-0005-0000-0000-0000E78D0000}"/>
    <cellStyle name="Note 3 10 4 4 2" xfId="46021" xr:uid="{00000000-0005-0000-0000-0000E88D0000}"/>
    <cellStyle name="Note 3 10 4 5" xfId="25422" xr:uid="{00000000-0005-0000-0000-0000E98D0000}"/>
    <cellStyle name="Note 3 10 4 5 2" xfId="46022" xr:uid="{00000000-0005-0000-0000-0000EA8D0000}"/>
    <cellStyle name="Note 3 10 4 6" xfId="46023" xr:uid="{00000000-0005-0000-0000-0000EB8D0000}"/>
    <cellStyle name="Note 3 10 5" xfId="7035" xr:uid="{00000000-0005-0000-0000-0000EC8D0000}"/>
    <cellStyle name="Note 3 10 5 2" xfId="13621" xr:uid="{00000000-0005-0000-0000-0000ED8D0000}"/>
    <cellStyle name="Note 3 10 5 2 2" xfId="46024" xr:uid="{00000000-0005-0000-0000-0000EE8D0000}"/>
    <cellStyle name="Note 3 10 5 3" xfId="25423" xr:uid="{00000000-0005-0000-0000-0000EF8D0000}"/>
    <cellStyle name="Note 3 10 5 3 2" xfId="46025" xr:uid="{00000000-0005-0000-0000-0000F08D0000}"/>
    <cellStyle name="Note 3 10 5 4" xfId="25424" xr:uid="{00000000-0005-0000-0000-0000F18D0000}"/>
    <cellStyle name="Note 3 10 5 4 2" xfId="46026" xr:uid="{00000000-0005-0000-0000-0000F28D0000}"/>
    <cellStyle name="Note 3 10 5 5" xfId="25425" xr:uid="{00000000-0005-0000-0000-0000F38D0000}"/>
    <cellStyle name="Note 3 10 5 5 2" xfId="46027" xr:uid="{00000000-0005-0000-0000-0000F48D0000}"/>
    <cellStyle name="Note 3 10 5 6" xfId="46028" xr:uid="{00000000-0005-0000-0000-0000F58D0000}"/>
    <cellStyle name="Note 3 10 6" xfId="7036" xr:uid="{00000000-0005-0000-0000-0000F68D0000}"/>
    <cellStyle name="Note 3 10 6 2" xfId="13620" xr:uid="{00000000-0005-0000-0000-0000F78D0000}"/>
    <cellStyle name="Note 3 10 6 2 2" xfId="46029" xr:uid="{00000000-0005-0000-0000-0000F88D0000}"/>
    <cellStyle name="Note 3 10 6 3" xfId="25426" xr:uid="{00000000-0005-0000-0000-0000F98D0000}"/>
    <cellStyle name="Note 3 10 6 3 2" xfId="46030" xr:uid="{00000000-0005-0000-0000-0000FA8D0000}"/>
    <cellStyle name="Note 3 10 6 4" xfId="25427" xr:uid="{00000000-0005-0000-0000-0000FB8D0000}"/>
    <cellStyle name="Note 3 10 6 4 2" xfId="46031" xr:uid="{00000000-0005-0000-0000-0000FC8D0000}"/>
    <cellStyle name="Note 3 10 6 5" xfId="25428" xr:uid="{00000000-0005-0000-0000-0000FD8D0000}"/>
    <cellStyle name="Note 3 10 6 5 2" xfId="46032" xr:uid="{00000000-0005-0000-0000-0000FE8D0000}"/>
    <cellStyle name="Note 3 10 6 6" xfId="46033" xr:uid="{00000000-0005-0000-0000-0000FF8D0000}"/>
    <cellStyle name="Note 3 10 7" xfId="7037" xr:uid="{00000000-0005-0000-0000-0000008E0000}"/>
    <cellStyle name="Note 3 10 7 2" xfId="13619" xr:uid="{00000000-0005-0000-0000-0000018E0000}"/>
    <cellStyle name="Note 3 10 7 2 2" xfId="46034" xr:uid="{00000000-0005-0000-0000-0000028E0000}"/>
    <cellStyle name="Note 3 10 7 3" xfId="25429" xr:uid="{00000000-0005-0000-0000-0000038E0000}"/>
    <cellStyle name="Note 3 10 7 3 2" xfId="46035" xr:uid="{00000000-0005-0000-0000-0000048E0000}"/>
    <cellStyle name="Note 3 10 7 4" xfId="25430" xr:uid="{00000000-0005-0000-0000-0000058E0000}"/>
    <cellStyle name="Note 3 10 7 4 2" xfId="46036" xr:uid="{00000000-0005-0000-0000-0000068E0000}"/>
    <cellStyle name="Note 3 10 7 5" xfId="25431" xr:uid="{00000000-0005-0000-0000-0000078E0000}"/>
    <cellStyle name="Note 3 10 7 5 2" xfId="46037" xr:uid="{00000000-0005-0000-0000-0000088E0000}"/>
    <cellStyle name="Note 3 10 7 6" xfId="46038" xr:uid="{00000000-0005-0000-0000-0000098E0000}"/>
    <cellStyle name="Note 3 10 8" xfId="7038" xr:uid="{00000000-0005-0000-0000-00000A8E0000}"/>
    <cellStyle name="Note 3 10 8 2" xfId="13618" xr:uid="{00000000-0005-0000-0000-00000B8E0000}"/>
    <cellStyle name="Note 3 10 8 2 2" xfId="46039" xr:uid="{00000000-0005-0000-0000-00000C8E0000}"/>
    <cellStyle name="Note 3 10 8 3" xfId="46040" xr:uid="{00000000-0005-0000-0000-00000D8E0000}"/>
    <cellStyle name="Note 3 10 9" xfId="13706" xr:uid="{00000000-0005-0000-0000-00000E8E0000}"/>
    <cellStyle name="Note 3 10 9 2" xfId="46041" xr:uid="{00000000-0005-0000-0000-00000F8E0000}"/>
    <cellStyle name="Note 3 11" xfId="1120" xr:uid="{00000000-0005-0000-0000-0000108E0000}"/>
    <cellStyle name="Note 3 11 10" xfId="25432" xr:uid="{00000000-0005-0000-0000-0000118E0000}"/>
    <cellStyle name="Note 3 11 10 2" xfId="46042" xr:uid="{00000000-0005-0000-0000-0000128E0000}"/>
    <cellStyle name="Note 3 11 11" xfId="46043" xr:uid="{00000000-0005-0000-0000-0000138E0000}"/>
    <cellStyle name="Note 3 11 2" xfId="2052" xr:uid="{00000000-0005-0000-0000-0000148E0000}"/>
    <cellStyle name="Note 3 11 2 2" xfId="3511" xr:uid="{00000000-0005-0000-0000-0000158E0000}"/>
    <cellStyle name="Note 3 11 2 2 2" xfId="7039" xr:uid="{00000000-0005-0000-0000-0000168E0000}"/>
    <cellStyle name="Note 3 11 2 2 2 2" xfId="13614" xr:uid="{00000000-0005-0000-0000-0000178E0000}"/>
    <cellStyle name="Note 3 11 2 2 2 2 2" xfId="46044" xr:uid="{00000000-0005-0000-0000-0000188E0000}"/>
    <cellStyle name="Note 3 11 2 2 2 3" xfId="46045" xr:uid="{00000000-0005-0000-0000-0000198E0000}"/>
    <cellStyle name="Note 3 11 2 2 3" xfId="7040" xr:uid="{00000000-0005-0000-0000-00001A8E0000}"/>
    <cellStyle name="Note 3 11 2 2 3 2" xfId="13613" xr:uid="{00000000-0005-0000-0000-00001B8E0000}"/>
    <cellStyle name="Note 3 11 2 2 3 2 2" xfId="46046" xr:uid="{00000000-0005-0000-0000-00001C8E0000}"/>
    <cellStyle name="Note 3 11 2 2 3 3" xfId="46047" xr:uid="{00000000-0005-0000-0000-00001D8E0000}"/>
    <cellStyle name="Note 3 11 2 2 4" xfId="13615" xr:uid="{00000000-0005-0000-0000-00001E8E0000}"/>
    <cellStyle name="Note 3 11 2 2 4 2" xfId="46048" xr:uid="{00000000-0005-0000-0000-00001F8E0000}"/>
    <cellStyle name="Note 3 11 2 2 5" xfId="25433" xr:uid="{00000000-0005-0000-0000-0000208E0000}"/>
    <cellStyle name="Note 3 11 2 2 5 2" xfId="46049" xr:uid="{00000000-0005-0000-0000-0000218E0000}"/>
    <cellStyle name="Note 3 11 2 2 6" xfId="25434" xr:uid="{00000000-0005-0000-0000-0000228E0000}"/>
    <cellStyle name="Note 3 11 2 2 6 2" xfId="46050" xr:uid="{00000000-0005-0000-0000-0000238E0000}"/>
    <cellStyle name="Note 3 11 2 2 7" xfId="25435" xr:uid="{00000000-0005-0000-0000-0000248E0000}"/>
    <cellStyle name="Note 3 11 2 2 7 2" xfId="46051" xr:uid="{00000000-0005-0000-0000-0000258E0000}"/>
    <cellStyle name="Note 3 11 2 2 8" xfId="46052" xr:uid="{00000000-0005-0000-0000-0000268E0000}"/>
    <cellStyle name="Note 3 11 2 3" xfId="7041" xr:uid="{00000000-0005-0000-0000-0000278E0000}"/>
    <cellStyle name="Note 3 11 2 3 2" xfId="13612" xr:uid="{00000000-0005-0000-0000-0000288E0000}"/>
    <cellStyle name="Note 3 11 2 3 2 2" xfId="46053" xr:uid="{00000000-0005-0000-0000-0000298E0000}"/>
    <cellStyle name="Note 3 11 2 3 3" xfId="46054" xr:uid="{00000000-0005-0000-0000-00002A8E0000}"/>
    <cellStyle name="Note 3 11 2 4" xfId="7042" xr:uid="{00000000-0005-0000-0000-00002B8E0000}"/>
    <cellStyle name="Note 3 11 2 4 2" xfId="13611" xr:uid="{00000000-0005-0000-0000-00002C8E0000}"/>
    <cellStyle name="Note 3 11 2 4 2 2" xfId="46055" xr:uid="{00000000-0005-0000-0000-00002D8E0000}"/>
    <cellStyle name="Note 3 11 2 4 3" xfId="46056" xr:uid="{00000000-0005-0000-0000-00002E8E0000}"/>
    <cellStyle name="Note 3 11 2 5" xfId="13616" xr:uid="{00000000-0005-0000-0000-00002F8E0000}"/>
    <cellStyle name="Note 3 11 2 5 2" xfId="46057" xr:uid="{00000000-0005-0000-0000-0000308E0000}"/>
    <cellStyle name="Note 3 11 2 6" xfId="25436" xr:uid="{00000000-0005-0000-0000-0000318E0000}"/>
    <cellStyle name="Note 3 11 2 6 2" xfId="46058" xr:uid="{00000000-0005-0000-0000-0000328E0000}"/>
    <cellStyle name="Note 3 11 2 7" xfId="25437" xr:uid="{00000000-0005-0000-0000-0000338E0000}"/>
    <cellStyle name="Note 3 11 2 7 2" xfId="46059" xr:uid="{00000000-0005-0000-0000-0000348E0000}"/>
    <cellStyle name="Note 3 11 2 8" xfId="25438" xr:uid="{00000000-0005-0000-0000-0000358E0000}"/>
    <cellStyle name="Note 3 11 2 8 2" xfId="46060" xr:uid="{00000000-0005-0000-0000-0000368E0000}"/>
    <cellStyle name="Note 3 11 2 9" xfId="46061" xr:uid="{00000000-0005-0000-0000-0000378E0000}"/>
    <cellStyle name="Note 3 11 3" xfId="1620" xr:uid="{00000000-0005-0000-0000-0000388E0000}"/>
    <cellStyle name="Note 3 11 3 2" xfId="3083" xr:uid="{00000000-0005-0000-0000-0000398E0000}"/>
    <cellStyle name="Note 3 11 3 2 2" xfId="7043" xr:uid="{00000000-0005-0000-0000-00003A8E0000}"/>
    <cellStyle name="Note 3 11 3 2 2 2" xfId="13608" xr:uid="{00000000-0005-0000-0000-00003B8E0000}"/>
    <cellStyle name="Note 3 11 3 2 2 2 2" xfId="46062" xr:uid="{00000000-0005-0000-0000-00003C8E0000}"/>
    <cellStyle name="Note 3 11 3 2 2 3" xfId="46063" xr:uid="{00000000-0005-0000-0000-00003D8E0000}"/>
    <cellStyle name="Note 3 11 3 2 3" xfId="7044" xr:uid="{00000000-0005-0000-0000-00003E8E0000}"/>
    <cellStyle name="Note 3 11 3 2 3 2" xfId="13607" xr:uid="{00000000-0005-0000-0000-00003F8E0000}"/>
    <cellStyle name="Note 3 11 3 2 3 2 2" xfId="46064" xr:uid="{00000000-0005-0000-0000-0000408E0000}"/>
    <cellStyle name="Note 3 11 3 2 3 3" xfId="46065" xr:uid="{00000000-0005-0000-0000-0000418E0000}"/>
    <cellStyle name="Note 3 11 3 2 4" xfId="13609" xr:uid="{00000000-0005-0000-0000-0000428E0000}"/>
    <cellStyle name="Note 3 11 3 2 4 2" xfId="46066" xr:uid="{00000000-0005-0000-0000-0000438E0000}"/>
    <cellStyle name="Note 3 11 3 2 5" xfId="25439" xr:uid="{00000000-0005-0000-0000-0000448E0000}"/>
    <cellStyle name="Note 3 11 3 2 5 2" xfId="46067" xr:uid="{00000000-0005-0000-0000-0000458E0000}"/>
    <cellStyle name="Note 3 11 3 2 6" xfId="25440" xr:uid="{00000000-0005-0000-0000-0000468E0000}"/>
    <cellStyle name="Note 3 11 3 2 6 2" xfId="46068" xr:uid="{00000000-0005-0000-0000-0000478E0000}"/>
    <cellStyle name="Note 3 11 3 2 7" xfId="25441" xr:uid="{00000000-0005-0000-0000-0000488E0000}"/>
    <cellStyle name="Note 3 11 3 2 7 2" xfId="46069" xr:uid="{00000000-0005-0000-0000-0000498E0000}"/>
    <cellStyle name="Note 3 11 3 2 8" xfId="46070" xr:uid="{00000000-0005-0000-0000-00004A8E0000}"/>
    <cellStyle name="Note 3 11 3 3" xfId="7045" xr:uid="{00000000-0005-0000-0000-00004B8E0000}"/>
    <cellStyle name="Note 3 11 3 3 2" xfId="13606" xr:uid="{00000000-0005-0000-0000-00004C8E0000}"/>
    <cellStyle name="Note 3 11 3 3 2 2" xfId="46071" xr:uid="{00000000-0005-0000-0000-00004D8E0000}"/>
    <cellStyle name="Note 3 11 3 3 3" xfId="46072" xr:uid="{00000000-0005-0000-0000-00004E8E0000}"/>
    <cellStyle name="Note 3 11 3 4" xfId="7046" xr:uid="{00000000-0005-0000-0000-00004F8E0000}"/>
    <cellStyle name="Note 3 11 3 4 2" xfId="13605" xr:uid="{00000000-0005-0000-0000-0000508E0000}"/>
    <cellStyle name="Note 3 11 3 4 2 2" xfId="46073" xr:uid="{00000000-0005-0000-0000-0000518E0000}"/>
    <cellStyle name="Note 3 11 3 4 3" xfId="46074" xr:uid="{00000000-0005-0000-0000-0000528E0000}"/>
    <cellStyle name="Note 3 11 3 5" xfId="13610" xr:uid="{00000000-0005-0000-0000-0000538E0000}"/>
    <cellStyle name="Note 3 11 3 5 2" xfId="46075" xr:uid="{00000000-0005-0000-0000-0000548E0000}"/>
    <cellStyle name="Note 3 11 3 6" xfId="25442" xr:uid="{00000000-0005-0000-0000-0000558E0000}"/>
    <cellStyle name="Note 3 11 3 6 2" xfId="46076" xr:uid="{00000000-0005-0000-0000-0000568E0000}"/>
    <cellStyle name="Note 3 11 3 7" xfId="25443" xr:uid="{00000000-0005-0000-0000-0000578E0000}"/>
    <cellStyle name="Note 3 11 3 7 2" xfId="46077" xr:uid="{00000000-0005-0000-0000-0000588E0000}"/>
    <cellStyle name="Note 3 11 3 8" xfId="25444" xr:uid="{00000000-0005-0000-0000-0000598E0000}"/>
    <cellStyle name="Note 3 11 3 8 2" xfId="46078" xr:uid="{00000000-0005-0000-0000-00005A8E0000}"/>
    <cellStyle name="Note 3 11 3 9" xfId="46079" xr:uid="{00000000-0005-0000-0000-00005B8E0000}"/>
    <cellStyle name="Note 3 11 4" xfId="7047" xr:uid="{00000000-0005-0000-0000-00005C8E0000}"/>
    <cellStyle name="Note 3 11 4 2" xfId="13604" xr:uid="{00000000-0005-0000-0000-00005D8E0000}"/>
    <cellStyle name="Note 3 11 4 2 2" xfId="46080" xr:uid="{00000000-0005-0000-0000-00005E8E0000}"/>
    <cellStyle name="Note 3 11 4 3" xfId="25445" xr:uid="{00000000-0005-0000-0000-00005F8E0000}"/>
    <cellStyle name="Note 3 11 4 3 2" xfId="46081" xr:uid="{00000000-0005-0000-0000-0000608E0000}"/>
    <cellStyle name="Note 3 11 4 4" xfId="25446" xr:uid="{00000000-0005-0000-0000-0000618E0000}"/>
    <cellStyle name="Note 3 11 4 4 2" xfId="46082" xr:uid="{00000000-0005-0000-0000-0000628E0000}"/>
    <cellStyle name="Note 3 11 4 5" xfId="25447" xr:uid="{00000000-0005-0000-0000-0000638E0000}"/>
    <cellStyle name="Note 3 11 4 5 2" xfId="46083" xr:uid="{00000000-0005-0000-0000-0000648E0000}"/>
    <cellStyle name="Note 3 11 4 6" xfId="46084" xr:uid="{00000000-0005-0000-0000-0000658E0000}"/>
    <cellStyle name="Note 3 11 5" xfId="7048" xr:uid="{00000000-0005-0000-0000-0000668E0000}"/>
    <cellStyle name="Note 3 11 5 2" xfId="13603" xr:uid="{00000000-0005-0000-0000-0000678E0000}"/>
    <cellStyle name="Note 3 11 5 2 2" xfId="46085" xr:uid="{00000000-0005-0000-0000-0000688E0000}"/>
    <cellStyle name="Note 3 11 5 3" xfId="25448" xr:uid="{00000000-0005-0000-0000-0000698E0000}"/>
    <cellStyle name="Note 3 11 5 3 2" xfId="46086" xr:uid="{00000000-0005-0000-0000-00006A8E0000}"/>
    <cellStyle name="Note 3 11 5 4" xfId="25449" xr:uid="{00000000-0005-0000-0000-00006B8E0000}"/>
    <cellStyle name="Note 3 11 5 4 2" xfId="46087" xr:uid="{00000000-0005-0000-0000-00006C8E0000}"/>
    <cellStyle name="Note 3 11 5 5" xfId="25450" xr:uid="{00000000-0005-0000-0000-00006D8E0000}"/>
    <cellStyle name="Note 3 11 5 5 2" xfId="46088" xr:uid="{00000000-0005-0000-0000-00006E8E0000}"/>
    <cellStyle name="Note 3 11 5 6" xfId="46089" xr:uid="{00000000-0005-0000-0000-00006F8E0000}"/>
    <cellStyle name="Note 3 11 6" xfId="7049" xr:uid="{00000000-0005-0000-0000-0000708E0000}"/>
    <cellStyle name="Note 3 11 6 2" xfId="13602" xr:uid="{00000000-0005-0000-0000-0000718E0000}"/>
    <cellStyle name="Note 3 11 6 2 2" xfId="46090" xr:uid="{00000000-0005-0000-0000-0000728E0000}"/>
    <cellStyle name="Note 3 11 6 3" xfId="25451" xr:uid="{00000000-0005-0000-0000-0000738E0000}"/>
    <cellStyle name="Note 3 11 6 3 2" xfId="46091" xr:uid="{00000000-0005-0000-0000-0000748E0000}"/>
    <cellStyle name="Note 3 11 6 4" xfId="25452" xr:uid="{00000000-0005-0000-0000-0000758E0000}"/>
    <cellStyle name="Note 3 11 6 4 2" xfId="46092" xr:uid="{00000000-0005-0000-0000-0000768E0000}"/>
    <cellStyle name="Note 3 11 6 5" xfId="25453" xr:uid="{00000000-0005-0000-0000-0000778E0000}"/>
    <cellStyle name="Note 3 11 6 5 2" xfId="46093" xr:uid="{00000000-0005-0000-0000-0000788E0000}"/>
    <cellStyle name="Note 3 11 6 6" xfId="46094" xr:uid="{00000000-0005-0000-0000-0000798E0000}"/>
    <cellStyle name="Note 3 11 7" xfId="7050" xr:uid="{00000000-0005-0000-0000-00007A8E0000}"/>
    <cellStyle name="Note 3 11 7 2" xfId="13601" xr:uid="{00000000-0005-0000-0000-00007B8E0000}"/>
    <cellStyle name="Note 3 11 7 2 2" xfId="46095" xr:uid="{00000000-0005-0000-0000-00007C8E0000}"/>
    <cellStyle name="Note 3 11 7 3" xfId="25454" xr:uid="{00000000-0005-0000-0000-00007D8E0000}"/>
    <cellStyle name="Note 3 11 7 3 2" xfId="46096" xr:uid="{00000000-0005-0000-0000-00007E8E0000}"/>
    <cellStyle name="Note 3 11 7 4" xfId="25455" xr:uid="{00000000-0005-0000-0000-00007F8E0000}"/>
    <cellStyle name="Note 3 11 7 4 2" xfId="46097" xr:uid="{00000000-0005-0000-0000-0000808E0000}"/>
    <cellStyle name="Note 3 11 7 5" xfId="25456" xr:uid="{00000000-0005-0000-0000-0000818E0000}"/>
    <cellStyle name="Note 3 11 7 5 2" xfId="46098" xr:uid="{00000000-0005-0000-0000-0000828E0000}"/>
    <cellStyle name="Note 3 11 7 6" xfId="46099" xr:uid="{00000000-0005-0000-0000-0000838E0000}"/>
    <cellStyle name="Note 3 11 8" xfId="7051" xr:uid="{00000000-0005-0000-0000-0000848E0000}"/>
    <cellStyle name="Note 3 11 8 2" xfId="13600" xr:uid="{00000000-0005-0000-0000-0000858E0000}"/>
    <cellStyle name="Note 3 11 8 2 2" xfId="46100" xr:uid="{00000000-0005-0000-0000-0000868E0000}"/>
    <cellStyle name="Note 3 11 8 3" xfId="46101" xr:uid="{00000000-0005-0000-0000-0000878E0000}"/>
    <cellStyle name="Note 3 11 9" xfId="13617" xr:uid="{00000000-0005-0000-0000-0000888E0000}"/>
    <cellStyle name="Note 3 11 9 2" xfId="46102" xr:uid="{00000000-0005-0000-0000-0000898E0000}"/>
    <cellStyle name="Note 3 12" xfId="1128" xr:uid="{00000000-0005-0000-0000-00008A8E0000}"/>
    <cellStyle name="Note 3 12 10" xfId="25457" xr:uid="{00000000-0005-0000-0000-00008B8E0000}"/>
    <cellStyle name="Note 3 12 10 2" xfId="46103" xr:uid="{00000000-0005-0000-0000-00008C8E0000}"/>
    <cellStyle name="Note 3 12 11" xfId="46104" xr:uid="{00000000-0005-0000-0000-00008D8E0000}"/>
    <cellStyle name="Note 3 12 2" xfId="2060" xr:uid="{00000000-0005-0000-0000-00008E8E0000}"/>
    <cellStyle name="Note 3 12 2 2" xfId="3519" xr:uid="{00000000-0005-0000-0000-00008F8E0000}"/>
    <cellStyle name="Note 3 12 2 2 2" xfId="7052" xr:uid="{00000000-0005-0000-0000-0000908E0000}"/>
    <cellStyle name="Note 3 12 2 2 2 2" xfId="13596" xr:uid="{00000000-0005-0000-0000-0000918E0000}"/>
    <cellStyle name="Note 3 12 2 2 2 2 2" xfId="46105" xr:uid="{00000000-0005-0000-0000-0000928E0000}"/>
    <cellStyle name="Note 3 12 2 2 2 3" xfId="46106" xr:uid="{00000000-0005-0000-0000-0000938E0000}"/>
    <cellStyle name="Note 3 12 2 2 3" xfId="7053" xr:uid="{00000000-0005-0000-0000-0000948E0000}"/>
    <cellStyle name="Note 3 12 2 2 3 2" xfId="13595" xr:uid="{00000000-0005-0000-0000-0000958E0000}"/>
    <cellStyle name="Note 3 12 2 2 3 2 2" xfId="46107" xr:uid="{00000000-0005-0000-0000-0000968E0000}"/>
    <cellStyle name="Note 3 12 2 2 3 3" xfId="46108" xr:uid="{00000000-0005-0000-0000-0000978E0000}"/>
    <cellStyle name="Note 3 12 2 2 4" xfId="13597" xr:uid="{00000000-0005-0000-0000-0000988E0000}"/>
    <cellStyle name="Note 3 12 2 2 4 2" xfId="46109" xr:uid="{00000000-0005-0000-0000-0000998E0000}"/>
    <cellStyle name="Note 3 12 2 2 5" xfId="25458" xr:uid="{00000000-0005-0000-0000-00009A8E0000}"/>
    <cellStyle name="Note 3 12 2 2 5 2" xfId="46110" xr:uid="{00000000-0005-0000-0000-00009B8E0000}"/>
    <cellStyle name="Note 3 12 2 2 6" xfId="25459" xr:uid="{00000000-0005-0000-0000-00009C8E0000}"/>
    <cellStyle name="Note 3 12 2 2 6 2" xfId="46111" xr:uid="{00000000-0005-0000-0000-00009D8E0000}"/>
    <cellStyle name="Note 3 12 2 2 7" xfId="25460" xr:uid="{00000000-0005-0000-0000-00009E8E0000}"/>
    <cellStyle name="Note 3 12 2 2 7 2" xfId="46112" xr:uid="{00000000-0005-0000-0000-00009F8E0000}"/>
    <cellStyle name="Note 3 12 2 2 8" xfId="46113" xr:uid="{00000000-0005-0000-0000-0000A08E0000}"/>
    <cellStyle name="Note 3 12 2 3" xfId="7054" xr:uid="{00000000-0005-0000-0000-0000A18E0000}"/>
    <cellStyle name="Note 3 12 2 3 2" xfId="13594" xr:uid="{00000000-0005-0000-0000-0000A28E0000}"/>
    <cellStyle name="Note 3 12 2 3 2 2" xfId="46114" xr:uid="{00000000-0005-0000-0000-0000A38E0000}"/>
    <cellStyle name="Note 3 12 2 3 3" xfId="46115" xr:uid="{00000000-0005-0000-0000-0000A48E0000}"/>
    <cellStyle name="Note 3 12 2 4" xfId="7055" xr:uid="{00000000-0005-0000-0000-0000A58E0000}"/>
    <cellStyle name="Note 3 12 2 4 2" xfId="13593" xr:uid="{00000000-0005-0000-0000-0000A68E0000}"/>
    <cellStyle name="Note 3 12 2 4 2 2" xfId="46116" xr:uid="{00000000-0005-0000-0000-0000A78E0000}"/>
    <cellStyle name="Note 3 12 2 4 3" xfId="46117" xr:uid="{00000000-0005-0000-0000-0000A88E0000}"/>
    <cellStyle name="Note 3 12 2 5" xfId="13598" xr:uid="{00000000-0005-0000-0000-0000A98E0000}"/>
    <cellStyle name="Note 3 12 2 5 2" xfId="46118" xr:uid="{00000000-0005-0000-0000-0000AA8E0000}"/>
    <cellStyle name="Note 3 12 2 6" xfId="25461" xr:uid="{00000000-0005-0000-0000-0000AB8E0000}"/>
    <cellStyle name="Note 3 12 2 6 2" xfId="46119" xr:uid="{00000000-0005-0000-0000-0000AC8E0000}"/>
    <cellStyle name="Note 3 12 2 7" xfId="25462" xr:uid="{00000000-0005-0000-0000-0000AD8E0000}"/>
    <cellStyle name="Note 3 12 2 7 2" xfId="46120" xr:uid="{00000000-0005-0000-0000-0000AE8E0000}"/>
    <cellStyle name="Note 3 12 2 8" xfId="25463" xr:uid="{00000000-0005-0000-0000-0000AF8E0000}"/>
    <cellStyle name="Note 3 12 2 8 2" xfId="46121" xr:uid="{00000000-0005-0000-0000-0000B08E0000}"/>
    <cellStyle name="Note 3 12 2 9" xfId="46122" xr:uid="{00000000-0005-0000-0000-0000B18E0000}"/>
    <cellStyle name="Note 3 12 3" xfId="1628" xr:uid="{00000000-0005-0000-0000-0000B28E0000}"/>
    <cellStyle name="Note 3 12 3 2" xfId="3091" xr:uid="{00000000-0005-0000-0000-0000B38E0000}"/>
    <cellStyle name="Note 3 12 3 2 2" xfId="7056" xr:uid="{00000000-0005-0000-0000-0000B48E0000}"/>
    <cellStyle name="Note 3 12 3 2 2 2" xfId="13590" xr:uid="{00000000-0005-0000-0000-0000B58E0000}"/>
    <cellStyle name="Note 3 12 3 2 2 2 2" xfId="46123" xr:uid="{00000000-0005-0000-0000-0000B68E0000}"/>
    <cellStyle name="Note 3 12 3 2 2 3" xfId="46124" xr:uid="{00000000-0005-0000-0000-0000B78E0000}"/>
    <cellStyle name="Note 3 12 3 2 3" xfId="7057" xr:uid="{00000000-0005-0000-0000-0000B88E0000}"/>
    <cellStyle name="Note 3 12 3 2 3 2" xfId="13589" xr:uid="{00000000-0005-0000-0000-0000B98E0000}"/>
    <cellStyle name="Note 3 12 3 2 3 2 2" xfId="46125" xr:uid="{00000000-0005-0000-0000-0000BA8E0000}"/>
    <cellStyle name="Note 3 12 3 2 3 3" xfId="46126" xr:uid="{00000000-0005-0000-0000-0000BB8E0000}"/>
    <cellStyle name="Note 3 12 3 2 4" xfId="13591" xr:uid="{00000000-0005-0000-0000-0000BC8E0000}"/>
    <cellStyle name="Note 3 12 3 2 4 2" xfId="46127" xr:uid="{00000000-0005-0000-0000-0000BD8E0000}"/>
    <cellStyle name="Note 3 12 3 2 5" xfId="25464" xr:uid="{00000000-0005-0000-0000-0000BE8E0000}"/>
    <cellStyle name="Note 3 12 3 2 5 2" xfId="46128" xr:uid="{00000000-0005-0000-0000-0000BF8E0000}"/>
    <cellStyle name="Note 3 12 3 2 6" xfId="25465" xr:uid="{00000000-0005-0000-0000-0000C08E0000}"/>
    <cellStyle name="Note 3 12 3 2 6 2" xfId="46129" xr:uid="{00000000-0005-0000-0000-0000C18E0000}"/>
    <cellStyle name="Note 3 12 3 2 7" xfId="25466" xr:uid="{00000000-0005-0000-0000-0000C28E0000}"/>
    <cellStyle name="Note 3 12 3 2 7 2" xfId="46130" xr:uid="{00000000-0005-0000-0000-0000C38E0000}"/>
    <cellStyle name="Note 3 12 3 2 8" xfId="46131" xr:uid="{00000000-0005-0000-0000-0000C48E0000}"/>
    <cellStyle name="Note 3 12 3 3" xfId="7058" xr:uid="{00000000-0005-0000-0000-0000C58E0000}"/>
    <cellStyle name="Note 3 12 3 3 2" xfId="13588" xr:uid="{00000000-0005-0000-0000-0000C68E0000}"/>
    <cellStyle name="Note 3 12 3 3 2 2" xfId="46132" xr:uid="{00000000-0005-0000-0000-0000C78E0000}"/>
    <cellStyle name="Note 3 12 3 3 3" xfId="46133" xr:uid="{00000000-0005-0000-0000-0000C88E0000}"/>
    <cellStyle name="Note 3 12 3 4" xfId="7059" xr:uid="{00000000-0005-0000-0000-0000C98E0000}"/>
    <cellStyle name="Note 3 12 3 4 2" xfId="13587" xr:uid="{00000000-0005-0000-0000-0000CA8E0000}"/>
    <cellStyle name="Note 3 12 3 4 2 2" xfId="46134" xr:uid="{00000000-0005-0000-0000-0000CB8E0000}"/>
    <cellStyle name="Note 3 12 3 4 3" xfId="46135" xr:uid="{00000000-0005-0000-0000-0000CC8E0000}"/>
    <cellStyle name="Note 3 12 3 5" xfId="13592" xr:uid="{00000000-0005-0000-0000-0000CD8E0000}"/>
    <cellStyle name="Note 3 12 3 5 2" xfId="46136" xr:uid="{00000000-0005-0000-0000-0000CE8E0000}"/>
    <cellStyle name="Note 3 12 3 6" xfId="25467" xr:uid="{00000000-0005-0000-0000-0000CF8E0000}"/>
    <cellStyle name="Note 3 12 3 6 2" xfId="46137" xr:uid="{00000000-0005-0000-0000-0000D08E0000}"/>
    <cellStyle name="Note 3 12 3 7" xfId="25468" xr:uid="{00000000-0005-0000-0000-0000D18E0000}"/>
    <cellStyle name="Note 3 12 3 7 2" xfId="46138" xr:uid="{00000000-0005-0000-0000-0000D28E0000}"/>
    <cellStyle name="Note 3 12 3 8" xfId="25469" xr:uid="{00000000-0005-0000-0000-0000D38E0000}"/>
    <cellStyle name="Note 3 12 3 8 2" xfId="46139" xr:uid="{00000000-0005-0000-0000-0000D48E0000}"/>
    <cellStyle name="Note 3 12 3 9" xfId="46140" xr:uid="{00000000-0005-0000-0000-0000D58E0000}"/>
    <cellStyle name="Note 3 12 4" xfId="7060" xr:uid="{00000000-0005-0000-0000-0000D68E0000}"/>
    <cellStyle name="Note 3 12 4 2" xfId="13586" xr:uid="{00000000-0005-0000-0000-0000D78E0000}"/>
    <cellStyle name="Note 3 12 4 2 2" xfId="46141" xr:uid="{00000000-0005-0000-0000-0000D88E0000}"/>
    <cellStyle name="Note 3 12 4 3" xfId="25470" xr:uid="{00000000-0005-0000-0000-0000D98E0000}"/>
    <cellStyle name="Note 3 12 4 3 2" xfId="46142" xr:uid="{00000000-0005-0000-0000-0000DA8E0000}"/>
    <cellStyle name="Note 3 12 4 4" xfId="25471" xr:uid="{00000000-0005-0000-0000-0000DB8E0000}"/>
    <cellStyle name="Note 3 12 4 4 2" xfId="46143" xr:uid="{00000000-0005-0000-0000-0000DC8E0000}"/>
    <cellStyle name="Note 3 12 4 5" xfId="25472" xr:uid="{00000000-0005-0000-0000-0000DD8E0000}"/>
    <cellStyle name="Note 3 12 4 5 2" xfId="46144" xr:uid="{00000000-0005-0000-0000-0000DE8E0000}"/>
    <cellStyle name="Note 3 12 4 6" xfId="46145" xr:uid="{00000000-0005-0000-0000-0000DF8E0000}"/>
    <cellStyle name="Note 3 12 5" xfId="7061" xr:uid="{00000000-0005-0000-0000-0000E08E0000}"/>
    <cellStyle name="Note 3 12 5 2" xfId="13585" xr:uid="{00000000-0005-0000-0000-0000E18E0000}"/>
    <cellStyle name="Note 3 12 5 2 2" xfId="46146" xr:uid="{00000000-0005-0000-0000-0000E28E0000}"/>
    <cellStyle name="Note 3 12 5 3" xfId="25473" xr:uid="{00000000-0005-0000-0000-0000E38E0000}"/>
    <cellStyle name="Note 3 12 5 3 2" xfId="46147" xr:uid="{00000000-0005-0000-0000-0000E48E0000}"/>
    <cellStyle name="Note 3 12 5 4" xfId="25474" xr:uid="{00000000-0005-0000-0000-0000E58E0000}"/>
    <cellStyle name="Note 3 12 5 4 2" xfId="46148" xr:uid="{00000000-0005-0000-0000-0000E68E0000}"/>
    <cellStyle name="Note 3 12 5 5" xfId="25475" xr:uid="{00000000-0005-0000-0000-0000E78E0000}"/>
    <cellStyle name="Note 3 12 5 5 2" xfId="46149" xr:uid="{00000000-0005-0000-0000-0000E88E0000}"/>
    <cellStyle name="Note 3 12 5 6" xfId="46150" xr:uid="{00000000-0005-0000-0000-0000E98E0000}"/>
    <cellStyle name="Note 3 12 6" xfId="7062" xr:uid="{00000000-0005-0000-0000-0000EA8E0000}"/>
    <cellStyle name="Note 3 12 6 2" xfId="13584" xr:uid="{00000000-0005-0000-0000-0000EB8E0000}"/>
    <cellStyle name="Note 3 12 6 2 2" xfId="46151" xr:uid="{00000000-0005-0000-0000-0000EC8E0000}"/>
    <cellStyle name="Note 3 12 6 3" xfId="25476" xr:uid="{00000000-0005-0000-0000-0000ED8E0000}"/>
    <cellStyle name="Note 3 12 6 3 2" xfId="46152" xr:uid="{00000000-0005-0000-0000-0000EE8E0000}"/>
    <cellStyle name="Note 3 12 6 4" xfId="25477" xr:uid="{00000000-0005-0000-0000-0000EF8E0000}"/>
    <cellStyle name="Note 3 12 6 4 2" xfId="46153" xr:uid="{00000000-0005-0000-0000-0000F08E0000}"/>
    <cellStyle name="Note 3 12 6 5" xfId="25478" xr:uid="{00000000-0005-0000-0000-0000F18E0000}"/>
    <cellStyle name="Note 3 12 6 5 2" xfId="46154" xr:uid="{00000000-0005-0000-0000-0000F28E0000}"/>
    <cellStyle name="Note 3 12 6 6" xfId="46155" xr:uid="{00000000-0005-0000-0000-0000F38E0000}"/>
    <cellStyle name="Note 3 12 7" xfId="7063" xr:uid="{00000000-0005-0000-0000-0000F48E0000}"/>
    <cellStyle name="Note 3 12 7 2" xfId="13583" xr:uid="{00000000-0005-0000-0000-0000F58E0000}"/>
    <cellStyle name="Note 3 12 7 2 2" xfId="46156" xr:uid="{00000000-0005-0000-0000-0000F68E0000}"/>
    <cellStyle name="Note 3 12 7 3" xfId="25479" xr:uid="{00000000-0005-0000-0000-0000F78E0000}"/>
    <cellStyle name="Note 3 12 7 3 2" xfId="46157" xr:uid="{00000000-0005-0000-0000-0000F88E0000}"/>
    <cellStyle name="Note 3 12 7 4" xfId="25480" xr:uid="{00000000-0005-0000-0000-0000F98E0000}"/>
    <cellStyle name="Note 3 12 7 4 2" xfId="46158" xr:uid="{00000000-0005-0000-0000-0000FA8E0000}"/>
    <cellStyle name="Note 3 12 7 5" xfId="25481" xr:uid="{00000000-0005-0000-0000-0000FB8E0000}"/>
    <cellStyle name="Note 3 12 7 5 2" xfId="46159" xr:uid="{00000000-0005-0000-0000-0000FC8E0000}"/>
    <cellStyle name="Note 3 12 7 6" xfId="46160" xr:uid="{00000000-0005-0000-0000-0000FD8E0000}"/>
    <cellStyle name="Note 3 12 8" xfId="7064" xr:uid="{00000000-0005-0000-0000-0000FE8E0000}"/>
    <cellStyle name="Note 3 12 8 2" xfId="13582" xr:uid="{00000000-0005-0000-0000-0000FF8E0000}"/>
    <cellStyle name="Note 3 12 8 2 2" xfId="46161" xr:uid="{00000000-0005-0000-0000-0000008F0000}"/>
    <cellStyle name="Note 3 12 8 3" xfId="46162" xr:uid="{00000000-0005-0000-0000-0000018F0000}"/>
    <cellStyle name="Note 3 12 9" xfId="13599" xr:uid="{00000000-0005-0000-0000-0000028F0000}"/>
    <cellStyle name="Note 3 12 9 2" xfId="46163" xr:uid="{00000000-0005-0000-0000-0000038F0000}"/>
    <cellStyle name="Note 3 13" xfId="1136" xr:uid="{00000000-0005-0000-0000-0000048F0000}"/>
    <cellStyle name="Note 3 13 10" xfId="25482" xr:uid="{00000000-0005-0000-0000-0000058F0000}"/>
    <cellStyle name="Note 3 13 10 2" xfId="46164" xr:uid="{00000000-0005-0000-0000-0000068F0000}"/>
    <cellStyle name="Note 3 13 11" xfId="46165" xr:uid="{00000000-0005-0000-0000-0000078F0000}"/>
    <cellStyle name="Note 3 13 2" xfId="2068" xr:uid="{00000000-0005-0000-0000-0000088F0000}"/>
    <cellStyle name="Note 3 13 2 2" xfId="3527" xr:uid="{00000000-0005-0000-0000-0000098F0000}"/>
    <cellStyle name="Note 3 13 2 2 2" xfId="7065" xr:uid="{00000000-0005-0000-0000-00000A8F0000}"/>
    <cellStyle name="Note 3 13 2 2 2 2" xfId="13578" xr:uid="{00000000-0005-0000-0000-00000B8F0000}"/>
    <cellStyle name="Note 3 13 2 2 2 2 2" xfId="46166" xr:uid="{00000000-0005-0000-0000-00000C8F0000}"/>
    <cellStyle name="Note 3 13 2 2 2 3" xfId="46167" xr:uid="{00000000-0005-0000-0000-00000D8F0000}"/>
    <cellStyle name="Note 3 13 2 2 3" xfId="7066" xr:uid="{00000000-0005-0000-0000-00000E8F0000}"/>
    <cellStyle name="Note 3 13 2 2 3 2" xfId="13577" xr:uid="{00000000-0005-0000-0000-00000F8F0000}"/>
    <cellStyle name="Note 3 13 2 2 3 2 2" xfId="46168" xr:uid="{00000000-0005-0000-0000-0000108F0000}"/>
    <cellStyle name="Note 3 13 2 2 3 3" xfId="46169" xr:uid="{00000000-0005-0000-0000-0000118F0000}"/>
    <cellStyle name="Note 3 13 2 2 4" xfId="13579" xr:uid="{00000000-0005-0000-0000-0000128F0000}"/>
    <cellStyle name="Note 3 13 2 2 4 2" xfId="46170" xr:uid="{00000000-0005-0000-0000-0000138F0000}"/>
    <cellStyle name="Note 3 13 2 2 5" xfId="25483" xr:uid="{00000000-0005-0000-0000-0000148F0000}"/>
    <cellStyle name="Note 3 13 2 2 5 2" xfId="46171" xr:uid="{00000000-0005-0000-0000-0000158F0000}"/>
    <cellStyle name="Note 3 13 2 2 6" xfId="25484" xr:uid="{00000000-0005-0000-0000-0000168F0000}"/>
    <cellStyle name="Note 3 13 2 2 6 2" xfId="46172" xr:uid="{00000000-0005-0000-0000-0000178F0000}"/>
    <cellStyle name="Note 3 13 2 2 7" xfId="25485" xr:uid="{00000000-0005-0000-0000-0000188F0000}"/>
    <cellStyle name="Note 3 13 2 2 7 2" xfId="46173" xr:uid="{00000000-0005-0000-0000-0000198F0000}"/>
    <cellStyle name="Note 3 13 2 2 8" xfId="46174" xr:uid="{00000000-0005-0000-0000-00001A8F0000}"/>
    <cellStyle name="Note 3 13 2 3" xfId="7067" xr:uid="{00000000-0005-0000-0000-00001B8F0000}"/>
    <cellStyle name="Note 3 13 2 3 2" xfId="13576" xr:uid="{00000000-0005-0000-0000-00001C8F0000}"/>
    <cellStyle name="Note 3 13 2 3 2 2" xfId="46175" xr:uid="{00000000-0005-0000-0000-00001D8F0000}"/>
    <cellStyle name="Note 3 13 2 3 3" xfId="46176" xr:uid="{00000000-0005-0000-0000-00001E8F0000}"/>
    <cellStyle name="Note 3 13 2 4" xfId="7068" xr:uid="{00000000-0005-0000-0000-00001F8F0000}"/>
    <cellStyle name="Note 3 13 2 4 2" xfId="13575" xr:uid="{00000000-0005-0000-0000-0000208F0000}"/>
    <cellStyle name="Note 3 13 2 4 2 2" xfId="46177" xr:uid="{00000000-0005-0000-0000-0000218F0000}"/>
    <cellStyle name="Note 3 13 2 4 3" xfId="46178" xr:uid="{00000000-0005-0000-0000-0000228F0000}"/>
    <cellStyle name="Note 3 13 2 5" xfId="13580" xr:uid="{00000000-0005-0000-0000-0000238F0000}"/>
    <cellStyle name="Note 3 13 2 5 2" xfId="46179" xr:uid="{00000000-0005-0000-0000-0000248F0000}"/>
    <cellStyle name="Note 3 13 2 6" xfId="25486" xr:uid="{00000000-0005-0000-0000-0000258F0000}"/>
    <cellStyle name="Note 3 13 2 6 2" xfId="46180" xr:uid="{00000000-0005-0000-0000-0000268F0000}"/>
    <cellStyle name="Note 3 13 2 7" xfId="25487" xr:uid="{00000000-0005-0000-0000-0000278F0000}"/>
    <cellStyle name="Note 3 13 2 7 2" xfId="46181" xr:uid="{00000000-0005-0000-0000-0000288F0000}"/>
    <cellStyle name="Note 3 13 2 8" xfId="25488" xr:uid="{00000000-0005-0000-0000-0000298F0000}"/>
    <cellStyle name="Note 3 13 2 8 2" xfId="46182" xr:uid="{00000000-0005-0000-0000-00002A8F0000}"/>
    <cellStyle name="Note 3 13 2 9" xfId="46183" xr:uid="{00000000-0005-0000-0000-00002B8F0000}"/>
    <cellStyle name="Note 3 13 3" xfId="1636" xr:uid="{00000000-0005-0000-0000-00002C8F0000}"/>
    <cellStyle name="Note 3 13 3 2" xfId="3099" xr:uid="{00000000-0005-0000-0000-00002D8F0000}"/>
    <cellStyle name="Note 3 13 3 2 2" xfId="7069" xr:uid="{00000000-0005-0000-0000-00002E8F0000}"/>
    <cellStyle name="Note 3 13 3 2 2 2" xfId="13572" xr:uid="{00000000-0005-0000-0000-00002F8F0000}"/>
    <cellStyle name="Note 3 13 3 2 2 2 2" xfId="46184" xr:uid="{00000000-0005-0000-0000-0000308F0000}"/>
    <cellStyle name="Note 3 13 3 2 2 3" xfId="46185" xr:uid="{00000000-0005-0000-0000-0000318F0000}"/>
    <cellStyle name="Note 3 13 3 2 3" xfId="7070" xr:uid="{00000000-0005-0000-0000-0000328F0000}"/>
    <cellStyle name="Note 3 13 3 2 3 2" xfId="13571" xr:uid="{00000000-0005-0000-0000-0000338F0000}"/>
    <cellStyle name="Note 3 13 3 2 3 2 2" xfId="46186" xr:uid="{00000000-0005-0000-0000-0000348F0000}"/>
    <cellStyle name="Note 3 13 3 2 3 3" xfId="46187" xr:uid="{00000000-0005-0000-0000-0000358F0000}"/>
    <cellStyle name="Note 3 13 3 2 4" xfId="13573" xr:uid="{00000000-0005-0000-0000-0000368F0000}"/>
    <cellStyle name="Note 3 13 3 2 4 2" xfId="46188" xr:uid="{00000000-0005-0000-0000-0000378F0000}"/>
    <cellStyle name="Note 3 13 3 2 5" xfId="25489" xr:uid="{00000000-0005-0000-0000-0000388F0000}"/>
    <cellStyle name="Note 3 13 3 2 5 2" xfId="46189" xr:uid="{00000000-0005-0000-0000-0000398F0000}"/>
    <cellStyle name="Note 3 13 3 2 6" xfId="25490" xr:uid="{00000000-0005-0000-0000-00003A8F0000}"/>
    <cellStyle name="Note 3 13 3 2 6 2" xfId="46190" xr:uid="{00000000-0005-0000-0000-00003B8F0000}"/>
    <cellStyle name="Note 3 13 3 2 7" xfId="25491" xr:uid="{00000000-0005-0000-0000-00003C8F0000}"/>
    <cellStyle name="Note 3 13 3 2 7 2" xfId="46191" xr:uid="{00000000-0005-0000-0000-00003D8F0000}"/>
    <cellStyle name="Note 3 13 3 2 8" xfId="46192" xr:uid="{00000000-0005-0000-0000-00003E8F0000}"/>
    <cellStyle name="Note 3 13 3 3" xfId="7071" xr:uid="{00000000-0005-0000-0000-00003F8F0000}"/>
    <cellStyle name="Note 3 13 3 3 2" xfId="13570" xr:uid="{00000000-0005-0000-0000-0000408F0000}"/>
    <cellStyle name="Note 3 13 3 3 2 2" xfId="46193" xr:uid="{00000000-0005-0000-0000-0000418F0000}"/>
    <cellStyle name="Note 3 13 3 3 3" xfId="46194" xr:uid="{00000000-0005-0000-0000-0000428F0000}"/>
    <cellStyle name="Note 3 13 3 4" xfId="7072" xr:uid="{00000000-0005-0000-0000-0000438F0000}"/>
    <cellStyle name="Note 3 13 3 4 2" xfId="13569" xr:uid="{00000000-0005-0000-0000-0000448F0000}"/>
    <cellStyle name="Note 3 13 3 4 2 2" xfId="46195" xr:uid="{00000000-0005-0000-0000-0000458F0000}"/>
    <cellStyle name="Note 3 13 3 4 3" xfId="46196" xr:uid="{00000000-0005-0000-0000-0000468F0000}"/>
    <cellStyle name="Note 3 13 3 5" xfId="13574" xr:uid="{00000000-0005-0000-0000-0000478F0000}"/>
    <cellStyle name="Note 3 13 3 5 2" xfId="46197" xr:uid="{00000000-0005-0000-0000-0000488F0000}"/>
    <cellStyle name="Note 3 13 3 6" xfId="25492" xr:uid="{00000000-0005-0000-0000-0000498F0000}"/>
    <cellStyle name="Note 3 13 3 6 2" xfId="46198" xr:uid="{00000000-0005-0000-0000-00004A8F0000}"/>
    <cellStyle name="Note 3 13 3 7" xfId="25493" xr:uid="{00000000-0005-0000-0000-00004B8F0000}"/>
    <cellStyle name="Note 3 13 3 7 2" xfId="46199" xr:uid="{00000000-0005-0000-0000-00004C8F0000}"/>
    <cellStyle name="Note 3 13 3 8" xfId="25494" xr:uid="{00000000-0005-0000-0000-00004D8F0000}"/>
    <cellStyle name="Note 3 13 3 8 2" xfId="46200" xr:uid="{00000000-0005-0000-0000-00004E8F0000}"/>
    <cellStyle name="Note 3 13 3 9" xfId="46201" xr:uid="{00000000-0005-0000-0000-00004F8F0000}"/>
    <cellStyle name="Note 3 13 4" xfId="7073" xr:uid="{00000000-0005-0000-0000-0000508F0000}"/>
    <cellStyle name="Note 3 13 4 2" xfId="13568" xr:uid="{00000000-0005-0000-0000-0000518F0000}"/>
    <cellStyle name="Note 3 13 4 2 2" xfId="46202" xr:uid="{00000000-0005-0000-0000-0000528F0000}"/>
    <cellStyle name="Note 3 13 4 3" xfId="25495" xr:uid="{00000000-0005-0000-0000-0000538F0000}"/>
    <cellStyle name="Note 3 13 4 3 2" xfId="46203" xr:uid="{00000000-0005-0000-0000-0000548F0000}"/>
    <cellStyle name="Note 3 13 4 4" xfId="25496" xr:uid="{00000000-0005-0000-0000-0000558F0000}"/>
    <cellStyle name="Note 3 13 4 4 2" xfId="46204" xr:uid="{00000000-0005-0000-0000-0000568F0000}"/>
    <cellStyle name="Note 3 13 4 5" xfId="25497" xr:uid="{00000000-0005-0000-0000-0000578F0000}"/>
    <cellStyle name="Note 3 13 4 5 2" xfId="46205" xr:uid="{00000000-0005-0000-0000-0000588F0000}"/>
    <cellStyle name="Note 3 13 4 6" xfId="46206" xr:uid="{00000000-0005-0000-0000-0000598F0000}"/>
    <cellStyle name="Note 3 13 5" xfId="7074" xr:uid="{00000000-0005-0000-0000-00005A8F0000}"/>
    <cellStyle name="Note 3 13 5 2" xfId="13567" xr:uid="{00000000-0005-0000-0000-00005B8F0000}"/>
    <cellStyle name="Note 3 13 5 2 2" xfId="46207" xr:uid="{00000000-0005-0000-0000-00005C8F0000}"/>
    <cellStyle name="Note 3 13 5 3" xfId="25498" xr:uid="{00000000-0005-0000-0000-00005D8F0000}"/>
    <cellStyle name="Note 3 13 5 3 2" xfId="46208" xr:uid="{00000000-0005-0000-0000-00005E8F0000}"/>
    <cellStyle name="Note 3 13 5 4" xfId="25499" xr:uid="{00000000-0005-0000-0000-00005F8F0000}"/>
    <cellStyle name="Note 3 13 5 4 2" xfId="46209" xr:uid="{00000000-0005-0000-0000-0000608F0000}"/>
    <cellStyle name="Note 3 13 5 5" xfId="25500" xr:uid="{00000000-0005-0000-0000-0000618F0000}"/>
    <cellStyle name="Note 3 13 5 5 2" xfId="46210" xr:uid="{00000000-0005-0000-0000-0000628F0000}"/>
    <cellStyle name="Note 3 13 5 6" xfId="46211" xr:uid="{00000000-0005-0000-0000-0000638F0000}"/>
    <cellStyle name="Note 3 13 6" xfId="7075" xr:uid="{00000000-0005-0000-0000-0000648F0000}"/>
    <cellStyle name="Note 3 13 6 2" xfId="13566" xr:uid="{00000000-0005-0000-0000-0000658F0000}"/>
    <cellStyle name="Note 3 13 6 2 2" xfId="46212" xr:uid="{00000000-0005-0000-0000-0000668F0000}"/>
    <cellStyle name="Note 3 13 6 3" xfId="25501" xr:uid="{00000000-0005-0000-0000-0000678F0000}"/>
    <cellStyle name="Note 3 13 6 3 2" xfId="46213" xr:uid="{00000000-0005-0000-0000-0000688F0000}"/>
    <cellStyle name="Note 3 13 6 4" xfId="25502" xr:uid="{00000000-0005-0000-0000-0000698F0000}"/>
    <cellStyle name="Note 3 13 6 4 2" xfId="46214" xr:uid="{00000000-0005-0000-0000-00006A8F0000}"/>
    <cellStyle name="Note 3 13 6 5" xfId="25503" xr:uid="{00000000-0005-0000-0000-00006B8F0000}"/>
    <cellStyle name="Note 3 13 6 5 2" xfId="46215" xr:uid="{00000000-0005-0000-0000-00006C8F0000}"/>
    <cellStyle name="Note 3 13 6 6" xfId="46216" xr:uid="{00000000-0005-0000-0000-00006D8F0000}"/>
    <cellStyle name="Note 3 13 7" xfId="7076" xr:uid="{00000000-0005-0000-0000-00006E8F0000}"/>
    <cellStyle name="Note 3 13 7 2" xfId="13565" xr:uid="{00000000-0005-0000-0000-00006F8F0000}"/>
    <cellStyle name="Note 3 13 7 2 2" xfId="46217" xr:uid="{00000000-0005-0000-0000-0000708F0000}"/>
    <cellStyle name="Note 3 13 7 3" xfId="25504" xr:uid="{00000000-0005-0000-0000-0000718F0000}"/>
    <cellStyle name="Note 3 13 7 3 2" xfId="46218" xr:uid="{00000000-0005-0000-0000-0000728F0000}"/>
    <cellStyle name="Note 3 13 7 4" xfId="25505" xr:uid="{00000000-0005-0000-0000-0000738F0000}"/>
    <cellStyle name="Note 3 13 7 4 2" xfId="46219" xr:uid="{00000000-0005-0000-0000-0000748F0000}"/>
    <cellStyle name="Note 3 13 7 5" xfId="25506" xr:uid="{00000000-0005-0000-0000-0000758F0000}"/>
    <cellStyle name="Note 3 13 7 5 2" xfId="46220" xr:uid="{00000000-0005-0000-0000-0000768F0000}"/>
    <cellStyle name="Note 3 13 7 6" xfId="46221" xr:uid="{00000000-0005-0000-0000-0000778F0000}"/>
    <cellStyle name="Note 3 13 8" xfId="7077" xr:uid="{00000000-0005-0000-0000-0000788F0000}"/>
    <cellStyle name="Note 3 13 8 2" xfId="13564" xr:uid="{00000000-0005-0000-0000-0000798F0000}"/>
    <cellStyle name="Note 3 13 8 2 2" xfId="46222" xr:uid="{00000000-0005-0000-0000-00007A8F0000}"/>
    <cellStyle name="Note 3 13 8 3" xfId="46223" xr:uid="{00000000-0005-0000-0000-00007B8F0000}"/>
    <cellStyle name="Note 3 13 9" xfId="13581" xr:uid="{00000000-0005-0000-0000-00007C8F0000}"/>
    <cellStyle name="Note 3 13 9 2" xfId="46224" xr:uid="{00000000-0005-0000-0000-00007D8F0000}"/>
    <cellStyle name="Note 3 14" xfId="1144" xr:uid="{00000000-0005-0000-0000-00007E8F0000}"/>
    <cellStyle name="Note 3 14 10" xfId="25507" xr:uid="{00000000-0005-0000-0000-00007F8F0000}"/>
    <cellStyle name="Note 3 14 10 2" xfId="46225" xr:uid="{00000000-0005-0000-0000-0000808F0000}"/>
    <cellStyle name="Note 3 14 11" xfId="46226" xr:uid="{00000000-0005-0000-0000-0000818F0000}"/>
    <cellStyle name="Note 3 14 2" xfId="2076" xr:uid="{00000000-0005-0000-0000-0000828F0000}"/>
    <cellStyle name="Note 3 14 2 2" xfId="3535" xr:uid="{00000000-0005-0000-0000-0000838F0000}"/>
    <cellStyle name="Note 3 14 2 2 2" xfId="7078" xr:uid="{00000000-0005-0000-0000-0000848F0000}"/>
    <cellStyle name="Note 3 14 2 2 2 2" xfId="13560" xr:uid="{00000000-0005-0000-0000-0000858F0000}"/>
    <cellStyle name="Note 3 14 2 2 2 2 2" xfId="46227" xr:uid="{00000000-0005-0000-0000-0000868F0000}"/>
    <cellStyle name="Note 3 14 2 2 2 3" xfId="46228" xr:uid="{00000000-0005-0000-0000-0000878F0000}"/>
    <cellStyle name="Note 3 14 2 2 3" xfId="7079" xr:uid="{00000000-0005-0000-0000-0000888F0000}"/>
    <cellStyle name="Note 3 14 2 2 3 2" xfId="13559" xr:uid="{00000000-0005-0000-0000-0000898F0000}"/>
    <cellStyle name="Note 3 14 2 2 3 2 2" xfId="46229" xr:uid="{00000000-0005-0000-0000-00008A8F0000}"/>
    <cellStyle name="Note 3 14 2 2 3 3" xfId="46230" xr:uid="{00000000-0005-0000-0000-00008B8F0000}"/>
    <cellStyle name="Note 3 14 2 2 4" xfId="13561" xr:uid="{00000000-0005-0000-0000-00008C8F0000}"/>
    <cellStyle name="Note 3 14 2 2 4 2" xfId="46231" xr:uid="{00000000-0005-0000-0000-00008D8F0000}"/>
    <cellStyle name="Note 3 14 2 2 5" xfId="25508" xr:uid="{00000000-0005-0000-0000-00008E8F0000}"/>
    <cellStyle name="Note 3 14 2 2 5 2" xfId="46232" xr:uid="{00000000-0005-0000-0000-00008F8F0000}"/>
    <cellStyle name="Note 3 14 2 2 6" xfId="25509" xr:uid="{00000000-0005-0000-0000-0000908F0000}"/>
    <cellStyle name="Note 3 14 2 2 6 2" xfId="46233" xr:uid="{00000000-0005-0000-0000-0000918F0000}"/>
    <cellStyle name="Note 3 14 2 2 7" xfId="25510" xr:uid="{00000000-0005-0000-0000-0000928F0000}"/>
    <cellStyle name="Note 3 14 2 2 7 2" xfId="46234" xr:uid="{00000000-0005-0000-0000-0000938F0000}"/>
    <cellStyle name="Note 3 14 2 2 8" xfId="46235" xr:uid="{00000000-0005-0000-0000-0000948F0000}"/>
    <cellStyle name="Note 3 14 2 3" xfId="7080" xr:uid="{00000000-0005-0000-0000-0000958F0000}"/>
    <cellStyle name="Note 3 14 2 3 2" xfId="13558" xr:uid="{00000000-0005-0000-0000-0000968F0000}"/>
    <cellStyle name="Note 3 14 2 3 2 2" xfId="46236" xr:uid="{00000000-0005-0000-0000-0000978F0000}"/>
    <cellStyle name="Note 3 14 2 3 3" xfId="46237" xr:uid="{00000000-0005-0000-0000-0000988F0000}"/>
    <cellStyle name="Note 3 14 2 4" xfId="7081" xr:uid="{00000000-0005-0000-0000-0000998F0000}"/>
    <cellStyle name="Note 3 14 2 4 2" xfId="13557" xr:uid="{00000000-0005-0000-0000-00009A8F0000}"/>
    <cellStyle name="Note 3 14 2 4 2 2" xfId="46238" xr:uid="{00000000-0005-0000-0000-00009B8F0000}"/>
    <cellStyle name="Note 3 14 2 4 3" xfId="46239" xr:uid="{00000000-0005-0000-0000-00009C8F0000}"/>
    <cellStyle name="Note 3 14 2 5" xfId="13562" xr:uid="{00000000-0005-0000-0000-00009D8F0000}"/>
    <cellStyle name="Note 3 14 2 5 2" xfId="46240" xr:uid="{00000000-0005-0000-0000-00009E8F0000}"/>
    <cellStyle name="Note 3 14 2 6" xfId="25511" xr:uid="{00000000-0005-0000-0000-00009F8F0000}"/>
    <cellStyle name="Note 3 14 2 6 2" xfId="46241" xr:uid="{00000000-0005-0000-0000-0000A08F0000}"/>
    <cellStyle name="Note 3 14 2 7" xfId="25512" xr:uid="{00000000-0005-0000-0000-0000A18F0000}"/>
    <cellStyle name="Note 3 14 2 7 2" xfId="46242" xr:uid="{00000000-0005-0000-0000-0000A28F0000}"/>
    <cellStyle name="Note 3 14 2 8" xfId="25513" xr:uid="{00000000-0005-0000-0000-0000A38F0000}"/>
    <cellStyle name="Note 3 14 2 8 2" xfId="46243" xr:uid="{00000000-0005-0000-0000-0000A48F0000}"/>
    <cellStyle name="Note 3 14 2 9" xfId="46244" xr:uid="{00000000-0005-0000-0000-0000A58F0000}"/>
    <cellStyle name="Note 3 14 3" xfId="1644" xr:uid="{00000000-0005-0000-0000-0000A68F0000}"/>
    <cellStyle name="Note 3 14 3 2" xfId="3107" xr:uid="{00000000-0005-0000-0000-0000A78F0000}"/>
    <cellStyle name="Note 3 14 3 2 2" xfId="7082" xr:uid="{00000000-0005-0000-0000-0000A88F0000}"/>
    <cellStyle name="Note 3 14 3 2 2 2" xfId="13554" xr:uid="{00000000-0005-0000-0000-0000A98F0000}"/>
    <cellStyle name="Note 3 14 3 2 2 2 2" xfId="46245" xr:uid="{00000000-0005-0000-0000-0000AA8F0000}"/>
    <cellStyle name="Note 3 14 3 2 2 3" xfId="46246" xr:uid="{00000000-0005-0000-0000-0000AB8F0000}"/>
    <cellStyle name="Note 3 14 3 2 3" xfId="7083" xr:uid="{00000000-0005-0000-0000-0000AC8F0000}"/>
    <cellStyle name="Note 3 14 3 2 3 2" xfId="13553" xr:uid="{00000000-0005-0000-0000-0000AD8F0000}"/>
    <cellStyle name="Note 3 14 3 2 3 2 2" xfId="46247" xr:uid="{00000000-0005-0000-0000-0000AE8F0000}"/>
    <cellStyle name="Note 3 14 3 2 3 3" xfId="46248" xr:uid="{00000000-0005-0000-0000-0000AF8F0000}"/>
    <cellStyle name="Note 3 14 3 2 4" xfId="13555" xr:uid="{00000000-0005-0000-0000-0000B08F0000}"/>
    <cellStyle name="Note 3 14 3 2 4 2" xfId="46249" xr:uid="{00000000-0005-0000-0000-0000B18F0000}"/>
    <cellStyle name="Note 3 14 3 2 5" xfId="25514" xr:uid="{00000000-0005-0000-0000-0000B28F0000}"/>
    <cellStyle name="Note 3 14 3 2 5 2" xfId="46250" xr:uid="{00000000-0005-0000-0000-0000B38F0000}"/>
    <cellStyle name="Note 3 14 3 2 6" xfId="25515" xr:uid="{00000000-0005-0000-0000-0000B48F0000}"/>
    <cellStyle name="Note 3 14 3 2 6 2" xfId="46251" xr:uid="{00000000-0005-0000-0000-0000B58F0000}"/>
    <cellStyle name="Note 3 14 3 2 7" xfId="25516" xr:uid="{00000000-0005-0000-0000-0000B68F0000}"/>
    <cellStyle name="Note 3 14 3 2 7 2" xfId="46252" xr:uid="{00000000-0005-0000-0000-0000B78F0000}"/>
    <cellStyle name="Note 3 14 3 2 8" xfId="46253" xr:uid="{00000000-0005-0000-0000-0000B88F0000}"/>
    <cellStyle name="Note 3 14 3 3" xfId="7084" xr:uid="{00000000-0005-0000-0000-0000B98F0000}"/>
    <cellStyle name="Note 3 14 3 3 2" xfId="13552" xr:uid="{00000000-0005-0000-0000-0000BA8F0000}"/>
    <cellStyle name="Note 3 14 3 3 2 2" xfId="46254" xr:uid="{00000000-0005-0000-0000-0000BB8F0000}"/>
    <cellStyle name="Note 3 14 3 3 3" xfId="46255" xr:uid="{00000000-0005-0000-0000-0000BC8F0000}"/>
    <cellStyle name="Note 3 14 3 4" xfId="7085" xr:uid="{00000000-0005-0000-0000-0000BD8F0000}"/>
    <cellStyle name="Note 3 14 3 4 2" xfId="13551" xr:uid="{00000000-0005-0000-0000-0000BE8F0000}"/>
    <cellStyle name="Note 3 14 3 4 2 2" xfId="46256" xr:uid="{00000000-0005-0000-0000-0000BF8F0000}"/>
    <cellStyle name="Note 3 14 3 4 3" xfId="46257" xr:uid="{00000000-0005-0000-0000-0000C08F0000}"/>
    <cellStyle name="Note 3 14 3 5" xfId="13556" xr:uid="{00000000-0005-0000-0000-0000C18F0000}"/>
    <cellStyle name="Note 3 14 3 5 2" xfId="46258" xr:uid="{00000000-0005-0000-0000-0000C28F0000}"/>
    <cellStyle name="Note 3 14 3 6" xfId="25517" xr:uid="{00000000-0005-0000-0000-0000C38F0000}"/>
    <cellStyle name="Note 3 14 3 6 2" xfId="46259" xr:uid="{00000000-0005-0000-0000-0000C48F0000}"/>
    <cellStyle name="Note 3 14 3 7" xfId="25518" xr:uid="{00000000-0005-0000-0000-0000C58F0000}"/>
    <cellStyle name="Note 3 14 3 7 2" xfId="46260" xr:uid="{00000000-0005-0000-0000-0000C68F0000}"/>
    <cellStyle name="Note 3 14 3 8" xfId="25519" xr:uid="{00000000-0005-0000-0000-0000C78F0000}"/>
    <cellStyle name="Note 3 14 3 8 2" xfId="46261" xr:uid="{00000000-0005-0000-0000-0000C88F0000}"/>
    <cellStyle name="Note 3 14 3 9" xfId="46262" xr:uid="{00000000-0005-0000-0000-0000C98F0000}"/>
    <cellStyle name="Note 3 14 4" xfId="7086" xr:uid="{00000000-0005-0000-0000-0000CA8F0000}"/>
    <cellStyle name="Note 3 14 4 2" xfId="13550" xr:uid="{00000000-0005-0000-0000-0000CB8F0000}"/>
    <cellStyle name="Note 3 14 4 2 2" xfId="46263" xr:uid="{00000000-0005-0000-0000-0000CC8F0000}"/>
    <cellStyle name="Note 3 14 4 3" xfId="25520" xr:uid="{00000000-0005-0000-0000-0000CD8F0000}"/>
    <cellStyle name="Note 3 14 4 3 2" xfId="46264" xr:uid="{00000000-0005-0000-0000-0000CE8F0000}"/>
    <cellStyle name="Note 3 14 4 4" xfId="25521" xr:uid="{00000000-0005-0000-0000-0000CF8F0000}"/>
    <cellStyle name="Note 3 14 4 4 2" xfId="46265" xr:uid="{00000000-0005-0000-0000-0000D08F0000}"/>
    <cellStyle name="Note 3 14 4 5" xfId="25522" xr:uid="{00000000-0005-0000-0000-0000D18F0000}"/>
    <cellStyle name="Note 3 14 4 5 2" xfId="46266" xr:uid="{00000000-0005-0000-0000-0000D28F0000}"/>
    <cellStyle name="Note 3 14 4 6" xfId="46267" xr:uid="{00000000-0005-0000-0000-0000D38F0000}"/>
    <cellStyle name="Note 3 14 5" xfId="7087" xr:uid="{00000000-0005-0000-0000-0000D48F0000}"/>
    <cellStyle name="Note 3 14 5 2" xfId="13549" xr:uid="{00000000-0005-0000-0000-0000D58F0000}"/>
    <cellStyle name="Note 3 14 5 2 2" xfId="46268" xr:uid="{00000000-0005-0000-0000-0000D68F0000}"/>
    <cellStyle name="Note 3 14 5 3" xfId="25523" xr:uid="{00000000-0005-0000-0000-0000D78F0000}"/>
    <cellStyle name="Note 3 14 5 3 2" xfId="46269" xr:uid="{00000000-0005-0000-0000-0000D88F0000}"/>
    <cellStyle name="Note 3 14 5 4" xfId="25524" xr:uid="{00000000-0005-0000-0000-0000D98F0000}"/>
    <cellStyle name="Note 3 14 5 4 2" xfId="46270" xr:uid="{00000000-0005-0000-0000-0000DA8F0000}"/>
    <cellStyle name="Note 3 14 5 5" xfId="25525" xr:uid="{00000000-0005-0000-0000-0000DB8F0000}"/>
    <cellStyle name="Note 3 14 5 5 2" xfId="46271" xr:uid="{00000000-0005-0000-0000-0000DC8F0000}"/>
    <cellStyle name="Note 3 14 5 6" xfId="46272" xr:uid="{00000000-0005-0000-0000-0000DD8F0000}"/>
    <cellStyle name="Note 3 14 6" xfId="7088" xr:uid="{00000000-0005-0000-0000-0000DE8F0000}"/>
    <cellStyle name="Note 3 14 6 2" xfId="13548" xr:uid="{00000000-0005-0000-0000-0000DF8F0000}"/>
    <cellStyle name="Note 3 14 6 2 2" xfId="46273" xr:uid="{00000000-0005-0000-0000-0000E08F0000}"/>
    <cellStyle name="Note 3 14 6 3" xfId="25526" xr:uid="{00000000-0005-0000-0000-0000E18F0000}"/>
    <cellStyle name="Note 3 14 6 3 2" xfId="46274" xr:uid="{00000000-0005-0000-0000-0000E28F0000}"/>
    <cellStyle name="Note 3 14 6 4" xfId="25527" xr:uid="{00000000-0005-0000-0000-0000E38F0000}"/>
    <cellStyle name="Note 3 14 6 4 2" xfId="46275" xr:uid="{00000000-0005-0000-0000-0000E48F0000}"/>
    <cellStyle name="Note 3 14 6 5" xfId="25528" xr:uid="{00000000-0005-0000-0000-0000E58F0000}"/>
    <cellStyle name="Note 3 14 6 5 2" xfId="46276" xr:uid="{00000000-0005-0000-0000-0000E68F0000}"/>
    <cellStyle name="Note 3 14 6 6" xfId="46277" xr:uid="{00000000-0005-0000-0000-0000E78F0000}"/>
    <cellStyle name="Note 3 14 7" xfId="7089" xr:uid="{00000000-0005-0000-0000-0000E88F0000}"/>
    <cellStyle name="Note 3 14 7 2" xfId="13547" xr:uid="{00000000-0005-0000-0000-0000E98F0000}"/>
    <cellStyle name="Note 3 14 7 2 2" xfId="46278" xr:uid="{00000000-0005-0000-0000-0000EA8F0000}"/>
    <cellStyle name="Note 3 14 7 3" xfId="25529" xr:uid="{00000000-0005-0000-0000-0000EB8F0000}"/>
    <cellStyle name="Note 3 14 7 3 2" xfId="46279" xr:uid="{00000000-0005-0000-0000-0000EC8F0000}"/>
    <cellStyle name="Note 3 14 7 4" xfId="25530" xr:uid="{00000000-0005-0000-0000-0000ED8F0000}"/>
    <cellStyle name="Note 3 14 7 4 2" xfId="46280" xr:uid="{00000000-0005-0000-0000-0000EE8F0000}"/>
    <cellStyle name="Note 3 14 7 5" xfId="25531" xr:uid="{00000000-0005-0000-0000-0000EF8F0000}"/>
    <cellStyle name="Note 3 14 7 5 2" xfId="46281" xr:uid="{00000000-0005-0000-0000-0000F08F0000}"/>
    <cellStyle name="Note 3 14 7 6" xfId="46282" xr:uid="{00000000-0005-0000-0000-0000F18F0000}"/>
    <cellStyle name="Note 3 14 8" xfId="7090" xr:uid="{00000000-0005-0000-0000-0000F28F0000}"/>
    <cellStyle name="Note 3 14 8 2" xfId="13546" xr:uid="{00000000-0005-0000-0000-0000F38F0000}"/>
    <cellStyle name="Note 3 14 8 2 2" xfId="46283" xr:uid="{00000000-0005-0000-0000-0000F48F0000}"/>
    <cellStyle name="Note 3 14 8 3" xfId="46284" xr:uid="{00000000-0005-0000-0000-0000F58F0000}"/>
    <cellStyle name="Note 3 14 9" xfId="13563" xr:uid="{00000000-0005-0000-0000-0000F68F0000}"/>
    <cellStyle name="Note 3 14 9 2" xfId="46285" xr:uid="{00000000-0005-0000-0000-0000F78F0000}"/>
    <cellStyle name="Note 3 15" xfId="1152" xr:uid="{00000000-0005-0000-0000-0000F88F0000}"/>
    <cellStyle name="Note 3 15 10" xfId="25532" xr:uid="{00000000-0005-0000-0000-0000F98F0000}"/>
    <cellStyle name="Note 3 15 10 2" xfId="46286" xr:uid="{00000000-0005-0000-0000-0000FA8F0000}"/>
    <cellStyle name="Note 3 15 11" xfId="46287" xr:uid="{00000000-0005-0000-0000-0000FB8F0000}"/>
    <cellStyle name="Note 3 15 2" xfId="2084" xr:uid="{00000000-0005-0000-0000-0000FC8F0000}"/>
    <cellStyle name="Note 3 15 2 2" xfId="3543" xr:uid="{00000000-0005-0000-0000-0000FD8F0000}"/>
    <cellStyle name="Note 3 15 2 2 2" xfId="7091" xr:uid="{00000000-0005-0000-0000-0000FE8F0000}"/>
    <cellStyle name="Note 3 15 2 2 2 2" xfId="13542" xr:uid="{00000000-0005-0000-0000-0000FF8F0000}"/>
    <cellStyle name="Note 3 15 2 2 2 2 2" xfId="46288" xr:uid="{00000000-0005-0000-0000-000000900000}"/>
    <cellStyle name="Note 3 15 2 2 2 3" xfId="46289" xr:uid="{00000000-0005-0000-0000-000001900000}"/>
    <cellStyle name="Note 3 15 2 2 3" xfId="7092" xr:uid="{00000000-0005-0000-0000-000002900000}"/>
    <cellStyle name="Note 3 15 2 2 3 2" xfId="13541" xr:uid="{00000000-0005-0000-0000-000003900000}"/>
    <cellStyle name="Note 3 15 2 2 3 2 2" xfId="46290" xr:uid="{00000000-0005-0000-0000-000004900000}"/>
    <cellStyle name="Note 3 15 2 2 3 3" xfId="46291" xr:uid="{00000000-0005-0000-0000-000005900000}"/>
    <cellStyle name="Note 3 15 2 2 4" xfId="13543" xr:uid="{00000000-0005-0000-0000-000006900000}"/>
    <cellStyle name="Note 3 15 2 2 4 2" xfId="46292" xr:uid="{00000000-0005-0000-0000-000007900000}"/>
    <cellStyle name="Note 3 15 2 2 5" xfId="25533" xr:uid="{00000000-0005-0000-0000-000008900000}"/>
    <cellStyle name="Note 3 15 2 2 5 2" xfId="46293" xr:uid="{00000000-0005-0000-0000-000009900000}"/>
    <cellStyle name="Note 3 15 2 2 6" xfId="25534" xr:uid="{00000000-0005-0000-0000-00000A900000}"/>
    <cellStyle name="Note 3 15 2 2 6 2" xfId="46294" xr:uid="{00000000-0005-0000-0000-00000B900000}"/>
    <cellStyle name="Note 3 15 2 2 7" xfId="25535" xr:uid="{00000000-0005-0000-0000-00000C900000}"/>
    <cellStyle name="Note 3 15 2 2 7 2" xfId="46295" xr:uid="{00000000-0005-0000-0000-00000D900000}"/>
    <cellStyle name="Note 3 15 2 2 8" xfId="46296" xr:uid="{00000000-0005-0000-0000-00000E900000}"/>
    <cellStyle name="Note 3 15 2 3" xfId="7093" xr:uid="{00000000-0005-0000-0000-00000F900000}"/>
    <cellStyle name="Note 3 15 2 3 2" xfId="13540" xr:uid="{00000000-0005-0000-0000-000010900000}"/>
    <cellStyle name="Note 3 15 2 3 2 2" xfId="46297" xr:uid="{00000000-0005-0000-0000-000011900000}"/>
    <cellStyle name="Note 3 15 2 3 3" xfId="46298" xr:uid="{00000000-0005-0000-0000-000012900000}"/>
    <cellStyle name="Note 3 15 2 4" xfId="7094" xr:uid="{00000000-0005-0000-0000-000013900000}"/>
    <cellStyle name="Note 3 15 2 4 2" xfId="13539" xr:uid="{00000000-0005-0000-0000-000014900000}"/>
    <cellStyle name="Note 3 15 2 4 2 2" xfId="46299" xr:uid="{00000000-0005-0000-0000-000015900000}"/>
    <cellStyle name="Note 3 15 2 4 3" xfId="46300" xr:uid="{00000000-0005-0000-0000-000016900000}"/>
    <cellStyle name="Note 3 15 2 5" xfId="13544" xr:uid="{00000000-0005-0000-0000-000017900000}"/>
    <cellStyle name="Note 3 15 2 5 2" xfId="46301" xr:uid="{00000000-0005-0000-0000-000018900000}"/>
    <cellStyle name="Note 3 15 2 6" xfId="25536" xr:uid="{00000000-0005-0000-0000-000019900000}"/>
    <cellStyle name="Note 3 15 2 6 2" xfId="46302" xr:uid="{00000000-0005-0000-0000-00001A900000}"/>
    <cellStyle name="Note 3 15 2 7" xfId="25537" xr:uid="{00000000-0005-0000-0000-00001B900000}"/>
    <cellStyle name="Note 3 15 2 7 2" xfId="46303" xr:uid="{00000000-0005-0000-0000-00001C900000}"/>
    <cellStyle name="Note 3 15 2 8" xfId="25538" xr:uid="{00000000-0005-0000-0000-00001D900000}"/>
    <cellStyle name="Note 3 15 2 8 2" xfId="46304" xr:uid="{00000000-0005-0000-0000-00001E900000}"/>
    <cellStyle name="Note 3 15 2 9" xfId="46305" xr:uid="{00000000-0005-0000-0000-00001F900000}"/>
    <cellStyle name="Note 3 15 3" xfId="1652" xr:uid="{00000000-0005-0000-0000-000020900000}"/>
    <cellStyle name="Note 3 15 3 2" xfId="3115" xr:uid="{00000000-0005-0000-0000-000021900000}"/>
    <cellStyle name="Note 3 15 3 2 2" xfId="7095" xr:uid="{00000000-0005-0000-0000-000022900000}"/>
    <cellStyle name="Note 3 15 3 2 2 2" xfId="13536" xr:uid="{00000000-0005-0000-0000-000023900000}"/>
    <cellStyle name="Note 3 15 3 2 2 2 2" xfId="46306" xr:uid="{00000000-0005-0000-0000-000024900000}"/>
    <cellStyle name="Note 3 15 3 2 2 3" xfId="46307" xr:uid="{00000000-0005-0000-0000-000025900000}"/>
    <cellStyle name="Note 3 15 3 2 3" xfId="7096" xr:uid="{00000000-0005-0000-0000-000026900000}"/>
    <cellStyle name="Note 3 15 3 2 3 2" xfId="13535" xr:uid="{00000000-0005-0000-0000-000027900000}"/>
    <cellStyle name="Note 3 15 3 2 3 2 2" xfId="46308" xr:uid="{00000000-0005-0000-0000-000028900000}"/>
    <cellStyle name="Note 3 15 3 2 3 3" xfId="46309" xr:uid="{00000000-0005-0000-0000-000029900000}"/>
    <cellStyle name="Note 3 15 3 2 4" xfId="13537" xr:uid="{00000000-0005-0000-0000-00002A900000}"/>
    <cellStyle name="Note 3 15 3 2 4 2" xfId="46310" xr:uid="{00000000-0005-0000-0000-00002B900000}"/>
    <cellStyle name="Note 3 15 3 2 5" xfId="25539" xr:uid="{00000000-0005-0000-0000-00002C900000}"/>
    <cellStyle name="Note 3 15 3 2 5 2" xfId="46311" xr:uid="{00000000-0005-0000-0000-00002D900000}"/>
    <cellStyle name="Note 3 15 3 2 6" xfId="25540" xr:uid="{00000000-0005-0000-0000-00002E900000}"/>
    <cellStyle name="Note 3 15 3 2 6 2" xfId="46312" xr:uid="{00000000-0005-0000-0000-00002F900000}"/>
    <cellStyle name="Note 3 15 3 2 7" xfId="25541" xr:uid="{00000000-0005-0000-0000-000030900000}"/>
    <cellStyle name="Note 3 15 3 2 7 2" xfId="46313" xr:uid="{00000000-0005-0000-0000-000031900000}"/>
    <cellStyle name="Note 3 15 3 2 8" xfId="46314" xr:uid="{00000000-0005-0000-0000-000032900000}"/>
    <cellStyle name="Note 3 15 3 3" xfId="7097" xr:uid="{00000000-0005-0000-0000-000033900000}"/>
    <cellStyle name="Note 3 15 3 3 2" xfId="13534" xr:uid="{00000000-0005-0000-0000-000034900000}"/>
    <cellStyle name="Note 3 15 3 3 2 2" xfId="46315" xr:uid="{00000000-0005-0000-0000-000035900000}"/>
    <cellStyle name="Note 3 15 3 3 3" xfId="46316" xr:uid="{00000000-0005-0000-0000-000036900000}"/>
    <cellStyle name="Note 3 15 3 4" xfId="7098" xr:uid="{00000000-0005-0000-0000-000037900000}"/>
    <cellStyle name="Note 3 15 3 4 2" xfId="13533" xr:uid="{00000000-0005-0000-0000-000038900000}"/>
    <cellStyle name="Note 3 15 3 4 2 2" xfId="46317" xr:uid="{00000000-0005-0000-0000-000039900000}"/>
    <cellStyle name="Note 3 15 3 4 3" xfId="46318" xr:uid="{00000000-0005-0000-0000-00003A900000}"/>
    <cellStyle name="Note 3 15 3 5" xfId="13538" xr:uid="{00000000-0005-0000-0000-00003B900000}"/>
    <cellStyle name="Note 3 15 3 5 2" xfId="46319" xr:uid="{00000000-0005-0000-0000-00003C900000}"/>
    <cellStyle name="Note 3 15 3 6" xfId="25542" xr:uid="{00000000-0005-0000-0000-00003D900000}"/>
    <cellStyle name="Note 3 15 3 6 2" xfId="46320" xr:uid="{00000000-0005-0000-0000-00003E900000}"/>
    <cellStyle name="Note 3 15 3 7" xfId="25543" xr:uid="{00000000-0005-0000-0000-00003F900000}"/>
    <cellStyle name="Note 3 15 3 7 2" xfId="46321" xr:uid="{00000000-0005-0000-0000-000040900000}"/>
    <cellStyle name="Note 3 15 3 8" xfId="25544" xr:uid="{00000000-0005-0000-0000-000041900000}"/>
    <cellStyle name="Note 3 15 3 8 2" xfId="46322" xr:uid="{00000000-0005-0000-0000-000042900000}"/>
    <cellStyle name="Note 3 15 3 9" xfId="46323" xr:uid="{00000000-0005-0000-0000-000043900000}"/>
    <cellStyle name="Note 3 15 4" xfId="7099" xr:uid="{00000000-0005-0000-0000-000044900000}"/>
    <cellStyle name="Note 3 15 4 2" xfId="13532" xr:uid="{00000000-0005-0000-0000-000045900000}"/>
    <cellStyle name="Note 3 15 4 2 2" xfId="46324" xr:uid="{00000000-0005-0000-0000-000046900000}"/>
    <cellStyle name="Note 3 15 4 3" xfId="25545" xr:uid="{00000000-0005-0000-0000-000047900000}"/>
    <cellStyle name="Note 3 15 4 3 2" xfId="46325" xr:uid="{00000000-0005-0000-0000-000048900000}"/>
    <cellStyle name="Note 3 15 4 4" xfId="25546" xr:uid="{00000000-0005-0000-0000-000049900000}"/>
    <cellStyle name="Note 3 15 4 4 2" xfId="46326" xr:uid="{00000000-0005-0000-0000-00004A900000}"/>
    <cellStyle name="Note 3 15 4 5" xfId="25547" xr:uid="{00000000-0005-0000-0000-00004B900000}"/>
    <cellStyle name="Note 3 15 4 5 2" xfId="46327" xr:uid="{00000000-0005-0000-0000-00004C900000}"/>
    <cellStyle name="Note 3 15 4 6" xfId="46328" xr:uid="{00000000-0005-0000-0000-00004D900000}"/>
    <cellStyle name="Note 3 15 5" xfId="7100" xr:uid="{00000000-0005-0000-0000-00004E900000}"/>
    <cellStyle name="Note 3 15 5 2" xfId="13531" xr:uid="{00000000-0005-0000-0000-00004F900000}"/>
    <cellStyle name="Note 3 15 5 2 2" xfId="46329" xr:uid="{00000000-0005-0000-0000-000050900000}"/>
    <cellStyle name="Note 3 15 5 3" xfId="25548" xr:uid="{00000000-0005-0000-0000-000051900000}"/>
    <cellStyle name="Note 3 15 5 3 2" xfId="46330" xr:uid="{00000000-0005-0000-0000-000052900000}"/>
    <cellStyle name="Note 3 15 5 4" xfId="25549" xr:uid="{00000000-0005-0000-0000-000053900000}"/>
    <cellStyle name="Note 3 15 5 4 2" xfId="46331" xr:uid="{00000000-0005-0000-0000-000054900000}"/>
    <cellStyle name="Note 3 15 5 5" xfId="25550" xr:uid="{00000000-0005-0000-0000-000055900000}"/>
    <cellStyle name="Note 3 15 5 5 2" xfId="46332" xr:uid="{00000000-0005-0000-0000-000056900000}"/>
    <cellStyle name="Note 3 15 5 6" xfId="46333" xr:uid="{00000000-0005-0000-0000-000057900000}"/>
    <cellStyle name="Note 3 15 6" xfId="7101" xr:uid="{00000000-0005-0000-0000-000058900000}"/>
    <cellStyle name="Note 3 15 6 2" xfId="13530" xr:uid="{00000000-0005-0000-0000-000059900000}"/>
    <cellStyle name="Note 3 15 6 2 2" xfId="46334" xr:uid="{00000000-0005-0000-0000-00005A900000}"/>
    <cellStyle name="Note 3 15 6 3" xfId="25551" xr:uid="{00000000-0005-0000-0000-00005B900000}"/>
    <cellStyle name="Note 3 15 6 3 2" xfId="46335" xr:uid="{00000000-0005-0000-0000-00005C900000}"/>
    <cellStyle name="Note 3 15 6 4" xfId="25552" xr:uid="{00000000-0005-0000-0000-00005D900000}"/>
    <cellStyle name="Note 3 15 6 4 2" xfId="46336" xr:uid="{00000000-0005-0000-0000-00005E900000}"/>
    <cellStyle name="Note 3 15 6 5" xfId="25553" xr:uid="{00000000-0005-0000-0000-00005F900000}"/>
    <cellStyle name="Note 3 15 6 5 2" xfId="46337" xr:uid="{00000000-0005-0000-0000-000060900000}"/>
    <cellStyle name="Note 3 15 6 6" xfId="46338" xr:uid="{00000000-0005-0000-0000-000061900000}"/>
    <cellStyle name="Note 3 15 7" xfId="7102" xr:uid="{00000000-0005-0000-0000-000062900000}"/>
    <cellStyle name="Note 3 15 7 2" xfId="13529" xr:uid="{00000000-0005-0000-0000-000063900000}"/>
    <cellStyle name="Note 3 15 7 2 2" xfId="46339" xr:uid="{00000000-0005-0000-0000-000064900000}"/>
    <cellStyle name="Note 3 15 7 3" xfId="25554" xr:uid="{00000000-0005-0000-0000-000065900000}"/>
    <cellStyle name="Note 3 15 7 3 2" xfId="46340" xr:uid="{00000000-0005-0000-0000-000066900000}"/>
    <cellStyle name="Note 3 15 7 4" xfId="25555" xr:uid="{00000000-0005-0000-0000-000067900000}"/>
    <cellStyle name="Note 3 15 7 4 2" xfId="46341" xr:uid="{00000000-0005-0000-0000-000068900000}"/>
    <cellStyle name="Note 3 15 7 5" xfId="25556" xr:uid="{00000000-0005-0000-0000-000069900000}"/>
    <cellStyle name="Note 3 15 7 5 2" xfId="46342" xr:uid="{00000000-0005-0000-0000-00006A900000}"/>
    <cellStyle name="Note 3 15 7 6" xfId="46343" xr:uid="{00000000-0005-0000-0000-00006B900000}"/>
    <cellStyle name="Note 3 15 8" xfId="7103" xr:uid="{00000000-0005-0000-0000-00006C900000}"/>
    <cellStyle name="Note 3 15 8 2" xfId="13528" xr:uid="{00000000-0005-0000-0000-00006D900000}"/>
    <cellStyle name="Note 3 15 8 2 2" xfId="46344" xr:uid="{00000000-0005-0000-0000-00006E900000}"/>
    <cellStyle name="Note 3 15 8 3" xfId="46345" xr:uid="{00000000-0005-0000-0000-00006F900000}"/>
    <cellStyle name="Note 3 15 9" xfId="13545" xr:uid="{00000000-0005-0000-0000-000070900000}"/>
    <cellStyle name="Note 3 15 9 2" xfId="46346" xr:uid="{00000000-0005-0000-0000-000071900000}"/>
    <cellStyle name="Note 3 16" xfId="1085" xr:uid="{00000000-0005-0000-0000-000072900000}"/>
    <cellStyle name="Note 3 16 10" xfId="25557" xr:uid="{00000000-0005-0000-0000-000073900000}"/>
    <cellStyle name="Note 3 16 10 2" xfId="46347" xr:uid="{00000000-0005-0000-0000-000074900000}"/>
    <cellStyle name="Note 3 16 11" xfId="46348" xr:uid="{00000000-0005-0000-0000-000075900000}"/>
    <cellStyle name="Note 3 16 2" xfId="2017" xr:uid="{00000000-0005-0000-0000-000076900000}"/>
    <cellStyle name="Note 3 16 2 2" xfId="3476" xr:uid="{00000000-0005-0000-0000-000077900000}"/>
    <cellStyle name="Note 3 16 2 2 2" xfId="7104" xr:uid="{00000000-0005-0000-0000-000078900000}"/>
    <cellStyle name="Note 3 16 2 2 2 2" xfId="13524" xr:uid="{00000000-0005-0000-0000-000079900000}"/>
    <cellStyle name="Note 3 16 2 2 2 2 2" xfId="46349" xr:uid="{00000000-0005-0000-0000-00007A900000}"/>
    <cellStyle name="Note 3 16 2 2 2 3" xfId="46350" xr:uid="{00000000-0005-0000-0000-00007B900000}"/>
    <cellStyle name="Note 3 16 2 2 3" xfId="7105" xr:uid="{00000000-0005-0000-0000-00007C900000}"/>
    <cellStyle name="Note 3 16 2 2 3 2" xfId="13523" xr:uid="{00000000-0005-0000-0000-00007D900000}"/>
    <cellStyle name="Note 3 16 2 2 3 2 2" xfId="46351" xr:uid="{00000000-0005-0000-0000-00007E900000}"/>
    <cellStyle name="Note 3 16 2 2 3 3" xfId="46352" xr:uid="{00000000-0005-0000-0000-00007F900000}"/>
    <cellStyle name="Note 3 16 2 2 4" xfId="13525" xr:uid="{00000000-0005-0000-0000-000080900000}"/>
    <cellStyle name="Note 3 16 2 2 4 2" xfId="46353" xr:uid="{00000000-0005-0000-0000-000081900000}"/>
    <cellStyle name="Note 3 16 2 2 5" xfId="25558" xr:uid="{00000000-0005-0000-0000-000082900000}"/>
    <cellStyle name="Note 3 16 2 2 5 2" xfId="46354" xr:uid="{00000000-0005-0000-0000-000083900000}"/>
    <cellStyle name="Note 3 16 2 2 6" xfId="25559" xr:uid="{00000000-0005-0000-0000-000084900000}"/>
    <cellStyle name="Note 3 16 2 2 6 2" xfId="46355" xr:uid="{00000000-0005-0000-0000-000085900000}"/>
    <cellStyle name="Note 3 16 2 2 7" xfId="25560" xr:uid="{00000000-0005-0000-0000-000086900000}"/>
    <cellStyle name="Note 3 16 2 2 7 2" xfId="46356" xr:uid="{00000000-0005-0000-0000-000087900000}"/>
    <cellStyle name="Note 3 16 2 2 8" xfId="46357" xr:uid="{00000000-0005-0000-0000-000088900000}"/>
    <cellStyle name="Note 3 16 2 3" xfId="7106" xr:uid="{00000000-0005-0000-0000-000089900000}"/>
    <cellStyle name="Note 3 16 2 3 2" xfId="13522" xr:uid="{00000000-0005-0000-0000-00008A900000}"/>
    <cellStyle name="Note 3 16 2 3 2 2" xfId="46358" xr:uid="{00000000-0005-0000-0000-00008B900000}"/>
    <cellStyle name="Note 3 16 2 3 3" xfId="46359" xr:uid="{00000000-0005-0000-0000-00008C900000}"/>
    <cellStyle name="Note 3 16 2 4" xfId="7107" xr:uid="{00000000-0005-0000-0000-00008D900000}"/>
    <cellStyle name="Note 3 16 2 4 2" xfId="13521" xr:uid="{00000000-0005-0000-0000-00008E900000}"/>
    <cellStyle name="Note 3 16 2 4 2 2" xfId="46360" xr:uid="{00000000-0005-0000-0000-00008F900000}"/>
    <cellStyle name="Note 3 16 2 4 3" xfId="46361" xr:uid="{00000000-0005-0000-0000-000090900000}"/>
    <cellStyle name="Note 3 16 2 5" xfId="13526" xr:uid="{00000000-0005-0000-0000-000091900000}"/>
    <cellStyle name="Note 3 16 2 5 2" xfId="46362" xr:uid="{00000000-0005-0000-0000-000092900000}"/>
    <cellStyle name="Note 3 16 2 6" xfId="25561" xr:uid="{00000000-0005-0000-0000-000093900000}"/>
    <cellStyle name="Note 3 16 2 6 2" xfId="46363" xr:uid="{00000000-0005-0000-0000-000094900000}"/>
    <cellStyle name="Note 3 16 2 7" xfId="25562" xr:uid="{00000000-0005-0000-0000-000095900000}"/>
    <cellStyle name="Note 3 16 2 7 2" xfId="46364" xr:uid="{00000000-0005-0000-0000-000096900000}"/>
    <cellStyle name="Note 3 16 2 8" xfId="25563" xr:uid="{00000000-0005-0000-0000-000097900000}"/>
    <cellStyle name="Note 3 16 2 8 2" xfId="46365" xr:uid="{00000000-0005-0000-0000-000098900000}"/>
    <cellStyle name="Note 3 16 2 9" xfId="46366" xr:uid="{00000000-0005-0000-0000-000099900000}"/>
    <cellStyle name="Note 3 16 3" xfId="1585" xr:uid="{00000000-0005-0000-0000-00009A900000}"/>
    <cellStyle name="Note 3 16 3 2" xfId="3048" xr:uid="{00000000-0005-0000-0000-00009B900000}"/>
    <cellStyle name="Note 3 16 3 2 2" xfId="7108" xr:uid="{00000000-0005-0000-0000-00009C900000}"/>
    <cellStyle name="Note 3 16 3 2 2 2" xfId="13518" xr:uid="{00000000-0005-0000-0000-00009D900000}"/>
    <cellStyle name="Note 3 16 3 2 2 2 2" xfId="46367" xr:uid="{00000000-0005-0000-0000-00009E900000}"/>
    <cellStyle name="Note 3 16 3 2 2 3" xfId="46368" xr:uid="{00000000-0005-0000-0000-00009F900000}"/>
    <cellStyle name="Note 3 16 3 2 3" xfId="7109" xr:uid="{00000000-0005-0000-0000-0000A0900000}"/>
    <cellStyle name="Note 3 16 3 2 3 2" xfId="13517" xr:uid="{00000000-0005-0000-0000-0000A1900000}"/>
    <cellStyle name="Note 3 16 3 2 3 2 2" xfId="46369" xr:uid="{00000000-0005-0000-0000-0000A2900000}"/>
    <cellStyle name="Note 3 16 3 2 3 3" xfId="46370" xr:uid="{00000000-0005-0000-0000-0000A3900000}"/>
    <cellStyle name="Note 3 16 3 2 4" xfId="13519" xr:uid="{00000000-0005-0000-0000-0000A4900000}"/>
    <cellStyle name="Note 3 16 3 2 4 2" xfId="46371" xr:uid="{00000000-0005-0000-0000-0000A5900000}"/>
    <cellStyle name="Note 3 16 3 2 5" xfId="25564" xr:uid="{00000000-0005-0000-0000-0000A6900000}"/>
    <cellStyle name="Note 3 16 3 2 5 2" xfId="46372" xr:uid="{00000000-0005-0000-0000-0000A7900000}"/>
    <cellStyle name="Note 3 16 3 2 6" xfId="25565" xr:uid="{00000000-0005-0000-0000-0000A8900000}"/>
    <cellStyle name="Note 3 16 3 2 6 2" xfId="46373" xr:uid="{00000000-0005-0000-0000-0000A9900000}"/>
    <cellStyle name="Note 3 16 3 2 7" xfId="25566" xr:uid="{00000000-0005-0000-0000-0000AA900000}"/>
    <cellStyle name="Note 3 16 3 2 7 2" xfId="46374" xr:uid="{00000000-0005-0000-0000-0000AB900000}"/>
    <cellStyle name="Note 3 16 3 2 8" xfId="46375" xr:uid="{00000000-0005-0000-0000-0000AC900000}"/>
    <cellStyle name="Note 3 16 3 3" xfId="7110" xr:uid="{00000000-0005-0000-0000-0000AD900000}"/>
    <cellStyle name="Note 3 16 3 3 2" xfId="13516" xr:uid="{00000000-0005-0000-0000-0000AE900000}"/>
    <cellStyle name="Note 3 16 3 3 2 2" xfId="46376" xr:uid="{00000000-0005-0000-0000-0000AF900000}"/>
    <cellStyle name="Note 3 16 3 3 3" xfId="46377" xr:uid="{00000000-0005-0000-0000-0000B0900000}"/>
    <cellStyle name="Note 3 16 3 4" xfId="7111" xr:uid="{00000000-0005-0000-0000-0000B1900000}"/>
    <cellStyle name="Note 3 16 3 4 2" xfId="13515" xr:uid="{00000000-0005-0000-0000-0000B2900000}"/>
    <cellStyle name="Note 3 16 3 4 2 2" xfId="46378" xr:uid="{00000000-0005-0000-0000-0000B3900000}"/>
    <cellStyle name="Note 3 16 3 4 3" xfId="46379" xr:uid="{00000000-0005-0000-0000-0000B4900000}"/>
    <cellStyle name="Note 3 16 3 5" xfId="13520" xr:uid="{00000000-0005-0000-0000-0000B5900000}"/>
    <cellStyle name="Note 3 16 3 5 2" xfId="46380" xr:uid="{00000000-0005-0000-0000-0000B6900000}"/>
    <cellStyle name="Note 3 16 3 6" xfId="25567" xr:uid="{00000000-0005-0000-0000-0000B7900000}"/>
    <cellStyle name="Note 3 16 3 6 2" xfId="46381" xr:uid="{00000000-0005-0000-0000-0000B8900000}"/>
    <cellStyle name="Note 3 16 3 7" xfId="25568" xr:uid="{00000000-0005-0000-0000-0000B9900000}"/>
    <cellStyle name="Note 3 16 3 7 2" xfId="46382" xr:uid="{00000000-0005-0000-0000-0000BA900000}"/>
    <cellStyle name="Note 3 16 3 8" xfId="25569" xr:uid="{00000000-0005-0000-0000-0000BB900000}"/>
    <cellStyle name="Note 3 16 3 8 2" xfId="46383" xr:uid="{00000000-0005-0000-0000-0000BC900000}"/>
    <cellStyle name="Note 3 16 3 9" xfId="46384" xr:uid="{00000000-0005-0000-0000-0000BD900000}"/>
    <cellStyle name="Note 3 16 4" xfId="7112" xr:uid="{00000000-0005-0000-0000-0000BE900000}"/>
    <cellStyle name="Note 3 16 4 2" xfId="13514" xr:uid="{00000000-0005-0000-0000-0000BF900000}"/>
    <cellStyle name="Note 3 16 4 2 2" xfId="46385" xr:uid="{00000000-0005-0000-0000-0000C0900000}"/>
    <cellStyle name="Note 3 16 4 3" xfId="25570" xr:uid="{00000000-0005-0000-0000-0000C1900000}"/>
    <cellStyle name="Note 3 16 4 3 2" xfId="46386" xr:uid="{00000000-0005-0000-0000-0000C2900000}"/>
    <cellStyle name="Note 3 16 4 4" xfId="25571" xr:uid="{00000000-0005-0000-0000-0000C3900000}"/>
    <cellStyle name="Note 3 16 4 4 2" xfId="46387" xr:uid="{00000000-0005-0000-0000-0000C4900000}"/>
    <cellStyle name="Note 3 16 4 5" xfId="25572" xr:uid="{00000000-0005-0000-0000-0000C5900000}"/>
    <cellStyle name="Note 3 16 4 5 2" xfId="46388" xr:uid="{00000000-0005-0000-0000-0000C6900000}"/>
    <cellStyle name="Note 3 16 4 6" xfId="46389" xr:uid="{00000000-0005-0000-0000-0000C7900000}"/>
    <cellStyle name="Note 3 16 5" xfId="7113" xr:uid="{00000000-0005-0000-0000-0000C8900000}"/>
    <cellStyle name="Note 3 16 5 2" xfId="13513" xr:uid="{00000000-0005-0000-0000-0000C9900000}"/>
    <cellStyle name="Note 3 16 5 2 2" xfId="46390" xr:uid="{00000000-0005-0000-0000-0000CA900000}"/>
    <cellStyle name="Note 3 16 5 3" xfId="25573" xr:uid="{00000000-0005-0000-0000-0000CB900000}"/>
    <cellStyle name="Note 3 16 5 3 2" xfId="46391" xr:uid="{00000000-0005-0000-0000-0000CC900000}"/>
    <cellStyle name="Note 3 16 5 4" xfId="25574" xr:uid="{00000000-0005-0000-0000-0000CD900000}"/>
    <cellStyle name="Note 3 16 5 4 2" xfId="46392" xr:uid="{00000000-0005-0000-0000-0000CE900000}"/>
    <cellStyle name="Note 3 16 5 5" xfId="25575" xr:uid="{00000000-0005-0000-0000-0000CF900000}"/>
    <cellStyle name="Note 3 16 5 5 2" xfId="46393" xr:uid="{00000000-0005-0000-0000-0000D0900000}"/>
    <cellStyle name="Note 3 16 5 6" xfId="46394" xr:uid="{00000000-0005-0000-0000-0000D1900000}"/>
    <cellStyle name="Note 3 16 6" xfId="7114" xr:uid="{00000000-0005-0000-0000-0000D2900000}"/>
    <cellStyle name="Note 3 16 6 2" xfId="13512" xr:uid="{00000000-0005-0000-0000-0000D3900000}"/>
    <cellStyle name="Note 3 16 6 2 2" xfId="46395" xr:uid="{00000000-0005-0000-0000-0000D4900000}"/>
    <cellStyle name="Note 3 16 6 3" xfId="25576" xr:uid="{00000000-0005-0000-0000-0000D5900000}"/>
    <cellStyle name="Note 3 16 6 3 2" xfId="46396" xr:uid="{00000000-0005-0000-0000-0000D6900000}"/>
    <cellStyle name="Note 3 16 6 4" xfId="25577" xr:uid="{00000000-0005-0000-0000-0000D7900000}"/>
    <cellStyle name="Note 3 16 6 4 2" xfId="46397" xr:uid="{00000000-0005-0000-0000-0000D8900000}"/>
    <cellStyle name="Note 3 16 6 5" xfId="25578" xr:uid="{00000000-0005-0000-0000-0000D9900000}"/>
    <cellStyle name="Note 3 16 6 5 2" xfId="46398" xr:uid="{00000000-0005-0000-0000-0000DA900000}"/>
    <cellStyle name="Note 3 16 6 6" xfId="46399" xr:uid="{00000000-0005-0000-0000-0000DB900000}"/>
    <cellStyle name="Note 3 16 7" xfId="7115" xr:uid="{00000000-0005-0000-0000-0000DC900000}"/>
    <cellStyle name="Note 3 16 7 2" xfId="13511" xr:uid="{00000000-0005-0000-0000-0000DD900000}"/>
    <cellStyle name="Note 3 16 7 2 2" xfId="46400" xr:uid="{00000000-0005-0000-0000-0000DE900000}"/>
    <cellStyle name="Note 3 16 7 3" xfId="25579" xr:uid="{00000000-0005-0000-0000-0000DF900000}"/>
    <cellStyle name="Note 3 16 7 3 2" xfId="46401" xr:uid="{00000000-0005-0000-0000-0000E0900000}"/>
    <cellStyle name="Note 3 16 7 4" xfId="25580" xr:uid="{00000000-0005-0000-0000-0000E1900000}"/>
    <cellStyle name="Note 3 16 7 4 2" xfId="46402" xr:uid="{00000000-0005-0000-0000-0000E2900000}"/>
    <cellStyle name="Note 3 16 7 5" xfId="25581" xr:uid="{00000000-0005-0000-0000-0000E3900000}"/>
    <cellStyle name="Note 3 16 7 5 2" xfId="46403" xr:uid="{00000000-0005-0000-0000-0000E4900000}"/>
    <cellStyle name="Note 3 16 7 6" xfId="46404" xr:uid="{00000000-0005-0000-0000-0000E5900000}"/>
    <cellStyle name="Note 3 16 8" xfId="7116" xr:uid="{00000000-0005-0000-0000-0000E6900000}"/>
    <cellStyle name="Note 3 16 8 2" xfId="13510" xr:uid="{00000000-0005-0000-0000-0000E7900000}"/>
    <cellStyle name="Note 3 16 8 2 2" xfId="46405" xr:uid="{00000000-0005-0000-0000-0000E8900000}"/>
    <cellStyle name="Note 3 16 8 3" xfId="46406" xr:uid="{00000000-0005-0000-0000-0000E9900000}"/>
    <cellStyle name="Note 3 16 9" xfId="13527" xr:uid="{00000000-0005-0000-0000-0000EA900000}"/>
    <cellStyle name="Note 3 16 9 2" xfId="46407" xr:uid="{00000000-0005-0000-0000-0000EB900000}"/>
    <cellStyle name="Note 3 17" xfId="1165" xr:uid="{00000000-0005-0000-0000-0000EC900000}"/>
    <cellStyle name="Note 3 17 10" xfId="25582" xr:uid="{00000000-0005-0000-0000-0000ED900000}"/>
    <cellStyle name="Note 3 17 10 2" xfId="46408" xr:uid="{00000000-0005-0000-0000-0000EE900000}"/>
    <cellStyle name="Note 3 17 11" xfId="46409" xr:uid="{00000000-0005-0000-0000-0000EF900000}"/>
    <cellStyle name="Note 3 17 2" xfId="2097" xr:uid="{00000000-0005-0000-0000-0000F0900000}"/>
    <cellStyle name="Note 3 17 2 2" xfId="3556" xr:uid="{00000000-0005-0000-0000-0000F1900000}"/>
    <cellStyle name="Note 3 17 2 2 2" xfId="7117" xr:uid="{00000000-0005-0000-0000-0000F2900000}"/>
    <cellStyle name="Note 3 17 2 2 2 2" xfId="13506" xr:uid="{00000000-0005-0000-0000-0000F3900000}"/>
    <cellStyle name="Note 3 17 2 2 2 2 2" xfId="46410" xr:uid="{00000000-0005-0000-0000-0000F4900000}"/>
    <cellStyle name="Note 3 17 2 2 2 3" xfId="46411" xr:uid="{00000000-0005-0000-0000-0000F5900000}"/>
    <cellStyle name="Note 3 17 2 2 3" xfId="7118" xr:uid="{00000000-0005-0000-0000-0000F6900000}"/>
    <cellStyle name="Note 3 17 2 2 3 2" xfId="13505" xr:uid="{00000000-0005-0000-0000-0000F7900000}"/>
    <cellStyle name="Note 3 17 2 2 3 2 2" xfId="46412" xr:uid="{00000000-0005-0000-0000-0000F8900000}"/>
    <cellStyle name="Note 3 17 2 2 3 3" xfId="46413" xr:uid="{00000000-0005-0000-0000-0000F9900000}"/>
    <cellStyle name="Note 3 17 2 2 4" xfId="13507" xr:uid="{00000000-0005-0000-0000-0000FA900000}"/>
    <cellStyle name="Note 3 17 2 2 4 2" xfId="46414" xr:uid="{00000000-0005-0000-0000-0000FB900000}"/>
    <cellStyle name="Note 3 17 2 2 5" xfId="25583" xr:uid="{00000000-0005-0000-0000-0000FC900000}"/>
    <cellStyle name="Note 3 17 2 2 5 2" xfId="46415" xr:uid="{00000000-0005-0000-0000-0000FD900000}"/>
    <cellStyle name="Note 3 17 2 2 6" xfId="25584" xr:uid="{00000000-0005-0000-0000-0000FE900000}"/>
    <cellStyle name="Note 3 17 2 2 6 2" xfId="46416" xr:uid="{00000000-0005-0000-0000-0000FF900000}"/>
    <cellStyle name="Note 3 17 2 2 7" xfId="25585" xr:uid="{00000000-0005-0000-0000-000000910000}"/>
    <cellStyle name="Note 3 17 2 2 7 2" xfId="46417" xr:uid="{00000000-0005-0000-0000-000001910000}"/>
    <cellStyle name="Note 3 17 2 2 8" xfId="46418" xr:uid="{00000000-0005-0000-0000-000002910000}"/>
    <cellStyle name="Note 3 17 2 3" xfId="7119" xr:uid="{00000000-0005-0000-0000-000003910000}"/>
    <cellStyle name="Note 3 17 2 3 2" xfId="13504" xr:uid="{00000000-0005-0000-0000-000004910000}"/>
    <cellStyle name="Note 3 17 2 3 2 2" xfId="46419" xr:uid="{00000000-0005-0000-0000-000005910000}"/>
    <cellStyle name="Note 3 17 2 3 3" xfId="46420" xr:uid="{00000000-0005-0000-0000-000006910000}"/>
    <cellStyle name="Note 3 17 2 4" xfId="7120" xr:uid="{00000000-0005-0000-0000-000007910000}"/>
    <cellStyle name="Note 3 17 2 4 2" xfId="13503" xr:uid="{00000000-0005-0000-0000-000008910000}"/>
    <cellStyle name="Note 3 17 2 4 2 2" xfId="46421" xr:uid="{00000000-0005-0000-0000-000009910000}"/>
    <cellStyle name="Note 3 17 2 4 3" xfId="46422" xr:uid="{00000000-0005-0000-0000-00000A910000}"/>
    <cellStyle name="Note 3 17 2 5" xfId="13508" xr:uid="{00000000-0005-0000-0000-00000B910000}"/>
    <cellStyle name="Note 3 17 2 5 2" xfId="46423" xr:uid="{00000000-0005-0000-0000-00000C910000}"/>
    <cellStyle name="Note 3 17 2 6" xfId="25586" xr:uid="{00000000-0005-0000-0000-00000D910000}"/>
    <cellStyle name="Note 3 17 2 6 2" xfId="46424" xr:uid="{00000000-0005-0000-0000-00000E910000}"/>
    <cellStyle name="Note 3 17 2 7" xfId="25587" xr:uid="{00000000-0005-0000-0000-00000F910000}"/>
    <cellStyle name="Note 3 17 2 7 2" xfId="46425" xr:uid="{00000000-0005-0000-0000-000010910000}"/>
    <cellStyle name="Note 3 17 2 8" xfId="25588" xr:uid="{00000000-0005-0000-0000-000011910000}"/>
    <cellStyle name="Note 3 17 2 8 2" xfId="46426" xr:uid="{00000000-0005-0000-0000-000012910000}"/>
    <cellStyle name="Note 3 17 2 9" xfId="46427" xr:uid="{00000000-0005-0000-0000-000013910000}"/>
    <cellStyle name="Note 3 17 3" xfId="1665" xr:uid="{00000000-0005-0000-0000-000014910000}"/>
    <cellStyle name="Note 3 17 3 2" xfId="3128" xr:uid="{00000000-0005-0000-0000-000015910000}"/>
    <cellStyle name="Note 3 17 3 2 2" xfId="7121" xr:uid="{00000000-0005-0000-0000-000016910000}"/>
    <cellStyle name="Note 3 17 3 2 2 2" xfId="13500" xr:uid="{00000000-0005-0000-0000-000017910000}"/>
    <cellStyle name="Note 3 17 3 2 2 2 2" xfId="46428" xr:uid="{00000000-0005-0000-0000-000018910000}"/>
    <cellStyle name="Note 3 17 3 2 2 3" xfId="46429" xr:uid="{00000000-0005-0000-0000-000019910000}"/>
    <cellStyle name="Note 3 17 3 2 3" xfId="7122" xr:uid="{00000000-0005-0000-0000-00001A910000}"/>
    <cellStyle name="Note 3 17 3 2 3 2" xfId="13499" xr:uid="{00000000-0005-0000-0000-00001B910000}"/>
    <cellStyle name="Note 3 17 3 2 3 2 2" xfId="46430" xr:uid="{00000000-0005-0000-0000-00001C910000}"/>
    <cellStyle name="Note 3 17 3 2 3 3" xfId="46431" xr:uid="{00000000-0005-0000-0000-00001D910000}"/>
    <cellStyle name="Note 3 17 3 2 4" xfId="13501" xr:uid="{00000000-0005-0000-0000-00001E910000}"/>
    <cellStyle name="Note 3 17 3 2 4 2" xfId="46432" xr:uid="{00000000-0005-0000-0000-00001F910000}"/>
    <cellStyle name="Note 3 17 3 2 5" xfId="25589" xr:uid="{00000000-0005-0000-0000-000020910000}"/>
    <cellStyle name="Note 3 17 3 2 5 2" xfId="46433" xr:uid="{00000000-0005-0000-0000-000021910000}"/>
    <cellStyle name="Note 3 17 3 2 6" xfId="25590" xr:uid="{00000000-0005-0000-0000-000022910000}"/>
    <cellStyle name="Note 3 17 3 2 6 2" xfId="46434" xr:uid="{00000000-0005-0000-0000-000023910000}"/>
    <cellStyle name="Note 3 17 3 2 7" xfId="25591" xr:uid="{00000000-0005-0000-0000-000024910000}"/>
    <cellStyle name="Note 3 17 3 2 7 2" xfId="46435" xr:uid="{00000000-0005-0000-0000-000025910000}"/>
    <cellStyle name="Note 3 17 3 2 8" xfId="46436" xr:uid="{00000000-0005-0000-0000-000026910000}"/>
    <cellStyle name="Note 3 17 3 3" xfId="7123" xr:uid="{00000000-0005-0000-0000-000027910000}"/>
    <cellStyle name="Note 3 17 3 3 2" xfId="13498" xr:uid="{00000000-0005-0000-0000-000028910000}"/>
    <cellStyle name="Note 3 17 3 3 2 2" xfId="46437" xr:uid="{00000000-0005-0000-0000-000029910000}"/>
    <cellStyle name="Note 3 17 3 3 3" xfId="46438" xr:uid="{00000000-0005-0000-0000-00002A910000}"/>
    <cellStyle name="Note 3 17 3 4" xfId="7124" xr:uid="{00000000-0005-0000-0000-00002B910000}"/>
    <cellStyle name="Note 3 17 3 4 2" xfId="13497" xr:uid="{00000000-0005-0000-0000-00002C910000}"/>
    <cellStyle name="Note 3 17 3 4 2 2" xfId="46439" xr:uid="{00000000-0005-0000-0000-00002D910000}"/>
    <cellStyle name="Note 3 17 3 4 3" xfId="46440" xr:uid="{00000000-0005-0000-0000-00002E910000}"/>
    <cellStyle name="Note 3 17 3 5" xfId="13502" xr:uid="{00000000-0005-0000-0000-00002F910000}"/>
    <cellStyle name="Note 3 17 3 5 2" xfId="46441" xr:uid="{00000000-0005-0000-0000-000030910000}"/>
    <cellStyle name="Note 3 17 3 6" xfId="25592" xr:uid="{00000000-0005-0000-0000-000031910000}"/>
    <cellStyle name="Note 3 17 3 6 2" xfId="46442" xr:uid="{00000000-0005-0000-0000-000032910000}"/>
    <cellStyle name="Note 3 17 3 7" xfId="25593" xr:uid="{00000000-0005-0000-0000-000033910000}"/>
    <cellStyle name="Note 3 17 3 7 2" xfId="46443" xr:uid="{00000000-0005-0000-0000-000034910000}"/>
    <cellStyle name="Note 3 17 3 8" xfId="25594" xr:uid="{00000000-0005-0000-0000-000035910000}"/>
    <cellStyle name="Note 3 17 3 8 2" xfId="46444" xr:uid="{00000000-0005-0000-0000-000036910000}"/>
    <cellStyle name="Note 3 17 3 9" xfId="46445" xr:uid="{00000000-0005-0000-0000-000037910000}"/>
    <cellStyle name="Note 3 17 4" xfId="7125" xr:uid="{00000000-0005-0000-0000-000038910000}"/>
    <cellStyle name="Note 3 17 4 2" xfId="13496" xr:uid="{00000000-0005-0000-0000-000039910000}"/>
    <cellStyle name="Note 3 17 4 2 2" xfId="46446" xr:uid="{00000000-0005-0000-0000-00003A910000}"/>
    <cellStyle name="Note 3 17 4 3" xfId="25595" xr:uid="{00000000-0005-0000-0000-00003B910000}"/>
    <cellStyle name="Note 3 17 4 3 2" xfId="46447" xr:uid="{00000000-0005-0000-0000-00003C910000}"/>
    <cellStyle name="Note 3 17 4 4" xfId="25596" xr:uid="{00000000-0005-0000-0000-00003D910000}"/>
    <cellStyle name="Note 3 17 4 4 2" xfId="46448" xr:uid="{00000000-0005-0000-0000-00003E910000}"/>
    <cellStyle name="Note 3 17 4 5" xfId="25597" xr:uid="{00000000-0005-0000-0000-00003F910000}"/>
    <cellStyle name="Note 3 17 4 5 2" xfId="46449" xr:uid="{00000000-0005-0000-0000-000040910000}"/>
    <cellStyle name="Note 3 17 4 6" xfId="46450" xr:uid="{00000000-0005-0000-0000-000041910000}"/>
    <cellStyle name="Note 3 17 5" xfId="7126" xr:uid="{00000000-0005-0000-0000-000042910000}"/>
    <cellStyle name="Note 3 17 5 2" xfId="13495" xr:uid="{00000000-0005-0000-0000-000043910000}"/>
    <cellStyle name="Note 3 17 5 2 2" xfId="46451" xr:uid="{00000000-0005-0000-0000-000044910000}"/>
    <cellStyle name="Note 3 17 5 3" xfId="25598" xr:uid="{00000000-0005-0000-0000-000045910000}"/>
    <cellStyle name="Note 3 17 5 3 2" xfId="46452" xr:uid="{00000000-0005-0000-0000-000046910000}"/>
    <cellStyle name="Note 3 17 5 4" xfId="25599" xr:uid="{00000000-0005-0000-0000-000047910000}"/>
    <cellStyle name="Note 3 17 5 4 2" xfId="46453" xr:uid="{00000000-0005-0000-0000-000048910000}"/>
    <cellStyle name="Note 3 17 5 5" xfId="25600" xr:uid="{00000000-0005-0000-0000-000049910000}"/>
    <cellStyle name="Note 3 17 5 5 2" xfId="46454" xr:uid="{00000000-0005-0000-0000-00004A910000}"/>
    <cellStyle name="Note 3 17 5 6" xfId="46455" xr:uid="{00000000-0005-0000-0000-00004B910000}"/>
    <cellStyle name="Note 3 17 6" xfId="7127" xr:uid="{00000000-0005-0000-0000-00004C910000}"/>
    <cellStyle name="Note 3 17 6 2" xfId="13494" xr:uid="{00000000-0005-0000-0000-00004D910000}"/>
    <cellStyle name="Note 3 17 6 2 2" xfId="46456" xr:uid="{00000000-0005-0000-0000-00004E910000}"/>
    <cellStyle name="Note 3 17 6 3" xfId="25601" xr:uid="{00000000-0005-0000-0000-00004F910000}"/>
    <cellStyle name="Note 3 17 6 3 2" xfId="46457" xr:uid="{00000000-0005-0000-0000-000050910000}"/>
    <cellStyle name="Note 3 17 6 4" xfId="25602" xr:uid="{00000000-0005-0000-0000-000051910000}"/>
    <cellStyle name="Note 3 17 6 4 2" xfId="46458" xr:uid="{00000000-0005-0000-0000-000052910000}"/>
    <cellStyle name="Note 3 17 6 5" xfId="25603" xr:uid="{00000000-0005-0000-0000-000053910000}"/>
    <cellStyle name="Note 3 17 6 5 2" xfId="46459" xr:uid="{00000000-0005-0000-0000-000054910000}"/>
    <cellStyle name="Note 3 17 6 6" xfId="46460" xr:uid="{00000000-0005-0000-0000-000055910000}"/>
    <cellStyle name="Note 3 17 7" xfId="7128" xr:uid="{00000000-0005-0000-0000-000056910000}"/>
    <cellStyle name="Note 3 17 7 2" xfId="13493" xr:uid="{00000000-0005-0000-0000-000057910000}"/>
    <cellStyle name="Note 3 17 7 2 2" xfId="46461" xr:uid="{00000000-0005-0000-0000-000058910000}"/>
    <cellStyle name="Note 3 17 7 3" xfId="25604" xr:uid="{00000000-0005-0000-0000-000059910000}"/>
    <cellStyle name="Note 3 17 7 3 2" xfId="46462" xr:uid="{00000000-0005-0000-0000-00005A910000}"/>
    <cellStyle name="Note 3 17 7 4" xfId="25605" xr:uid="{00000000-0005-0000-0000-00005B910000}"/>
    <cellStyle name="Note 3 17 7 4 2" xfId="46463" xr:uid="{00000000-0005-0000-0000-00005C910000}"/>
    <cellStyle name="Note 3 17 7 5" xfId="25606" xr:uid="{00000000-0005-0000-0000-00005D910000}"/>
    <cellStyle name="Note 3 17 7 5 2" xfId="46464" xr:uid="{00000000-0005-0000-0000-00005E910000}"/>
    <cellStyle name="Note 3 17 7 6" xfId="46465" xr:uid="{00000000-0005-0000-0000-00005F910000}"/>
    <cellStyle name="Note 3 17 8" xfId="7129" xr:uid="{00000000-0005-0000-0000-000060910000}"/>
    <cellStyle name="Note 3 17 8 2" xfId="13492" xr:uid="{00000000-0005-0000-0000-000061910000}"/>
    <cellStyle name="Note 3 17 8 2 2" xfId="46466" xr:uid="{00000000-0005-0000-0000-000062910000}"/>
    <cellStyle name="Note 3 17 8 3" xfId="46467" xr:uid="{00000000-0005-0000-0000-000063910000}"/>
    <cellStyle name="Note 3 17 9" xfId="13509" xr:uid="{00000000-0005-0000-0000-000064910000}"/>
    <cellStyle name="Note 3 17 9 2" xfId="46468" xr:uid="{00000000-0005-0000-0000-000065910000}"/>
    <cellStyle name="Note 3 18" xfId="1830" xr:uid="{00000000-0005-0000-0000-000066910000}"/>
    <cellStyle name="Note 3 18 2" xfId="3289" xr:uid="{00000000-0005-0000-0000-000067910000}"/>
    <cellStyle name="Note 3 18 2 2" xfId="7130" xr:uid="{00000000-0005-0000-0000-000068910000}"/>
    <cellStyle name="Note 3 18 2 2 2" xfId="13489" xr:uid="{00000000-0005-0000-0000-000069910000}"/>
    <cellStyle name="Note 3 18 2 2 2 2" xfId="46469" xr:uid="{00000000-0005-0000-0000-00006A910000}"/>
    <cellStyle name="Note 3 18 2 2 3" xfId="46470" xr:uid="{00000000-0005-0000-0000-00006B910000}"/>
    <cellStyle name="Note 3 18 2 3" xfId="7131" xr:uid="{00000000-0005-0000-0000-00006C910000}"/>
    <cellStyle name="Note 3 18 2 3 2" xfId="13488" xr:uid="{00000000-0005-0000-0000-00006D910000}"/>
    <cellStyle name="Note 3 18 2 3 2 2" xfId="46471" xr:uid="{00000000-0005-0000-0000-00006E910000}"/>
    <cellStyle name="Note 3 18 2 3 3" xfId="46472" xr:uid="{00000000-0005-0000-0000-00006F910000}"/>
    <cellStyle name="Note 3 18 2 4" xfId="13490" xr:uid="{00000000-0005-0000-0000-000070910000}"/>
    <cellStyle name="Note 3 18 2 4 2" xfId="46473" xr:uid="{00000000-0005-0000-0000-000071910000}"/>
    <cellStyle name="Note 3 18 2 5" xfId="25607" xr:uid="{00000000-0005-0000-0000-000072910000}"/>
    <cellStyle name="Note 3 18 2 5 2" xfId="46474" xr:uid="{00000000-0005-0000-0000-000073910000}"/>
    <cellStyle name="Note 3 18 2 6" xfId="25608" xr:uid="{00000000-0005-0000-0000-000074910000}"/>
    <cellStyle name="Note 3 18 2 6 2" xfId="46475" xr:uid="{00000000-0005-0000-0000-000075910000}"/>
    <cellStyle name="Note 3 18 2 7" xfId="25609" xr:uid="{00000000-0005-0000-0000-000076910000}"/>
    <cellStyle name="Note 3 18 2 7 2" xfId="46476" xr:uid="{00000000-0005-0000-0000-000077910000}"/>
    <cellStyle name="Note 3 18 2 8" xfId="46477" xr:uid="{00000000-0005-0000-0000-000078910000}"/>
    <cellStyle name="Note 3 18 3" xfId="7132" xr:uid="{00000000-0005-0000-0000-000079910000}"/>
    <cellStyle name="Note 3 18 3 2" xfId="13487" xr:uid="{00000000-0005-0000-0000-00007A910000}"/>
    <cellStyle name="Note 3 18 3 2 2" xfId="46478" xr:uid="{00000000-0005-0000-0000-00007B910000}"/>
    <cellStyle name="Note 3 18 3 3" xfId="46479" xr:uid="{00000000-0005-0000-0000-00007C910000}"/>
    <cellStyle name="Note 3 18 4" xfId="7133" xr:uid="{00000000-0005-0000-0000-00007D910000}"/>
    <cellStyle name="Note 3 18 4 2" xfId="18819" xr:uid="{00000000-0005-0000-0000-00007E910000}"/>
    <cellStyle name="Note 3 18 4 2 2" xfId="46480" xr:uid="{00000000-0005-0000-0000-00007F910000}"/>
    <cellStyle name="Note 3 18 4 3" xfId="46481" xr:uid="{00000000-0005-0000-0000-000080910000}"/>
    <cellStyle name="Note 3 18 5" xfId="13491" xr:uid="{00000000-0005-0000-0000-000081910000}"/>
    <cellStyle name="Note 3 18 5 2" xfId="46482" xr:uid="{00000000-0005-0000-0000-000082910000}"/>
    <cellStyle name="Note 3 18 6" xfId="25610" xr:uid="{00000000-0005-0000-0000-000083910000}"/>
    <cellStyle name="Note 3 18 6 2" xfId="46483" xr:uid="{00000000-0005-0000-0000-000084910000}"/>
    <cellStyle name="Note 3 18 7" xfId="25611" xr:uid="{00000000-0005-0000-0000-000085910000}"/>
    <cellStyle name="Note 3 18 7 2" xfId="46484" xr:uid="{00000000-0005-0000-0000-000086910000}"/>
    <cellStyle name="Note 3 18 8" xfId="25612" xr:uid="{00000000-0005-0000-0000-000087910000}"/>
    <cellStyle name="Note 3 18 8 2" xfId="46485" xr:uid="{00000000-0005-0000-0000-000088910000}"/>
    <cellStyle name="Note 3 18 9" xfId="46486" xr:uid="{00000000-0005-0000-0000-000089910000}"/>
    <cellStyle name="Note 3 19" xfId="1396" xr:uid="{00000000-0005-0000-0000-00008A910000}"/>
    <cellStyle name="Note 3 19 2" xfId="2859" xr:uid="{00000000-0005-0000-0000-00008B910000}"/>
    <cellStyle name="Note 3 19 2 2" xfId="7134" xr:uid="{00000000-0005-0000-0000-00008C910000}"/>
    <cellStyle name="Note 3 19 2 2 2" xfId="13484" xr:uid="{00000000-0005-0000-0000-00008D910000}"/>
    <cellStyle name="Note 3 19 2 2 2 2" xfId="46487" xr:uid="{00000000-0005-0000-0000-00008E910000}"/>
    <cellStyle name="Note 3 19 2 2 3" xfId="46488" xr:uid="{00000000-0005-0000-0000-00008F910000}"/>
    <cellStyle name="Note 3 19 2 3" xfId="7135" xr:uid="{00000000-0005-0000-0000-000090910000}"/>
    <cellStyle name="Note 3 19 2 3 2" xfId="13483" xr:uid="{00000000-0005-0000-0000-000091910000}"/>
    <cellStyle name="Note 3 19 2 3 2 2" xfId="46489" xr:uid="{00000000-0005-0000-0000-000092910000}"/>
    <cellStyle name="Note 3 19 2 3 3" xfId="46490" xr:uid="{00000000-0005-0000-0000-000093910000}"/>
    <cellStyle name="Note 3 19 2 4" xfId="13485" xr:uid="{00000000-0005-0000-0000-000094910000}"/>
    <cellStyle name="Note 3 19 2 4 2" xfId="46491" xr:uid="{00000000-0005-0000-0000-000095910000}"/>
    <cellStyle name="Note 3 19 2 5" xfId="25613" xr:uid="{00000000-0005-0000-0000-000096910000}"/>
    <cellStyle name="Note 3 19 2 5 2" xfId="46492" xr:uid="{00000000-0005-0000-0000-000097910000}"/>
    <cellStyle name="Note 3 19 2 6" xfId="25614" xr:uid="{00000000-0005-0000-0000-000098910000}"/>
    <cellStyle name="Note 3 19 2 6 2" xfId="46493" xr:uid="{00000000-0005-0000-0000-000099910000}"/>
    <cellStyle name="Note 3 19 2 7" xfId="25615" xr:uid="{00000000-0005-0000-0000-00009A910000}"/>
    <cellStyle name="Note 3 19 2 7 2" xfId="46494" xr:uid="{00000000-0005-0000-0000-00009B910000}"/>
    <cellStyle name="Note 3 19 2 8" xfId="46495" xr:uid="{00000000-0005-0000-0000-00009C910000}"/>
    <cellStyle name="Note 3 19 3" xfId="7136" xr:uid="{00000000-0005-0000-0000-00009D910000}"/>
    <cellStyle name="Note 3 19 3 2" xfId="13482" xr:uid="{00000000-0005-0000-0000-00009E910000}"/>
    <cellStyle name="Note 3 19 3 2 2" xfId="46496" xr:uid="{00000000-0005-0000-0000-00009F910000}"/>
    <cellStyle name="Note 3 19 3 3" xfId="46497" xr:uid="{00000000-0005-0000-0000-0000A0910000}"/>
    <cellStyle name="Note 3 19 4" xfId="7137" xr:uid="{00000000-0005-0000-0000-0000A1910000}"/>
    <cellStyle name="Note 3 19 4 2" xfId="13481" xr:uid="{00000000-0005-0000-0000-0000A2910000}"/>
    <cellStyle name="Note 3 19 4 2 2" xfId="46498" xr:uid="{00000000-0005-0000-0000-0000A3910000}"/>
    <cellStyle name="Note 3 19 4 3" xfId="46499" xr:uid="{00000000-0005-0000-0000-0000A4910000}"/>
    <cellStyle name="Note 3 19 5" xfId="13486" xr:uid="{00000000-0005-0000-0000-0000A5910000}"/>
    <cellStyle name="Note 3 19 5 2" xfId="46500" xr:uid="{00000000-0005-0000-0000-0000A6910000}"/>
    <cellStyle name="Note 3 19 6" xfId="25616" xr:uid="{00000000-0005-0000-0000-0000A7910000}"/>
    <cellStyle name="Note 3 19 6 2" xfId="46501" xr:uid="{00000000-0005-0000-0000-0000A8910000}"/>
    <cellStyle name="Note 3 19 7" xfId="25617" xr:uid="{00000000-0005-0000-0000-0000A9910000}"/>
    <cellStyle name="Note 3 19 7 2" xfId="46502" xr:uid="{00000000-0005-0000-0000-0000AA910000}"/>
    <cellStyle name="Note 3 19 8" xfId="25618" xr:uid="{00000000-0005-0000-0000-0000AB910000}"/>
    <cellStyle name="Note 3 19 8 2" xfId="46503" xr:uid="{00000000-0005-0000-0000-0000AC910000}"/>
    <cellStyle name="Note 3 19 9" xfId="46504" xr:uid="{00000000-0005-0000-0000-0000AD910000}"/>
    <cellStyle name="Note 3 2" xfId="517" xr:uid="{00000000-0005-0000-0000-0000AE910000}"/>
    <cellStyle name="Note 3 2 10" xfId="1121" xr:uid="{00000000-0005-0000-0000-0000AF910000}"/>
    <cellStyle name="Note 3 2 10 10" xfId="25619" xr:uid="{00000000-0005-0000-0000-0000B0910000}"/>
    <cellStyle name="Note 3 2 10 10 2" xfId="46505" xr:uid="{00000000-0005-0000-0000-0000B1910000}"/>
    <cellStyle name="Note 3 2 10 11" xfId="46506" xr:uid="{00000000-0005-0000-0000-0000B2910000}"/>
    <cellStyle name="Note 3 2 10 2" xfId="2053" xr:uid="{00000000-0005-0000-0000-0000B3910000}"/>
    <cellStyle name="Note 3 2 10 2 2" xfId="3512" xr:uid="{00000000-0005-0000-0000-0000B4910000}"/>
    <cellStyle name="Note 3 2 10 2 2 2" xfId="7138" xr:uid="{00000000-0005-0000-0000-0000B5910000}"/>
    <cellStyle name="Note 3 2 10 2 2 2 2" xfId="13476" xr:uid="{00000000-0005-0000-0000-0000B6910000}"/>
    <cellStyle name="Note 3 2 10 2 2 2 2 2" xfId="46507" xr:uid="{00000000-0005-0000-0000-0000B7910000}"/>
    <cellStyle name="Note 3 2 10 2 2 2 3" xfId="46508" xr:uid="{00000000-0005-0000-0000-0000B8910000}"/>
    <cellStyle name="Note 3 2 10 2 2 3" xfId="7139" xr:uid="{00000000-0005-0000-0000-0000B9910000}"/>
    <cellStyle name="Note 3 2 10 2 2 3 2" xfId="13475" xr:uid="{00000000-0005-0000-0000-0000BA910000}"/>
    <cellStyle name="Note 3 2 10 2 2 3 2 2" xfId="46509" xr:uid="{00000000-0005-0000-0000-0000BB910000}"/>
    <cellStyle name="Note 3 2 10 2 2 3 3" xfId="46510" xr:uid="{00000000-0005-0000-0000-0000BC910000}"/>
    <cellStyle name="Note 3 2 10 2 2 4" xfId="13477" xr:uid="{00000000-0005-0000-0000-0000BD910000}"/>
    <cellStyle name="Note 3 2 10 2 2 4 2" xfId="46511" xr:uid="{00000000-0005-0000-0000-0000BE910000}"/>
    <cellStyle name="Note 3 2 10 2 2 5" xfId="25620" xr:uid="{00000000-0005-0000-0000-0000BF910000}"/>
    <cellStyle name="Note 3 2 10 2 2 5 2" xfId="46512" xr:uid="{00000000-0005-0000-0000-0000C0910000}"/>
    <cellStyle name="Note 3 2 10 2 2 6" xfId="25621" xr:uid="{00000000-0005-0000-0000-0000C1910000}"/>
    <cellStyle name="Note 3 2 10 2 2 6 2" xfId="46513" xr:uid="{00000000-0005-0000-0000-0000C2910000}"/>
    <cellStyle name="Note 3 2 10 2 2 7" xfId="25622" xr:uid="{00000000-0005-0000-0000-0000C3910000}"/>
    <cellStyle name="Note 3 2 10 2 2 7 2" xfId="46514" xr:uid="{00000000-0005-0000-0000-0000C4910000}"/>
    <cellStyle name="Note 3 2 10 2 2 8" xfId="46515" xr:uid="{00000000-0005-0000-0000-0000C5910000}"/>
    <cellStyle name="Note 3 2 10 2 3" xfId="7140" xr:uid="{00000000-0005-0000-0000-0000C6910000}"/>
    <cellStyle name="Note 3 2 10 2 3 2" xfId="13474" xr:uid="{00000000-0005-0000-0000-0000C7910000}"/>
    <cellStyle name="Note 3 2 10 2 3 2 2" xfId="46516" xr:uid="{00000000-0005-0000-0000-0000C8910000}"/>
    <cellStyle name="Note 3 2 10 2 3 3" xfId="46517" xr:uid="{00000000-0005-0000-0000-0000C9910000}"/>
    <cellStyle name="Note 3 2 10 2 4" xfId="7141" xr:uid="{00000000-0005-0000-0000-0000CA910000}"/>
    <cellStyle name="Note 3 2 10 2 4 2" xfId="13473" xr:uid="{00000000-0005-0000-0000-0000CB910000}"/>
    <cellStyle name="Note 3 2 10 2 4 2 2" xfId="46518" xr:uid="{00000000-0005-0000-0000-0000CC910000}"/>
    <cellStyle name="Note 3 2 10 2 4 3" xfId="46519" xr:uid="{00000000-0005-0000-0000-0000CD910000}"/>
    <cellStyle name="Note 3 2 10 2 5" xfId="13478" xr:uid="{00000000-0005-0000-0000-0000CE910000}"/>
    <cellStyle name="Note 3 2 10 2 5 2" xfId="46520" xr:uid="{00000000-0005-0000-0000-0000CF910000}"/>
    <cellStyle name="Note 3 2 10 2 6" xfId="25623" xr:uid="{00000000-0005-0000-0000-0000D0910000}"/>
    <cellStyle name="Note 3 2 10 2 6 2" xfId="46521" xr:uid="{00000000-0005-0000-0000-0000D1910000}"/>
    <cellStyle name="Note 3 2 10 2 7" xfId="25624" xr:uid="{00000000-0005-0000-0000-0000D2910000}"/>
    <cellStyle name="Note 3 2 10 2 7 2" xfId="46522" xr:uid="{00000000-0005-0000-0000-0000D3910000}"/>
    <cellStyle name="Note 3 2 10 2 8" xfId="25625" xr:uid="{00000000-0005-0000-0000-0000D4910000}"/>
    <cellStyle name="Note 3 2 10 2 8 2" xfId="46523" xr:uid="{00000000-0005-0000-0000-0000D5910000}"/>
    <cellStyle name="Note 3 2 10 2 9" xfId="46524" xr:uid="{00000000-0005-0000-0000-0000D6910000}"/>
    <cellStyle name="Note 3 2 10 3" xfId="1621" xr:uid="{00000000-0005-0000-0000-0000D7910000}"/>
    <cellStyle name="Note 3 2 10 3 2" xfId="3084" xr:uid="{00000000-0005-0000-0000-0000D8910000}"/>
    <cellStyle name="Note 3 2 10 3 2 2" xfId="7142" xr:uid="{00000000-0005-0000-0000-0000D9910000}"/>
    <cellStyle name="Note 3 2 10 3 2 2 2" xfId="13470" xr:uid="{00000000-0005-0000-0000-0000DA910000}"/>
    <cellStyle name="Note 3 2 10 3 2 2 2 2" xfId="46525" xr:uid="{00000000-0005-0000-0000-0000DB910000}"/>
    <cellStyle name="Note 3 2 10 3 2 2 3" xfId="46526" xr:uid="{00000000-0005-0000-0000-0000DC910000}"/>
    <cellStyle name="Note 3 2 10 3 2 3" xfId="7143" xr:uid="{00000000-0005-0000-0000-0000DD910000}"/>
    <cellStyle name="Note 3 2 10 3 2 3 2" xfId="13469" xr:uid="{00000000-0005-0000-0000-0000DE910000}"/>
    <cellStyle name="Note 3 2 10 3 2 3 2 2" xfId="46527" xr:uid="{00000000-0005-0000-0000-0000DF910000}"/>
    <cellStyle name="Note 3 2 10 3 2 3 3" xfId="46528" xr:uid="{00000000-0005-0000-0000-0000E0910000}"/>
    <cellStyle name="Note 3 2 10 3 2 4" xfId="13471" xr:uid="{00000000-0005-0000-0000-0000E1910000}"/>
    <cellStyle name="Note 3 2 10 3 2 4 2" xfId="46529" xr:uid="{00000000-0005-0000-0000-0000E2910000}"/>
    <cellStyle name="Note 3 2 10 3 2 5" xfId="25626" xr:uid="{00000000-0005-0000-0000-0000E3910000}"/>
    <cellStyle name="Note 3 2 10 3 2 5 2" xfId="46530" xr:uid="{00000000-0005-0000-0000-0000E4910000}"/>
    <cellStyle name="Note 3 2 10 3 2 6" xfId="25627" xr:uid="{00000000-0005-0000-0000-0000E5910000}"/>
    <cellStyle name="Note 3 2 10 3 2 6 2" xfId="46531" xr:uid="{00000000-0005-0000-0000-0000E6910000}"/>
    <cellStyle name="Note 3 2 10 3 2 7" xfId="25628" xr:uid="{00000000-0005-0000-0000-0000E7910000}"/>
    <cellStyle name="Note 3 2 10 3 2 7 2" xfId="46532" xr:uid="{00000000-0005-0000-0000-0000E8910000}"/>
    <cellStyle name="Note 3 2 10 3 2 8" xfId="46533" xr:uid="{00000000-0005-0000-0000-0000E9910000}"/>
    <cellStyle name="Note 3 2 10 3 3" xfId="7144" xr:uid="{00000000-0005-0000-0000-0000EA910000}"/>
    <cellStyle name="Note 3 2 10 3 3 2" xfId="13468" xr:uid="{00000000-0005-0000-0000-0000EB910000}"/>
    <cellStyle name="Note 3 2 10 3 3 2 2" xfId="46534" xr:uid="{00000000-0005-0000-0000-0000EC910000}"/>
    <cellStyle name="Note 3 2 10 3 3 3" xfId="46535" xr:uid="{00000000-0005-0000-0000-0000ED910000}"/>
    <cellStyle name="Note 3 2 10 3 4" xfId="7145" xr:uid="{00000000-0005-0000-0000-0000EE910000}"/>
    <cellStyle name="Note 3 2 10 3 4 2" xfId="13467" xr:uid="{00000000-0005-0000-0000-0000EF910000}"/>
    <cellStyle name="Note 3 2 10 3 4 2 2" xfId="46536" xr:uid="{00000000-0005-0000-0000-0000F0910000}"/>
    <cellStyle name="Note 3 2 10 3 4 3" xfId="46537" xr:uid="{00000000-0005-0000-0000-0000F1910000}"/>
    <cellStyle name="Note 3 2 10 3 5" xfId="13472" xr:uid="{00000000-0005-0000-0000-0000F2910000}"/>
    <cellStyle name="Note 3 2 10 3 5 2" xfId="46538" xr:uid="{00000000-0005-0000-0000-0000F3910000}"/>
    <cellStyle name="Note 3 2 10 3 6" xfId="25629" xr:uid="{00000000-0005-0000-0000-0000F4910000}"/>
    <cellStyle name="Note 3 2 10 3 6 2" xfId="46539" xr:uid="{00000000-0005-0000-0000-0000F5910000}"/>
    <cellStyle name="Note 3 2 10 3 7" xfId="25630" xr:uid="{00000000-0005-0000-0000-0000F6910000}"/>
    <cellStyle name="Note 3 2 10 3 7 2" xfId="46540" xr:uid="{00000000-0005-0000-0000-0000F7910000}"/>
    <cellStyle name="Note 3 2 10 3 8" xfId="25631" xr:uid="{00000000-0005-0000-0000-0000F8910000}"/>
    <cellStyle name="Note 3 2 10 3 8 2" xfId="46541" xr:uid="{00000000-0005-0000-0000-0000F9910000}"/>
    <cellStyle name="Note 3 2 10 3 9" xfId="46542" xr:uid="{00000000-0005-0000-0000-0000FA910000}"/>
    <cellStyle name="Note 3 2 10 4" xfId="7146" xr:uid="{00000000-0005-0000-0000-0000FB910000}"/>
    <cellStyle name="Note 3 2 10 4 2" xfId="13466" xr:uid="{00000000-0005-0000-0000-0000FC910000}"/>
    <cellStyle name="Note 3 2 10 4 2 2" xfId="46543" xr:uid="{00000000-0005-0000-0000-0000FD910000}"/>
    <cellStyle name="Note 3 2 10 4 3" xfId="25632" xr:uid="{00000000-0005-0000-0000-0000FE910000}"/>
    <cellStyle name="Note 3 2 10 4 3 2" xfId="46544" xr:uid="{00000000-0005-0000-0000-0000FF910000}"/>
    <cellStyle name="Note 3 2 10 4 4" xfId="25633" xr:uid="{00000000-0005-0000-0000-000000920000}"/>
    <cellStyle name="Note 3 2 10 4 4 2" xfId="46545" xr:uid="{00000000-0005-0000-0000-000001920000}"/>
    <cellStyle name="Note 3 2 10 4 5" xfId="25634" xr:uid="{00000000-0005-0000-0000-000002920000}"/>
    <cellStyle name="Note 3 2 10 4 5 2" xfId="46546" xr:uid="{00000000-0005-0000-0000-000003920000}"/>
    <cellStyle name="Note 3 2 10 4 6" xfId="46547" xr:uid="{00000000-0005-0000-0000-000004920000}"/>
    <cellStyle name="Note 3 2 10 5" xfId="7147" xr:uid="{00000000-0005-0000-0000-000005920000}"/>
    <cellStyle name="Note 3 2 10 5 2" xfId="13465" xr:uid="{00000000-0005-0000-0000-000006920000}"/>
    <cellStyle name="Note 3 2 10 5 2 2" xfId="46548" xr:uid="{00000000-0005-0000-0000-000007920000}"/>
    <cellStyle name="Note 3 2 10 5 3" xfId="25635" xr:uid="{00000000-0005-0000-0000-000008920000}"/>
    <cellStyle name="Note 3 2 10 5 3 2" xfId="46549" xr:uid="{00000000-0005-0000-0000-000009920000}"/>
    <cellStyle name="Note 3 2 10 5 4" xfId="25636" xr:uid="{00000000-0005-0000-0000-00000A920000}"/>
    <cellStyle name="Note 3 2 10 5 4 2" xfId="46550" xr:uid="{00000000-0005-0000-0000-00000B920000}"/>
    <cellStyle name="Note 3 2 10 5 5" xfId="25637" xr:uid="{00000000-0005-0000-0000-00000C920000}"/>
    <cellStyle name="Note 3 2 10 5 5 2" xfId="46551" xr:uid="{00000000-0005-0000-0000-00000D920000}"/>
    <cellStyle name="Note 3 2 10 5 6" xfId="46552" xr:uid="{00000000-0005-0000-0000-00000E920000}"/>
    <cellStyle name="Note 3 2 10 6" xfId="7148" xr:uid="{00000000-0005-0000-0000-00000F920000}"/>
    <cellStyle name="Note 3 2 10 6 2" xfId="13464" xr:uid="{00000000-0005-0000-0000-000010920000}"/>
    <cellStyle name="Note 3 2 10 6 2 2" xfId="46553" xr:uid="{00000000-0005-0000-0000-000011920000}"/>
    <cellStyle name="Note 3 2 10 6 3" xfId="25638" xr:uid="{00000000-0005-0000-0000-000012920000}"/>
    <cellStyle name="Note 3 2 10 6 3 2" xfId="46554" xr:uid="{00000000-0005-0000-0000-000013920000}"/>
    <cellStyle name="Note 3 2 10 6 4" xfId="25639" xr:uid="{00000000-0005-0000-0000-000014920000}"/>
    <cellStyle name="Note 3 2 10 6 4 2" xfId="46555" xr:uid="{00000000-0005-0000-0000-000015920000}"/>
    <cellStyle name="Note 3 2 10 6 5" xfId="25640" xr:uid="{00000000-0005-0000-0000-000016920000}"/>
    <cellStyle name="Note 3 2 10 6 5 2" xfId="46556" xr:uid="{00000000-0005-0000-0000-000017920000}"/>
    <cellStyle name="Note 3 2 10 6 6" xfId="46557" xr:uid="{00000000-0005-0000-0000-000018920000}"/>
    <cellStyle name="Note 3 2 10 7" xfId="7149" xr:uid="{00000000-0005-0000-0000-000019920000}"/>
    <cellStyle name="Note 3 2 10 7 2" xfId="13463" xr:uid="{00000000-0005-0000-0000-00001A920000}"/>
    <cellStyle name="Note 3 2 10 7 2 2" xfId="46558" xr:uid="{00000000-0005-0000-0000-00001B920000}"/>
    <cellStyle name="Note 3 2 10 7 3" xfId="25641" xr:uid="{00000000-0005-0000-0000-00001C920000}"/>
    <cellStyle name="Note 3 2 10 7 3 2" xfId="46559" xr:uid="{00000000-0005-0000-0000-00001D920000}"/>
    <cellStyle name="Note 3 2 10 7 4" xfId="25642" xr:uid="{00000000-0005-0000-0000-00001E920000}"/>
    <cellStyle name="Note 3 2 10 7 4 2" xfId="46560" xr:uid="{00000000-0005-0000-0000-00001F920000}"/>
    <cellStyle name="Note 3 2 10 7 5" xfId="25643" xr:uid="{00000000-0005-0000-0000-000020920000}"/>
    <cellStyle name="Note 3 2 10 7 5 2" xfId="46561" xr:uid="{00000000-0005-0000-0000-000021920000}"/>
    <cellStyle name="Note 3 2 10 7 6" xfId="46562" xr:uid="{00000000-0005-0000-0000-000022920000}"/>
    <cellStyle name="Note 3 2 10 8" xfId="7150" xr:uid="{00000000-0005-0000-0000-000023920000}"/>
    <cellStyle name="Note 3 2 10 8 2" xfId="13462" xr:uid="{00000000-0005-0000-0000-000024920000}"/>
    <cellStyle name="Note 3 2 10 8 2 2" xfId="46563" xr:uid="{00000000-0005-0000-0000-000025920000}"/>
    <cellStyle name="Note 3 2 10 8 3" xfId="46564" xr:uid="{00000000-0005-0000-0000-000026920000}"/>
    <cellStyle name="Note 3 2 10 9" xfId="13479" xr:uid="{00000000-0005-0000-0000-000027920000}"/>
    <cellStyle name="Note 3 2 10 9 2" xfId="46565" xr:uid="{00000000-0005-0000-0000-000028920000}"/>
    <cellStyle name="Note 3 2 11" xfId="1129" xr:uid="{00000000-0005-0000-0000-000029920000}"/>
    <cellStyle name="Note 3 2 11 10" xfId="25644" xr:uid="{00000000-0005-0000-0000-00002A920000}"/>
    <cellStyle name="Note 3 2 11 10 2" xfId="46566" xr:uid="{00000000-0005-0000-0000-00002B920000}"/>
    <cellStyle name="Note 3 2 11 11" xfId="46567" xr:uid="{00000000-0005-0000-0000-00002C920000}"/>
    <cellStyle name="Note 3 2 11 2" xfId="2061" xr:uid="{00000000-0005-0000-0000-00002D920000}"/>
    <cellStyle name="Note 3 2 11 2 2" xfId="3520" xr:uid="{00000000-0005-0000-0000-00002E920000}"/>
    <cellStyle name="Note 3 2 11 2 2 2" xfId="7151" xr:uid="{00000000-0005-0000-0000-00002F920000}"/>
    <cellStyle name="Note 3 2 11 2 2 2 2" xfId="13458" xr:uid="{00000000-0005-0000-0000-000030920000}"/>
    <cellStyle name="Note 3 2 11 2 2 2 2 2" xfId="46568" xr:uid="{00000000-0005-0000-0000-000031920000}"/>
    <cellStyle name="Note 3 2 11 2 2 2 3" xfId="46569" xr:uid="{00000000-0005-0000-0000-000032920000}"/>
    <cellStyle name="Note 3 2 11 2 2 3" xfId="7152" xr:uid="{00000000-0005-0000-0000-000033920000}"/>
    <cellStyle name="Note 3 2 11 2 2 3 2" xfId="13457" xr:uid="{00000000-0005-0000-0000-000034920000}"/>
    <cellStyle name="Note 3 2 11 2 2 3 2 2" xfId="46570" xr:uid="{00000000-0005-0000-0000-000035920000}"/>
    <cellStyle name="Note 3 2 11 2 2 3 3" xfId="46571" xr:uid="{00000000-0005-0000-0000-000036920000}"/>
    <cellStyle name="Note 3 2 11 2 2 4" xfId="13459" xr:uid="{00000000-0005-0000-0000-000037920000}"/>
    <cellStyle name="Note 3 2 11 2 2 4 2" xfId="46572" xr:uid="{00000000-0005-0000-0000-000038920000}"/>
    <cellStyle name="Note 3 2 11 2 2 5" xfId="25645" xr:uid="{00000000-0005-0000-0000-000039920000}"/>
    <cellStyle name="Note 3 2 11 2 2 5 2" xfId="46573" xr:uid="{00000000-0005-0000-0000-00003A920000}"/>
    <cellStyle name="Note 3 2 11 2 2 6" xfId="25646" xr:uid="{00000000-0005-0000-0000-00003B920000}"/>
    <cellStyle name="Note 3 2 11 2 2 6 2" xfId="46574" xr:uid="{00000000-0005-0000-0000-00003C920000}"/>
    <cellStyle name="Note 3 2 11 2 2 7" xfId="25647" xr:uid="{00000000-0005-0000-0000-00003D920000}"/>
    <cellStyle name="Note 3 2 11 2 2 7 2" xfId="46575" xr:uid="{00000000-0005-0000-0000-00003E920000}"/>
    <cellStyle name="Note 3 2 11 2 2 8" xfId="46576" xr:uid="{00000000-0005-0000-0000-00003F920000}"/>
    <cellStyle name="Note 3 2 11 2 3" xfId="7153" xr:uid="{00000000-0005-0000-0000-000040920000}"/>
    <cellStyle name="Note 3 2 11 2 3 2" xfId="13456" xr:uid="{00000000-0005-0000-0000-000041920000}"/>
    <cellStyle name="Note 3 2 11 2 3 2 2" xfId="46577" xr:uid="{00000000-0005-0000-0000-000042920000}"/>
    <cellStyle name="Note 3 2 11 2 3 3" xfId="46578" xr:uid="{00000000-0005-0000-0000-000043920000}"/>
    <cellStyle name="Note 3 2 11 2 4" xfId="7154" xr:uid="{00000000-0005-0000-0000-000044920000}"/>
    <cellStyle name="Note 3 2 11 2 4 2" xfId="13455" xr:uid="{00000000-0005-0000-0000-000045920000}"/>
    <cellStyle name="Note 3 2 11 2 4 2 2" xfId="46579" xr:uid="{00000000-0005-0000-0000-000046920000}"/>
    <cellStyle name="Note 3 2 11 2 4 3" xfId="46580" xr:uid="{00000000-0005-0000-0000-000047920000}"/>
    <cellStyle name="Note 3 2 11 2 5" xfId="13460" xr:uid="{00000000-0005-0000-0000-000048920000}"/>
    <cellStyle name="Note 3 2 11 2 5 2" xfId="46581" xr:uid="{00000000-0005-0000-0000-000049920000}"/>
    <cellStyle name="Note 3 2 11 2 6" xfId="25648" xr:uid="{00000000-0005-0000-0000-00004A920000}"/>
    <cellStyle name="Note 3 2 11 2 6 2" xfId="46582" xr:uid="{00000000-0005-0000-0000-00004B920000}"/>
    <cellStyle name="Note 3 2 11 2 7" xfId="25649" xr:uid="{00000000-0005-0000-0000-00004C920000}"/>
    <cellStyle name="Note 3 2 11 2 7 2" xfId="46583" xr:uid="{00000000-0005-0000-0000-00004D920000}"/>
    <cellStyle name="Note 3 2 11 2 8" xfId="25650" xr:uid="{00000000-0005-0000-0000-00004E920000}"/>
    <cellStyle name="Note 3 2 11 2 8 2" xfId="46584" xr:uid="{00000000-0005-0000-0000-00004F920000}"/>
    <cellStyle name="Note 3 2 11 2 9" xfId="46585" xr:uid="{00000000-0005-0000-0000-000050920000}"/>
    <cellStyle name="Note 3 2 11 3" xfId="1629" xr:uid="{00000000-0005-0000-0000-000051920000}"/>
    <cellStyle name="Note 3 2 11 3 2" xfId="3092" xr:uid="{00000000-0005-0000-0000-000052920000}"/>
    <cellStyle name="Note 3 2 11 3 2 2" xfId="7155" xr:uid="{00000000-0005-0000-0000-000053920000}"/>
    <cellStyle name="Note 3 2 11 3 2 2 2" xfId="13452" xr:uid="{00000000-0005-0000-0000-000054920000}"/>
    <cellStyle name="Note 3 2 11 3 2 2 2 2" xfId="46586" xr:uid="{00000000-0005-0000-0000-000055920000}"/>
    <cellStyle name="Note 3 2 11 3 2 2 3" xfId="46587" xr:uid="{00000000-0005-0000-0000-000056920000}"/>
    <cellStyle name="Note 3 2 11 3 2 3" xfId="7156" xr:uid="{00000000-0005-0000-0000-000057920000}"/>
    <cellStyle name="Note 3 2 11 3 2 3 2" xfId="13451" xr:uid="{00000000-0005-0000-0000-000058920000}"/>
    <cellStyle name="Note 3 2 11 3 2 3 2 2" xfId="46588" xr:uid="{00000000-0005-0000-0000-000059920000}"/>
    <cellStyle name="Note 3 2 11 3 2 3 3" xfId="46589" xr:uid="{00000000-0005-0000-0000-00005A920000}"/>
    <cellStyle name="Note 3 2 11 3 2 4" xfId="13453" xr:uid="{00000000-0005-0000-0000-00005B920000}"/>
    <cellStyle name="Note 3 2 11 3 2 4 2" xfId="46590" xr:uid="{00000000-0005-0000-0000-00005C920000}"/>
    <cellStyle name="Note 3 2 11 3 2 5" xfId="25651" xr:uid="{00000000-0005-0000-0000-00005D920000}"/>
    <cellStyle name="Note 3 2 11 3 2 5 2" xfId="46591" xr:uid="{00000000-0005-0000-0000-00005E920000}"/>
    <cellStyle name="Note 3 2 11 3 2 6" xfId="25652" xr:uid="{00000000-0005-0000-0000-00005F920000}"/>
    <cellStyle name="Note 3 2 11 3 2 6 2" xfId="46592" xr:uid="{00000000-0005-0000-0000-000060920000}"/>
    <cellStyle name="Note 3 2 11 3 2 7" xfId="25653" xr:uid="{00000000-0005-0000-0000-000061920000}"/>
    <cellStyle name="Note 3 2 11 3 2 7 2" xfId="46593" xr:uid="{00000000-0005-0000-0000-000062920000}"/>
    <cellStyle name="Note 3 2 11 3 2 8" xfId="46594" xr:uid="{00000000-0005-0000-0000-000063920000}"/>
    <cellStyle name="Note 3 2 11 3 3" xfId="7157" xr:uid="{00000000-0005-0000-0000-000064920000}"/>
    <cellStyle name="Note 3 2 11 3 3 2" xfId="13450" xr:uid="{00000000-0005-0000-0000-000065920000}"/>
    <cellStyle name="Note 3 2 11 3 3 2 2" xfId="46595" xr:uid="{00000000-0005-0000-0000-000066920000}"/>
    <cellStyle name="Note 3 2 11 3 3 3" xfId="46596" xr:uid="{00000000-0005-0000-0000-000067920000}"/>
    <cellStyle name="Note 3 2 11 3 4" xfId="7158" xr:uid="{00000000-0005-0000-0000-000068920000}"/>
    <cellStyle name="Note 3 2 11 3 4 2" xfId="13449" xr:uid="{00000000-0005-0000-0000-000069920000}"/>
    <cellStyle name="Note 3 2 11 3 4 2 2" xfId="46597" xr:uid="{00000000-0005-0000-0000-00006A920000}"/>
    <cellStyle name="Note 3 2 11 3 4 3" xfId="46598" xr:uid="{00000000-0005-0000-0000-00006B920000}"/>
    <cellStyle name="Note 3 2 11 3 5" xfId="13454" xr:uid="{00000000-0005-0000-0000-00006C920000}"/>
    <cellStyle name="Note 3 2 11 3 5 2" xfId="46599" xr:uid="{00000000-0005-0000-0000-00006D920000}"/>
    <cellStyle name="Note 3 2 11 3 6" xfId="25654" xr:uid="{00000000-0005-0000-0000-00006E920000}"/>
    <cellStyle name="Note 3 2 11 3 6 2" xfId="46600" xr:uid="{00000000-0005-0000-0000-00006F920000}"/>
    <cellStyle name="Note 3 2 11 3 7" xfId="25655" xr:uid="{00000000-0005-0000-0000-000070920000}"/>
    <cellStyle name="Note 3 2 11 3 7 2" xfId="46601" xr:uid="{00000000-0005-0000-0000-000071920000}"/>
    <cellStyle name="Note 3 2 11 3 8" xfId="25656" xr:uid="{00000000-0005-0000-0000-000072920000}"/>
    <cellStyle name="Note 3 2 11 3 8 2" xfId="46602" xr:uid="{00000000-0005-0000-0000-000073920000}"/>
    <cellStyle name="Note 3 2 11 3 9" xfId="46603" xr:uid="{00000000-0005-0000-0000-000074920000}"/>
    <cellStyle name="Note 3 2 11 4" xfId="7159" xr:uid="{00000000-0005-0000-0000-000075920000}"/>
    <cellStyle name="Note 3 2 11 4 2" xfId="13448" xr:uid="{00000000-0005-0000-0000-000076920000}"/>
    <cellStyle name="Note 3 2 11 4 2 2" xfId="46604" xr:uid="{00000000-0005-0000-0000-000077920000}"/>
    <cellStyle name="Note 3 2 11 4 3" xfId="25657" xr:uid="{00000000-0005-0000-0000-000078920000}"/>
    <cellStyle name="Note 3 2 11 4 3 2" xfId="46605" xr:uid="{00000000-0005-0000-0000-000079920000}"/>
    <cellStyle name="Note 3 2 11 4 4" xfId="25658" xr:uid="{00000000-0005-0000-0000-00007A920000}"/>
    <cellStyle name="Note 3 2 11 4 4 2" xfId="46606" xr:uid="{00000000-0005-0000-0000-00007B920000}"/>
    <cellStyle name="Note 3 2 11 4 5" xfId="25659" xr:uid="{00000000-0005-0000-0000-00007C920000}"/>
    <cellStyle name="Note 3 2 11 4 5 2" xfId="46607" xr:uid="{00000000-0005-0000-0000-00007D920000}"/>
    <cellStyle name="Note 3 2 11 4 6" xfId="46608" xr:uid="{00000000-0005-0000-0000-00007E920000}"/>
    <cellStyle name="Note 3 2 11 5" xfId="7160" xr:uid="{00000000-0005-0000-0000-00007F920000}"/>
    <cellStyle name="Note 3 2 11 5 2" xfId="13447" xr:uid="{00000000-0005-0000-0000-000080920000}"/>
    <cellStyle name="Note 3 2 11 5 2 2" xfId="46609" xr:uid="{00000000-0005-0000-0000-000081920000}"/>
    <cellStyle name="Note 3 2 11 5 3" xfId="25660" xr:uid="{00000000-0005-0000-0000-000082920000}"/>
    <cellStyle name="Note 3 2 11 5 3 2" xfId="46610" xr:uid="{00000000-0005-0000-0000-000083920000}"/>
    <cellStyle name="Note 3 2 11 5 4" xfId="25661" xr:uid="{00000000-0005-0000-0000-000084920000}"/>
    <cellStyle name="Note 3 2 11 5 4 2" xfId="46611" xr:uid="{00000000-0005-0000-0000-000085920000}"/>
    <cellStyle name="Note 3 2 11 5 5" xfId="25662" xr:uid="{00000000-0005-0000-0000-000086920000}"/>
    <cellStyle name="Note 3 2 11 5 5 2" xfId="46612" xr:uid="{00000000-0005-0000-0000-000087920000}"/>
    <cellStyle name="Note 3 2 11 5 6" xfId="46613" xr:uid="{00000000-0005-0000-0000-000088920000}"/>
    <cellStyle name="Note 3 2 11 6" xfId="7161" xr:uid="{00000000-0005-0000-0000-000089920000}"/>
    <cellStyle name="Note 3 2 11 6 2" xfId="13446" xr:uid="{00000000-0005-0000-0000-00008A920000}"/>
    <cellStyle name="Note 3 2 11 6 2 2" xfId="46614" xr:uid="{00000000-0005-0000-0000-00008B920000}"/>
    <cellStyle name="Note 3 2 11 6 3" xfId="25663" xr:uid="{00000000-0005-0000-0000-00008C920000}"/>
    <cellStyle name="Note 3 2 11 6 3 2" xfId="46615" xr:uid="{00000000-0005-0000-0000-00008D920000}"/>
    <cellStyle name="Note 3 2 11 6 4" xfId="25664" xr:uid="{00000000-0005-0000-0000-00008E920000}"/>
    <cellStyle name="Note 3 2 11 6 4 2" xfId="46616" xr:uid="{00000000-0005-0000-0000-00008F920000}"/>
    <cellStyle name="Note 3 2 11 6 5" xfId="25665" xr:uid="{00000000-0005-0000-0000-000090920000}"/>
    <cellStyle name="Note 3 2 11 6 5 2" xfId="46617" xr:uid="{00000000-0005-0000-0000-000091920000}"/>
    <cellStyle name="Note 3 2 11 6 6" xfId="46618" xr:uid="{00000000-0005-0000-0000-000092920000}"/>
    <cellStyle name="Note 3 2 11 7" xfId="7162" xr:uid="{00000000-0005-0000-0000-000093920000}"/>
    <cellStyle name="Note 3 2 11 7 2" xfId="13445" xr:uid="{00000000-0005-0000-0000-000094920000}"/>
    <cellStyle name="Note 3 2 11 7 2 2" xfId="46619" xr:uid="{00000000-0005-0000-0000-000095920000}"/>
    <cellStyle name="Note 3 2 11 7 3" xfId="25666" xr:uid="{00000000-0005-0000-0000-000096920000}"/>
    <cellStyle name="Note 3 2 11 7 3 2" xfId="46620" xr:uid="{00000000-0005-0000-0000-000097920000}"/>
    <cellStyle name="Note 3 2 11 7 4" xfId="25667" xr:uid="{00000000-0005-0000-0000-000098920000}"/>
    <cellStyle name="Note 3 2 11 7 4 2" xfId="46621" xr:uid="{00000000-0005-0000-0000-000099920000}"/>
    <cellStyle name="Note 3 2 11 7 5" xfId="25668" xr:uid="{00000000-0005-0000-0000-00009A920000}"/>
    <cellStyle name="Note 3 2 11 7 5 2" xfId="46622" xr:uid="{00000000-0005-0000-0000-00009B920000}"/>
    <cellStyle name="Note 3 2 11 7 6" xfId="46623" xr:uid="{00000000-0005-0000-0000-00009C920000}"/>
    <cellStyle name="Note 3 2 11 8" xfId="7163" xr:uid="{00000000-0005-0000-0000-00009D920000}"/>
    <cellStyle name="Note 3 2 11 8 2" xfId="13444" xr:uid="{00000000-0005-0000-0000-00009E920000}"/>
    <cellStyle name="Note 3 2 11 8 2 2" xfId="46624" xr:uid="{00000000-0005-0000-0000-00009F920000}"/>
    <cellStyle name="Note 3 2 11 8 3" xfId="46625" xr:uid="{00000000-0005-0000-0000-0000A0920000}"/>
    <cellStyle name="Note 3 2 11 9" xfId="13461" xr:uid="{00000000-0005-0000-0000-0000A1920000}"/>
    <cellStyle name="Note 3 2 11 9 2" xfId="46626" xr:uid="{00000000-0005-0000-0000-0000A2920000}"/>
    <cellStyle name="Note 3 2 12" xfId="1137" xr:uid="{00000000-0005-0000-0000-0000A3920000}"/>
    <cellStyle name="Note 3 2 12 10" xfId="25669" xr:uid="{00000000-0005-0000-0000-0000A4920000}"/>
    <cellStyle name="Note 3 2 12 10 2" xfId="46627" xr:uid="{00000000-0005-0000-0000-0000A5920000}"/>
    <cellStyle name="Note 3 2 12 11" xfId="46628" xr:uid="{00000000-0005-0000-0000-0000A6920000}"/>
    <cellStyle name="Note 3 2 12 2" xfId="2069" xr:uid="{00000000-0005-0000-0000-0000A7920000}"/>
    <cellStyle name="Note 3 2 12 2 2" xfId="3528" xr:uid="{00000000-0005-0000-0000-0000A8920000}"/>
    <cellStyle name="Note 3 2 12 2 2 2" xfId="7164" xr:uid="{00000000-0005-0000-0000-0000A9920000}"/>
    <cellStyle name="Note 3 2 12 2 2 2 2" xfId="13440" xr:uid="{00000000-0005-0000-0000-0000AA920000}"/>
    <cellStyle name="Note 3 2 12 2 2 2 2 2" xfId="46629" xr:uid="{00000000-0005-0000-0000-0000AB920000}"/>
    <cellStyle name="Note 3 2 12 2 2 2 3" xfId="46630" xr:uid="{00000000-0005-0000-0000-0000AC920000}"/>
    <cellStyle name="Note 3 2 12 2 2 3" xfId="7165" xr:uid="{00000000-0005-0000-0000-0000AD920000}"/>
    <cellStyle name="Note 3 2 12 2 2 3 2" xfId="13439" xr:uid="{00000000-0005-0000-0000-0000AE920000}"/>
    <cellStyle name="Note 3 2 12 2 2 3 2 2" xfId="46631" xr:uid="{00000000-0005-0000-0000-0000AF920000}"/>
    <cellStyle name="Note 3 2 12 2 2 3 3" xfId="46632" xr:uid="{00000000-0005-0000-0000-0000B0920000}"/>
    <cellStyle name="Note 3 2 12 2 2 4" xfId="13441" xr:uid="{00000000-0005-0000-0000-0000B1920000}"/>
    <cellStyle name="Note 3 2 12 2 2 4 2" xfId="46633" xr:uid="{00000000-0005-0000-0000-0000B2920000}"/>
    <cellStyle name="Note 3 2 12 2 2 5" xfId="25670" xr:uid="{00000000-0005-0000-0000-0000B3920000}"/>
    <cellStyle name="Note 3 2 12 2 2 5 2" xfId="46634" xr:uid="{00000000-0005-0000-0000-0000B4920000}"/>
    <cellStyle name="Note 3 2 12 2 2 6" xfId="25671" xr:uid="{00000000-0005-0000-0000-0000B5920000}"/>
    <cellStyle name="Note 3 2 12 2 2 6 2" xfId="46635" xr:uid="{00000000-0005-0000-0000-0000B6920000}"/>
    <cellStyle name="Note 3 2 12 2 2 7" xfId="25672" xr:uid="{00000000-0005-0000-0000-0000B7920000}"/>
    <cellStyle name="Note 3 2 12 2 2 7 2" xfId="46636" xr:uid="{00000000-0005-0000-0000-0000B8920000}"/>
    <cellStyle name="Note 3 2 12 2 2 8" xfId="46637" xr:uid="{00000000-0005-0000-0000-0000B9920000}"/>
    <cellStyle name="Note 3 2 12 2 3" xfId="7166" xr:uid="{00000000-0005-0000-0000-0000BA920000}"/>
    <cellStyle name="Note 3 2 12 2 3 2" xfId="13438" xr:uid="{00000000-0005-0000-0000-0000BB920000}"/>
    <cellStyle name="Note 3 2 12 2 3 2 2" xfId="46638" xr:uid="{00000000-0005-0000-0000-0000BC920000}"/>
    <cellStyle name="Note 3 2 12 2 3 3" xfId="46639" xr:uid="{00000000-0005-0000-0000-0000BD920000}"/>
    <cellStyle name="Note 3 2 12 2 4" xfId="7167" xr:uid="{00000000-0005-0000-0000-0000BE920000}"/>
    <cellStyle name="Note 3 2 12 2 4 2" xfId="13437" xr:uid="{00000000-0005-0000-0000-0000BF920000}"/>
    <cellStyle name="Note 3 2 12 2 4 2 2" xfId="46640" xr:uid="{00000000-0005-0000-0000-0000C0920000}"/>
    <cellStyle name="Note 3 2 12 2 4 3" xfId="46641" xr:uid="{00000000-0005-0000-0000-0000C1920000}"/>
    <cellStyle name="Note 3 2 12 2 5" xfId="13442" xr:uid="{00000000-0005-0000-0000-0000C2920000}"/>
    <cellStyle name="Note 3 2 12 2 5 2" xfId="46642" xr:uid="{00000000-0005-0000-0000-0000C3920000}"/>
    <cellStyle name="Note 3 2 12 2 6" xfId="25673" xr:uid="{00000000-0005-0000-0000-0000C4920000}"/>
    <cellStyle name="Note 3 2 12 2 6 2" xfId="46643" xr:uid="{00000000-0005-0000-0000-0000C5920000}"/>
    <cellStyle name="Note 3 2 12 2 7" xfId="25674" xr:uid="{00000000-0005-0000-0000-0000C6920000}"/>
    <cellStyle name="Note 3 2 12 2 7 2" xfId="46644" xr:uid="{00000000-0005-0000-0000-0000C7920000}"/>
    <cellStyle name="Note 3 2 12 2 8" xfId="25675" xr:uid="{00000000-0005-0000-0000-0000C8920000}"/>
    <cellStyle name="Note 3 2 12 2 8 2" xfId="46645" xr:uid="{00000000-0005-0000-0000-0000C9920000}"/>
    <cellStyle name="Note 3 2 12 2 9" xfId="46646" xr:uid="{00000000-0005-0000-0000-0000CA920000}"/>
    <cellStyle name="Note 3 2 12 3" xfId="1637" xr:uid="{00000000-0005-0000-0000-0000CB920000}"/>
    <cellStyle name="Note 3 2 12 3 2" xfId="3100" xr:uid="{00000000-0005-0000-0000-0000CC920000}"/>
    <cellStyle name="Note 3 2 12 3 2 2" xfId="7168" xr:uid="{00000000-0005-0000-0000-0000CD920000}"/>
    <cellStyle name="Note 3 2 12 3 2 2 2" xfId="13434" xr:uid="{00000000-0005-0000-0000-0000CE920000}"/>
    <cellStyle name="Note 3 2 12 3 2 2 2 2" xfId="46647" xr:uid="{00000000-0005-0000-0000-0000CF920000}"/>
    <cellStyle name="Note 3 2 12 3 2 2 3" xfId="46648" xr:uid="{00000000-0005-0000-0000-0000D0920000}"/>
    <cellStyle name="Note 3 2 12 3 2 3" xfId="7169" xr:uid="{00000000-0005-0000-0000-0000D1920000}"/>
    <cellStyle name="Note 3 2 12 3 2 3 2" xfId="13433" xr:uid="{00000000-0005-0000-0000-0000D2920000}"/>
    <cellStyle name="Note 3 2 12 3 2 3 2 2" xfId="46649" xr:uid="{00000000-0005-0000-0000-0000D3920000}"/>
    <cellStyle name="Note 3 2 12 3 2 3 3" xfId="46650" xr:uid="{00000000-0005-0000-0000-0000D4920000}"/>
    <cellStyle name="Note 3 2 12 3 2 4" xfId="13435" xr:uid="{00000000-0005-0000-0000-0000D5920000}"/>
    <cellStyle name="Note 3 2 12 3 2 4 2" xfId="46651" xr:uid="{00000000-0005-0000-0000-0000D6920000}"/>
    <cellStyle name="Note 3 2 12 3 2 5" xfId="25676" xr:uid="{00000000-0005-0000-0000-0000D7920000}"/>
    <cellStyle name="Note 3 2 12 3 2 5 2" xfId="46652" xr:uid="{00000000-0005-0000-0000-0000D8920000}"/>
    <cellStyle name="Note 3 2 12 3 2 6" xfId="25677" xr:uid="{00000000-0005-0000-0000-0000D9920000}"/>
    <cellStyle name="Note 3 2 12 3 2 6 2" xfId="46653" xr:uid="{00000000-0005-0000-0000-0000DA920000}"/>
    <cellStyle name="Note 3 2 12 3 2 7" xfId="25678" xr:uid="{00000000-0005-0000-0000-0000DB920000}"/>
    <cellStyle name="Note 3 2 12 3 2 7 2" xfId="46654" xr:uid="{00000000-0005-0000-0000-0000DC920000}"/>
    <cellStyle name="Note 3 2 12 3 2 8" xfId="46655" xr:uid="{00000000-0005-0000-0000-0000DD920000}"/>
    <cellStyle name="Note 3 2 12 3 3" xfId="7170" xr:uid="{00000000-0005-0000-0000-0000DE920000}"/>
    <cellStyle name="Note 3 2 12 3 3 2" xfId="13432" xr:uid="{00000000-0005-0000-0000-0000DF920000}"/>
    <cellStyle name="Note 3 2 12 3 3 2 2" xfId="46656" xr:uid="{00000000-0005-0000-0000-0000E0920000}"/>
    <cellStyle name="Note 3 2 12 3 3 3" xfId="46657" xr:uid="{00000000-0005-0000-0000-0000E1920000}"/>
    <cellStyle name="Note 3 2 12 3 4" xfId="7171" xr:uid="{00000000-0005-0000-0000-0000E2920000}"/>
    <cellStyle name="Note 3 2 12 3 4 2" xfId="13431" xr:uid="{00000000-0005-0000-0000-0000E3920000}"/>
    <cellStyle name="Note 3 2 12 3 4 2 2" xfId="46658" xr:uid="{00000000-0005-0000-0000-0000E4920000}"/>
    <cellStyle name="Note 3 2 12 3 4 3" xfId="46659" xr:uid="{00000000-0005-0000-0000-0000E5920000}"/>
    <cellStyle name="Note 3 2 12 3 5" xfId="13436" xr:uid="{00000000-0005-0000-0000-0000E6920000}"/>
    <cellStyle name="Note 3 2 12 3 5 2" xfId="46660" xr:uid="{00000000-0005-0000-0000-0000E7920000}"/>
    <cellStyle name="Note 3 2 12 3 6" xfId="25679" xr:uid="{00000000-0005-0000-0000-0000E8920000}"/>
    <cellStyle name="Note 3 2 12 3 6 2" xfId="46661" xr:uid="{00000000-0005-0000-0000-0000E9920000}"/>
    <cellStyle name="Note 3 2 12 3 7" xfId="25680" xr:uid="{00000000-0005-0000-0000-0000EA920000}"/>
    <cellStyle name="Note 3 2 12 3 7 2" xfId="46662" xr:uid="{00000000-0005-0000-0000-0000EB920000}"/>
    <cellStyle name="Note 3 2 12 3 8" xfId="25681" xr:uid="{00000000-0005-0000-0000-0000EC920000}"/>
    <cellStyle name="Note 3 2 12 3 8 2" xfId="46663" xr:uid="{00000000-0005-0000-0000-0000ED920000}"/>
    <cellStyle name="Note 3 2 12 3 9" xfId="46664" xr:uid="{00000000-0005-0000-0000-0000EE920000}"/>
    <cellStyle name="Note 3 2 12 4" xfId="7172" xr:uid="{00000000-0005-0000-0000-0000EF920000}"/>
    <cellStyle name="Note 3 2 12 4 2" xfId="13430" xr:uid="{00000000-0005-0000-0000-0000F0920000}"/>
    <cellStyle name="Note 3 2 12 4 2 2" xfId="46665" xr:uid="{00000000-0005-0000-0000-0000F1920000}"/>
    <cellStyle name="Note 3 2 12 4 3" xfId="25682" xr:uid="{00000000-0005-0000-0000-0000F2920000}"/>
    <cellStyle name="Note 3 2 12 4 3 2" xfId="46666" xr:uid="{00000000-0005-0000-0000-0000F3920000}"/>
    <cellStyle name="Note 3 2 12 4 4" xfId="25683" xr:uid="{00000000-0005-0000-0000-0000F4920000}"/>
    <cellStyle name="Note 3 2 12 4 4 2" xfId="46667" xr:uid="{00000000-0005-0000-0000-0000F5920000}"/>
    <cellStyle name="Note 3 2 12 4 5" xfId="25684" xr:uid="{00000000-0005-0000-0000-0000F6920000}"/>
    <cellStyle name="Note 3 2 12 4 5 2" xfId="46668" xr:uid="{00000000-0005-0000-0000-0000F7920000}"/>
    <cellStyle name="Note 3 2 12 4 6" xfId="46669" xr:uid="{00000000-0005-0000-0000-0000F8920000}"/>
    <cellStyle name="Note 3 2 12 5" xfId="7173" xr:uid="{00000000-0005-0000-0000-0000F9920000}"/>
    <cellStyle name="Note 3 2 12 5 2" xfId="13429" xr:uid="{00000000-0005-0000-0000-0000FA920000}"/>
    <cellStyle name="Note 3 2 12 5 2 2" xfId="46670" xr:uid="{00000000-0005-0000-0000-0000FB920000}"/>
    <cellStyle name="Note 3 2 12 5 3" xfId="25685" xr:uid="{00000000-0005-0000-0000-0000FC920000}"/>
    <cellStyle name="Note 3 2 12 5 3 2" xfId="46671" xr:uid="{00000000-0005-0000-0000-0000FD920000}"/>
    <cellStyle name="Note 3 2 12 5 4" xfId="25686" xr:uid="{00000000-0005-0000-0000-0000FE920000}"/>
    <cellStyle name="Note 3 2 12 5 4 2" xfId="46672" xr:uid="{00000000-0005-0000-0000-0000FF920000}"/>
    <cellStyle name="Note 3 2 12 5 5" xfId="25687" xr:uid="{00000000-0005-0000-0000-000000930000}"/>
    <cellStyle name="Note 3 2 12 5 5 2" xfId="46673" xr:uid="{00000000-0005-0000-0000-000001930000}"/>
    <cellStyle name="Note 3 2 12 5 6" xfId="46674" xr:uid="{00000000-0005-0000-0000-000002930000}"/>
    <cellStyle name="Note 3 2 12 6" xfId="7174" xr:uid="{00000000-0005-0000-0000-000003930000}"/>
    <cellStyle name="Note 3 2 12 6 2" xfId="13428" xr:uid="{00000000-0005-0000-0000-000004930000}"/>
    <cellStyle name="Note 3 2 12 6 2 2" xfId="46675" xr:uid="{00000000-0005-0000-0000-000005930000}"/>
    <cellStyle name="Note 3 2 12 6 3" xfId="25688" xr:uid="{00000000-0005-0000-0000-000006930000}"/>
    <cellStyle name="Note 3 2 12 6 3 2" xfId="46676" xr:uid="{00000000-0005-0000-0000-000007930000}"/>
    <cellStyle name="Note 3 2 12 6 4" xfId="25689" xr:uid="{00000000-0005-0000-0000-000008930000}"/>
    <cellStyle name="Note 3 2 12 6 4 2" xfId="46677" xr:uid="{00000000-0005-0000-0000-000009930000}"/>
    <cellStyle name="Note 3 2 12 6 5" xfId="25690" xr:uid="{00000000-0005-0000-0000-00000A930000}"/>
    <cellStyle name="Note 3 2 12 6 5 2" xfId="46678" xr:uid="{00000000-0005-0000-0000-00000B930000}"/>
    <cellStyle name="Note 3 2 12 6 6" xfId="46679" xr:uid="{00000000-0005-0000-0000-00000C930000}"/>
    <cellStyle name="Note 3 2 12 7" xfId="7175" xr:uid="{00000000-0005-0000-0000-00000D930000}"/>
    <cellStyle name="Note 3 2 12 7 2" xfId="13427" xr:uid="{00000000-0005-0000-0000-00000E930000}"/>
    <cellStyle name="Note 3 2 12 7 2 2" xfId="46680" xr:uid="{00000000-0005-0000-0000-00000F930000}"/>
    <cellStyle name="Note 3 2 12 7 3" xfId="25691" xr:uid="{00000000-0005-0000-0000-000010930000}"/>
    <cellStyle name="Note 3 2 12 7 3 2" xfId="46681" xr:uid="{00000000-0005-0000-0000-000011930000}"/>
    <cellStyle name="Note 3 2 12 7 4" xfId="25692" xr:uid="{00000000-0005-0000-0000-000012930000}"/>
    <cellStyle name="Note 3 2 12 7 4 2" xfId="46682" xr:uid="{00000000-0005-0000-0000-000013930000}"/>
    <cellStyle name="Note 3 2 12 7 5" xfId="25693" xr:uid="{00000000-0005-0000-0000-000014930000}"/>
    <cellStyle name="Note 3 2 12 7 5 2" xfId="46683" xr:uid="{00000000-0005-0000-0000-000015930000}"/>
    <cellStyle name="Note 3 2 12 7 6" xfId="46684" xr:uid="{00000000-0005-0000-0000-000016930000}"/>
    <cellStyle name="Note 3 2 12 8" xfId="7176" xr:uid="{00000000-0005-0000-0000-000017930000}"/>
    <cellStyle name="Note 3 2 12 8 2" xfId="13426" xr:uid="{00000000-0005-0000-0000-000018930000}"/>
    <cellStyle name="Note 3 2 12 8 2 2" xfId="46685" xr:uid="{00000000-0005-0000-0000-000019930000}"/>
    <cellStyle name="Note 3 2 12 8 3" xfId="46686" xr:uid="{00000000-0005-0000-0000-00001A930000}"/>
    <cellStyle name="Note 3 2 12 9" xfId="13443" xr:uid="{00000000-0005-0000-0000-00001B930000}"/>
    <cellStyle name="Note 3 2 12 9 2" xfId="46687" xr:uid="{00000000-0005-0000-0000-00001C930000}"/>
    <cellStyle name="Note 3 2 13" xfId="1145" xr:uid="{00000000-0005-0000-0000-00001D930000}"/>
    <cellStyle name="Note 3 2 13 10" xfId="25694" xr:uid="{00000000-0005-0000-0000-00001E930000}"/>
    <cellStyle name="Note 3 2 13 10 2" xfId="46688" xr:uid="{00000000-0005-0000-0000-00001F930000}"/>
    <cellStyle name="Note 3 2 13 11" xfId="46689" xr:uid="{00000000-0005-0000-0000-000020930000}"/>
    <cellStyle name="Note 3 2 13 2" xfId="2077" xr:uid="{00000000-0005-0000-0000-000021930000}"/>
    <cellStyle name="Note 3 2 13 2 2" xfId="3536" xr:uid="{00000000-0005-0000-0000-000022930000}"/>
    <cellStyle name="Note 3 2 13 2 2 2" xfId="7177" xr:uid="{00000000-0005-0000-0000-000023930000}"/>
    <cellStyle name="Note 3 2 13 2 2 2 2" xfId="13422" xr:uid="{00000000-0005-0000-0000-000024930000}"/>
    <cellStyle name="Note 3 2 13 2 2 2 2 2" xfId="46690" xr:uid="{00000000-0005-0000-0000-000025930000}"/>
    <cellStyle name="Note 3 2 13 2 2 2 3" xfId="46691" xr:uid="{00000000-0005-0000-0000-000026930000}"/>
    <cellStyle name="Note 3 2 13 2 2 3" xfId="7178" xr:uid="{00000000-0005-0000-0000-000027930000}"/>
    <cellStyle name="Note 3 2 13 2 2 3 2" xfId="13421" xr:uid="{00000000-0005-0000-0000-000028930000}"/>
    <cellStyle name="Note 3 2 13 2 2 3 2 2" xfId="46692" xr:uid="{00000000-0005-0000-0000-000029930000}"/>
    <cellStyle name="Note 3 2 13 2 2 3 3" xfId="46693" xr:uid="{00000000-0005-0000-0000-00002A930000}"/>
    <cellStyle name="Note 3 2 13 2 2 4" xfId="13423" xr:uid="{00000000-0005-0000-0000-00002B930000}"/>
    <cellStyle name="Note 3 2 13 2 2 4 2" xfId="46694" xr:uid="{00000000-0005-0000-0000-00002C930000}"/>
    <cellStyle name="Note 3 2 13 2 2 5" xfId="25695" xr:uid="{00000000-0005-0000-0000-00002D930000}"/>
    <cellStyle name="Note 3 2 13 2 2 5 2" xfId="46695" xr:uid="{00000000-0005-0000-0000-00002E930000}"/>
    <cellStyle name="Note 3 2 13 2 2 6" xfId="25696" xr:uid="{00000000-0005-0000-0000-00002F930000}"/>
    <cellStyle name="Note 3 2 13 2 2 6 2" xfId="46696" xr:uid="{00000000-0005-0000-0000-000030930000}"/>
    <cellStyle name="Note 3 2 13 2 2 7" xfId="25697" xr:uid="{00000000-0005-0000-0000-000031930000}"/>
    <cellStyle name="Note 3 2 13 2 2 7 2" xfId="46697" xr:uid="{00000000-0005-0000-0000-000032930000}"/>
    <cellStyle name="Note 3 2 13 2 2 8" xfId="46698" xr:uid="{00000000-0005-0000-0000-000033930000}"/>
    <cellStyle name="Note 3 2 13 2 3" xfId="7179" xr:uid="{00000000-0005-0000-0000-000034930000}"/>
    <cellStyle name="Note 3 2 13 2 3 2" xfId="13420" xr:uid="{00000000-0005-0000-0000-000035930000}"/>
    <cellStyle name="Note 3 2 13 2 3 2 2" xfId="46699" xr:uid="{00000000-0005-0000-0000-000036930000}"/>
    <cellStyle name="Note 3 2 13 2 3 3" xfId="46700" xr:uid="{00000000-0005-0000-0000-000037930000}"/>
    <cellStyle name="Note 3 2 13 2 4" xfId="7180" xr:uid="{00000000-0005-0000-0000-000038930000}"/>
    <cellStyle name="Note 3 2 13 2 4 2" xfId="13419" xr:uid="{00000000-0005-0000-0000-000039930000}"/>
    <cellStyle name="Note 3 2 13 2 4 2 2" xfId="46701" xr:uid="{00000000-0005-0000-0000-00003A930000}"/>
    <cellStyle name="Note 3 2 13 2 4 3" xfId="46702" xr:uid="{00000000-0005-0000-0000-00003B930000}"/>
    <cellStyle name="Note 3 2 13 2 5" xfId="13424" xr:uid="{00000000-0005-0000-0000-00003C930000}"/>
    <cellStyle name="Note 3 2 13 2 5 2" xfId="46703" xr:uid="{00000000-0005-0000-0000-00003D930000}"/>
    <cellStyle name="Note 3 2 13 2 6" xfId="25698" xr:uid="{00000000-0005-0000-0000-00003E930000}"/>
    <cellStyle name="Note 3 2 13 2 6 2" xfId="46704" xr:uid="{00000000-0005-0000-0000-00003F930000}"/>
    <cellStyle name="Note 3 2 13 2 7" xfId="25699" xr:uid="{00000000-0005-0000-0000-000040930000}"/>
    <cellStyle name="Note 3 2 13 2 7 2" xfId="46705" xr:uid="{00000000-0005-0000-0000-000041930000}"/>
    <cellStyle name="Note 3 2 13 2 8" xfId="25700" xr:uid="{00000000-0005-0000-0000-000042930000}"/>
    <cellStyle name="Note 3 2 13 2 8 2" xfId="46706" xr:uid="{00000000-0005-0000-0000-000043930000}"/>
    <cellStyle name="Note 3 2 13 2 9" xfId="46707" xr:uid="{00000000-0005-0000-0000-000044930000}"/>
    <cellStyle name="Note 3 2 13 3" xfId="1645" xr:uid="{00000000-0005-0000-0000-000045930000}"/>
    <cellStyle name="Note 3 2 13 3 2" xfId="3108" xr:uid="{00000000-0005-0000-0000-000046930000}"/>
    <cellStyle name="Note 3 2 13 3 2 2" xfId="7181" xr:uid="{00000000-0005-0000-0000-000047930000}"/>
    <cellStyle name="Note 3 2 13 3 2 2 2" xfId="13416" xr:uid="{00000000-0005-0000-0000-000048930000}"/>
    <cellStyle name="Note 3 2 13 3 2 2 2 2" xfId="46708" xr:uid="{00000000-0005-0000-0000-000049930000}"/>
    <cellStyle name="Note 3 2 13 3 2 2 3" xfId="46709" xr:uid="{00000000-0005-0000-0000-00004A930000}"/>
    <cellStyle name="Note 3 2 13 3 2 3" xfId="7182" xr:uid="{00000000-0005-0000-0000-00004B930000}"/>
    <cellStyle name="Note 3 2 13 3 2 3 2" xfId="13415" xr:uid="{00000000-0005-0000-0000-00004C930000}"/>
    <cellStyle name="Note 3 2 13 3 2 3 2 2" xfId="46710" xr:uid="{00000000-0005-0000-0000-00004D930000}"/>
    <cellStyle name="Note 3 2 13 3 2 3 3" xfId="46711" xr:uid="{00000000-0005-0000-0000-00004E930000}"/>
    <cellStyle name="Note 3 2 13 3 2 4" xfId="13417" xr:uid="{00000000-0005-0000-0000-00004F930000}"/>
    <cellStyle name="Note 3 2 13 3 2 4 2" xfId="46712" xr:uid="{00000000-0005-0000-0000-000050930000}"/>
    <cellStyle name="Note 3 2 13 3 2 5" xfId="25701" xr:uid="{00000000-0005-0000-0000-000051930000}"/>
    <cellStyle name="Note 3 2 13 3 2 5 2" xfId="46713" xr:uid="{00000000-0005-0000-0000-000052930000}"/>
    <cellStyle name="Note 3 2 13 3 2 6" xfId="25702" xr:uid="{00000000-0005-0000-0000-000053930000}"/>
    <cellStyle name="Note 3 2 13 3 2 6 2" xfId="46714" xr:uid="{00000000-0005-0000-0000-000054930000}"/>
    <cellStyle name="Note 3 2 13 3 2 7" xfId="25703" xr:uid="{00000000-0005-0000-0000-000055930000}"/>
    <cellStyle name="Note 3 2 13 3 2 7 2" xfId="46715" xr:uid="{00000000-0005-0000-0000-000056930000}"/>
    <cellStyle name="Note 3 2 13 3 2 8" xfId="46716" xr:uid="{00000000-0005-0000-0000-000057930000}"/>
    <cellStyle name="Note 3 2 13 3 3" xfId="7183" xr:uid="{00000000-0005-0000-0000-000058930000}"/>
    <cellStyle name="Note 3 2 13 3 3 2" xfId="13414" xr:uid="{00000000-0005-0000-0000-000059930000}"/>
    <cellStyle name="Note 3 2 13 3 3 2 2" xfId="46717" xr:uid="{00000000-0005-0000-0000-00005A930000}"/>
    <cellStyle name="Note 3 2 13 3 3 3" xfId="46718" xr:uid="{00000000-0005-0000-0000-00005B930000}"/>
    <cellStyle name="Note 3 2 13 3 4" xfId="7184" xr:uid="{00000000-0005-0000-0000-00005C930000}"/>
    <cellStyle name="Note 3 2 13 3 4 2" xfId="13413" xr:uid="{00000000-0005-0000-0000-00005D930000}"/>
    <cellStyle name="Note 3 2 13 3 4 2 2" xfId="46719" xr:uid="{00000000-0005-0000-0000-00005E930000}"/>
    <cellStyle name="Note 3 2 13 3 4 3" xfId="46720" xr:uid="{00000000-0005-0000-0000-00005F930000}"/>
    <cellStyle name="Note 3 2 13 3 5" xfId="13418" xr:uid="{00000000-0005-0000-0000-000060930000}"/>
    <cellStyle name="Note 3 2 13 3 5 2" xfId="46721" xr:uid="{00000000-0005-0000-0000-000061930000}"/>
    <cellStyle name="Note 3 2 13 3 6" xfId="25704" xr:uid="{00000000-0005-0000-0000-000062930000}"/>
    <cellStyle name="Note 3 2 13 3 6 2" xfId="46722" xr:uid="{00000000-0005-0000-0000-000063930000}"/>
    <cellStyle name="Note 3 2 13 3 7" xfId="25705" xr:uid="{00000000-0005-0000-0000-000064930000}"/>
    <cellStyle name="Note 3 2 13 3 7 2" xfId="46723" xr:uid="{00000000-0005-0000-0000-000065930000}"/>
    <cellStyle name="Note 3 2 13 3 8" xfId="25706" xr:uid="{00000000-0005-0000-0000-000066930000}"/>
    <cellStyle name="Note 3 2 13 3 8 2" xfId="46724" xr:uid="{00000000-0005-0000-0000-000067930000}"/>
    <cellStyle name="Note 3 2 13 3 9" xfId="46725" xr:uid="{00000000-0005-0000-0000-000068930000}"/>
    <cellStyle name="Note 3 2 13 4" xfId="7185" xr:uid="{00000000-0005-0000-0000-000069930000}"/>
    <cellStyle name="Note 3 2 13 4 2" xfId="13412" xr:uid="{00000000-0005-0000-0000-00006A930000}"/>
    <cellStyle name="Note 3 2 13 4 2 2" xfId="46726" xr:uid="{00000000-0005-0000-0000-00006B930000}"/>
    <cellStyle name="Note 3 2 13 4 3" xfId="25707" xr:uid="{00000000-0005-0000-0000-00006C930000}"/>
    <cellStyle name="Note 3 2 13 4 3 2" xfId="46727" xr:uid="{00000000-0005-0000-0000-00006D930000}"/>
    <cellStyle name="Note 3 2 13 4 4" xfId="25708" xr:uid="{00000000-0005-0000-0000-00006E930000}"/>
    <cellStyle name="Note 3 2 13 4 4 2" xfId="46728" xr:uid="{00000000-0005-0000-0000-00006F930000}"/>
    <cellStyle name="Note 3 2 13 4 5" xfId="25709" xr:uid="{00000000-0005-0000-0000-000070930000}"/>
    <cellStyle name="Note 3 2 13 4 5 2" xfId="46729" xr:uid="{00000000-0005-0000-0000-000071930000}"/>
    <cellStyle name="Note 3 2 13 4 6" xfId="46730" xr:uid="{00000000-0005-0000-0000-000072930000}"/>
    <cellStyle name="Note 3 2 13 5" xfId="7186" xr:uid="{00000000-0005-0000-0000-000073930000}"/>
    <cellStyle name="Note 3 2 13 5 2" xfId="13411" xr:uid="{00000000-0005-0000-0000-000074930000}"/>
    <cellStyle name="Note 3 2 13 5 2 2" xfId="46731" xr:uid="{00000000-0005-0000-0000-000075930000}"/>
    <cellStyle name="Note 3 2 13 5 3" xfId="25710" xr:uid="{00000000-0005-0000-0000-000076930000}"/>
    <cellStyle name="Note 3 2 13 5 3 2" xfId="46732" xr:uid="{00000000-0005-0000-0000-000077930000}"/>
    <cellStyle name="Note 3 2 13 5 4" xfId="25711" xr:uid="{00000000-0005-0000-0000-000078930000}"/>
    <cellStyle name="Note 3 2 13 5 4 2" xfId="46733" xr:uid="{00000000-0005-0000-0000-000079930000}"/>
    <cellStyle name="Note 3 2 13 5 5" xfId="25712" xr:uid="{00000000-0005-0000-0000-00007A930000}"/>
    <cellStyle name="Note 3 2 13 5 5 2" xfId="46734" xr:uid="{00000000-0005-0000-0000-00007B930000}"/>
    <cellStyle name="Note 3 2 13 5 6" xfId="46735" xr:uid="{00000000-0005-0000-0000-00007C930000}"/>
    <cellStyle name="Note 3 2 13 6" xfId="7187" xr:uid="{00000000-0005-0000-0000-00007D930000}"/>
    <cellStyle name="Note 3 2 13 6 2" xfId="13410" xr:uid="{00000000-0005-0000-0000-00007E930000}"/>
    <cellStyle name="Note 3 2 13 6 2 2" xfId="46736" xr:uid="{00000000-0005-0000-0000-00007F930000}"/>
    <cellStyle name="Note 3 2 13 6 3" xfId="25713" xr:uid="{00000000-0005-0000-0000-000080930000}"/>
    <cellStyle name="Note 3 2 13 6 3 2" xfId="46737" xr:uid="{00000000-0005-0000-0000-000081930000}"/>
    <cellStyle name="Note 3 2 13 6 4" xfId="25714" xr:uid="{00000000-0005-0000-0000-000082930000}"/>
    <cellStyle name="Note 3 2 13 6 4 2" xfId="46738" xr:uid="{00000000-0005-0000-0000-000083930000}"/>
    <cellStyle name="Note 3 2 13 6 5" xfId="25715" xr:uid="{00000000-0005-0000-0000-000084930000}"/>
    <cellStyle name="Note 3 2 13 6 5 2" xfId="46739" xr:uid="{00000000-0005-0000-0000-000085930000}"/>
    <cellStyle name="Note 3 2 13 6 6" xfId="46740" xr:uid="{00000000-0005-0000-0000-000086930000}"/>
    <cellStyle name="Note 3 2 13 7" xfId="7188" xr:uid="{00000000-0005-0000-0000-000087930000}"/>
    <cellStyle name="Note 3 2 13 7 2" xfId="13409" xr:uid="{00000000-0005-0000-0000-000088930000}"/>
    <cellStyle name="Note 3 2 13 7 2 2" xfId="46741" xr:uid="{00000000-0005-0000-0000-000089930000}"/>
    <cellStyle name="Note 3 2 13 7 3" xfId="25716" xr:uid="{00000000-0005-0000-0000-00008A930000}"/>
    <cellStyle name="Note 3 2 13 7 3 2" xfId="46742" xr:uid="{00000000-0005-0000-0000-00008B930000}"/>
    <cellStyle name="Note 3 2 13 7 4" xfId="25717" xr:uid="{00000000-0005-0000-0000-00008C930000}"/>
    <cellStyle name="Note 3 2 13 7 4 2" xfId="46743" xr:uid="{00000000-0005-0000-0000-00008D930000}"/>
    <cellStyle name="Note 3 2 13 7 5" xfId="25718" xr:uid="{00000000-0005-0000-0000-00008E930000}"/>
    <cellStyle name="Note 3 2 13 7 5 2" xfId="46744" xr:uid="{00000000-0005-0000-0000-00008F930000}"/>
    <cellStyle name="Note 3 2 13 7 6" xfId="46745" xr:uid="{00000000-0005-0000-0000-000090930000}"/>
    <cellStyle name="Note 3 2 13 8" xfId="7189" xr:uid="{00000000-0005-0000-0000-000091930000}"/>
    <cellStyle name="Note 3 2 13 8 2" xfId="13408" xr:uid="{00000000-0005-0000-0000-000092930000}"/>
    <cellStyle name="Note 3 2 13 8 2 2" xfId="46746" xr:uid="{00000000-0005-0000-0000-000093930000}"/>
    <cellStyle name="Note 3 2 13 8 3" xfId="46747" xr:uid="{00000000-0005-0000-0000-000094930000}"/>
    <cellStyle name="Note 3 2 13 9" xfId="13425" xr:uid="{00000000-0005-0000-0000-000095930000}"/>
    <cellStyle name="Note 3 2 13 9 2" xfId="46748" xr:uid="{00000000-0005-0000-0000-000096930000}"/>
    <cellStyle name="Note 3 2 14" xfId="1153" xr:uid="{00000000-0005-0000-0000-000097930000}"/>
    <cellStyle name="Note 3 2 14 10" xfId="25719" xr:uid="{00000000-0005-0000-0000-000098930000}"/>
    <cellStyle name="Note 3 2 14 10 2" xfId="46749" xr:uid="{00000000-0005-0000-0000-000099930000}"/>
    <cellStyle name="Note 3 2 14 11" xfId="46750" xr:uid="{00000000-0005-0000-0000-00009A930000}"/>
    <cellStyle name="Note 3 2 14 2" xfId="2085" xr:uid="{00000000-0005-0000-0000-00009B930000}"/>
    <cellStyle name="Note 3 2 14 2 2" xfId="3544" xr:uid="{00000000-0005-0000-0000-00009C930000}"/>
    <cellStyle name="Note 3 2 14 2 2 2" xfId="7190" xr:uid="{00000000-0005-0000-0000-00009D930000}"/>
    <cellStyle name="Note 3 2 14 2 2 2 2" xfId="13404" xr:uid="{00000000-0005-0000-0000-00009E930000}"/>
    <cellStyle name="Note 3 2 14 2 2 2 2 2" xfId="46751" xr:uid="{00000000-0005-0000-0000-00009F930000}"/>
    <cellStyle name="Note 3 2 14 2 2 2 3" xfId="46752" xr:uid="{00000000-0005-0000-0000-0000A0930000}"/>
    <cellStyle name="Note 3 2 14 2 2 3" xfId="7191" xr:uid="{00000000-0005-0000-0000-0000A1930000}"/>
    <cellStyle name="Note 3 2 14 2 2 3 2" xfId="13403" xr:uid="{00000000-0005-0000-0000-0000A2930000}"/>
    <cellStyle name="Note 3 2 14 2 2 3 2 2" xfId="46753" xr:uid="{00000000-0005-0000-0000-0000A3930000}"/>
    <cellStyle name="Note 3 2 14 2 2 3 3" xfId="46754" xr:uid="{00000000-0005-0000-0000-0000A4930000}"/>
    <cellStyle name="Note 3 2 14 2 2 4" xfId="13405" xr:uid="{00000000-0005-0000-0000-0000A5930000}"/>
    <cellStyle name="Note 3 2 14 2 2 4 2" xfId="46755" xr:uid="{00000000-0005-0000-0000-0000A6930000}"/>
    <cellStyle name="Note 3 2 14 2 2 5" xfId="25720" xr:uid="{00000000-0005-0000-0000-0000A7930000}"/>
    <cellStyle name="Note 3 2 14 2 2 5 2" xfId="46756" xr:uid="{00000000-0005-0000-0000-0000A8930000}"/>
    <cellStyle name="Note 3 2 14 2 2 6" xfId="25721" xr:uid="{00000000-0005-0000-0000-0000A9930000}"/>
    <cellStyle name="Note 3 2 14 2 2 6 2" xfId="46757" xr:uid="{00000000-0005-0000-0000-0000AA930000}"/>
    <cellStyle name="Note 3 2 14 2 2 7" xfId="25722" xr:uid="{00000000-0005-0000-0000-0000AB930000}"/>
    <cellStyle name="Note 3 2 14 2 2 7 2" xfId="46758" xr:uid="{00000000-0005-0000-0000-0000AC930000}"/>
    <cellStyle name="Note 3 2 14 2 2 8" xfId="46759" xr:uid="{00000000-0005-0000-0000-0000AD930000}"/>
    <cellStyle name="Note 3 2 14 2 3" xfId="7192" xr:uid="{00000000-0005-0000-0000-0000AE930000}"/>
    <cellStyle name="Note 3 2 14 2 3 2" xfId="13402" xr:uid="{00000000-0005-0000-0000-0000AF930000}"/>
    <cellStyle name="Note 3 2 14 2 3 2 2" xfId="46760" xr:uid="{00000000-0005-0000-0000-0000B0930000}"/>
    <cellStyle name="Note 3 2 14 2 3 3" xfId="46761" xr:uid="{00000000-0005-0000-0000-0000B1930000}"/>
    <cellStyle name="Note 3 2 14 2 4" xfId="7193" xr:uid="{00000000-0005-0000-0000-0000B2930000}"/>
    <cellStyle name="Note 3 2 14 2 4 2" xfId="13401" xr:uid="{00000000-0005-0000-0000-0000B3930000}"/>
    <cellStyle name="Note 3 2 14 2 4 2 2" xfId="46762" xr:uid="{00000000-0005-0000-0000-0000B4930000}"/>
    <cellStyle name="Note 3 2 14 2 4 3" xfId="46763" xr:uid="{00000000-0005-0000-0000-0000B5930000}"/>
    <cellStyle name="Note 3 2 14 2 5" xfId="13406" xr:uid="{00000000-0005-0000-0000-0000B6930000}"/>
    <cellStyle name="Note 3 2 14 2 5 2" xfId="46764" xr:uid="{00000000-0005-0000-0000-0000B7930000}"/>
    <cellStyle name="Note 3 2 14 2 6" xfId="25723" xr:uid="{00000000-0005-0000-0000-0000B8930000}"/>
    <cellStyle name="Note 3 2 14 2 6 2" xfId="46765" xr:uid="{00000000-0005-0000-0000-0000B9930000}"/>
    <cellStyle name="Note 3 2 14 2 7" xfId="25724" xr:uid="{00000000-0005-0000-0000-0000BA930000}"/>
    <cellStyle name="Note 3 2 14 2 7 2" xfId="46766" xr:uid="{00000000-0005-0000-0000-0000BB930000}"/>
    <cellStyle name="Note 3 2 14 2 8" xfId="25725" xr:uid="{00000000-0005-0000-0000-0000BC930000}"/>
    <cellStyle name="Note 3 2 14 2 8 2" xfId="46767" xr:uid="{00000000-0005-0000-0000-0000BD930000}"/>
    <cellStyle name="Note 3 2 14 2 9" xfId="46768" xr:uid="{00000000-0005-0000-0000-0000BE930000}"/>
    <cellStyle name="Note 3 2 14 3" xfId="1653" xr:uid="{00000000-0005-0000-0000-0000BF930000}"/>
    <cellStyle name="Note 3 2 14 3 2" xfId="3116" xr:uid="{00000000-0005-0000-0000-0000C0930000}"/>
    <cellStyle name="Note 3 2 14 3 2 2" xfId="7194" xr:uid="{00000000-0005-0000-0000-0000C1930000}"/>
    <cellStyle name="Note 3 2 14 3 2 2 2" xfId="13398" xr:uid="{00000000-0005-0000-0000-0000C2930000}"/>
    <cellStyle name="Note 3 2 14 3 2 2 2 2" xfId="46769" xr:uid="{00000000-0005-0000-0000-0000C3930000}"/>
    <cellStyle name="Note 3 2 14 3 2 2 3" xfId="46770" xr:uid="{00000000-0005-0000-0000-0000C4930000}"/>
    <cellStyle name="Note 3 2 14 3 2 3" xfId="7195" xr:uid="{00000000-0005-0000-0000-0000C5930000}"/>
    <cellStyle name="Note 3 2 14 3 2 3 2" xfId="13397" xr:uid="{00000000-0005-0000-0000-0000C6930000}"/>
    <cellStyle name="Note 3 2 14 3 2 3 2 2" xfId="46771" xr:uid="{00000000-0005-0000-0000-0000C7930000}"/>
    <cellStyle name="Note 3 2 14 3 2 3 3" xfId="46772" xr:uid="{00000000-0005-0000-0000-0000C8930000}"/>
    <cellStyle name="Note 3 2 14 3 2 4" xfId="13399" xr:uid="{00000000-0005-0000-0000-0000C9930000}"/>
    <cellStyle name="Note 3 2 14 3 2 4 2" xfId="46773" xr:uid="{00000000-0005-0000-0000-0000CA930000}"/>
    <cellStyle name="Note 3 2 14 3 2 5" xfId="25726" xr:uid="{00000000-0005-0000-0000-0000CB930000}"/>
    <cellStyle name="Note 3 2 14 3 2 5 2" xfId="46774" xr:uid="{00000000-0005-0000-0000-0000CC930000}"/>
    <cellStyle name="Note 3 2 14 3 2 6" xfId="25727" xr:uid="{00000000-0005-0000-0000-0000CD930000}"/>
    <cellStyle name="Note 3 2 14 3 2 6 2" xfId="46775" xr:uid="{00000000-0005-0000-0000-0000CE930000}"/>
    <cellStyle name="Note 3 2 14 3 2 7" xfId="25728" xr:uid="{00000000-0005-0000-0000-0000CF930000}"/>
    <cellStyle name="Note 3 2 14 3 2 7 2" xfId="46776" xr:uid="{00000000-0005-0000-0000-0000D0930000}"/>
    <cellStyle name="Note 3 2 14 3 2 8" xfId="46777" xr:uid="{00000000-0005-0000-0000-0000D1930000}"/>
    <cellStyle name="Note 3 2 14 3 3" xfId="7196" xr:uid="{00000000-0005-0000-0000-0000D2930000}"/>
    <cellStyle name="Note 3 2 14 3 3 2" xfId="13396" xr:uid="{00000000-0005-0000-0000-0000D3930000}"/>
    <cellStyle name="Note 3 2 14 3 3 2 2" xfId="46778" xr:uid="{00000000-0005-0000-0000-0000D4930000}"/>
    <cellStyle name="Note 3 2 14 3 3 3" xfId="46779" xr:uid="{00000000-0005-0000-0000-0000D5930000}"/>
    <cellStyle name="Note 3 2 14 3 4" xfId="7197" xr:uid="{00000000-0005-0000-0000-0000D6930000}"/>
    <cellStyle name="Note 3 2 14 3 4 2" xfId="13395" xr:uid="{00000000-0005-0000-0000-0000D7930000}"/>
    <cellStyle name="Note 3 2 14 3 4 2 2" xfId="46780" xr:uid="{00000000-0005-0000-0000-0000D8930000}"/>
    <cellStyle name="Note 3 2 14 3 4 3" xfId="46781" xr:uid="{00000000-0005-0000-0000-0000D9930000}"/>
    <cellStyle name="Note 3 2 14 3 5" xfId="13400" xr:uid="{00000000-0005-0000-0000-0000DA930000}"/>
    <cellStyle name="Note 3 2 14 3 5 2" xfId="46782" xr:uid="{00000000-0005-0000-0000-0000DB930000}"/>
    <cellStyle name="Note 3 2 14 3 6" xfId="25729" xr:uid="{00000000-0005-0000-0000-0000DC930000}"/>
    <cellStyle name="Note 3 2 14 3 6 2" xfId="46783" xr:uid="{00000000-0005-0000-0000-0000DD930000}"/>
    <cellStyle name="Note 3 2 14 3 7" xfId="25730" xr:uid="{00000000-0005-0000-0000-0000DE930000}"/>
    <cellStyle name="Note 3 2 14 3 7 2" xfId="46784" xr:uid="{00000000-0005-0000-0000-0000DF930000}"/>
    <cellStyle name="Note 3 2 14 3 8" xfId="25731" xr:uid="{00000000-0005-0000-0000-0000E0930000}"/>
    <cellStyle name="Note 3 2 14 3 8 2" xfId="46785" xr:uid="{00000000-0005-0000-0000-0000E1930000}"/>
    <cellStyle name="Note 3 2 14 3 9" xfId="46786" xr:uid="{00000000-0005-0000-0000-0000E2930000}"/>
    <cellStyle name="Note 3 2 14 4" xfId="7198" xr:uid="{00000000-0005-0000-0000-0000E3930000}"/>
    <cellStyle name="Note 3 2 14 4 2" xfId="13394" xr:uid="{00000000-0005-0000-0000-0000E4930000}"/>
    <cellStyle name="Note 3 2 14 4 2 2" xfId="46787" xr:uid="{00000000-0005-0000-0000-0000E5930000}"/>
    <cellStyle name="Note 3 2 14 4 3" xfId="25732" xr:uid="{00000000-0005-0000-0000-0000E6930000}"/>
    <cellStyle name="Note 3 2 14 4 3 2" xfId="46788" xr:uid="{00000000-0005-0000-0000-0000E7930000}"/>
    <cellStyle name="Note 3 2 14 4 4" xfId="25733" xr:uid="{00000000-0005-0000-0000-0000E8930000}"/>
    <cellStyle name="Note 3 2 14 4 4 2" xfId="46789" xr:uid="{00000000-0005-0000-0000-0000E9930000}"/>
    <cellStyle name="Note 3 2 14 4 5" xfId="25734" xr:uid="{00000000-0005-0000-0000-0000EA930000}"/>
    <cellStyle name="Note 3 2 14 4 5 2" xfId="46790" xr:uid="{00000000-0005-0000-0000-0000EB930000}"/>
    <cellStyle name="Note 3 2 14 4 6" xfId="46791" xr:uid="{00000000-0005-0000-0000-0000EC930000}"/>
    <cellStyle name="Note 3 2 14 5" xfId="7199" xr:uid="{00000000-0005-0000-0000-0000ED930000}"/>
    <cellStyle name="Note 3 2 14 5 2" xfId="13393" xr:uid="{00000000-0005-0000-0000-0000EE930000}"/>
    <cellStyle name="Note 3 2 14 5 2 2" xfId="46792" xr:uid="{00000000-0005-0000-0000-0000EF930000}"/>
    <cellStyle name="Note 3 2 14 5 3" xfId="25735" xr:uid="{00000000-0005-0000-0000-0000F0930000}"/>
    <cellStyle name="Note 3 2 14 5 3 2" xfId="46793" xr:uid="{00000000-0005-0000-0000-0000F1930000}"/>
    <cellStyle name="Note 3 2 14 5 4" xfId="25736" xr:uid="{00000000-0005-0000-0000-0000F2930000}"/>
    <cellStyle name="Note 3 2 14 5 4 2" xfId="46794" xr:uid="{00000000-0005-0000-0000-0000F3930000}"/>
    <cellStyle name="Note 3 2 14 5 5" xfId="25737" xr:uid="{00000000-0005-0000-0000-0000F4930000}"/>
    <cellStyle name="Note 3 2 14 5 5 2" xfId="46795" xr:uid="{00000000-0005-0000-0000-0000F5930000}"/>
    <cellStyle name="Note 3 2 14 5 6" xfId="46796" xr:uid="{00000000-0005-0000-0000-0000F6930000}"/>
    <cellStyle name="Note 3 2 14 6" xfId="7200" xr:uid="{00000000-0005-0000-0000-0000F7930000}"/>
    <cellStyle name="Note 3 2 14 6 2" xfId="13392" xr:uid="{00000000-0005-0000-0000-0000F8930000}"/>
    <cellStyle name="Note 3 2 14 6 2 2" xfId="46797" xr:uid="{00000000-0005-0000-0000-0000F9930000}"/>
    <cellStyle name="Note 3 2 14 6 3" xfId="25738" xr:uid="{00000000-0005-0000-0000-0000FA930000}"/>
    <cellStyle name="Note 3 2 14 6 3 2" xfId="46798" xr:uid="{00000000-0005-0000-0000-0000FB930000}"/>
    <cellStyle name="Note 3 2 14 6 4" xfId="25739" xr:uid="{00000000-0005-0000-0000-0000FC930000}"/>
    <cellStyle name="Note 3 2 14 6 4 2" xfId="46799" xr:uid="{00000000-0005-0000-0000-0000FD930000}"/>
    <cellStyle name="Note 3 2 14 6 5" xfId="25740" xr:uid="{00000000-0005-0000-0000-0000FE930000}"/>
    <cellStyle name="Note 3 2 14 6 5 2" xfId="46800" xr:uid="{00000000-0005-0000-0000-0000FF930000}"/>
    <cellStyle name="Note 3 2 14 6 6" xfId="46801" xr:uid="{00000000-0005-0000-0000-000000940000}"/>
    <cellStyle name="Note 3 2 14 7" xfId="7201" xr:uid="{00000000-0005-0000-0000-000001940000}"/>
    <cellStyle name="Note 3 2 14 7 2" xfId="13391" xr:uid="{00000000-0005-0000-0000-000002940000}"/>
    <cellStyle name="Note 3 2 14 7 2 2" xfId="46802" xr:uid="{00000000-0005-0000-0000-000003940000}"/>
    <cellStyle name="Note 3 2 14 7 3" xfId="25741" xr:uid="{00000000-0005-0000-0000-000004940000}"/>
    <cellStyle name="Note 3 2 14 7 3 2" xfId="46803" xr:uid="{00000000-0005-0000-0000-000005940000}"/>
    <cellStyle name="Note 3 2 14 7 4" xfId="25742" xr:uid="{00000000-0005-0000-0000-000006940000}"/>
    <cellStyle name="Note 3 2 14 7 4 2" xfId="46804" xr:uid="{00000000-0005-0000-0000-000007940000}"/>
    <cellStyle name="Note 3 2 14 7 5" xfId="25743" xr:uid="{00000000-0005-0000-0000-000008940000}"/>
    <cellStyle name="Note 3 2 14 7 5 2" xfId="46805" xr:uid="{00000000-0005-0000-0000-000009940000}"/>
    <cellStyle name="Note 3 2 14 7 6" xfId="46806" xr:uid="{00000000-0005-0000-0000-00000A940000}"/>
    <cellStyle name="Note 3 2 14 8" xfId="7202" xr:uid="{00000000-0005-0000-0000-00000B940000}"/>
    <cellStyle name="Note 3 2 14 8 2" xfId="13390" xr:uid="{00000000-0005-0000-0000-00000C940000}"/>
    <cellStyle name="Note 3 2 14 8 2 2" xfId="46807" xr:uid="{00000000-0005-0000-0000-00000D940000}"/>
    <cellStyle name="Note 3 2 14 8 3" xfId="46808" xr:uid="{00000000-0005-0000-0000-00000E940000}"/>
    <cellStyle name="Note 3 2 14 9" xfId="13407" xr:uid="{00000000-0005-0000-0000-00000F940000}"/>
    <cellStyle name="Note 3 2 14 9 2" xfId="46809" xr:uid="{00000000-0005-0000-0000-000010940000}"/>
    <cellStyle name="Note 3 2 15" xfId="1083" xr:uid="{00000000-0005-0000-0000-000011940000}"/>
    <cellStyle name="Note 3 2 15 10" xfId="25744" xr:uid="{00000000-0005-0000-0000-000012940000}"/>
    <cellStyle name="Note 3 2 15 10 2" xfId="46810" xr:uid="{00000000-0005-0000-0000-000013940000}"/>
    <cellStyle name="Note 3 2 15 11" xfId="46811" xr:uid="{00000000-0005-0000-0000-000014940000}"/>
    <cellStyle name="Note 3 2 15 2" xfId="2015" xr:uid="{00000000-0005-0000-0000-000015940000}"/>
    <cellStyle name="Note 3 2 15 2 2" xfId="3474" xr:uid="{00000000-0005-0000-0000-000016940000}"/>
    <cellStyle name="Note 3 2 15 2 2 2" xfId="7203" xr:uid="{00000000-0005-0000-0000-000017940000}"/>
    <cellStyle name="Note 3 2 15 2 2 2 2" xfId="13386" xr:uid="{00000000-0005-0000-0000-000018940000}"/>
    <cellStyle name="Note 3 2 15 2 2 2 2 2" xfId="46812" xr:uid="{00000000-0005-0000-0000-000019940000}"/>
    <cellStyle name="Note 3 2 15 2 2 2 3" xfId="46813" xr:uid="{00000000-0005-0000-0000-00001A940000}"/>
    <cellStyle name="Note 3 2 15 2 2 3" xfId="7204" xr:uid="{00000000-0005-0000-0000-00001B940000}"/>
    <cellStyle name="Note 3 2 15 2 2 3 2" xfId="13385" xr:uid="{00000000-0005-0000-0000-00001C940000}"/>
    <cellStyle name="Note 3 2 15 2 2 3 2 2" xfId="46814" xr:uid="{00000000-0005-0000-0000-00001D940000}"/>
    <cellStyle name="Note 3 2 15 2 2 3 3" xfId="46815" xr:uid="{00000000-0005-0000-0000-00001E940000}"/>
    <cellStyle name="Note 3 2 15 2 2 4" xfId="13387" xr:uid="{00000000-0005-0000-0000-00001F940000}"/>
    <cellStyle name="Note 3 2 15 2 2 4 2" xfId="46816" xr:uid="{00000000-0005-0000-0000-000020940000}"/>
    <cellStyle name="Note 3 2 15 2 2 5" xfId="25745" xr:uid="{00000000-0005-0000-0000-000021940000}"/>
    <cellStyle name="Note 3 2 15 2 2 5 2" xfId="46817" xr:uid="{00000000-0005-0000-0000-000022940000}"/>
    <cellStyle name="Note 3 2 15 2 2 6" xfId="25746" xr:uid="{00000000-0005-0000-0000-000023940000}"/>
    <cellStyle name="Note 3 2 15 2 2 6 2" xfId="46818" xr:uid="{00000000-0005-0000-0000-000024940000}"/>
    <cellStyle name="Note 3 2 15 2 2 7" xfId="25747" xr:uid="{00000000-0005-0000-0000-000025940000}"/>
    <cellStyle name="Note 3 2 15 2 2 7 2" xfId="46819" xr:uid="{00000000-0005-0000-0000-000026940000}"/>
    <cellStyle name="Note 3 2 15 2 2 8" xfId="46820" xr:uid="{00000000-0005-0000-0000-000027940000}"/>
    <cellStyle name="Note 3 2 15 2 3" xfId="7205" xr:uid="{00000000-0005-0000-0000-000028940000}"/>
    <cellStyle name="Note 3 2 15 2 3 2" xfId="13384" xr:uid="{00000000-0005-0000-0000-000029940000}"/>
    <cellStyle name="Note 3 2 15 2 3 2 2" xfId="46821" xr:uid="{00000000-0005-0000-0000-00002A940000}"/>
    <cellStyle name="Note 3 2 15 2 3 3" xfId="46822" xr:uid="{00000000-0005-0000-0000-00002B940000}"/>
    <cellStyle name="Note 3 2 15 2 4" xfId="7206" xr:uid="{00000000-0005-0000-0000-00002C940000}"/>
    <cellStyle name="Note 3 2 15 2 4 2" xfId="13383" xr:uid="{00000000-0005-0000-0000-00002D940000}"/>
    <cellStyle name="Note 3 2 15 2 4 2 2" xfId="46823" xr:uid="{00000000-0005-0000-0000-00002E940000}"/>
    <cellStyle name="Note 3 2 15 2 4 3" xfId="46824" xr:uid="{00000000-0005-0000-0000-00002F940000}"/>
    <cellStyle name="Note 3 2 15 2 5" xfId="13388" xr:uid="{00000000-0005-0000-0000-000030940000}"/>
    <cellStyle name="Note 3 2 15 2 5 2" xfId="46825" xr:uid="{00000000-0005-0000-0000-000031940000}"/>
    <cellStyle name="Note 3 2 15 2 6" xfId="25748" xr:uid="{00000000-0005-0000-0000-000032940000}"/>
    <cellStyle name="Note 3 2 15 2 6 2" xfId="46826" xr:uid="{00000000-0005-0000-0000-000033940000}"/>
    <cellStyle name="Note 3 2 15 2 7" xfId="25749" xr:uid="{00000000-0005-0000-0000-000034940000}"/>
    <cellStyle name="Note 3 2 15 2 7 2" xfId="46827" xr:uid="{00000000-0005-0000-0000-000035940000}"/>
    <cellStyle name="Note 3 2 15 2 8" xfId="25750" xr:uid="{00000000-0005-0000-0000-000036940000}"/>
    <cellStyle name="Note 3 2 15 2 8 2" xfId="46828" xr:uid="{00000000-0005-0000-0000-000037940000}"/>
    <cellStyle name="Note 3 2 15 2 9" xfId="46829" xr:uid="{00000000-0005-0000-0000-000038940000}"/>
    <cellStyle name="Note 3 2 15 3" xfId="1583" xr:uid="{00000000-0005-0000-0000-000039940000}"/>
    <cellStyle name="Note 3 2 15 3 2" xfId="3046" xr:uid="{00000000-0005-0000-0000-00003A940000}"/>
    <cellStyle name="Note 3 2 15 3 2 2" xfId="7207" xr:uid="{00000000-0005-0000-0000-00003B940000}"/>
    <cellStyle name="Note 3 2 15 3 2 2 2" xfId="13380" xr:uid="{00000000-0005-0000-0000-00003C940000}"/>
    <cellStyle name="Note 3 2 15 3 2 2 2 2" xfId="46830" xr:uid="{00000000-0005-0000-0000-00003D940000}"/>
    <cellStyle name="Note 3 2 15 3 2 2 3" xfId="46831" xr:uid="{00000000-0005-0000-0000-00003E940000}"/>
    <cellStyle name="Note 3 2 15 3 2 3" xfId="7208" xr:uid="{00000000-0005-0000-0000-00003F940000}"/>
    <cellStyle name="Note 3 2 15 3 2 3 2" xfId="13379" xr:uid="{00000000-0005-0000-0000-000040940000}"/>
    <cellStyle name="Note 3 2 15 3 2 3 2 2" xfId="46832" xr:uid="{00000000-0005-0000-0000-000041940000}"/>
    <cellStyle name="Note 3 2 15 3 2 3 3" xfId="46833" xr:uid="{00000000-0005-0000-0000-000042940000}"/>
    <cellStyle name="Note 3 2 15 3 2 4" xfId="13381" xr:uid="{00000000-0005-0000-0000-000043940000}"/>
    <cellStyle name="Note 3 2 15 3 2 4 2" xfId="46834" xr:uid="{00000000-0005-0000-0000-000044940000}"/>
    <cellStyle name="Note 3 2 15 3 2 5" xfId="25751" xr:uid="{00000000-0005-0000-0000-000045940000}"/>
    <cellStyle name="Note 3 2 15 3 2 5 2" xfId="46835" xr:uid="{00000000-0005-0000-0000-000046940000}"/>
    <cellStyle name="Note 3 2 15 3 2 6" xfId="25752" xr:uid="{00000000-0005-0000-0000-000047940000}"/>
    <cellStyle name="Note 3 2 15 3 2 6 2" xfId="46836" xr:uid="{00000000-0005-0000-0000-000048940000}"/>
    <cellStyle name="Note 3 2 15 3 2 7" xfId="25753" xr:uid="{00000000-0005-0000-0000-000049940000}"/>
    <cellStyle name="Note 3 2 15 3 2 7 2" xfId="46837" xr:uid="{00000000-0005-0000-0000-00004A940000}"/>
    <cellStyle name="Note 3 2 15 3 2 8" xfId="46838" xr:uid="{00000000-0005-0000-0000-00004B940000}"/>
    <cellStyle name="Note 3 2 15 3 3" xfId="7209" xr:uid="{00000000-0005-0000-0000-00004C940000}"/>
    <cellStyle name="Note 3 2 15 3 3 2" xfId="13378" xr:uid="{00000000-0005-0000-0000-00004D940000}"/>
    <cellStyle name="Note 3 2 15 3 3 2 2" xfId="46839" xr:uid="{00000000-0005-0000-0000-00004E940000}"/>
    <cellStyle name="Note 3 2 15 3 3 3" xfId="46840" xr:uid="{00000000-0005-0000-0000-00004F940000}"/>
    <cellStyle name="Note 3 2 15 3 4" xfId="7210" xr:uid="{00000000-0005-0000-0000-000050940000}"/>
    <cellStyle name="Note 3 2 15 3 4 2" xfId="13377" xr:uid="{00000000-0005-0000-0000-000051940000}"/>
    <cellStyle name="Note 3 2 15 3 4 2 2" xfId="46841" xr:uid="{00000000-0005-0000-0000-000052940000}"/>
    <cellStyle name="Note 3 2 15 3 4 3" xfId="46842" xr:uid="{00000000-0005-0000-0000-000053940000}"/>
    <cellStyle name="Note 3 2 15 3 5" xfId="13382" xr:uid="{00000000-0005-0000-0000-000054940000}"/>
    <cellStyle name="Note 3 2 15 3 5 2" xfId="46843" xr:uid="{00000000-0005-0000-0000-000055940000}"/>
    <cellStyle name="Note 3 2 15 3 6" xfId="25754" xr:uid="{00000000-0005-0000-0000-000056940000}"/>
    <cellStyle name="Note 3 2 15 3 6 2" xfId="46844" xr:uid="{00000000-0005-0000-0000-000057940000}"/>
    <cellStyle name="Note 3 2 15 3 7" xfId="25755" xr:uid="{00000000-0005-0000-0000-000058940000}"/>
    <cellStyle name="Note 3 2 15 3 7 2" xfId="46845" xr:uid="{00000000-0005-0000-0000-000059940000}"/>
    <cellStyle name="Note 3 2 15 3 8" xfId="25756" xr:uid="{00000000-0005-0000-0000-00005A940000}"/>
    <cellStyle name="Note 3 2 15 3 8 2" xfId="46846" xr:uid="{00000000-0005-0000-0000-00005B940000}"/>
    <cellStyle name="Note 3 2 15 3 9" xfId="46847" xr:uid="{00000000-0005-0000-0000-00005C940000}"/>
    <cellStyle name="Note 3 2 15 4" xfId="7211" xr:uid="{00000000-0005-0000-0000-00005D940000}"/>
    <cellStyle name="Note 3 2 15 4 2" xfId="13376" xr:uid="{00000000-0005-0000-0000-00005E940000}"/>
    <cellStyle name="Note 3 2 15 4 2 2" xfId="46848" xr:uid="{00000000-0005-0000-0000-00005F940000}"/>
    <cellStyle name="Note 3 2 15 4 3" xfId="25757" xr:uid="{00000000-0005-0000-0000-000060940000}"/>
    <cellStyle name="Note 3 2 15 4 3 2" xfId="46849" xr:uid="{00000000-0005-0000-0000-000061940000}"/>
    <cellStyle name="Note 3 2 15 4 4" xfId="25758" xr:uid="{00000000-0005-0000-0000-000062940000}"/>
    <cellStyle name="Note 3 2 15 4 4 2" xfId="46850" xr:uid="{00000000-0005-0000-0000-000063940000}"/>
    <cellStyle name="Note 3 2 15 4 5" xfId="25759" xr:uid="{00000000-0005-0000-0000-000064940000}"/>
    <cellStyle name="Note 3 2 15 4 5 2" xfId="46851" xr:uid="{00000000-0005-0000-0000-000065940000}"/>
    <cellStyle name="Note 3 2 15 4 6" xfId="46852" xr:uid="{00000000-0005-0000-0000-000066940000}"/>
    <cellStyle name="Note 3 2 15 5" xfId="7212" xr:uid="{00000000-0005-0000-0000-000067940000}"/>
    <cellStyle name="Note 3 2 15 5 2" xfId="13375" xr:uid="{00000000-0005-0000-0000-000068940000}"/>
    <cellStyle name="Note 3 2 15 5 2 2" xfId="46853" xr:uid="{00000000-0005-0000-0000-000069940000}"/>
    <cellStyle name="Note 3 2 15 5 3" xfId="25760" xr:uid="{00000000-0005-0000-0000-00006A940000}"/>
    <cellStyle name="Note 3 2 15 5 3 2" xfId="46854" xr:uid="{00000000-0005-0000-0000-00006B940000}"/>
    <cellStyle name="Note 3 2 15 5 4" xfId="25761" xr:uid="{00000000-0005-0000-0000-00006C940000}"/>
    <cellStyle name="Note 3 2 15 5 4 2" xfId="46855" xr:uid="{00000000-0005-0000-0000-00006D940000}"/>
    <cellStyle name="Note 3 2 15 5 5" xfId="25762" xr:uid="{00000000-0005-0000-0000-00006E940000}"/>
    <cellStyle name="Note 3 2 15 5 5 2" xfId="46856" xr:uid="{00000000-0005-0000-0000-00006F940000}"/>
    <cellStyle name="Note 3 2 15 5 6" xfId="46857" xr:uid="{00000000-0005-0000-0000-000070940000}"/>
    <cellStyle name="Note 3 2 15 6" xfId="7213" xr:uid="{00000000-0005-0000-0000-000071940000}"/>
    <cellStyle name="Note 3 2 15 6 2" xfId="13374" xr:uid="{00000000-0005-0000-0000-000072940000}"/>
    <cellStyle name="Note 3 2 15 6 2 2" xfId="46858" xr:uid="{00000000-0005-0000-0000-000073940000}"/>
    <cellStyle name="Note 3 2 15 6 3" xfId="25763" xr:uid="{00000000-0005-0000-0000-000074940000}"/>
    <cellStyle name="Note 3 2 15 6 3 2" xfId="46859" xr:uid="{00000000-0005-0000-0000-000075940000}"/>
    <cellStyle name="Note 3 2 15 6 4" xfId="25764" xr:uid="{00000000-0005-0000-0000-000076940000}"/>
    <cellStyle name="Note 3 2 15 6 4 2" xfId="46860" xr:uid="{00000000-0005-0000-0000-000077940000}"/>
    <cellStyle name="Note 3 2 15 6 5" xfId="25765" xr:uid="{00000000-0005-0000-0000-000078940000}"/>
    <cellStyle name="Note 3 2 15 6 5 2" xfId="46861" xr:uid="{00000000-0005-0000-0000-000079940000}"/>
    <cellStyle name="Note 3 2 15 6 6" xfId="46862" xr:uid="{00000000-0005-0000-0000-00007A940000}"/>
    <cellStyle name="Note 3 2 15 7" xfId="7214" xr:uid="{00000000-0005-0000-0000-00007B940000}"/>
    <cellStyle name="Note 3 2 15 7 2" xfId="13373" xr:uid="{00000000-0005-0000-0000-00007C940000}"/>
    <cellStyle name="Note 3 2 15 7 2 2" xfId="46863" xr:uid="{00000000-0005-0000-0000-00007D940000}"/>
    <cellStyle name="Note 3 2 15 7 3" xfId="25766" xr:uid="{00000000-0005-0000-0000-00007E940000}"/>
    <cellStyle name="Note 3 2 15 7 3 2" xfId="46864" xr:uid="{00000000-0005-0000-0000-00007F940000}"/>
    <cellStyle name="Note 3 2 15 7 4" xfId="25767" xr:uid="{00000000-0005-0000-0000-000080940000}"/>
    <cellStyle name="Note 3 2 15 7 4 2" xfId="46865" xr:uid="{00000000-0005-0000-0000-000081940000}"/>
    <cellStyle name="Note 3 2 15 7 5" xfId="25768" xr:uid="{00000000-0005-0000-0000-000082940000}"/>
    <cellStyle name="Note 3 2 15 7 5 2" xfId="46866" xr:uid="{00000000-0005-0000-0000-000083940000}"/>
    <cellStyle name="Note 3 2 15 7 6" xfId="46867" xr:uid="{00000000-0005-0000-0000-000084940000}"/>
    <cellStyle name="Note 3 2 15 8" xfId="7215" xr:uid="{00000000-0005-0000-0000-000085940000}"/>
    <cellStyle name="Note 3 2 15 8 2" xfId="13372" xr:uid="{00000000-0005-0000-0000-000086940000}"/>
    <cellStyle name="Note 3 2 15 8 2 2" xfId="46868" xr:uid="{00000000-0005-0000-0000-000087940000}"/>
    <cellStyle name="Note 3 2 15 8 3" xfId="46869" xr:uid="{00000000-0005-0000-0000-000088940000}"/>
    <cellStyle name="Note 3 2 15 9" xfId="13389" xr:uid="{00000000-0005-0000-0000-000089940000}"/>
    <cellStyle name="Note 3 2 15 9 2" xfId="46870" xr:uid="{00000000-0005-0000-0000-00008A940000}"/>
    <cellStyle name="Note 3 2 16" xfId="1166" xr:uid="{00000000-0005-0000-0000-00008B940000}"/>
    <cellStyle name="Note 3 2 16 10" xfId="25769" xr:uid="{00000000-0005-0000-0000-00008C940000}"/>
    <cellStyle name="Note 3 2 16 10 2" xfId="46871" xr:uid="{00000000-0005-0000-0000-00008D940000}"/>
    <cellStyle name="Note 3 2 16 11" xfId="46872" xr:uid="{00000000-0005-0000-0000-00008E940000}"/>
    <cellStyle name="Note 3 2 16 2" xfId="2098" xr:uid="{00000000-0005-0000-0000-00008F940000}"/>
    <cellStyle name="Note 3 2 16 2 2" xfId="3557" xr:uid="{00000000-0005-0000-0000-000090940000}"/>
    <cellStyle name="Note 3 2 16 2 2 2" xfId="7216" xr:uid="{00000000-0005-0000-0000-000091940000}"/>
    <cellStyle name="Note 3 2 16 2 2 2 2" xfId="13368" xr:uid="{00000000-0005-0000-0000-000092940000}"/>
    <cellStyle name="Note 3 2 16 2 2 2 2 2" xfId="46873" xr:uid="{00000000-0005-0000-0000-000093940000}"/>
    <cellStyle name="Note 3 2 16 2 2 2 3" xfId="46874" xr:uid="{00000000-0005-0000-0000-000094940000}"/>
    <cellStyle name="Note 3 2 16 2 2 3" xfId="7217" xr:uid="{00000000-0005-0000-0000-000095940000}"/>
    <cellStyle name="Note 3 2 16 2 2 3 2" xfId="13367" xr:uid="{00000000-0005-0000-0000-000096940000}"/>
    <cellStyle name="Note 3 2 16 2 2 3 2 2" xfId="46875" xr:uid="{00000000-0005-0000-0000-000097940000}"/>
    <cellStyle name="Note 3 2 16 2 2 3 3" xfId="46876" xr:uid="{00000000-0005-0000-0000-000098940000}"/>
    <cellStyle name="Note 3 2 16 2 2 4" xfId="13369" xr:uid="{00000000-0005-0000-0000-000099940000}"/>
    <cellStyle name="Note 3 2 16 2 2 4 2" xfId="46877" xr:uid="{00000000-0005-0000-0000-00009A940000}"/>
    <cellStyle name="Note 3 2 16 2 2 5" xfId="25770" xr:uid="{00000000-0005-0000-0000-00009B940000}"/>
    <cellStyle name="Note 3 2 16 2 2 5 2" xfId="46878" xr:uid="{00000000-0005-0000-0000-00009C940000}"/>
    <cellStyle name="Note 3 2 16 2 2 6" xfId="25771" xr:uid="{00000000-0005-0000-0000-00009D940000}"/>
    <cellStyle name="Note 3 2 16 2 2 6 2" xfId="46879" xr:uid="{00000000-0005-0000-0000-00009E940000}"/>
    <cellStyle name="Note 3 2 16 2 2 7" xfId="25772" xr:uid="{00000000-0005-0000-0000-00009F940000}"/>
    <cellStyle name="Note 3 2 16 2 2 7 2" xfId="46880" xr:uid="{00000000-0005-0000-0000-0000A0940000}"/>
    <cellStyle name="Note 3 2 16 2 2 8" xfId="46881" xr:uid="{00000000-0005-0000-0000-0000A1940000}"/>
    <cellStyle name="Note 3 2 16 2 3" xfId="7218" xr:uid="{00000000-0005-0000-0000-0000A2940000}"/>
    <cellStyle name="Note 3 2 16 2 3 2" xfId="13366" xr:uid="{00000000-0005-0000-0000-0000A3940000}"/>
    <cellStyle name="Note 3 2 16 2 3 2 2" xfId="46882" xr:uid="{00000000-0005-0000-0000-0000A4940000}"/>
    <cellStyle name="Note 3 2 16 2 3 3" xfId="46883" xr:uid="{00000000-0005-0000-0000-0000A5940000}"/>
    <cellStyle name="Note 3 2 16 2 4" xfId="7219" xr:uid="{00000000-0005-0000-0000-0000A6940000}"/>
    <cellStyle name="Note 3 2 16 2 4 2" xfId="13365" xr:uid="{00000000-0005-0000-0000-0000A7940000}"/>
    <cellStyle name="Note 3 2 16 2 4 2 2" xfId="46884" xr:uid="{00000000-0005-0000-0000-0000A8940000}"/>
    <cellStyle name="Note 3 2 16 2 4 3" xfId="46885" xr:uid="{00000000-0005-0000-0000-0000A9940000}"/>
    <cellStyle name="Note 3 2 16 2 5" xfId="13370" xr:uid="{00000000-0005-0000-0000-0000AA940000}"/>
    <cellStyle name="Note 3 2 16 2 5 2" xfId="46886" xr:uid="{00000000-0005-0000-0000-0000AB940000}"/>
    <cellStyle name="Note 3 2 16 2 6" xfId="25773" xr:uid="{00000000-0005-0000-0000-0000AC940000}"/>
    <cellStyle name="Note 3 2 16 2 6 2" xfId="46887" xr:uid="{00000000-0005-0000-0000-0000AD940000}"/>
    <cellStyle name="Note 3 2 16 2 7" xfId="25774" xr:uid="{00000000-0005-0000-0000-0000AE940000}"/>
    <cellStyle name="Note 3 2 16 2 7 2" xfId="46888" xr:uid="{00000000-0005-0000-0000-0000AF940000}"/>
    <cellStyle name="Note 3 2 16 2 8" xfId="25775" xr:uid="{00000000-0005-0000-0000-0000B0940000}"/>
    <cellStyle name="Note 3 2 16 2 8 2" xfId="46889" xr:uid="{00000000-0005-0000-0000-0000B1940000}"/>
    <cellStyle name="Note 3 2 16 2 9" xfId="46890" xr:uid="{00000000-0005-0000-0000-0000B2940000}"/>
    <cellStyle name="Note 3 2 16 3" xfId="1666" xr:uid="{00000000-0005-0000-0000-0000B3940000}"/>
    <cellStyle name="Note 3 2 16 3 2" xfId="3129" xr:uid="{00000000-0005-0000-0000-0000B4940000}"/>
    <cellStyle name="Note 3 2 16 3 2 2" xfId="7220" xr:uid="{00000000-0005-0000-0000-0000B5940000}"/>
    <cellStyle name="Note 3 2 16 3 2 2 2" xfId="13362" xr:uid="{00000000-0005-0000-0000-0000B6940000}"/>
    <cellStyle name="Note 3 2 16 3 2 2 2 2" xfId="46891" xr:uid="{00000000-0005-0000-0000-0000B7940000}"/>
    <cellStyle name="Note 3 2 16 3 2 2 3" xfId="46892" xr:uid="{00000000-0005-0000-0000-0000B8940000}"/>
    <cellStyle name="Note 3 2 16 3 2 3" xfId="7221" xr:uid="{00000000-0005-0000-0000-0000B9940000}"/>
    <cellStyle name="Note 3 2 16 3 2 3 2" xfId="13361" xr:uid="{00000000-0005-0000-0000-0000BA940000}"/>
    <cellStyle name="Note 3 2 16 3 2 3 2 2" xfId="46893" xr:uid="{00000000-0005-0000-0000-0000BB940000}"/>
    <cellStyle name="Note 3 2 16 3 2 3 3" xfId="46894" xr:uid="{00000000-0005-0000-0000-0000BC940000}"/>
    <cellStyle name="Note 3 2 16 3 2 4" xfId="13363" xr:uid="{00000000-0005-0000-0000-0000BD940000}"/>
    <cellStyle name="Note 3 2 16 3 2 4 2" xfId="46895" xr:uid="{00000000-0005-0000-0000-0000BE940000}"/>
    <cellStyle name="Note 3 2 16 3 2 5" xfId="25776" xr:uid="{00000000-0005-0000-0000-0000BF940000}"/>
    <cellStyle name="Note 3 2 16 3 2 5 2" xfId="46896" xr:uid="{00000000-0005-0000-0000-0000C0940000}"/>
    <cellStyle name="Note 3 2 16 3 2 6" xfId="25777" xr:uid="{00000000-0005-0000-0000-0000C1940000}"/>
    <cellStyle name="Note 3 2 16 3 2 6 2" xfId="46897" xr:uid="{00000000-0005-0000-0000-0000C2940000}"/>
    <cellStyle name="Note 3 2 16 3 2 7" xfId="25778" xr:uid="{00000000-0005-0000-0000-0000C3940000}"/>
    <cellStyle name="Note 3 2 16 3 2 7 2" xfId="46898" xr:uid="{00000000-0005-0000-0000-0000C4940000}"/>
    <cellStyle name="Note 3 2 16 3 2 8" xfId="46899" xr:uid="{00000000-0005-0000-0000-0000C5940000}"/>
    <cellStyle name="Note 3 2 16 3 3" xfId="7222" xr:uid="{00000000-0005-0000-0000-0000C6940000}"/>
    <cellStyle name="Note 3 2 16 3 3 2" xfId="13360" xr:uid="{00000000-0005-0000-0000-0000C7940000}"/>
    <cellStyle name="Note 3 2 16 3 3 2 2" xfId="46900" xr:uid="{00000000-0005-0000-0000-0000C8940000}"/>
    <cellStyle name="Note 3 2 16 3 3 3" xfId="46901" xr:uid="{00000000-0005-0000-0000-0000C9940000}"/>
    <cellStyle name="Note 3 2 16 3 4" xfId="7223" xr:uid="{00000000-0005-0000-0000-0000CA940000}"/>
    <cellStyle name="Note 3 2 16 3 4 2" xfId="13359" xr:uid="{00000000-0005-0000-0000-0000CB940000}"/>
    <cellStyle name="Note 3 2 16 3 4 2 2" xfId="46902" xr:uid="{00000000-0005-0000-0000-0000CC940000}"/>
    <cellStyle name="Note 3 2 16 3 4 3" xfId="46903" xr:uid="{00000000-0005-0000-0000-0000CD940000}"/>
    <cellStyle name="Note 3 2 16 3 5" xfId="13364" xr:uid="{00000000-0005-0000-0000-0000CE940000}"/>
    <cellStyle name="Note 3 2 16 3 5 2" xfId="46904" xr:uid="{00000000-0005-0000-0000-0000CF940000}"/>
    <cellStyle name="Note 3 2 16 3 6" xfId="25779" xr:uid="{00000000-0005-0000-0000-0000D0940000}"/>
    <cellStyle name="Note 3 2 16 3 6 2" xfId="46905" xr:uid="{00000000-0005-0000-0000-0000D1940000}"/>
    <cellStyle name="Note 3 2 16 3 7" xfId="25780" xr:uid="{00000000-0005-0000-0000-0000D2940000}"/>
    <cellStyle name="Note 3 2 16 3 7 2" xfId="46906" xr:uid="{00000000-0005-0000-0000-0000D3940000}"/>
    <cellStyle name="Note 3 2 16 3 8" xfId="25781" xr:uid="{00000000-0005-0000-0000-0000D4940000}"/>
    <cellStyle name="Note 3 2 16 3 8 2" xfId="46907" xr:uid="{00000000-0005-0000-0000-0000D5940000}"/>
    <cellStyle name="Note 3 2 16 3 9" xfId="46908" xr:uid="{00000000-0005-0000-0000-0000D6940000}"/>
    <cellStyle name="Note 3 2 16 4" xfId="7224" xr:uid="{00000000-0005-0000-0000-0000D7940000}"/>
    <cellStyle name="Note 3 2 16 4 2" xfId="13358" xr:uid="{00000000-0005-0000-0000-0000D8940000}"/>
    <cellStyle name="Note 3 2 16 4 2 2" xfId="46909" xr:uid="{00000000-0005-0000-0000-0000D9940000}"/>
    <cellStyle name="Note 3 2 16 4 3" xfId="25782" xr:uid="{00000000-0005-0000-0000-0000DA940000}"/>
    <cellStyle name="Note 3 2 16 4 3 2" xfId="46910" xr:uid="{00000000-0005-0000-0000-0000DB940000}"/>
    <cellStyle name="Note 3 2 16 4 4" xfId="25783" xr:uid="{00000000-0005-0000-0000-0000DC940000}"/>
    <cellStyle name="Note 3 2 16 4 4 2" xfId="46911" xr:uid="{00000000-0005-0000-0000-0000DD940000}"/>
    <cellStyle name="Note 3 2 16 4 5" xfId="25784" xr:uid="{00000000-0005-0000-0000-0000DE940000}"/>
    <cellStyle name="Note 3 2 16 4 5 2" xfId="46912" xr:uid="{00000000-0005-0000-0000-0000DF940000}"/>
    <cellStyle name="Note 3 2 16 4 6" xfId="46913" xr:uid="{00000000-0005-0000-0000-0000E0940000}"/>
    <cellStyle name="Note 3 2 16 5" xfId="7225" xr:uid="{00000000-0005-0000-0000-0000E1940000}"/>
    <cellStyle name="Note 3 2 16 5 2" xfId="13357" xr:uid="{00000000-0005-0000-0000-0000E2940000}"/>
    <cellStyle name="Note 3 2 16 5 2 2" xfId="46914" xr:uid="{00000000-0005-0000-0000-0000E3940000}"/>
    <cellStyle name="Note 3 2 16 5 3" xfId="25785" xr:uid="{00000000-0005-0000-0000-0000E4940000}"/>
    <cellStyle name="Note 3 2 16 5 3 2" xfId="46915" xr:uid="{00000000-0005-0000-0000-0000E5940000}"/>
    <cellStyle name="Note 3 2 16 5 4" xfId="25786" xr:uid="{00000000-0005-0000-0000-0000E6940000}"/>
    <cellStyle name="Note 3 2 16 5 4 2" xfId="46916" xr:uid="{00000000-0005-0000-0000-0000E7940000}"/>
    <cellStyle name="Note 3 2 16 5 5" xfId="25787" xr:uid="{00000000-0005-0000-0000-0000E8940000}"/>
    <cellStyle name="Note 3 2 16 5 5 2" xfId="46917" xr:uid="{00000000-0005-0000-0000-0000E9940000}"/>
    <cellStyle name="Note 3 2 16 5 6" xfId="46918" xr:uid="{00000000-0005-0000-0000-0000EA940000}"/>
    <cellStyle name="Note 3 2 16 6" xfId="7226" xr:uid="{00000000-0005-0000-0000-0000EB940000}"/>
    <cellStyle name="Note 3 2 16 6 2" xfId="13356" xr:uid="{00000000-0005-0000-0000-0000EC940000}"/>
    <cellStyle name="Note 3 2 16 6 2 2" xfId="46919" xr:uid="{00000000-0005-0000-0000-0000ED940000}"/>
    <cellStyle name="Note 3 2 16 6 3" xfId="25788" xr:uid="{00000000-0005-0000-0000-0000EE940000}"/>
    <cellStyle name="Note 3 2 16 6 3 2" xfId="46920" xr:uid="{00000000-0005-0000-0000-0000EF940000}"/>
    <cellStyle name="Note 3 2 16 6 4" xfId="25789" xr:uid="{00000000-0005-0000-0000-0000F0940000}"/>
    <cellStyle name="Note 3 2 16 6 4 2" xfId="46921" xr:uid="{00000000-0005-0000-0000-0000F1940000}"/>
    <cellStyle name="Note 3 2 16 6 5" xfId="25790" xr:uid="{00000000-0005-0000-0000-0000F2940000}"/>
    <cellStyle name="Note 3 2 16 6 5 2" xfId="46922" xr:uid="{00000000-0005-0000-0000-0000F3940000}"/>
    <cellStyle name="Note 3 2 16 6 6" xfId="46923" xr:uid="{00000000-0005-0000-0000-0000F4940000}"/>
    <cellStyle name="Note 3 2 16 7" xfId="7227" xr:uid="{00000000-0005-0000-0000-0000F5940000}"/>
    <cellStyle name="Note 3 2 16 7 2" xfId="13355" xr:uid="{00000000-0005-0000-0000-0000F6940000}"/>
    <cellStyle name="Note 3 2 16 7 2 2" xfId="46924" xr:uid="{00000000-0005-0000-0000-0000F7940000}"/>
    <cellStyle name="Note 3 2 16 7 3" xfId="25791" xr:uid="{00000000-0005-0000-0000-0000F8940000}"/>
    <cellStyle name="Note 3 2 16 7 3 2" xfId="46925" xr:uid="{00000000-0005-0000-0000-0000F9940000}"/>
    <cellStyle name="Note 3 2 16 7 4" xfId="25792" xr:uid="{00000000-0005-0000-0000-0000FA940000}"/>
    <cellStyle name="Note 3 2 16 7 4 2" xfId="46926" xr:uid="{00000000-0005-0000-0000-0000FB940000}"/>
    <cellStyle name="Note 3 2 16 7 5" xfId="25793" xr:uid="{00000000-0005-0000-0000-0000FC940000}"/>
    <cellStyle name="Note 3 2 16 7 5 2" xfId="46927" xr:uid="{00000000-0005-0000-0000-0000FD940000}"/>
    <cellStyle name="Note 3 2 16 7 6" xfId="46928" xr:uid="{00000000-0005-0000-0000-0000FE940000}"/>
    <cellStyle name="Note 3 2 16 8" xfId="7228" xr:uid="{00000000-0005-0000-0000-0000FF940000}"/>
    <cellStyle name="Note 3 2 16 8 2" xfId="13354" xr:uid="{00000000-0005-0000-0000-000000950000}"/>
    <cellStyle name="Note 3 2 16 8 2 2" xfId="46929" xr:uid="{00000000-0005-0000-0000-000001950000}"/>
    <cellStyle name="Note 3 2 16 8 3" xfId="46930" xr:uid="{00000000-0005-0000-0000-000002950000}"/>
    <cellStyle name="Note 3 2 16 9" xfId="13371" xr:uid="{00000000-0005-0000-0000-000003950000}"/>
    <cellStyle name="Note 3 2 16 9 2" xfId="46931" xr:uid="{00000000-0005-0000-0000-000004950000}"/>
    <cellStyle name="Note 3 2 17" xfId="1831" xr:uid="{00000000-0005-0000-0000-000005950000}"/>
    <cellStyle name="Note 3 2 17 2" xfId="3290" xr:uid="{00000000-0005-0000-0000-000006950000}"/>
    <cellStyle name="Note 3 2 17 2 2" xfId="7229" xr:uid="{00000000-0005-0000-0000-000007950000}"/>
    <cellStyle name="Note 3 2 17 2 2 2" xfId="13351" xr:uid="{00000000-0005-0000-0000-000008950000}"/>
    <cellStyle name="Note 3 2 17 2 2 2 2" xfId="46932" xr:uid="{00000000-0005-0000-0000-000009950000}"/>
    <cellStyle name="Note 3 2 17 2 2 3" xfId="46933" xr:uid="{00000000-0005-0000-0000-00000A950000}"/>
    <cellStyle name="Note 3 2 17 2 3" xfId="7230" xr:uid="{00000000-0005-0000-0000-00000B950000}"/>
    <cellStyle name="Note 3 2 17 2 3 2" xfId="13350" xr:uid="{00000000-0005-0000-0000-00000C950000}"/>
    <cellStyle name="Note 3 2 17 2 3 2 2" xfId="46934" xr:uid="{00000000-0005-0000-0000-00000D950000}"/>
    <cellStyle name="Note 3 2 17 2 3 3" xfId="46935" xr:uid="{00000000-0005-0000-0000-00000E950000}"/>
    <cellStyle name="Note 3 2 17 2 4" xfId="13352" xr:uid="{00000000-0005-0000-0000-00000F950000}"/>
    <cellStyle name="Note 3 2 17 2 4 2" xfId="46936" xr:uid="{00000000-0005-0000-0000-000010950000}"/>
    <cellStyle name="Note 3 2 17 2 5" xfId="25794" xr:uid="{00000000-0005-0000-0000-000011950000}"/>
    <cellStyle name="Note 3 2 17 2 5 2" xfId="46937" xr:uid="{00000000-0005-0000-0000-000012950000}"/>
    <cellStyle name="Note 3 2 17 2 6" xfId="25795" xr:uid="{00000000-0005-0000-0000-000013950000}"/>
    <cellStyle name="Note 3 2 17 2 6 2" xfId="46938" xr:uid="{00000000-0005-0000-0000-000014950000}"/>
    <cellStyle name="Note 3 2 17 2 7" xfId="25796" xr:uid="{00000000-0005-0000-0000-000015950000}"/>
    <cellStyle name="Note 3 2 17 2 7 2" xfId="46939" xr:uid="{00000000-0005-0000-0000-000016950000}"/>
    <cellStyle name="Note 3 2 17 2 8" xfId="46940" xr:uid="{00000000-0005-0000-0000-000017950000}"/>
    <cellStyle name="Note 3 2 17 3" xfId="7231" xr:uid="{00000000-0005-0000-0000-000018950000}"/>
    <cellStyle name="Note 3 2 17 3 2" xfId="13349" xr:uid="{00000000-0005-0000-0000-000019950000}"/>
    <cellStyle name="Note 3 2 17 3 2 2" xfId="46941" xr:uid="{00000000-0005-0000-0000-00001A950000}"/>
    <cellStyle name="Note 3 2 17 3 3" xfId="46942" xr:uid="{00000000-0005-0000-0000-00001B950000}"/>
    <cellStyle name="Note 3 2 17 4" xfId="7232" xr:uid="{00000000-0005-0000-0000-00001C950000}"/>
    <cellStyle name="Note 3 2 17 4 2" xfId="13348" xr:uid="{00000000-0005-0000-0000-00001D950000}"/>
    <cellStyle name="Note 3 2 17 4 2 2" xfId="46943" xr:uid="{00000000-0005-0000-0000-00001E950000}"/>
    <cellStyle name="Note 3 2 17 4 3" xfId="46944" xr:uid="{00000000-0005-0000-0000-00001F950000}"/>
    <cellStyle name="Note 3 2 17 5" xfId="13353" xr:uid="{00000000-0005-0000-0000-000020950000}"/>
    <cellStyle name="Note 3 2 17 5 2" xfId="46945" xr:uid="{00000000-0005-0000-0000-000021950000}"/>
    <cellStyle name="Note 3 2 17 6" xfId="25797" xr:uid="{00000000-0005-0000-0000-000022950000}"/>
    <cellStyle name="Note 3 2 17 6 2" xfId="46946" xr:uid="{00000000-0005-0000-0000-000023950000}"/>
    <cellStyle name="Note 3 2 17 7" xfId="25798" xr:uid="{00000000-0005-0000-0000-000024950000}"/>
    <cellStyle name="Note 3 2 17 7 2" xfId="46947" xr:uid="{00000000-0005-0000-0000-000025950000}"/>
    <cellStyle name="Note 3 2 17 8" xfId="25799" xr:uid="{00000000-0005-0000-0000-000026950000}"/>
    <cellStyle name="Note 3 2 17 8 2" xfId="46948" xr:uid="{00000000-0005-0000-0000-000027950000}"/>
    <cellStyle name="Note 3 2 17 9" xfId="46949" xr:uid="{00000000-0005-0000-0000-000028950000}"/>
    <cellStyle name="Note 3 2 18" xfId="1397" xr:uid="{00000000-0005-0000-0000-000029950000}"/>
    <cellStyle name="Note 3 2 18 2" xfId="2860" xr:uid="{00000000-0005-0000-0000-00002A950000}"/>
    <cellStyle name="Note 3 2 18 2 2" xfId="7233" xr:uid="{00000000-0005-0000-0000-00002B950000}"/>
    <cellStyle name="Note 3 2 18 2 2 2" xfId="13345" xr:uid="{00000000-0005-0000-0000-00002C950000}"/>
    <cellStyle name="Note 3 2 18 2 2 2 2" xfId="46950" xr:uid="{00000000-0005-0000-0000-00002D950000}"/>
    <cellStyle name="Note 3 2 18 2 2 3" xfId="46951" xr:uid="{00000000-0005-0000-0000-00002E950000}"/>
    <cellStyle name="Note 3 2 18 2 3" xfId="7234" xr:uid="{00000000-0005-0000-0000-00002F950000}"/>
    <cellStyle name="Note 3 2 18 2 3 2" xfId="13344" xr:uid="{00000000-0005-0000-0000-000030950000}"/>
    <cellStyle name="Note 3 2 18 2 3 2 2" xfId="46952" xr:uid="{00000000-0005-0000-0000-000031950000}"/>
    <cellStyle name="Note 3 2 18 2 3 3" xfId="46953" xr:uid="{00000000-0005-0000-0000-000032950000}"/>
    <cellStyle name="Note 3 2 18 2 4" xfId="13346" xr:uid="{00000000-0005-0000-0000-000033950000}"/>
    <cellStyle name="Note 3 2 18 2 4 2" xfId="46954" xr:uid="{00000000-0005-0000-0000-000034950000}"/>
    <cellStyle name="Note 3 2 18 2 5" xfId="25800" xr:uid="{00000000-0005-0000-0000-000035950000}"/>
    <cellStyle name="Note 3 2 18 2 5 2" xfId="46955" xr:uid="{00000000-0005-0000-0000-000036950000}"/>
    <cellStyle name="Note 3 2 18 2 6" xfId="25801" xr:uid="{00000000-0005-0000-0000-000037950000}"/>
    <cellStyle name="Note 3 2 18 2 6 2" xfId="46956" xr:uid="{00000000-0005-0000-0000-000038950000}"/>
    <cellStyle name="Note 3 2 18 2 7" xfId="25802" xr:uid="{00000000-0005-0000-0000-000039950000}"/>
    <cellStyle name="Note 3 2 18 2 7 2" xfId="46957" xr:uid="{00000000-0005-0000-0000-00003A950000}"/>
    <cellStyle name="Note 3 2 18 2 8" xfId="46958" xr:uid="{00000000-0005-0000-0000-00003B950000}"/>
    <cellStyle name="Note 3 2 18 3" xfId="7235" xr:uid="{00000000-0005-0000-0000-00003C950000}"/>
    <cellStyle name="Note 3 2 18 3 2" xfId="13343" xr:uid="{00000000-0005-0000-0000-00003D950000}"/>
    <cellStyle name="Note 3 2 18 3 2 2" xfId="46959" xr:uid="{00000000-0005-0000-0000-00003E950000}"/>
    <cellStyle name="Note 3 2 18 3 3" xfId="46960" xr:uid="{00000000-0005-0000-0000-00003F950000}"/>
    <cellStyle name="Note 3 2 18 4" xfId="7236" xr:uid="{00000000-0005-0000-0000-000040950000}"/>
    <cellStyle name="Note 3 2 18 4 2" xfId="13342" xr:uid="{00000000-0005-0000-0000-000041950000}"/>
    <cellStyle name="Note 3 2 18 4 2 2" xfId="46961" xr:uid="{00000000-0005-0000-0000-000042950000}"/>
    <cellStyle name="Note 3 2 18 4 3" xfId="46962" xr:uid="{00000000-0005-0000-0000-000043950000}"/>
    <cellStyle name="Note 3 2 18 5" xfId="13347" xr:uid="{00000000-0005-0000-0000-000044950000}"/>
    <cellStyle name="Note 3 2 18 5 2" xfId="46963" xr:uid="{00000000-0005-0000-0000-000045950000}"/>
    <cellStyle name="Note 3 2 18 6" xfId="25803" xr:uid="{00000000-0005-0000-0000-000046950000}"/>
    <cellStyle name="Note 3 2 18 6 2" xfId="46964" xr:uid="{00000000-0005-0000-0000-000047950000}"/>
    <cellStyle name="Note 3 2 18 7" xfId="25804" xr:uid="{00000000-0005-0000-0000-000048950000}"/>
    <cellStyle name="Note 3 2 18 7 2" xfId="46965" xr:uid="{00000000-0005-0000-0000-000049950000}"/>
    <cellStyle name="Note 3 2 18 8" xfId="25805" xr:uid="{00000000-0005-0000-0000-00004A950000}"/>
    <cellStyle name="Note 3 2 18 8 2" xfId="46966" xr:uid="{00000000-0005-0000-0000-00004B950000}"/>
    <cellStyle name="Note 3 2 18 9" xfId="46967" xr:uid="{00000000-0005-0000-0000-00004C950000}"/>
    <cellStyle name="Note 3 2 19" xfId="2564" xr:uid="{00000000-0005-0000-0000-00004D950000}"/>
    <cellStyle name="Note 3 2 19 2" xfId="7237" xr:uid="{00000000-0005-0000-0000-00004E950000}"/>
    <cellStyle name="Note 3 2 19 2 2" xfId="13340" xr:uid="{00000000-0005-0000-0000-00004F950000}"/>
    <cellStyle name="Note 3 2 19 2 2 2" xfId="46968" xr:uid="{00000000-0005-0000-0000-000050950000}"/>
    <cellStyle name="Note 3 2 19 2 3" xfId="46969" xr:uid="{00000000-0005-0000-0000-000051950000}"/>
    <cellStyle name="Note 3 2 19 3" xfId="7238" xr:uid="{00000000-0005-0000-0000-000052950000}"/>
    <cellStyle name="Note 3 2 19 3 2" xfId="13339" xr:uid="{00000000-0005-0000-0000-000053950000}"/>
    <cellStyle name="Note 3 2 19 3 2 2" xfId="46970" xr:uid="{00000000-0005-0000-0000-000054950000}"/>
    <cellStyle name="Note 3 2 19 3 3" xfId="46971" xr:uid="{00000000-0005-0000-0000-000055950000}"/>
    <cellStyle name="Note 3 2 19 4" xfId="13341" xr:uid="{00000000-0005-0000-0000-000056950000}"/>
    <cellStyle name="Note 3 2 19 4 2" xfId="46972" xr:uid="{00000000-0005-0000-0000-000057950000}"/>
    <cellStyle name="Note 3 2 19 5" xfId="25806" xr:uid="{00000000-0005-0000-0000-000058950000}"/>
    <cellStyle name="Note 3 2 19 5 2" xfId="46973" xr:uid="{00000000-0005-0000-0000-000059950000}"/>
    <cellStyle name="Note 3 2 19 6" xfId="25807" xr:uid="{00000000-0005-0000-0000-00005A950000}"/>
    <cellStyle name="Note 3 2 19 6 2" xfId="46974" xr:uid="{00000000-0005-0000-0000-00005B950000}"/>
    <cellStyle name="Note 3 2 19 7" xfId="25808" xr:uid="{00000000-0005-0000-0000-00005C950000}"/>
    <cellStyle name="Note 3 2 19 7 2" xfId="46975" xr:uid="{00000000-0005-0000-0000-00005D950000}"/>
    <cellStyle name="Note 3 2 19 8" xfId="46976" xr:uid="{00000000-0005-0000-0000-00005E950000}"/>
    <cellStyle name="Note 3 2 2" xfId="1017" xr:uid="{00000000-0005-0000-0000-00005F950000}"/>
    <cellStyle name="Note 3 2 2 10" xfId="25809" xr:uid="{00000000-0005-0000-0000-000060950000}"/>
    <cellStyle name="Note 3 2 2 10 2" xfId="46977" xr:uid="{00000000-0005-0000-0000-000061950000}"/>
    <cellStyle name="Note 3 2 2 11" xfId="46978" xr:uid="{00000000-0005-0000-0000-000062950000}"/>
    <cellStyle name="Note 3 2 2 2" xfId="1949" xr:uid="{00000000-0005-0000-0000-000063950000}"/>
    <cellStyle name="Note 3 2 2 2 2" xfId="3408" xr:uid="{00000000-0005-0000-0000-000064950000}"/>
    <cellStyle name="Note 3 2 2 2 2 2" xfId="7239" xr:uid="{00000000-0005-0000-0000-000065950000}"/>
    <cellStyle name="Note 3 2 2 2 2 2 2" xfId="13335" xr:uid="{00000000-0005-0000-0000-000066950000}"/>
    <cellStyle name="Note 3 2 2 2 2 2 2 2" xfId="46979" xr:uid="{00000000-0005-0000-0000-000067950000}"/>
    <cellStyle name="Note 3 2 2 2 2 2 3" xfId="46980" xr:uid="{00000000-0005-0000-0000-000068950000}"/>
    <cellStyle name="Note 3 2 2 2 2 3" xfId="7240" xr:uid="{00000000-0005-0000-0000-000069950000}"/>
    <cellStyle name="Note 3 2 2 2 2 3 2" xfId="13334" xr:uid="{00000000-0005-0000-0000-00006A950000}"/>
    <cellStyle name="Note 3 2 2 2 2 3 2 2" xfId="46981" xr:uid="{00000000-0005-0000-0000-00006B950000}"/>
    <cellStyle name="Note 3 2 2 2 2 3 3" xfId="46982" xr:uid="{00000000-0005-0000-0000-00006C950000}"/>
    <cellStyle name="Note 3 2 2 2 2 4" xfId="13336" xr:uid="{00000000-0005-0000-0000-00006D950000}"/>
    <cellStyle name="Note 3 2 2 2 2 4 2" xfId="46983" xr:uid="{00000000-0005-0000-0000-00006E950000}"/>
    <cellStyle name="Note 3 2 2 2 2 5" xfId="25810" xr:uid="{00000000-0005-0000-0000-00006F950000}"/>
    <cellStyle name="Note 3 2 2 2 2 5 2" xfId="46984" xr:uid="{00000000-0005-0000-0000-000070950000}"/>
    <cellStyle name="Note 3 2 2 2 2 6" xfId="25811" xr:uid="{00000000-0005-0000-0000-000071950000}"/>
    <cellStyle name="Note 3 2 2 2 2 6 2" xfId="46985" xr:uid="{00000000-0005-0000-0000-000072950000}"/>
    <cellStyle name="Note 3 2 2 2 2 7" xfId="25812" xr:uid="{00000000-0005-0000-0000-000073950000}"/>
    <cellStyle name="Note 3 2 2 2 2 7 2" xfId="46986" xr:uid="{00000000-0005-0000-0000-000074950000}"/>
    <cellStyle name="Note 3 2 2 2 2 8" xfId="46987" xr:uid="{00000000-0005-0000-0000-000075950000}"/>
    <cellStyle name="Note 3 2 2 2 3" xfId="7241" xr:uid="{00000000-0005-0000-0000-000076950000}"/>
    <cellStyle name="Note 3 2 2 2 3 2" xfId="13333" xr:uid="{00000000-0005-0000-0000-000077950000}"/>
    <cellStyle name="Note 3 2 2 2 3 2 2" xfId="46988" xr:uid="{00000000-0005-0000-0000-000078950000}"/>
    <cellStyle name="Note 3 2 2 2 3 3" xfId="46989" xr:uid="{00000000-0005-0000-0000-000079950000}"/>
    <cellStyle name="Note 3 2 2 2 4" xfId="7242" xr:uid="{00000000-0005-0000-0000-00007A950000}"/>
    <cellStyle name="Note 3 2 2 2 4 2" xfId="13332" xr:uid="{00000000-0005-0000-0000-00007B950000}"/>
    <cellStyle name="Note 3 2 2 2 4 2 2" xfId="46990" xr:uid="{00000000-0005-0000-0000-00007C950000}"/>
    <cellStyle name="Note 3 2 2 2 4 3" xfId="46991" xr:uid="{00000000-0005-0000-0000-00007D950000}"/>
    <cellStyle name="Note 3 2 2 2 5" xfId="13337" xr:uid="{00000000-0005-0000-0000-00007E950000}"/>
    <cellStyle name="Note 3 2 2 2 5 2" xfId="46992" xr:uid="{00000000-0005-0000-0000-00007F950000}"/>
    <cellStyle name="Note 3 2 2 2 6" xfId="25813" xr:uid="{00000000-0005-0000-0000-000080950000}"/>
    <cellStyle name="Note 3 2 2 2 6 2" xfId="46993" xr:uid="{00000000-0005-0000-0000-000081950000}"/>
    <cellStyle name="Note 3 2 2 2 7" xfId="25814" xr:uid="{00000000-0005-0000-0000-000082950000}"/>
    <cellStyle name="Note 3 2 2 2 7 2" xfId="46994" xr:uid="{00000000-0005-0000-0000-000083950000}"/>
    <cellStyle name="Note 3 2 2 2 8" xfId="25815" xr:uid="{00000000-0005-0000-0000-000084950000}"/>
    <cellStyle name="Note 3 2 2 2 8 2" xfId="46995" xr:uid="{00000000-0005-0000-0000-000085950000}"/>
    <cellStyle name="Note 3 2 2 2 9" xfId="46996" xr:uid="{00000000-0005-0000-0000-000086950000}"/>
    <cellStyle name="Note 3 2 2 3" xfId="1517" xr:uid="{00000000-0005-0000-0000-000087950000}"/>
    <cellStyle name="Note 3 2 2 3 2" xfId="2980" xr:uid="{00000000-0005-0000-0000-000088950000}"/>
    <cellStyle name="Note 3 2 2 3 2 2" xfId="7243" xr:uid="{00000000-0005-0000-0000-000089950000}"/>
    <cellStyle name="Note 3 2 2 3 2 2 2" xfId="13329" xr:uid="{00000000-0005-0000-0000-00008A950000}"/>
    <cellStyle name="Note 3 2 2 3 2 2 2 2" xfId="46997" xr:uid="{00000000-0005-0000-0000-00008B950000}"/>
    <cellStyle name="Note 3 2 2 3 2 2 3" xfId="46998" xr:uid="{00000000-0005-0000-0000-00008C950000}"/>
    <cellStyle name="Note 3 2 2 3 2 3" xfId="7244" xr:uid="{00000000-0005-0000-0000-00008D950000}"/>
    <cellStyle name="Note 3 2 2 3 2 3 2" xfId="13328" xr:uid="{00000000-0005-0000-0000-00008E950000}"/>
    <cellStyle name="Note 3 2 2 3 2 3 2 2" xfId="46999" xr:uid="{00000000-0005-0000-0000-00008F950000}"/>
    <cellStyle name="Note 3 2 2 3 2 3 3" xfId="47000" xr:uid="{00000000-0005-0000-0000-000090950000}"/>
    <cellStyle name="Note 3 2 2 3 2 4" xfId="13330" xr:uid="{00000000-0005-0000-0000-000091950000}"/>
    <cellStyle name="Note 3 2 2 3 2 4 2" xfId="47001" xr:uid="{00000000-0005-0000-0000-000092950000}"/>
    <cellStyle name="Note 3 2 2 3 2 5" xfId="25816" xr:uid="{00000000-0005-0000-0000-000093950000}"/>
    <cellStyle name="Note 3 2 2 3 2 5 2" xfId="47002" xr:uid="{00000000-0005-0000-0000-000094950000}"/>
    <cellStyle name="Note 3 2 2 3 2 6" xfId="25817" xr:uid="{00000000-0005-0000-0000-000095950000}"/>
    <cellStyle name="Note 3 2 2 3 2 6 2" xfId="47003" xr:uid="{00000000-0005-0000-0000-000096950000}"/>
    <cellStyle name="Note 3 2 2 3 2 7" xfId="25818" xr:uid="{00000000-0005-0000-0000-000097950000}"/>
    <cellStyle name="Note 3 2 2 3 2 7 2" xfId="47004" xr:uid="{00000000-0005-0000-0000-000098950000}"/>
    <cellStyle name="Note 3 2 2 3 2 8" xfId="47005" xr:uid="{00000000-0005-0000-0000-000099950000}"/>
    <cellStyle name="Note 3 2 2 3 3" xfId="7245" xr:uid="{00000000-0005-0000-0000-00009A950000}"/>
    <cellStyle name="Note 3 2 2 3 3 2" xfId="13327" xr:uid="{00000000-0005-0000-0000-00009B950000}"/>
    <cellStyle name="Note 3 2 2 3 3 2 2" xfId="47006" xr:uid="{00000000-0005-0000-0000-00009C950000}"/>
    <cellStyle name="Note 3 2 2 3 3 3" xfId="47007" xr:uid="{00000000-0005-0000-0000-00009D950000}"/>
    <cellStyle name="Note 3 2 2 3 4" xfId="7246" xr:uid="{00000000-0005-0000-0000-00009E950000}"/>
    <cellStyle name="Note 3 2 2 3 4 2" xfId="13326" xr:uid="{00000000-0005-0000-0000-00009F950000}"/>
    <cellStyle name="Note 3 2 2 3 4 2 2" xfId="47008" xr:uid="{00000000-0005-0000-0000-0000A0950000}"/>
    <cellStyle name="Note 3 2 2 3 4 3" xfId="47009" xr:uid="{00000000-0005-0000-0000-0000A1950000}"/>
    <cellStyle name="Note 3 2 2 3 5" xfId="13331" xr:uid="{00000000-0005-0000-0000-0000A2950000}"/>
    <cellStyle name="Note 3 2 2 3 5 2" xfId="47010" xr:uid="{00000000-0005-0000-0000-0000A3950000}"/>
    <cellStyle name="Note 3 2 2 3 6" xfId="25819" xr:uid="{00000000-0005-0000-0000-0000A4950000}"/>
    <cellStyle name="Note 3 2 2 3 6 2" xfId="47011" xr:uid="{00000000-0005-0000-0000-0000A5950000}"/>
    <cellStyle name="Note 3 2 2 3 7" xfId="25820" xr:uid="{00000000-0005-0000-0000-0000A6950000}"/>
    <cellStyle name="Note 3 2 2 3 7 2" xfId="47012" xr:uid="{00000000-0005-0000-0000-0000A7950000}"/>
    <cellStyle name="Note 3 2 2 3 8" xfId="25821" xr:uid="{00000000-0005-0000-0000-0000A8950000}"/>
    <cellStyle name="Note 3 2 2 3 8 2" xfId="47013" xr:uid="{00000000-0005-0000-0000-0000A9950000}"/>
    <cellStyle name="Note 3 2 2 3 9" xfId="47014" xr:uid="{00000000-0005-0000-0000-0000AA950000}"/>
    <cellStyle name="Note 3 2 2 4" xfId="7247" xr:uid="{00000000-0005-0000-0000-0000AB950000}"/>
    <cellStyle name="Note 3 2 2 4 2" xfId="13325" xr:uid="{00000000-0005-0000-0000-0000AC950000}"/>
    <cellStyle name="Note 3 2 2 4 2 2" xfId="47015" xr:uid="{00000000-0005-0000-0000-0000AD950000}"/>
    <cellStyle name="Note 3 2 2 4 3" xfId="25822" xr:uid="{00000000-0005-0000-0000-0000AE950000}"/>
    <cellStyle name="Note 3 2 2 4 3 2" xfId="47016" xr:uid="{00000000-0005-0000-0000-0000AF950000}"/>
    <cellStyle name="Note 3 2 2 4 4" xfId="25823" xr:uid="{00000000-0005-0000-0000-0000B0950000}"/>
    <cellStyle name="Note 3 2 2 4 4 2" xfId="47017" xr:uid="{00000000-0005-0000-0000-0000B1950000}"/>
    <cellStyle name="Note 3 2 2 4 5" xfId="25824" xr:uid="{00000000-0005-0000-0000-0000B2950000}"/>
    <cellStyle name="Note 3 2 2 4 5 2" xfId="47018" xr:uid="{00000000-0005-0000-0000-0000B3950000}"/>
    <cellStyle name="Note 3 2 2 4 6" xfId="47019" xr:uid="{00000000-0005-0000-0000-0000B4950000}"/>
    <cellStyle name="Note 3 2 2 5" xfId="7248" xr:uid="{00000000-0005-0000-0000-0000B5950000}"/>
    <cellStyle name="Note 3 2 2 5 2" xfId="13324" xr:uid="{00000000-0005-0000-0000-0000B6950000}"/>
    <cellStyle name="Note 3 2 2 5 2 2" xfId="47020" xr:uid="{00000000-0005-0000-0000-0000B7950000}"/>
    <cellStyle name="Note 3 2 2 5 3" xfId="25825" xr:uid="{00000000-0005-0000-0000-0000B8950000}"/>
    <cellStyle name="Note 3 2 2 5 3 2" xfId="47021" xr:uid="{00000000-0005-0000-0000-0000B9950000}"/>
    <cellStyle name="Note 3 2 2 5 4" xfId="25826" xr:uid="{00000000-0005-0000-0000-0000BA950000}"/>
    <cellStyle name="Note 3 2 2 5 4 2" xfId="47022" xr:uid="{00000000-0005-0000-0000-0000BB950000}"/>
    <cellStyle name="Note 3 2 2 5 5" xfId="25827" xr:uid="{00000000-0005-0000-0000-0000BC950000}"/>
    <cellStyle name="Note 3 2 2 5 5 2" xfId="47023" xr:uid="{00000000-0005-0000-0000-0000BD950000}"/>
    <cellStyle name="Note 3 2 2 5 6" xfId="47024" xr:uid="{00000000-0005-0000-0000-0000BE950000}"/>
    <cellStyle name="Note 3 2 2 6" xfId="7249" xr:uid="{00000000-0005-0000-0000-0000BF950000}"/>
    <cellStyle name="Note 3 2 2 6 2" xfId="13323" xr:uid="{00000000-0005-0000-0000-0000C0950000}"/>
    <cellStyle name="Note 3 2 2 6 2 2" xfId="47025" xr:uid="{00000000-0005-0000-0000-0000C1950000}"/>
    <cellStyle name="Note 3 2 2 6 3" xfId="25828" xr:uid="{00000000-0005-0000-0000-0000C2950000}"/>
    <cellStyle name="Note 3 2 2 6 3 2" xfId="47026" xr:uid="{00000000-0005-0000-0000-0000C3950000}"/>
    <cellStyle name="Note 3 2 2 6 4" xfId="25829" xr:uid="{00000000-0005-0000-0000-0000C4950000}"/>
    <cellStyle name="Note 3 2 2 6 4 2" xfId="47027" xr:uid="{00000000-0005-0000-0000-0000C5950000}"/>
    <cellStyle name="Note 3 2 2 6 5" xfId="25830" xr:uid="{00000000-0005-0000-0000-0000C6950000}"/>
    <cellStyle name="Note 3 2 2 6 5 2" xfId="47028" xr:uid="{00000000-0005-0000-0000-0000C7950000}"/>
    <cellStyle name="Note 3 2 2 6 6" xfId="47029" xr:uid="{00000000-0005-0000-0000-0000C8950000}"/>
    <cellStyle name="Note 3 2 2 7" xfId="7250" xr:uid="{00000000-0005-0000-0000-0000C9950000}"/>
    <cellStyle name="Note 3 2 2 7 2" xfId="13322" xr:uid="{00000000-0005-0000-0000-0000CA950000}"/>
    <cellStyle name="Note 3 2 2 7 2 2" xfId="47030" xr:uid="{00000000-0005-0000-0000-0000CB950000}"/>
    <cellStyle name="Note 3 2 2 7 3" xfId="25831" xr:uid="{00000000-0005-0000-0000-0000CC950000}"/>
    <cellStyle name="Note 3 2 2 7 3 2" xfId="47031" xr:uid="{00000000-0005-0000-0000-0000CD950000}"/>
    <cellStyle name="Note 3 2 2 7 4" xfId="25832" xr:uid="{00000000-0005-0000-0000-0000CE950000}"/>
    <cellStyle name="Note 3 2 2 7 4 2" xfId="47032" xr:uid="{00000000-0005-0000-0000-0000CF950000}"/>
    <cellStyle name="Note 3 2 2 7 5" xfId="25833" xr:uid="{00000000-0005-0000-0000-0000D0950000}"/>
    <cellStyle name="Note 3 2 2 7 5 2" xfId="47033" xr:uid="{00000000-0005-0000-0000-0000D1950000}"/>
    <cellStyle name="Note 3 2 2 7 6" xfId="47034" xr:uid="{00000000-0005-0000-0000-0000D2950000}"/>
    <cellStyle name="Note 3 2 2 8" xfId="7251" xr:uid="{00000000-0005-0000-0000-0000D3950000}"/>
    <cellStyle name="Note 3 2 2 8 2" xfId="13321" xr:uid="{00000000-0005-0000-0000-0000D4950000}"/>
    <cellStyle name="Note 3 2 2 8 2 2" xfId="47035" xr:uid="{00000000-0005-0000-0000-0000D5950000}"/>
    <cellStyle name="Note 3 2 2 8 3" xfId="47036" xr:uid="{00000000-0005-0000-0000-0000D6950000}"/>
    <cellStyle name="Note 3 2 2 9" xfId="13338" xr:uid="{00000000-0005-0000-0000-0000D7950000}"/>
    <cellStyle name="Note 3 2 2 9 2" xfId="47037" xr:uid="{00000000-0005-0000-0000-0000D8950000}"/>
    <cellStyle name="Note 3 2 20" xfId="7252" xr:uid="{00000000-0005-0000-0000-0000D9950000}"/>
    <cellStyle name="Note 3 2 20 2" xfId="13320" xr:uid="{00000000-0005-0000-0000-0000DA950000}"/>
    <cellStyle name="Note 3 2 20 2 2" xfId="47038" xr:uid="{00000000-0005-0000-0000-0000DB950000}"/>
    <cellStyle name="Note 3 2 20 3" xfId="25834" xr:uid="{00000000-0005-0000-0000-0000DC950000}"/>
    <cellStyle name="Note 3 2 20 3 2" xfId="47039" xr:uid="{00000000-0005-0000-0000-0000DD950000}"/>
    <cellStyle name="Note 3 2 20 4" xfId="25835" xr:uid="{00000000-0005-0000-0000-0000DE950000}"/>
    <cellStyle name="Note 3 2 20 4 2" xfId="47040" xr:uid="{00000000-0005-0000-0000-0000DF950000}"/>
    <cellStyle name="Note 3 2 20 5" xfId="25836" xr:uid="{00000000-0005-0000-0000-0000E0950000}"/>
    <cellStyle name="Note 3 2 20 5 2" xfId="47041" xr:uid="{00000000-0005-0000-0000-0000E1950000}"/>
    <cellStyle name="Note 3 2 20 6" xfId="47042" xr:uid="{00000000-0005-0000-0000-0000E2950000}"/>
    <cellStyle name="Note 3 2 21" xfId="7253" xr:uid="{00000000-0005-0000-0000-0000E3950000}"/>
    <cellStyle name="Note 3 2 21 2" xfId="13319" xr:uid="{00000000-0005-0000-0000-0000E4950000}"/>
    <cellStyle name="Note 3 2 21 2 2" xfId="47043" xr:uid="{00000000-0005-0000-0000-0000E5950000}"/>
    <cellStyle name="Note 3 2 21 3" xfId="25837" xr:uid="{00000000-0005-0000-0000-0000E6950000}"/>
    <cellStyle name="Note 3 2 21 3 2" xfId="47044" xr:uid="{00000000-0005-0000-0000-0000E7950000}"/>
    <cellStyle name="Note 3 2 21 4" xfId="25838" xr:uid="{00000000-0005-0000-0000-0000E8950000}"/>
    <cellStyle name="Note 3 2 21 4 2" xfId="47045" xr:uid="{00000000-0005-0000-0000-0000E9950000}"/>
    <cellStyle name="Note 3 2 21 5" xfId="25839" xr:uid="{00000000-0005-0000-0000-0000EA950000}"/>
    <cellStyle name="Note 3 2 21 5 2" xfId="47046" xr:uid="{00000000-0005-0000-0000-0000EB950000}"/>
    <cellStyle name="Note 3 2 21 6" xfId="47047" xr:uid="{00000000-0005-0000-0000-0000EC950000}"/>
    <cellStyle name="Note 3 2 22" xfId="7254" xr:uid="{00000000-0005-0000-0000-0000ED950000}"/>
    <cellStyle name="Note 3 2 22 2" xfId="13318" xr:uid="{00000000-0005-0000-0000-0000EE950000}"/>
    <cellStyle name="Note 3 2 22 2 2" xfId="47048" xr:uid="{00000000-0005-0000-0000-0000EF950000}"/>
    <cellStyle name="Note 3 2 22 3" xfId="25840" xr:uid="{00000000-0005-0000-0000-0000F0950000}"/>
    <cellStyle name="Note 3 2 22 3 2" xfId="47049" xr:uid="{00000000-0005-0000-0000-0000F1950000}"/>
    <cellStyle name="Note 3 2 22 4" xfId="25841" xr:uid="{00000000-0005-0000-0000-0000F2950000}"/>
    <cellStyle name="Note 3 2 22 4 2" xfId="47050" xr:uid="{00000000-0005-0000-0000-0000F3950000}"/>
    <cellStyle name="Note 3 2 22 5" xfId="25842" xr:uid="{00000000-0005-0000-0000-0000F4950000}"/>
    <cellStyle name="Note 3 2 22 5 2" xfId="47051" xr:uid="{00000000-0005-0000-0000-0000F5950000}"/>
    <cellStyle name="Note 3 2 22 6" xfId="47052" xr:uid="{00000000-0005-0000-0000-0000F6950000}"/>
    <cellStyle name="Note 3 2 23" xfId="7255" xr:uid="{00000000-0005-0000-0000-0000F7950000}"/>
    <cellStyle name="Note 3 2 23 2" xfId="13317" xr:uid="{00000000-0005-0000-0000-0000F8950000}"/>
    <cellStyle name="Note 3 2 23 2 2" xfId="47053" xr:uid="{00000000-0005-0000-0000-0000F9950000}"/>
    <cellStyle name="Note 3 2 23 3" xfId="47054" xr:uid="{00000000-0005-0000-0000-0000FA950000}"/>
    <cellStyle name="Note 3 2 24" xfId="10477" xr:uid="{00000000-0005-0000-0000-0000FB950000}"/>
    <cellStyle name="Note 3 2 24 2" xfId="47055" xr:uid="{00000000-0005-0000-0000-0000FC950000}"/>
    <cellStyle name="Note 3 2 25" xfId="13480" xr:uid="{00000000-0005-0000-0000-0000FD950000}"/>
    <cellStyle name="Note 3 2 25 2" xfId="47056" xr:uid="{00000000-0005-0000-0000-0000FE950000}"/>
    <cellStyle name="Note 3 2 26" xfId="25843" xr:uid="{00000000-0005-0000-0000-0000FF950000}"/>
    <cellStyle name="Note 3 2 26 2" xfId="47057" xr:uid="{00000000-0005-0000-0000-000000960000}"/>
    <cellStyle name="Note 3 2 27" xfId="47058" xr:uid="{00000000-0005-0000-0000-000001960000}"/>
    <cellStyle name="Note 3 2 28" xfId="892" xr:uid="{00000000-0005-0000-0000-000002960000}"/>
    <cellStyle name="Note 3 2 29" xfId="57204" xr:uid="{00000000-0005-0000-0000-000003960000}"/>
    <cellStyle name="Note 3 2 3" xfId="1004" xr:uid="{00000000-0005-0000-0000-000004960000}"/>
    <cellStyle name="Note 3 2 3 10" xfId="25844" xr:uid="{00000000-0005-0000-0000-000005960000}"/>
    <cellStyle name="Note 3 2 3 10 2" xfId="47059" xr:uid="{00000000-0005-0000-0000-000006960000}"/>
    <cellStyle name="Note 3 2 3 11" xfId="47060" xr:uid="{00000000-0005-0000-0000-000007960000}"/>
    <cellStyle name="Note 3 2 3 2" xfId="1936" xr:uid="{00000000-0005-0000-0000-000008960000}"/>
    <cellStyle name="Note 3 2 3 2 2" xfId="3395" xr:uid="{00000000-0005-0000-0000-000009960000}"/>
    <cellStyle name="Note 3 2 3 2 2 2" xfId="7256" xr:uid="{00000000-0005-0000-0000-00000A960000}"/>
    <cellStyle name="Note 3 2 3 2 2 2 2" xfId="13313" xr:uid="{00000000-0005-0000-0000-00000B960000}"/>
    <cellStyle name="Note 3 2 3 2 2 2 2 2" xfId="47061" xr:uid="{00000000-0005-0000-0000-00000C960000}"/>
    <cellStyle name="Note 3 2 3 2 2 2 3" xfId="47062" xr:uid="{00000000-0005-0000-0000-00000D960000}"/>
    <cellStyle name="Note 3 2 3 2 2 3" xfId="7257" xr:uid="{00000000-0005-0000-0000-00000E960000}"/>
    <cellStyle name="Note 3 2 3 2 2 3 2" xfId="13312" xr:uid="{00000000-0005-0000-0000-00000F960000}"/>
    <cellStyle name="Note 3 2 3 2 2 3 2 2" xfId="47063" xr:uid="{00000000-0005-0000-0000-000010960000}"/>
    <cellStyle name="Note 3 2 3 2 2 3 3" xfId="47064" xr:uid="{00000000-0005-0000-0000-000011960000}"/>
    <cellStyle name="Note 3 2 3 2 2 4" xfId="13314" xr:uid="{00000000-0005-0000-0000-000012960000}"/>
    <cellStyle name="Note 3 2 3 2 2 4 2" xfId="47065" xr:uid="{00000000-0005-0000-0000-000013960000}"/>
    <cellStyle name="Note 3 2 3 2 2 5" xfId="25845" xr:uid="{00000000-0005-0000-0000-000014960000}"/>
    <cellStyle name="Note 3 2 3 2 2 5 2" xfId="47066" xr:uid="{00000000-0005-0000-0000-000015960000}"/>
    <cellStyle name="Note 3 2 3 2 2 6" xfId="25846" xr:uid="{00000000-0005-0000-0000-000016960000}"/>
    <cellStyle name="Note 3 2 3 2 2 6 2" xfId="47067" xr:uid="{00000000-0005-0000-0000-000017960000}"/>
    <cellStyle name="Note 3 2 3 2 2 7" xfId="25847" xr:uid="{00000000-0005-0000-0000-000018960000}"/>
    <cellStyle name="Note 3 2 3 2 2 7 2" xfId="47068" xr:uid="{00000000-0005-0000-0000-000019960000}"/>
    <cellStyle name="Note 3 2 3 2 2 8" xfId="47069" xr:uid="{00000000-0005-0000-0000-00001A960000}"/>
    <cellStyle name="Note 3 2 3 2 3" xfId="7258" xr:uid="{00000000-0005-0000-0000-00001B960000}"/>
    <cellStyle name="Note 3 2 3 2 3 2" xfId="13311" xr:uid="{00000000-0005-0000-0000-00001C960000}"/>
    <cellStyle name="Note 3 2 3 2 3 2 2" xfId="47070" xr:uid="{00000000-0005-0000-0000-00001D960000}"/>
    <cellStyle name="Note 3 2 3 2 3 3" xfId="47071" xr:uid="{00000000-0005-0000-0000-00001E960000}"/>
    <cellStyle name="Note 3 2 3 2 4" xfId="7259" xr:uid="{00000000-0005-0000-0000-00001F960000}"/>
    <cellStyle name="Note 3 2 3 2 4 2" xfId="13310" xr:uid="{00000000-0005-0000-0000-000020960000}"/>
    <cellStyle name="Note 3 2 3 2 4 2 2" xfId="47072" xr:uid="{00000000-0005-0000-0000-000021960000}"/>
    <cellStyle name="Note 3 2 3 2 4 3" xfId="47073" xr:uid="{00000000-0005-0000-0000-000022960000}"/>
    <cellStyle name="Note 3 2 3 2 5" xfId="13315" xr:uid="{00000000-0005-0000-0000-000023960000}"/>
    <cellStyle name="Note 3 2 3 2 5 2" xfId="47074" xr:uid="{00000000-0005-0000-0000-000024960000}"/>
    <cellStyle name="Note 3 2 3 2 6" xfId="25848" xr:uid="{00000000-0005-0000-0000-000025960000}"/>
    <cellStyle name="Note 3 2 3 2 6 2" xfId="47075" xr:uid="{00000000-0005-0000-0000-000026960000}"/>
    <cellStyle name="Note 3 2 3 2 7" xfId="25849" xr:uid="{00000000-0005-0000-0000-000027960000}"/>
    <cellStyle name="Note 3 2 3 2 7 2" xfId="47076" xr:uid="{00000000-0005-0000-0000-000028960000}"/>
    <cellStyle name="Note 3 2 3 2 8" xfId="25850" xr:uid="{00000000-0005-0000-0000-000029960000}"/>
    <cellStyle name="Note 3 2 3 2 8 2" xfId="47077" xr:uid="{00000000-0005-0000-0000-00002A960000}"/>
    <cellStyle name="Note 3 2 3 2 9" xfId="47078" xr:uid="{00000000-0005-0000-0000-00002B960000}"/>
    <cellStyle name="Note 3 2 3 3" xfId="1504" xr:uid="{00000000-0005-0000-0000-00002C960000}"/>
    <cellStyle name="Note 3 2 3 3 2" xfId="2967" xr:uid="{00000000-0005-0000-0000-00002D960000}"/>
    <cellStyle name="Note 3 2 3 3 2 2" xfId="7260" xr:uid="{00000000-0005-0000-0000-00002E960000}"/>
    <cellStyle name="Note 3 2 3 3 2 2 2" xfId="13307" xr:uid="{00000000-0005-0000-0000-00002F960000}"/>
    <cellStyle name="Note 3 2 3 3 2 2 2 2" xfId="47079" xr:uid="{00000000-0005-0000-0000-000030960000}"/>
    <cellStyle name="Note 3 2 3 3 2 2 3" xfId="47080" xr:uid="{00000000-0005-0000-0000-000031960000}"/>
    <cellStyle name="Note 3 2 3 3 2 3" xfId="7261" xr:uid="{00000000-0005-0000-0000-000032960000}"/>
    <cellStyle name="Note 3 2 3 3 2 3 2" xfId="13306" xr:uid="{00000000-0005-0000-0000-000033960000}"/>
    <cellStyle name="Note 3 2 3 3 2 3 2 2" xfId="47081" xr:uid="{00000000-0005-0000-0000-000034960000}"/>
    <cellStyle name="Note 3 2 3 3 2 3 3" xfId="47082" xr:uid="{00000000-0005-0000-0000-000035960000}"/>
    <cellStyle name="Note 3 2 3 3 2 4" xfId="13308" xr:uid="{00000000-0005-0000-0000-000036960000}"/>
    <cellStyle name="Note 3 2 3 3 2 4 2" xfId="47083" xr:uid="{00000000-0005-0000-0000-000037960000}"/>
    <cellStyle name="Note 3 2 3 3 2 5" xfId="25851" xr:uid="{00000000-0005-0000-0000-000038960000}"/>
    <cellStyle name="Note 3 2 3 3 2 5 2" xfId="47084" xr:uid="{00000000-0005-0000-0000-000039960000}"/>
    <cellStyle name="Note 3 2 3 3 2 6" xfId="25852" xr:uid="{00000000-0005-0000-0000-00003A960000}"/>
    <cellStyle name="Note 3 2 3 3 2 6 2" xfId="47085" xr:uid="{00000000-0005-0000-0000-00003B960000}"/>
    <cellStyle name="Note 3 2 3 3 2 7" xfId="25853" xr:uid="{00000000-0005-0000-0000-00003C960000}"/>
    <cellStyle name="Note 3 2 3 3 2 7 2" xfId="47086" xr:uid="{00000000-0005-0000-0000-00003D960000}"/>
    <cellStyle name="Note 3 2 3 3 2 8" xfId="47087" xr:uid="{00000000-0005-0000-0000-00003E960000}"/>
    <cellStyle name="Note 3 2 3 3 3" xfId="7262" xr:uid="{00000000-0005-0000-0000-00003F960000}"/>
    <cellStyle name="Note 3 2 3 3 3 2" xfId="13305" xr:uid="{00000000-0005-0000-0000-000040960000}"/>
    <cellStyle name="Note 3 2 3 3 3 2 2" xfId="47088" xr:uid="{00000000-0005-0000-0000-000041960000}"/>
    <cellStyle name="Note 3 2 3 3 3 3" xfId="47089" xr:uid="{00000000-0005-0000-0000-000042960000}"/>
    <cellStyle name="Note 3 2 3 3 4" xfId="7263" xr:uid="{00000000-0005-0000-0000-000043960000}"/>
    <cellStyle name="Note 3 2 3 3 4 2" xfId="13304" xr:uid="{00000000-0005-0000-0000-000044960000}"/>
    <cellStyle name="Note 3 2 3 3 4 2 2" xfId="47090" xr:uid="{00000000-0005-0000-0000-000045960000}"/>
    <cellStyle name="Note 3 2 3 3 4 3" xfId="47091" xr:uid="{00000000-0005-0000-0000-000046960000}"/>
    <cellStyle name="Note 3 2 3 3 5" xfId="13309" xr:uid="{00000000-0005-0000-0000-000047960000}"/>
    <cellStyle name="Note 3 2 3 3 5 2" xfId="47092" xr:uid="{00000000-0005-0000-0000-000048960000}"/>
    <cellStyle name="Note 3 2 3 3 6" xfId="25854" xr:uid="{00000000-0005-0000-0000-000049960000}"/>
    <cellStyle name="Note 3 2 3 3 6 2" xfId="47093" xr:uid="{00000000-0005-0000-0000-00004A960000}"/>
    <cellStyle name="Note 3 2 3 3 7" xfId="25855" xr:uid="{00000000-0005-0000-0000-00004B960000}"/>
    <cellStyle name="Note 3 2 3 3 7 2" xfId="47094" xr:uid="{00000000-0005-0000-0000-00004C960000}"/>
    <cellStyle name="Note 3 2 3 3 8" xfId="25856" xr:uid="{00000000-0005-0000-0000-00004D960000}"/>
    <cellStyle name="Note 3 2 3 3 8 2" xfId="47095" xr:uid="{00000000-0005-0000-0000-00004E960000}"/>
    <cellStyle name="Note 3 2 3 3 9" xfId="47096" xr:uid="{00000000-0005-0000-0000-00004F960000}"/>
    <cellStyle name="Note 3 2 3 4" xfId="7264" xr:uid="{00000000-0005-0000-0000-000050960000}"/>
    <cellStyle name="Note 3 2 3 4 2" xfId="13303" xr:uid="{00000000-0005-0000-0000-000051960000}"/>
    <cellStyle name="Note 3 2 3 4 2 2" xfId="47097" xr:uid="{00000000-0005-0000-0000-000052960000}"/>
    <cellStyle name="Note 3 2 3 4 3" xfId="25857" xr:uid="{00000000-0005-0000-0000-000053960000}"/>
    <cellStyle name="Note 3 2 3 4 3 2" xfId="47098" xr:uid="{00000000-0005-0000-0000-000054960000}"/>
    <cellStyle name="Note 3 2 3 4 4" xfId="25858" xr:uid="{00000000-0005-0000-0000-000055960000}"/>
    <cellStyle name="Note 3 2 3 4 4 2" xfId="47099" xr:uid="{00000000-0005-0000-0000-000056960000}"/>
    <cellStyle name="Note 3 2 3 4 5" xfId="25859" xr:uid="{00000000-0005-0000-0000-000057960000}"/>
    <cellStyle name="Note 3 2 3 4 5 2" xfId="47100" xr:uid="{00000000-0005-0000-0000-000058960000}"/>
    <cellStyle name="Note 3 2 3 4 6" xfId="47101" xr:uid="{00000000-0005-0000-0000-000059960000}"/>
    <cellStyle name="Note 3 2 3 5" xfId="7265" xr:uid="{00000000-0005-0000-0000-00005A960000}"/>
    <cellStyle name="Note 3 2 3 5 2" xfId="13302" xr:uid="{00000000-0005-0000-0000-00005B960000}"/>
    <cellStyle name="Note 3 2 3 5 2 2" xfId="47102" xr:uid="{00000000-0005-0000-0000-00005C960000}"/>
    <cellStyle name="Note 3 2 3 5 3" xfId="25860" xr:uid="{00000000-0005-0000-0000-00005D960000}"/>
    <cellStyle name="Note 3 2 3 5 3 2" xfId="47103" xr:uid="{00000000-0005-0000-0000-00005E960000}"/>
    <cellStyle name="Note 3 2 3 5 4" xfId="25861" xr:uid="{00000000-0005-0000-0000-00005F960000}"/>
    <cellStyle name="Note 3 2 3 5 4 2" xfId="47104" xr:uid="{00000000-0005-0000-0000-000060960000}"/>
    <cellStyle name="Note 3 2 3 5 5" xfId="25862" xr:uid="{00000000-0005-0000-0000-000061960000}"/>
    <cellStyle name="Note 3 2 3 5 5 2" xfId="47105" xr:uid="{00000000-0005-0000-0000-000062960000}"/>
    <cellStyle name="Note 3 2 3 5 6" xfId="47106" xr:uid="{00000000-0005-0000-0000-000063960000}"/>
    <cellStyle name="Note 3 2 3 6" xfId="7266" xr:uid="{00000000-0005-0000-0000-000064960000}"/>
    <cellStyle name="Note 3 2 3 6 2" xfId="13301" xr:uid="{00000000-0005-0000-0000-000065960000}"/>
    <cellStyle name="Note 3 2 3 6 2 2" xfId="47107" xr:uid="{00000000-0005-0000-0000-000066960000}"/>
    <cellStyle name="Note 3 2 3 6 3" xfId="25863" xr:uid="{00000000-0005-0000-0000-000067960000}"/>
    <cellStyle name="Note 3 2 3 6 3 2" xfId="47108" xr:uid="{00000000-0005-0000-0000-000068960000}"/>
    <cellStyle name="Note 3 2 3 6 4" xfId="25864" xr:uid="{00000000-0005-0000-0000-000069960000}"/>
    <cellStyle name="Note 3 2 3 6 4 2" xfId="47109" xr:uid="{00000000-0005-0000-0000-00006A960000}"/>
    <cellStyle name="Note 3 2 3 6 5" xfId="25865" xr:uid="{00000000-0005-0000-0000-00006B960000}"/>
    <cellStyle name="Note 3 2 3 6 5 2" xfId="47110" xr:uid="{00000000-0005-0000-0000-00006C960000}"/>
    <cellStyle name="Note 3 2 3 6 6" xfId="47111" xr:uid="{00000000-0005-0000-0000-00006D960000}"/>
    <cellStyle name="Note 3 2 3 7" xfId="7267" xr:uid="{00000000-0005-0000-0000-00006E960000}"/>
    <cellStyle name="Note 3 2 3 7 2" xfId="13300" xr:uid="{00000000-0005-0000-0000-00006F960000}"/>
    <cellStyle name="Note 3 2 3 7 2 2" xfId="47112" xr:uid="{00000000-0005-0000-0000-000070960000}"/>
    <cellStyle name="Note 3 2 3 7 3" xfId="25866" xr:uid="{00000000-0005-0000-0000-000071960000}"/>
    <cellStyle name="Note 3 2 3 7 3 2" xfId="47113" xr:uid="{00000000-0005-0000-0000-000072960000}"/>
    <cellStyle name="Note 3 2 3 7 4" xfId="25867" xr:uid="{00000000-0005-0000-0000-000073960000}"/>
    <cellStyle name="Note 3 2 3 7 4 2" xfId="47114" xr:uid="{00000000-0005-0000-0000-000074960000}"/>
    <cellStyle name="Note 3 2 3 7 5" xfId="25868" xr:uid="{00000000-0005-0000-0000-000075960000}"/>
    <cellStyle name="Note 3 2 3 7 5 2" xfId="47115" xr:uid="{00000000-0005-0000-0000-000076960000}"/>
    <cellStyle name="Note 3 2 3 7 6" xfId="47116" xr:uid="{00000000-0005-0000-0000-000077960000}"/>
    <cellStyle name="Note 3 2 3 8" xfId="7268" xr:uid="{00000000-0005-0000-0000-000078960000}"/>
    <cellStyle name="Note 3 2 3 8 2" xfId="13299" xr:uid="{00000000-0005-0000-0000-000079960000}"/>
    <cellStyle name="Note 3 2 3 8 2 2" xfId="47117" xr:uid="{00000000-0005-0000-0000-00007A960000}"/>
    <cellStyle name="Note 3 2 3 8 3" xfId="47118" xr:uid="{00000000-0005-0000-0000-00007B960000}"/>
    <cellStyle name="Note 3 2 3 9" xfId="13316" xr:uid="{00000000-0005-0000-0000-00007C960000}"/>
    <cellStyle name="Note 3 2 3 9 2" xfId="47119" xr:uid="{00000000-0005-0000-0000-00007D960000}"/>
    <cellStyle name="Note 3 2 4" xfId="928" xr:uid="{00000000-0005-0000-0000-00007E960000}"/>
    <cellStyle name="Note 3 2 4 10" xfId="25869" xr:uid="{00000000-0005-0000-0000-00007F960000}"/>
    <cellStyle name="Note 3 2 4 10 2" xfId="47120" xr:uid="{00000000-0005-0000-0000-000080960000}"/>
    <cellStyle name="Note 3 2 4 11" xfId="47121" xr:uid="{00000000-0005-0000-0000-000081960000}"/>
    <cellStyle name="Note 3 2 4 2" xfId="1860" xr:uid="{00000000-0005-0000-0000-000082960000}"/>
    <cellStyle name="Note 3 2 4 2 2" xfId="3319" xr:uid="{00000000-0005-0000-0000-000083960000}"/>
    <cellStyle name="Note 3 2 4 2 2 2" xfId="7269" xr:uid="{00000000-0005-0000-0000-000084960000}"/>
    <cellStyle name="Note 3 2 4 2 2 2 2" xfId="13295" xr:uid="{00000000-0005-0000-0000-000085960000}"/>
    <cellStyle name="Note 3 2 4 2 2 2 2 2" xfId="47122" xr:uid="{00000000-0005-0000-0000-000086960000}"/>
    <cellStyle name="Note 3 2 4 2 2 2 3" xfId="47123" xr:uid="{00000000-0005-0000-0000-000087960000}"/>
    <cellStyle name="Note 3 2 4 2 2 3" xfId="7270" xr:uid="{00000000-0005-0000-0000-000088960000}"/>
    <cellStyle name="Note 3 2 4 2 2 3 2" xfId="13294" xr:uid="{00000000-0005-0000-0000-000089960000}"/>
    <cellStyle name="Note 3 2 4 2 2 3 2 2" xfId="47124" xr:uid="{00000000-0005-0000-0000-00008A960000}"/>
    <cellStyle name="Note 3 2 4 2 2 3 3" xfId="47125" xr:uid="{00000000-0005-0000-0000-00008B960000}"/>
    <cellStyle name="Note 3 2 4 2 2 4" xfId="13296" xr:uid="{00000000-0005-0000-0000-00008C960000}"/>
    <cellStyle name="Note 3 2 4 2 2 4 2" xfId="47126" xr:uid="{00000000-0005-0000-0000-00008D960000}"/>
    <cellStyle name="Note 3 2 4 2 2 5" xfId="25870" xr:uid="{00000000-0005-0000-0000-00008E960000}"/>
    <cellStyle name="Note 3 2 4 2 2 5 2" xfId="47127" xr:uid="{00000000-0005-0000-0000-00008F960000}"/>
    <cellStyle name="Note 3 2 4 2 2 6" xfId="25871" xr:uid="{00000000-0005-0000-0000-000090960000}"/>
    <cellStyle name="Note 3 2 4 2 2 6 2" xfId="47128" xr:uid="{00000000-0005-0000-0000-000091960000}"/>
    <cellStyle name="Note 3 2 4 2 2 7" xfId="25872" xr:uid="{00000000-0005-0000-0000-000092960000}"/>
    <cellStyle name="Note 3 2 4 2 2 7 2" xfId="47129" xr:uid="{00000000-0005-0000-0000-000093960000}"/>
    <cellStyle name="Note 3 2 4 2 2 8" xfId="47130" xr:uid="{00000000-0005-0000-0000-000094960000}"/>
    <cellStyle name="Note 3 2 4 2 3" xfId="7271" xr:uid="{00000000-0005-0000-0000-000095960000}"/>
    <cellStyle name="Note 3 2 4 2 3 2" xfId="13293" xr:uid="{00000000-0005-0000-0000-000096960000}"/>
    <cellStyle name="Note 3 2 4 2 3 2 2" xfId="47131" xr:uid="{00000000-0005-0000-0000-000097960000}"/>
    <cellStyle name="Note 3 2 4 2 3 3" xfId="47132" xr:uid="{00000000-0005-0000-0000-000098960000}"/>
    <cellStyle name="Note 3 2 4 2 4" xfId="7272" xr:uid="{00000000-0005-0000-0000-000099960000}"/>
    <cellStyle name="Note 3 2 4 2 4 2" xfId="13292" xr:uid="{00000000-0005-0000-0000-00009A960000}"/>
    <cellStyle name="Note 3 2 4 2 4 2 2" xfId="47133" xr:uid="{00000000-0005-0000-0000-00009B960000}"/>
    <cellStyle name="Note 3 2 4 2 4 3" xfId="47134" xr:uid="{00000000-0005-0000-0000-00009C960000}"/>
    <cellStyle name="Note 3 2 4 2 5" xfId="13297" xr:uid="{00000000-0005-0000-0000-00009D960000}"/>
    <cellStyle name="Note 3 2 4 2 5 2" xfId="47135" xr:uid="{00000000-0005-0000-0000-00009E960000}"/>
    <cellStyle name="Note 3 2 4 2 6" xfId="25873" xr:uid="{00000000-0005-0000-0000-00009F960000}"/>
    <cellStyle name="Note 3 2 4 2 6 2" xfId="47136" xr:uid="{00000000-0005-0000-0000-0000A0960000}"/>
    <cellStyle name="Note 3 2 4 2 7" xfId="25874" xr:uid="{00000000-0005-0000-0000-0000A1960000}"/>
    <cellStyle name="Note 3 2 4 2 7 2" xfId="47137" xr:uid="{00000000-0005-0000-0000-0000A2960000}"/>
    <cellStyle name="Note 3 2 4 2 8" xfId="25875" xr:uid="{00000000-0005-0000-0000-0000A3960000}"/>
    <cellStyle name="Note 3 2 4 2 8 2" xfId="47138" xr:uid="{00000000-0005-0000-0000-0000A4960000}"/>
    <cellStyle name="Note 3 2 4 2 9" xfId="47139" xr:uid="{00000000-0005-0000-0000-0000A5960000}"/>
    <cellStyle name="Note 3 2 4 3" xfId="1428" xr:uid="{00000000-0005-0000-0000-0000A6960000}"/>
    <cellStyle name="Note 3 2 4 3 2" xfId="2891" xr:uid="{00000000-0005-0000-0000-0000A7960000}"/>
    <cellStyle name="Note 3 2 4 3 2 2" xfId="7273" xr:uid="{00000000-0005-0000-0000-0000A8960000}"/>
    <cellStyle name="Note 3 2 4 3 2 2 2" xfId="13289" xr:uid="{00000000-0005-0000-0000-0000A9960000}"/>
    <cellStyle name="Note 3 2 4 3 2 2 2 2" xfId="47140" xr:uid="{00000000-0005-0000-0000-0000AA960000}"/>
    <cellStyle name="Note 3 2 4 3 2 2 3" xfId="47141" xr:uid="{00000000-0005-0000-0000-0000AB960000}"/>
    <cellStyle name="Note 3 2 4 3 2 3" xfId="7274" xr:uid="{00000000-0005-0000-0000-0000AC960000}"/>
    <cellStyle name="Note 3 2 4 3 2 3 2" xfId="13288" xr:uid="{00000000-0005-0000-0000-0000AD960000}"/>
    <cellStyle name="Note 3 2 4 3 2 3 2 2" xfId="47142" xr:uid="{00000000-0005-0000-0000-0000AE960000}"/>
    <cellStyle name="Note 3 2 4 3 2 3 3" xfId="47143" xr:uid="{00000000-0005-0000-0000-0000AF960000}"/>
    <cellStyle name="Note 3 2 4 3 2 4" xfId="13290" xr:uid="{00000000-0005-0000-0000-0000B0960000}"/>
    <cellStyle name="Note 3 2 4 3 2 4 2" xfId="47144" xr:uid="{00000000-0005-0000-0000-0000B1960000}"/>
    <cellStyle name="Note 3 2 4 3 2 5" xfId="25876" xr:uid="{00000000-0005-0000-0000-0000B2960000}"/>
    <cellStyle name="Note 3 2 4 3 2 5 2" xfId="47145" xr:uid="{00000000-0005-0000-0000-0000B3960000}"/>
    <cellStyle name="Note 3 2 4 3 2 6" xfId="25877" xr:uid="{00000000-0005-0000-0000-0000B4960000}"/>
    <cellStyle name="Note 3 2 4 3 2 6 2" xfId="47146" xr:uid="{00000000-0005-0000-0000-0000B5960000}"/>
    <cellStyle name="Note 3 2 4 3 2 7" xfId="25878" xr:uid="{00000000-0005-0000-0000-0000B6960000}"/>
    <cellStyle name="Note 3 2 4 3 2 7 2" xfId="47147" xr:uid="{00000000-0005-0000-0000-0000B7960000}"/>
    <cellStyle name="Note 3 2 4 3 2 8" xfId="47148" xr:uid="{00000000-0005-0000-0000-0000B8960000}"/>
    <cellStyle name="Note 3 2 4 3 3" xfId="7275" xr:uid="{00000000-0005-0000-0000-0000B9960000}"/>
    <cellStyle name="Note 3 2 4 3 3 2" xfId="13287" xr:uid="{00000000-0005-0000-0000-0000BA960000}"/>
    <cellStyle name="Note 3 2 4 3 3 2 2" xfId="47149" xr:uid="{00000000-0005-0000-0000-0000BB960000}"/>
    <cellStyle name="Note 3 2 4 3 3 3" xfId="47150" xr:uid="{00000000-0005-0000-0000-0000BC960000}"/>
    <cellStyle name="Note 3 2 4 3 4" xfId="7276" xr:uid="{00000000-0005-0000-0000-0000BD960000}"/>
    <cellStyle name="Note 3 2 4 3 4 2" xfId="13286" xr:uid="{00000000-0005-0000-0000-0000BE960000}"/>
    <cellStyle name="Note 3 2 4 3 4 2 2" xfId="47151" xr:uid="{00000000-0005-0000-0000-0000BF960000}"/>
    <cellStyle name="Note 3 2 4 3 4 3" xfId="47152" xr:uid="{00000000-0005-0000-0000-0000C0960000}"/>
    <cellStyle name="Note 3 2 4 3 5" xfId="13291" xr:uid="{00000000-0005-0000-0000-0000C1960000}"/>
    <cellStyle name="Note 3 2 4 3 5 2" xfId="47153" xr:uid="{00000000-0005-0000-0000-0000C2960000}"/>
    <cellStyle name="Note 3 2 4 3 6" xfId="25879" xr:uid="{00000000-0005-0000-0000-0000C3960000}"/>
    <cellStyle name="Note 3 2 4 3 6 2" xfId="47154" xr:uid="{00000000-0005-0000-0000-0000C4960000}"/>
    <cellStyle name="Note 3 2 4 3 7" xfId="25880" xr:uid="{00000000-0005-0000-0000-0000C5960000}"/>
    <cellStyle name="Note 3 2 4 3 7 2" xfId="47155" xr:uid="{00000000-0005-0000-0000-0000C6960000}"/>
    <cellStyle name="Note 3 2 4 3 8" xfId="25881" xr:uid="{00000000-0005-0000-0000-0000C7960000}"/>
    <cellStyle name="Note 3 2 4 3 8 2" xfId="47156" xr:uid="{00000000-0005-0000-0000-0000C8960000}"/>
    <cellStyle name="Note 3 2 4 3 9" xfId="47157" xr:uid="{00000000-0005-0000-0000-0000C9960000}"/>
    <cellStyle name="Note 3 2 4 4" xfId="7277" xr:uid="{00000000-0005-0000-0000-0000CA960000}"/>
    <cellStyle name="Note 3 2 4 4 2" xfId="13285" xr:uid="{00000000-0005-0000-0000-0000CB960000}"/>
    <cellStyle name="Note 3 2 4 4 2 2" xfId="47158" xr:uid="{00000000-0005-0000-0000-0000CC960000}"/>
    <cellStyle name="Note 3 2 4 4 3" xfId="25882" xr:uid="{00000000-0005-0000-0000-0000CD960000}"/>
    <cellStyle name="Note 3 2 4 4 3 2" xfId="47159" xr:uid="{00000000-0005-0000-0000-0000CE960000}"/>
    <cellStyle name="Note 3 2 4 4 4" xfId="25883" xr:uid="{00000000-0005-0000-0000-0000CF960000}"/>
    <cellStyle name="Note 3 2 4 4 4 2" xfId="47160" xr:uid="{00000000-0005-0000-0000-0000D0960000}"/>
    <cellStyle name="Note 3 2 4 4 5" xfId="25884" xr:uid="{00000000-0005-0000-0000-0000D1960000}"/>
    <cellStyle name="Note 3 2 4 4 5 2" xfId="47161" xr:uid="{00000000-0005-0000-0000-0000D2960000}"/>
    <cellStyle name="Note 3 2 4 4 6" xfId="47162" xr:uid="{00000000-0005-0000-0000-0000D3960000}"/>
    <cellStyle name="Note 3 2 4 5" xfId="7278" xr:uid="{00000000-0005-0000-0000-0000D4960000}"/>
    <cellStyle name="Note 3 2 4 5 2" xfId="13284" xr:uid="{00000000-0005-0000-0000-0000D5960000}"/>
    <cellStyle name="Note 3 2 4 5 2 2" xfId="47163" xr:uid="{00000000-0005-0000-0000-0000D6960000}"/>
    <cellStyle name="Note 3 2 4 5 3" xfId="25885" xr:uid="{00000000-0005-0000-0000-0000D7960000}"/>
    <cellStyle name="Note 3 2 4 5 3 2" xfId="47164" xr:uid="{00000000-0005-0000-0000-0000D8960000}"/>
    <cellStyle name="Note 3 2 4 5 4" xfId="25886" xr:uid="{00000000-0005-0000-0000-0000D9960000}"/>
    <cellStyle name="Note 3 2 4 5 4 2" xfId="47165" xr:uid="{00000000-0005-0000-0000-0000DA960000}"/>
    <cellStyle name="Note 3 2 4 5 5" xfId="25887" xr:uid="{00000000-0005-0000-0000-0000DB960000}"/>
    <cellStyle name="Note 3 2 4 5 5 2" xfId="47166" xr:uid="{00000000-0005-0000-0000-0000DC960000}"/>
    <cellStyle name="Note 3 2 4 5 6" xfId="47167" xr:uid="{00000000-0005-0000-0000-0000DD960000}"/>
    <cellStyle name="Note 3 2 4 6" xfId="7279" xr:uid="{00000000-0005-0000-0000-0000DE960000}"/>
    <cellStyle name="Note 3 2 4 6 2" xfId="13283" xr:uid="{00000000-0005-0000-0000-0000DF960000}"/>
    <cellStyle name="Note 3 2 4 6 2 2" xfId="47168" xr:uid="{00000000-0005-0000-0000-0000E0960000}"/>
    <cellStyle name="Note 3 2 4 6 3" xfId="25888" xr:uid="{00000000-0005-0000-0000-0000E1960000}"/>
    <cellStyle name="Note 3 2 4 6 3 2" xfId="47169" xr:uid="{00000000-0005-0000-0000-0000E2960000}"/>
    <cellStyle name="Note 3 2 4 6 4" xfId="25889" xr:uid="{00000000-0005-0000-0000-0000E3960000}"/>
    <cellStyle name="Note 3 2 4 6 4 2" xfId="47170" xr:uid="{00000000-0005-0000-0000-0000E4960000}"/>
    <cellStyle name="Note 3 2 4 6 5" xfId="25890" xr:uid="{00000000-0005-0000-0000-0000E5960000}"/>
    <cellStyle name="Note 3 2 4 6 5 2" xfId="47171" xr:uid="{00000000-0005-0000-0000-0000E6960000}"/>
    <cellStyle name="Note 3 2 4 6 6" xfId="47172" xr:uid="{00000000-0005-0000-0000-0000E7960000}"/>
    <cellStyle name="Note 3 2 4 7" xfId="7280" xr:uid="{00000000-0005-0000-0000-0000E8960000}"/>
    <cellStyle name="Note 3 2 4 7 2" xfId="13282" xr:uid="{00000000-0005-0000-0000-0000E9960000}"/>
    <cellStyle name="Note 3 2 4 7 2 2" xfId="47173" xr:uid="{00000000-0005-0000-0000-0000EA960000}"/>
    <cellStyle name="Note 3 2 4 7 3" xfId="25891" xr:uid="{00000000-0005-0000-0000-0000EB960000}"/>
    <cellStyle name="Note 3 2 4 7 3 2" xfId="47174" xr:uid="{00000000-0005-0000-0000-0000EC960000}"/>
    <cellStyle name="Note 3 2 4 7 4" xfId="25892" xr:uid="{00000000-0005-0000-0000-0000ED960000}"/>
    <cellStyle name="Note 3 2 4 7 4 2" xfId="47175" xr:uid="{00000000-0005-0000-0000-0000EE960000}"/>
    <cellStyle name="Note 3 2 4 7 5" xfId="25893" xr:uid="{00000000-0005-0000-0000-0000EF960000}"/>
    <cellStyle name="Note 3 2 4 7 5 2" xfId="47176" xr:uid="{00000000-0005-0000-0000-0000F0960000}"/>
    <cellStyle name="Note 3 2 4 7 6" xfId="47177" xr:uid="{00000000-0005-0000-0000-0000F1960000}"/>
    <cellStyle name="Note 3 2 4 8" xfId="7281" xr:uid="{00000000-0005-0000-0000-0000F2960000}"/>
    <cellStyle name="Note 3 2 4 8 2" xfId="13281" xr:uid="{00000000-0005-0000-0000-0000F3960000}"/>
    <cellStyle name="Note 3 2 4 8 2 2" xfId="47178" xr:uid="{00000000-0005-0000-0000-0000F4960000}"/>
    <cellStyle name="Note 3 2 4 8 3" xfId="47179" xr:uid="{00000000-0005-0000-0000-0000F5960000}"/>
    <cellStyle name="Note 3 2 4 9" xfId="13298" xr:uid="{00000000-0005-0000-0000-0000F6960000}"/>
    <cellStyle name="Note 3 2 4 9 2" xfId="47180" xr:uid="{00000000-0005-0000-0000-0000F7960000}"/>
    <cellStyle name="Note 3 2 5" xfId="996" xr:uid="{00000000-0005-0000-0000-0000F8960000}"/>
    <cellStyle name="Note 3 2 5 10" xfId="25894" xr:uid="{00000000-0005-0000-0000-0000F9960000}"/>
    <cellStyle name="Note 3 2 5 10 2" xfId="47181" xr:uid="{00000000-0005-0000-0000-0000FA960000}"/>
    <cellStyle name="Note 3 2 5 11" xfId="47182" xr:uid="{00000000-0005-0000-0000-0000FB960000}"/>
    <cellStyle name="Note 3 2 5 2" xfId="1928" xr:uid="{00000000-0005-0000-0000-0000FC960000}"/>
    <cellStyle name="Note 3 2 5 2 2" xfId="3387" xr:uid="{00000000-0005-0000-0000-0000FD960000}"/>
    <cellStyle name="Note 3 2 5 2 2 2" xfId="7282" xr:uid="{00000000-0005-0000-0000-0000FE960000}"/>
    <cellStyle name="Note 3 2 5 2 2 2 2" xfId="13277" xr:uid="{00000000-0005-0000-0000-0000FF960000}"/>
    <cellStyle name="Note 3 2 5 2 2 2 2 2" xfId="47183" xr:uid="{00000000-0005-0000-0000-000000970000}"/>
    <cellStyle name="Note 3 2 5 2 2 2 3" xfId="47184" xr:uid="{00000000-0005-0000-0000-000001970000}"/>
    <cellStyle name="Note 3 2 5 2 2 3" xfId="7283" xr:uid="{00000000-0005-0000-0000-000002970000}"/>
    <cellStyle name="Note 3 2 5 2 2 3 2" xfId="13276" xr:uid="{00000000-0005-0000-0000-000003970000}"/>
    <cellStyle name="Note 3 2 5 2 2 3 2 2" xfId="47185" xr:uid="{00000000-0005-0000-0000-000004970000}"/>
    <cellStyle name="Note 3 2 5 2 2 3 3" xfId="47186" xr:uid="{00000000-0005-0000-0000-000005970000}"/>
    <cellStyle name="Note 3 2 5 2 2 4" xfId="13278" xr:uid="{00000000-0005-0000-0000-000006970000}"/>
    <cellStyle name="Note 3 2 5 2 2 4 2" xfId="47187" xr:uid="{00000000-0005-0000-0000-000007970000}"/>
    <cellStyle name="Note 3 2 5 2 2 5" xfId="25895" xr:uid="{00000000-0005-0000-0000-000008970000}"/>
    <cellStyle name="Note 3 2 5 2 2 5 2" xfId="47188" xr:uid="{00000000-0005-0000-0000-000009970000}"/>
    <cellStyle name="Note 3 2 5 2 2 6" xfId="25896" xr:uid="{00000000-0005-0000-0000-00000A970000}"/>
    <cellStyle name="Note 3 2 5 2 2 6 2" xfId="47189" xr:uid="{00000000-0005-0000-0000-00000B970000}"/>
    <cellStyle name="Note 3 2 5 2 2 7" xfId="25897" xr:uid="{00000000-0005-0000-0000-00000C970000}"/>
    <cellStyle name="Note 3 2 5 2 2 7 2" xfId="47190" xr:uid="{00000000-0005-0000-0000-00000D970000}"/>
    <cellStyle name="Note 3 2 5 2 2 8" xfId="47191" xr:uid="{00000000-0005-0000-0000-00000E970000}"/>
    <cellStyle name="Note 3 2 5 2 3" xfId="7284" xr:uid="{00000000-0005-0000-0000-00000F970000}"/>
    <cellStyle name="Note 3 2 5 2 3 2" xfId="13275" xr:uid="{00000000-0005-0000-0000-000010970000}"/>
    <cellStyle name="Note 3 2 5 2 3 2 2" xfId="47192" xr:uid="{00000000-0005-0000-0000-000011970000}"/>
    <cellStyle name="Note 3 2 5 2 3 3" xfId="47193" xr:uid="{00000000-0005-0000-0000-000012970000}"/>
    <cellStyle name="Note 3 2 5 2 4" xfId="7285" xr:uid="{00000000-0005-0000-0000-000013970000}"/>
    <cellStyle name="Note 3 2 5 2 4 2" xfId="13274" xr:uid="{00000000-0005-0000-0000-000014970000}"/>
    <cellStyle name="Note 3 2 5 2 4 2 2" xfId="47194" xr:uid="{00000000-0005-0000-0000-000015970000}"/>
    <cellStyle name="Note 3 2 5 2 4 3" xfId="47195" xr:uid="{00000000-0005-0000-0000-000016970000}"/>
    <cellStyle name="Note 3 2 5 2 5" xfId="13279" xr:uid="{00000000-0005-0000-0000-000017970000}"/>
    <cellStyle name="Note 3 2 5 2 5 2" xfId="47196" xr:uid="{00000000-0005-0000-0000-000018970000}"/>
    <cellStyle name="Note 3 2 5 2 6" xfId="25898" xr:uid="{00000000-0005-0000-0000-000019970000}"/>
    <cellStyle name="Note 3 2 5 2 6 2" xfId="47197" xr:uid="{00000000-0005-0000-0000-00001A970000}"/>
    <cellStyle name="Note 3 2 5 2 7" xfId="25899" xr:uid="{00000000-0005-0000-0000-00001B970000}"/>
    <cellStyle name="Note 3 2 5 2 7 2" xfId="47198" xr:uid="{00000000-0005-0000-0000-00001C970000}"/>
    <cellStyle name="Note 3 2 5 2 8" xfId="25900" xr:uid="{00000000-0005-0000-0000-00001D970000}"/>
    <cellStyle name="Note 3 2 5 2 8 2" xfId="47199" xr:uid="{00000000-0005-0000-0000-00001E970000}"/>
    <cellStyle name="Note 3 2 5 2 9" xfId="47200" xr:uid="{00000000-0005-0000-0000-00001F970000}"/>
    <cellStyle name="Note 3 2 5 3" xfId="1496" xr:uid="{00000000-0005-0000-0000-000020970000}"/>
    <cellStyle name="Note 3 2 5 3 2" xfId="2959" xr:uid="{00000000-0005-0000-0000-000021970000}"/>
    <cellStyle name="Note 3 2 5 3 2 2" xfId="7286" xr:uid="{00000000-0005-0000-0000-000022970000}"/>
    <cellStyle name="Note 3 2 5 3 2 2 2" xfId="13271" xr:uid="{00000000-0005-0000-0000-000023970000}"/>
    <cellStyle name="Note 3 2 5 3 2 2 2 2" xfId="47201" xr:uid="{00000000-0005-0000-0000-000024970000}"/>
    <cellStyle name="Note 3 2 5 3 2 2 3" xfId="47202" xr:uid="{00000000-0005-0000-0000-000025970000}"/>
    <cellStyle name="Note 3 2 5 3 2 3" xfId="7287" xr:uid="{00000000-0005-0000-0000-000026970000}"/>
    <cellStyle name="Note 3 2 5 3 2 3 2" xfId="13270" xr:uid="{00000000-0005-0000-0000-000027970000}"/>
    <cellStyle name="Note 3 2 5 3 2 3 2 2" xfId="47203" xr:uid="{00000000-0005-0000-0000-000028970000}"/>
    <cellStyle name="Note 3 2 5 3 2 3 3" xfId="47204" xr:uid="{00000000-0005-0000-0000-000029970000}"/>
    <cellStyle name="Note 3 2 5 3 2 4" xfId="13272" xr:uid="{00000000-0005-0000-0000-00002A970000}"/>
    <cellStyle name="Note 3 2 5 3 2 4 2" xfId="47205" xr:uid="{00000000-0005-0000-0000-00002B970000}"/>
    <cellStyle name="Note 3 2 5 3 2 5" xfId="25901" xr:uid="{00000000-0005-0000-0000-00002C970000}"/>
    <cellStyle name="Note 3 2 5 3 2 5 2" xfId="47206" xr:uid="{00000000-0005-0000-0000-00002D970000}"/>
    <cellStyle name="Note 3 2 5 3 2 6" xfId="25902" xr:uid="{00000000-0005-0000-0000-00002E970000}"/>
    <cellStyle name="Note 3 2 5 3 2 6 2" xfId="47207" xr:uid="{00000000-0005-0000-0000-00002F970000}"/>
    <cellStyle name="Note 3 2 5 3 2 7" xfId="25903" xr:uid="{00000000-0005-0000-0000-000030970000}"/>
    <cellStyle name="Note 3 2 5 3 2 7 2" xfId="47208" xr:uid="{00000000-0005-0000-0000-000031970000}"/>
    <cellStyle name="Note 3 2 5 3 2 8" xfId="47209" xr:uid="{00000000-0005-0000-0000-000032970000}"/>
    <cellStyle name="Note 3 2 5 3 3" xfId="7288" xr:uid="{00000000-0005-0000-0000-000033970000}"/>
    <cellStyle name="Note 3 2 5 3 3 2" xfId="13269" xr:uid="{00000000-0005-0000-0000-000034970000}"/>
    <cellStyle name="Note 3 2 5 3 3 2 2" xfId="47210" xr:uid="{00000000-0005-0000-0000-000035970000}"/>
    <cellStyle name="Note 3 2 5 3 3 3" xfId="47211" xr:uid="{00000000-0005-0000-0000-000036970000}"/>
    <cellStyle name="Note 3 2 5 3 4" xfId="7289" xr:uid="{00000000-0005-0000-0000-000037970000}"/>
    <cellStyle name="Note 3 2 5 3 4 2" xfId="13268" xr:uid="{00000000-0005-0000-0000-000038970000}"/>
    <cellStyle name="Note 3 2 5 3 4 2 2" xfId="47212" xr:uid="{00000000-0005-0000-0000-000039970000}"/>
    <cellStyle name="Note 3 2 5 3 4 3" xfId="47213" xr:uid="{00000000-0005-0000-0000-00003A970000}"/>
    <cellStyle name="Note 3 2 5 3 5" xfId="13273" xr:uid="{00000000-0005-0000-0000-00003B970000}"/>
    <cellStyle name="Note 3 2 5 3 5 2" xfId="47214" xr:uid="{00000000-0005-0000-0000-00003C970000}"/>
    <cellStyle name="Note 3 2 5 3 6" xfId="25904" xr:uid="{00000000-0005-0000-0000-00003D970000}"/>
    <cellStyle name="Note 3 2 5 3 6 2" xfId="47215" xr:uid="{00000000-0005-0000-0000-00003E970000}"/>
    <cellStyle name="Note 3 2 5 3 7" xfId="25905" xr:uid="{00000000-0005-0000-0000-00003F970000}"/>
    <cellStyle name="Note 3 2 5 3 7 2" xfId="47216" xr:uid="{00000000-0005-0000-0000-000040970000}"/>
    <cellStyle name="Note 3 2 5 3 8" xfId="25906" xr:uid="{00000000-0005-0000-0000-000041970000}"/>
    <cellStyle name="Note 3 2 5 3 8 2" xfId="47217" xr:uid="{00000000-0005-0000-0000-000042970000}"/>
    <cellStyle name="Note 3 2 5 3 9" xfId="47218" xr:uid="{00000000-0005-0000-0000-000043970000}"/>
    <cellStyle name="Note 3 2 5 4" xfId="7290" xr:uid="{00000000-0005-0000-0000-000044970000}"/>
    <cellStyle name="Note 3 2 5 4 2" xfId="13267" xr:uid="{00000000-0005-0000-0000-000045970000}"/>
    <cellStyle name="Note 3 2 5 4 2 2" xfId="47219" xr:uid="{00000000-0005-0000-0000-000046970000}"/>
    <cellStyle name="Note 3 2 5 4 3" xfId="25907" xr:uid="{00000000-0005-0000-0000-000047970000}"/>
    <cellStyle name="Note 3 2 5 4 3 2" xfId="47220" xr:uid="{00000000-0005-0000-0000-000048970000}"/>
    <cellStyle name="Note 3 2 5 4 4" xfId="25908" xr:uid="{00000000-0005-0000-0000-000049970000}"/>
    <cellStyle name="Note 3 2 5 4 4 2" xfId="47221" xr:uid="{00000000-0005-0000-0000-00004A970000}"/>
    <cellStyle name="Note 3 2 5 4 5" xfId="25909" xr:uid="{00000000-0005-0000-0000-00004B970000}"/>
    <cellStyle name="Note 3 2 5 4 5 2" xfId="47222" xr:uid="{00000000-0005-0000-0000-00004C970000}"/>
    <cellStyle name="Note 3 2 5 4 6" xfId="47223" xr:uid="{00000000-0005-0000-0000-00004D970000}"/>
    <cellStyle name="Note 3 2 5 5" xfId="7291" xr:uid="{00000000-0005-0000-0000-00004E970000}"/>
    <cellStyle name="Note 3 2 5 5 2" xfId="13266" xr:uid="{00000000-0005-0000-0000-00004F970000}"/>
    <cellStyle name="Note 3 2 5 5 2 2" xfId="47224" xr:uid="{00000000-0005-0000-0000-000050970000}"/>
    <cellStyle name="Note 3 2 5 5 3" xfId="25910" xr:uid="{00000000-0005-0000-0000-000051970000}"/>
    <cellStyle name="Note 3 2 5 5 3 2" xfId="47225" xr:uid="{00000000-0005-0000-0000-000052970000}"/>
    <cellStyle name="Note 3 2 5 5 4" xfId="25911" xr:uid="{00000000-0005-0000-0000-000053970000}"/>
    <cellStyle name="Note 3 2 5 5 4 2" xfId="47226" xr:uid="{00000000-0005-0000-0000-000054970000}"/>
    <cellStyle name="Note 3 2 5 5 5" xfId="25912" xr:uid="{00000000-0005-0000-0000-000055970000}"/>
    <cellStyle name="Note 3 2 5 5 5 2" xfId="47227" xr:uid="{00000000-0005-0000-0000-000056970000}"/>
    <cellStyle name="Note 3 2 5 5 6" xfId="47228" xr:uid="{00000000-0005-0000-0000-000057970000}"/>
    <cellStyle name="Note 3 2 5 6" xfId="7292" xr:uid="{00000000-0005-0000-0000-000058970000}"/>
    <cellStyle name="Note 3 2 5 6 2" xfId="13265" xr:uid="{00000000-0005-0000-0000-000059970000}"/>
    <cellStyle name="Note 3 2 5 6 2 2" xfId="47229" xr:uid="{00000000-0005-0000-0000-00005A970000}"/>
    <cellStyle name="Note 3 2 5 6 3" xfId="25913" xr:uid="{00000000-0005-0000-0000-00005B970000}"/>
    <cellStyle name="Note 3 2 5 6 3 2" xfId="47230" xr:uid="{00000000-0005-0000-0000-00005C970000}"/>
    <cellStyle name="Note 3 2 5 6 4" xfId="25914" xr:uid="{00000000-0005-0000-0000-00005D970000}"/>
    <cellStyle name="Note 3 2 5 6 4 2" xfId="47231" xr:uid="{00000000-0005-0000-0000-00005E970000}"/>
    <cellStyle name="Note 3 2 5 6 5" xfId="25915" xr:uid="{00000000-0005-0000-0000-00005F970000}"/>
    <cellStyle name="Note 3 2 5 6 5 2" xfId="47232" xr:uid="{00000000-0005-0000-0000-000060970000}"/>
    <cellStyle name="Note 3 2 5 6 6" xfId="47233" xr:uid="{00000000-0005-0000-0000-000061970000}"/>
    <cellStyle name="Note 3 2 5 7" xfId="7293" xr:uid="{00000000-0005-0000-0000-000062970000}"/>
    <cellStyle name="Note 3 2 5 7 2" xfId="13264" xr:uid="{00000000-0005-0000-0000-000063970000}"/>
    <cellStyle name="Note 3 2 5 7 2 2" xfId="47234" xr:uid="{00000000-0005-0000-0000-000064970000}"/>
    <cellStyle name="Note 3 2 5 7 3" xfId="25916" xr:uid="{00000000-0005-0000-0000-000065970000}"/>
    <cellStyle name="Note 3 2 5 7 3 2" xfId="47235" xr:uid="{00000000-0005-0000-0000-000066970000}"/>
    <cellStyle name="Note 3 2 5 7 4" xfId="25917" xr:uid="{00000000-0005-0000-0000-000067970000}"/>
    <cellStyle name="Note 3 2 5 7 4 2" xfId="47236" xr:uid="{00000000-0005-0000-0000-000068970000}"/>
    <cellStyle name="Note 3 2 5 7 5" xfId="25918" xr:uid="{00000000-0005-0000-0000-000069970000}"/>
    <cellStyle name="Note 3 2 5 7 5 2" xfId="47237" xr:uid="{00000000-0005-0000-0000-00006A970000}"/>
    <cellStyle name="Note 3 2 5 7 6" xfId="47238" xr:uid="{00000000-0005-0000-0000-00006B970000}"/>
    <cellStyle name="Note 3 2 5 8" xfId="7294" xr:uid="{00000000-0005-0000-0000-00006C970000}"/>
    <cellStyle name="Note 3 2 5 8 2" xfId="13263" xr:uid="{00000000-0005-0000-0000-00006D970000}"/>
    <cellStyle name="Note 3 2 5 8 2 2" xfId="47239" xr:uid="{00000000-0005-0000-0000-00006E970000}"/>
    <cellStyle name="Note 3 2 5 8 3" xfId="47240" xr:uid="{00000000-0005-0000-0000-00006F970000}"/>
    <cellStyle name="Note 3 2 5 9" xfId="13280" xr:uid="{00000000-0005-0000-0000-000070970000}"/>
    <cellStyle name="Note 3 2 5 9 2" xfId="47241" xr:uid="{00000000-0005-0000-0000-000071970000}"/>
    <cellStyle name="Note 3 2 6" xfId="1079" xr:uid="{00000000-0005-0000-0000-000072970000}"/>
    <cellStyle name="Note 3 2 6 10" xfId="25919" xr:uid="{00000000-0005-0000-0000-000073970000}"/>
    <cellStyle name="Note 3 2 6 10 2" xfId="47242" xr:uid="{00000000-0005-0000-0000-000074970000}"/>
    <cellStyle name="Note 3 2 6 11" xfId="47243" xr:uid="{00000000-0005-0000-0000-000075970000}"/>
    <cellStyle name="Note 3 2 6 2" xfId="2011" xr:uid="{00000000-0005-0000-0000-000076970000}"/>
    <cellStyle name="Note 3 2 6 2 2" xfId="3470" xr:uid="{00000000-0005-0000-0000-000077970000}"/>
    <cellStyle name="Note 3 2 6 2 2 2" xfId="7295" xr:uid="{00000000-0005-0000-0000-000078970000}"/>
    <cellStyle name="Note 3 2 6 2 2 2 2" xfId="13259" xr:uid="{00000000-0005-0000-0000-000079970000}"/>
    <cellStyle name="Note 3 2 6 2 2 2 2 2" xfId="47244" xr:uid="{00000000-0005-0000-0000-00007A970000}"/>
    <cellStyle name="Note 3 2 6 2 2 2 3" xfId="47245" xr:uid="{00000000-0005-0000-0000-00007B970000}"/>
    <cellStyle name="Note 3 2 6 2 2 3" xfId="7296" xr:uid="{00000000-0005-0000-0000-00007C970000}"/>
    <cellStyle name="Note 3 2 6 2 2 3 2" xfId="13258" xr:uid="{00000000-0005-0000-0000-00007D970000}"/>
    <cellStyle name="Note 3 2 6 2 2 3 2 2" xfId="47246" xr:uid="{00000000-0005-0000-0000-00007E970000}"/>
    <cellStyle name="Note 3 2 6 2 2 3 3" xfId="47247" xr:uid="{00000000-0005-0000-0000-00007F970000}"/>
    <cellStyle name="Note 3 2 6 2 2 4" xfId="13260" xr:uid="{00000000-0005-0000-0000-000080970000}"/>
    <cellStyle name="Note 3 2 6 2 2 4 2" xfId="47248" xr:uid="{00000000-0005-0000-0000-000081970000}"/>
    <cellStyle name="Note 3 2 6 2 2 5" xfId="25920" xr:uid="{00000000-0005-0000-0000-000082970000}"/>
    <cellStyle name="Note 3 2 6 2 2 5 2" xfId="47249" xr:uid="{00000000-0005-0000-0000-000083970000}"/>
    <cellStyle name="Note 3 2 6 2 2 6" xfId="25921" xr:uid="{00000000-0005-0000-0000-000084970000}"/>
    <cellStyle name="Note 3 2 6 2 2 6 2" xfId="47250" xr:uid="{00000000-0005-0000-0000-000085970000}"/>
    <cellStyle name="Note 3 2 6 2 2 7" xfId="25922" xr:uid="{00000000-0005-0000-0000-000086970000}"/>
    <cellStyle name="Note 3 2 6 2 2 7 2" xfId="47251" xr:uid="{00000000-0005-0000-0000-000087970000}"/>
    <cellStyle name="Note 3 2 6 2 2 8" xfId="47252" xr:uid="{00000000-0005-0000-0000-000088970000}"/>
    <cellStyle name="Note 3 2 6 2 3" xfId="7297" xr:uid="{00000000-0005-0000-0000-000089970000}"/>
    <cellStyle name="Note 3 2 6 2 3 2" xfId="13257" xr:uid="{00000000-0005-0000-0000-00008A970000}"/>
    <cellStyle name="Note 3 2 6 2 3 2 2" xfId="47253" xr:uid="{00000000-0005-0000-0000-00008B970000}"/>
    <cellStyle name="Note 3 2 6 2 3 3" xfId="47254" xr:uid="{00000000-0005-0000-0000-00008C970000}"/>
    <cellStyle name="Note 3 2 6 2 4" xfId="7298" xr:uid="{00000000-0005-0000-0000-00008D970000}"/>
    <cellStyle name="Note 3 2 6 2 4 2" xfId="13256" xr:uid="{00000000-0005-0000-0000-00008E970000}"/>
    <cellStyle name="Note 3 2 6 2 4 2 2" xfId="47255" xr:uid="{00000000-0005-0000-0000-00008F970000}"/>
    <cellStyle name="Note 3 2 6 2 4 3" xfId="47256" xr:uid="{00000000-0005-0000-0000-000090970000}"/>
    <cellStyle name="Note 3 2 6 2 5" xfId="13261" xr:uid="{00000000-0005-0000-0000-000091970000}"/>
    <cellStyle name="Note 3 2 6 2 5 2" xfId="47257" xr:uid="{00000000-0005-0000-0000-000092970000}"/>
    <cellStyle name="Note 3 2 6 2 6" xfId="25923" xr:uid="{00000000-0005-0000-0000-000093970000}"/>
    <cellStyle name="Note 3 2 6 2 6 2" xfId="47258" xr:uid="{00000000-0005-0000-0000-000094970000}"/>
    <cellStyle name="Note 3 2 6 2 7" xfId="25924" xr:uid="{00000000-0005-0000-0000-000095970000}"/>
    <cellStyle name="Note 3 2 6 2 7 2" xfId="47259" xr:uid="{00000000-0005-0000-0000-000096970000}"/>
    <cellStyle name="Note 3 2 6 2 8" xfId="25925" xr:uid="{00000000-0005-0000-0000-000097970000}"/>
    <cellStyle name="Note 3 2 6 2 8 2" xfId="47260" xr:uid="{00000000-0005-0000-0000-000098970000}"/>
    <cellStyle name="Note 3 2 6 2 9" xfId="47261" xr:uid="{00000000-0005-0000-0000-000099970000}"/>
    <cellStyle name="Note 3 2 6 3" xfId="1579" xr:uid="{00000000-0005-0000-0000-00009A970000}"/>
    <cellStyle name="Note 3 2 6 3 2" xfId="3042" xr:uid="{00000000-0005-0000-0000-00009B970000}"/>
    <cellStyle name="Note 3 2 6 3 2 2" xfId="7299" xr:uid="{00000000-0005-0000-0000-00009C970000}"/>
    <cellStyle name="Note 3 2 6 3 2 2 2" xfId="13253" xr:uid="{00000000-0005-0000-0000-00009D970000}"/>
    <cellStyle name="Note 3 2 6 3 2 2 2 2" xfId="47262" xr:uid="{00000000-0005-0000-0000-00009E970000}"/>
    <cellStyle name="Note 3 2 6 3 2 2 3" xfId="47263" xr:uid="{00000000-0005-0000-0000-00009F970000}"/>
    <cellStyle name="Note 3 2 6 3 2 3" xfId="7300" xr:uid="{00000000-0005-0000-0000-0000A0970000}"/>
    <cellStyle name="Note 3 2 6 3 2 3 2" xfId="13252" xr:uid="{00000000-0005-0000-0000-0000A1970000}"/>
    <cellStyle name="Note 3 2 6 3 2 3 2 2" xfId="47264" xr:uid="{00000000-0005-0000-0000-0000A2970000}"/>
    <cellStyle name="Note 3 2 6 3 2 3 3" xfId="47265" xr:uid="{00000000-0005-0000-0000-0000A3970000}"/>
    <cellStyle name="Note 3 2 6 3 2 4" xfId="13254" xr:uid="{00000000-0005-0000-0000-0000A4970000}"/>
    <cellStyle name="Note 3 2 6 3 2 4 2" xfId="47266" xr:uid="{00000000-0005-0000-0000-0000A5970000}"/>
    <cellStyle name="Note 3 2 6 3 2 5" xfId="25926" xr:uid="{00000000-0005-0000-0000-0000A6970000}"/>
    <cellStyle name="Note 3 2 6 3 2 5 2" xfId="47267" xr:uid="{00000000-0005-0000-0000-0000A7970000}"/>
    <cellStyle name="Note 3 2 6 3 2 6" xfId="25927" xr:uid="{00000000-0005-0000-0000-0000A8970000}"/>
    <cellStyle name="Note 3 2 6 3 2 6 2" xfId="47268" xr:uid="{00000000-0005-0000-0000-0000A9970000}"/>
    <cellStyle name="Note 3 2 6 3 2 7" xfId="25928" xr:uid="{00000000-0005-0000-0000-0000AA970000}"/>
    <cellStyle name="Note 3 2 6 3 2 7 2" xfId="47269" xr:uid="{00000000-0005-0000-0000-0000AB970000}"/>
    <cellStyle name="Note 3 2 6 3 2 8" xfId="47270" xr:uid="{00000000-0005-0000-0000-0000AC970000}"/>
    <cellStyle name="Note 3 2 6 3 3" xfId="7301" xr:uid="{00000000-0005-0000-0000-0000AD970000}"/>
    <cellStyle name="Note 3 2 6 3 3 2" xfId="13251" xr:uid="{00000000-0005-0000-0000-0000AE970000}"/>
    <cellStyle name="Note 3 2 6 3 3 2 2" xfId="47271" xr:uid="{00000000-0005-0000-0000-0000AF970000}"/>
    <cellStyle name="Note 3 2 6 3 3 3" xfId="47272" xr:uid="{00000000-0005-0000-0000-0000B0970000}"/>
    <cellStyle name="Note 3 2 6 3 4" xfId="7302" xr:uid="{00000000-0005-0000-0000-0000B1970000}"/>
    <cellStyle name="Note 3 2 6 3 4 2" xfId="13250" xr:uid="{00000000-0005-0000-0000-0000B2970000}"/>
    <cellStyle name="Note 3 2 6 3 4 2 2" xfId="47273" xr:uid="{00000000-0005-0000-0000-0000B3970000}"/>
    <cellStyle name="Note 3 2 6 3 4 3" xfId="47274" xr:uid="{00000000-0005-0000-0000-0000B4970000}"/>
    <cellStyle name="Note 3 2 6 3 5" xfId="13255" xr:uid="{00000000-0005-0000-0000-0000B5970000}"/>
    <cellStyle name="Note 3 2 6 3 5 2" xfId="47275" xr:uid="{00000000-0005-0000-0000-0000B6970000}"/>
    <cellStyle name="Note 3 2 6 3 6" xfId="25929" xr:uid="{00000000-0005-0000-0000-0000B7970000}"/>
    <cellStyle name="Note 3 2 6 3 6 2" xfId="47276" xr:uid="{00000000-0005-0000-0000-0000B8970000}"/>
    <cellStyle name="Note 3 2 6 3 7" xfId="25930" xr:uid="{00000000-0005-0000-0000-0000B9970000}"/>
    <cellStyle name="Note 3 2 6 3 7 2" xfId="47277" xr:uid="{00000000-0005-0000-0000-0000BA970000}"/>
    <cellStyle name="Note 3 2 6 3 8" xfId="25931" xr:uid="{00000000-0005-0000-0000-0000BB970000}"/>
    <cellStyle name="Note 3 2 6 3 8 2" xfId="47278" xr:uid="{00000000-0005-0000-0000-0000BC970000}"/>
    <cellStyle name="Note 3 2 6 3 9" xfId="47279" xr:uid="{00000000-0005-0000-0000-0000BD970000}"/>
    <cellStyle name="Note 3 2 6 4" xfId="7303" xr:uid="{00000000-0005-0000-0000-0000BE970000}"/>
    <cellStyle name="Note 3 2 6 4 2" xfId="13249" xr:uid="{00000000-0005-0000-0000-0000BF970000}"/>
    <cellStyle name="Note 3 2 6 4 2 2" xfId="47280" xr:uid="{00000000-0005-0000-0000-0000C0970000}"/>
    <cellStyle name="Note 3 2 6 4 3" xfId="25932" xr:uid="{00000000-0005-0000-0000-0000C1970000}"/>
    <cellStyle name="Note 3 2 6 4 3 2" xfId="47281" xr:uid="{00000000-0005-0000-0000-0000C2970000}"/>
    <cellStyle name="Note 3 2 6 4 4" xfId="25933" xr:uid="{00000000-0005-0000-0000-0000C3970000}"/>
    <cellStyle name="Note 3 2 6 4 4 2" xfId="47282" xr:uid="{00000000-0005-0000-0000-0000C4970000}"/>
    <cellStyle name="Note 3 2 6 4 5" xfId="25934" xr:uid="{00000000-0005-0000-0000-0000C5970000}"/>
    <cellStyle name="Note 3 2 6 4 5 2" xfId="47283" xr:uid="{00000000-0005-0000-0000-0000C6970000}"/>
    <cellStyle name="Note 3 2 6 4 6" xfId="47284" xr:uid="{00000000-0005-0000-0000-0000C7970000}"/>
    <cellStyle name="Note 3 2 6 5" xfId="7304" xr:uid="{00000000-0005-0000-0000-0000C8970000}"/>
    <cellStyle name="Note 3 2 6 5 2" xfId="13248" xr:uid="{00000000-0005-0000-0000-0000C9970000}"/>
    <cellStyle name="Note 3 2 6 5 2 2" xfId="47285" xr:uid="{00000000-0005-0000-0000-0000CA970000}"/>
    <cellStyle name="Note 3 2 6 5 3" xfId="25935" xr:uid="{00000000-0005-0000-0000-0000CB970000}"/>
    <cellStyle name="Note 3 2 6 5 3 2" xfId="47286" xr:uid="{00000000-0005-0000-0000-0000CC970000}"/>
    <cellStyle name="Note 3 2 6 5 4" xfId="25936" xr:uid="{00000000-0005-0000-0000-0000CD970000}"/>
    <cellStyle name="Note 3 2 6 5 4 2" xfId="47287" xr:uid="{00000000-0005-0000-0000-0000CE970000}"/>
    <cellStyle name="Note 3 2 6 5 5" xfId="25937" xr:uid="{00000000-0005-0000-0000-0000CF970000}"/>
    <cellStyle name="Note 3 2 6 5 5 2" xfId="47288" xr:uid="{00000000-0005-0000-0000-0000D0970000}"/>
    <cellStyle name="Note 3 2 6 5 6" xfId="47289" xr:uid="{00000000-0005-0000-0000-0000D1970000}"/>
    <cellStyle name="Note 3 2 6 6" xfId="7305" xr:uid="{00000000-0005-0000-0000-0000D2970000}"/>
    <cellStyle name="Note 3 2 6 6 2" xfId="13247" xr:uid="{00000000-0005-0000-0000-0000D3970000}"/>
    <cellStyle name="Note 3 2 6 6 2 2" xfId="47290" xr:uid="{00000000-0005-0000-0000-0000D4970000}"/>
    <cellStyle name="Note 3 2 6 6 3" xfId="25938" xr:uid="{00000000-0005-0000-0000-0000D5970000}"/>
    <cellStyle name="Note 3 2 6 6 3 2" xfId="47291" xr:uid="{00000000-0005-0000-0000-0000D6970000}"/>
    <cellStyle name="Note 3 2 6 6 4" xfId="25939" xr:uid="{00000000-0005-0000-0000-0000D7970000}"/>
    <cellStyle name="Note 3 2 6 6 4 2" xfId="47292" xr:uid="{00000000-0005-0000-0000-0000D8970000}"/>
    <cellStyle name="Note 3 2 6 6 5" xfId="25940" xr:uid="{00000000-0005-0000-0000-0000D9970000}"/>
    <cellStyle name="Note 3 2 6 6 5 2" xfId="47293" xr:uid="{00000000-0005-0000-0000-0000DA970000}"/>
    <cellStyle name="Note 3 2 6 6 6" xfId="47294" xr:uid="{00000000-0005-0000-0000-0000DB970000}"/>
    <cellStyle name="Note 3 2 6 7" xfId="7306" xr:uid="{00000000-0005-0000-0000-0000DC970000}"/>
    <cellStyle name="Note 3 2 6 7 2" xfId="13246" xr:uid="{00000000-0005-0000-0000-0000DD970000}"/>
    <cellStyle name="Note 3 2 6 7 2 2" xfId="47295" xr:uid="{00000000-0005-0000-0000-0000DE970000}"/>
    <cellStyle name="Note 3 2 6 7 3" xfId="25941" xr:uid="{00000000-0005-0000-0000-0000DF970000}"/>
    <cellStyle name="Note 3 2 6 7 3 2" xfId="47296" xr:uid="{00000000-0005-0000-0000-0000E0970000}"/>
    <cellStyle name="Note 3 2 6 7 4" xfId="25942" xr:uid="{00000000-0005-0000-0000-0000E1970000}"/>
    <cellStyle name="Note 3 2 6 7 4 2" xfId="47297" xr:uid="{00000000-0005-0000-0000-0000E2970000}"/>
    <cellStyle name="Note 3 2 6 7 5" xfId="25943" xr:uid="{00000000-0005-0000-0000-0000E3970000}"/>
    <cellStyle name="Note 3 2 6 7 5 2" xfId="47298" xr:uid="{00000000-0005-0000-0000-0000E4970000}"/>
    <cellStyle name="Note 3 2 6 7 6" xfId="47299" xr:uid="{00000000-0005-0000-0000-0000E5970000}"/>
    <cellStyle name="Note 3 2 6 8" xfId="7307" xr:uid="{00000000-0005-0000-0000-0000E6970000}"/>
    <cellStyle name="Note 3 2 6 8 2" xfId="13245" xr:uid="{00000000-0005-0000-0000-0000E7970000}"/>
    <cellStyle name="Note 3 2 6 8 2 2" xfId="47300" xr:uid="{00000000-0005-0000-0000-0000E8970000}"/>
    <cellStyle name="Note 3 2 6 8 3" xfId="47301" xr:uid="{00000000-0005-0000-0000-0000E9970000}"/>
    <cellStyle name="Note 3 2 6 9" xfId="13262" xr:uid="{00000000-0005-0000-0000-0000EA970000}"/>
    <cellStyle name="Note 3 2 6 9 2" xfId="47302" xr:uid="{00000000-0005-0000-0000-0000EB970000}"/>
    <cellStyle name="Note 3 2 7" xfId="747" xr:uid="{00000000-0005-0000-0000-0000EC970000}"/>
    <cellStyle name="Note 3 2 7 10" xfId="25944" xr:uid="{00000000-0005-0000-0000-0000ED970000}"/>
    <cellStyle name="Note 3 2 7 10 2" xfId="47303" xr:uid="{00000000-0005-0000-0000-0000EE970000}"/>
    <cellStyle name="Note 3 2 7 11" xfId="47304" xr:uid="{00000000-0005-0000-0000-0000EF970000}"/>
    <cellStyle name="Note 3 2 7 2" xfId="1726" xr:uid="{00000000-0005-0000-0000-0000F0970000}"/>
    <cellStyle name="Note 3 2 7 2 2" xfId="3189" xr:uid="{00000000-0005-0000-0000-0000F1970000}"/>
    <cellStyle name="Note 3 2 7 2 2 2" xfId="7308" xr:uid="{00000000-0005-0000-0000-0000F2970000}"/>
    <cellStyle name="Note 3 2 7 2 2 2 2" xfId="13241" xr:uid="{00000000-0005-0000-0000-0000F3970000}"/>
    <cellStyle name="Note 3 2 7 2 2 2 2 2" xfId="47305" xr:uid="{00000000-0005-0000-0000-0000F4970000}"/>
    <cellStyle name="Note 3 2 7 2 2 2 3" xfId="47306" xr:uid="{00000000-0005-0000-0000-0000F5970000}"/>
    <cellStyle name="Note 3 2 7 2 2 3" xfId="7309" xr:uid="{00000000-0005-0000-0000-0000F6970000}"/>
    <cellStyle name="Note 3 2 7 2 2 3 2" xfId="13240" xr:uid="{00000000-0005-0000-0000-0000F7970000}"/>
    <cellStyle name="Note 3 2 7 2 2 3 2 2" xfId="47307" xr:uid="{00000000-0005-0000-0000-0000F8970000}"/>
    <cellStyle name="Note 3 2 7 2 2 3 3" xfId="47308" xr:uid="{00000000-0005-0000-0000-0000F9970000}"/>
    <cellStyle name="Note 3 2 7 2 2 4" xfId="13242" xr:uid="{00000000-0005-0000-0000-0000FA970000}"/>
    <cellStyle name="Note 3 2 7 2 2 4 2" xfId="47309" xr:uid="{00000000-0005-0000-0000-0000FB970000}"/>
    <cellStyle name="Note 3 2 7 2 2 5" xfId="25945" xr:uid="{00000000-0005-0000-0000-0000FC970000}"/>
    <cellStyle name="Note 3 2 7 2 2 5 2" xfId="47310" xr:uid="{00000000-0005-0000-0000-0000FD970000}"/>
    <cellStyle name="Note 3 2 7 2 2 6" xfId="25946" xr:uid="{00000000-0005-0000-0000-0000FE970000}"/>
    <cellStyle name="Note 3 2 7 2 2 6 2" xfId="47311" xr:uid="{00000000-0005-0000-0000-0000FF970000}"/>
    <cellStyle name="Note 3 2 7 2 2 7" xfId="25947" xr:uid="{00000000-0005-0000-0000-000000980000}"/>
    <cellStyle name="Note 3 2 7 2 2 7 2" xfId="47312" xr:uid="{00000000-0005-0000-0000-000001980000}"/>
    <cellStyle name="Note 3 2 7 2 2 8" xfId="47313" xr:uid="{00000000-0005-0000-0000-000002980000}"/>
    <cellStyle name="Note 3 2 7 2 3" xfId="7310" xr:uid="{00000000-0005-0000-0000-000003980000}"/>
    <cellStyle name="Note 3 2 7 2 3 2" xfId="13239" xr:uid="{00000000-0005-0000-0000-000004980000}"/>
    <cellStyle name="Note 3 2 7 2 3 2 2" xfId="47314" xr:uid="{00000000-0005-0000-0000-000005980000}"/>
    <cellStyle name="Note 3 2 7 2 3 3" xfId="47315" xr:uid="{00000000-0005-0000-0000-000006980000}"/>
    <cellStyle name="Note 3 2 7 2 4" xfId="7311" xr:uid="{00000000-0005-0000-0000-000007980000}"/>
    <cellStyle name="Note 3 2 7 2 4 2" xfId="13238" xr:uid="{00000000-0005-0000-0000-000008980000}"/>
    <cellStyle name="Note 3 2 7 2 4 2 2" xfId="47316" xr:uid="{00000000-0005-0000-0000-000009980000}"/>
    <cellStyle name="Note 3 2 7 2 4 3" xfId="47317" xr:uid="{00000000-0005-0000-0000-00000A980000}"/>
    <cellStyle name="Note 3 2 7 2 5" xfId="13243" xr:uid="{00000000-0005-0000-0000-00000B980000}"/>
    <cellStyle name="Note 3 2 7 2 5 2" xfId="47318" xr:uid="{00000000-0005-0000-0000-00000C980000}"/>
    <cellStyle name="Note 3 2 7 2 6" xfId="25948" xr:uid="{00000000-0005-0000-0000-00000D980000}"/>
    <cellStyle name="Note 3 2 7 2 6 2" xfId="47319" xr:uid="{00000000-0005-0000-0000-00000E980000}"/>
    <cellStyle name="Note 3 2 7 2 7" xfId="25949" xr:uid="{00000000-0005-0000-0000-00000F980000}"/>
    <cellStyle name="Note 3 2 7 2 7 2" xfId="47320" xr:uid="{00000000-0005-0000-0000-000010980000}"/>
    <cellStyle name="Note 3 2 7 2 8" xfId="25950" xr:uid="{00000000-0005-0000-0000-000011980000}"/>
    <cellStyle name="Note 3 2 7 2 8 2" xfId="47321" xr:uid="{00000000-0005-0000-0000-000012980000}"/>
    <cellStyle name="Note 3 2 7 2 9" xfId="47322" xr:uid="{00000000-0005-0000-0000-000013980000}"/>
    <cellStyle name="Note 3 2 7 3" xfId="1289" xr:uid="{00000000-0005-0000-0000-000014980000}"/>
    <cellStyle name="Note 3 2 7 3 2" xfId="2756" xr:uid="{00000000-0005-0000-0000-000015980000}"/>
    <cellStyle name="Note 3 2 7 3 2 2" xfId="7312" xr:uid="{00000000-0005-0000-0000-000016980000}"/>
    <cellStyle name="Note 3 2 7 3 2 2 2" xfId="13235" xr:uid="{00000000-0005-0000-0000-000017980000}"/>
    <cellStyle name="Note 3 2 7 3 2 2 2 2" xfId="47323" xr:uid="{00000000-0005-0000-0000-000018980000}"/>
    <cellStyle name="Note 3 2 7 3 2 2 3" xfId="47324" xr:uid="{00000000-0005-0000-0000-000019980000}"/>
    <cellStyle name="Note 3 2 7 3 2 3" xfId="7313" xr:uid="{00000000-0005-0000-0000-00001A980000}"/>
    <cellStyle name="Note 3 2 7 3 2 3 2" xfId="13234" xr:uid="{00000000-0005-0000-0000-00001B980000}"/>
    <cellStyle name="Note 3 2 7 3 2 3 2 2" xfId="47325" xr:uid="{00000000-0005-0000-0000-00001C980000}"/>
    <cellStyle name="Note 3 2 7 3 2 3 3" xfId="47326" xr:uid="{00000000-0005-0000-0000-00001D980000}"/>
    <cellStyle name="Note 3 2 7 3 2 4" xfId="13236" xr:uid="{00000000-0005-0000-0000-00001E980000}"/>
    <cellStyle name="Note 3 2 7 3 2 4 2" xfId="47327" xr:uid="{00000000-0005-0000-0000-00001F980000}"/>
    <cellStyle name="Note 3 2 7 3 2 5" xfId="25951" xr:uid="{00000000-0005-0000-0000-000020980000}"/>
    <cellStyle name="Note 3 2 7 3 2 5 2" xfId="47328" xr:uid="{00000000-0005-0000-0000-000021980000}"/>
    <cellStyle name="Note 3 2 7 3 2 6" xfId="25952" xr:uid="{00000000-0005-0000-0000-000022980000}"/>
    <cellStyle name="Note 3 2 7 3 2 6 2" xfId="47329" xr:uid="{00000000-0005-0000-0000-000023980000}"/>
    <cellStyle name="Note 3 2 7 3 2 7" xfId="25953" xr:uid="{00000000-0005-0000-0000-000024980000}"/>
    <cellStyle name="Note 3 2 7 3 2 7 2" xfId="47330" xr:uid="{00000000-0005-0000-0000-000025980000}"/>
    <cellStyle name="Note 3 2 7 3 2 8" xfId="47331" xr:uid="{00000000-0005-0000-0000-000026980000}"/>
    <cellStyle name="Note 3 2 7 3 3" xfId="7314" xr:uid="{00000000-0005-0000-0000-000027980000}"/>
    <cellStyle name="Note 3 2 7 3 3 2" xfId="13233" xr:uid="{00000000-0005-0000-0000-000028980000}"/>
    <cellStyle name="Note 3 2 7 3 3 2 2" xfId="47332" xr:uid="{00000000-0005-0000-0000-000029980000}"/>
    <cellStyle name="Note 3 2 7 3 3 3" xfId="47333" xr:uid="{00000000-0005-0000-0000-00002A980000}"/>
    <cellStyle name="Note 3 2 7 3 4" xfId="7315" xr:uid="{00000000-0005-0000-0000-00002B980000}"/>
    <cellStyle name="Note 3 2 7 3 4 2" xfId="13232" xr:uid="{00000000-0005-0000-0000-00002C980000}"/>
    <cellStyle name="Note 3 2 7 3 4 2 2" xfId="47334" xr:uid="{00000000-0005-0000-0000-00002D980000}"/>
    <cellStyle name="Note 3 2 7 3 4 3" xfId="47335" xr:uid="{00000000-0005-0000-0000-00002E980000}"/>
    <cellStyle name="Note 3 2 7 3 5" xfId="13237" xr:uid="{00000000-0005-0000-0000-00002F980000}"/>
    <cellStyle name="Note 3 2 7 3 5 2" xfId="47336" xr:uid="{00000000-0005-0000-0000-000030980000}"/>
    <cellStyle name="Note 3 2 7 3 6" xfId="25954" xr:uid="{00000000-0005-0000-0000-000031980000}"/>
    <cellStyle name="Note 3 2 7 3 6 2" xfId="47337" xr:uid="{00000000-0005-0000-0000-000032980000}"/>
    <cellStyle name="Note 3 2 7 3 7" xfId="25955" xr:uid="{00000000-0005-0000-0000-000033980000}"/>
    <cellStyle name="Note 3 2 7 3 7 2" xfId="47338" xr:uid="{00000000-0005-0000-0000-000034980000}"/>
    <cellStyle name="Note 3 2 7 3 8" xfId="25956" xr:uid="{00000000-0005-0000-0000-000035980000}"/>
    <cellStyle name="Note 3 2 7 3 8 2" xfId="47339" xr:uid="{00000000-0005-0000-0000-000036980000}"/>
    <cellStyle name="Note 3 2 7 3 9" xfId="47340" xr:uid="{00000000-0005-0000-0000-000037980000}"/>
    <cellStyle name="Note 3 2 7 4" xfId="7316" xr:uid="{00000000-0005-0000-0000-000038980000}"/>
    <cellStyle name="Note 3 2 7 4 2" xfId="13231" xr:uid="{00000000-0005-0000-0000-000039980000}"/>
    <cellStyle name="Note 3 2 7 4 2 2" xfId="47341" xr:uid="{00000000-0005-0000-0000-00003A980000}"/>
    <cellStyle name="Note 3 2 7 4 3" xfId="25957" xr:uid="{00000000-0005-0000-0000-00003B980000}"/>
    <cellStyle name="Note 3 2 7 4 3 2" xfId="47342" xr:uid="{00000000-0005-0000-0000-00003C980000}"/>
    <cellStyle name="Note 3 2 7 4 4" xfId="25958" xr:uid="{00000000-0005-0000-0000-00003D980000}"/>
    <cellStyle name="Note 3 2 7 4 4 2" xfId="47343" xr:uid="{00000000-0005-0000-0000-00003E980000}"/>
    <cellStyle name="Note 3 2 7 4 5" xfId="25959" xr:uid="{00000000-0005-0000-0000-00003F980000}"/>
    <cellStyle name="Note 3 2 7 4 5 2" xfId="47344" xr:uid="{00000000-0005-0000-0000-000040980000}"/>
    <cellStyle name="Note 3 2 7 4 6" xfId="47345" xr:uid="{00000000-0005-0000-0000-000041980000}"/>
    <cellStyle name="Note 3 2 7 5" xfId="7317" xr:uid="{00000000-0005-0000-0000-000042980000}"/>
    <cellStyle name="Note 3 2 7 5 2" xfId="13230" xr:uid="{00000000-0005-0000-0000-000043980000}"/>
    <cellStyle name="Note 3 2 7 5 2 2" xfId="47346" xr:uid="{00000000-0005-0000-0000-000044980000}"/>
    <cellStyle name="Note 3 2 7 5 3" xfId="25960" xr:uid="{00000000-0005-0000-0000-000045980000}"/>
    <cellStyle name="Note 3 2 7 5 3 2" xfId="47347" xr:uid="{00000000-0005-0000-0000-000046980000}"/>
    <cellStyle name="Note 3 2 7 5 4" xfId="25961" xr:uid="{00000000-0005-0000-0000-000047980000}"/>
    <cellStyle name="Note 3 2 7 5 4 2" xfId="47348" xr:uid="{00000000-0005-0000-0000-000048980000}"/>
    <cellStyle name="Note 3 2 7 5 5" xfId="25962" xr:uid="{00000000-0005-0000-0000-000049980000}"/>
    <cellStyle name="Note 3 2 7 5 5 2" xfId="47349" xr:uid="{00000000-0005-0000-0000-00004A980000}"/>
    <cellStyle name="Note 3 2 7 5 6" xfId="47350" xr:uid="{00000000-0005-0000-0000-00004B980000}"/>
    <cellStyle name="Note 3 2 7 6" xfId="7318" xr:uid="{00000000-0005-0000-0000-00004C980000}"/>
    <cellStyle name="Note 3 2 7 6 2" xfId="13229" xr:uid="{00000000-0005-0000-0000-00004D980000}"/>
    <cellStyle name="Note 3 2 7 6 2 2" xfId="47351" xr:uid="{00000000-0005-0000-0000-00004E980000}"/>
    <cellStyle name="Note 3 2 7 6 3" xfId="25963" xr:uid="{00000000-0005-0000-0000-00004F980000}"/>
    <cellStyle name="Note 3 2 7 6 3 2" xfId="47352" xr:uid="{00000000-0005-0000-0000-000050980000}"/>
    <cellStyle name="Note 3 2 7 6 4" xfId="25964" xr:uid="{00000000-0005-0000-0000-000051980000}"/>
    <cellStyle name="Note 3 2 7 6 4 2" xfId="47353" xr:uid="{00000000-0005-0000-0000-000052980000}"/>
    <cellStyle name="Note 3 2 7 6 5" xfId="25965" xr:uid="{00000000-0005-0000-0000-000053980000}"/>
    <cellStyle name="Note 3 2 7 6 5 2" xfId="47354" xr:uid="{00000000-0005-0000-0000-000054980000}"/>
    <cellStyle name="Note 3 2 7 6 6" xfId="47355" xr:uid="{00000000-0005-0000-0000-000055980000}"/>
    <cellStyle name="Note 3 2 7 7" xfId="7319" xr:uid="{00000000-0005-0000-0000-000056980000}"/>
    <cellStyle name="Note 3 2 7 7 2" xfId="13228" xr:uid="{00000000-0005-0000-0000-000057980000}"/>
    <cellStyle name="Note 3 2 7 7 2 2" xfId="47356" xr:uid="{00000000-0005-0000-0000-000058980000}"/>
    <cellStyle name="Note 3 2 7 7 3" xfId="25966" xr:uid="{00000000-0005-0000-0000-000059980000}"/>
    <cellStyle name="Note 3 2 7 7 3 2" xfId="47357" xr:uid="{00000000-0005-0000-0000-00005A980000}"/>
    <cellStyle name="Note 3 2 7 7 4" xfId="25967" xr:uid="{00000000-0005-0000-0000-00005B980000}"/>
    <cellStyle name="Note 3 2 7 7 4 2" xfId="47358" xr:uid="{00000000-0005-0000-0000-00005C980000}"/>
    <cellStyle name="Note 3 2 7 7 5" xfId="25968" xr:uid="{00000000-0005-0000-0000-00005D980000}"/>
    <cellStyle name="Note 3 2 7 7 5 2" xfId="47359" xr:uid="{00000000-0005-0000-0000-00005E980000}"/>
    <cellStyle name="Note 3 2 7 7 6" xfId="47360" xr:uid="{00000000-0005-0000-0000-00005F980000}"/>
    <cellStyle name="Note 3 2 7 8" xfId="7320" xr:uid="{00000000-0005-0000-0000-000060980000}"/>
    <cellStyle name="Note 3 2 7 8 2" xfId="13227" xr:uid="{00000000-0005-0000-0000-000061980000}"/>
    <cellStyle name="Note 3 2 7 8 2 2" xfId="47361" xr:uid="{00000000-0005-0000-0000-000062980000}"/>
    <cellStyle name="Note 3 2 7 8 3" xfId="47362" xr:uid="{00000000-0005-0000-0000-000063980000}"/>
    <cellStyle name="Note 3 2 7 9" xfId="13244" xr:uid="{00000000-0005-0000-0000-000064980000}"/>
    <cellStyle name="Note 3 2 7 9 2" xfId="47363" xr:uid="{00000000-0005-0000-0000-000065980000}"/>
    <cellStyle name="Note 3 2 8" xfId="1100" xr:uid="{00000000-0005-0000-0000-000066980000}"/>
    <cellStyle name="Note 3 2 8 10" xfId="25969" xr:uid="{00000000-0005-0000-0000-000067980000}"/>
    <cellStyle name="Note 3 2 8 10 2" xfId="47364" xr:uid="{00000000-0005-0000-0000-000068980000}"/>
    <cellStyle name="Note 3 2 8 11" xfId="47365" xr:uid="{00000000-0005-0000-0000-000069980000}"/>
    <cellStyle name="Note 3 2 8 2" xfId="2032" xr:uid="{00000000-0005-0000-0000-00006A980000}"/>
    <cellStyle name="Note 3 2 8 2 2" xfId="3491" xr:uid="{00000000-0005-0000-0000-00006B980000}"/>
    <cellStyle name="Note 3 2 8 2 2 2" xfId="7321" xr:uid="{00000000-0005-0000-0000-00006C980000}"/>
    <cellStyle name="Note 3 2 8 2 2 2 2" xfId="13223" xr:uid="{00000000-0005-0000-0000-00006D980000}"/>
    <cellStyle name="Note 3 2 8 2 2 2 2 2" xfId="47366" xr:uid="{00000000-0005-0000-0000-00006E980000}"/>
    <cellStyle name="Note 3 2 8 2 2 2 3" xfId="47367" xr:uid="{00000000-0005-0000-0000-00006F980000}"/>
    <cellStyle name="Note 3 2 8 2 2 3" xfId="7322" xr:uid="{00000000-0005-0000-0000-000070980000}"/>
    <cellStyle name="Note 3 2 8 2 2 3 2" xfId="13222" xr:uid="{00000000-0005-0000-0000-000071980000}"/>
    <cellStyle name="Note 3 2 8 2 2 3 2 2" xfId="47368" xr:uid="{00000000-0005-0000-0000-000072980000}"/>
    <cellStyle name="Note 3 2 8 2 2 3 3" xfId="47369" xr:uid="{00000000-0005-0000-0000-000073980000}"/>
    <cellStyle name="Note 3 2 8 2 2 4" xfId="13224" xr:uid="{00000000-0005-0000-0000-000074980000}"/>
    <cellStyle name="Note 3 2 8 2 2 4 2" xfId="47370" xr:uid="{00000000-0005-0000-0000-000075980000}"/>
    <cellStyle name="Note 3 2 8 2 2 5" xfId="25970" xr:uid="{00000000-0005-0000-0000-000076980000}"/>
    <cellStyle name="Note 3 2 8 2 2 5 2" xfId="47371" xr:uid="{00000000-0005-0000-0000-000077980000}"/>
    <cellStyle name="Note 3 2 8 2 2 6" xfId="25971" xr:uid="{00000000-0005-0000-0000-000078980000}"/>
    <cellStyle name="Note 3 2 8 2 2 6 2" xfId="47372" xr:uid="{00000000-0005-0000-0000-000079980000}"/>
    <cellStyle name="Note 3 2 8 2 2 7" xfId="25972" xr:uid="{00000000-0005-0000-0000-00007A980000}"/>
    <cellStyle name="Note 3 2 8 2 2 7 2" xfId="47373" xr:uid="{00000000-0005-0000-0000-00007B980000}"/>
    <cellStyle name="Note 3 2 8 2 2 8" xfId="47374" xr:uid="{00000000-0005-0000-0000-00007C980000}"/>
    <cellStyle name="Note 3 2 8 2 3" xfId="7323" xr:uid="{00000000-0005-0000-0000-00007D980000}"/>
    <cellStyle name="Note 3 2 8 2 3 2" xfId="13221" xr:uid="{00000000-0005-0000-0000-00007E980000}"/>
    <cellStyle name="Note 3 2 8 2 3 2 2" xfId="47375" xr:uid="{00000000-0005-0000-0000-00007F980000}"/>
    <cellStyle name="Note 3 2 8 2 3 3" xfId="47376" xr:uid="{00000000-0005-0000-0000-000080980000}"/>
    <cellStyle name="Note 3 2 8 2 4" xfId="7324" xr:uid="{00000000-0005-0000-0000-000081980000}"/>
    <cellStyle name="Note 3 2 8 2 4 2" xfId="13220" xr:uid="{00000000-0005-0000-0000-000082980000}"/>
    <cellStyle name="Note 3 2 8 2 4 2 2" xfId="47377" xr:uid="{00000000-0005-0000-0000-000083980000}"/>
    <cellStyle name="Note 3 2 8 2 4 3" xfId="47378" xr:uid="{00000000-0005-0000-0000-000084980000}"/>
    <cellStyle name="Note 3 2 8 2 5" xfId="13225" xr:uid="{00000000-0005-0000-0000-000085980000}"/>
    <cellStyle name="Note 3 2 8 2 5 2" xfId="47379" xr:uid="{00000000-0005-0000-0000-000086980000}"/>
    <cellStyle name="Note 3 2 8 2 6" xfId="25973" xr:uid="{00000000-0005-0000-0000-000087980000}"/>
    <cellStyle name="Note 3 2 8 2 6 2" xfId="47380" xr:uid="{00000000-0005-0000-0000-000088980000}"/>
    <cellStyle name="Note 3 2 8 2 7" xfId="25974" xr:uid="{00000000-0005-0000-0000-000089980000}"/>
    <cellStyle name="Note 3 2 8 2 7 2" xfId="47381" xr:uid="{00000000-0005-0000-0000-00008A980000}"/>
    <cellStyle name="Note 3 2 8 2 8" xfId="25975" xr:uid="{00000000-0005-0000-0000-00008B980000}"/>
    <cellStyle name="Note 3 2 8 2 8 2" xfId="47382" xr:uid="{00000000-0005-0000-0000-00008C980000}"/>
    <cellStyle name="Note 3 2 8 2 9" xfId="47383" xr:uid="{00000000-0005-0000-0000-00008D980000}"/>
    <cellStyle name="Note 3 2 8 3" xfId="1600" xr:uid="{00000000-0005-0000-0000-00008E980000}"/>
    <cellStyle name="Note 3 2 8 3 2" xfId="3063" xr:uid="{00000000-0005-0000-0000-00008F980000}"/>
    <cellStyle name="Note 3 2 8 3 2 2" xfId="7325" xr:uid="{00000000-0005-0000-0000-000090980000}"/>
    <cellStyle name="Note 3 2 8 3 2 2 2" xfId="13217" xr:uid="{00000000-0005-0000-0000-000091980000}"/>
    <cellStyle name="Note 3 2 8 3 2 2 2 2" xfId="47384" xr:uid="{00000000-0005-0000-0000-000092980000}"/>
    <cellStyle name="Note 3 2 8 3 2 2 3" xfId="47385" xr:uid="{00000000-0005-0000-0000-000093980000}"/>
    <cellStyle name="Note 3 2 8 3 2 3" xfId="7326" xr:uid="{00000000-0005-0000-0000-000094980000}"/>
    <cellStyle name="Note 3 2 8 3 2 3 2" xfId="13216" xr:uid="{00000000-0005-0000-0000-000095980000}"/>
    <cellStyle name="Note 3 2 8 3 2 3 2 2" xfId="47386" xr:uid="{00000000-0005-0000-0000-000096980000}"/>
    <cellStyle name="Note 3 2 8 3 2 3 3" xfId="47387" xr:uid="{00000000-0005-0000-0000-000097980000}"/>
    <cellStyle name="Note 3 2 8 3 2 4" xfId="13218" xr:uid="{00000000-0005-0000-0000-000098980000}"/>
    <cellStyle name="Note 3 2 8 3 2 4 2" xfId="47388" xr:uid="{00000000-0005-0000-0000-000099980000}"/>
    <cellStyle name="Note 3 2 8 3 2 5" xfId="25976" xr:uid="{00000000-0005-0000-0000-00009A980000}"/>
    <cellStyle name="Note 3 2 8 3 2 5 2" xfId="47389" xr:uid="{00000000-0005-0000-0000-00009B980000}"/>
    <cellStyle name="Note 3 2 8 3 2 6" xfId="25977" xr:uid="{00000000-0005-0000-0000-00009C980000}"/>
    <cellStyle name="Note 3 2 8 3 2 6 2" xfId="47390" xr:uid="{00000000-0005-0000-0000-00009D980000}"/>
    <cellStyle name="Note 3 2 8 3 2 7" xfId="25978" xr:uid="{00000000-0005-0000-0000-00009E980000}"/>
    <cellStyle name="Note 3 2 8 3 2 7 2" xfId="47391" xr:uid="{00000000-0005-0000-0000-00009F980000}"/>
    <cellStyle name="Note 3 2 8 3 2 8" xfId="47392" xr:uid="{00000000-0005-0000-0000-0000A0980000}"/>
    <cellStyle name="Note 3 2 8 3 3" xfId="7327" xr:uid="{00000000-0005-0000-0000-0000A1980000}"/>
    <cellStyle name="Note 3 2 8 3 3 2" xfId="13215" xr:uid="{00000000-0005-0000-0000-0000A2980000}"/>
    <cellStyle name="Note 3 2 8 3 3 2 2" xfId="47393" xr:uid="{00000000-0005-0000-0000-0000A3980000}"/>
    <cellStyle name="Note 3 2 8 3 3 3" xfId="47394" xr:uid="{00000000-0005-0000-0000-0000A4980000}"/>
    <cellStyle name="Note 3 2 8 3 4" xfId="7328" xr:uid="{00000000-0005-0000-0000-0000A5980000}"/>
    <cellStyle name="Note 3 2 8 3 4 2" xfId="13214" xr:uid="{00000000-0005-0000-0000-0000A6980000}"/>
    <cellStyle name="Note 3 2 8 3 4 2 2" xfId="47395" xr:uid="{00000000-0005-0000-0000-0000A7980000}"/>
    <cellStyle name="Note 3 2 8 3 4 3" xfId="47396" xr:uid="{00000000-0005-0000-0000-0000A8980000}"/>
    <cellStyle name="Note 3 2 8 3 5" xfId="13219" xr:uid="{00000000-0005-0000-0000-0000A9980000}"/>
    <cellStyle name="Note 3 2 8 3 5 2" xfId="47397" xr:uid="{00000000-0005-0000-0000-0000AA980000}"/>
    <cellStyle name="Note 3 2 8 3 6" xfId="25979" xr:uid="{00000000-0005-0000-0000-0000AB980000}"/>
    <cellStyle name="Note 3 2 8 3 6 2" xfId="47398" xr:uid="{00000000-0005-0000-0000-0000AC980000}"/>
    <cellStyle name="Note 3 2 8 3 7" xfId="25980" xr:uid="{00000000-0005-0000-0000-0000AD980000}"/>
    <cellStyle name="Note 3 2 8 3 7 2" xfId="47399" xr:uid="{00000000-0005-0000-0000-0000AE980000}"/>
    <cellStyle name="Note 3 2 8 3 8" xfId="25981" xr:uid="{00000000-0005-0000-0000-0000AF980000}"/>
    <cellStyle name="Note 3 2 8 3 8 2" xfId="47400" xr:uid="{00000000-0005-0000-0000-0000B0980000}"/>
    <cellStyle name="Note 3 2 8 3 9" xfId="47401" xr:uid="{00000000-0005-0000-0000-0000B1980000}"/>
    <cellStyle name="Note 3 2 8 4" xfId="7329" xr:uid="{00000000-0005-0000-0000-0000B2980000}"/>
    <cellStyle name="Note 3 2 8 4 2" xfId="13213" xr:uid="{00000000-0005-0000-0000-0000B3980000}"/>
    <cellStyle name="Note 3 2 8 4 2 2" xfId="47402" xr:uid="{00000000-0005-0000-0000-0000B4980000}"/>
    <cellStyle name="Note 3 2 8 4 3" xfId="25982" xr:uid="{00000000-0005-0000-0000-0000B5980000}"/>
    <cellStyle name="Note 3 2 8 4 3 2" xfId="47403" xr:uid="{00000000-0005-0000-0000-0000B6980000}"/>
    <cellStyle name="Note 3 2 8 4 4" xfId="25983" xr:uid="{00000000-0005-0000-0000-0000B7980000}"/>
    <cellStyle name="Note 3 2 8 4 4 2" xfId="47404" xr:uid="{00000000-0005-0000-0000-0000B8980000}"/>
    <cellStyle name="Note 3 2 8 4 5" xfId="25984" xr:uid="{00000000-0005-0000-0000-0000B9980000}"/>
    <cellStyle name="Note 3 2 8 4 5 2" xfId="47405" xr:uid="{00000000-0005-0000-0000-0000BA980000}"/>
    <cellStyle name="Note 3 2 8 4 6" xfId="47406" xr:uid="{00000000-0005-0000-0000-0000BB980000}"/>
    <cellStyle name="Note 3 2 8 5" xfId="7330" xr:uid="{00000000-0005-0000-0000-0000BC980000}"/>
    <cellStyle name="Note 3 2 8 5 2" xfId="13212" xr:uid="{00000000-0005-0000-0000-0000BD980000}"/>
    <cellStyle name="Note 3 2 8 5 2 2" xfId="47407" xr:uid="{00000000-0005-0000-0000-0000BE980000}"/>
    <cellStyle name="Note 3 2 8 5 3" xfId="25985" xr:uid="{00000000-0005-0000-0000-0000BF980000}"/>
    <cellStyle name="Note 3 2 8 5 3 2" xfId="47408" xr:uid="{00000000-0005-0000-0000-0000C0980000}"/>
    <cellStyle name="Note 3 2 8 5 4" xfId="25986" xr:uid="{00000000-0005-0000-0000-0000C1980000}"/>
    <cellStyle name="Note 3 2 8 5 4 2" xfId="47409" xr:uid="{00000000-0005-0000-0000-0000C2980000}"/>
    <cellStyle name="Note 3 2 8 5 5" xfId="25987" xr:uid="{00000000-0005-0000-0000-0000C3980000}"/>
    <cellStyle name="Note 3 2 8 5 5 2" xfId="47410" xr:uid="{00000000-0005-0000-0000-0000C4980000}"/>
    <cellStyle name="Note 3 2 8 5 6" xfId="47411" xr:uid="{00000000-0005-0000-0000-0000C5980000}"/>
    <cellStyle name="Note 3 2 8 6" xfId="7331" xr:uid="{00000000-0005-0000-0000-0000C6980000}"/>
    <cellStyle name="Note 3 2 8 6 2" xfId="13211" xr:uid="{00000000-0005-0000-0000-0000C7980000}"/>
    <cellStyle name="Note 3 2 8 6 2 2" xfId="47412" xr:uid="{00000000-0005-0000-0000-0000C8980000}"/>
    <cellStyle name="Note 3 2 8 6 3" xfId="25988" xr:uid="{00000000-0005-0000-0000-0000C9980000}"/>
    <cellStyle name="Note 3 2 8 6 3 2" xfId="47413" xr:uid="{00000000-0005-0000-0000-0000CA980000}"/>
    <cellStyle name="Note 3 2 8 6 4" xfId="25989" xr:uid="{00000000-0005-0000-0000-0000CB980000}"/>
    <cellStyle name="Note 3 2 8 6 4 2" xfId="47414" xr:uid="{00000000-0005-0000-0000-0000CC980000}"/>
    <cellStyle name="Note 3 2 8 6 5" xfId="25990" xr:uid="{00000000-0005-0000-0000-0000CD980000}"/>
    <cellStyle name="Note 3 2 8 6 5 2" xfId="47415" xr:uid="{00000000-0005-0000-0000-0000CE980000}"/>
    <cellStyle name="Note 3 2 8 6 6" xfId="47416" xr:uid="{00000000-0005-0000-0000-0000CF980000}"/>
    <cellStyle name="Note 3 2 8 7" xfId="7332" xr:uid="{00000000-0005-0000-0000-0000D0980000}"/>
    <cellStyle name="Note 3 2 8 7 2" xfId="13210" xr:uid="{00000000-0005-0000-0000-0000D1980000}"/>
    <cellStyle name="Note 3 2 8 7 2 2" xfId="47417" xr:uid="{00000000-0005-0000-0000-0000D2980000}"/>
    <cellStyle name="Note 3 2 8 7 3" xfId="25991" xr:uid="{00000000-0005-0000-0000-0000D3980000}"/>
    <cellStyle name="Note 3 2 8 7 3 2" xfId="47418" xr:uid="{00000000-0005-0000-0000-0000D4980000}"/>
    <cellStyle name="Note 3 2 8 7 4" xfId="25992" xr:uid="{00000000-0005-0000-0000-0000D5980000}"/>
    <cellStyle name="Note 3 2 8 7 4 2" xfId="47419" xr:uid="{00000000-0005-0000-0000-0000D6980000}"/>
    <cellStyle name="Note 3 2 8 7 5" xfId="25993" xr:uid="{00000000-0005-0000-0000-0000D7980000}"/>
    <cellStyle name="Note 3 2 8 7 5 2" xfId="47420" xr:uid="{00000000-0005-0000-0000-0000D8980000}"/>
    <cellStyle name="Note 3 2 8 7 6" xfId="47421" xr:uid="{00000000-0005-0000-0000-0000D9980000}"/>
    <cellStyle name="Note 3 2 8 8" xfId="7333" xr:uid="{00000000-0005-0000-0000-0000DA980000}"/>
    <cellStyle name="Note 3 2 8 8 2" xfId="13209" xr:uid="{00000000-0005-0000-0000-0000DB980000}"/>
    <cellStyle name="Note 3 2 8 8 2 2" xfId="47422" xr:uid="{00000000-0005-0000-0000-0000DC980000}"/>
    <cellStyle name="Note 3 2 8 8 3" xfId="47423" xr:uid="{00000000-0005-0000-0000-0000DD980000}"/>
    <cellStyle name="Note 3 2 8 9" xfId="13226" xr:uid="{00000000-0005-0000-0000-0000DE980000}"/>
    <cellStyle name="Note 3 2 8 9 2" xfId="47424" xr:uid="{00000000-0005-0000-0000-0000DF980000}"/>
    <cellStyle name="Note 3 2 9" xfId="1089" xr:uid="{00000000-0005-0000-0000-0000E0980000}"/>
    <cellStyle name="Note 3 2 9 10" xfId="25994" xr:uid="{00000000-0005-0000-0000-0000E1980000}"/>
    <cellStyle name="Note 3 2 9 10 2" xfId="47425" xr:uid="{00000000-0005-0000-0000-0000E2980000}"/>
    <cellStyle name="Note 3 2 9 11" xfId="47426" xr:uid="{00000000-0005-0000-0000-0000E3980000}"/>
    <cellStyle name="Note 3 2 9 2" xfId="2021" xr:uid="{00000000-0005-0000-0000-0000E4980000}"/>
    <cellStyle name="Note 3 2 9 2 2" xfId="3480" xr:uid="{00000000-0005-0000-0000-0000E5980000}"/>
    <cellStyle name="Note 3 2 9 2 2 2" xfId="7334" xr:uid="{00000000-0005-0000-0000-0000E6980000}"/>
    <cellStyle name="Note 3 2 9 2 2 2 2" xfId="13205" xr:uid="{00000000-0005-0000-0000-0000E7980000}"/>
    <cellStyle name="Note 3 2 9 2 2 2 2 2" xfId="47427" xr:uid="{00000000-0005-0000-0000-0000E8980000}"/>
    <cellStyle name="Note 3 2 9 2 2 2 3" xfId="47428" xr:uid="{00000000-0005-0000-0000-0000E9980000}"/>
    <cellStyle name="Note 3 2 9 2 2 3" xfId="7335" xr:uid="{00000000-0005-0000-0000-0000EA980000}"/>
    <cellStyle name="Note 3 2 9 2 2 3 2" xfId="13204" xr:uid="{00000000-0005-0000-0000-0000EB980000}"/>
    <cellStyle name="Note 3 2 9 2 2 3 2 2" xfId="47429" xr:uid="{00000000-0005-0000-0000-0000EC980000}"/>
    <cellStyle name="Note 3 2 9 2 2 3 3" xfId="47430" xr:uid="{00000000-0005-0000-0000-0000ED980000}"/>
    <cellStyle name="Note 3 2 9 2 2 4" xfId="13206" xr:uid="{00000000-0005-0000-0000-0000EE980000}"/>
    <cellStyle name="Note 3 2 9 2 2 4 2" xfId="47431" xr:uid="{00000000-0005-0000-0000-0000EF980000}"/>
    <cellStyle name="Note 3 2 9 2 2 5" xfId="25995" xr:uid="{00000000-0005-0000-0000-0000F0980000}"/>
    <cellStyle name="Note 3 2 9 2 2 5 2" xfId="47432" xr:uid="{00000000-0005-0000-0000-0000F1980000}"/>
    <cellStyle name="Note 3 2 9 2 2 6" xfId="25996" xr:uid="{00000000-0005-0000-0000-0000F2980000}"/>
    <cellStyle name="Note 3 2 9 2 2 6 2" xfId="47433" xr:uid="{00000000-0005-0000-0000-0000F3980000}"/>
    <cellStyle name="Note 3 2 9 2 2 7" xfId="25997" xr:uid="{00000000-0005-0000-0000-0000F4980000}"/>
    <cellStyle name="Note 3 2 9 2 2 7 2" xfId="47434" xr:uid="{00000000-0005-0000-0000-0000F5980000}"/>
    <cellStyle name="Note 3 2 9 2 2 8" xfId="47435" xr:uid="{00000000-0005-0000-0000-0000F6980000}"/>
    <cellStyle name="Note 3 2 9 2 3" xfId="7336" xr:uid="{00000000-0005-0000-0000-0000F7980000}"/>
    <cellStyle name="Note 3 2 9 2 3 2" xfId="13203" xr:uid="{00000000-0005-0000-0000-0000F8980000}"/>
    <cellStyle name="Note 3 2 9 2 3 2 2" xfId="47436" xr:uid="{00000000-0005-0000-0000-0000F9980000}"/>
    <cellStyle name="Note 3 2 9 2 3 3" xfId="47437" xr:uid="{00000000-0005-0000-0000-0000FA980000}"/>
    <cellStyle name="Note 3 2 9 2 4" xfId="7337" xr:uid="{00000000-0005-0000-0000-0000FB980000}"/>
    <cellStyle name="Note 3 2 9 2 4 2" xfId="13202" xr:uid="{00000000-0005-0000-0000-0000FC980000}"/>
    <cellStyle name="Note 3 2 9 2 4 2 2" xfId="47438" xr:uid="{00000000-0005-0000-0000-0000FD980000}"/>
    <cellStyle name="Note 3 2 9 2 4 3" xfId="47439" xr:uid="{00000000-0005-0000-0000-0000FE980000}"/>
    <cellStyle name="Note 3 2 9 2 5" xfId="13207" xr:uid="{00000000-0005-0000-0000-0000FF980000}"/>
    <cellStyle name="Note 3 2 9 2 5 2" xfId="47440" xr:uid="{00000000-0005-0000-0000-000000990000}"/>
    <cellStyle name="Note 3 2 9 2 6" xfId="25998" xr:uid="{00000000-0005-0000-0000-000001990000}"/>
    <cellStyle name="Note 3 2 9 2 6 2" xfId="47441" xr:uid="{00000000-0005-0000-0000-000002990000}"/>
    <cellStyle name="Note 3 2 9 2 7" xfId="25999" xr:uid="{00000000-0005-0000-0000-000003990000}"/>
    <cellStyle name="Note 3 2 9 2 7 2" xfId="47442" xr:uid="{00000000-0005-0000-0000-000004990000}"/>
    <cellStyle name="Note 3 2 9 2 8" xfId="26000" xr:uid="{00000000-0005-0000-0000-000005990000}"/>
    <cellStyle name="Note 3 2 9 2 8 2" xfId="47443" xr:uid="{00000000-0005-0000-0000-000006990000}"/>
    <cellStyle name="Note 3 2 9 2 9" xfId="47444" xr:uid="{00000000-0005-0000-0000-000007990000}"/>
    <cellStyle name="Note 3 2 9 3" xfId="1589" xr:uid="{00000000-0005-0000-0000-000008990000}"/>
    <cellStyle name="Note 3 2 9 3 2" xfId="3052" xr:uid="{00000000-0005-0000-0000-000009990000}"/>
    <cellStyle name="Note 3 2 9 3 2 2" xfId="7338" xr:uid="{00000000-0005-0000-0000-00000A990000}"/>
    <cellStyle name="Note 3 2 9 3 2 2 2" xfId="13199" xr:uid="{00000000-0005-0000-0000-00000B990000}"/>
    <cellStyle name="Note 3 2 9 3 2 2 2 2" xfId="47445" xr:uid="{00000000-0005-0000-0000-00000C990000}"/>
    <cellStyle name="Note 3 2 9 3 2 2 3" xfId="47446" xr:uid="{00000000-0005-0000-0000-00000D990000}"/>
    <cellStyle name="Note 3 2 9 3 2 3" xfId="7339" xr:uid="{00000000-0005-0000-0000-00000E990000}"/>
    <cellStyle name="Note 3 2 9 3 2 3 2" xfId="13198" xr:uid="{00000000-0005-0000-0000-00000F990000}"/>
    <cellStyle name="Note 3 2 9 3 2 3 2 2" xfId="47447" xr:uid="{00000000-0005-0000-0000-000010990000}"/>
    <cellStyle name="Note 3 2 9 3 2 3 3" xfId="47448" xr:uid="{00000000-0005-0000-0000-000011990000}"/>
    <cellStyle name="Note 3 2 9 3 2 4" xfId="13200" xr:uid="{00000000-0005-0000-0000-000012990000}"/>
    <cellStyle name="Note 3 2 9 3 2 4 2" xfId="47449" xr:uid="{00000000-0005-0000-0000-000013990000}"/>
    <cellStyle name="Note 3 2 9 3 2 5" xfId="26001" xr:uid="{00000000-0005-0000-0000-000014990000}"/>
    <cellStyle name="Note 3 2 9 3 2 5 2" xfId="47450" xr:uid="{00000000-0005-0000-0000-000015990000}"/>
    <cellStyle name="Note 3 2 9 3 2 6" xfId="26002" xr:uid="{00000000-0005-0000-0000-000016990000}"/>
    <cellStyle name="Note 3 2 9 3 2 6 2" xfId="47451" xr:uid="{00000000-0005-0000-0000-000017990000}"/>
    <cellStyle name="Note 3 2 9 3 2 7" xfId="26003" xr:uid="{00000000-0005-0000-0000-000018990000}"/>
    <cellStyle name="Note 3 2 9 3 2 7 2" xfId="47452" xr:uid="{00000000-0005-0000-0000-000019990000}"/>
    <cellStyle name="Note 3 2 9 3 2 8" xfId="47453" xr:uid="{00000000-0005-0000-0000-00001A990000}"/>
    <cellStyle name="Note 3 2 9 3 3" xfId="7340" xr:uid="{00000000-0005-0000-0000-00001B990000}"/>
    <cellStyle name="Note 3 2 9 3 3 2" xfId="13197" xr:uid="{00000000-0005-0000-0000-00001C990000}"/>
    <cellStyle name="Note 3 2 9 3 3 2 2" xfId="47454" xr:uid="{00000000-0005-0000-0000-00001D990000}"/>
    <cellStyle name="Note 3 2 9 3 3 3" xfId="47455" xr:uid="{00000000-0005-0000-0000-00001E990000}"/>
    <cellStyle name="Note 3 2 9 3 4" xfId="7341" xr:uid="{00000000-0005-0000-0000-00001F990000}"/>
    <cellStyle name="Note 3 2 9 3 4 2" xfId="13196" xr:uid="{00000000-0005-0000-0000-000020990000}"/>
    <cellStyle name="Note 3 2 9 3 4 2 2" xfId="47456" xr:uid="{00000000-0005-0000-0000-000021990000}"/>
    <cellStyle name="Note 3 2 9 3 4 3" xfId="47457" xr:uid="{00000000-0005-0000-0000-000022990000}"/>
    <cellStyle name="Note 3 2 9 3 5" xfId="13201" xr:uid="{00000000-0005-0000-0000-000023990000}"/>
    <cellStyle name="Note 3 2 9 3 5 2" xfId="47458" xr:uid="{00000000-0005-0000-0000-000024990000}"/>
    <cellStyle name="Note 3 2 9 3 6" xfId="26004" xr:uid="{00000000-0005-0000-0000-000025990000}"/>
    <cellStyle name="Note 3 2 9 3 6 2" xfId="47459" xr:uid="{00000000-0005-0000-0000-000026990000}"/>
    <cellStyle name="Note 3 2 9 3 7" xfId="26005" xr:uid="{00000000-0005-0000-0000-000027990000}"/>
    <cellStyle name="Note 3 2 9 3 7 2" xfId="47460" xr:uid="{00000000-0005-0000-0000-000028990000}"/>
    <cellStyle name="Note 3 2 9 3 8" xfId="26006" xr:uid="{00000000-0005-0000-0000-000029990000}"/>
    <cellStyle name="Note 3 2 9 3 8 2" xfId="47461" xr:uid="{00000000-0005-0000-0000-00002A990000}"/>
    <cellStyle name="Note 3 2 9 3 9" xfId="47462" xr:uid="{00000000-0005-0000-0000-00002B990000}"/>
    <cellStyle name="Note 3 2 9 4" xfId="7342" xr:uid="{00000000-0005-0000-0000-00002C990000}"/>
    <cellStyle name="Note 3 2 9 4 2" xfId="13195" xr:uid="{00000000-0005-0000-0000-00002D990000}"/>
    <cellStyle name="Note 3 2 9 4 2 2" xfId="47463" xr:uid="{00000000-0005-0000-0000-00002E990000}"/>
    <cellStyle name="Note 3 2 9 4 3" xfId="26007" xr:uid="{00000000-0005-0000-0000-00002F990000}"/>
    <cellStyle name="Note 3 2 9 4 3 2" xfId="47464" xr:uid="{00000000-0005-0000-0000-000030990000}"/>
    <cellStyle name="Note 3 2 9 4 4" xfId="26008" xr:uid="{00000000-0005-0000-0000-000031990000}"/>
    <cellStyle name="Note 3 2 9 4 4 2" xfId="47465" xr:uid="{00000000-0005-0000-0000-000032990000}"/>
    <cellStyle name="Note 3 2 9 4 5" xfId="26009" xr:uid="{00000000-0005-0000-0000-000033990000}"/>
    <cellStyle name="Note 3 2 9 4 5 2" xfId="47466" xr:uid="{00000000-0005-0000-0000-000034990000}"/>
    <cellStyle name="Note 3 2 9 4 6" xfId="47467" xr:uid="{00000000-0005-0000-0000-000035990000}"/>
    <cellStyle name="Note 3 2 9 5" xfId="7343" xr:uid="{00000000-0005-0000-0000-000036990000}"/>
    <cellStyle name="Note 3 2 9 5 2" xfId="13194" xr:uid="{00000000-0005-0000-0000-000037990000}"/>
    <cellStyle name="Note 3 2 9 5 2 2" xfId="47468" xr:uid="{00000000-0005-0000-0000-000038990000}"/>
    <cellStyle name="Note 3 2 9 5 3" xfId="26010" xr:uid="{00000000-0005-0000-0000-000039990000}"/>
    <cellStyle name="Note 3 2 9 5 3 2" xfId="47469" xr:uid="{00000000-0005-0000-0000-00003A990000}"/>
    <cellStyle name="Note 3 2 9 5 4" xfId="26011" xr:uid="{00000000-0005-0000-0000-00003B990000}"/>
    <cellStyle name="Note 3 2 9 5 4 2" xfId="47470" xr:uid="{00000000-0005-0000-0000-00003C990000}"/>
    <cellStyle name="Note 3 2 9 5 5" xfId="26012" xr:uid="{00000000-0005-0000-0000-00003D990000}"/>
    <cellStyle name="Note 3 2 9 5 5 2" xfId="47471" xr:uid="{00000000-0005-0000-0000-00003E990000}"/>
    <cellStyle name="Note 3 2 9 5 6" xfId="47472" xr:uid="{00000000-0005-0000-0000-00003F990000}"/>
    <cellStyle name="Note 3 2 9 6" xfId="7344" xr:uid="{00000000-0005-0000-0000-000040990000}"/>
    <cellStyle name="Note 3 2 9 6 2" xfId="13193" xr:uid="{00000000-0005-0000-0000-000041990000}"/>
    <cellStyle name="Note 3 2 9 6 2 2" xfId="47473" xr:uid="{00000000-0005-0000-0000-000042990000}"/>
    <cellStyle name="Note 3 2 9 6 3" xfId="26013" xr:uid="{00000000-0005-0000-0000-000043990000}"/>
    <cellStyle name="Note 3 2 9 6 3 2" xfId="47474" xr:uid="{00000000-0005-0000-0000-000044990000}"/>
    <cellStyle name="Note 3 2 9 6 4" xfId="26014" xr:uid="{00000000-0005-0000-0000-000045990000}"/>
    <cellStyle name="Note 3 2 9 6 4 2" xfId="47475" xr:uid="{00000000-0005-0000-0000-000046990000}"/>
    <cellStyle name="Note 3 2 9 6 5" xfId="26015" xr:uid="{00000000-0005-0000-0000-000047990000}"/>
    <cellStyle name="Note 3 2 9 6 5 2" xfId="47476" xr:uid="{00000000-0005-0000-0000-000048990000}"/>
    <cellStyle name="Note 3 2 9 6 6" xfId="47477" xr:uid="{00000000-0005-0000-0000-000049990000}"/>
    <cellStyle name="Note 3 2 9 7" xfId="7345" xr:uid="{00000000-0005-0000-0000-00004A990000}"/>
    <cellStyle name="Note 3 2 9 7 2" xfId="13192" xr:uid="{00000000-0005-0000-0000-00004B990000}"/>
    <cellStyle name="Note 3 2 9 7 2 2" xfId="47478" xr:uid="{00000000-0005-0000-0000-00004C990000}"/>
    <cellStyle name="Note 3 2 9 7 3" xfId="26016" xr:uid="{00000000-0005-0000-0000-00004D990000}"/>
    <cellStyle name="Note 3 2 9 7 3 2" xfId="47479" xr:uid="{00000000-0005-0000-0000-00004E990000}"/>
    <cellStyle name="Note 3 2 9 7 4" xfId="26017" xr:uid="{00000000-0005-0000-0000-00004F990000}"/>
    <cellStyle name="Note 3 2 9 7 4 2" xfId="47480" xr:uid="{00000000-0005-0000-0000-000050990000}"/>
    <cellStyle name="Note 3 2 9 7 5" xfId="26018" xr:uid="{00000000-0005-0000-0000-000051990000}"/>
    <cellStyle name="Note 3 2 9 7 5 2" xfId="47481" xr:uid="{00000000-0005-0000-0000-000052990000}"/>
    <cellStyle name="Note 3 2 9 7 6" xfId="47482" xr:uid="{00000000-0005-0000-0000-000053990000}"/>
    <cellStyle name="Note 3 2 9 8" xfId="7346" xr:uid="{00000000-0005-0000-0000-000054990000}"/>
    <cellStyle name="Note 3 2 9 8 2" xfId="13191" xr:uid="{00000000-0005-0000-0000-000055990000}"/>
    <cellStyle name="Note 3 2 9 8 2 2" xfId="47483" xr:uid="{00000000-0005-0000-0000-000056990000}"/>
    <cellStyle name="Note 3 2 9 8 3" xfId="47484" xr:uid="{00000000-0005-0000-0000-000057990000}"/>
    <cellStyle name="Note 3 2 9 9" xfId="13208" xr:uid="{00000000-0005-0000-0000-000058990000}"/>
    <cellStyle name="Note 3 2 9 9 2" xfId="47485" xr:uid="{00000000-0005-0000-0000-000059990000}"/>
    <cellStyle name="Note 3 20" xfId="2563" xr:uid="{00000000-0005-0000-0000-00005A990000}"/>
    <cellStyle name="Note 3 20 2" xfId="7347" xr:uid="{00000000-0005-0000-0000-00005B990000}"/>
    <cellStyle name="Note 3 20 2 2" xfId="13189" xr:uid="{00000000-0005-0000-0000-00005C990000}"/>
    <cellStyle name="Note 3 20 2 2 2" xfId="47486" xr:uid="{00000000-0005-0000-0000-00005D990000}"/>
    <cellStyle name="Note 3 20 2 3" xfId="47487" xr:uid="{00000000-0005-0000-0000-00005E990000}"/>
    <cellStyle name="Note 3 20 3" xfId="7348" xr:uid="{00000000-0005-0000-0000-00005F990000}"/>
    <cellStyle name="Note 3 20 3 2" xfId="13188" xr:uid="{00000000-0005-0000-0000-000060990000}"/>
    <cellStyle name="Note 3 20 3 2 2" xfId="47488" xr:uid="{00000000-0005-0000-0000-000061990000}"/>
    <cellStyle name="Note 3 20 3 3" xfId="47489" xr:uid="{00000000-0005-0000-0000-000062990000}"/>
    <cellStyle name="Note 3 20 4" xfId="13190" xr:uid="{00000000-0005-0000-0000-000063990000}"/>
    <cellStyle name="Note 3 20 4 2" xfId="47490" xr:uid="{00000000-0005-0000-0000-000064990000}"/>
    <cellStyle name="Note 3 20 5" xfId="26019" xr:uid="{00000000-0005-0000-0000-000065990000}"/>
    <cellStyle name="Note 3 20 5 2" xfId="47491" xr:uid="{00000000-0005-0000-0000-000066990000}"/>
    <cellStyle name="Note 3 20 6" xfId="26020" xr:uid="{00000000-0005-0000-0000-000067990000}"/>
    <cellStyle name="Note 3 20 6 2" xfId="47492" xr:uid="{00000000-0005-0000-0000-000068990000}"/>
    <cellStyle name="Note 3 20 7" xfId="26021" xr:uid="{00000000-0005-0000-0000-000069990000}"/>
    <cellStyle name="Note 3 20 7 2" xfId="47493" xr:uid="{00000000-0005-0000-0000-00006A990000}"/>
    <cellStyle name="Note 3 20 8" xfId="47494" xr:uid="{00000000-0005-0000-0000-00006B990000}"/>
    <cellStyle name="Note 3 21" xfId="7349" xr:uid="{00000000-0005-0000-0000-00006C990000}"/>
    <cellStyle name="Note 3 21 2" xfId="13187" xr:uid="{00000000-0005-0000-0000-00006D990000}"/>
    <cellStyle name="Note 3 21 2 2" xfId="47495" xr:uid="{00000000-0005-0000-0000-00006E990000}"/>
    <cellStyle name="Note 3 21 3" xfId="26022" xr:uid="{00000000-0005-0000-0000-00006F990000}"/>
    <cellStyle name="Note 3 21 3 2" xfId="47496" xr:uid="{00000000-0005-0000-0000-000070990000}"/>
    <cellStyle name="Note 3 21 4" xfId="26023" xr:uid="{00000000-0005-0000-0000-000071990000}"/>
    <cellStyle name="Note 3 21 4 2" xfId="47497" xr:uid="{00000000-0005-0000-0000-000072990000}"/>
    <cellStyle name="Note 3 21 5" xfId="26024" xr:uid="{00000000-0005-0000-0000-000073990000}"/>
    <cellStyle name="Note 3 21 5 2" xfId="47498" xr:uid="{00000000-0005-0000-0000-000074990000}"/>
    <cellStyle name="Note 3 21 6" xfId="47499" xr:uid="{00000000-0005-0000-0000-000075990000}"/>
    <cellStyle name="Note 3 22" xfId="7350" xr:uid="{00000000-0005-0000-0000-000076990000}"/>
    <cellStyle name="Note 3 22 2" xfId="13186" xr:uid="{00000000-0005-0000-0000-000077990000}"/>
    <cellStyle name="Note 3 22 2 2" xfId="47500" xr:uid="{00000000-0005-0000-0000-000078990000}"/>
    <cellStyle name="Note 3 22 3" xfId="26025" xr:uid="{00000000-0005-0000-0000-000079990000}"/>
    <cellStyle name="Note 3 22 3 2" xfId="47501" xr:uid="{00000000-0005-0000-0000-00007A990000}"/>
    <cellStyle name="Note 3 22 4" xfId="26026" xr:uid="{00000000-0005-0000-0000-00007B990000}"/>
    <cellStyle name="Note 3 22 4 2" xfId="47502" xr:uid="{00000000-0005-0000-0000-00007C990000}"/>
    <cellStyle name="Note 3 22 5" xfId="26027" xr:uid="{00000000-0005-0000-0000-00007D990000}"/>
    <cellStyle name="Note 3 22 5 2" xfId="47503" xr:uid="{00000000-0005-0000-0000-00007E990000}"/>
    <cellStyle name="Note 3 22 6" xfId="47504" xr:uid="{00000000-0005-0000-0000-00007F990000}"/>
    <cellStyle name="Note 3 23" xfId="7351" xr:uid="{00000000-0005-0000-0000-000080990000}"/>
    <cellStyle name="Note 3 23 2" xfId="13185" xr:uid="{00000000-0005-0000-0000-000081990000}"/>
    <cellStyle name="Note 3 23 2 2" xfId="47505" xr:uid="{00000000-0005-0000-0000-000082990000}"/>
    <cellStyle name="Note 3 23 3" xfId="26028" xr:uid="{00000000-0005-0000-0000-000083990000}"/>
    <cellStyle name="Note 3 23 3 2" xfId="47506" xr:uid="{00000000-0005-0000-0000-000084990000}"/>
    <cellStyle name="Note 3 23 4" xfId="26029" xr:uid="{00000000-0005-0000-0000-000085990000}"/>
    <cellStyle name="Note 3 23 4 2" xfId="47507" xr:uid="{00000000-0005-0000-0000-000086990000}"/>
    <cellStyle name="Note 3 23 5" xfId="26030" xr:uid="{00000000-0005-0000-0000-000087990000}"/>
    <cellStyle name="Note 3 23 5 2" xfId="47508" xr:uid="{00000000-0005-0000-0000-000088990000}"/>
    <cellStyle name="Note 3 23 6" xfId="47509" xr:uid="{00000000-0005-0000-0000-000089990000}"/>
    <cellStyle name="Note 3 24" xfId="7352" xr:uid="{00000000-0005-0000-0000-00008A990000}"/>
    <cellStyle name="Note 3 24 2" xfId="13184" xr:uid="{00000000-0005-0000-0000-00008B990000}"/>
    <cellStyle name="Note 3 24 2 2" xfId="47510" xr:uid="{00000000-0005-0000-0000-00008C990000}"/>
    <cellStyle name="Note 3 24 3" xfId="47511" xr:uid="{00000000-0005-0000-0000-00008D990000}"/>
    <cellStyle name="Note 3 25" xfId="10476" xr:uid="{00000000-0005-0000-0000-00008E990000}"/>
    <cellStyle name="Note 3 25 2" xfId="47512" xr:uid="{00000000-0005-0000-0000-00008F990000}"/>
    <cellStyle name="Note 3 26" xfId="13719" xr:uid="{00000000-0005-0000-0000-000090990000}"/>
    <cellStyle name="Note 3 26 2" xfId="47513" xr:uid="{00000000-0005-0000-0000-000091990000}"/>
    <cellStyle name="Note 3 27" xfId="26031" xr:uid="{00000000-0005-0000-0000-000092990000}"/>
    <cellStyle name="Note 3 27 2" xfId="47514" xr:uid="{00000000-0005-0000-0000-000093990000}"/>
    <cellStyle name="Note 3 28" xfId="47515" xr:uid="{00000000-0005-0000-0000-000094990000}"/>
    <cellStyle name="Note 3 29" xfId="891" xr:uid="{00000000-0005-0000-0000-000095990000}"/>
    <cellStyle name="Note 3 3" xfId="1016" xr:uid="{00000000-0005-0000-0000-000096990000}"/>
    <cellStyle name="Note 3 3 10" xfId="26032" xr:uid="{00000000-0005-0000-0000-000097990000}"/>
    <cellStyle name="Note 3 3 10 2" xfId="47516" xr:uid="{00000000-0005-0000-0000-000098990000}"/>
    <cellStyle name="Note 3 3 11" xfId="47517" xr:uid="{00000000-0005-0000-0000-000099990000}"/>
    <cellStyle name="Note 3 3 2" xfId="1948" xr:uid="{00000000-0005-0000-0000-00009A990000}"/>
    <cellStyle name="Note 3 3 2 2" xfId="3407" xr:uid="{00000000-0005-0000-0000-00009B990000}"/>
    <cellStyle name="Note 3 3 2 2 2" xfId="7353" xr:uid="{00000000-0005-0000-0000-00009C990000}"/>
    <cellStyle name="Note 3 3 2 2 2 2" xfId="13180" xr:uid="{00000000-0005-0000-0000-00009D990000}"/>
    <cellStyle name="Note 3 3 2 2 2 2 2" xfId="47518" xr:uid="{00000000-0005-0000-0000-00009E990000}"/>
    <cellStyle name="Note 3 3 2 2 2 3" xfId="47519" xr:uid="{00000000-0005-0000-0000-00009F990000}"/>
    <cellStyle name="Note 3 3 2 2 3" xfId="7354" xr:uid="{00000000-0005-0000-0000-0000A0990000}"/>
    <cellStyle name="Note 3 3 2 2 3 2" xfId="13179" xr:uid="{00000000-0005-0000-0000-0000A1990000}"/>
    <cellStyle name="Note 3 3 2 2 3 2 2" xfId="47520" xr:uid="{00000000-0005-0000-0000-0000A2990000}"/>
    <cellStyle name="Note 3 3 2 2 3 3" xfId="47521" xr:uid="{00000000-0005-0000-0000-0000A3990000}"/>
    <cellStyle name="Note 3 3 2 2 4" xfId="13181" xr:uid="{00000000-0005-0000-0000-0000A4990000}"/>
    <cellStyle name="Note 3 3 2 2 4 2" xfId="47522" xr:uid="{00000000-0005-0000-0000-0000A5990000}"/>
    <cellStyle name="Note 3 3 2 2 5" xfId="26033" xr:uid="{00000000-0005-0000-0000-0000A6990000}"/>
    <cellStyle name="Note 3 3 2 2 5 2" xfId="47523" xr:uid="{00000000-0005-0000-0000-0000A7990000}"/>
    <cellStyle name="Note 3 3 2 2 6" xfId="26034" xr:uid="{00000000-0005-0000-0000-0000A8990000}"/>
    <cellStyle name="Note 3 3 2 2 6 2" xfId="47524" xr:uid="{00000000-0005-0000-0000-0000A9990000}"/>
    <cellStyle name="Note 3 3 2 2 7" xfId="26035" xr:uid="{00000000-0005-0000-0000-0000AA990000}"/>
    <cellStyle name="Note 3 3 2 2 7 2" xfId="47525" xr:uid="{00000000-0005-0000-0000-0000AB990000}"/>
    <cellStyle name="Note 3 3 2 2 8" xfId="47526" xr:uid="{00000000-0005-0000-0000-0000AC990000}"/>
    <cellStyle name="Note 3 3 2 3" xfId="7355" xr:uid="{00000000-0005-0000-0000-0000AD990000}"/>
    <cellStyle name="Note 3 3 2 3 2" xfId="13178" xr:uid="{00000000-0005-0000-0000-0000AE990000}"/>
    <cellStyle name="Note 3 3 2 3 2 2" xfId="47527" xr:uid="{00000000-0005-0000-0000-0000AF990000}"/>
    <cellStyle name="Note 3 3 2 3 3" xfId="47528" xr:uid="{00000000-0005-0000-0000-0000B0990000}"/>
    <cellStyle name="Note 3 3 2 4" xfId="7356" xr:uid="{00000000-0005-0000-0000-0000B1990000}"/>
    <cellStyle name="Note 3 3 2 4 2" xfId="13177" xr:uid="{00000000-0005-0000-0000-0000B2990000}"/>
    <cellStyle name="Note 3 3 2 4 2 2" xfId="47529" xr:uid="{00000000-0005-0000-0000-0000B3990000}"/>
    <cellStyle name="Note 3 3 2 4 3" xfId="47530" xr:uid="{00000000-0005-0000-0000-0000B4990000}"/>
    <cellStyle name="Note 3 3 2 5" xfId="13182" xr:uid="{00000000-0005-0000-0000-0000B5990000}"/>
    <cellStyle name="Note 3 3 2 5 2" xfId="47531" xr:uid="{00000000-0005-0000-0000-0000B6990000}"/>
    <cellStyle name="Note 3 3 2 6" xfId="26036" xr:uid="{00000000-0005-0000-0000-0000B7990000}"/>
    <cellStyle name="Note 3 3 2 6 2" xfId="47532" xr:uid="{00000000-0005-0000-0000-0000B8990000}"/>
    <cellStyle name="Note 3 3 2 7" xfId="26037" xr:uid="{00000000-0005-0000-0000-0000B9990000}"/>
    <cellStyle name="Note 3 3 2 7 2" xfId="47533" xr:uid="{00000000-0005-0000-0000-0000BA990000}"/>
    <cellStyle name="Note 3 3 2 8" xfId="26038" xr:uid="{00000000-0005-0000-0000-0000BB990000}"/>
    <cellStyle name="Note 3 3 2 8 2" xfId="47534" xr:uid="{00000000-0005-0000-0000-0000BC990000}"/>
    <cellStyle name="Note 3 3 2 9" xfId="47535" xr:uid="{00000000-0005-0000-0000-0000BD990000}"/>
    <cellStyle name="Note 3 3 3" xfId="1516" xr:uid="{00000000-0005-0000-0000-0000BE990000}"/>
    <cellStyle name="Note 3 3 3 2" xfId="2979" xr:uid="{00000000-0005-0000-0000-0000BF990000}"/>
    <cellStyle name="Note 3 3 3 2 2" xfId="7357" xr:uid="{00000000-0005-0000-0000-0000C0990000}"/>
    <cellStyle name="Note 3 3 3 2 2 2" xfId="13174" xr:uid="{00000000-0005-0000-0000-0000C1990000}"/>
    <cellStyle name="Note 3 3 3 2 2 2 2" xfId="47536" xr:uid="{00000000-0005-0000-0000-0000C2990000}"/>
    <cellStyle name="Note 3 3 3 2 2 3" xfId="47537" xr:uid="{00000000-0005-0000-0000-0000C3990000}"/>
    <cellStyle name="Note 3 3 3 2 3" xfId="7358" xr:uid="{00000000-0005-0000-0000-0000C4990000}"/>
    <cellStyle name="Note 3 3 3 2 3 2" xfId="13173" xr:uid="{00000000-0005-0000-0000-0000C5990000}"/>
    <cellStyle name="Note 3 3 3 2 3 2 2" xfId="47538" xr:uid="{00000000-0005-0000-0000-0000C6990000}"/>
    <cellStyle name="Note 3 3 3 2 3 3" xfId="47539" xr:uid="{00000000-0005-0000-0000-0000C7990000}"/>
    <cellStyle name="Note 3 3 3 2 4" xfId="13175" xr:uid="{00000000-0005-0000-0000-0000C8990000}"/>
    <cellStyle name="Note 3 3 3 2 4 2" xfId="47540" xr:uid="{00000000-0005-0000-0000-0000C9990000}"/>
    <cellStyle name="Note 3 3 3 2 5" xfId="26039" xr:uid="{00000000-0005-0000-0000-0000CA990000}"/>
    <cellStyle name="Note 3 3 3 2 5 2" xfId="47541" xr:uid="{00000000-0005-0000-0000-0000CB990000}"/>
    <cellStyle name="Note 3 3 3 2 6" xfId="26040" xr:uid="{00000000-0005-0000-0000-0000CC990000}"/>
    <cellStyle name="Note 3 3 3 2 6 2" xfId="47542" xr:uid="{00000000-0005-0000-0000-0000CD990000}"/>
    <cellStyle name="Note 3 3 3 2 7" xfId="26041" xr:uid="{00000000-0005-0000-0000-0000CE990000}"/>
    <cellStyle name="Note 3 3 3 2 7 2" xfId="47543" xr:uid="{00000000-0005-0000-0000-0000CF990000}"/>
    <cellStyle name="Note 3 3 3 2 8" xfId="47544" xr:uid="{00000000-0005-0000-0000-0000D0990000}"/>
    <cellStyle name="Note 3 3 3 3" xfId="7359" xr:uid="{00000000-0005-0000-0000-0000D1990000}"/>
    <cellStyle name="Note 3 3 3 3 2" xfId="13172" xr:uid="{00000000-0005-0000-0000-0000D2990000}"/>
    <cellStyle name="Note 3 3 3 3 2 2" xfId="47545" xr:uid="{00000000-0005-0000-0000-0000D3990000}"/>
    <cellStyle name="Note 3 3 3 3 3" xfId="47546" xr:uid="{00000000-0005-0000-0000-0000D4990000}"/>
    <cellStyle name="Note 3 3 3 4" xfId="7360" xr:uid="{00000000-0005-0000-0000-0000D5990000}"/>
    <cellStyle name="Note 3 3 3 4 2" xfId="13171" xr:uid="{00000000-0005-0000-0000-0000D6990000}"/>
    <cellStyle name="Note 3 3 3 4 2 2" xfId="47547" xr:uid="{00000000-0005-0000-0000-0000D7990000}"/>
    <cellStyle name="Note 3 3 3 4 3" xfId="47548" xr:uid="{00000000-0005-0000-0000-0000D8990000}"/>
    <cellStyle name="Note 3 3 3 5" xfId="13176" xr:uid="{00000000-0005-0000-0000-0000D9990000}"/>
    <cellStyle name="Note 3 3 3 5 2" xfId="47549" xr:uid="{00000000-0005-0000-0000-0000DA990000}"/>
    <cellStyle name="Note 3 3 3 6" xfId="26042" xr:uid="{00000000-0005-0000-0000-0000DB990000}"/>
    <cellStyle name="Note 3 3 3 6 2" xfId="47550" xr:uid="{00000000-0005-0000-0000-0000DC990000}"/>
    <cellStyle name="Note 3 3 3 7" xfId="26043" xr:uid="{00000000-0005-0000-0000-0000DD990000}"/>
    <cellStyle name="Note 3 3 3 7 2" xfId="47551" xr:uid="{00000000-0005-0000-0000-0000DE990000}"/>
    <cellStyle name="Note 3 3 3 8" xfId="26044" xr:uid="{00000000-0005-0000-0000-0000DF990000}"/>
    <cellStyle name="Note 3 3 3 8 2" xfId="47552" xr:uid="{00000000-0005-0000-0000-0000E0990000}"/>
    <cellStyle name="Note 3 3 3 9" xfId="47553" xr:uid="{00000000-0005-0000-0000-0000E1990000}"/>
    <cellStyle name="Note 3 3 4" xfId="7361" xr:uid="{00000000-0005-0000-0000-0000E2990000}"/>
    <cellStyle name="Note 3 3 4 2" xfId="13170" xr:uid="{00000000-0005-0000-0000-0000E3990000}"/>
    <cellStyle name="Note 3 3 4 2 2" xfId="47554" xr:uid="{00000000-0005-0000-0000-0000E4990000}"/>
    <cellStyle name="Note 3 3 4 3" xfId="26045" xr:uid="{00000000-0005-0000-0000-0000E5990000}"/>
    <cellStyle name="Note 3 3 4 3 2" xfId="47555" xr:uid="{00000000-0005-0000-0000-0000E6990000}"/>
    <cellStyle name="Note 3 3 4 4" xfId="26046" xr:uid="{00000000-0005-0000-0000-0000E7990000}"/>
    <cellStyle name="Note 3 3 4 4 2" xfId="47556" xr:uid="{00000000-0005-0000-0000-0000E8990000}"/>
    <cellStyle name="Note 3 3 4 5" xfId="26047" xr:uid="{00000000-0005-0000-0000-0000E9990000}"/>
    <cellStyle name="Note 3 3 4 5 2" xfId="47557" xr:uid="{00000000-0005-0000-0000-0000EA990000}"/>
    <cellStyle name="Note 3 3 4 6" xfId="47558" xr:uid="{00000000-0005-0000-0000-0000EB990000}"/>
    <cellStyle name="Note 3 3 5" xfId="7362" xr:uid="{00000000-0005-0000-0000-0000EC990000}"/>
    <cellStyle name="Note 3 3 5 2" xfId="13169" xr:uid="{00000000-0005-0000-0000-0000ED990000}"/>
    <cellStyle name="Note 3 3 5 2 2" xfId="47559" xr:uid="{00000000-0005-0000-0000-0000EE990000}"/>
    <cellStyle name="Note 3 3 5 3" xfId="26048" xr:uid="{00000000-0005-0000-0000-0000EF990000}"/>
    <cellStyle name="Note 3 3 5 3 2" xfId="47560" xr:uid="{00000000-0005-0000-0000-0000F0990000}"/>
    <cellStyle name="Note 3 3 5 4" xfId="26049" xr:uid="{00000000-0005-0000-0000-0000F1990000}"/>
    <cellStyle name="Note 3 3 5 4 2" xfId="47561" xr:uid="{00000000-0005-0000-0000-0000F2990000}"/>
    <cellStyle name="Note 3 3 5 5" xfId="26050" xr:uid="{00000000-0005-0000-0000-0000F3990000}"/>
    <cellStyle name="Note 3 3 5 5 2" xfId="47562" xr:uid="{00000000-0005-0000-0000-0000F4990000}"/>
    <cellStyle name="Note 3 3 5 6" xfId="47563" xr:uid="{00000000-0005-0000-0000-0000F5990000}"/>
    <cellStyle name="Note 3 3 6" xfId="7363" xr:uid="{00000000-0005-0000-0000-0000F6990000}"/>
    <cellStyle name="Note 3 3 6 2" xfId="13168" xr:uid="{00000000-0005-0000-0000-0000F7990000}"/>
    <cellStyle name="Note 3 3 6 2 2" xfId="47564" xr:uid="{00000000-0005-0000-0000-0000F8990000}"/>
    <cellStyle name="Note 3 3 6 3" xfId="26051" xr:uid="{00000000-0005-0000-0000-0000F9990000}"/>
    <cellStyle name="Note 3 3 6 3 2" xfId="47565" xr:uid="{00000000-0005-0000-0000-0000FA990000}"/>
    <cellStyle name="Note 3 3 6 4" xfId="26052" xr:uid="{00000000-0005-0000-0000-0000FB990000}"/>
    <cellStyle name="Note 3 3 6 4 2" xfId="47566" xr:uid="{00000000-0005-0000-0000-0000FC990000}"/>
    <cellStyle name="Note 3 3 6 5" xfId="26053" xr:uid="{00000000-0005-0000-0000-0000FD990000}"/>
    <cellStyle name="Note 3 3 6 5 2" xfId="47567" xr:uid="{00000000-0005-0000-0000-0000FE990000}"/>
    <cellStyle name="Note 3 3 6 6" xfId="47568" xr:uid="{00000000-0005-0000-0000-0000FF990000}"/>
    <cellStyle name="Note 3 3 7" xfId="7364" xr:uid="{00000000-0005-0000-0000-0000009A0000}"/>
    <cellStyle name="Note 3 3 7 2" xfId="13167" xr:uid="{00000000-0005-0000-0000-0000019A0000}"/>
    <cellStyle name="Note 3 3 7 2 2" xfId="47569" xr:uid="{00000000-0005-0000-0000-0000029A0000}"/>
    <cellStyle name="Note 3 3 7 3" xfId="26054" xr:uid="{00000000-0005-0000-0000-0000039A0000}"/>
    <cellStyle name="Note 3 3 7 3 2" xfId="47570" xr:uid="{00000000-0005-0000-0000-0000049A0000}"/>
    <cellStyle name="Note 3 3 7 4" xfId="26055" xr:uid="{00000000-0005-0000-0000-0000059A0000}"/>
    <cellStyle name="Note 3 3 7 4 2" xfId="47571" xr:uid="{00000000-0005-0000-0000-0000069A0000}"/>
    <cellStyle name="Note 3 3 7 5" xfId="26056" xr:uid="{00000000-0005-0000-0000-0000079A0000}"/>
    <cellStyle name="Note 3 3 7 5 2" xfId="47572" xr:uid="{00000000-0005-0000-0000-0000089A0000}"/>
    <cellStyle name="Note 3 3 7 6" xfId="47573" xr:uid="{00000000-0005-0000-0000-0000099A0000}"/>
    <cellStyle name="Note 3 3 8" xfId="7365" xr:uid="{00000000-0005-0000-0000-00000A9A0000}"/>
    <cellStyle name="Note 3 3 8 2" xfId="13166" xr:uid="{00000000-0005-0000-0000-00000B9A0000}"/>
    <cellStyle name="Note 3 3 8 2 2" xfId="47574" xr:uid="{00000000-0005-0000-0000-00000C9A0000}"/>
    <cellStyle name="Note 3 3 8 3" xfId="47575" xr:uid="{00000000-0005-0000-0000-00000D9A0000}"/>
    <cellStyle name="Note 3 3 9" xfId="13183" xr:uid="{00000000-0005-0000-0000-00000E9A0000}"/>
    <cellStyle name="Note 3 3 9 2" xfId="47576" xr:uid="{00000000-0005-0000-0000-00000F9A0000}"/>
    <cellStyle name="Note 3 30" xfId="57203" xr:uid="{00000000-0005-0000-0000-0000109A0000}"/>
    <cellStyle name="Note 3 4" xfId="945" xr:uid="{00000000-0005-0000-0000-0000119A0000}"/>
    <cellStyle name="Note 3 4 10" xfId="26057" xr:uid="{00000000-0005-0000-0000-0000129A0000}"/>
    <cellStyle name="Note 3 4 10 2" xfId="47577" xr:uid="{00000000-0005-0000-0000-0000139A0000}"/>
    <cellStyle name="Note 3 4 11" xfId="47578" xr:uid="{00000000-0005-0000-0000-0000149A0000}"/>
    <cellStyle name="Note 3 4 2" xfId="1877" xr:uid="{00000000-0005-0000-0000-0000159A0000}"/>
    <cellStyle name="Note 3 4 2 2" xfId="3336" xr:uid="{00000000-0005-0000-0000-0000169A0000}"/>
    <cellStyle name="Note 3 4 2 2 2" xfId="7366" xr:uid="{00000000-0005-0000-0000-0000179A0000}"/>
    <cellStyle name="Note 3 4 2 2 2 2" xfId="13162" xr:uid="{00000000-0005-0000-0000-0000189A0000}"/>
    <cellStyle name="Note 3 4 2 2 2 2 2" xfId="47579" xr:uid="{00000000-0005-0000-0000-0000199A0000}"/>
    <cellStyle name="Note 3 4 2 2 2 3" xfId="47580" xr:uid="{00000000-0005-0000-0000-00001A9A0000}"/>
    <cellStyle name="Note 3 4 2 2 3" xfId="7367" xr:uid="{00000000-0005-0000-0000-00001B9A0000}"/>
    <cellStyle name="Note 3 4 2 2 3 2" xfId="13161" xr:uid="{00000000-0005-0000-0000-00001C9A0000}"/>
    <cellStyle name="Note 3 4 2 2 3 2 2" xfId="47581" xr:uid="{00000000-0005-0000-0000-00001D9A0000}"/>
    <cellStyle name="Note 3 4 2 2 3 3" xfId="47582" xr:uid="{00000000-0005-0000-0000-00001E9A0000}"/>
    <cellStyle name="Note 3 4 2 2 4" xfId="13163" xr:uid="{00000000-0005-0000-0000-00001F9A0000}"/>
    <cellStyle name="Note 3 4 2 2 4 2" xfId="47583" xr:uid="{00000000-0005-0000-0000-0000209A0000}"/>
    <cellStyle name="Note 3 4 2 2 5" xfId="26058" xr:uid="{00000000-0005-0000-0000-0000219A0000}"/>
    <cellStyle name="Note 3 4 2 2 5 2" xfId="47584" xr:uid="{00000000-0005-0000-0000-0000229A0000}"/>
    <cellStyle name="Note 3 4 2 2 6" xfId="26059" xr:uid="{00000000-0005-0000-0000-0000239A0000}"/>
    <cellStyle name="Note 3 4 2 2 6 2" xfId="47585" xr:uid="{00000000-0005-0000-0000-0000249A0000}"/>
    <cellStyle name="Note 3 4 2 2 7" xfId="26060" xr:uid="{00000000-0005-0000-0000-0000259A0000}"/>
    <cellStyle name="Note 3 4 2 2 7 2" xfId="47586" xr:uid="{00000000-0005-0000-0000-0000269A0000}"/>
    <cellStyle name="Note 3 4 2 2 8" xfId="47587" xr:uid="{00000000-0005-0000-0000-0000279A0000}"/>
    <cellStyle name="Note 3 4 2 3" xfId="7368" xr:uid="{00000000-0005-0000-0000-0000289A0000}"/>
    <cellStyle name="Note 3 4 2 3 2" xfId="13160" xr:uid="{00000000-0005-0000-0000-0000299A0000}"/>
    <cellStyle name="Note 3 4 2 3 2 2" xfId="47588" xr:uid="{00000000-0005-0000-0000-00002A9A0000}"/>
    <cellStyle name="Note 3 4 2 3 3" xfId="47589" xr:uid="{00000000-0005-0000-0000-00002B9A0000}"/>
    <cellStyle name="Note 3 4 2 4" xfId="7369" xr:uid="{00000000-0005-0000-0000-00002C9A0000}"/>
    <cellStyle name="Note 3 4 2 4 2" xfId="13159" xr:uid="{00000000-0005-0000-0000-00002D9A0000}"/>
    <cellStyle name="Note 3 4 2 4 2 2" xfId="47590" xr:uid="{00000000-0005-0000-0000-00002E9A0000}"/>
    <cellStyle name="Note 3 4 2 4 3" xfId="47591" xr:uid="{00000000-0005-0000-0000-00002F9A0000}"/>
    <cellStyle name="Note 3 4 2 5" xfId="13164" xr:uid="{00000000-0005-0000-0000-0000309A0000}"/>
    <cellStyle name="Note 3 4 2 5 2" xfId="47592" xr:uid="{00000000-0005-0000-0000-0000319A0000}"/>
    <cellStyle name="Note 3 4 2 6" xfId="26061" xr:uid="{00000000-0005-0000-0000-0000329A0000}"/>
    <cellStyle name="Note 3 4 2 6 2" xfId="47593" xr:uid="{00000000-0005-0000-0000-0000339A0000}"/>
    <cellStyle name="Note 3 4 2 7" xfId="26062" xr:uid="{00000000-0005-0000-0000-0000349A0000}"/>
    <cellStyle name="Note 3 4 2 7 2" xfId="47594" xr:uid="{00000000-0005-0000-0000-0000359A0000}"/>
    <cellStyle name="Note 3 4 2 8" xfId="26063" xr:uid="{00000000-0005-0000-0000-0000369A0000}"/>
    <cellStyle name="Note 3 4 2 8 2" xfId="47595" xr:uid="{00000000-0005-0000-0000-0000379A0000}"/>
    <cellStyle name="Note 3 4 2 9" xfId="47596" xr:uid="{00000000-0005-0000-0000-0000389A0000}"/>
    <cellStyle name="Note 3 4 3" xfId="1445" xr:uid="{00000000-0005-0000-0000-0000399A0000}"/>
    <cellStyle name="Note 3 4 3 2" xfId="2908" xr:uid="{00000000-0005-0000-0000-00003A9A0000}"/>
    <cellStyle name="Note 3 4 3 2 2" xfId="7370" xr:uid="{00000000-0005-0000-0000-00003B9A0000}"/>
    <cellStyle name="Note 3 4 3 2 2 2" xfId="13156" xr:uid="{00000000-0005-0000-0000-00003C9A0000}"/>
    <cellStyle name="Note 3 4 3 2 2 2 2" xfId="47597" xr:uid="{00000000-0005-0000-0000-00003D9A0000}"/>
    <cellStyle name="Note 3 4 3 2 2 3" xfId="47598" xr:uid="{00000000-0005-0000-0000-00003E9A0000}"/>
    <cellStyle name="Note 3 4 3 2 3" xfId="7371" xr:uid="{00000000-0005-0000-0000-00003F9A0000}"/>
    <cellStyle name="Note 3 4 3 2 3 2" xfId="13155" xr:uid="{00000000-0005-0000-0000-0000409A0000}"/>
    <cellStyle name="Note 3 4 3 2 3 2 2" xfId="47599" xr:uid="{00000000-0005-0000-0000-0000419A0000}"/>
    <cellStyle name="Note 3 4 3 2 3 3" xfId="47600" xr:uid="{00000000-0005-0000-0000-0000429A0000}"/>
    <cellStyle name="Note 3 4 3 2 4" xfId="13157" xr:uid="{00000000-0005-0000-0000-0000439A0000}"/>
    <cellStyle name="Note 3 4 3 2 4 2" xfId="47601" xr:uid="{00000000-0005-0000-0000-0000449A0000}"/>
    <cellStyle name="Note 3 4 3 2 5" xfId="26064" xr:uid="{00000000-0005-0000-0000-0000459A0000}"/>
    <cellStyle name="Note 3 4 3 2 5 2" xfId="47602" xr:uid="{00000000-0005-0000-0000-0000469A0000}"/>
    <cellStyle name="Note 3 4 3 2 6" xfId="26065" xr:uid="{00000000-0005-0000-0000-0000479A0000}"/>
    <cellStyle name="Note 3 4 3 2 6 2" xfId="47603" xr:uid="{00000000-0005-0000-0000-0000489A0000}"/>
    <cellStyle name="Note 3 4 3 2 7" xfId="26066" xr:uid="{00000000-0005-0000-0000-0000499A0000}"/>
    <cellStyle name="Note 3 4 3 2 7 2" xfId="47604" xr:uid="{00000000-0005-0000-0000-00004A9A0000}"/>
    <cellStyle name="Note 3 4 3 2 8" xfId="47605" xr:uid="{00000000-0005-0000-0000-00004B9A0000}"/>
    <cellStyle name="Note 3 4 3 3" xfId="7372" xr:uid="{00000000-0005-0000-0000-00004C9A0000}"/>
    <cellStyle name="Note 3 4 3 3 2" xfId="13154" xr:uid="{00000000-0005-0000-0000-00004D9A0000}"/>
    <cellStyle name="Note 3 4 3 3 2 2" xfId="47606" xr:uid="{00000000-0005-0000-0000-00004E9A0000}"/>
    <cellStyle name="Note 3 4 3 3 3" xfId="47607" xr:uid="{00000000-0005-0000-0000-00004F9A0000}"/>
    <cellStyle name="Note 3 4 3 4" xfId="7373" xr:uid="{00000000-0005-0000-0000-0000509A0000}"/>
    <cellStyle name="Note 3 4 3 4 2" xfId="13153" xr:uid="{00000000-0005-0000-0000-0000519A0000}"/>
    <cellStyle name="Note 3 4 3 4 2 2" xfId="47608" xr:uid="{00000000-0005-0000-0000-0000529A0000}"/>
    <cellStyle name="Note 3 4 3 4 3" xfId="47609" xr:uid="{00000000-0005-0000-0000-0000539A0000}"/>
    <cellStyle name="Note 3 4 3 5" xfId="13158" xr:uid="{00000000-0005-0000-0000-0000549A0000}"/>
    <cellStyle name="Note 3 4 3 5 2" xfId="47610" xr:uid="{00000000-0005-0000-0000-0000559A0000}"/>
    <cellStyle name="Note 3 4 3 6" xfId="26067" xr:uid="{00000000-0005-0000-0000-0000569A0000}"/>
    <cellStyle name="Note 3 4 3 6 2" xfId="47611" xr:uid="{00000000-0005-0000-0000-0000579A0000}"/>
    <cellStyle name="Note 3 4 3 7" xfId="26068" xr:uid="{00000000-0005-0000-0000-0000589A0000}"/>
    <cellStyle name="Note 3 4 3 7 2" xfId="47612" xr:uid="{00000000-0005-0000-0000-0000599A0000}"/>
    <cellStyle name="Note 3 4 3 8" xfId="26069" xr:uid="{00000000-0005-0000-0000-00005A9A0000}"/>
    <cellStyle name="Note 3 4 3 8 2" xfId="47613" xr:uid="{00000000-0005-0000-0000-00005B9A0000}"/>
    <cellStyle name="Note 3 4 3 9" xfId="47614" xr:uid="{00000000-0005-0000-0000-00005C9A0000}"/>
    <cellStyle name="Note 3 4 4" xfId="7374" xr:uid="{00000000-0005-0000-0000-00005D9A0000}"/>
    <cellStyle name="Note 3 4 4 2" xfId="13152" xr:uid="{00000000-0005-0000-0000-00005E9A0000}"/>
    <cellStyle name="Note 3 4 4 2 2" xfId="47615" xr:uid="{00000000-0005-0000-0000-00005F9A0000}"/>
    <cellStyle name="Note 3 4 4 3" xfId="26070" xr:uid="{00000000-0005-0000-0000-0000609A0000}"/>
    <cellStyle name="Note 3 4 4 3 2" xfId="47616" xr:uid="{00000000-0005-0000-0000-0000619A0000}"/>
    <cellStyle name="Note 3 4 4 4" xfId="26071" xr:uid="{00000000-0005-0000-0000-0000629A0000}"/>
    <cellStyle name="Note 3 4 4 4 2" xfId="47617" xr:uid="{00000000-0005-0000-0000-0000639A0000}"/>
    <cellStyle name="Note 3 4 4 5" xfId="26072" xr:uid="{00000000-0005-0000-0000-0000649A0000}"/>
    <cellStyle name="Note 3 4 4 5 2" xfId="47618" xr:uid="{00000000-0005-0000-0000-0000659A0000}"/>
    <cellStyle name="Note 3 4 4 6" xfId="47619" xr:uid="{00000000-0005-0000-0000-0000669A0000}"/>
    <cellStyle name="Note 3 4 5" xfId="7375" xr:uid="{00000000-0005-0000-0000-0000679A0000}"/>
    <cellStyle name="Note 3 4 5 2" xfId="13151" xr:uid="{00000000-0005-0000-0000-0000689A0000}"/>
    <cellStyle name="Note 3 4 5 2 2" xfId="47620" xr:uid="{00000000-0005-0000-0000-0000699A0000}"/>
    <cellStyle name="Note 3 4 5 3" xfId="26073" xr:uid="{00000000-0005-0000-0000-00006A9A0000}"/>
    <cellStyle name="Note 3 4 5 3 2" xfId="47621" xr:uid="{00000000-0005-0000-0000-00006B9A0000}"/>
    <cellStyle name="Note 3 4 5 4" xfId="26074" xr:uid="{00000000-0005-0000-0000-00006C9A0000}"/>
    <cellStyle name="Note 3 4 5 4 2" xfId="47622" xr:uid="{00000000-0005-0000-0000-00006D9A0000}"/>
    <cellStyle name="Note 3 4 5 5" xfId="26075" xr:uid="{00000000-0005-0000-0000-00006E9A0000}"/>
    <cellStyle name="Note 3 4 5 5 2" xfId="47623" xr:uid="{00000000-0005-0000-0000-00006F9A0000}"/>
    <cellStyle name="Note 3 4 5 6" xfId="47624" xr:uid="{00000000-0005-0000-0000-0000709A0000}"/>
    <cellStyle name="Note 3 4 6" xfId="7376" xr:uid="{00000000-0005-0000-0000-0000719A0000}"/>
    <cellStyle name="Note 3 4 6 2" xfId="13150" xr:uid="{00000000-0005-0000-0000-0000729A0000}"/>
    <cellStyle name="Note 3 4 6 2 2" xfId="47625" xr:uid="{00000000-0005-0000-0000-0000739A0000}"/>
    <cellStyle name="Note 3 4 6 3" xfId="26076" xr:uid="{00000000-0005-0000-0000-0000749A0000}"/>
    <cellStyle name="Note 3 4 6 3 2" xfId="47626" xr:uid="{00000000-0005-0000-0000-0000759A0000}"/>
    <cellStyle name="Note 3 4 6 4" xfId="26077" xr:uid="{00000000-0005-0000-0000-0000769A0000}"/>
    <cellStyle name="Note 3 4 6 4 2" xfId="47627" xr:uid="{00000000-0005-0000-0000-0000779A0000}"/>
    <cellStyle name="Note 3 4 6 5" xfId="26078" xr:uid="{00000000-0005-0000-0000-0000789A0000}"/>
    <cellStyle name="Note 3 4 6 5 2" xfId="47628" xr:uid="{00000000-0005-0000-0000-0000799A0000}"/>
    <cellStyle name="Note 3 4 6 6" xfId="47629" xr:uid="{00000000-0005-0000-0000-00007A9A0000}"/>
    <cellStyle name="Note 3 4 7" xfId="7377" xr:uid="{00000000-0005-0000-0000-00007B9A0000}"/>
    <cellStyle name="Note 3 4 7 2" xfId="13149" xr:uid="{00000000-0005-0000-0000-00007C9A0000}"/>
    <cellStyle name="Note 3 4 7 2 2" xfId="47630" xr:uid="{00000000-0005-0000-0000-00007D9A0000}"/>
    <cellStyle name="Note 3 4 7 3" xfId="26079" xr:uid="{00000000-0005-0000-0000-00007E9A0000}"/>
    <cellStyle name="Note 3 4 7 3 2" xfId="47631" xr:uid="{00000000-0005-0000-0000-00007F9A0000}"/>
    <cellStyle name="Note 3 4 7 4" xfId="26080" xr:uid="{00000000-0005-0000-0000-0000809A0000}"/>
    <cellStyle name="Note 3 4 7 4 2" xfId="47632" xr:uid="{00000000-0005-0000-0000-0000819A0000}"/>
    <cellStyle name="Note 3 4 7 5" xfId="26081" xr:uid="{00000000-0005-0000-0000-0000829A0000}"/>
    <cellStyle name="Note 3 4 7 5 2" xfId="47633" xr:uid="{00000000-0005-0000-0000-0000839A0000}"/>
    <cellStyle name="Note 3 4 7 6" xfId="47634" xr:uid="{00000000-0005-0000-0000-0000849A0000}"/>
    <cellStyle name="Note 3 4 8" xfId="7378" xr:uid="{00000000-0005-0000-0000-0000859A0000}"/>
    <cellStyle name="Note 3 4 8 2" xfId="13148" xr:uid="{00000000-0005-0000-0000-0000869A0000}"/>
    <cellStyle name="Note 3 4 8 2 2" xfId="47635" xr:uid="{00000000-0005-0000-0000-0000879A0000}"/>
    <cellStyle name="Note 3 4 8 3" xfId="47636" xr:uid="{00000000-0005-0000-0000-0000889A0000}"/>
    <cellStyle name="Note 3 4 9" xfId="13165" xr:uid="{00000000-0005-0000-0000-0000899A0000}"/>
    <cellStyle name="Note 3 4 9 2" xfId="47637" xr:uid="{00000000-0005-0000-0000-00008A9A0000}"/>
    <cellStyle name="Note 3 5" xfId="859" xr:uid="{00000000-0005-0000-0000-00008B9A0000}"/>
    <cellStyle name="Note 3 5 10" xfId="26082" xr:uid="{00000000-0005-0000-0000-00008C9A0000}"/>
    <cellStyle name="Note 3 5 10 2" xfId="47638" xr:uid="{00000000-0005-0000-0000-00008D9A0000}"/>
    <cellStyle name="Note 3 5 11" xfId="47639" xr:uid="{00000000-0005-0000-0000-00008E9A0000}"/>
    <cellStyle name="Note 3 5 2" xfId="1810" xr:uid="{00000000-0005-0000-0000-00008F9A0000}"/>
    <cellStyle name="Note 3 5 2 2" xfId="3269" xr:uid="{00000000-0005-0000-0000-0000909A0000}"/>
    <cellStyle name="Note 3 5 2 2 2" xfId="7379" xr:uid="{00000000-0005-0000-0000-0000919A0000}"/>
    <cellStyle name="Note 3 5 2 2 2 2" xfId="13144" xr:uid="{00000000-0005-0000-0000-0000929A0000}"/>
    <cellStyle name="Note 3 5 2 2 2 2 2" xfId="47640" xr:uid="{00000000-0005-0000-0000-0000939A0000}"/>
    <cellStyle name="Note 3 5 2 2 2 3" xfId="47641" xr:uid="{00000000-0005-0000-0000-0000949A0000}"/>
    <cellStyle name="Note 3 5 2 2 3" xfId="7380" xr:uid="{00000000-0005-0000-0000-0000959A0000}"/>
    <cellStyle name="Note 3 5 2 2 3 2" xfId="13143" xr:uid="{00000000-0005-0000-0000-0000969A0000}"/>
    <cellStyle name="Note 3 5 2 2 3 2 2" xfId="47642" xr:uid="{00000000-0005-0000-0000-0000979A0000}"/>
    <cellStyle name="Note 3 5 2 2 3 3" xfId="47643" xr:uid="{00000000-0005-0000-0000-0000989A0000}"/>
    <cellStyle name="Note 3 5 2 2 4" xfId="13145" xr:uid="{00000000-0005-0000-0000-0000999A0000}"/>
    <cellStyle name="Note 3 5 2 2 4 2" xfId="47644" xr:uid="{00000000-0005-0000-0000-00009A9A0000}"/>
    <cellStyle name="Note 3 5 2 2 5" xfId="26083" xr:uid="{00000000-0005-0000-0000-00009B9A0000}"/>
    <cellStyle name="Note 3 5 2 2 5 2" xfId="47645" xr:uid="{00000000-0005-0000-0000-00009C9A0000}"/>
    <cellStyle name="Note 3 5 2 2 6" xfId="26084" xr:uid="{00000000-0005-0000-0000-00009D9A0000}"/>
    <cellStyle name="Note 3 5 2 2 6 2" xfId="47646" xr:uid="{00000000-0005-0000-0000-00009E9A0000}"/>
    <cellStyle name="Note 3 5 2 2 7" xfId="26085" xr:uid="{00000000-0005-0000-0000-00009F9A0000}"/>
    <cellStyle name="Note 3 5 2 2 7 2" xfId="47647" xr:uid="{00000000-0005-0000-0000-0000A09A0000}"/>
    <cellStyle name="Note 3 5 2 2 8" xfId="47648" xr:uid="{00000000-0005-0000-0000-0000A19A0000}"/>
    <cellStyle name="Note 3 5 2 3" xfId="7381" xr:uid="{00000000-0005-0000-0000-0000A29A0000}"/>
    <cellStyle name="Note 3 5 2 3 2" xfId="13142" xr:uid="{00000000-0005-0000-0000-0000A39A0000}"/>
    <cellStyle name="Note 3 5 2 3 2 2" xfId="47649" xr:uid="{00000000-0005-0000-0000-0000A49A0000}"/>
    <cellStyle name="Note 3 5 2 3 3" xfId="47650" xr:uid="{00000000-0005-0000-0000-0000A59A0000}"/>
    <cellStyle name="Note 3 5 2 4" xfId="7382" xr:uid="{00000000-0005-0000-0000-0000A69A0000}"/>
    <cellStyle name="Note 3 5 2 4 2" xfId="13141" xr:uid="{00000000-0005-0000-0000-0000A79A0000}"/>
    <cellStyle name="Note 3 5 2 4 2 2" xfId="47651" xr:uid="{00000000-0005-0000-0000-0000A89A0000}"/>
    <cellStyle name="Note 3 5 2 4 3" xfId="47652" xr:uid="{00000000-0005-0000-0000-0000A99A0000}"/>
    <cellStyle name="Note 3 5 2 5" xfId="13146" xr:uid="{00000000-0005-0000-0000-0000AA9A0000}"/>
    <cellStyle name="Note 3 5 2 5 2" xfId="47653" xr:uid="{00000000-0005-0000-0000-0000AB9A0000}"/>
    <cellStyle name="Note 3 5 2 6" xfId="26086" xr:uid="{00000000-0005-0000-0000-0000AC9A0000}"/>
    <cellStyle name="Note 3 5 2 6 2" xfId="47654" xr:uid="{00000000-0005-0000-0000-0000AD9A0000}"/>
    <cellStyle name="Note 3 5 2 7" xfId="26087" xr:uid="{00000000-0005-0000-0000-0000AE9A0000}"/>
    <cellStyle name="Note 3 5 2 7 2" xfId="47655" xr:uid="{00000000-0005-0000-0000-0000AF9A0000}"/>
    <cellStyle name="Note 3 5 2 8" xfId="26088" xr:uid="{00000000-0005-0000-0000-0000B09A0000}"/>
    <cellStyle name="Note 3 5 2 8 2" xfId="47656" xr:uid="{00000000-0005-0000-0000-0000B19A0000}"/>
    <cellStyle name="Note 3 5 2 9" xfId="47657" xr:uid="{00000000-0005-0000-0000-0000B29A0000}"/>
    <cellStyle name="Note 3 5 3" xfId="1376" xr:uid="{00000000-0005-0000-0000-0000B39A0000}"/>
    <cellStyle name="Note 3 5 3 2" xfId="2839" xr:uid="{00000000-0005-0000-0000-0000B49A0000}"/>
    <cellStyle name="Note 3 5 3 2 2" xfId="7383" xr:uid="{00000000-0005-0000-0000-0000B59A0000}"/>
    <cellStyle name="Note 3 5 3 2 2 2" xfId="13138" xr:uid="{00000000-0005-0000-0000-0000B69A0000}"/>
    <cellStyle name="Note 3 5 3 2 2 2 2" xfId="47658" xr:uid="{00000000-0005-0000-0000-0000B79A0000}"/>
    <cellStyle name="Note 3 5 3 2 2 3" xfId="47659" xr:uid="{00000000-0005-0000-0000-0000B89A0000}"/>
    <cellStyle name="Note 3 5 3 2 3" xfId="7384" xr:uid="{00000000-0005-0000-0000-0000B99A0000}"/>
    <cellStyle name="Note 3 5 3 2 3 2" xfId="13137" xr:uid="{00000000-0005-0000-0000-0000BA9A0000}"/>
    <cellStyle name="Note 3 5 3 2 3 2 2" xfId="47660" xr:uid="{00000000-0005-0000-0000-0000BB9A0000}"/>
    <cellStyle name="Note 3 5 3 2 3 3" xfId="47661" xr:uid="{00000000-0005-0000-0000-0000BC9A0000}"/>
    <cellStyle name="Note 3 5 3 2 4" xfId="13139" xr:uid="{00000000-0005-0000-0000-0000BD9A0000}"/>
    <cellStyle name="Note 3 5 3 2 4 2" xfId="47662" xr:uid="{00000000-0005-0000-0000-0000BE9A0000}"/>
    <cellStyle name="Note 3 5 3 2 5" xfId="26089" xr:uid="{00000000-0005-0000-0000-0000BF9A0000}"/>
    <cellStyle name="Note 3 5 3 2 5 2" xfId="47663" xr:uid="{00000000-0005-0000-0000-0000C09A0000}"/>
    <cellStyle name="Note 3 5 3 2 6" xfId="26090" xr:uid="{00000000-0005-0000-0000-0000C19A0000}"/>
    <cellStyle name="Note 3 5 3 2 6 2" xfId="47664" xr:uid="{00000000-0005-0000-0000-0000C29A0000}"/>
    <cellStyle name="Note 3 5 3 2 7" xfId="26091" xr:uid="{00000000-0005-0000-0000-0000C39A0000}"/>
    <cellStyle name="Note 3 5 3 2 7 2" xfId="47665" xr:uid="{00000000-0005-0000-0000-0000C49A0000}"/>
    <cellStyle name="Note 3 5 3 2 8" xfId="47666" xr:uid="{00000000-0005-0000-0000-0000C59A0000}"/>
    <cellStyle name="Note 3 5 3 3" xfId="7385" xr:uid="{00000000-0005-0000-0000-0000C69A0000}"/>
    <cellStyle name="Note 3 5 3 3 2" xfId="13136" xr:uid="{00000000-0005-0000-0000-0000C79A0000}"/>
    <cellStyle name="Note 3 5 3 3 2 2" xfId="47667" xr:uid="{00000000-0005-0000-0000-0000C89A0000}"/>
    <cellStyle name="Note 3 5 3 3 3" xfId="47668" xr:uid="{00000000-0005-0000-0000-0000C99A0000}"/>
    <cellStyle name="Note 3 5 3 4" xfId="7386" xr:uid="{00000000-0005-0000-0000-0000CA9A0000}"/>
    <cellStyle name="Note 3 5 3 4 2" xfId="13135" xr:uid="{00000000-0005-0000-0000-0000CB9A0000}"/>
    <cellStyle name="Note 3 5 3 4 2 2" xfId="47669" xr:uid="{00000000-0005-0000-0000-0000CC9A0000}"/>
    <cellStyle name="Note 3 5 3 4 3" xfId="47670" xr:uid="{00000000-0005-0000-0000-0000CD9A0000}"/>
    <cellStyle name="Note 3 5 3 5" xfId="13140" xr:uid="{00000000-0005-0000-0000-0000CE9A0000}"/>
    <cellStyle name="Note 3 5 3 5 2" xfId="47671" xr:uid="{00000000-0005-0000-0000-0000CF9A0000}"/>
    <cellStyle name="Note 3 5 3 6" xfId="26092" xr:uid="{00000000-0005-0000-0000-0000D09A0000}"/>
    <cellStyle name="Note 3 5 3 6 2" xfId="47672" xr:uid="{00000000-0005-0000-0000-0000D19A0000}"/>
    <cellStyle name="Note 3 5 3 7" xfId="26093" xr:uid="{00000000-0005-0000-0000-0000D29A0000}"/>
    <cellStyle name="Note 3 5 3 7 2" xfId="47673" xr:uid="{00000000-0005-0000-0000-0000D39A0000}"/>
    <cellStyle name="Note 3 5 3 8" xfId="26094" xr:uid="{00000000-0005-0000-0000-0000D49A0000}"/>
    <cellStyle name="Note 3 5 3 8 2" xfId="47674" xr:uid="{00000000-0005-0000-0000-0000D59A0000}"/>
    <cellStyle name="Note 3 5 3 9" xfId="47675" xr:uid="{00000000-0005-0000-0000-0000D69A0000}"/>
    <cellStyle name="Note 3 5 4" xfId="7387" xr:uid="{00000000-0005-0000-0000-0000D79A0000}"/>
    <cellStyle name="Note 3 5 4 2" xfId="13134" xr:uid="{00000000-0005-0000-0000-0000D89A0000}"/>
    <cellStyle name="Note 3 5 4 2 2" xfId="47676" xr:uid="{00000000-0005-0000-0000-0000D99A0000}"/>
    <cellStyle name="Note 3 5 4 3" xfId="26095" xr:uid="{00000000-0005-0000-0000-0000DA9A0000}"/>
    <cellStyle name="Note 3 5 4 3 2" xfId="47677" xr:uid="{00000000-0005-0000-0000-0000DB9A0000}"/>
    <cellStyle name="Note 3 5 4 4" xfId="26096" xr:uid="{00000000-0005-0000-0000-0000DC9A0000}"/>
    <cellStyle name="Note 3 5 4 4 2" xfId="47678" xr:uid="{00000000-0005-0000-0000-0000DD9A0000}"/>
    <cellStyle name="Note 3 5 4 5" xfId="26097" xr:uid="{00000000-0005-0000-0000-0000DE9A0000}"/>
    <cellStyle name="Note 3 5 4 5 2" xfId="47679" xr:uid="{00000000-0005-0000-0000-0000DF9A0000}"/>
    <cellStyle name="Note 3 5 4 6" xfId="47680" xr:uid="{00000000-0005-0000-0000-0000E09A0000}"/>
    <cellStyle name="Note 3 5 5" xfId="7388" xr:uid="{00000000-0005-0000-0000-0000E19A0000}"/>
    <cellStyle name="Note 3 5 5 2" xfId="13133" xr:uid="{00000000-0005-0000-0000-0000E29A0000}"/>
    <cellStyle name="Note 3 5 5 2 2" xfId="47681" xr:uid="{00000000-0005-0000-0000-0000E39A0000}"/>
    <cellStyle name="Note 3 5 5 3" xfId="26098" xr:uid="{00000000-0005-0000-0000-0000E49A0000}"/>
    <cellStyle name="Note 3 5 5 3 2" xfId="47682" xr:uid="{00000000-0005-0000-0000-0000E59A0000}"/>
    <cellStyle name="Note 3 5 5 4" xfId="26099" xr:uid="{00000000-0005-0000-0000-0000E69A0000}"/>
    <cellStyle name="Note 3 5 5 4 2" xfId="47683" xr:uid="{00000000-0005-0000-0000-0000E79A0000}"/>
    <cellStyle name="Note 3 5 5 5" xfId="26100" xr:uid="{00000000-0005-0000-0000-0000E89A0000}"/>
    <cellStyle name="Note 3 5 5 5 2" xfId="47684" xr:uid="{00000000-0005-0000-0000-0000E99A0000}"/>
    <cellStyle name="Note 3 5 5 6" xfId="47685" xr:uid="{00000000-0005-0000-0000-0000EA9A0000}"/>
    <cellStyle name="Note 3 5 6" xfId="7389" xr:uid="{00000000-0005-0000-0000-0000EB9A0000}"/>
    <cellStyle name="Note 3 5 6 2" xfId="13132" xr:uid="{00000000-0005-0000-0000-0000EC9A0000}"/>
    <cellStyle name="Note 3 5 6 2 2" xfId="47686" xr:uid="{00000000-0005-0000-0000-0000ED9A0000}"/>
    <cellStyle name="Note 3 5 6 3" xfId="26101" xr:uid="{00000000-0005-0000-0000-0000EE9A0000}"/>
    <cellStyle name="Note 3 5 6 3 2" xfId="47687" xr:uid="{00000000-0005-0000-0000-0000EF9A0000}"/>
    <cellStyle name="Note 3 5 6 4" xfId="26102" xr:uid="{00000000-0005-0000-0000-0000F09A0000}"/>
    <cellStyle name="Note 3 5 6 4 2" xfId="47688" xr:uid="{00000000-0005-0000-0000-0000F19A0000}"/>
    <cellStyle name="Note 3 5 6 5" xfId="26103" xr:uid="{00000000-0005-0000-0000-0000F29A0000}"/>
    <cellStyle name="Note 3 5 6 5 2" xfId="47689" xr:uid="{00000000-0005-0000-0000-0000F39A0000}"/>
    <cellStyle name="Note 3 5 6 6" xfId="47690" xr:uid="{00000000-0005-0000-0000-0000F49A0000}"/>
    <cellStyle name="Note 3 5 7" xfId="7390" xr:uid="{00000000-0005-0000-0000-0000F59A0000}"/>
    <cellStyle name="Note 3 5 7 2" xfId="13131" xr:uid="{00000000-0005-0000-0000-0000F69A0000}"/>
    <cellStyle name="Note 3 5 7 2 2" xfId="47691" xr:uid="{00000000-0005-0000-0000-0000F79A0000}"/>
    <cellStyle name="Note 3 5 7 3" xfId="26104" xr:uid="{00000000-0005-0000-0000-0000F89A0000}"/>
    <cellStyle name="Note 3 5 7 3 2" xfId="47692" xr:uid="{00000000-0005-0000-0000-0000F99A0000}"/>
    <cellStyle name="Note 3 5 7 4" xfId="26105" xr:uid="{00000000-0005-0000-0000-0000FA9A0000}"/>
    <cellStyle name="Note 3 5 7 4 2" xfId="47693" xr:uid="{00000000-0005-0000-0000-0000FB9A0000}"/>
    <cellStyle name="Note 3 5 7 5" xfId="26106" xr:uid="{00000000-0005-0000-0000-0000FC9A0000}"/>
    <cellStyle name="Note 3 5 7 5 2" xfId="47694" xr:uid="{00000000-0005-0000-0000-0000FD9A0000}"/>
    <cellStyle name="Note 3 5 7 6" xfId="47695" xr:uid="{00000000-0005-0000-0000-0000FE9A0000}"/>
    <cellStyle name="Note 3 5 8" xfId="7391" xr:uid="{00000000-0005-0000-0000-0000FF9A0000}"/>
    <cellStyle name="Note 3 5 8 2" xfId="13130" xr:uid="{00000000-0005-0000-0000-0000009B0000}"/>
    <cellStyle name="Note 3 5 8 2 2" xfId="47696" xr:uid="{00000000-0005-0000-0000-0000019B0000}"/>
    <cellStyle name="Note 3 5 8 3" xfId="47697" xr:uid="{00000000-0005-0000-0000-0000029B0000}"/>
    <cellStyle name="Note 3 5 9" xfId="13147" xr:uid="{00000000-0005-0000-0000-0000039B0000}"/>
    <cellStyle name="Note 3 5 9 2" xfId="47698" xr:uid="{00000000-0005-0000-0000-0000049B0000}"/>
    <cellStyle name="Note 3 6" xfId="739" xr:uid="{00000000-0005-0000-0000-0000059B0000}"/>
    <cellStyle name="Note 3 6 10" xfId="26107" xr:uid="{00000000-0005-0000-0000-0000069B0000}"/>
    <cellStyle name="Note 3 6 10 2" xfId="47699" xr:uid="{00000000-0005-0000-0000-0000079B0000}"/>
    <cellStyle name="Note 3 6 11" xfId="47700" xr:uid="{00000000-0005-0000-0000-0000089B0000}"/>
    <cellStyle name="Note 3 6 2" xfId="1718" xr:uid="{00000000-0005-0000-0000-0000099B0000}"/>
    <cellStyle name="Note 3 6 2 2" xfId="3181" xr:uid="{00000000-0005-0000-0000-00000A9B0000}"/>
    <cellStyle name="Note 3 6 2 2 2" xfId="7392" xr:uid="{00000000-0005-0000-0000-00000B9B0000}"/>
    <cellStyle name="Note 3 6 2 2 2 2" xfId="13126" xr:uid="{00000000-0005-0000-0000-00000C9B0000}"/>
    <cellStyle name="Note 3 6 2 2 2 2 2" xfId="47701" xr:uid="{00000000-0005-0000-0000-00000D9B0000}"/>
    <cellStyle name="Note 3 6 2 2 2 3" xfId="47702" xr:uid="{00000000-0005-0000-0000-00000E9B0000}"/>
    <cellStyle name="Note 3 6 2 2 3" xfId="7393" xr:uid="{00000000-0005-0000-0000-00000F9B0000}"/>
    <cellStyle name="Note 3 6 2 2 3 2" xfId="13125" xr:uid="{00000000-0005-0000-0000-0000109B0000}"/>
    <cellStyle name="Note 3 6 2 2 3 2 2" xfId="47703" xr:uid="{00000000-0005-0000-0000-0000119B0000}"/>
    <cellStyle name="Note 3 6 2 2 3 3" xfId="47704" xr:uid="{00000000-0005-0000-0000-0000129B0000}"/>
    <cellStyle name="Note 3 6 2 2 4" xfId="13127" xr:uid="{00000000-0005-0000-0000-0000139B0000}"/>
    <cellStyle name="Note 3 6 2 2 4 2" xfId="47705" xr:uid="{00000000-0005-0000-0000-0000149B0000}"/>
    <cellStyle name="Note 3 6 2 2 5" xfId="26108" xr:uid="{00000000-0005-0000-0000-0000159B0000}"/>
    <cellStyle name="Note 3 6 2 2 5 2" xfId="47706" xr:uid="{00000000-0005-0000-0000-0000169B0000}"/>
    <cellStyle name="Note 3 6 2 2 6" xfId="26109" xr:uid="{00000000-0005-0000-0000-0000179B0000}"/>
    <cellStyle name="Note 3 6 2 2 6 2" xfId="47707" xr:uid="{00000000-0005-0000-0000-0000189B0000}"/>
    <cellStyle name="Note 3 6 2 2 7" xfId="26110" xr:uid="{00000000-0005-0000-0000-0000199B0000}"/>
    <cellStyle name="Note 3 6 2 2 7 2" xfId="47708" xr:uid="{00000000-0005-0000-0000-00001A9B0000}"/>
    <cellStyle name="Note 3 6 2 2 8" xfId="47709" xr:uid="{00000000-0005-0000-0000-00001B9B0000}"/>
    <cellStyle name="Note 3 6 2 3" xfId="7394" xr:uid="{00000000-0005-0000-0000-00001C9B0000}"/>
    <cellStyle name="Note 3 6 2 3 2" xfId="13124" xr:uid="{00000000-0005-0000-0000-00001D9B0000}"/>
    <cellStyle name="Note 3 6 2 3 2 2" xfId="47710" xr:uid="{00000000-0005-0000-0000-00001E9B0000}"/>
    <cellStyle name="Note 3 6 2 3 3" xfId="47711" xr:uid="{00000000-0005-0000-0000-00001F9B0000}"/>
    <cellStyle name="Note 3 6 2 4" xfId="7395" xr:uid="{00000000-0005-0000-0000-0000209B0000}"/>
    <cellStyle name="Note 3 6 2 4 2" xfId="13123" xr:uid="{00000000-0005-0000-0000-0000219B0000}"/>
    <cellStyle name="Note 3 6 2 4 2 2" xfId="47712" xr:uid="{00000000-0005-0000-0000-0000229B0000}"/>
    <cellStyle name="Note 3 6 2 4 3" xfId="47713" xr:uid="{00000000-0005-0000-0000-0000239B0000}"/>
    <cellStyle name="Note 3 6 2 5" xfId="13128" xr:uid="{00000000-0005-0000-0000-0000249B0000}"/>
    <cellStyle name="Note 3 6 2 5 2" xfId="47714" xr:uid="{00000000-0005-0000-0000-0000259B0000}"/>
    <cellStyle name="Note 3 6 2 6" xfId="26111" xr:uid="{00000000-0005-0000-0000-0000269B0000}"/>
    <cellStyle name="Note 3 6 2 6 2" xfId="47715" xr:uid="{00000000-0005-0000-0000-0000279B0000}"/>
    <cellStyle name="Note 3 6 2 7" xfId="26112" xr:uid="{00000000-0005-0000-0000-0000289B0000}"/>
    <cellStyle name="Note 3 6 2 7 2" xfId="47716" xr:uid="{00000000-0005-0000-0000-0000299B0000}"/>
    <cellStyle name="Note 3 6 2 8" xfId="26113" xr:uid="{00000000-0005-0000-0000-00002A9B0000}"/>
    <cellStyle name="Note 3 6 2 8 2" xfId="47717" xr:uid="{00000000-0005-0000-0000-00002B9B0000}"/>
    <cellStyle name="Note 3 6 2 9" xfId="47718" xr:uid="{00000000-0005-0000-0000-00002C9B0000}"/>
    <cellStyle name="Note 3 6 3" xfId="1281" xr:uid="{00000000-0005-0000-0000-00002D9B0000}"/>
    <cellStyle name="Note 3 6 3 2" xfId="2748" xr:uid="{00000000-0005-0000-0000-00002E9B0000}"/>
    <cellStyle name="Note 3 6 3 2 2" xfId="7396" xr:uid="{00000000-0005-0000-0000-00002F9B0000}"/>
    <cellStyle name="Note 3 6 3 2 2 2" xfId="13120" xr:uid="{00000000-0005-0000-0000-0000309B0000}"/>
    <cellStyle name="Note 3 6 3 2 2 2 2" xfId="47719" xr:uid="{00000000-0005-0000-0000-0000319B0000}"/>
    <cellStyle name="Note 3 6 3 2 2 3" xfId="47720" xr:uid="{00000000-0005-0000-0000-0000329B0000}"/>
    <cellStyle name="Note 3 6 3 2 3" xfId="7397" xr:uid="{00000000-0005-0000-0000-0000339B0000}"/>
    <cellStyle name="Note 3 6 3 2 3 2" xfId="13119" xr:uid="{00000000-0005-0000-0000-0000349B0000}"/>
    <cellStyle name="Note 3 6 3 2 3 2 2" xfId="47721" xr:uid="{00000000-0005-0000-0000-0000359B0000}"/>
    <cellStyle name="Note 3 6 3 2 3 3" xfId="47722" xr:uid="{00000000-0005-0000-0000-0000369B0000}"/>
    <cellStyle name="Note 3 6 3 2 4" xfId="13121" xr:uid="{00000000-0005-0000-0000-0000379B0000}"/>
    <cellStyle name="Note 3 6 3 2 4 2" xfId="47723" xr:uid="{00000000-0005-0000-0000-0000389B0000}"/>
    <cellStyle name="Note 3 6 3 2 5" xfId="26114" xr:uid="{00000000-0005-0000-0000-0000399B0000}"/>
    <cellStyle name="Note 3 6 3 2 5 2" xfId="47724" xr:uid="{00000000-0005-0000-0000-00003A9B0000}"/>
    <cellStyle name="Note 3 6 3 2 6" xfId="26115" xr:uid="{00000000-0005-0000-0000-00003B9B0000}"/>
    <cellStyle name="Note 3 6 3 2 6 2" xfId="47725" xr:uid="{00000000-0005-0000-0000-00003C9B0000}"/>
    <cellStyle name="Note 3 6 3 2 7" xfId="26116" xr:uid="{00000000-0005-0000-0000-00003D9B0000}"/>
    <cellStyle name="Note 3 6 3 2 7 2" xfId="47726" xr:uid="{00000000-0005-0000-0000-00003E9B0000}"/>
    <cellStyle name="Note 3 6 3 2 8" xfId="47727" xr:uid="{00000000-0005-0000-0000-00003F9B0000}"/>
    <cellStyle name="Note 3 6 3 3" xfId="7398" xr:uid="{00000000-0005-0000-0000-0000409B0000}"/>
    <cellStyle name="Note 3 6 3 3 2" xfId="13118" xr:uid="{00000000-0005-0000-0000-0000419B0000}"/>
    <cellStyle name="Note 3 6 3 3 2 2" xfId="47728" xr:uid="{00000000-0005-0000-0000-0000429B0000}"/>
    <cellStyle name="Note 3 6 3 3 3" xfId="47729" xr:uid="{00000000-0005-0000-0000-0000439B0000}"/>
    <cellStyle name="Note 3 6 3 4" xfId="7399" xr:uid="{00000000-0005-0000-0000-0000449B0000}"/>
    <cellStyle name="Note 3 6 3 4 2" xfId="13117" xr:uid="{00000000-0005-0000-0000-0000459B0000}"/>
    <cellStyle name="Note 3 6 3 4 2 2" xfId="47730" xr:uid="{00000000-0005-0000-0000-0000469B0000}"/>
    <cellStyle name="Note 3 6 3 4 3" xfId="47731" xr:uid="{00000000-0005-0000-0000-0000479B0000}"/>
    <cellStyle name="Note 3 6 3 5" xfId="13122" xr:uid="{00000000-0005-0000-0000-0000489B0000}"/>
    <cellStyle name="Note 3 6 3 5 2" xfId="47732" xr:uid="{00000000-0005-0000-0000-0000499B0000}"/>
    <cellStyle name="Note 3 6 3 6" xfId="26117" xr:uid="{00000000-0005-0000-0000-00004A9B0000}"/>
    <cellStyle name="Note 3 6 3 6 2" xfId="47733" xr:uid="{00000000-0005-0000-0000-00004B9B0000}"/>
    <cellStyle name="Note 3 6 3 7" xfId="26118" xr:uid="{00000000-0005-0000-0000-00004C9B0000}"/>
    <cellStyle name="Note 3 6 3 7 2" xfId="47734" xr:uid="{00000000-0005-0000-0000-00004D9B0000}"/>
    <cellStyle name="Note 3 6 3 8" xfId="26119" xr:uid="{00000000-0005-0000-0000-00004E9B0000}"/>
    <cellStyle name="Note 3 6 3 8 2" xfId="47735" xr:uid="{00000000-0005-0000-0000-00004F9B0000}"/>
    <cellStyle name="Note 3 6 3 9" xfId="47736" xr:uid="{00000000-0005-0000-0000-0000509B0000}"/>
    <cellStyle name="Note 3 6 4" xfId="7400" xr:uid="{00000000-0005-0000-0000-0000519B0000}"/>
    <cellStyle name="Note 3 6 4 2" xfId="13116" xr:uid="{00000000-0005-0000-0000-0000529B0000}"/>
    <cellStyle name="Note 3 6 4 2 2" xfId="47737" xr:uid="{00000000-0005-0000-0000-0000539B0000}"/>
    <cellStyle name="Note 3 6 4 3" xfId="26120" xr:uid="{00000000-0005-0000-0000-0000549B0000}"/>
    <cellStyle name="Note 3 6 4 3 2" xfId="47738" xr:uid="{00000000-0005-0000-0000-0000559B0000}"/>
    <cellStyle name="Note 3 6 4 4" xfId="26121" xr:uid="{00000000-0005-0000-0000-0000569B0000}"/>
    <cellStyle name="Note 3 6 4 4 2" xfId="47739" xr:uid="{00000000-0005-0000-0000-0000579B0000}"/>
    <cellStyle name="Note 3 6 4 5" xfId="26122" xr:uid="{00000000-0005-0000-0000-0000589B0000}"/>
    <cellStyle name="Note 3 6 4 5 2" xfId="47740" xr:uid="{00000000-0005-0000-0000-0000599B0000}"/>
    <cellStyle name="Note 3 6 4 6" xfId="47741" xr:uid="{00000000-0005-0000-0000-00005A9B0000}"/>
    <cellStyle name="Note 3 6 5" xfId="7401" xr:uid="{00000000-0005-0000-0000-00005B9B0000}"/>
    <cellStyle name="Note 3 6 5 2" xfId="13115" xr:uid="{00000000-0005-0000-0000-00005C9B0000}"/>
    <cellStyle name="Note 3 6 5 2 2" xfId="47742" xr:uid="{00000000-0005-0000-0000-00005D9B0000}"/>
    <cellStyle name="Note 3 6 5 3" xfId="26123" xr:uid="{00000000-0005-0000-0000-00005E9B0000}"/>
    <cellStyle name="Note 3 6 5 3 2" xfId="47743" xr:uid="{00000000-0005-0000-0000-00005F9B0000}"/>
    <cellStyle name="Note 3 6 5 4" xfId="26124" xr:uid="{00000000-0005-0000-0000-0000609B0000}"/>
    <cellStyle name="Note 3 6 5 4 2" xfId="47744" xr:uid="{00000000-0005-0000-0000-0000619B0000}"/>
    <cellStyle name="Note 3 6 5 5" xfId="26125" xr:uid="{00000000-0005-0000-0000-0000629B0000}"/>
    <cellStyle name="Note 3 6 5 5 2" xfId="47745" xr:uid="{00000000-0005-0000-0000-0000639B0000}"/>
    <cellStyle name="Note 3 6 5 6" xfId="47746" xr:uid="{00000000-0005-0000-0000-0000649B0000}"/>
    <cellStyle name="Note 3 6 6" xfId="7402" xr:uid="{00000000-0005-0000-0000-0000659B0000}"/>
    <cellStyle name="Note 3 6 6 2" xfId="13114" xr:uid="{00000000-0005-0000-0000-0000669B0000}"/>
    <cellStyle name="Note 3 6 6 2 2" xfId="47747" xr:uid="{00000000-0005-0000-0000-0000679B0000}"/>
    <cellStyle name="Note 3 6 6 3" xfId="26126" xr:uid="{00000000-0005-0000-0000-0000689B0000}"/>
    <cellStyle name="Note 3 6 6 3 2" xfId="47748" xr:uid="{00000000-0005-0000-0000-0000699B0000}"/>
    <cellStyle name="Note 3 6 6 4" xfId="26127" xr:uid="{00000000-0005-0000-0000-00006A9B0000}"/>
    <cellStyle name="Note 3 6 6 4 2" xfId="47749" xr:uid="{00000000-0005-0000-0000-00006B9B0000}"/>
    <cellStyle name="Note 3 6 6 5" xfId="26128" xr:uid="{00000000-0005-0000-0000-00006C9B0000}"/>
    <cellStyle name="Note 3 6 6 5 2" xfId="47750" xr:uid="{00000000-0005-0000-0000-00006D9B0000}"/>
    <cellStyle name="Note 3 6 6 6" xfId="47751" xr:uid="{00000000-0005-0000-0000-00006E9B0000}"/>
    <cellStyle name="Note 3 6 7" xfId="7403" xr:uid="{00000000-0005-0000-0000-00006F9B0000}"/>
    <cellStyle name="Note 3 6 7 2" xfId="13113" xr:uid="{00000000-0005-0000-0000-0000709B0000}"/>
    <cellStyle name="Note 3 6 7 2 2" xfId="47752" xr:uid="{00000000-0005-0000-0000-0000719B0000}"/>
    <cellStyle name="Note 3 6 7 3" xfId="26129" xr:uid="{00000000-0005-0000-0000-0000729B0000}"/>
    <cellStyle name="Note 3 6 7 3 2" xfId="47753" xr:uid="{00000000-0005-0000-0000-0000739B0000}"/>
    <cellStyle name="Note 3 6 7 4" xfId="26130" xr:uid="{00000000-0005-0000-0000-0000749B0000}"/>
    <cellStyle name="Note 3 6 7 4 2" xfId="47754" xr:uid="{00000000-0005-0000-0000-0000759B0000}"/>
    <cellStyle name="Note 3 6 7 5" xfId="26131" xr:uid="{00000000-0005-0000-0000-0000769B0000}"/>
    <cellStyle name="Note 3 6 7 5 2" xfId="47755" xr:uid="{00000000-0005-0000-0000-0000779B0000}"/>
    <cellStyle name="Note 3 6 7 6" xfId="47756" xr:uid="{00000000-0005-0000-0000-0000789B0000}"/>
    <cellStyle name="Note 3 6 8" xfId="7404" xr:uid="{00000000-0005-0000-0000-0000799B0000}"/>
    <cellStyle name="Note 3 6 8 2" xfId="13112" xr:uid="{00000000-0005-0000-0000-00007A9B0000}"/>
    <cellStyle name="Note 3 6 8 2 2" xfId="47757" xr:uid="{00000000-0005-0000-0000-00007B9B0000}"/>
    <cellStyle name="Note 3 6 8 3" xfId="47758" xr:uid="{00000000-0005-0000-0000-00007C9B0000}"/>
    <cellStyle name="Note 3 6 9" xfId="13129" xr:uid="{00000000-0005-0000-0000-00007D9B0000}"/>
    <cellStyle name="Note 3 6 9 2" xfId="47759" xr:uid="{00000000-0005-0000-0000-00007E9B0000}"/>
    <cellStyle name="Note 3 7" xfId="1078" xr:uid="{00000000-0005-0000-0000-00007F9B0000}"/>
    <cellStyle name="Note 3 7 10" xfId="26132" xr:uid="{00000000-0005-0000-0000-0000809B0000}"/>
    <cellStyle name="Note 3 7 10 2" xfId="47760" xr:uid="{00000000-0005-0000-0000-0000819B0000}"/>
    <cellStyle name="Note 3 7 11" xfId="47761" xr:uid="{00000000-0005-0000-0000-0000829B0000}"/>
    <cellStyle name="Note 3 7 2" xfId="2010" xr:uid="{00000000-0005-0000-0000-0000839B0000}"/>
    <cellStyle name="Note 3 7 2 2" xfId="3469" xr:uid="{00000000-0005-0000-0000-0000849B0000}"/>
    <cellStyle name="Note 3 7 2 2 2" xfId="7405" xr:uid="{00000000-0005-0000-0000-0000859B0000}"/>
    <cellStyle name="Note 3 7 2 2 2 2" xfId="13108" xr:uid="{00000000-0005-0000-0000-0000869B0000}"/>
    <cellStyle name="Note 3 7 2 2 2 2 2" xfId="47762" xr:uid="{00000000-0005-0000-0000-0000879B0000}"/>
    <cellStyle name="Note 3 7 2 2 2 3" xfId="47763" xr:uid="{00000000-0005-0000-0000-0000889B0000}"/>
    <cellStyle name="Note 3 7 2 2 3" xfId="7406" xr:uid="{00000000-0005-0000-0000-0000899B0000}"/>
    <cellStyle name="Note 3 7 2 2 3 2" xfId="13107" xr:uid="{00000000-0005-0000-0000-00008A9B0000}"/>
    <cellStyle name="Note 3 7 2 2 3 2 2" xfId="47764" xr:uid="{00000000-0005-0000-0000-00008B9B0000}"/>
    <cellStyle name="Note 3 7 2 2 3 3" xfId="47765" xr:uid="{00000000-0005-0000-0000-00008C9B0000}"/>
    <cellStyle name="Note 3 7 2 2 4" xfId="13109" xr:uid="{00000000-0005-0000-0000-00008D9B0000}"/>
    <cellStyle name="Note 3 7 2 2 4 2" xfId="47766" xr:uid="{00000000-0005-0000-0000-00008E9B0000}"/>
    <cellStyle name="Note 3 7 2 2 5" xfId="26133" xr:uid="{00000000-0005-0000-0000-00008F9B0000}"/>
    <cellStyle name="Note 3 7 2 2 5 2" xfId="47767" xr:uid="{00000000-0005-0000-0000-0000909B0000}"/>
    <cellStyle name="Note 3 7 2 2 6" xfId="26134" xr:uid="{00000000-0005-0000-0000-0000919B0000}"/>
    <cellStyle name="Note 3 7 2 2 6 2" xfId="47768" xr:uid="{00000000-0005-0000-0000-0000929B0000}"/>
    <cellStyle name="Note 3 7 2 2 7" xfId="26135" xr:uid="{00000000-0005-0000-0000-0000939B0000}"/>
    <cellStyle name="Note 3 7 2 2 7 2" xfId="47769" xr:uid="{00000000-0005-0000-0000-0000949B0000}"/>
    <cellStyle name="Note 3 7 2 2 8" xfId="47770" xr:uid="{00000000-0005-0000-0000-0000959B0000}"/>
    <cellStyle name="Note 3 7 2 3" xfId="7407" xr:uid="{00000000-0005-0000-0000-0000969B0000}"/>
    <cellStyle name="Note 3 7 2 3 2" xfId="13106" xr:uid="{00000000-0005-0000-0000-0000979B0000}"/>
    <cellStyle name="Note 3 7 2 3 2 2" xfId="47771" xr:uid="{00000000-0005-0000-0000-0000989B0000}"/>
    <cellStyle name="Note 3 7 2 3 3" xfId="47772" xr:uid="{00000000-0005-0000-0000-0000999B0000}"/>
    <cellStyle name="Note 3 7 2 4" xfId="7408" xr:uid="{00000000-0005-0000-0000-00009A9B0000}"/>
    <cellStyle name="Note 3 7 2 4 2" xfId="13105" xr:uid="{00000000-0005-0000-0000-00009B9B0000}"/>
    <cellStyle name="Note 3 7 2 4 2 2" xfId="47773" xr:uid="{00000000-0005-0000-0000-00009C9B0000}"/>
    <cellStyle name="Note 3 7 2 4 3" xfId="47774" xr:uid="{00000000-0005-0000-0000-00009D9B0000}"/>
    <cellStyle name="Note 3 7 2 5" xfId="13110" xr:uid="{00000000-0005-0000-0000-00009E9B0000}"/>
    <cellStyle name="Note 3 7 2 5 2" xfId="47775" xr:uid="{00000000-0005-0000-0000-00009F9B0000}"/>
    <cellStyle name="Note 3 7 2 6" xfId="26136" xr:uid="{00000000-0005-0000-0000-0000A09B0000}"/>
    <cellStyle name="Note 3 7 2 6 2" xfId="47776" xr:uid="{00000000-0005-0000-0000-0000A19B0000}"/>
    <cellStyle name="Note 3 7 2 7" xfId="26137" xr:uid="{00000000-0005-0000-0000-0000A29B0000}"/>
    <cellStyle name="Note 3 7 2 7 2" xfId="47777" xr:uid="{00000000-0005-0000-0000-0000A39B0000}"/>
    <cellStyle name="Note 3 7 2 8" xfId="26138" xr:uid="{00000000-0005-0000-0000-0000A49B0000}"/>
    <cellStyle name="Note 3 7 2 8 2" xfId="47778" xr:uid="{00000000-0005-0000-0000-0000A59B0000}"/>
    <cellStyle name="Note 3 7 2 9" xfId="47779" xr:uid="{00000000-0005-0000-0000-0000A69B0000}"/>
    <cellStyle name="Note 3 7 3" xfId="1578" xr:uid="{00000000-0005-0000-0000-0000A79B0000}"/>
    <cellStyle name="Note 3 7 3 2" xfId="3041" xr:uid="{00000000-0005-0000-0000-0000A89B0000}"/>
    <cellStyle name="Note 3 7 3 2 2" xfId="7409" xr:uid="{00000000-0005-0000-0000-0000A99B0000}"/>
    <cellStyle name="Note 3 7 3 2 2 2" xfId="13102" xr:uid="{00000000-0005-0000-0000-0000AA9B0000}"/>
    <cellStyle name="Note 3 7 3 2 2 2 2" xfId="47780" xr:uid="{00000000-0005-0000-0000-0000AB9B0000}"/>
    <cellStyle name="Note 3 7 3 2 2 3" xfId="47781" xr:uid="{00000000-0005-0000-0000-0000AC9B0000}"/>
    <cellStyle name="Note 3 7 3 2 3" xfId="7410" xr:uid="{00000000-0005-0000-0000-0000AD9B0000}"/>
    <cellStyle name="Note 3 7 3 2 3 2" xfId="13101" xr:uid="{00000000-0005-0000-0000-0000AE9B0000}"/>
    <cellStyle name="Note 3 7 3 2 3 2 2" xfId="47782" xr:uid="{00000000-0005-0000-0000-0000AF9B0000}"/>
    <cellStyle name="Note 3 7 3 2 3 3" xfId="47783" xr:uid="{00000000-0005-0000-0000-0000B09B0000}"/>
    <cellStyle name="Note 3 7 3 2 4" xfId="13103" xr:uid="{00000000-0005-0000-0000-0000B19B0000}"/>
    <cellStyle name="Note 3 7 3 2 4 2" xfId="47784" xr:uid="{00000000-0005-0000-0000-0000B29B0000}"/>
    <cellStyle name="Note 3 7 3 2 5" xfId="26139" xr:uid="{00000000-0005-0000-0000-0000B39B0000}"/>
    <cellStyle name="Note 3 7 3 2 5 2" xfId="47785" xr:uid="{00000000-0005-0000-0000-0000B49B0000}"/>
    <cellStyle name="Note 3 7 3 2 6" xfId="26140" xr:uid="{00000000-0005-0000-0000-0000B59B0000}"/>
    <cellStyle name="Note 3 7 3 2 6 2" xfId="47786" xr:uid="{00000000-0005-0000-0000-0000B69B0000}"/>
    <cellStyle name="Note 3 7 3 2 7" xfId="26141" xr:uid="{00000000-0005-0000-0000-0000B79B0000}"/>
    <cellStyle name="Note 3 7 3 2 7 2" xfId="47787" xr:uid="{00000000-0005-0000-0000-0000B89B0000}"/>
    <cellStyle name="Note 3 7 3 2 8" xfId="47788" xr:uid="{00000000-0005-0000-0000-0000B99B0000}"/>
    <cellStyle name="Note 3 7 3 3" xfId="7411" xr:uid="{00000000-0005-0000-0000-0000BA9B0000}"/>
    <cellStyle name="Note 3 7 3 3 2" xfId="13100" xr:uid="{00000000-0005-0000-0000-0000BB9B0000}"/>
    <cellStyle name="Note 3 7 3 3 2 2" xfId="47789" xr:uid="{00000000-0005-0000-0000-0000BC9B0000}"/>
    <cellStyle name="Note 3 7 3 3 3" xfId="47790" xr:uid="{00000000-0005-0000-0000-0000BD9B0000}"/>
    <cellStyle name="Note 3 7 3 4" xfId="7412" xr:uid="{00000000-0005-0000-0000-0000BE9B0000}"/>
    <cellStyle name="Note 3 7 3 4 2" xfId="13099" xr:uid="{00000000-0005-0000-0000-0000BF9B0000}"/>
    <cellStyle name="Note 3 7 3 4 2 2" xfId="47791" xr:uid="{00000000-0005-0000-0000-0000C09B0000}"/>
    <cellStyle name="Note 3 7 3 4 3" xfId="47792" xr:uid="{00000000-0005-0000-0000-0000C19B0000}"/>
    <cellStyle name="Note 3 7 3 5" xfId="13104" xr:uid="{00000000-0005-0000-0000-0000C29B0000}"/>
    <cellStyle name="Note 3 7 3 5 2" xfId="47793" xr:uid="{00000000-0005-0000-0000-0000C39B0000}"/>
    <cellStyle name="Note 3 7 3 6" xfId="26142" xr:uid="{00000000-0005-0000-0000-0000C49B0000}"/>
    <cellStyle name="Note 3 7 3 6 2" xfId="47794" xr:uid="{00000000-0005-0000-0000-0000C59B0000}"/>
    <cellStyle name="Note 3 7 3 7" xfId="26143" xr:uid="{00000000-0005-0000-0000-0000C69B0000}"/>
    <cellStyle name="Note 3 7 3 7 2" xfId="47795" xr:uid="{00000000-0005-0000-0000-0000C79B0000}"/>
    <cellStyle name="Note 3 7 3 8" xfId="26144" xr:uid="{00000000-0005-0000-0000-0000C89B0000}"/>
    <cellStyle name="Note 3 7 3 8 2" xfId="47796" xr:uid="{00000000-0005-0000-0000-0000C99B0000}"/>
    <cellStyle name="Note 3 7 3 9" xfId="47797" xr:uid="{00000000-0005-0000-0000-0000CA9B0000}"/>
    <cellStyle name="Note 3 7 4" xfId="7413" xr:uid="{00000000-0005-0000-0000-0000CB9B0000}"/>
    <cellStyle name="Note 3 7 4 2" xfId="13098" xr:uid="{00000000-0005-0000-0000-0000CC9B0000}"/>
    <cellStyle name="Note 3 7 4 2 2" xfId="47798" xr:uid="{00000000-0005-0000-0000-0000CD9B0000}"/>
    <cellStyle name="Note 3 7 4 3" xfId="26145" xr:uid="{00000000-0005-0000-0000-0000CE9B0000}"/>
    <cellStyle name="Note 3 7 4 3 2" xfId="47799" xr:uid="{00000000-0005-0000-0000-0000CF9B0000}"/>
    <cellStyle name="Note 3 7 4 4" xfId="26146" xr:uid="{00000000-0005-0000-0000-0000D09B0000}"/>
    <cellStyle name="Note 3 7 4 4 2" xfId="47800" xr:uid="{00000000-0005-0000-0000-0000D19B0000}"/>
    <cellStyle name="Note 3 7 4 5" xfId="26147" xr:uid="{00000000-0005-0000-0000-0000D29B0000}"/>
    <cellStyle name="Note 3 7 4 5 2" xfId="47801" xr:uid="{00000000-0005-0000-0000-0000D39B0000}"/>
    <cellStyle name="Note 3 7 4 6" xfId="47802" xr:uid="{00000000-0005-0000-0000-0000D49B0000}"/>
    <cellStyle name="Note 3 7 5" xfId="7414" xr:uid="{00000000-0005-0000-0000-0000D59B0000}"/>
    <cellStyle name="Note 3 7 5 2" xfId="13097" xr:uid="{00000000-0005-0000-0000-0000D69B0000}"/>
    <cellStyle name="Note 3 7 5 2 2" xfId="47803" xr:uid="{00000000-0005-0000-0000-0000D79B0000}"/>
    <cellStyle name="Note 3 7 5 3" xfId="26148" xr:uid="{00000000-0005-0000-0000-0000D89B0000}"/>
    <cellStyle name="Note 3 7 5 3 2" xfId="47804" xr:uid="{00000000-0005-0000-0000-0000D99B0000}"/>
    <cellStyle name="Note 3 7 5 4" xfId="26149" xr:uid="{00000000-0005-0000-0000-0000DA9B0000}"/>
    <cellStyle name="Note 3 7 5 4 2" xfId="47805" xr:uid="{00000000-0005-0000-0000-0000DB9B0000}"/>
    <cellStyle name="Note 3 7 5 5" xfId="26150" xr:uid="{00000000-0005-0000-0000-0000DC9B0000}"/>
    <cellStyle name="Note 3 7 5 5 2" xfId="47806" xr:uid="{00000000-0005-0000-0000-0000DD9B0000}"/>
    <cellStyle name="Note 3 7 5 6" xfId="47807" xr:uid="{00000000-0005-0000-0000-0000DE9B0000}"/>
    <cellStyle name="Note 3 7 6" xfId="7415" xr:uid="{00000000-0005-0000-0000-0000DF9B0000}"/>
    <cellStyle name="Note 3 7 6 2" xfId="13096" xr:uid="{00000000-0005-0000-0000-0000E09B0000}"/>
    <cellStyle name="Note 3 7 6 2 2" xfId="47808" xr:uid="{00000000-0005-0000-0000-0000E19B0000}"/>
    <cellStyle name="Note 3 7 6 3" xfId="26151" xr:uid="{00000000-0005-0000-0000-0000E29B0000}"/>
    <cellStyle name="Note 3 7 6 3 2" xfId="47809" xr:uid="{00000000-0005-0000-0000-0000E39B0000}"/>
    <cellStyle name="Note 3 7 6 4" xfId="26152" xr:uid="{00000000-0005-0000-0000-0000E49B0000}"/>
    <cellStyle name="Note 3 7 6 4 2" xfId="47810" xr:uid="{00000000-0005-0000-0000-0000E59B0000}"/>
    <cellStyle name="Note 3 7 6 5" xfId="26153" xr:uid="{00000000-0005-0000-0000-0000E69B0000}"/>
    <cellStyle name="Note 3 7 6 5 2" xfId="47811" xr:uid="{00000000-0005-0000-0000-0000E79B0000}"/>
    <cellStyle name="Note 3 7 6 6" xfId="47812" xr:uid="{00000000-0005-0000-0000-0000E89B0000}"/>
    <cellStyle name="Note 3 7 7" xfId="7416" xr:uid="{00000000-0005-0000-0000-0000E99B0000}"/>
    <cellStyle name="Note 3 7 7 2" xfId="13095" xr:uid="{00000000-0005-0000-0000-0000EA9B0000}"/>
    <cellStyle name="Note 3 7 7 2 2" xfId="47813" xr:uid="{00000000-0005-0000-0000-0000EB9B0000}"/>
    <cellStyle name="Note 3 7 7 3" xfId="26154" xr:uid="{00000000-0005-0000-0000-0000EC9B0000}"/>
    <cellStyle name="Note 3 7 7 3 2" xfId="47814" xr:uid="{00000000-0005-0000-0000-0000ED9B0000}"/>
    <cellStyle name="Note 3 7 7 4" xfId="26155" xr:uid="{00000000-0005-0000-0000-0000EE9B0000}"/>
    <cellStyle name="Note 3 7 7 4 2" xfId="47815" xr:uid="{00000000-0005-0000-0000-0000EF9B0000}"/>
    <cellStyle name="Note 3 7 7 5" xfId="26156" xr:uid="{00000000-0005-0000-0000-0000F09B0000}"/>
    <cellStyle name="Note 3 7 7 5 2" xfId="47816" xr:uid="{00000000-0005-0000-0000-0000F19B0000}"/>
    <cellStyle name="Note 3 7 7 6" xfId="47817" xr:uid="{00000000-0005-0000-0000-0000F29B0000}"/>
    <cellStyle name="Note 3 7 8" xfId="7417" xr:uid="{00000000-0005-0000-0000-0000F39B0000}"/>
    <cellStyle name="Note 3 7 8 2" xfId="13094" xr:uid="{00000000-0005-0000-0000-0000F49B0000}"/>
    <cellStyle name="Note 3 7 8 2 2" xfId="47818" xr:uid="{00000000-0005-0000-0000-0000F59B0000}"/>
    <cellStyle name="Note 3 7 8 3" xfId="47819" xr:uid="{00000000-0005-0000-0000-0000F69B0000}"/>
    <cellStyle name="Note 3 7 9" xfId="13111" xr:uid="{00000000-0005-0000-0000-0000F79B0000}"/>
    <cellStyle name="Note 3 7 9 2" xfId="47820" xr:uid="{00000000-0005-0000-0000-0000F89B0000}"/>
    <cellStyle name="Note 3 8" xfId="980" xr:uid="{00000000-0005-0000-0000-0000F99B0000}"/>
    <cellStyle name="Note 3 8 10" xfId="26157" xr:uid="{00000000-0005-0000-0000-0000FA9B0000}"/>
    <cellStyle name="Note 3 8 10 2" xfId="47821" xr:uid="{00000000-0005-0000-0000-0000FB9B0000}"/>
    <cellStyle name="Note 3 8 11" xfId="47822" xr:uid="{00000000-0005-0000-0000-0000FC9B0000}"/>
    <cellStyle name="Note 3 8 2" xfId="1912" xr:uid="{00000000-0005-0000-0000-0000FD9B0000}"/>
    <cellStyle name="Note 3 8 2 2" xfId="3371" xr:uid="{00000000-0005-0000-0000-0000FE9B0000}"/>
    <cellStyle name="Note 3 8 2 2 2" xfId="7418" xr:uid="{00000000-0005-0000-0000-0000FF9B0000}"/>
    <cellStyle name="Note 3 8 2 2 2 2" xfId="13090" xr:uid="{00000000-0005-0000-0000-0000009C0000}"/>
    <cellStyle name="Note 3 8 2 2 2 2 2" xfId="47823" xr:uid="{00000000-0005-0000-0000-0000019C0000}"/>
    <cellStyle name="Note 3 8 2 2 2 3" xfId="47824" xr:uid="{00000000-0005-0000-0000-0000029C0000}"/>
    <cellStyle name="Note 3 8 2 2 3" xfId="7419" xr:uid="{00000000-0005-0000-0000-0000039C0000}"/>
    <cellStyle name="Note 3 8 2 2 3 2" xfId="13089" xr:uid="{00000000-0005-0000-0000-0000049C0000}"/>
    <cellStyle name="Note 3 8 2 2 3 2 2" xfId="47825" xr:uid="{00000000-0005-0000-0000-0000059C0000}"/>
    <cellStyle name="Note 3 8 2 2 3 3" xfId="47826" xr:uid="{00000000-0005-0000-0000-0000069C0000}"/>
    <cellStyle name="Note 3 8 2 2 4" xfId="13091" xr:uid="{00000000-0005-0000-0000-0000079C0000}"/>
    <cellStyle name="Note 3 8 2 2 4 2" xfId="47827" xr:uid="{00000000-0005-0000-0000-0000089C0000}"/>
    <cellStyle name="Note 3 8 2 2 5" xfId="26158" xr:uid="{00000000-0005-0000-0000-0000099C0000}"/>
    <cellStyle name="Note 3 8 2 2 5 2" xfId="47828" xr:uid="{00000000-0005-0000-0000-00000A9C0000}"/>
    <cellStyle name="Note 3 8 2 2 6" xfId="26159" xr:uid="{00000000-0005-0000-0000-00000B9C0000}"/>
    <cellStyle name="Note 3 8 2 2 6 2" xfId="47829" xr:uid="{00000000-0005-0000-0000-00000C9C0000}"/>
    <cellStyle name="Note 3 8 2 2 7" xfId="26160" xr:uid="{00000000-0005-0000-0000-00000D9C0000}"/>
    <cellStyle name="Note 3 8 2 2 7 2" xfId="47830" xr:uid="{00000000-0005-0000-0000-00000E9C0000}"/>
    <cellStyle name="Note 3 8 2 2 8" xfId="47831" xr:uid="{00000000-0005-0000-0000-00000F9C0000}"/>
    <cellStyle name="Note 3 8 2 3" xfId="7420" xr:uid="{00000000-0005-0000-0000-0000109C0000}"/>
    <cellStyle name="Note 3 8 2 3 2" xfId="13088" xr:uid="{00000000-0005-0000-0000-0000119C0000}"/>
    <cellStyle name="Note 3 8 2 3 2 2" xfId="47832" xr:uid="{00000000-0005-0000-0000-0000129C0000}"/>
    <cellStyle name="Note 3 8 2 3 3" xfId="47833" xr:uid="{00000000-0005-0000-0000-0000139C0000}"/>
    <cellStyle name="Note 3 8 2 4" xfId="7421" xr:uid="{00000000-0005-0000-0000-0000149C0000}"/>
    <cellStyle name="Note 3 8 2 4 2" xfId="13087" xr:uid="{00000000-0005-0000-0000-0000159C0000}"/>
    <cellStyle name="Note 3 8 2 4 2 2" xfId="47834" xr:uid="{00000000-0005-0000-0000-0000169C0000}"/>
    <cellStyle name="Note 3 8 2 4 3" xfId="47835" xr:uid="{00000000-0005-0000-0000-0000179C0000}"/>
    <cellStyle name="Note 3 8 2 5" xfId="13092" xr:uid="{00000000-0005-0000-0000-0000189C0000}"/>
    <cellStyle name="Note 3 8 2 5 2" xfId="47836" xr:uid="{00000000-0005-0000-0000-0000199C0000}"/>
    <cellStyle name="Note 3 8 2 6" xfId="26161" xr:uid="{00000000-0005-0000-0000-00001A9C0000}"/>
    <cellStyle name="Note 3 8 2 6 2" xfId="47837" xr:uid="{00000000-0005-0000-0000-00001B9C0000}"/>
    <cellStyle name="Note 3 8 2 7" xfId="26162" xr:uid="{00000000-0005-0000-0000-00001C9C0000}"/>
    <cellStyle name="Note 3 8 2 7 2" xfId="47838" xr:uid="{00000000-0005-0000-0000-00001D9C0000}"/>
    <cellStyle name="Note 3 8 2 8" xfId="26163" xr:uid="{00000000-0005-0000-0000-00001E9C0000}"/>
    <cellStyle name="Note 3 8 2 8 2" xfId="47839" xr:uid="{00000000-0005-0000-0000-00001F9C0000}"/>
    <cellStyle name="Note 3 8 2 9" xfId="47840" xr:uid="{00000000-0005-0000-0000-0000209C0000}"/>
    <cellStyle name="Note 3 8 3" xfId="1480" xr:uid="{00000000-0005-0000-0000-0000219C0000}"/>
    <cellStyle name="Note 3 8 3 2" xfId="2943" xr:uid="{00000000-0005-0000-0000-0000229C0000}"/>
    <cellStyle name="Note 3 8 3 2 2" xfId="7422" xr:uid="{00000000-0005-0000-0000-0000239C0000}"/>
    <cellStyle name="Note 3 8 3 2 2 2" xfId="13084" xr:uid="{00000000-0005-0000-0000-0000249C0000}"/>
    <cellStyle name="Note 3 8 3 2 2 2 2" xfId="47841" xr:uid="{00000000-0005-0000-0000-0000259C0000}"/>
    <cellStyle name="Note 3 8 3 2 2 3" xfId="47842" xr:uid="{00000000-0005-0000-0000-0000269C0000}"/>
    <cellStyle name="Note 3 8 3 2 3" xfId="7423" xr:uid="{00000000-0005-0000-0000-0000279C0000}"/>
    <cellStyle name="Note 3 8 3 2 3 2" xfId="13083" xr:uid="{00000000-0005-0000-0000-0000289C0000}"/>
    <cellStyle name="Note 3 8 3 2 3 2 2" xfId="47843" xr:uid="{00000000-0005-0000-0000-0000299C0000}"/>
    <cellStyle name="Note 3 8 3 2 3 3" xfId="47844" xr:uid="{00000000-0005-0000-0000-00002A9C0000}"/>
    <cellStyle name="Note 3 8 3 2 4" xfId="13085" xr:uid="{00000000-0005-0000-0000-00002B9C0000}"/>
    <cellStyle name="Note 3 8 3 2 4 2" xfId="47845" xr:uid="{00000000-0005-0000-0000-00002C9C0000}"/>
    <cellStyle name="Note 3 8 3 2 5" xfId="26164" xr:uid="{00000000-0005-0000-0000-00002D9C0000}"/>
    <cellStyle name="Note 3 8 3 2 5 2" xfId="47846" xr:uid="{00000000-0005-0000-0000-00002E9C0000}"/>
    <cellStyle name="Note 3 8 3 2 6" xfId="26165" xr:uid="{00000000-0005-0000-0000-00002F9C0000}"/>
    <cellStyle name="Note 3 8 3 2 6 2" xfId="47847" xr:uid="{00000000-0005-0000-0000-0000309C0000}"/>
    <cellStyle name="Note 3 8 3 2 7" xfId="26166" xr:uid="{00000000-0005-0000-0000-0000319C0000}"/>
    <cellStyle name="Note 3 8 3 2 7 2" xfId="47848" xr:uid="{00000000-0005-0000-0000-0000329C0000}"/>
    <cellStyle name="Note 3 8 3 2 8" xfId="47849" xr:uid="{00000000-0005-0000-0000-0000339C0000}"/>
    <cellStyle name="Note 3 8 3 3" xfId="7424" xr:uid="{00000000-0005-0000-0000-0000349C0000}"/>
    <cellStyle name="Note 3 8 3 3 2" xfId="13082" xr:uid="{00000000-0005-0000-0000-0000359C0000}"/>
    <cellStyle name="Note 3 8 3 3 2 2" xfId="47850" xr:uid="{00000000-0005-0000-0000-0000369C0000}"/>
    <cellStyle name="Note 3 8 3 3 3" xfId="47851" xr:uid="{00000000-0005-0000-0000-0000379C0000}"/>
    <cellStyle name="Note 3 8 3 4" xfId="7425" xr:uid="{00000000-0005-0000-0000-0000389C0000}"/>
    <cellStyle name="Note 3 8 3 4 2" xfId="13081" xr:uid="{00000000-0005-0000-0000-0000399C0000}"/>
    <cellStyle name="Note 3 8 3 4 2 2" xfId="47852" xr:uid="{00000000-0005-0000-0000-00003A9C0000}"/>
    <cellStyle name="Note 3 8 3 4 3" xfId="47853" xr:uid="{00000000-0005-0000-0000-00003B9C0000}"/>
    <cellStyle name="Note 3 8 3 5" xfId="13086" xr:uid="{00000000-0005-0000-0000-00003C9C0000}"/>
    <cellStyle name="Note 3 8 3 5 2" xfId="47854" xr:uid="{00000000-0005-0000-0000-00003D9C0000}"/>
    <cellStyle name="Note 3 8 3 6" xfId="26167" xr:uid="{00000000-0005-0000-0000-00003E9C0000}"/>
    <cellStyle name="Note 3 8 3 6 2" xfId="47855" xr:uid="{00000000-0005-0000-0000-00003F9C0000}"/>
    <cellStyle name="Note 3 8 3 7" xfId="26168" xr:uid="{00000000-0005-0000-0000-0000409C0000}"/>
    <cellStyle name="Note 3 8 3 7 2" xfId="47856" xr:uid="{00000000-0005-0000-0000-0000419C0000}"/>
    <cellStyle name="Note 3 8 3 8" xfId="26169" xr:uid="{00000000-0005-0000-0000-0000429C0000}"/>
    <cellStyle name="Note 3 8 3 8 2" xfId="47857" xr:uid="{00000000-0005-0000-0000-0000439C0000}"/>
    <cellStyle name="Note 3 8 3 9" xfId="47858" xr:uid="{00000000-0005-0000-0000-0000449C0000}"/>
    <cellStyle name="Note 3 8 4" xfId="7426" xr:uid="{00000000-0005-0000-0000-0000459C0000}"/>
    <cellStyle name="Note 3 8 4 2" xfId="13080" xr:uid="{00000000-0005-0000-0000-0000469C0000}"/>
    <cellStyle name="Note 3 8 4 2 2" xfId="47859" xr:uid="{00000000-0005-0000-0000-0000479C0000}"/>
    <cellStyle name="Note 3 8 4 3" xfId="26170" xr:uid="{00000000-0005-0000-0000-0000489C0000}"/>
    <cellStyle name="Note 3 8 4 3 2" xfId="47860" xr:uid="{00000000-0005-0000-0000-0000499C0000}"/>
    <cellStyle name="Note 3 8 4 4" xfId="26171" xr:uid="{00000000-0005-0000-0000-00004A9C0000}"/>
    <cellStyle name="Note 3 8 4 4 2" xfId="47861" xr:uid="{00000000-0005-0000-0000-00004B9C0000}"/>
    <cellStyle name="Note 3 8 4 5" xfId="26172" xr:uid="{00000000-0005-0000-0000-00004C9C0000}"/>
    <cellStyle name="Note 3 8 4 5 2" xfId="47862" xr:uid="{00000000-0005-0000-0000-00004D9C0000}"/>
    <cellStyle name="Note 3 8 4 6" xfId="47863" xr:uid="{00000000-0005-0000-0000-00004E9C0000}"/>
    <cellStyle name="Note 3 8 5" xfId="7427" xr:uid="{00000000-0005-0000-0000-00004F9C0000}"/>
    <cellStyle name="Note 3 8 5 2" xfId="13079" xr:uid="{00000000-0005-0000-0000-0000509C0000}"/>
    <cellStyle name="Note 3 8 5 2 2" xfId="47864" xr:uid="{00000000-0005-0000-0000-0000519C0000}"/>
    <cellStyle name="Note 3 8 5 3" xfId="26173" xr:uid="{00000000-0005-0000-0000-0000529C0000}"/>
    <cellStyle name="Note 3 8 5 3 2" xfId="47865" xr:uid="{00000000-0005-0000-0000-0000539C0000}"/>
    <cellStyle name="Note 3 8 5 4" xfId="26174" xr:uid="{00000000-0005-0000-0000-0000549C0000}"/>
    <cellStyle name="Note 3 8 5 4 2" xfId="47866" xr:uid="{00000000-0005-0000-0000-0000559C0000}"/>
    <cellStyle name="Note 3 8 5 5" xfId="26175" xr:uid="{00000000-0005-0000-0000-0000569C0000}"/>
    <cellStyle name="Note 3 8 5 5 2" xfId="47867" xr:uid="{00000000-0005-0000-0000-0000579C0000}"/>
    <cellStyle name="Note 3 8 5 6" xfId="47868" xr:uid="{00000000-0005-0000-0000-0000589C0000}"/>
    <cellStyle name="Note 3 8 6" xfId="7428" xr:uid="{00000000-0005-0000-0000-0000599C0000}"/>
    <cellStyle name="Note 3 8 6 2" xfId="13078" xr:uid="{00000000-0005-0000-0000-00005A9C0000}"/>
    <cellStyle name="Note 3 8 6 2 2" xfId="47869" xr:uid="{00000000-0005-0000-0000-00005B9C0000}"/>
    <cellStyle name="Note 3 8 6 3" xfId="26176" xr:uid="{00000000-0005-0000-0000-00005C9C0000}"/>
    <cellStyle name="Note 3 8 6 3 2" xfId="47870" xr:uid="{00000000-0005-0000-0000-00005D9C0000}"/>
    <cellStyle name="Note 3 8 6 4" xfId="26177" xr:uid="{00000000-0005-0000-0000-00005E9C0000}"/>
    <cellStyle name="Note 3 8 6 4 2" xfId="47871" xr:uid="{00000000-0005-0000-0000-00005F9C0000}"/>
    <cellStyle name="Note 3 8 6 5" xfId="26178" xr:uid="{00000000-0005-0000-0000-0000609C0000}"/>
    <cellStyle name="Note 3 8 6 5 2" xfId="47872" xr:uid="{00000000-0005-0000-0000-0000619C0000}"/>
    <cellStyle name="Note 3 8 6 6" xfId="47873" xr:uid="{00000000-0005-0000-0000-0000629C0000}"/>
    <cellStyle name="Note 3 8 7" xfId="7429" xr:uid="{00000000-0005-0000-0000-0000639C0000}"/>
    <cellStyle name="Note 3 8 7 2" xfId="13077" xr:uid="{00000000-0005-0000-0000-0000649C0000}"/>
    <cellStyle name="Note 3 8 7 2 2" xfId="47874" xr:uid="{00000000-0005-0000-0000-0000659C0000}"/>
    <cellStyle name="Note 3 8 7 3" xfId="26179" xr:uid="{00000000-0005-0000-0000-0000669C0000}"/>
    <cellStyle name="Note 3 8 7 3 2" xfId="47875" xr:uid="{00000000-0005-0000-0000-0000679C0000}"/>
    <cellStyle name="Note 3 8 7 4" xfId="26180" xr:uid="{00000000-0005-0000-0000-0000689C0000}"/>
    <cellStyle name="Note 3 8 7 4 2" xfId="47876" xr:uid="{00000000-0005-0000-0000-0000699C0000}"/>
    <cellStyle name="Note 3 8 7 5" xfId="26181" xr:uid="{00000000-0005-0000-0000-00006A9C0000}"/>
    <cellStyle name="Note 3 8 7 5 2" xfId="47877" xr:uid="{00000000-0005-0000-0000-00006B9C0000}"/>
    <cellStyle name="Note 3 8 7 6" xfId="47878" xr:uid="{00000000-0005-0000-0000-00006C9C0000}"/>
    <cellStyle name="Note 3 8 8" xfId="7430" xr:uid="{00000000-0005-0000-0000-00006D9C0000}"/>
    <cellStyle name="Note 3 8 8 2" xfId="13076" xr:uid="{00000000-0005-0000-0000-00006E9C0000}"/>
    <cellStyle name="Note 3 8 8 2 2" xfId="47879" xr:uid="{00000000-0005-0000-0000-00006F9C0000}"/>
    <cellStyle name="Note 3 8 8 3" xfId="47880" xr:uid="{00000000-0005-0000-0000-0000709C0000}"/>
    <cellStyle name="Note 3 8 9" xfId="13093" xr:uid="{00000000-0005-0000-0000-0000719C0000}"/>
    <cellStyle name="Note 3 8 9 2" xfId="47881" xr:uid="{00000000-0005-0000-0000-0000729C0000}"/>
    <cellStyle name="Note 3 9" xfId="1099" xr:uid="{00000000-0005-0000-0000-0000739C0000}"/>
    <cellStyle name="Note 3 9 10" xfId="26182" xr:uid="{00000000-0005-0000-0000-0000749C0000}"/>
    <cellStyle name="Note 3 9 10 2" xfId="47882" xr:uid="{00000000-0005-0000-0000-0000759C0000}"/>
    <cellStyle name="Note 3 9 11" xfId="47883" xr:uid="{00000000-0005-0000-0000-0000769C0000}"/>
    <cellStyle name="Note 3 9 2" xfId="2031" xr:uid="{00000000-0005-0000-0000-0000779C0000}"/>
    <cellStyle name="Note 3 9 2 2" xfId="3490" xr:uid="{00000000-0005-0000-0000-0000789C0000}"/>
    <cellStyle name="Note 3 9 2 2 2" xfId="7431" xr:uid="{00000000-0005-0000-0000-0000799C0000}"/>
    <cellStyle name="Note 3 9 2 2 2 2" xfId="13072" xr:uid="{00000000-0005-0000-0000-00007A9C0000}"/>
    <cellStyle name="Note 3 9 2 2 2 2 2" xfId="47884" xr:uid="{00000000-0005-0000-0000-00007B9C0000}"/>
    <cellStyle name="Note 3 9 2 2 2 3" xfId="47885" xr:uid="{00000000-0005-0000-0000-00007C9C0000}"/>
    <cellStyle name="Note 3 9 2 2 3" xfId="7432" xr:uid="{00000000-0005-0000-0000-00007D9C0000}"/>
    <cellStyle name="Note 3 9 2 2 3 2" xfId="13071" xr:uid="{00000000-0005-0000-0000-00007E9C0000}"/>
    <cellStyle name="Note 3 9 2 2 3 2 2" xfId="47886" xr:uid="{00000000-0005-0000-0000-00007F9C0000}"/>
    <cellStyle name="Note 3 9 2 2 3 3" xfId="47887" xr:uid="{00000000-0005-0000-0000-0000809C0000}"/>
    <cellStyle name="Note 3 9 2 2 4" xfId="13073" xr:uid="{00000000-0005-0000-0000-0000819C0000}"/>
    <cellStyle name="Note 3 9 2 2 4 2" xfId="47888" xr:uid="{00000000-0005-0000-0000-0000829C0000}"/>
    <cellStyle name="Note 3 9 2 2 5" xfId="26183" xr:uid="{00000000-0005-0000-0000-0000839C0000}"/>
    <cellStyle name="Note 3 9 2 2 5 2" xfId="47889" xr:uid="{00000000-0005-0000-0000-0000849C0000}"/>
    <cellStyle name="Note 3 9 2 2 6" xfId="26184" xr:uid="{00000000-0005-0000-0000-0000859C0000}"/>
    <cellStyle name="Note 3 9 2 2 6 2" xfId="47890" xr:uid="{00000000-0005-0000-0000-0000869C0000}"/>
    <cellStyle name="Note 3 9 2 2 7" xfId="26185" xr:uid="{00000000-0005-0000-0000-0000879C0000}"/>
    <cellStyle name="Note 3 9 2 2 7 2" xfId="47891" xr:uid="{00000000-0005-0000-0000-0000889C0000}"/>
    <cellStyle name="Note 3 9 2 2 8" xfId="47892" xr:uid="{00000000-0005-0000-0000-0000899C0000}"/>
    <cellStyle name="Note 3 9 2 3" xfId="7433" xr:uid="{00000000-0005-0000-0000-00008A9C0000}"/>
    <cellStyle name="Note 3 9 2 3 2" xfId="13070" xr:uid="{00000000-0005-0000-0000-00008B9C0000}"/>
    <cellStyle name="Note 3 9 2 3 2 2" xfId="47893" xr:uid="{00000000-0005-0000-0000-00008C9C0000}"/>
    <cellStyle name="Note 3 9 2 3 3" xfId="47894" xr:uid="{00000000-0005-0000-0000-00008D9C0000}"/>
    <cellStyle name="Note 3 9 2 4" xfId="7434" xr:uid="{00000000-0005-0000-0000-00008E9C0000}"/>
    <cellStyle name="Note 3 9 2 4 2" xfId="13069" xr:uid="{00000000-0005-0000-0000-00008F9C0000}"/>
    <cellStyle name="Note 3 9 2 4 2 2" xfId="47895" xr:uid="{00000000-0005-0000-0000-0000909C0000}"/>
    <cellStyle name="Note 3 9 2 4 3" xfId="47896" xr:uid="{00000000-0005-0000-0000-0000919C0000}"/>
    <cellStyle name="Note 3 9 2 5" xfId="13074" xr:uid="{00000000-0005-0000-0000-0000929C0000}"/>
    <cellStyle name="Note 3 9 2 5 2" xfId="47897" xr:uid="{00000000-0005-0000-0000-0000939C0000}"/>
    <cellStyle name="Note 3 9 2 6" xfId="26186" xr:uid="{00000000-0005-0000-0000-0000949C0000}"/>
    <cellStyle name="Note 3 9 2 6 2" xfId="47898" xr:uid="{00000000-0005-0000-0000-0000959C0000}"/>
    <cellStyle name="Note 3 9 2 7" xfId="26187" xr:uid="{00000000-0005-0000-0000-0000969C0000}"/>
    <cellStyle name="Note 3 9 2 7 2" xfId="47899" xr:uid="{00000000-0005-0000-0000-0000979C0000}"/>
    <cellStyle name="Note 3 9 2 8" xfId="26188" xr:uid="{00000000-0005-0000-0000-0000989C0000}"/>
    <cellStyle name="Note 3 9 2 8 2" xfId="47900" xr:uid="{00000000-0005-0000-0000-0000999C0000}"/>
    <cellStyle name="Note 3 9 2 9" xfId="47901" xr:uid="{00000000-0005-0000-0000-00009A9C0000}"/>
    <cellStyle name="Note 3 9 3" xfId="1599" xr:uid="{00000000-0005-0000-0000-00009B9C0000}"/>
    <cellStyle name="Note 3 9 3 2" xfId="3062" xr:uid="{00000000-0005-0000-0000-00009C9C0000}"/>
    <cellStyle name="Note 3 9 3 2 2" xfId="7435" xr:uid="{00000000-0005-0000-0000-00009D9C0000}"/>
    <cellStyle name="Note 3 9 3 2 2 2" xfId="13066" xr:uid="{00000000-0005-0000-0000-00009E9C0000}"/>
    <cellStyle name="Note 3 9 3 2 2 2 2" xfId="47902" xr:uid="{00000000-0005-0000-0000-00009F9C0000}"/>
    <cellStyle name="Note 3 9 3 2 2 3" xfId="47903" xr:uid="{00000000-0005-0000-0000-0000A09C0000}"/>
    <cellStyle name="Note 3 9 3 2 3" xfId="7436" xr:uid="{00000000-0005-0000-0000-0000A19C0000}"/>
    <cellStyle name="Note 3 9 3 2 3 2" xfId="13065" xr:uid="{00000000-0005-0000-0000-0000A29C0000}"/>
    <cellStyle name="Note 3 9 3 2 3 2 2" xfId="47904" xr:uid="{00000000-0005-0000-0000-0000A39C0000}"/>
    <cellStyle name="Note 3 9 3 2 3 3" xfId="47905" xr:uid="{00000000-0005-0000-0000-0000A49C0000}"/>
    <cellStyle name="Note 3 9 3 2 4" xfId="13067" xr:uid="{00000000-0005-0000-0000-0000A59C0000}"/>
    <cellStyle name="Note 3 9 3 2 4 2" xfId="47906" xr:uid="{00000000-0005-0000-0000-0000A69C0000}"/>
    <cellStyle name="Note 3 9 3 2 5" xfId="26189" xr:uid="{00000000-0005-0000-0000-0000A79C0000}"/>
    <cellStyle name="Note 3 9 3 2 5 2" xfId="47907" xr:uid="{00000000-0005-0000-0000-0000A89C0000}"/>
    <cellStyle name="Note 3 9 3 2 6" xfId="26190" xr:uid="{00000000-0005-0000-0000-0000A99C0000}"/>
    <cellStyle name="Note 3 9 3 2 6 2" xfId="47908" xr:uid="{00000000-0005-0000-0000-0000AA9C0000}"/>
    <cellStyle name="Note 3 9 3 2 7" xfId="26191" xr:uid="{00000000-0005-0000-0000-0000AB9C0000}"/>
    <cellStyle name="Note 3 9 3 2 7 2" xfId="47909" xr:uid="{00000000-0005-0000-0000-0000AC9C0000}"/>
    <cellStyle name="Note 3 9 3 2 8" xfId="47910" xr:uid="{00000000-0005-0000-0000-0000AD9C0000}"/>
    <cellStyle name="Note 3 9 3 3" xfId="7437" xr:uid="{00000000-0005-0000-0000-0000AE9C0000}"/>
    <cellStyle name="Note 3 9 3 3 2" xfId="13064" xr:uid="{00000000-0005-0000-0000-0000AF9C0000}"/>
    <cellStyle name="Note 3 9 3 3 2 2" xfId="47911" xr:uid="{00000000-0005-0000-0000-0000B09C0000}"/>
    <cellStyle name="Note 3 9 3 3 3" xfId="47912" xr:uid="{00000000-0005-0000-0000-0000B19C0000}"/>
    <cellStyle name="Note 3 9 3 4" xfId="7438" xr:uid="{00000000-0005-0000-0000-0000B29C0000}"/>
    <cellStyle name="Note 3 9 3 4 2" xfId="13063" xr:uid="{00000000-0005-0000-0000-0000B39C0000}"/>
    <cellStyle name="Note 3 9 3 4 2 2" xfId="47913" xr:uid="{00000000-0005-0000-0000-0000B49C0000}"/>
    <cellStyle name="Note 3 9 3 4 3" xfId="47914" xr:uid="{00000000-0005-0000-0000-0000B59C0000}"/>
    <cellStyle name="Note 3 9 3 5" xfId="13068" xr:uid="{00000000-0005-0000-0000-0000B69C0000}"/>
    <cellStyle name="Note 3 9 3 5 2" xfId="47915" xr:uid="{00000000-0005-0000-0000-0000B79C0000}"/>
    <cellStyle name="Note 3 9 3 6" xfId="26192" xr:uid="{00000000-0005-0000-0000-0000B89C0000}"/>
    <cellStyle name="Note 3 9 3 6 2" xfId="47916" xr:uid="{00000000-0005-0000-0000-0000B99C0000}"/>
    <cellStyle name="Note 3 9 3 7" xfId="26193" xr:uid="{00000000-0005-0000-0000-0000BA9C0000}"/>
    <cellStyle name="Note 3 9 3 7 2" xfId="47917" xr:uid="{00000000-0005-0000-0000-0000BB9C0000}"/>
    <cellStyle name="Note 3 9 3 8" xfId="26194" xr:uid="{00000000-0005-0000-0000-0000BC9C0000}"/>
    <cellStyle name="Note 3 9 3 8 2" xfId="47918" xr:uid="{00000000-0005-0000-0000-0000BD9C0000}"/>
    <cellStyle name="Note 3 9 3 9" xfId="47919" xr:uid="{00000000-0005-0000-0000-0000BE9C0000}"/>
    <cellStyle name="Note 3 9 4" xfId="7439" xr:uid="{00000000-0005-0000-0000-0000BF9C0000}"/>
    <cellStyle name="Note 3 9 4 2" xfId="13062" xr:uid="{00000000-0005-0000-0000-0000C09C0000}"/>
    <cellStyle name="Note 3 9 4 2 2" xfId="47920" xr:uid="{00000000-0005-0000-0000-0000C19C0000}"/>
    <cellStyle name="Note 3 9 4 3" xfId="26195" xr:uid="{00000000-0005-0000-0000-0000C29C0000}"/>
    <cellStyle name="Note 3 9 4 3 2" xfId="47921" xr:uid="{00000000-0005-0000-0000-0000C39C0000}"/>
    <cellStyle name="Note 3 9 4 4" xfId="26196" xr:uid="{00000000-0005-0000-0000-0000C49C0000}"/>
    <cellStyle name="Note 3 9 4 4 2" xfId="47922" xr:uid="{00000000-0005-0000-0000-0000C59C0000}"/>
    <cellStyle name="Note 3 9 4 5" xfId="26197" xr:uid="{00000000-0005-0000-0000-0000C69C0000}"/>
    <cellStyle name="Note 3 9 4 5 2" xfId="47923" xr:uid="{00000000-0005-0000-0000-0000C79C0000}"/>
    <cellStyle name="Note 3 9 4 6" xfId="47924" xr:uid="{00000000-0005-0000-0000-0000C89C0000}"/>
    <cellStyle name="Note 3 9 5" xfId="7440" xr:uid="{00000000-0005-0000-0000-0000C99C0000}"/>
    <cellStyle name="Note 3 9 5 2" xfId="13061" xr:uid="{00000000-0005-0000-0000-0000CA9C0000}"/>
    <cellStyle name="Note 3 9 5 2 2" xfId="47925" xr:uid="{00000000-0005-0000-0000-0000CB9C0000}"/>
    <cellStyle name="Note 3 9 5 3" xfId="26198" xr:uid="{00000000-0005-0000-0000-0000CC9C0000}"/>
    <cellStyle name="Note 3 9 5 3 2" xfId="47926" xr:uid="{00000000-0005-0000-0000-0000CD9C0000}"/>
    <cellStyle name="Note 3 9 5 4" xfId="26199" xr:uid="{00000000-0005-0000-0000-0000CE9C0000}"/>
    <cellStyle name="Note 3 9 5 4 2" xfId="47927" xr:uid="{00000000-0005-0000-0000-0000CF9C0000}"/>
    <cellStyle name="Note 3 9 5 5" xfId="26200" xr:uid="{00000000-0005-0000-0000-0000D09C0000}"/>
    <cellStyle name="Note 3 9 5 5 2" xfId="47928" xr:uid="{00000000-0005-0000-0000-0000D19C0000}"/>
    <cellStyle name="Note 3 9 5 6" xfId="47929" xr:uid="{00000000-0005-0000-0000-0000D29C0000}"/>
    <cellStyle name="Note 3 9 6" xfId="7441" xr:uid="{00000000-0005-0000-0000-0000D39C0000}"/>
    <cellStyle name="Note 3 9 6 2" xfId="13060" xr:uid="{00000000-0005-0000-0000-0000D49C0000}"/>
    <cellStyle name="Note 3 9 6 2 2" xfId="47930" xr:uid="{00000000-0005-0000-0000-0000D59C0000}"/>
    <cellStyle name="Note 3 9 6 3" xfId="26201" xr:uid="{00000000-0005-0000-0000-0000D69C0000}"/>
    <cellStyle name="Note 3 9 6 3 2" xfId="47931" xr:uid="{00000000-0005-0000-0000-0000D79C0000}"/>
    <cellStyle name="Note 3 9 6 4" xfId="26202" xr:uid="{00000000-0005-0000-0000-0000D89C0000}"/>
    <cellStyle name="Note 3 9 6 4 2" xfId="47932" xr:uid="{00000000-0005-0000-0000-0000D99C0000}"/>
    <cellStyle name="Note 3 9 6 5" xfId="26203" xr:uid="{00000000-0005-0000-0000-0000DA9C0000}"/>
    <cellStyle name="Note 3 9 6 5 2" xfId="47933" xr:uid="{00000000-0005-0000-0000-0000DB9C0000}"/>
    <cellStyle name="Note 3 9 6 6" xfId="47934" xr:uid="{00000000-0005-0000-0000-0000DC9C0000}"/>
    <cellStyle name="Note 3 9 7" xfId="7442" xr:uid="{00000000-0005-0000-0000-0000DD9C0000}"/>
    <cellStyle name="Note 3 9 7 2" xfId="13059" xr:uid="{00000000-0005-0000-0000-0000DE9C0000}"/>
    <cellStyle name="Note 3 9 7 2 2" xfId="47935" xr:uid="{00000000-0005-0000-0000-0000DF9C0000}"/>
    <cellStyle name="Note 3 9 7 3" xfId="26204" xr:uid="{00000000-0005-0000-0000-0000E09C0000}"/>
    <cellStyle name="Note 3 9 7 3 2" xfId="47936" xr:uid="{00000000-0005-0000-0000-0000E19C0000}"/>
    <cellStyle name="Note 3 9 7 4" xfId="26205" xr:uid="{00000000-0005-0000-0000-0000E29C0000}"/>
    <cellStyle name="Note 3 9 7 4 2" xfId="47937" xr:uid="{00000000-0005-0000-0000-0000E39C0000}"/>
    <cellStyle name="Note 3 9 7 5" xfId="26206" xr:uid="{00000000-0005-0000-0000-0000E49C0000}"/>
    <cellStyle name="Note 3 9 7 5 2" xfId="47938" xr:uid="{00000000-0005-0000-0000-0000E59C0000}"/>
    <cellStyle name="Note 3 9 7 6" xfId="47939" xr:uid="{00000000-0005-0000-0000-0000E69C0000}"/>
    <cellStyle name="Note 3 9 8" xfId="7443" xr:uid="{00000000-0005-0000-0000-0000E79C0000}"/>
    <cellStyle name="Note 3 9 8 2" xfId="13058" xr:uid="{00000000-0005-0000-0000-0000E89C0000}"/>
    <cellStyle name="Note 3 9 8 2 2" xfId="47940" xr:uid="{00000000-0005-0000-0000-0000E99C0000}"/>
    <cellStyle name="Note 3 9 8 3" xfId="47941" xr:uid="{00000000-0005-0000-0000-0000EA9C0000}"/>
    <cellStyle name="Note 3 9 9" xfId="13075" xr:uid="{00000000-0005-0000-0000-0000EB9C0000}"/>
    <cellStyle name="Note 3 9 9 2" xfId="47942" xr:uid="{00000000-0005-0000-0000-0000EC9C0000}"/>
    <cellStyle name="Note 30" xfId="668" xr:uid="{00000000-0005-0000-0000-0000ED9C0000}"/>
    <cellStyle name="Note 31" xfId="57198" xr:uid="{00000000-0005-0000-0000-0000EE9C0000}"/>
    <cellStyle name="Note 4" xfId="518" xr:uid="{00000000-0005-0000-0000-0000EF9C0000}"/>
    <cellStyle name="Note 4 10" xfId="1122" xr:uid="{00000000-0005-0000-0000-0000F09C0000}"/>
    <cellStyle name="Note 4 10 10" xfId="26207" xr:uid="{00000000-0005-0000-0000-0000F19C0000}"/>
    <cellStyle name="Note 4 10 10 2" xfId="47943" xr:uid="{00000000-0005-0000-0000-0000F29C0000}"/>
    <cellStyle name="Note 4 10 11" xfId="47944" xr:uid="{00000000-0005-0000-0000-0000F39C0000}"/>
    <cellStyle name="Note 4 10 2" xfId="2054" xr:uid="{00000000-0005-0000-0000-0000F49C0000}"/>
    <cellStyle name="Note 4 10 2 2" xfId="3513" xr:uid="{00000000-0005-0000-0000-0000F59C0000}"/>
    <cellStyle name="Note 4 10 2 2 2" xfId="7444" xr:uid="{00000000-0005-0000-0000-0000F69C0000}"/>
    <cellStyle name="Note 4 10 2 2 2 2" xfId="13053" xr:uid="{00000000-0005-0000-0000-0000F79C0000}"/>
    <cellStyle name="Note 4 10 2 2 2 2 2" xfId="47945" xr:uid="{00000000-0005-0000-0000-0000F89C0000}"/>
    <cellStyle name="Note 4 10 2 2 2 3" xfId="47946" xr:uid="{00000000-0005-0000-0000-0000F99C0000}"/>
    <cellStyle name="Note 4 10 2 2 3" xfId="7445" xr:uid="{00000000-0005-0000-0000-0000FA9C0000}"/>
    <cellStyle name="Note 4 10 2 2 3 2" xfId="13052" xr:uid="{00000000-0005-0000-0000-0000FB9C0000}"/>
    <cellStyle name="Note 4 10 2 2 3 2 2" xfId="47947" xr:uid="{00000000-0005-0000-0000-0000FC9C0000}"/>
    <cellStyle name="Note 4 10 2 2 3 3" xfId="47948" xr:uid="{00000000-0005-0000-0000-0000FD9C0000}"/>
    <cellStyle name="Note 4 10 2 2 4" xfId="13054" xr:uid="{00000000-0005-0000-0000-0000FE9C0000}"/>
    <cellStyle name="Note 4 10 2 2 4 2" xfId="47949" xr:uid="{00000000-0005-0000-0000-0000FF9C0000}"/>
    <cellStyle name="Note 4 10 2 2 5" xfId="26208" xr:uid="{00000000-0005-0000-0000-0000009D0000}"/>
    <cellStyle name="Note 4 10 2 2 5 2" xfId="47950" xr:uid="{00000000-0005-0000-0000-0000019D0000}"/>
    <cellStyle name="Note 4 10 2 2 6" xfId="26209" xr:uid="{00000000-0005-0000-0000-0000029D0000}"/>
    <cellStyle name="Note 4 10 2 2 6 2" xfId="47951" xr:uid="{00000000-0005-0000-0000-0000039D0000}"/>
    <cellStyle name="Note 4 10 2 2 7" xfId="26210" xr:uid="{00000000-0005-0000-0000-0000049D0000}"/>
    <cellStyle name="Note 4 10 2 2 7 2" xfId="47952" xr:uid="{00000000-0005-0000-0000-0000059D0000}"/>
    <cellStyle name="Note 4 10 2 2 8" xfId="47953" xr:uid="{00000000-0005-0000-0000-0000069D0000}"/>
    <cellStyle name="Note 4 10 2 3" xfId="7446" xr:uid="{00000000-0005-0000-0000-0000079D0000}"/>
    <cellStyle name="Note 4 10 2 3 2" xfId="13051" xr:uid="{00000000-0005-0000-0000-0000089D0000}"/>
    <cellStyle name="Note 4 10 2 3 2 2" xfId="47954" xr:uid="{00000000-0005-0000-0000-0000099D0000}"/>
    <cellStyle name="Note 4 10 2 3 3" xfId="47955" xr:uid="{00000000-0005-0000-0000-00000A9D0000}"/>
    <cellStyle name="Note 4 10 2 4" xfId="7447" xr:uid="{00000000-0005-0000-0000-00000B9D0000}"/>
    <cellStyle name="Note 4 10 2 4 2" xfId="13050" xr:uid="{00000000-0005-0000-0000-00000C9D0000}"/>
    <cellStyle name="Note 4 10 2 4 2 2" xfId="47956" xr:uid="{00000000-0005-0000-0000-00000D9D0000}"/>
    <cellStyle name="Note 4 10 2 4 3" xfId="47957" xr:uid="{00000000-0005-0000-0000-00000E9D0000}"/>
    <cellStyle name="Note 4 10 2 5" xfId="13055" xr:uid="{00000000-0005-0000-0000-00000F9D0000}"/>
    <cellStyle name="Note 4 10 2 5 2" xfId="47958" xr:uid="{00000000-0005-0000-0000-0000109D0000}"/>
    <cellStyle name="Note 4 10 2 6" xfId="26211" xr:uid="{00000000-0005-0000-0000-0000119D0000}"/>
    <cellStyle name="Note 4 10 2 6 2" xfId="47959" xr:uid="{00000000-0005-0000-0000-0000129D0000}"/>
    <cellStyle name="Note 4 10 2 7" xfId="26212" xr:uid="{00000000-0005-0000-0000-0000139D0000}"/>
    <cellStyle name="Note 4 10 2 7 2" xfId="47960" xr:uid="{00000000-0005-0000-0000-0000149D0000}"/>
    <cellStyle name="Note 4 10 2 8" xfId="26213" xr:uid="{00000000-0005-0000-0000-0000159D0000}"/>
    <cellStyle name="Note 4 10 2 8 2" xfId="47961" xr:uid="{00000000-0005-0000-0000-0000169D0000}"/>
    <cellStyle name="Note 4 10 2 9" xfId="47962" xr:uid="{00000000-0005-0000-0000-0000179D0000}"/>
    <cellStyle name="Note 4 10 3" xfId="1622" xr:uid="{00000000-0005-0000-0000-0000189D0000}"/>
    <cellStyle name="Note 4 10 3 2" xfId="3085" xr:uid="{00000000-0005-0000-0000-0000199D0000}"/>
    <cellStyle name="Note 4 10 3 2 2" xfId="7448" xr:uid="{00000000-0005-0000-0000-00001A9D0000}"/>
    <cellStyle name="Note 4 10 3 2 2 2" xfId="13047" xr:uid="{00000000-0005-0000-0000-00001B9D0000}"/>
    <cellStyle name="Note 4 10 3 2 2 2 2" xfId="47963" xr:uid="{00000000-0005-0000-0000-00001C9D0000}"/>
    <cellStyle name="Note 4 10 3 2 2 3" xfId="47964" xr:uid="{00000000-0005-0000-0000-00001D9D0000}"/>
    <cellStyle name="Note 4 10 3 2 3" xfId="7449" xr:uid="{00000000-0005-0000-0000-00001E9D0000}"/>
    <cellStyle name="Note 4 10 3 2 3 2" xfId="13046" xr:uid="{00000000-0005-0000-0000-00001F9D0000}"/>
    <cellStyle name="Note 4 10 3 2 3 2 2" xfId="47965" xr:uid="{00000000-0005-0000-0000-0000209D0000}"/>
    <cellStyle name="Note 4 10 3 2 3 3" xfId="47966" xr:uid="{00000000-0005-0000-0000-0000219D0000}"/>
    <cellStyle name="Note 4 10 3 2 4" xfId="13048" xr:uid="{00000000-0005-0000-0000-0000229D0000}"/>
    <cellStyle name="Note 4 10 3 2 4 2" xfId="47967" xr:uid="{00000000-0005-0000-0000-0000239D0000}"/>
    <cellStyle name="Note 4 10 3 2 5" xfId="26214" xr:uid="{00000000-0005-0000-0000-0000249D0000}"/>
    <cellStyle name="Note 4 10 3 2 5 2" xfId="47968" xr:uid="{00000000-0005-0000-0000-0000259D0000}"/>
    <cellStyle name="Note 4 10 3 2 6" xfId="26215" xr:uid="{00000000-0005-0000-0000-0000269D0000}"/>
    <cellStyle name="Note 4 10 3 2 6 2" xfId="47969" xr:uid="{00000000-0005-0000-0000-0000279D0000}"/>
    <cellStyle name="Note 4 10 3 2 7" xfId="26216" xr:uid="{00000000-0005-0000-0000-0000289D0000}"/>
    <cellStyle name="Note 4 10 3 2 7 2" xfId="47970" xr:uid="{00000000-0005-0000-0000-0000299D0000}"/>
    <cellStyle name="Note 4 10 3 2 8" xfId="47971" xr:uid="{00000000-0005-0000-0000-00002A9D0000}"/>
    <cellStyle name="Note 4 10 3 3" xfId="7450" xr:uid="{00000000-0005-0000-0000-00002B9D0000}"/>
    <cellStyle name="Note 4 10 3 3 2" xfId="13045" xr:uid="{00000000-0005-0000-0000-00002C9D0000}"/>
    <cellStyle name="Note 4 10 3 3 2 2" xfId="47972" xr:uid="{00000000-0005-0000-0000-00002D9D0000}"/>
    <cellStyle name="Note 4 10 3 3 3" xfId="47973" xr:uid="{00000000-0005-0000-0000-00002E9D0000}"/>
    <cellStyle name="Note 4 10 3 4" xfId="7451" xr:uid="{00000000-0005-0000-0000-00002F9D0000}"/>
    <cellStyle name="Note 4 10 3 4 2" xfId="13044" xr:uid="{00000000-0005-0000-0000-0000309D0000}"/>
    <cellStyle name="Note 4 10 3 4 2 2" xfId="47974" xr:uid="{00000000-0005-0000-0000-0000319D0000}"/>
    <cellStyle name="Note 4 10 3 4 3" xfId="47975" xr:uid="{00000000-0005-0000-0000-0000329D0000}"/>
    <cellStyle name="Note 4 10 3 5" xfId="13049" xr:uid="{00000000-0005-0000-0000-0000339D0000}"/>
    <cellStyle name="Note 4 10 3 5 2" xfId="47976" xr:uid="{00000000-0005-0000-0000-0000349D0000}"/>
    <cellStyle name="Note 4 10 3 6" xfId="26217" xr:uid="{00000000-0005-0000-0000-0000359D0000}"/>
    <cellStyle name="Note 4 10 3 6 2" xfId="47977" xr:uid="{00000000-0005-0000-0000-0000369D0000}"/>
    <cellStyle name="Note 4 10 3 7" xfId="26218" xr:uid="{00000000-0005-0000-0000-0000379D0000}"/>
    <cellStyle name="Note 4 10 3 7 2" xfId="47978" xr:uid="{00000000-0005-0000-0000-0000389D0000}"/>
    <cellStyle name="Note 4 10 3 8" xfId="26219" xr:uid="{00000000-0005-0000-0000-0000399D0000}"/>
    <cellStyle name="Note 4 10 3 8 2" xfId="47979" xr:uid="{00000000-0005-0000-0000-00003A9D0000}"/>
    <cellStyle name="Note 4 10 3 9" xfId="47980" xr:uid="{00000000-0005-0000-0000-00003B9D0000}"/>
    <cellStyle name="Note 4 10 4" xfId="7452" xr:uid="{00000000-0005-0000-0000-00003C9D0000}"/>
    <cellStyle name="Note 4 10 4 2" xfId="13043" xr:uid="{00000000-0005-0000-0000-00003D9D0000}"/>
    <cellStyle name="Note 4 10 4 2 2" xfId="47981" xr:uid="{00000000-0005-0000-0000-00003E9D0000}"/>
    <cellStyle name="Note 4 10 4 3" xfId="26220" xr:uid="{00000000-0005-0000-0000-00003F9D0000}"/>
    <cellStyle name="Note 4 10 4 3 2" xfId="47982" xr:uid="{00000000-0005-0000-0000-0000409D0000}"/>
    <cellStyle name="Note 4 10 4 4" xfId="26221" xr:uid="{00000000-0005-0000-0000-0000419D0000}"/>
    <cellStyle name="Note 4 10 4 4 2" xfId="47983" xr:uid="{00000000-0005-0000-0000-0000429D0000}"/>
    <cellStyle name="Note 4 10 4 5" xfId="26222" xr:uid="{00000000-0005-0000-0000-0000439D0000}"/>
    <cellStyle name="Note 4 10 4 5 2" xfId="47984" xr:uid="{00000000-0005-0000-0000-0000449D0000}"/>
    <cellStyle name="Note 4 10 4 6" xfId="47985" xr:uid="{00000000-0005-0000-0000-0000459D0000}"/>
    <cellStyle name="Note 4 10 5" xfId="7453" xr:uid="{00000000-0005-0000-0000-0000469D0000}"/>
    <cellStyle name="Note 4 10 5 2" xfId="13042" xr:uid="{00000000-0005-0000-0000-0000479D0000}"/>
    <cellStyle name="Note 4 10 5 2 2" xfId="47986" xr:uid="{00000000-0005-0000-0000-0000489D0000}"/>
    <cellStyle name="Note 4 10 5 3" xfId="26223" xr:uid="{00000000-0005-0000-0000-0000499D0000}"/>
    <cellStyle name="Note 4 10 5 3 2" xfId="47987" xr:uid="{00000000-0005-0000-0000-00004A9D0000}"/>
    <cellStyle name="Note 4 10 5 4" xfId="26224" xr:uid="{00000000-0005-0000-0000-00004B9D0000}"/>
    <cellStyle name="Note 4 10 5 4 2" xfId="47988" xr:uid="{00000000-0005-0000-0000-00004C9D0000}"/>
    <cellStyle name="Note 4 10 5 5" xfId="26225" xr:uid="{00000000-0005-0000-0000-00004D9D0000}"/>
    <cellStyle name="Note 4 10 5 5 2" xfId="47989" xr:uid="{00000000-0005-0000-0000-00004E9D0000}"/>
    <cellStyle name="Note 4 10 5 6" xfId="47990" xr:uid="{00000000-0005-0000-0000-00004F9D0000}"/>
    <cellStyle name="Note 4 10 6" xfId="7454" xr:uid="{00000000-0005-0000-0000-0000509D0000}"/>
    <cellStyle name="Note 4 10 6 2" xfId="13041" xr:uid="{00000000-0005-0000-0000-0000519D0000}"/>
    <cellStyle name="Note 4 10 6 2 2" xfId="47991" xr:uid="{00000000-0005-0000-0000-0000529D0000}"/>
    <cellStyle name="Note 4 10 6 3" xfId="26226" xr:uid="{00000000-0005-0000-0000-0000539D0000}"/>
    <cellStyle name="Note 4 10 6 3 2" xfId="47992" xr:uid="{00000000-0005-0000-0000-0000549D0000}"/>
    <cellStyle name="Note 4 10 6 4" xfId="26227" xr:uid="{00000000-0005-0000-0000-0000559D0000}"/>
    <cellStyle name="Note 4 10 6 4 2" xfId="47993" xr:uid="{00000000-0005-0000-0000-0000569D0000}"/>
    <cellStyle name="Note 4 10 6 5" xfId="26228" xr:uid="{00000000-0005-0000-0000-0000579D0000}"/>
    <cellStyle name="Note 4 10 6 5 2" xfId="47994" xr:uid="{00000000-0005-0000-0000-0000589D0000}"/>
    <cellStyle name="Note 4 10 6 6" xfId="47995" xr:uid="{00000000-0005-0000-0000-0000599D0000}"/>
    <cellStyle name="Note 4 10 7" xfId="7455" xr:uid="{00000000-0005-0000-0000-00005A9D0000}"/>
    <cellStyle name="Note 4 10 7 2" xfId="13040" xr:uid="{00000000-0005-0000-0000-00005B9D0000}"/>
    <cellStyle name="Note 4 10 7 2 2" xfId="47996" xr:uid="{00000000-0005-0000-0000-00005C9D0000}"/>
    <cellStyle name="Note 4 10 7 3" xfId="26229" xr:uid="{00000000-0005-0000-0000-00005D9D0000}"/>
    <cellStyle name="Note 4 10 7 3 2" xfId="47997" xr:uid="{00000000-0005-0000-0000-00005E9D0000}"/>
    <cellStyle name="Note 4 10 7 4" xfId="26230" xr:uid="{00000000-0005-0000-0000-00005F9D0000}"/>
    <cellStyle name="Note 4 10 7 4 2" xfId="47998" xr:uid="{00000000-0005-0000-0000-0000609D0000}"/>
    <cellStyle name="Note 4 10 7 5" xfId="26231" xr:uid="{00000000-0005-0000-0000-0000619D0000}"/>
    <cellStyle name="Note 4 10 7 5 2" xfId="47999" xr:uid="{00000000-0005-0000-0000-0000629D0000}"/>
    <cellStyle name="Note 4 10 7 6" xfId="48000" xr:uid="{00000000-0005-0000-0000-0000639D0000}"/>
    <cellStyle name="Note 4 10 8" xfId="7456" xr:uid="{00000000-0005-0000-0000-0000649D0000}"/>
    <cellStyle name="Note 4 10 8 2" xfId="13039" xr:uid="{00000000-0005-0000-0000-0000659D0000}"/>
    <cellStyle name="Note 4 10 8 2 2" xfId="48001" xr:uid="{00000000-0005-0000-0000-0000669D0000}"/>
    <cellStyle name="Note 4 10 8 3" xfId="48002" xr:uid="{00000000-0005-0000-0000-0000679D0000}"/>
    <cellStyle name="Note 4 10 9" xfId="13056" xr:uid="{00000000-0005-0000-0000-0000689D0000}"/>
    <cellStyle name="Note 4 10 9 2" xfId="48003" xr:uid="{00000000-0005-0000-0000-0000699D0000}"/>
    <cellStyle name="Note 4 11" xfId="1130" xr:uid="{00000000-0005-0000-0000-00006A9D0000}"/>
    <cellStyle name="Note 4 11 10" xfId="26232" xr:uid="{00000000-0005-0000-0000-00006B9D0000}"/>
    <cellStyle name="Note 4 11 10 2" xfId="48004" xr:uid="{00000000-0005-0000-0000-00006C9D0000}"/>
    <cellStyle name="Note 4 11 11" xfId="48005" xr:uid="{00000000-0005-0000-0000-00006D9D0000}"/>
    <cellStyle name="Note 4 11 2" xfId="2062" xr:uid="{00000000-0005-0000-0000-00006E9D0000}"/>
    <cellStyle name="Note 4 11 2 2" xfId="3521" xr:uid="{00000000-0005-0000-0000-00006F9D0000}"/>
    <cellStyle name="Note 4 11 2 2 2" xfId="7457" xr:uid="{00000000-0005-0000-0000-0000709D0000}"/>
    <cellStyle name="Note 4 11 2 2 2 2" xfId="13035" xr:uid="{00000000-0005-0000-0000-0000719D0000}"/>
    <cellStyle name="Note 4 11 2 2 2 2 2" xfId="48006" xr:uid="{00000000-0005-0000-0000-0000729D0000}"/>
    <cellStyle name="Note 4 11 2 2 2 3" xfId="48007" xr:uid="{00000000-0005-0000-0000-0000739D0000}"/>
    <cellStyle name="Note 4 11 2 2 3" xfId="7458" xr:uid="{00000000-0005-0000-0000-0000749D0000}"/>
    <cellStyle name="Note 4 11 2 2 3 2" xfId="13034" xr:uid="{00000000-0005-0000-0000-0000759D0000}"/>
    <cellStyle name="Note 4 11 2 2 3 2 2" xfId="48008" xr:uid="{00000000-0005-0000-0000-0000769D0000}"/>
    <cellStyle name="Note 4 11 2 2 3 3" xfId="48009" xr:uid="{00000000-0005-0000-0000-0000779D0000}"/>
    <cellStyle name="Note 4 11 2 2 4" xfId="13036" xr:uid="{00000000-0005-0000-0000-0000789D0000}"/>
    <cellStyle name="Note 4 11 2 2 4 2" xfId="48010" xr:uid="{00000000-0005-0000-0000-0000799D0000}"/>
    <cellStyle name="Note 4 11 2 2 5" xfId="26233" xr:uid="{00000000-0005-0000-0000-00007A9D0000}"/>
    <cellStyle name="Note 4 11 2 2 5 2" xfId="48011" xr:uid="{00000000-0005-0000-0000-00007B9D0000}"/>
    <cellStyle name="Note 4 11 2 2 6" xfId="26234" xr:uid="{00000000-0005-0000-0000-00007C9D0000}"/>
    <cellStyle name="Note 4 11 2 2 6 2" xfId="48012" xr:uid="{00000000-0005-0000-0000-00007D9D0000}"/>
    <cellStyle name="Note 4 11 2 2 7" xfId="26235" xr:uid="{00000000-0005-0000-0000-00007E9D0000}"/>
    <cellStyle name="Note 4 11 2 2 7 2" xfId="48013" xr:uid="{00000000-0005-0000-0000-00007F9D0000}"/>
    <cellStyle name="Note 4 11 2 2 8" xfId="48014" xr:uid="{00000000-0005-0000-0000-0000809D0000}"/>
    <cellStyle name="Note 4 11 2 3" xfId="7459" xr:uid="{00000000-0005-0000-0000-0000819D0000}"/>
    <cellStyle name="Note 4 11 2 3 2" xfId="13033" xr:uid="{00000000-0005-0000-0000-0000829D0000}"/>
    <cellStyle name="Note 4 11 2 3 2 2" xfId="48015" xr:uid="{00000000-0005-0000-0000-0000839D0000}"/>
    <cellStyle name="Note 4 11 2 3 3" xfId="48016" xr:uid="{00000000-0005-0000-0000-0000849D0000}"/>
    <cellStyle name="Note 4 11 2 4" xfId="7460" xr:uid="{00000000-0005-0000-0000-0000859D0000}"/>
    <cellStyle name="Note 4 11 2 4 2" xfId="13032" xr:uid="{00000000-0005-0000-0000-0000869D0000}"/>
    <cellStyle name="Note 4 11 2 4 2 2" xfId="48017" xr:uid="{00000000-0005-0000-0000-0000879D0000}"/>
    <cellStyle name="Note 4 11 2 4 3" xfId="48018" xr:uid="{00000000-0005-0000-0000-0000889D0000}"/>
    <cellStyle name="Note 4 11 2 5" xfId="13037" xr:uid="{00000000-0005-0000-0000-0000899D0000}"/>
    <cellStyle name="Note 4 11 2 5 2" xfId="48019" xr:uid="{00000000-0005-0000-0000-00008A9D0000}"/>
    <cellStyle name="Note 4 11 2 6" xfId="26236" xr:uid="{00000000-0005-0000-0000-00008B9D0000}"/>
    <cellStyle name="Note 4 11 2 6 2" xfId="48020" xr:uid="{00000000-0005-0000-0000-00008C9D0000}"/>
    <cellStyle name="Note 4 11 2 7" xfId="26237" xr:uid="{00000000-0005-0000-0000-00008D9D0000}"/>
    <cellStyle name="Note 4 11 2 7 2" xfId="48021" xr:uid="{00000000-0005-0000-0000-00008E9D0000}"/>
    <cellStyle name="Note 4 11 2 8" xfId="26238" xr:uid="{00000000-0005-0000-0000-00008F9D0000}"/>
    <cellStyle name="Note 4 11 2 8 2" xfId="48022" xr:uid="{00000000-0005-0000-0000-0000909D0000}"/>
    <cellStyle name="Note 4 11 2 9" xfId="48023" xr:uid="{00000000-0005-0000-0000-0000919D0000}"/>
    <cellStyle name="Note 4 11 3" xfId="1630" xr:uid="{00000000-0005-0000-0000-0000929D0000}"/>
    <cellStyle name="Note 4 11 3 2" xfId="3093" xr:uid="{00000000-0005-0000-0000-0000939D0000}"/>
    <cellStyle name="Note 4 11 3 2 2" xfId="7461" xr:uid="{00000000-0005-0000-0000-0000949D0000}"/>
    <cellStyle name="Note 4 11 3 2 2 2" xfId="13029" xr:uid="{00000000-0005-0000-0000-0000959D0000}"/>
    <cellStyle name="Note 4 11 3 2 2 2 2" xfId="48024" xr:uid="{00000000-0005-0000-0000-0000969D0000}"/>
    <cellStyle name="Note 4 11 3 2 2 3" xfId="48025" xr:uid="{00000000-0005-0000-0000-0000979D0000}"/>
    <cellStyle name="Note 4 11 3 2 3" xfId="7462" xr:uid="{00000000-0005-0000-0000-0000989D0000}"/>
    <cellStyle name="Note 4 11 3 2 3 2" xfId="13028" xr:uid="{00000000-0005-0000-0000-0000999D0000}"/>
    <cellStyle name="Note 4 11 3 2 3 2 2" xfId="48026" xr:uid="{00000000-0005-0000-0000-00009A9D0000}"/>
    <cellStyle name="Note 4 11 3 2 3 3" xfId="48027" xr:uid="{00000000-0005-0000-0000-00009B9D0000}"/>
    <cellStyle name="Note 4 11 3 2 4" xfId="13030" xr:uid="{00000000-0005-0000-0000-00009C9D0000}"/>
    <cellStyle name="Note 4 11 3 2 4 2" xfId="48028" xr:uid="{00000000-0005-0000-0000-00009D9D0000}"/>
    <cellStyle name="Note 4 11 3 2 5" xfId="26239" xr:uid="{00000000-0005-0000-0000-00009E9D0000}"/>
    <cellStyle name="Note 4 11 3 2 5 2" xfId="48029" xr:uid="{00000000-0005-0000-0000-00009F9D0000}"/>
    <cellStyle name="Note 4 11 3 2 6" xfId="26240" xr:uid="{00000000-0005-0000-0000-0000A09D0000}"/>
    <cellStyle name="Note 4 11 3 2 6 2" xfId="48030" xr:uid="{00000000-0005-0000-0000-0000A19D0000}"/>
    <cellStyle name="Note 4 11 3 2 7" xfId="26241" xr:uid="{00000000-0005-0000-0000-0000A29D0000}"/>
    <cellStyle name="Note 4 11 3 2 7 2" xfId="48031" xr:uid="{00000000-0005-0000-0000-0000A39D0000}"/>
    <cellStyle name="Note 4 11 3 2 8" xfId="48032" xr:uid="{00000000-0005-0000-0000-0000A49D0000}"/>
    <cellStyle name="Note 4 11 3 3" xfId="7463" xr:uid="{00000000-0005-0000-0000-0000A59D0000}"/>
    <cellStyle name="Note 4 11 3 3 2" xfId="13027" xr:uid="{00000000-0005-0000-0000-0000A69D0000}"/>
    <cellStyle name="Note 4 11 3 3 2 2" xfId="48033" xr:uid="{00000000-0005-0000-0000-0000A79D0000}"/>
    <cellStyle name="Note 4 11 3 3 3" xfId="48034" xr:uid="{00000000-0005-0000-0000-0000A89D0000}"/>
    <cellStyle name="Note 4 11 3 4" xfId="7464" xr:uid="{00000000-0005-0000-0000-0000A99D0000}"/>
    <cellStyle name="Note 4 11 3 4 2" xfId="13026" xr:uid="{00000000-0005-0000-0000-0000AA9D0000}"/>
    <cellStyle name="Note 4 11 3 4 2 2" xfId="48035" xr:uid="{00000000-0005-0000-0000-0000AB9D0000}"/>
    <cellStyle name="Note 4 11 3 4 3" xfId="48036" xr:uid="{00000000-0005-0000-0000-0000AC9D0000}"/>
    <cellStyle name="Note 4 11 3 5" xfId="13031" xr:uid="{00000000-0005-0000-0000-0000AD9D0000}"/>
    <cellStyle name="Note 4 11 3 5 2" xfId="48037" xr:uid="{00000000-0005-0000-0000-0000AE9D0000}"/>
    <cellStyle name="Note 4 11 3 6" xfId="26242" xr:uid="{00000000-0005-0000-0000-0000AF9D0000}"/>
    <cellStyle name="Note 4 11 3 6 2" xfId="48038" xr:uid="{00000000-0005-0000-0000-0000B09D0000}"/>
    <cellStyle name="Note 4 11 3 7" xfId="26243" xr:uid="{00000000-0005-0000-0000-0000B19D0000}"/>
    <cellStyle name="Note 4 11 3 7 2" xfId="48039" xr:uid="{00000000-0005-0000-0000-0000B29D0000}"/>
    <cellStyle name="Note 4 11 3 8" xfId="26244" xr:uid="{00000000-0005-0000-0000-0000B39D0000}"/>
    <cellStyle name="Note 4 11 3 8 2" xfId="48040" xr:uid="{00000000-0005-0000-0000-0000B49D0000}"/>
    <cellStyle name="Note 4 11 3 9" xfId="48041" xr:uid="{00000000-0005-0000-0000-0000B59D0000}"/>
    <cellStyle name="Note 4 11 4" xfId="7465" xr:uid="{00000000-0005-0000-0000-0000B69D0000}"/>
    <cellStyle name="Note 4 11 4 2" xfId="13025" xr:uid="{00000000-0005-0000-0000-0000B79D0000}"/>
    <cellStyle name="Note 4 11 4 2 2" xfId="48042" xr:uid="{00000000-0005-0000-0000-0000B89D0000}"/>
    <cellStyle name="Note 4 11 4 3" xfId="26245" xr:uid="{00000000-0005-0000-0000-0000B99D0000}"/>
    <cellStyle name="Note 4 11 4 3 2" xfId="48043" xr:uid="{00000000-0005-0000-0000-0000BA9D0000}"/>
    <cellStyle name="Note 4 11 4 4" xfId="26246" xr:uid="{00000000-0005-0000-0000-0000BB9D0000}"/>
    <cellStyle name="Note 4 11 4 4 2" xfId="48044" xr:uid="{00000000-0005-0000-0000-0000BC9D0000}"/>
    <cellStyle name="Note 4 11 4 5" xfId="26247" xr:uid="{00000000-0005-0000-0000-0000BD9D0000}"/>
    <cellStyle name="Note 4 11 4 5 2" xfId="48045" xr:uid="{00000000-0005-0000-0000-0000BE9D0000}"/>
    <cellStyle name="Note 4 11 4 6" xfId="48046" xr:uid="{00000000-0005-0000-0000-0000BF9D0000}"/>
    <cellStyle name="Note 4 11 5" xfId="7466" xr:uid="{00000000-0005-0000-0000-0000C09D0000}"/>
    <cellStyle name="Note 4 11 5 2" xfId="13024" xr:uid="{00000000-0005-0000-0000-0000C19D0000}"/>
    <cellStyle name="Note 4 11 5 2 2" xfId="48047" xr:uid="{00000000-0005-0000-0000-0000C29D0000}"/>
    <cellStyle name="Note 4 11 5 3" xfId="26248" xr:uid="{00000000-0005-0000-0000-0000C39D0000}"/>
    <cellStyle name="Note 4 11 5 3 2" xfId="48048" xr:uid="{00000000-0005-0000-0000-0000C49D0000}"/>
    <cellStyle name="Note 4 11 5 4" xfId="26249" xr:uid="{00000000-0005-0000-0000-0000C59D0000}"/>
    <cellStyle name="Note 4 11 5 4 2" xfId="48049" xr:uid="{00000000-0005-0000-0000-0000C69D0000}"/>
    <cellStyle name="Note 4 11 5 5" xfId="26250" xr:uid="{00000000-0005-0000-0000-0000C79D0000}"/>
    <cellStyle name="Note 4 11 5 5 2" xfId="48050" xr:uid="{00000000-0005-0000-0000-0000C89D0000}"/>
    <cellStyle name="Note 4 11 5 6" xfId="48051" xr:uid="{00000000-0005-0000-0000-0000C99D0000}"/>
    <cellStyle name="Note 4 11 6" xfId="7467" xr:uid="{00000000-0005-0000-0000-0000CA9D0000}"/>
    <cellStyle name="Note 4 11 6 2" xfId="13023" xr:uid="{00000000-0005-0000-0000-0000CB9D0000}"/>
    <cellStyle name="Note 4 11 6 2 2" xfId="48052" xr:uid="{00000000-0005-0000-0000-0000CC9D0000}"/>
    <cellStyle name="Note 4 11 6 3" xfId="26251" xr:uid="{00000000-0005-0000-0000-0000CD9D0000}"/>
    <cellStyle name="Note 4 11 6 3 2" xfId="48053" xr:uid="{00000000-0005-0000-0000-0000CE9D0000}"/>
    <cellStyle name="Note 4 11 6 4" xfId="26252" xr:uid="{00000000-0005-0000-0000-0000CF9D0000}"/>
    <cellStyle name="Note 4 11 6 4 2" xfId="48054" xr:uid="{00000000-0005-0000-0000-0000D09D0000}"/>
    <cellStyle name="Note 4 11 6 5" xfId="26253" xr:uid="{00000000-0005-0000-0000-0000D19D0000}"/>
    <cellStyle name="Note 4 11 6 5 2" xfId="48055" xr:uid="{00000000-0005-0000-0000-0000D29D0000}"/>
    <cellStyle name="Note 4 11 6 6" xfId="48056" xr:uid="{00000000-0005-0000-0000-0000D39D0000}"/>
    <cellStyle name="Note 4 11 7" xfId="7468" xr:uid="{00000000-0005-0000-0000-0000D49D0000}"/>
    <cellStyle name="Note 4 11 7 2" xfId="13022" xr:uid="{00000000-0005-0000-0000-0000D59D0000}"/>
    <cellStyle name="Note 4 11 7 2 2" xfId="48057" xr:uid="{00000000-0005-0000-0000-0000D69D0000}"/>
    <cellStyle name="Note 4 11 7 3" xfId="26254" xr:uid="{00000000-0005-0000-0000-0000D79D0000}"/>
    <cellStyle name="Note 4 11 7 3 2" xfId="48058" xr:uid="{00000000-0005-0000-0000-0000D89D0000}"/>
    <cellStyle name="Note 4 11 7 4" xfId="26255" xr:uid="{00000000-0005-0000-0000-0000D99D0000}"/>
    <cellStyle name="Note 4 11 7 4 2" xfId="48059" xr:uid="{00000000-0005-0000-0000-0000DA9D0000}"/>
    <cellStyle name="Note 4 11 7 5" xfId="26256" xr:uid="{00000000-0005-0000-0000-0000DB9D0000}"/>
    <cellStyle name="Note 4 11 7 5 2" xfId="48060" xr:uid="{00000000-0005-0000-0000-0000DC9D0000}"/>
    <cellStyle name="Note 4 11 7 6" xfId="48061" xr:uid="{00000000-0005-0000-0000-0000DD9D0000}"/>
    <cellStyle name="Note 4 11 8" xfId="7469" xr:uid="{00000000-0005-0000-0000-0000DE9D0000}"/>
    <cellStyle name="Note 4 11 8 2" xfId="13021" xr:uid="{00000000-0005-0000-0000-0000DF9D0000}"/>
    <cellStyle name="Note 4 11 8 2 2" xfId="48062" xr:uid="{00000000-0005-0000-0000-0000E09D0000}"/>
    <cellStyle name="Note 4 11 8 3" xfId="48063" xr:uid="{00000000-0005-0000-0000-0000E19D0000}"/>
    <cellStyle name="Note 4 11 9" xfId="13038" xr:uid="{00000000-0005-0000-0000-0000E29D0000}"/>
    <cellStyle name="Note 4 11 9 2" xfId="48064" xr:uid="{00000000-0005-0000-0000-0000E39D0000}"/>
    <cellStyle name="Note 4 12" xfId="1138" xr:uid="{00000000-0005-0000-0000-0000E49D0000}"/>
    <cellStyle name="Note 4 12 10" xfId="26257" xr:uid="{00000000-0005-0000-0000-0000E59D0000}"/>
    <cellStyle name="Note 4 12 10 2" xfId="48065" xr:uid="{00000000-0005-0000-0000-0000E69D0000}"/>
    <cellStyle name="Note 4 12 11" xfId="48066" xr:uid="{00000000-0005-0000-0000-0000E79D0000}"/>
    <cellStyle name="Note 4 12 2" xfId="2070" xr:uid="{00000000-0005-0000-0000-0000E89D0000}"/>
    <cellStyle name="Note 4 12 2 2" xfId="3529" xr:uid="{00000000-0005-0000-0000-0000E99D0000}"/>
    <cellStyle name="Note 4 12 2 2 2" xfId="7470" xr:uid="{00000000-0005-0000-0000-0000EA9D0000}"/>
    <cellStyle name="Note 4 12 2 2 2 2" xfId="13017" xr:uid="{00000000-0005-0000-0000-0000EB9D0000}"/>
    <cellStyle name="Note 4 12 2 2 2 2 2" xfId="48067" xr:uid="{00000000-0005-0000-0000-0000EC9D0000}"/>
    <cellStyle name="Note 4 12 2 2 2 3" xfId="48068" xr:uid="{00000000-0005-0000-0000-0000ED9D0000}"/>
    <cellStyle name="Note 4 12 2 2 3" xfId="7471" xr:uid="{00000000-0005-0000-0000-0000EE9D0000}"/>
    <cellStyle name="Note 4 12 2 2 3 2" xfId="13016" xr:uid="{00000000-0005-0000-0000-0000EF9D0000}"/>
    <cellStyle name="Note 4 12 2 2 3 2 2" xfId="48069" xr:uid="{00000000-0005-0000-0000-0000F09D0000}"/>
    <cellStyle name="Note 4 12 2 2 3 3" xfId="48070" xr:uid="{00000000-0005-0000-0000-0000F19D0000}"/>
    <cellStyle name="Note 4 12 2 2 4" xfId="13018" xr:uid="{00000000-0005-0000-0000-0000F29D0000}"/>
    <cellStyle name="Note 4 12 2 2 4 2" xfId="48071" xr:uid="{00000000-0005-0000-0000-0000F39D0000}"/>
    <cellStyle name="Note 4 12 2 2 5" xfId="26258" xr:uid="{00000000-0005-0000-0000-0000F49D0000}"/>
    <cellStyle name="Note 4 12 2 2 5 2" xfId="48072" xr:uid="{00000000-0005-0000-0000-0000F59D0000}"/>
    <cellStyle name="Note 4 12 2 2 6" xfId="26259" xr:uid="{00000000-0005-0000-0000-0000F69D0000}"/>
    <cellStyle name="Note 4 12 2 2 6 2" xfId="48073" xr:uid="{00000000-0005-0000-0000-0000F79D0000}"/>
    <cellStyle name="Note 4 12 2 2 7" xfId="26260" xr:uid="{00000000-0005-0000-0000-0000F89D0000}"/>
    <cellStyle name="Note 4 12 2 2 7 2" xfId="48074" xr:uid="{00000000-0005-0000-0000-0000F99D0000}"/>
    <cellStyle name="Note 4 12 2 2 8" xfId="48075" xr:uid="{00000000-0005-0000-0000-0000FA9D0000}"/>
    <cellStyle name="Note 4 12 2 3" xfId="7472" xr:uid="{00000000-0005-0000-0000-0000FB9D0000}"/>
    <cellStyle name="Note 4 12 2 3 2" xfId="13015" xr:uid="{00000000-0005-0000-0000-0000FC9D0000}"/>
    <cellStyle name="Note 4 12 2 3 2 2" xfId="48076" xr:uid="{00000000-0005-0000-0000-0000FD9D0000}"/>
    <cellStyle name="Note 4 12 2 3 3" xfId="48077" xr:uid="{00000000-0005-0000-0000-0000FE9D0000}"/>
    <cellStyle name="Note 4 12 2 4" xfId="7473" xr:uid="{00000000-0005-0000-0000-0000FF9D0000}"/>
    <cellStyle name="Note 4 12 2 4 2" xfId="13014" xr:uid="{00000000-0005-0000-0000-0000009E0000}"/>
    <cellStyle name="Note 4 12 2 4 2 2" xfId="48078" xr:uid="{00000000-0005-0000-0000-0000019E0000}"/>
    <cellStyle name="Note 4 12 2 4 3" xfId="48079" xr:uid="{00000000-0005-0000-0000-0000029E0000}"/>
    <cellStyle name="Note 4 12 2 5" xfId="13019" xr:uid="{00000000-0005-0000-0000-0000039E0000}"/>
    <cellStyle name="Note 4 12 2 5 2" xfId="48080" xr:uid="{00000000-0005-0000-0000-0000049E0000}"/>
    <cellStyle name="Note 4 12 2 6" xfId="26261" xr:uid="{00000000-0005-0000-0000-0000059E0000}"/>
    <cellStyle name="Note 4 12 2 6 2" xfId="48081" xr:uid="{00000000-0005-0000-0000-0000069E0000}"/>
    <cellStyle name="Note 4 12 2 7" xfId="26262" xr:uid="{00000000-0005-0000-0000-0000079E0000}"/>
    <cellStyle name="Note 4 12 2 7 2" xfId="48082" xr:uid="{00000000-0005-0000-0000-0000089E0000}"/>
    <cellStyle name="Note 4 12 2 8" xfId="26263" xr:uid="{00000000-0005-0000-0000-0000099E0000}"/>
    <cellStyle name="Note 4 12 2 8 2" xfId="48083" xr:uid="{00000000-0005-0000-0000-00000A9E0000}"/>
    <cellStyle name="Note 4 12 2 9" xfId="48084" xr:uid="{00000000-0005-0000-0000-00000B9E0000}"/>
    <cellStyle name="Note 4 12 3" xfId="1638" xr:uid="{00000000-0005-0000-0000-00000C9E0000}"/>
    <cellStyle name="Note 4 12 3 2" xfId="3101" xr:uid="{00000000-0005-0000-0000-00000D9E0000}"/>
    <cellStyle name="Note 4 12 3 2 2" xfId="7474" xr:uid="{00000000-0005-0000-0000-00000E9E0000}"/>
    <cellStyle name="Note 4 12 3 2 2 2" xfId="13011" xr:uid="{00000000-0005-0000-0000-00000F9E0000}"/>
    <cellStyle name="Note 4 12 3 2 2 2 2" xfId="48085" xr:uid="{00000000-0005-0000-0000-0000109E0000}"/>
    <cellStyle name="Note 4 12 3 2 2 3" xfId="48086" xr:uid="{00000000-0005-0000-0000-0000119E0000}"/>
    <cellStyle name="Note 4 12 3 2 3" xfId="7475" xr:uid="{00000000-0005-0000-0000-0000129E0000}"/>
    <cellStyle name="Note 4 12 3 2 3 2" xfId="13010" xr:uid="{00000000-0005-0000-0000-0000139E0000}"/>
    <cellStyle name="Note 4 12 3 2 3 2 2" xfId="48087" xr:uid="{00000000-0005-0000-0000-0000149E0000}"/>
    <cellStyle name="Note 4 12 3 2 3 3" xfId="48088" xr:uid="{00000000-0005-0000-0000-0000159E0000}"/>
    <cellStyle name="Note 4 12 3 2 4" xfId="13012" xr:uid="{00000000-0005-0000-0000-0000169E0000}"/>
    <cellStyle name="Note 4 12 3 2 4 2" xfId="48089" xr:uid="{00000000-0005-0000-0000-0000179E0000}"/>
    <cellStyle name="Note 4 12 3 2 5" xfId="26264" xr:uid="{00000000-0005-0000-0000-0000189E0000}"/>
    <cellStyle name="Note 4 12 3 2 5 2" xfId="48090" xr:uid="{00000000-0005-0000-0000-0000199E0000}"/>
    <cellStyle name="Note 4 12 3 2 6" xfId="26265" xr:uid="{00000000-0005-0000-0000-00001A9E0000}"/>
    <cellStyle name="Note 4 12 3 2 6 2" xfId="48091" xr:uid="{00000000-0005-0000-0000-00001B9E0000}"/>
    <cellStyle name="Note 4 12 3 2 7" xfId="26266" xr:uid="{00000000-0005-0000-0000-00001C9E0000}"/>
    <cellStyle name="Note 4 12 3 2 7 2" xfId="48092" xr:uid="{00000000-0005-0000-0000-00001D9E0000}"/>
    <cellStyle name="Note 4 12 3 2 8" xfId="48093" xr:uid="{00000000-0005-0000-0000-00001E9E0000}"/>
    <cellStyle name="Note 4 12 3 3" xfId="7476" xr:uid="{00000000-0005-0000-0000-00001F9E0000}"/>
    <cellStyle name="Note 4 12 3 3 2" xfId="13009" xr:uid="{00000000-0005-0000-0000-0000209E0000}"/>
    <cellStyle name="Note 4 12 3 3 2 2" xfId="48094" xr:uid="{00000000-0005-0000-0000-0000219E0000}"/>
    <cellStyle name="Note 4 12 3 3 3" xfId="48095" xr:uid="{00000000-0005-0000-0000-0000229E0000}"/>
    <cellStyle name="Note 4 12 3 4" xfId="7477" xr:uid="{00000000-0005-0000-0000-0000239E0000}"/>
    <cellStyle name="Note 4 12 3 4 2" xfId="13008" xr:uid="{00000000-0005-0000-0000-0000249E0000}"/>
    <cellStyle name="Note 4 12 3 4 2 2" xfId="48096" xr:uid="{00000000-0005-0000-0000-0000259E0000}"/>
    <cellStyle name="Note 4 12 3 4 3" xfId="48097" xr:uid="{00000000-0005-0000-0000-0000269E0000}"/>
    <cellStyle name="Note 4 12 3 5" xfId="13013" xr:uid="{00000000-0005-0000-0000-0000279E0000}"/>
    <cellStyle name="Note 4 12 3 5 2" xfId="48098" xr:uid="{00000000-0005-0000-0000-0000289E0000}"/>
    <cellStyle name="Note 4 12 3 6" xfId="26267" xr:uid="{00000000-0005-0000-0000-0000299E0000}"/>
    <cellStyle name="Note 4 12 3 6 2" xfId="48099" xr:uid="{00000000-0005-0000-0000-00002A9E0000}"/>
    <cellStyle name="Note 4 12 3 7" xfId="26268" xr:uid="{00000000-0005-0000-0000-00002B9E0000}"/>
    <cellStyle name="Note 4 12 3 7 2" xfId="48100" xr:uid="{00000000-0005-0000-0000-00002C9E0000}"/>
    <cellStyle name="Note 4 12 3 8" xfId="26269" xr:uid="{00000000-0005-0000-0000-00002D9E0000}"/>
    <cellStyle name="Note 4 12 3 8 2" xfId="48101" xr:uid="{00000000-0005-0000-0000-00002E9E0000}"/>
    <cellStyle name="Note 4 12 3 9" xfId="48102" xr:uid="{00000000-0005-0000-0000-00002F9E0000}"/>
    <cellStyle name="Note 4 12 4" xfId="7478" xr:uid="{00000000-0005-0000-0000-0000309E0000}"/>
    <cellStyle name="Note 4 12 4 2" xfId="13007" xr:uid="{00000000-0005-0000-0000-0000319E0000}"/>
    <cellStyle name="Note 4 12 4 2 2" xfId="48103" xr:uid="{00000000-0005-0000-0000-0000329E0000}"/>
    <cellStyle name="Note 4 12 4 3" xfId="26270" xr:uid="{00000000-0005-0000-0000-0000339E0000}"/>
    <cellStyle name="Note 4 12 4 3 2" xfId="48104" xr:uid="{00000000-0005-0000-0000-0000349E0000}"/>
    <cellStyle name="Note 4 12 4 4" xfId="26271" xr:uid="{00000000-0005-0000-0000-0000359E0000}"/>
    <cellStyle name="Note 4 12 4 4 2" xfId="48105" xr:uid="{00000000-0005-0000-0000-0000369E0000}"/>
    <cellStyle name="Note 4 12 4 5" xfId="26272" xr:uid="{00000000-0005-0000-0000-0000379E0000}"/>
    <cellStyle name="Note 4 12 4 5 2" xfId="48106" xr:uid="{00000000-0005-0000-0000-0000389E0000}"/>
    <cellStyle name="Note 4 12 4 6" xfId="48107" xr:uid="{00000000-0005-0000-0000-0000399E0000}"/>
    <cellStyle name="Note 4 12 5" xfId="7479" xr:uid="{00000000-0005-0000-0000-00003A9E0000}"/>
    <cellStyle name="Note 4 12 5 2" xfId="13006" xr:uid="{00000000-0005-0000-0000-00003B9E0000}"/>
    <cellStyle name="Note 4 12 5 2 2" xfId="48108" xr:uid="{00000000-0005-0000-0000-00003C9E0000}"/>
    <cellStyle name="Note 4 12 5 3" xfId="26273" xr:uid="{00000000-0005-0000-0000-00003D9E0000}"/>
    <cellStyle name="Note 4 12 5 3 2" xfId="48109" xr:uid="{00000000-0005-0000-0000-00003E9E0000}"/>
    <cellStyle name="Note 4 12 5 4" xfId="26274" xr:uid="{00000000-0005-0000-0000-00003F9E0000}"/>
    <cellStyle name="Note 4 12 5 4 2" xfId="48110" xr:uid="{00000000-0005-0000-0000-0000409E0000}"/>
    <cellStyle name="Note 4 12 5 5" xfId="26275" xr:uid="{00000000-0005-0000-0000-0000419E0000}"/>
    <cellStyle name="Note 4 12 5 5 2" xfId="48111" xr:uid="{00000000-0005-0000-0000-0000429E0000}"/>
    <cellStyle name="Note 4 12 5 6" xfId="48112" xr:uid="{00000000-0005-0000-0000-0000439E0000}"/>
    <cellStyle name="Note 4 12 6" xfId="7480" xr:uid="{00000000-0005-0000-0000-0000449E0000}"/>
    <cellStyle name="Note 4 12 6 2" xfId="13005" xr:uid="{00000000-0005-0000-0000-0000459E0000}"/>
    <cellStyle name="Note 4 12 6 2 2" xfId="48113" xr:uid="{00000000-0005-0000-0000-0000469E0000}"/>
    <cellStyle name="Note 4 12 6 3" xfId="26276" xr:uid="{00000000-0005-0000-0000-0000479E0000}"/>
    <cellStyle name="Note 4 12 6 3 2" xfId="48114" xr:uid="{00000000-0005-0000-0000-0000489E0000}"/>
    <cellStyle name="Note 4 12 6 4" xfId="26277" xr:uid="{00000000-0005-0000-0000-0000499E0000}"/>
    <cellStyle name="Note 4 12 6 4 2" xfId="48115" xr:uid="{00000000-0005-0000-0000-00004A9E0000}"/>
    <cellStyle name="Note 4 12 6 5" xfId="26278" xr:uid="{00000000-0005-0000-0000-00004B9E0000}"/>
    <cellStyle name="Note 4 12 6 5 2" xfId="48116" xr:uid="{00000000-0005-0000-0000-00004C9E0000}"/>
    <cellStyle name="Note 4 12 6 6" xfId="48117" xr:uid="{00000000-0005-0000-0000-00004D9E0000}"/>
    <cellStyle name="Note 4 12 7" xfId="7481" xr:uid="{00000000-0005-0000-0000-00004E9E0000}"/>
    <cellStyle name="Note 4 12 7 2" xfId="13004" xr:uid="{00000000-0005-0000-0000-00004F9E0000}"/>
    <cellStyle name="Note 4 12 7 2 2" xfId="48118" xr:uid="{00000000-0005-0000-0000-0000509E0000}"/>
    <cellStyle name="Note 4 12 7 3" xfId="26279" xr:uid="{00000000-0005-0000-0000-0000519E0000}"/>
    <cellStyle name="Note 4 12 7 3 2" xfId="48119" xr:uid="{00000000-0005-0000-0000-0000529E0000}"/>
    <cellStyle name="Note 4 12 7 4" xfId="26280" xr:uid="{00000000-0005-0000-0000-0000539E0000}"/>
    <cellStyle name="Note 4 12 7 4 2" xfId="48120" xr:uid="{00000000-0005-0000-0000-0000549E0000}"/>
    <cellStyle name="Note 4 12 7 5" xfId="26281" xr:uid="{00000000-0005-0000-0000-0000559E0000}"/>
    <cellStyle name="Note 4 12 7 5 2" xfId="48121" xr:uid="{00000000-0005-0000-0000-0000569E0000}"/>
    <cellStyle name="Note 4 12 7 6" xfId="48122" xr:uid="{00000000-0005-0000-0000-0000579E0000}"/>
    <cellStyle name="Note 4 12 8" xfId="7482" xr:uid="{00000000-0005-0000-0000-0000589E0000}"/>
    <cellStyle name="Note 4 12 8 2" xfId="13003" xr:uid="{00000000-0005-0000-0000-0000599E0000}"/>
    <cellStyle name="Note 4 12 8 2 2" xfId="48123" xr:uid="{00000000-0005-0000-0000-00005A9E0000}"/>
    <cellStyle name="Note 4 12 8 3" xfId="48124" xr:uid="{00000000-0005-0000-0000-00005B9E0000}"/>
    <cellStyle name="Note 4 12 9" xfId="13020" xr:uid="{00000000-0005-0000-0000-00005C9E0000}"/>
    <cellStyle name="Note 4 12 9 2" xfId="48125" xr:uid="{00000000-0005-0000-0000-00005D9E0000}"/>
    <cellStyle name="Note 4 13" xfId="1146" xr:uid="{00000000-0005-0000-0000-00005E9E0000}"/>
    <cellStyle name="Note 4 13 10" xfId="26282" xr:uid="{00000000-0005-0000-0000-00005F9E0000}"/>
    <cellStyle name="Note 4 13 10 2" xfId="48126" xr:uid="{00000000-0005-0000-0000-0000609E0000}"/>
    <cellStyle name="Note 4 13 11" xfId="48127" xr:uid="{00000000-0005-0000-0000-0000619E0000}"/>
    <cellStyle name="Note 4 13 2" xfId="2078" xr:uid="{00000000-0005-0000-0000-0000629E0000}"/>
    <cellStyle name="Note 4 13 2 2" xfId="3537" xr:uid="{00000000-0005-0000-0000-0000639E0000}"/>
    <cellStyle name="Note 4 13 2 2 2" xfId="7483" xr:uid="{00000000-0005-0000-0000-0000649E0000}"/>
    <cellStyle name="Note 4 13 2 2 2 2" xfId="12999" xr:uid="{00000000-0005-0000-0000-0000659E0000}"/>
    <cellStyle name="Note 4 13 2 2 2 2 2" xfId="48128" xr:uid="{00000000-0005-0000-0000-0000669E0000}"/>
    <cellStyle name="Note 4 13 2 2 2 3" xfId="48129" xr:uid="{00000000-0005-0000-0000-0000679E0000}"/>
    <cellStyle name="Note 4 13 2 2 3" xfId="7484" xr:uid="{00000000-0005-0000-0000-0000689E0000}"/>
    <cellStyle name="Note 4 13 2 2 3 2" xfId="12998" xr:uid="{00000000-0005-0000-0000-0000699E0000}"/>
    <cellStyle name="Note 4 13 2 2 3 2 2" xfId="48130" xr:uid="{00000000-0005-0000-0000-00006A9E0000}"/>
    <cellStyle name="Note 4 13 2 2 3 3" xfId="48131" xr:uid="{00000000-0005-0000-0000-00006B9E0000}"/>
    <cellStyle name="Note 4 13 2 2 4" xfId="13000" xr:uid="{00000000-0005-0000-0000-00006C9E0000}"/>
    <cellStyle name="Note 4 13 2 2 4 2" xfId="48132" xr:uid="{00000000-0005-0000-0000-00006D9E0000}"/>
    <cellStyle name="Note 4 13 2 2 5" xfId="26283" xr:uid="{00000000-0005-0000-0000-00006E9E0000}"/>
    <cellStyle name="Note 4 13 2 2 5 2" xfId="48133" xr:uid="{00000000-0005-0000-0000-00006F9E0000}"/>
    <cellStyle name="Note 4 13 2 2 6" xfId="26284" xr:uid="{00000000-0005-0000-0000-0000709E0000}"/>
    <cellStyle name="Note 4 13 2 2 6 2" xfId="48134" xr:uid="{00000000-0005-0000-0000-0000719E0000}"/>
    <cellStyle name="Note 4 13 2 2 7" xfId="26285" xr:uid="{00000000-0005-0000-0000-0000729E0000}"/>
    <cellStyle name="Note 4 13 2 2 7 2" xfId="48135" xr:uid="{00000000-0005-0000-0000-0000739E0000}"/>
    <cellStyle name="Note 4 13 2 2 8" xfId="48136" xr:uid="{00000000-0005-0000-0000-0000749E0000}"/>
    <cellStyle name="Note 4 13 2 3" xfId="7485" xr:uid="{00000000-0005-0000-0000-0000759E0000}"/>
    <cellStyle name="Note 4 13 2 3 2" xfId="12997" xr:uid="{00000000-0005-0000-0000-0000769E0000}"/>
    <cellStyle name="Note 4 13 2 3 2 2" xfId="48137" xr:uid="{00000000-0005-0000-0000-0000779E0000}"/>
    <cellStyle name="Note 4 13 2 3 3" xfId="48138" xr:uid="{00000000-0005-0000-0000-0000789E0000}"/>
    <cellStyle name="Note 4 13 2 4" xfId="7486" xr:uid="{00000000-0005-0000-0000-0000799E0000}"/>
    <cellStyle name="Note 4 13 2 4 2" xfId="12996" xr:uid="{00000000-0005-0000-0000-00007A9E0000}"/>
    <cellStyle name="Note 4 13 2 4 2 2" xfId="48139" xr:uid="{00000000-0005-0000-0000-00007B9E0000}"/>
    <cellStyle name="Note 4 13 2 4 3" xfId="48140" xr:uid="{00000000-0005-0000-0000-00007C9E0000}"/>
    <cellStyle name="Note 4 13 2 5" xfId="13001" xr:uid="{00000000-0005-0000-0000-00007D9E0000}"/>
    <cellStyle name="Note 4 13 2 5 2" xfId="48141" xr:uid="{00000000-0005-0000-0000-00007E9E0000}"/>
    <cellStyle name="Note 4 13 2 6" xfId="26286" xr:uid="{00000000-0005-0000-0000-00007F9E0000}"/>
    <cellStyle name="Note 4 13 2 6 2" xfId="48142" xr:uid="{00000000-0005-0000-0000-0000809E0000}"/>
    <cellStyle name="Note 4 13 2 7" xfId="26287" xr:uid="{00000000-0005-0000-0000-0000819E0000}"/>
    <cellStyle name="Note 4 13 2 7 2" xfId="48143" xr:uid="{00000000-0005-0000-0000-0000829E0000}"/>
    <cellStyle name="Note 4 13 2 8" xfId="26288" xr:uid="{00000000-0005-0000-0000-0000839E0000}"/>
    <cellStyle name="Note 4 13 2 8 2" xfId="48144" xr:uid="{00000000-0005-0000-0000-0000849E0000}"/>
    <cellStyle name="Note 4 13 2 9" xfId="48145" xr:uid="{00000000-0005-0000-0000-0000859E0000}"/>
    <cellStyle name="Note 4 13 3" xfId="1646" xr:uid="{00000000-0005-0000-0000-0000869E0000}"/>
    <cellStyle name="Note 4 13 3 2" xfId="3109" xr:uid="{00000000-0005-0000-0000-0000879E0000}"/>
    <cellStyle name="Note 4 13 3 2 2" xfId="7487" xr:uid="{00000000-0005-0000-0000-0000889E0000}"/>
    <cellStyle name="Note 4 13 3 2 2 2" xfId="12993" xr:uid="{00000000-0005-0000-0000-0000899E0000}"/>
    <cellStyle name="Note 4 13 3 2 2 2 2" xfId="48146" xr:uid="{00000000-0005-0000-0000-00008A9E0000}"/>
    <cellStyle name="Note 4 13 3 2 2 3" xfId="48147" xr:uid="{00000000-0005-0000-0000-00008B9E0000}"/>
    <cellStyle name="Note 4 13 3 2 3" xfId="7488" xr:uid="{00000000-0005-0000-0000-00008C9E0000}"/>
    <cellStyle name="Note 4 13 3 2 3 2" xfId="12992" xr:uid="{00000000-0005-0000-0000-00008D9E0000}"/>
    <cellStyle name="Note 4 13 3 2 3 2 2" xfId="48148" xr:uid="{00000000-0005-0000-0000-00008E9E0000}"/>
    <cellStyle name="Note 4 13 3 2 3 3" xfId="48149" xr:uid="{00000000-0005-0000-0000-00008F9E0000}"/>
    <cellStyle name="Note 4 13 3 2 4" xfId="12994" xr:uid="{00000000-0005-0000-0000-0000909E0000}"/>
    <cellStyle name="Note 4 13 3 2 4 2" xfId="48150" xr:uid="{00000000-0005-0000-0000-0000919E0000}"/>
    <cellStyle name="Note 4 13 3 2 5" xfId="26289" xr:uid="{00000000-0005-0000-0000-0000929E0000}"/>
    <cellStyle name="Note 4 13 3 2 5 2" xfId="48151" xr:uid="{00000000-0005-0000-0000-0000939E0000}"/>
    <cellStyle name="Note 4 13 3 2 6" xfId="26290" xr:uid="{00000000-0005-0000-0000-0000949E0000}"/>
    <cellStyle name="Note 4 13 3 2 6 2" xfId="48152" xr:uid="{00000000-0005-0000-0000-0000959E0000}"/>
    <cellStyle name="Note 4 13 3 2 7" xfId="26291" xr:uid="{00000000-0005-0000-0000-0000969E0000}"/>
    <cellStyle name="Note 4 13 3 2 7 2" xfId="48153" xr:uid="{00000000-0005-0000-0000-0000979E0000}"/>
    <cellStyle name="Note 4 13 3 2 8" xfId="48154" xr:uid="{00000000-0005-0000-0000-0000989E0000}"/>
    <cellStyle name="Note 4 13 3 3" xfId="7489" xr:uid="{00000000-0005-0000-0000-0000999E0000}"/>
    <cellStyle name="Note 4 13 3 3 2" xfId="12991" xr:uid="{00000000-0005-0000-0000-00009A9E0000}"/>
    <cellStyle name="Note 4 13 3 3 2 2" xfId="48155" xr:uid="{00000000-0005-0000-0000-00009B9E0000}"/>
    <cellStyle name="Note 4 13 3 3 3" xfId="48156" xr:uid="{00000000-0005-0000-0000-00009C9E0000}"/>
    <cellStyle name="Note 4 13 3 4" xfId="7490" xr:uid="{00000000-0005-0000-0000-00009D9E0000}"/>
    <cellStyle name="Note 4 13 3 4 2" xfId="12990" xr:uid="{00000000-0005-0000-0000-00009E9E0000}"/>
    <cellStyle name="Note 4 13 3 4 2 2" xfId="48157" xr:uid="{00000000-0005-0000-0000-00009F9E0000}"/>
    <cellStyle name="Note 4 13 3 4 3" xfId="48158" xr:uid="{00000000-0005-0000-0000-0000A09E0000}"/>
    <cellStyle name="Note 4 13 3 5" xfId="12995" xr:uid="{00000000-0005-0000-0000-0000A19E0000}"/>
    <cellStyle name="Note 4 13 3 5 2" xfId="48159" xr:uid="{00000000-0005-0000-0000-0000A29E0000}"/>
    <cellStyle name="Note 4 13 3 6" xfId="26292" xr:uid="{00000000-0005-0000-0000-0000A39E0000}"/>
    <cellStyle name="Note 4 13 3 6 2" xfId="48160" xr:uid="{00000000-0005-0000-0000-0000A49E0000}"/>
    <cellStyle name="Note 4 13 3 7" xfId="26293" xr:uid="{00000000-0005-0000-0000-0000A59E0000}"/>
    <cellStyle name="Note 4 13 3 7 2" xfId="48161" xr:uid="{00000000-0005-0000-0000-0000A69E0000}"/>
    <cellStyle name="Note 4 13 3 8" xfId="26294" xr:uid="{00000000-0005-0000-0000-0000A79E0000}"/>
    <cellStyle name="Note 4 13 3 8 2" xfId="48162" xr:uid="{00000000-0005-0000-0000-0000A89E0000}"/>
    <cellStyle name="Note 4 13 3 9" xfId="48163" xr:uid="{00000000-0005-0000-0000-0000A99E0000}"/>
    <cellStyle name="Note 4 13 4" xfId="7491" xr:uid="{00000000-0005-0000-0000-0000AA9E0000}"/>
    <cellStyle name="Note 4 13 4 2" xfId="12989" xr:uid="{00000000-0005-0000-0000-0000AB9E0000}"/>
    <cellStyle name="Note 4 13 4 2 2" xfId="48164" xr:uid="{00000000-0005-0000-0000-0000AC9E0000}"/>
    <cellStyle name="Note 4 13 4 3" xfId="26295" xr:uid="{00000000-0005-0000-0000-0000AD9E0000}"/>
    <cellStyle name="Note 4 13 4 3 2" xfId="48165" xr:uid="{00000000-0005-0000-0000-0000AE9E0000}"/>
    <cellStyle name="Note 4 13 4 4" xfId="26296" xr:uid="{00000000-0005-0000-0000-0000AF9E0000}"/>
    <cellStyle name="Note 4 13 4 4 2" xfId="48166" xr:uid="{00000000-0005-0000-0000-0000B09E0000}"/>
    <cellStyle name="Note 4 13 4 5" xfId="26297" xr:uid="{00000000-0005-0000-0000-0000B19E0000}"/>
    <cellStyle name="Note 4 13 4 5 2" xfId="48167" xr:uid="{00000000-0005-0000-0000-0000B29E0000}"/>
    <cellStyle name="Note 4 13 4 6" xfId="48168" xr:uid="{00000000-0005-0000-0000-0000B39E0000}"/>
    <cellStyle name="Note 4 13 5" xfId="7492" xr:uid="{00000000-0005-0000-0000-0000B49E0000}"/>
    <cellStyle name="Note 4 13 5 2" xfId="12988" xr:uid="{00000000-0005-0000-0000-0000B59E0000}"/>
    <cellStyle name="Note 4 13 5 2 2" xfId="48169" xr:uid="{00000000-0005-0000-0000-0000B69E0000}"/>
    <cellStyle name="Note 4 13 5 3" xfId="26298" xr:uid="{00000000-0005-0000-0000-0000B79E0000}"/>
    <cellStyle name="Note 4 13 5 3 2" xfId="48170" xr:uid="{00000000-0005-0000-0000-0000B89E0000}"/>
    <cellStyle name="Note 4 13 5 4" xfId="26299" xr:uid="{00000000-0005-0000-0000-0000B99E0000}"/>
    <cellStyle name="Note 4 13 5 4 2" xfId="48171" xr:uid="{00000000-0005-0000-0000-0000BA9E0000}"/>
    <cellStyle name="Note 4 13 5 5" xfId="26300" xr:uid="{00000000-0005-0000-0000-0000BB9E0000}"/>
    <cellStyle name="Note 4 13 5 5 2" xfId="48172" xr:uid="{00000000-0005-0000-0000-0000BC9E0000}"/>
    <cellStyle name="Note 4 13 5 6" xfId="48173" xr:uid="{00000000-0005-0000-0000-0000BD9E0000}"/>
    <cellStyle name="Note 4 13 6" xfId="7493" xr:uid="{00000000-0005-0000-0000-0000BE9E0000}"/>
    <cellStyle name="Note 4 13 6 2" xfId="12987" xr:uid="{00000000-0005-0000-0000-0000BF9E0000}"/>
    <cellStyle name="Note 4 13 6 2 2" xfId="48174" xr:uid="{00000000-0005-0000-0000-0000C09E0000}"/>
    <cellStyle name="Note 4 13 6 3" xfId="26301" xr:uid="{00000000-0005-0000-0000-0000C19E0000}"/>
    <cellStyle name="Note 4 13 6 3 2" xfId="48175" xr:uid="{00000000-0005-0000-0000-0000C29E0000}"/>
    <cellStyle name="Note 4 13 6 4" xfId="26302" xr:uid="{00000000-0005-0000-0000-0000C39E0000}"/>
    <cellStyle name="Note 4 13 6 4 2" xfId="48176" xr:uid="{00000000-0005-0000-0000-0000C49E0000}"/>
    <cellStyle name="Note 4 13 6 5" xfId="26303" xr:uid="{00000000-0005-0000-0000-0000C59E0000}"/>
    <cellStyle name="Note 4 13 6 5 2" xfId="48177" xr:uid="{00000000-0005-0000-0000-0000C69E0000}"/>
    <cellStyle name="Note 4 13 6 6" xfId="48178" xr:uid="{00000000-0005-0000-0000-0000C79E0000}"/>
    <cellStyle name="Note 4 13 7" xfId="7494" xr:uid="{00000000-0005-0000-0000-0000C89E0000}"/>
    <cellStyle name="Note 4 13 7 2" xfId="12986" xr:uid="{00000000-0005-0000-0000-0000C99E0000}"/>
    <cellStyle name="Note 4 13 7 2 2" xfId="48179" xr:uid="{00000000-0005-0000-0000-0000CA9E0000}"/>
    <cellStyle name="Note 4 13 7 3" xfId="26304" xr:uid="{00000000-0005-0000-0000-0000CB9E0000}"/>
    <cellStyle name="Note 4 13 7 3 2" xfId="48180" xr:uid="{00000000-0005-0000-0000-0000CC9E0000}"/>
    <cellStyle name="Note 4 13 7 4" xfId="26305" xr:uid="{00000000-0005-0000-0000-0000CD9E0000}"/>
    <cellStyle name="Note 4 13 7 4 2" xfId="48181" xr:uid="{00000000-0005-0000-0000-0000CE9E0000}"/>
    <cellStyle name="Note 4 13 7 5" xfId="26306" xr:uid="{00000000-0005-0000-0000-0000CF9E0000}"/>
    <cellStyle name="Note 4 13 7 5 2" xfId="48182" xr:uid="{00000000-0005-0000-0000-0000D09E0000}"/>
    <cellStyle name="Note 4 13 7 6" xfId="48183" xr:uid="{00000000-0005-0000-0000-0000D19E0000}"/>
    <cellStyle name="Note 4 13 8" xfId="7495" xr:uid="{00000000-0005-0000-0000-0000D29E0000}"/>
    <cellStyle name="Note 4 13 8 2" xfId="12985" xr:uid="{00000000-0005-0000-0000-0000D39E0000}"/>
    <cellStyle name="Note 4 13 8 2 2" xfId="48184" xr:uid="{00000000-0005-0000-0000-0000D49E0000}"/>
    <cellStyle name="Note 4 13 8 3" xfId="48185" xr:uid="{00000000-0005-0000-0000-0000D59E0000}"/>
    <cellStyle name="Note 4 13 9" xfId="13002" xr:uid="{00000000-0005-0000-0000-0000D69E0000}"/>
    <cellStyle name="Note 4 13 9 2" xfId="48186" xr:uid="{00000000-0005-0000-0000-0000D79E0000}"/>
    <cellStyle name="Note 4 14" xfId="1154" xr:uid="{00000000-0005-0000-0000-0000D89E0000}"/>
    <cellStyle name="Note 4 14 10" xfId="26307" xr:uid="{00000000-0005-0000-0000-0000D99E0000}"/>
    <cellStyle name="Note 4 14 10 2" xfId="48187" xr:uid="{00000000-0005-0000-0000-0000DA9E0000}"/>
    <cellStyle name="Note 4 14 11" xfId="48188" xr:uid="{00000000-0005-0000-0000-0000DB9E0000}"/>
    <cellStyle name="Note 4 14 2" xfId="2086" xr:uid="{00000000-0005-0000-0000-0000DC9E0000}"/>
    <cellStyle name="Note 4 14 2 2" xfId="3545" xr:uid="{00000000-0005-0000-0000-0000DD9E0000}"/>
    <cellStyle name="Note 4 14 2 2 2" xfId="7496" xr:uid="{00000000-0005-0000-0000-0000DE9E0000}"/>
    <cellStyle name="Note 4 14 2 2 2 2" xfId="12981" xr:uid="{00000000-0005-0000-0000-0000DF9E0000}"/>
    <cellStyle name="Note 4 14 2 2 2 2 2" xfId="48189" xr:uid="{00000000-0005-0000-0000-0000E09E0000}"/>
    <cellStyle name="Note 4 14 2 2 2 3" xfId="48190" xr:uid="{00000000-0005-0000-0000-0000E19E0000}"/>
    <cellStyle name="Note 4 14 2 2 3" xfId="7497" xr:uid="{00000000-0005-0000-0000-0000E29E0000}"/>
    <cellStyle name="Note 4 14 2 2 3 2" xfId="12980" xr:uid="{00000000-0005-0000-0000-0000E39E0000}"/>
    <cellStyle name="Note 4 14 2 2 3 2 2" xfId="48191" xr:uid="{00000000-0005-0000-0000-0000E49E0000}"/>
    <cellStyle name="Note 4 14 2 2 3 3" xfId="48192" xr:uid="{00000000-0005-0000-0000-0000E59E0000}"/>
    <cellStyle name="Note 4 14 2 2 4" xfId="12982" xr:uid="{00000000-0005-0000-0000-0000E69E0000}"/>
    <cellStyle name="Note 4 14 2 2 4 2" xfId="48193" xr:uid="{00000000-0005-0000-0000-0000E79E0000}"/>
    <cellStyle name="Note 4 14 2 2 5" xfId="26308" xr:uid="{00000000-0005-0000-0000-0000E89E0000}"/>
    <cellStyle name="Note 4 14 2 2 5 2" xfId="48194" xr:uid="{00000000-0005-0000-0000-0000E99E0000}"/>
    <cellStyle name="Note 4 14 2 2 6" xfId="26309" xr:uid="{00000000-0005-0000-0000-0000EA9E0000}"/>
    <cellStyle name="Note 4 14 2 2 6 2" xfId="48195" xr:uid="{00000000-0005-0000-0000-0000EB9E0000}"/>
    <cellStyle name="Note 4 14 2 2 7" xfId="26310" xr:uid="{00000000-0005-0000-0000-0000EC9E0000}"/>
    <cellStyle name="Note 4 14 2 2 7 2" xfId="48196" xr:uid="{00000000-0005-0000-0000-0000ED9E0000}"/>
    <cellStyle name="Note 4 14 2 2 8" xfId="48197" xr:uid="{00000000-0005-0000-0000-0000EE9E0000}"/>
    <cellStyle name="Note 4 14 2 3" xfId="7498" xr:uid="{00000000-0005-0000-0000-0000EF9E0000}"/>
    <cellStyle name="Note 4 14 2 3 2" xfId="12979" xr:uid="{00000000-0005-0000-0000-0000F09E0000}"/>
    <cellStyle name="Note 4 14 2 3 2 2" xfId="48198" xr:uid="{00000000-0005-0000-0000-0000F19E0000}"/>
    <cellStyle name="Note 4 14 2 3 3" xfId="48199" xr:uid="{00000000-0005-0000-0000-0000F29E0000}"/>
    <cellStyle name="Note 4 14 2 4" xfId="7499" xr:uid="{00000000-0005-0000-0000-0000F39E0000}"/>
    <cellStyle name="Note 4 14 2 4 2" xfId="12978" xr:uid="{00000000-0005-0000-0000-0000F49E0000}"/>
    <cellStyle name="Note 4 14 2 4 2 2" xfId="48200" xr:uid="{00000000-0005-0000-0000-0000F59E0000}"/>
    <cellStyle name="Note 4 14 2 4 3" xfId="48201" xr:uid="{00000000-0005-0000-0000-0000F69E0000}"/>
    <cellStyle name="Note 4 14 2 5" xfId="12983" xr:uid="{00000000-0005-0000-0000-0000F79E0000}"/>
    <cellStyle name="Note 4 14 2 5 2" xfId="48202" xr:uid="{00000000-0005-0000-0000-0000F89E0000}"/>
    <cellStyle name="Note 4 14 2 6" xfId="26311" xr:uid="{00000000-0005-0000-0000-0000F99E0000}"/>
    <cellStyle name="Note 4 14 2 6 2" xfId="48203" xr:uid="{00000000-0005-0000-0000-0000FA9E0000}"/>
    <cellStyle name="Note 4 14 2 7" xfId="26312" xr:uid="{00000000-0005-0000-0000-0000FB9E0000}"/>
    <cellStyle name="Note 4 14 2 7 2" xfId="48204" xr:uid="{00000000-0005-0000-0000-0000FC9E0000}"/>
    <cellStyle name="Note 4 14 2 8" xfId="26313" xr:uid="{00000000-0005-0000-0000-0000FD9E0000}"/>
    <cellStyle name="Note 4 14 2 8 2" xfId="48205" xr:uid="{00000000-0005-0000-0000-0000FE9E0000}"/>
    <cellStyle name="Note 4 14 2 9" xfId="48206" xr:uid="{00000000-0005-0000-0000-0000FF9E0000}"/>
    <cellStyle name="Note 4 14 3" xfId="1654" xr:uid="{00000000-0005-0000-0000-0000009F0000}"/>
    <cellStyle name="Note 4 14 3 2" xfId="3117" xr:uid="{00000000-0005-0000-0000-0000019F0000}"/>
    <cellStyle name="Note 4 14 3 2 2" xfId="7500" xr:uid="{00000000-0005-0000-0000-0000029F0000}"/>
    <cellStyle name="Note 4 14 3 2 2 2" xfId="12975" xr:uid="{00000000-0005-0000-0000-0000039F0000}"/>
    <cellStyle name="Note 4 14 3 2 2 2 2" xfId="48207" xr:uid="{00000000-0005-0000-0000-0000049F0000}"/>
    <cellStyle name="Note 4 14 3 2 2 3" xfId="48208" xr:uid="{00000000-0005-0000-0000-0000059F0000}"/>
    <cellStyle name="Note 4 14 3 2 3" xfId="7501" xr:uid="{00000000-0005-0000-0000-0000069F0000}"/>
    <cellStyle name="Note 4 14 3 2 3 2" xfId="12974" xr:uid="{00000000-0005-0000-0000-0000079F0000}"/>
    <cellStyle name="Note 4 14 3 2 3 2 2" xfId="48209" xr:uid="{00000000-0005-0000-0000-0000089F0000}"/>
    <cellStyle name="Note 4 14 3 2 3 3" xfId="48210" xr:uid="{00000000-0005-0000-0000-0000099F0000}"/>
    <cellStyle name="Note 4 14 3 2 4" xfId="12976" xr:uid="{00000000-0005-0000-0000-00000A9F0000}"/>
    <cellStyle name="Note 4 14 3 2 4 2" xfId="48211" xr:uid="{00000000-0005-0000-0000-00000B9F0000}"/>
    <cellStyle name="Note 4 14 3 2 5" xfId="26314" xr:uid="{00000000-0005-0000-0000-00000C9F0000}"/>
    <cellStyle name="Note 4 14 3 2 5 2" xfId="48212" xr:uid="{00000000-0005-0000-0000-00000D9F0000}"/>
    <cellStyle name="Note 4 14 3 2 6" xfId="26315" xr:uid="{00000000-0005-0000-0000-00000E9F0000}"/>
    <cellStyle name="Note 4 14 3 2 6 2" xfId="48213" xr:uid="{00000000-0005-0000-0000-00000F9F0000}"/>
    <cellStyle name="Note 4 14 3 2 7" xfId="26316" xr:uid="{00000000-0005-0000-0000-0000109F0000}"/>
    <cellStyle name="Note 4 14 3 2 7 2" xfId="48214" xr:uid="{00000000-0005-0000-0000-0000119F0000}"/>
    <cellStyle name="Note 4 14 3 2 8" xfId="48215" xr:uid="{00000000-0005-0000-0000-0000129F0000}"/>
    <cellStyle name="Note 4 14 3 3" xfId="7502" xr:uid="{00000000-0005-0000-0000-0000139F0000}"/>
    <cellStyle name="Note 4 14 3 3 2" xfId="12973" xr:uid="{00000000-0005-0000-0000-0000149F0000}"/>
    <cellStyle name="Note 4 14 3 3 2 2" xfId="48216" xr:uid="{00000000-0005-0000-0000-0000159F0000}"/>
    <cellStyle name="Note 4 14 3 3 3" xfId="48217" xr:uid="{00000000-0005-0000-0000-0000169F0000}"/>
    <cellStyle name="Note 4 14 3 4" xfId="7503" xr:uid="{00000000-0005-0000-0000-0000179F0000}"/>
    <cellStyle name="Note 4 14 3 4 2" xfId="12972" xr:uid="{00000000-0005-0000-0000-0000189F0000}"/>
    <cellStyle name="Note 4 14 3 4 2 2" xfId="48218" xr:uid="{00000000-0005-0000-0000-0000199F0000}"/>
    <cellStyle name="Note 4 14 3 4 3" xfId="48219" xr:uid="{00000000-0005-0000-0000-00001A9F0000}"/>
    <cellStyle name="Note 4 14 3 5" xfId="12977" xr:uid="{00000000-0005-0000-0000-00001B9F0000}"/>
    <cellStyle name="Note 4 14 3 5 2" xfId="48220" xr:uid="{00000000-0005-0000-0000-00001C9F0000}"/>
    <cellStyle name="Note 4 14 3 6" xfId="26317" xr:uid="{00000000-0005-0000-0000-00001D9F0000}"/>
    <cellStyle name="Note 4 14 3 6 2" xfId="48221" xr:uid="{00000000-0005-0000-0000-00001E9F0000}"/>
    <cellStyle name="Note 4 14 3 7" xfId="26318" xr:uid="{00000000-0005-0000-0000-00001F9F0000}"/>
    <cellStyle name="Note 4 14 3 7 2" xfId="48222" xr:uid="{00000000-0005-0000-0000-0000209F0000}"/>
    <cellStyle name="Note 4 14 3 8" xfId="26319" xr:uid="{00000000-0005-0000-0000-0000219F0000}"/>
    <cellStyle name="Note 4 14 3 8 2" xfId="48223" xr:uid="{00000000-0005-0000-0000-0000229F0000}"/>
    <cellStyle name="Note 4 14 3 9" xfId="48224" xr:uid="{00000000-0005-0000-0000-0000239F0000}"/>
    <cellStyle name="Note 4 14 4" xfId="7504" xr:uid="{00000000-0005-0000-0000-0000249F0000}"/>
    <cellStyle name="Note 4 14 4 2" xfId="12971" xr:uid="{00000000-0005-0000-0000-0000259F0000}"/>
    <cellStyle name="Note 4 14 4 2 2" xfId="48225" xr:uid="{00000000-0005-0000-0000-0000269F0000}"/>
    <cellStyle name="Note 4 14 4 3" xfId="26320" xr:uid="{00000000-0005-0000-0000-0000279F0000}"/>
    <cellStyle name="Note 4 14 4 3 2" xfId="48226" xr:uid="{00000000-0005-0000-0000-0000289F0000}"/>
    <cellStyle name="Note 4 14 4 4" xfId="26321" xr:uid="{00000000-0005-0000-0000-0000299F0000}"/>
    <cellStyle name="Note 4 14 4 4 2" xfId="48227" xr:uid="{00000000-0005-0000-0000-00002A9F0000}"/>
    <cellStyle name="Note 4 14 4 5" xfId="26322" xr:uid="{00000000-0005-0000-0000-00002B9F0000}"/>
    <cellStyle name="Note 4 14 4 5 2" xfId="48228" xr:uid="{00000000-0005-0000-0000-00002C9F0000}"/>
    <cellStyle name="Note 4 14 4 6" xfId="48229" xr:uid="{00000000-0005-0000-0000-00002D9F0000}"/>
    <cellStyle name="Note 4 14 5" xfId="7505" xr:uid="{00000000-0005-0000-0000-00002E9F0000}"/>
    <cellStyle name="Note 4 14 5 2" xfId="12970" xr:uid="{00000000-0005-0000-0000-00002F9F0000}"/>
    <cellStyle name="Note 4 14 5 2 2" xfId="48230" xr:uid="{00000000-0005-0000-0000-0000309F0000}"/>
    <cellStyle name="Note 4 14 5 3" xfId="26323" xr:uid="{00000000-0005-0000-0000-0000319F0000}"/>
    <cellStyle name="Note 4 14 5 3 2" xfId="48231" xr:uid="{00000000-0005-0000-0000-0000329F0000}"/>
    <cellStyle name="Note 4 14 5 4" xfId="26324" xr:uid="{00000000-0005-0000-0000-0000339F0000}"/>
    <cellStyle name="Note 4 14 5 4 2" xfId="48232" xr:uid="{00000000-0005-0000-0000-0000349F0000}"/>
    <cellStyle name="Note 4 14 5 5" xfId="26325" xr:uid="{00000000-0005-0000-0000-0000359F0000}"/>
    <cellStyle name="Note 4 14 5 5 2" xfId="48233" xr:uid="{00000000-0005-0000-0000-0000369F0000}"/>
    <cellStyle name="Note 4 14 5 6" xfId="48234" xr:uid="{00000000-0005-0000-0000-0000379F0000}"/>
    <cellStyle name="Note 4 14 6" xfId="7506" xr:uid="{00000000-0005-0000-0000-0000389F0000}"/>
    <cellStyle name="Note 4 14 6 2" xfId="12969" xr:uid="{00000000-0005-0000-0000-0000399F0000}"/>
    <cellStyle name="Note 4 14 6 2 2" xfId="48235" xr:uid="{00000000-0005-0000-0000-00003A9F0000}"/>
    <cellStyle name="Note 4 14 6 3" xfId="26326" xr:uid="{00000000-0005-0000-0000-00003B9F0000}"/>
    <cellStyle name="Note 4 14 6 3 2" xfId="48236" xr:uid="{00000000-0005-0000-0000-00003C9F0000}"/>
    <cellStyle name="Note 4 14 6 4" xfId="26327" xr:uid="{00000000-0005-0000-0000-00003D9F0000}"/>
    <cellStyle name="Note 4 14 6 4 2" xfId="48237" xr:uid="{00000000-0005-0000-0000-00003E9F0000}"/>
    <cellStyle name="Note 4 14 6 5" xfId="26328" xr:uid="{00000000-0005-0000-0000-00003F9F0000}"/>
    <cellStyle name="Note 4 14 6 5 2" xfId="48238" xr:uid="{00000000-0005-0000-0000-0000409F0000}"/>
    <cellStyle name="Note 4 14 6 6" xfId="48239" xr:uid="{00000000-0005-0000-0000-0000419F0000}"/>
    <cellStyle name="Note 4 14 7" xfId="7507" xr:uid="{00000000-0005-0000-0000-0000429F0000}"/>
    <cellStyle name="Note 4 14 7 2" xfId="12968" xr:uid="{00000000-0005-0000-0000-0000439F0000}"/>
    <cellStyle name="Note 4 14 7 2 2" xfId="48240" xr:uid="{00000000-0005-0000-0000-0000449F0000}"/>
    <cellStyle name="Note 4 14 7 3" xfId="26329" xr:uid="{00000000-0005-0000-0000-0000459F0000}"/>
    <cellStyle name="Note 4 14 7 3 2" xfId="48241" xr:uid="{00000000-0005-0000-0000-0000469F0000}"/>
    <cellStyle name="Note 4 14 7 4" xfId="26330" xr:uid="{00000000-0005-0000-0000-0000479F0000}"/>
    <cellStyle name="Note 4 14 7 4 2" xfId="48242" xr:uid="{00000000-0005-0000-0000-0000489F0000}"/>
    <cellStyle name="Note 4 14 7 5" xfId="26331" xr:uid="{00000000-0005-0000-0000-0000499F0000}"/>
    <cellStyle name="Note 4 14 7 5 2" xfId="48243" xr:uid="{00000000-0005-0000-0000-00004A9F0000}"/>
    <cellStyle name="Note 4 14 7 6" xfId="48244" xr:uid="{00000000-0005-0000-0000-00004B9F0000}"/>
    <cellStyle name="Note 4 14 8" xfId="7508" xr:uid="{00000000-0005-0000-0000-00004C9F0000}"/>
    <cellStyle name="Note 4 14 8 2" xfId="12967" xr:uid="{00000000-0005-0000-0000-00004D9F0000}"/>
    <cellStyle name="Note 4 14 8 2 2" xfId="48245" xr:uid="{00000000-0005-0000-0000-00004E9F0000}"/>
    <cellStyle name="Note 4 14 8 3" xfId="48246" xr:uid="{00000000-0005-0000-0000-00004F9F0000}"/>
    <cellStyle name="Note 4 14 9" xfId="12984" xr:uid="{00000000-0005-0000-0000-0000509F0000}"/>
    <cellStyle name="Note 4 14 9 2" xfId="48247" xr:uid="{00000000-0005-0000-0000-0000519F0000}"/>
    <cellStyle name="Note 4 15" xfId="1104" xr:uid="{00000000-0005-0000-0000-0000529F0000}"/>
    <cellStyle name="Note 4 15 10" xfId="26332" xr:uid="{00000000-0005-0000-0000-0000539F0000}"/>
    <cellStyle name="Note 4 15 10 2" xfId="48248" xr:uid="{00000000-0005-0000-0000-0000549F0000}"/>
    <cellStyle name="Note 4 15 11" xfId="48249" xr:uid="{00000000-0005-0000-0000-0000559F0000}"/>
    <cellStyle name="Note 4 15 2" xfId="2036" xr:uid="{00000000-0005-0000-0000-0000569F0000}"/>
    <cellStyle name="Note 4 15 2 2" xfId="3495" xr:uid="{00000000-0005-0000-0000-0000579F0000}"/>
    <cellStyle name="Note 4 15 2 2 2" xfId="7509" xr:uid="{00000000-0005-0000-0000-0000589F0000}"/>
    <cellStyle name="Note 4 15 2 2 2 2" xfId="12963" xr:uid="{00000000-0005-0000-0000-0000599F0000}"/>
    <cellStyle name="Note 4 15 2 2 2 2 2" xfId="48250" xr:uid="{00000000-0005-0000-0000-00005A9F0000}"/>
    <cellStyle name="Note 4 15 2 2 2 3" xfId="48251" xr:uid="{00000000-0005-0000-0000-00005B9F0000}"/>
    <cellStyle name="Note 4 15 2 2 3" xfId="7510" xr:uid="{00000000-0005-0000-0000-00005C9F0000}"/>
    <cellStyle name="Note 4 15 2 2 3 2" xfId="12962" xr:uid="{00000000-0005-0000-0000-00005D9F0000}"/>
    <cellStyle name="Note 4 15 2 2 3 2 2" xfId="48252" xr:uid="{00000000-0005-0000-0000-00005E9F0000}"/>
    <cellStyle name="Note 4 15 2 2 3 3" xfId="48253" xr:uid="{00000000-0005-0000-0000-00005F9F0000}"/>
    <cellStyle name="Note 4 15 2 2 4" xfId="12964" xr:uid="{00000000-0005-0000-0000-0000609F0000}"/>
    <cellStyle name="Note 4 15 2 2 4 2" xfId="48254" xr:uid="{00000000-0005-0000-0000-0000619F0000}"/>
    <cellStyle name="Note 4 15 2 2 5" xfId="26333" xr:uid="{00000000-0005-0000-0000-0000629F0000}"/>
    <cellStyle name="Note 4 15 2 2 5 2" xfId="48255" xr:uid="{00000000-0005-0000-0000-0000639F0000}"/>
    <cellStyle name="Note 4 15 2 2 6" xfId="26334" xr:uid="{00000000-0005-0000-0000-0000649F0000}"/>
    <cellStyle name="Note 4 15 2 2 6 2" xfId="48256" xr:uid="{00000000-0005-0000-0000-0000659F0000}"/>
    <cellStyle name="Note 4 15 2 2 7" xfId="26335" xr:uid="{00000000-0005-0000-0000-0000669F0000}"/>
    <cellStyle name="Note 4 15 2 2 7 2" xfId="48257" xr:uid="{00000000-0005-0000-0000-0000679F0000}"/>
    <cellStyle name="Note 4 15 2 2 8" xfId="48258" xr:uid="{00000000-0005-0000-0000-0000689F0000}"/>
    <cellStyle name="Note 4 15 2 3" xfId="7511" xr:uid="{00000000-0005-0000-0000-0000699F0000}"/>
    <cellStyle name="Note 4 15 2 3 2" xfId="12961" xr:uid="{00000000-0005-0000-0000-00006A9F0000}"/>
    <cellStyle name="Note 4 15 2 3 2 2" xfId="48259" xr:uid="{00000000-0005-0000-0000-00006B9F0000}"/>
    <cellStyle name="Note 4 15 2 3 3" xfId="48260" xr:uid="{00000000-0005-0000-0000-00006C9F0000}"/>
    <cellStyle name="Note 4 15 2 4" xfId="7512" xr:uid="{00000000-0005-0000-0000-00006D9F0000}"/>
    <cellStyle name="Note 4 15 2 4 2" xfId="12960" xr:uid="{00000000-0005-0000-0000-00006E9F0000}"/>
    <cellStyle name="Note 4 15 2 4 2 2" xfId="48261" xr:uid="{00000000-0005-0000-0000-00006F9F0000}"/>
    <cellStyle name="Note 4 15 2 4 3" xfId="48262" xr:uid="{00000000-0005-0000-0000-0000709F0000}"/>
    <cellStyle name="Note 4 15 2 5" xfId="12965" xr:uid="{00000000-0005-0000-0000-0000719F0000}"/>
    <cellStyle name="Note 4 15 2 5 2" xfId="48263" xr:uid="{00000000-0005-0000-0000-0000729F0000}"/>
    <cellStyle name="Note 4 15 2 6" xfId="26336" xr:uid="{00000000-0005-0000-0000-0000739F0000}"/>
    <cellStyle name="Note 4 15 2 6 2" xfId="48264" xr:uid="{00000000-0005-0000-0000-0000749F0000}"/>
    <cellStyle name="Note 4 15 2 7" xfId="26337" xr:uid="{00000000-0005-0000-0000-0000759F0000}"/>
    <cellStyle name="Note 4 15 2 7 2" xfId="48265" xr:uid="{00000000-0005-0000-0000-0000769F0000}"/>
    <cellStyle name="Note 4 15 2 8" xfId="26338" xr:uid="{00000000-0005-0000-0000-0000779F0000}"/>
    <cellStyle name="Note 4 15 2 8 2" xfId="48266" xr:uid="{00000000-0005-0000-0000-0000789F0000}"/>
    <cellStyle name="Note 4 15 2 9" xfId="48267" xr:uid="{00000000-0005-0000-0000-0000799F0000}"/>
    <cellStyle name="Note 4 15 3" xfId="1604" xr:uid="{00000000-0005-0000-0000-00007A9F0000}"/>
    <cellStyle name="Note 4 15 3 2" xfId="3067" xr:uid="{00000000-0005-0000-0000-00007B9F0000}"/>
    <cellStyle name="Note 4 15 3 2 2" xfId="7513" xr:uid="{00000000-0005-0000-0000-00007C9F0000}"/>
    <cellStyle name="Note 4 15 3 2 2 2" xfId="12957" xr:uid="{00000000-0005-0000-0000-00007D9F0000}"/>
    <cellStyle name="Note 4 15 3 2 2 2 2" xfId="48268" xr:uid="{00000000-0005-0000-0000-00007E9F0000}"/>
    <cellStyle name="Note 4 15 3 2 2 3" xfId="48269" xr:uid="{00000000-0005-0000-0000-00007F9F0000}"/>
    <cellStyle name="Note 4 15 3 2 3" xfId="7514" xr:uid="{00000000-0005-0000-0000-0000809F0000}"/>
    <cellStyle name="Note 4 15 3 2 3 2" xfId="12956" xr:uid="{00000000-0005-0000-0000-0000819F0000}"/>
    <cellStyle name="Note 4 15 3 2 3 2 2" xfId="48270" xr:uid="{00000000-0005-0000-0000-0000829F0000}"/>
    <cellStyle name="Note 4 15 3 2 3 3" xfId="48271" xr:uid="{00000000-0005-0000-0000-0000839F0000}"/>
    <cellStyle name="Note 4 15 3 2 4" xfId="12958" xr:uid="{00000000-0005-0000-0000-0000849F0000}"/>
    <cellStyle name="Note 4 15 3 2 4 2" xfId="48272" xr:uid="{00000000-0005-0000-0000-0000859F0000}"/>
    <cellStyle name="Note 4 15 3 2 5" xfId="26339" xr:uid="{00000000-0005-0000-0000-0000869F0000}"/>
    <cellStyle name="Note 4 15 3 2 5 2" xfId="48273" xr:uid="{00000000-0005-0000-0000-0000879F0000}"/>
    <cellStyle name="Note 4 15 3 2 6" xfId="26340" xr:uid="{00000000-0005-0000-0000-0000889F0000}"/>
    <cellStyle name="Note 4 15 3 2 6 2" xfId="48274" xr:uid="{00000000-0005-0000-0000-0000899F0000}"/>
    <cellStyle name="Note 4 15 3 2 7" xfId="26341" xr:uid="{00000000-0005-0000-0000-00008A9F0000}"/>
    <cellStyle name="Note 4 15 3 2 7 2" xfId="48275" xr:uid="{00000000-0005-0000-0000-00008B9F0000}"/>
    <cellStyle name="Note 4 15 3 2 8" xfId="48276" xr:uid="{00000000-0005-0000-0000-00008C9F0000}"/>
    <cellStyle name="Note 4 15 3 3" xfId="7515" xr:uid="{00000000-0005-0000-0000-00008D9F0000}"/>
    <cellStyle name="Note 4 15 3 3 2" xfId="12955" xr:uid="{00000000-0005-0000-0000-00008E9F0000}"/>
    <cellStyle name="Note 4 15 3 3 2 2" xfId="48277" xr:uid="{00000000-0005-0000-0000-00008F9F0000}"/>
    <cellStyle name="Note 4 15 3 3 3" xfId="48278" xr:uid="{00000000-0005-0000-0000-0000909F0000}"/>
    <cellStyle name="Note 4 15 3 4" xfId="7516" xr:uid="{00000000-0005-0000-0000-0000919F0000}"/>
    <cellStyle name="Note 4 15 3 4 2" xfId="12954" xr:uid="{00000000-0005-0000-0000-0000929F0000}"/>
    <cellStyle name="Note 4 15 3 4 2 2" xfId="48279" xr:uid="{00000000-0005-0000-0000-0000939F0000}"/>
    <cellStyle name="Note 4 15 3 4 3" xfId="48280" xr:uid="{00000000-0005-0000-0000-0000949F0000}"/>
    <cellStyle name="Note 4 15 3 5" xfId="12959" xr:uid="{00000000-0005-0000-0000-0000959F0000}"/>
    <cellStyle name="Note 4 15 3 5 2" xfId="48281" xr:uid="{00000000-0005-0000-0000-0000969F0000}"/>
    <cellStyle name="Note 4 15 3 6" xfId="26342" xr:uid="{00000000-0005-0000-0000-0000979F0000}"/>
    <cellStyle name="Note 4 15 3 6 2" xfId="48282" xr:uid="{00000000-0005-0000-0000-0000989F0000}"/>
    <cellStyle name="Note 4 15 3 7" xfId="26343" xr:uid="{00000000-0005-0000-0000-0000999F0000}"/>
    <cellStyle name="Note 4 15 3 7 2" xfId="48283" xr:uid="{00000000-0005-0000-0000-00009A9F0000}"/>
    <cellStyle name="Note 4 15 3 8" xfId="26344" xr:uid="{00000000-0005-0000-0000-00009B9F0000}"/>
    <cellStyle name="Note 4 15 3 8 2" xfId="48284" xr:uid="{00000000-0005-0000-0000-00009C9F0000}"/>
    <cellStyle name="Note 4 15 3 9" xfId="48285" xr:uid="{00000000-0005-0000-0000-00009D9F0000}"/>
    <cellStyle name="Note 4 15 4" xfId="7517" xr:uid="{00000000-0005-0000-0000-00009E9F0000}"/>
    <cellStyle name="Note 4 15 4 2" xfId="12953" xr:uid="{00000000-0005-0000-0000-00009F9F0000}"/>
    <cellStyle name="Note 4 15 4 2 2" xfId="48286" xr:uid="{00000000-0005-0000-0000-0000A09F0000}"/>
    <cellStyle name="Note 4 15 4 3" xfId="26345" xr:uid="{00000000-0005-0000-0000-0000A19F0000}"/>
    <cellStyle name="Note 4 15 4 3 2" xfId="48287" xr:uid="{00000000-0005-0000-0000-0000A29F0000}"/>
    <cellStyle name="Note 4 15 4 4" xfId="26346" xr:uid="{00000000-0005-0000-0000-0000A39F0000}"/>
    <cellStyle name="Note 4 15 4 4 2" xfId="48288" xr:uid="{00000000-0005-0000-0000-0000A49F0000}"/>
    <cellStyle name="Note 4 15 4 5" xfId="26347" xr:uid="{00000000-0005-0000-0000-0000A59F0000}"/>
    <cellStyle name="Note 4 15 4 5 2" xfId="48289" xr:uid="{00000000-0005-0000-0000-0000A69F0000}"/>
    <cellStyle name="Note 4 15 4 6" xfId="48290" xr:uid="{00000000-0005-0000-0000-0000A79F0000}"/>
    <cellStyle name="Note 4 15 5" xfId="7518" xr:uid="{00000000-0005-0000-0000-0000A89F0000}"/>
    <cellStyle name="Note 4 15 5 2" xfId="12952" xr:uid="{00000000-0005-0000-0000-0000A99F0000}"/>
    <cellStyle name="Note 4 15 5 2 2" xfId="48291" xr:uid="{00000000-0005-0000-0000-0000AA9F0000}"/>
    <cellStyle name="Note 4 15 5 3" xfId="26348" xr:uid="{00000000-0005-0000-0000-0000AB9F0000}"/>
    <cellStyle name="Note 4 15 5 3 2" xfId="48292" xr:uid="{00000000-0005-0000-0000-0000AC9F0000}"/>
    <cellStyle name="Note 4 15 5 4" xfId="26349" xr:uid="{00000000-0005-0000-0000-0000AD9F0000}"/>
    <cellStyle name="Note 4 15 5 4 2" xfId="48293" xr:uid="{00000000-0005-0000-0000-0000AE9F0000}"/>
    <cellStyle name="Note 4 15 5 5" xfId="26350" xr:uid="{00000000-0005-0000-0000-0000AF9F0000}"/>
    <cellStyle name="Note 4 15 5 5 2" xfId="48294" xr:uid="{00000000-0005-0000-0000-0000B09F0000}"/>
    <cellStyle name="Note 4 15 5 6" xfId="48295" xr:uid="{00000000-0005-0000-0000-0000B19F0000}"/>
    <cellStyle name="Note 4 15 6" xfId="7519" xr:uid="{00000000-0005-0000-0000-0000B29F0000}"/>
    <cellStyle name="Note 4 15 6 2" xfId="12951" xr:uid="{00000000-0005-0000-0000-0000B39F0000}"/>
    <cellStyle name="Note 4 15 6 2 2" xfId="48296" xr:uid="{00000000-0005-0000-0000-0000B49F0000}"/>
    <cellStyle name="Note 4 15 6 3" xfId="26351" xr:uid="{00000000-0005-0000-0000-0000B59F0000}"/>
    <cellStyle name="Note 4 15 6 3 2" xfId="48297" xr:uid="{00000000-0005-0000-0000-0000B69F0000}"/>
    <cellStyle name="Note 4 15 6 4" xfId="26352" xr:uid="{00000000-0005-0000-0000-0000B79F0000}"/>
    <cellStyle name="Note 4 15 6 4 2" xfId="48298" xr:uid="{00000000-0005-0000-0000-0000B89F0000}"/>
    <cellStyle name="Note 4 15 6 5" xfId="26353" xr:uid="{00000000-0005-0000-0000-0000B99F0000}"/>
    <cellStyle name="Note 4 15 6 5 2" xfId="48299" xr:uid="{00000000-0005-0000-0000-0000BA9F0000}"/>
    <cellStyle name="Note 4 15 6 6" xfId="48300" xr:uid="{00000000-0005-0000-0000-0000BB9F0000}"/>
    <cellStyle name="Note 4 15 7" xfId="7520" xr:uid="{00000000-0005-0000-0000-0000BC9F0000}"/>
    <cellStyle name="Note 4 15 7 2" xfId="12950" xr:uid="{00000000-0005-0000-0000-0000BD9F0000}"/>
    <cellStyle name="Note 4 15 7 2 2" xfId="48301" xr:uid="{00000000-0005-0000-0000-0000BE9F0000}"/>
    <cellStyle name="Note 4 15 7 3" xfId="26354" xr:uid="{00000000-0005-0000-0000-0000BF9F0000}"/>
    <cellStyle name="Note 4 15 7 3 2" xfId="48302" xr:uid="{00000000-0005-0000-0000-0000C09F0000}"/>
    <cellStyle name="Note 4 15 7 4" xfId="26355" xr:uid="{00000000-0005-0000-0000-0000C19F0000}"/>
    <cellStyle name="Note 4 15 7 4 2" xfId="48303" xr:uid="{00000000-0005-0000-0000-0000C29F0000}"/>
    <cellStyle name="Note 4 15 7 5" xfId="26356" xr:uid="{00000000-0005-0000-0000-0000C39F0000}"/>
    <cellStyle name="Note 4 15 7 5 2" xfId="48304" xr:uid="{00000000-0005-0000-0000-0000C49F0000}"/>
    <cellStyle name="Note 4 15 7 6" xfId="48305" xr:uid="{00000000-0005-0000-0000-0000C59F0000}"/>
    <cellStyle name="Note 4 15 8" xfId="7521" xr:uid="{00000000-0005-0000-0000-0000C69F0000}"/>
    <cellStyle name="Note 4 15 8 2" xfId="12949" xr:uid="{00000000-0005-0000-0000-0000C79F0000}"/>
    <cellStyle name="Note 4 15 8 2 2" xfId="48306" xr:uid="{00000000-0005-0000-0000-0000C89F0000}"/>
    <cellStyle name="Note 4 15 8 3" xfId="48307" xr:uid="{00000000-0005-0000-0000-0000C99F0000}"/>
    <cellStyle name="Note 4 15 9" xfId="12966" xr:uid="{00000000-0005-0000-0000-0000CA9F0000}"/>
    <cellStyle name="Note 4 15 9 2" xfId="48308" xr:uid="{00000000-0005-0000-0000-0000CB9F0000}"/>
    <cellStyle name="Note 4 16" xfId="1167" xr:uid="{00000000-0005-0000-0000-0000CC9F0000}"/>
    <cellStyle name="Note 4 16 10" xfId="26357" xr:uid="{00000000-0005-0000-0000-0000CD9F0000}"/>
    <cellStyle name="Note 4 16 10 2" xfId="48309" xr:uid="{00000000-0005-0000-0000-0000CE9F0000}"/>
    <cellStyle name="Note 4 16 11" xfId="48310" xr:uid="{00000000-0005-0000-0000-0000CF9F0000}"/>
    <cellStyle name="Note 4 16 2" xfId="2099" xr:uid="{00000000-0005-0000-0000-0000D09F0000}"/>
    <cellStyle name="Note 4 16 2 2" xfId="3558" xr:uid="{00000000-0005-0000-0000-0000D19F0000}"/>
    <cellStyle name="Note 4 16 2 2 2" xfId="7522" xr:uid="{00000000-0005-0000-0000-0000D29F0000}"/>
    <cellStyle name="Note 4 16 2 2 2 2" xfId="12945" xr:uid="{00000000-0005-0000-0000-0000D39F0000}"/>
    <cellStyle name="Note 4 16 2 2 2 2 2" xfId="48311" xr:uid="{00000000-0005-0000-0000-0000D49F0000}"/>
    <cellStyle name="Note 4 16 2 2 2 3" xfId="48312" xr:uid="{00000000-0005-0000-0000-0000D59F0000}"/>
    <cellStyle name="Note 4 16 2 2 3" xfId="7523" xr:uid="{00000000-0005-0000-0000-0000D69F0000}"/>
    <cellStyle name="Note 4 16 2 2 3 2" xfId="12944" xr:uid="{00000000-0005-0000-0000-0000D79F0000}"/>
    <cellStyle name="Note 4 16 2 2 3 2 2" xfId="48313" xr:uid="{00000000-0005-0000-0000-0000D89F0000}"/>
    <cellStyle name="Note 4 16 2 2 3 3" xfId="48314" xr:uid="{00000000-0005-0000-0000-0000D99F0000}"/>
    <cellStyle name="Note 4 16 2 2 4" xfId="12946" xr:uid="{00000000-0005-0000-0000-0000DA9F0000}"/>
    <cellStyle name="Note 4 16 2 2 4 2" xfId="48315" xr:uid="{00000000-0005-0000-0000-0000DB9F0000}"/>
    <cellStyle name="Note 4 16 2 2 5" xfId="26358" xr:uid="{00000000-0005-0000-0000-0000DC9F0000}"/>
    <cellStyle name="Note 4 16 2 2 5 2" xfId="48316" xr:uid="{00000000-0005-0000-0000-0000DD9F0000}"/>
    <cellStyle name="Note 4 16 2 2 6" xfId="26359" xr:uid="{00000000-0005-0000-0000-0000DE9F0000}"/>
    <cellStyle name="Note 4 16 2 2 6 2" xfId="48317" xr:uid="{00000000-0005-0000-0000-0000DF9F0000}"/>
    <cellStyle name="Note 4 16 2 2 7" xfId="26360" xr:uid="{00000000-0005-0000-0000-0000E09F0000}"/>
    <cellStyle name="Note 4 16 2 2 7 2" xfId="48318" xr:uid="{00000000-0005-0000-0000-0000E19F0000}"/>
    <cellStyle name="Note 4 16 2 2 8" xfId="48319" xr:uid="{00000000-0005-0000-0000-0000E29F0000}"/>
    <cellStyle name="Note 4 16 2 3" xfId="7524" xr:uid="{00000000-0005-0000-0000-0000E39F0000}"/>
    <cellStyle name="Note 4 16 2 3 2" xfId="12943" xr:uid="{00000000-0005-0000-0000-0000E49F0000}"/>
    <cellStyle name="Note 4 16 2 3 2 2" xfId="48320" xr:uid="{00000000-0005-0000-0000-0000E59F0000}"/>
    <cellStyle name="Note 4 16 2 3 3" xfId="48321" xr:uid="{00000000-0005-0000-0000-0000E69F0000}"/>
    <cellStyle name="Note 4 16 2 4" xfId="7525" xr:uid="{00000000-0005-0000-0000-0000E79F0000}"/>
    <cellStyle name="Note 4 16 2 4 2" xfId="12942" xr:uid="{00000000-0005-0000-0000-0000E89F0000}"/>
    <cellStyle name="Note 4 16 2 4 2 2" xfId="48322" xr:uid="{00000000-0005-0000-0000-0000E99F0000}"/>
    <cellStyle name="Note 4 16 2 4 3" xfId="48323" xr:uid="{00000000-0005-0000-0000-0000EA9F0000}"/>
    <cellStyle name="Note 4 16 2 5" xfId="12947" xr:uid="{00000000-0005-0000-0000-0000EB9F0000}"/>
    <cellStyle name="Note 4 16 2 5 2" xfId="48324" xr:uid="{00000000-0005-0000-0000-0000EC9F0000}"/>
    <cellStyle name="Note 4 16 2 6" xfId="26361" xr:uid="{00000000-0005-0000-0000-0000ED9F0000}"/>
    <cellStyle name="Note 4 16 2 6 2" xfId="48325" xr:uid="{00000000-0005-0000-0000-0000EE9F0000}"/>
    <cellStyle name="Note 4 16 2 7" xfId="26362" xr:uid="{00000000-0005-0000-0000-0000EF9F0000}"/>
    <cellStyle name="Note 4 16 2 7 2" xfId="48326" xr:uid="{00000000-0005-0000-0000-0000F09F0000}"/>
    <cellStyle name="Note 4 16 2 8" xfId="26363" xr:uid="{00000000-0005-0000-0000-0000F19F0000}"/>
    <cellStyle name="Note 4 16 2 8 2" xfId="48327" xr:uid="{00000000-0005-0000-0000-0000F29F0000}"/>
    <cellStyle name="Note 4 16 2 9" xfId="48328" xr:uid="{00000000-0005-0000-0000-0000F39F0000}"/>
    <cellStyle name="Note 4 16 3" xfId="1667" xr:uid="{00000000-0005-0000-0000-0000F49F0000}"/>
    <cellStyle name="Note 4 16 3 2" xfId="3130" xr:uid="{00000000-0005-0000-0000-0000F59F0000}"/>
    <cellStyle name="Note 4 16 3 2 2" xfId="7526" xr:uid="{00000000-0005-0000-0000-0000F69F0000}"/>
    <cellStyle name="Note 4 16 3 2 2 2" xfId="12939" xr:uid="{00000000-0005-0000-0000-0000F79F0000}"/>
    <cellStyle name="Note 4 16 3 2 2 2 2" xfId="48329" xr:uid="{00000000-0005-0000-0000-0000F89F0000}"/>
    <cellStyle name="Note 4 16 3 2 2 3" xfId="48330" xr:uid="{00000000-0005-0000-0000-0000F99F0000}"/>
    <cellStyle name="Note 4 16 3 2 3" xfId="7527" xr:uid="{00000000-0005-0000-0000-0000FA9F0000}"/>
    <cellStyle name="Note 4 16 3 2 3 2" xfId="12938" xr:uid="{00000000-0005-0000-0000-0000FB9F0000}"/>
    <cellStyle name="Note 4 16 3 2 3 2 2" xfId="48331" xr:uid="{00000000-0005-0000-0000-0000FC9F0000}"/>
    <cellStyle name="Note 4 16 3 2 3 3" xfId="48332" xr:uid="{00000000-0005-0000-0000-0000FD9F0000}"/>
    <cellStyle name="Note 4 16 3 2 4" xfId="12940" xr:uid="{00000000-0005-0000-0000-0000FE9F0000}"/>
    <cellStyle name="Note 4 16 3 2 4 2" xfId="48333" xr:uid="{00000000-0005-0000-0000-0000FF9F0000}"/>
    <cellStyle name="Note 4 16 3 2 5" xfId="26364" xr:uid="{00000000-0005-0000-0000-000000A00000}"/>
    <cellStyle name="Note 4 16 3 2 5 2" xfId="48334" xr:uid="{00000000-0005-0000-0000-000001A00000}"/>
    <cellStyle name="Note 4 16 3 2 6" xfId="26365" xr:uid="{00000000-0005-0000-0000-000002A00000}"/>
    <cellStyle name="Note 4 16 3 2 6 2" xfId="48335" xr:uid="{00000000-0005-0000-0000-000003A00000}"/>
    <cellStyle name="Note 4 16 3 2 7" xfId="26366" xr:uid="{00000000-0005-0000-0000-000004A00000}"/>
    <cellStyle name="Note 4 16 3 2 7 2" xfId="48336" xr:uid="{00000000-0005-0000-0000-000005A00000}"/>
    <cellStyle name="Note 4 16 3 2 8" xfId="48337" xr:uid="{00000000-0005-0000-0000-000006A00000}"/>
    <cellStyle name="Note 4 16 3 3" xfId="7528" xr:uid="{00000000-0005-0000-0000-000007A00000}"/>
    <cellStyle name="Note 4 16 3 3 2" xfId="12937" xr:uid="{00000000-0005-0000-0000-000008A00000}"/>
    <cellStyle name="Note 4 16 3 3 2 2" xfId="48338" xr:uid="{00000000-0005-0000-0000-000009A00000}"/>
    <cellStyle name="Note 4 16 3 3 3" xfId="48339" xr:uid="{00000000-0005-0000-0000-00000AA00000}"/>
    <cellStyle name="Note 4 16 3 4" xfId="7529" xr:uid="{00000000-0005-0000-0000-00000BA00000}"/>
    <cellStyle name="Note 4 16 3 4 2" xfId="12936" xr:uid="{00000000-0005-0000-0000-00000CA00000}"/>
    <cellStyle name="Note 4 16 3 4 2 2" xfId="48340" xr:uid="{00000000-0005-0000-0000-00000DA00000}"/>
    <cellStyle name="Note 4 16 3 4 3" xfId="48341" xr:uid="{00000000-0005-0000-0000-00000EA00000}"/>
    <cellStyle name="Note 4 16 3 5" xfId="12941" xr:uid="{00000000-0005-0000-0000-00000FA00000}"/>
    <cellStyle name="Note 4 16 3 5 2" xfId="48342" xr:uid="{00000000-0005-0000-0000-000010A00000}"/>
    <cellStyle name="Note 4 16 3 6" xfId="26367" xr:uid="{00000000-0005-0000-0000-000011A00000}"/>
    <cellStyle name="Note 4 16 3 6 2" xfId="48343" xr:uid="{00000000-0005-0000-0000-000012A00000}"/>
    <cellStyle name="Note 4 16 3 7" xfId="26368" xr:uid="{00000000-0005-0000-0000-000013A00000}"/>
    <cellStyle name="Note 4 16 3 7 2" xfId="48344" xr:uid="{00000000-0005-0000-0000-000014A00000}"/>
    <cellStyle name="Note 4 16 3 8" xfId="26369" xr:uid="{00000000-0005-0000-0000-000015A00000}"/>
    <cellStyle name="Note 4 16 3 8 2" xfId="48345" xr:uid="{00000000-0005-0000-0000-000016A00000}"/>
    <cellStyle name="Note 4 16 3 9" xfId="48346" xr:uid="{00000000-0005-0000-0000-000017A00000}"/>
    <cellStyle name="Note 4 16 4" xfId="7530" xr:uid="{00000000-0005-0000-0000-000018A00000}"/>
    <cellStyle name="Note 4 16 4 2" xfId="12935" xr:uid="{00000000-0005-0000-0000-000019A00000}"/>
    <cellStyle name="Note 4 16 4 2 2" xfId="48347" xr:uid="{00000000-0005-0000-0000-00001AA00000}"/>
    <cellStyle name="Note 4 16 4 3" xfId="26370" xr:uid="{00000000-0005-0000-0000-00001BA00000}"/>
    <cellStyle name="Note 4 16 4 3 2" xfId="48348" xr:uid="{00000000-0005-0000-0000-00001CA00000}"/>
    <cellStyle name="Note 4 16 4 4" xfId="26371" xr:uid="{00000000-0005-0000-0000-00001DA00000}"/>
    <cellStyle name="Note 4 16 4 4 2" xfId="48349" xr:uid="{00000000-0005-0000-0000-00001EA00000}"/>
    <cellStyle name="Note 4 16 4 5" xfId="26372" xr:uid="{00000000-0005-0000-0000-00001FA00000}"/>
    <cellStyle name="Note 4 16 4 5 2" xfId="48350" xr:uid="{00000000-0005-0000-0000-000020A00000}"/>
    <cellStyle name="Note 4 16 4 6" xfId="48351" xr:uid="{00000000-0005-0000-0000-000021A00000}"/>
    <cellStyle name="Note 4 16 5" xfId="7531" xr:uid="{00000000-0005-0000-0000-000022A00000}"/>
    <cellStyle name="Note 4 16 5 2" xfId="12934" xr:uid="{00000000-0005-0000-0000-000023A00000}"/>
    <cellStyle name="Note 4 16 5 2 2" xfId="48352" xr:uid="{00000000-0005-0000-0000-000024A00000}"/>
    <cellStyle name="Note 4 16 5 3" xfId="26373" xr:uid="{00000000-0005-0000-0000-000025A00000}"/>
    <cellStyle name="Note 4 16 5 3 2" xfId="48353" xr:uid="{00000000-0005-0000-0000-000026A00000}"/>
    <cellStyle name="Note 4 16 5 4" xfId="26374" xr:uid="{00000000-0005-0000-0000-000027A00000}"/>
    <cellStyle name="Note 4 16 5 4 2" xfId="48354" xr:uid="{00000000-0005-0000-0000-000028A00000}"/>
    <cellStyle name="Note 4 16 5 5" xfId="26375" xr:uid="{00000000-0005-0000-0000-000029A00000}"/>
    <cellStyle name="Note 4 16 5 5 2" xfId="48355" xr:uid="{00000000-0005-0000-0000-00002AA00000}"/>
    <cellStyle name="Note 4 16 5 6" xfId="48356" xr:uid="{00000000-0005-0000-0000-00002BA00000}"/>
    <cellStyle name="Note 4 16 6" xfId="7532" xr:uid="{00000000-0005-0000-0000-00002CA00000}"/>
    <cellStyle name="Note 4 16 6 2" xfId="12933" xr:uid="{00000000-0005-0000-0000-00002DA00000}"/>
    <cellStyle name="Note 4 16 6 2 2" xfId="48357" xr:uid="{00000000-0005-0000-0000-00002EA00000}"/>
    <cellStyle name="Note 4 16 6 3" xfId="26376" xr:uid="{00000000-0005-0000-0000-00002FA00000}"/>
    <cellStyle name="Note 4 16 6 3 2" xfId="48358" xr:uid="{00000000-0005-0000-0000-000030A00000}"/>
    <cellStyle name="Note 4 16 6 4" xfId="26377" xr:uid="{00000000-0005-0000-0000-000031A00000}"/>
    <cellStyle name="Note 4 16 6 4 2" xfId="48359" xr:uid="{00000000-0005-0000-0000-000032A00000}"/>
    <cellStyle name="Note 4 16 6 5" xfId="26378" xr:uid="{00000000-0005-0000-0000-000033A00000}"/>
    <cellStyle name="Note 4 16 6 5 2" xfId="48360" xr:uid="{00000000-0005-0000-0000-000034A00000}"/>
    <cellStyle name="Note 4 16 6 6" xfId="48361" xr:uid="{00000000-0005-0000-0000-000035A00000}"/>
    <cellStyle name="Note 4 16 7" xfId="7533" xr:uid="{00000000-0005-0000-0000-000036A00000}"/>
    <cellStyle name="Note 4 16 7 2" xfId="12932" xr:uid="{00000000-0005-0000-0000-000037A00000}"/>
    <cellStyle name="Note 4 16 7 2 2" xfId="48362" xr:uid="{00000000-0005-0000-0000-000038A00000}"/>
    <cellStyle name="Note 4 16 7 3" xfId="26379" xr:uid="{00000000-0005-0000-0000-000039A00000}"/>
    <cellStyle name="Note 4 16 7 3 2" xfId="48363" xr:uid="{00000000-0005-0000-0000-00003AA00000}"/>
    <cellStyle name="Note 4 16 7 4" xfId="26380" xr:uid="{00000000-0005-0000-0000-00003BA00000}"/>
    <cellStyle name="Note 4 16 7 4 2" xfId="48364" xr:uid="{00000000-0005-0000-0000-00003CA00000}"/>
    <cellStyle name="Note 4 16 7 5" xfId="26381" xr:uid="{00000000-0005-0000-0000-00003DA00000}"/>
    <cellStyle name="Note 4 16 7 5 2" xfId="48365" xr:uid="{00000000-0005-0000-0000-00003EA00000}"/>
    <cellStyle name="Note 4 16 7 6" xfId="48366" xr:uid="{00000000-0005-0000-0000-00003FA00000}"/>
    <cellStyle name="Note 4 16 8" xfId="7534" xr:uid="{00000000-0005-0000-0000-000040A00000}"/>
    <cellStyle name="Note 4 16 8 2" xfId="12931" xr:uid="{00000000-0005-0000-0000-000041A00000}"/>
    <cellStyle name="Note 4 16 8 2 2" xfId="48367" xr:uid="{00000000-0005-0000-0000-000042A00000}"/>
    <cellStyle name="Note 4 16 8 3" xfId="48368" xr:uid="{00000000-0005-0000-0000-000043A00000}"/>
    <cellStyle name="Note 4 16 9" xfId="12948" xr:uid="{00000000-0005-0000-0000-000044A00000}"/>
    <cellStyle name="Note 4 16 9 2" xfId="48369" xr:uid="{00000000-0005-0000-0000-000045A00000}"/>
    <cellStyle name="Note 4 17" xfId="1832" xr:uid="{00000000-0005-0000-0000-000046A00000}"/>
    <cellStyle name="Note 4 17 2" xfId="3291" xr:uid="{00000000-0005-0000-0000-000047A00000}"/>
    <cellStyle name="Note 4 17 2 2" xfId="7535" xr:uid="{00000000-0005-0000-0000-000048A00000}"/>
    <cellStyle name="Note 4 17 2 2 2" xfId="12928" xr:uid="{00000000-0005-0000-0000-000049A00000}"/>
    <cellStyle name="Note 4 17 2 2 2 2" xfId="48370" xr:uid="{00000000-0005-0000-0000-00004AA00000}"/>
    <cellStyle name="Note 4 17 2 2 3" xfId="48371" xr:uid="{00000000-0005-0000-0000-00004BA00000}"/>
    <cellStyle name="Note 4 17 2 3" xfId="7536" xr:uid="{00000000-0005-0000-0000-00004CA00000}"/>
    <cellStyle name="Note 4 17 2 3 2" xfId="12927" xr:uid="{00000000-0005-0000-0000-00004DA00000}"/>
    <cellStyle name="Note 4 17 2 3 2 2" xfId="48372" xr:uid="{00000000-0005-0000-0000-00004EA00000}"/>
    <cellStyle name="Note 4 17 2 3 3" xfId="48373" xr:uid="{00000000-0005-0000-0000-00004FA00000}"/>
    <cellStyle name="Note 4 17 2 4" xfId="12929" xr:uid="{00000000-0005-0000-0000-000050A00000}"/>
    <cellStyle name="Note 4 17 2 4 2" xfId="48374" xr:uid="{00000000-0005-0000-0000-000051A00000}"/>
    <cellStyle name="Note 4 17 2 5" xfId="26382" xr:uid="{00000000-0005-0000-0000-000052A00000}"/>
    <cellStyle name="Note 4 17 2 5 2" xfId="48375" xr:uid="{00000000-0005-0000-0000-000053A00000}"/>
    <cellStyle name="Note 4 17 2 6" xfId="26383" xr:uid="{00000000-0005-0000-0000-000054A00000}"/>
    <cellStyle name="Note 4 17 2 6 2" xfId="48376" xr:uid="{00000000-0005-0000-0000-000055A00000}"/>
    <cellStyle name="Note 4 17 2 7" xfId="26384" xr:uid="{00000000-0005-0000-0000-000056A00000}"/>
    <cellStyle name="Note 4 17 2 7 2" xfId="48377" xr:uid="{00000000-0005-0000-0000-000057A00000}"/>
    <cellStyle name="Note 4 17 2 8" xfId="48378" xr:uid="{00000000-0005-0000-0000-000058A00000}"/>
    <cellStyle name="Note 4 17 3" xfId="7537" xr:uid="{00000000-0005-0000-0000-000059A00000}"/>
    <cellStyle name="Note 4 17 3 2" xfId="12926" xr:uid="{00000000-0005-0000-0000-00005AA00000}"/>
    <cellStyle name="Note 4 17 3 2 2" xfId="48379" xr:uid="{00000000-0005-0000-0000-00005BA00000}"/>
    <cellStyle name="Note 4 17 3 3" xfId="48380" xr:uid="{00000000-0005-0000-0000-00005CA00000}"/>
    <cellStyle name="Note 4 17 4" xfId="7538" xr:uid="{00000000-0005-0000-0000-00005DA00000}"/>
    <cellStyle name="Note 4 17 4 2" xfId="12925" xr:uid="{00000000-0005-0000-0000-00005EA00000}"/>
    <cellStyle name="Note 4 17 4 2 2" xfId="48381" xr:uid="{00000000-0005-0000-0000-00005FA00000}"/>
    <cellStyle name="Note 4 17 4 3" xfId="48382" xr:uid="{00000000-0005-0000-0000-000060A00000}"/>
    <cellStyle name="Note 4 17 5" xfId="12930" xr:uid="{00000000-0005-0000-0000-000061A00000}"/>
    <cellStyle name="Note 4 17 5 2" xfId="48383" xr:uid="{00000000-0005-0000-0000-000062A00000}"/>
    <cellStyle name="Note 4 17 6" xfId="26385" xr:uid="{00000000-0005-0000-0000-000063A00000}"/>
    <cellStyle name="Note 4 17 6 2" xfId="48384" xr:uid="{00000000-0005-0000-0000-000064A00000}"/>
    <cellStyle name="Note 4 17 7" xfId="26386" xr:uid="{00000000-0005-0000-0000-000065A00000}"/>
    <cellStyle name="Note 4 17 7 2" xfId="48385" xr:uid="{00000000-0005-0000-0000-000066A00000}"/>
    <cellStyle name="Note 4 17 8" xfId="26387" xr:uid="{00000000-0005-0000-0000-000067A00000}"/>
    <cellStyle name="Note 4 17 8 2" xfId="48386" xr:uid="{00000000-0005-0000-0000-000068A00000}"/>
    <cellStyle name="Note 4 17 9" xfId="48387" xr:uid="{00000000-0005-0000-0000-000069A00000}"/>
    <cellStyle name="Note 4 18" xfId="1398" xr:uid="{00000000-0005-0000-0000-00006AA00000}"/>
    <cellStyle name="Note 4 18 2" xfId="2861" xr:uid="{00000000-0005-0000-0000-00006BA00000}"/>
    <cellStyle name="Note 4 18 2 2" xfId="7539" xr:uid="{00000000-0005-0000-0000-00006CA00000}"/>
    <cellStyle name="Note 4 18 2 2 2" xfId="12922" xr:uid="{00000000-0005-0000-0000-00006DA00000}"/>
    <cellStyle name="Note 4 18 2 2 2 2" xfId="48388" xr:uid="{00000000-0005-0000-0000-00006EA00000}"/>
    <cellStyle name="Note 4 18 2 2 3" xfId="48389" xr:uid="{00000000-0005-0000-0000-00006FA00000}"/>
    <cellStyle name="Note 4 18 2 3" xfId="7540" xr:uid="{00000000-0005-0000-0000-000070A00000}"/>
    <cellStyle name="Note 4 18 2 3 2" xfId="12921" xr:uid="{00000000-0005-0000-0000-000071A00000}"/>
    <cellStyle name="Note 4 18 2 3 2 2" xfId="48390" xr:uid="{00000000-0005-0000-0000-000072A00000}"/>
    <cellStyle name="Note 4 18 2 3 3" xfId="48391" xr:uid="{00000000-0005-0000-0000-000073A00000}"/>
    <cellStyle name="Note 4 18 2 4" xfId="12923" xr:uid="{00000000-0005-0000-0000-000074A00000}"/>
    <cellStyle name="Note 4 18 2 4 2" xfId="48392" xr:uid="{00000000-0005-0000-0000-000075A00000}"/>
    <cellStyle name="Note 4 18 2 5" xfId="26388" xr:uid="{00000000-0005-0000-0000-000076A00000}"/>
    <cellStyle name="Note 4 18 2 5 2" xfId="48393" xr:uid="{00000000-0005-0000-0000-000077A00000}"/>
    <cellStyle name="Note 4 18 2 6" xfId="26389" xr:uid="{00000000-0005-0000-0000-000078A00000}"/>
    <cellStyle name="Note 4 18 2 6 2" xfId="48394" xr:uid="{00000000-0005-0000-0000-000079A00000}"/>
    <cellStyle name="Note 4 18 2 7" xfId="26390" xr:uid="{00000000-0005-0000-0000-00007AA00000}"/>
    <cellStyle name="Note 4 18 2 7 2" xfId="48395" xr:uid="{00000000-0005-0000-0000-00007BA00000}"/>
    <cellStyle name="Note 4 18 2 8" xfId="48396" xr:uid="{00000000-0005-0000-0000-00007CA00000}"/>
    <cellStyle name="Note 4 18 3" xfId="7541" xr:uid="{00000000-0005-0000-0000-00007DA00000}"/>
    <cellStyle name="Note 4 18 3 2" xfId="12920" xr:uid="{00000000-0005-0000-0000-00007EA00000}"/>
    <cellStyle name="Note 4 18 3 2 2" xfId="48397" xr:uid="{00000000-0005-0000-0000-00007FA00000}"/>
    <cellStyle name="Note 4 18 3 3" xfId="48398" xr:uid="{00000000-0005-0000-0000-000080A00000}"/>
    <cellStyle name="Note 4 18 4" xfId="7542" xr:uid="{00000000-0005-0000-0000-000081A00000}"/>
    <cellStyle name="Note 4 18 4 2" xfId="12919" xr:uid="{00000000-0005-0000-0000-000082A00000}"/>
    <cellStyle name="Note 4 18 4 2 2" xfId="48399" xr:uid="{00000000-0005-0000-0000-000083A00000}"/>
    <cellStyle name="Note 4 18 4 3" xfId="48400" xr:uid="{00000000-0005-0000-0000-000084A00000}"/>
    <cellStyle name="Note 4 18 5" xfId="12924" xr:uid="{00000000-0005-0000-0000-000085A00000}"/>
    <cellStyle name="Note 4 18 5 2" xfId="48401" xr:uid="{00000000-0005-0000-0000-000086A00000}"/>
    <cellStyle name="Note 4 18 6" xfId="26391" xr:uid="{00000000-0005-0000-0000-000087A00000}"/>
    <cellStyle name="Note 4 18 6 2" xfId="48402" xr:uid="{00000000-0005-0000-0000-000088A00000}"/>
    <cellStyle name="Note 4 18 7" xfId="26392" xr:uid="{00000000-0005-0000-0000-000089A00000}"/>
    <cellStyle name="Note 4 18 7 2" xfId="48403" xr:uid="{00000000-0005-0000-0000-00008AA00000}"/>
    <cellStyle name="Note 4 18 8" xfId="26393" xr:uid="{00000000-0005-0000-0000-00008BA00000}"/>
    <cellStyle name="Note 4 18 8 2" xfId="48404" xr:uid="{00000000-0005-0000-0000-00008CA00000}"/>
    <cellStyle name="Note 4 18 9" xfId="48405" xr:uid="{00000000-0005-0000-0000-00008DA00000}"/>
    <cellStyle name="Note 4 19" xfId="2565" xr:uid="{00000000-0005-0000-0000-00008EA00000}"/>
    <cellStyle name="Note 4 19 2" xfId="7543" xr:uid="{00000000-0005-0000-0000-00008FA00000}"/>
    <cellStyle name="Note 4 19 2 2" xfId="12917" xr:uid="{00000000-0005-0000-0000-000090A00000}"/>
    <cellStyle name="Note 4 19 2 2 2" xfId="48406" xr:uid="{00000000-0005-0000-0000-000091A00000}"/>
    <cellStyle name="Note 4 19 2 3" xfId="48407" xr:uid="{00000000-0005-0000-0000-000092A00000}"/>
    <cellStyle name="Note 4 19 3" xfId="7544" xr:uid="{00000000-0005-0000-0000-000093A00000}"/>
    <cellStyle name="Note 4 19 3 2" xfId="12916" xr:uid="{00000000-0005-0000-0000-000094A00000}"/>
    <cellStyle name="Note 4 19 3 2 2" xfId="48408" xr:uid="{00000000-0005-0000-0000-000095A00000}"/>
    <cellStyle name="Note 4 19 3 3" xfId="48409" xr:uid="{00000000-0005-0000-0000-000096A00000}"/>
    <cellStyle name="Note 4 19 4" xfId="12918" xr:uid="{00000000-0005-0000-0000-000097A00000}"/>
    <cellStyle name="Note 4 19 4 2" xfId="48410" xr:uid="{00000000-0005-0000-0000-000098A00000}"/>
    <cellStyle name="Note 4 19 5" xfId="26394" xr:uid="{00000000-0005-0000-0000-000099A00000}"/>
    <cellStyle name="Note 4 19 5 2" xfId="48411" xr:uid="{00000000-0005-0000-0000-00009AA00000}"/>
    <cellStyle name="Note 4 19 6" xfId="26395" xr:uid="{00000000-0005-0000-0000-00009BA00000}"/>
    <cellStyle name="Note 4 19 6 2" xfId="48412" xr:uid="{00000000-0005-0000-0000-00009CA00000}"/>
    <cellStyle name="Note 4 19 7" xfId="26396" xr:uid="{00000000-0005-0000-0000-00009DA00000}"/>
    <cellStyle name="Note 4 19 7 2" xfId="48413" xr:uid="{00000000-0005-0000-0000-00009EA00000}"/>
    <cellStyle name="Note 4 19 8" xfId="48414" xr:uid="{00000000-0005-0000-0000-00009FA00000}"/>
    <cellStyle name="Note 4 2" xfId="519" xr:uid="{00000000-0005-0000-0000-0000A0A00000}"/>
    <cellStyle name="Note 4 2 10" xfId="12915" xr:uid="{00000000-0005-0000-0000-0000A1A00000}"/>
    <cellStyle name="Note 4 2 10 2" xfId="48415" xr:uid="{00000000-0005-0000-0000-0000A2A00000}"/>
    <cellStyle name="Note 4 2 11" xfId="26397" xr:uid="{00000000-0005-0000-0000-0000A3A00000}"/>
    <cellStyle name="Note 4 2 11 2" xfId="48416" xr:uid="{00000000-0005-0000-0000-0000A4A00000}"/>
    <cellStyle name="Note 4 2 12" xfId="48417" xr:uid="{00000000-0005-0000-0000-0000A5A00000}"/>
    <cellStyle name="Note 4 2 13" xfId="1018" xr:uid="{00000000-0005-0000-0000-0000A6A00000}"/>
    <cellStyle name="Note 4 2 14" xfId="57206" xr:uid="{00000000-0005-0000-0000-0000A7A00000}"/>
    <cellStyle name="Note 4 2 2" xfId="1950" xr:uid="{00000000-0005-0000-0000-0000A8A00000}"/>
    <cellStyle name="Note 4 2 2 2" xfId="3409" xr:uid="{00000000-0005-0000-0000-0000A9A00000}"/>
    <cellStyle name="Note 4 2 2 2 2" xfId="7545" xr:uid="{00000000-0005-0000-0000-0000AAA00000}"/>
    <cellStyle name="Note 4 2 2 2 2 2" xfId="12909" xr:uid="{00000000-0005-0000-0000-0000ABA00000}"/>
    <cellStyle name="Note 4 2 2 2 2 2 2" xfId="48418" xr:uid="{00000000-0005-0000-0000-0000ACA00000}"/>
    <cellStyle name="Note 4 2 2 2 2 3" xfId="48419" xr:uid="{00000000-0005-0000-0000-0000ADA00000}"/>
    <cellStyle name="Note 4 2 2 2 3" xfId="7546" xr:uid="{00000000-0005-0000-0000-0000AEA00000}"/>
    <cellStyle name="Note 4 2 2 2 3 2" xfId="12908" xr:uid="{00000000-0005-0000-0000-0000AFA00000}"/>
    <cellStyle name="Note 4 2 2 2 3 2 2" xfId="48420" xr:uid="{00000000-0005-0000-0000-0000B0A00000}"/>
    <cellStyle name="Note 4 2 2 2 3 3" xfId="48421" xr:uid="{00000000-0005-0000-0000-0000B1A00000}"/>
    <cellStyle name="Note 4 2 2 2 4" xfId="12910" xr:uid="{00000000-0005-0000-0000-0000B2A00000}"/>
    <cellStyle name="Note 4 2 2 2 4 2" xfId="48422" xr:uid="{00000000-0005-0000-0000-0000B3A00000}"/>
    <cellStyle name="Note 4 2 2 2 5" xfId="26398" xr:uid="{00000000-0005-0000-0000-0000B4A00000}"/>
    <cellStyle name="Note 4 2 2 2 5 2" xfId="48423" xr:uid="{00000000-0005-0000-0000-0000B5A00000}"/>
    <cellStyle name="Note 4 2 2 2 6" xfId="26399" xr:uid="{00000000-0005-0000-0000-0000B6A00000}"/>
    <cellStyle name="Note 4 2 2 2 6 2" xfId="48424" xr:uid="{00000000-0005-0000-0000-0000B7A00000}"/>
    <cellStyle name="Note 4 2 2 2 7" xfId="26400" xr:uid="{00000000-0005-0000-0000-0000B8A00000}"/>
    <cellStyle name="Note 4 2 2 2 7 2" xfId="48425" xr:uid="{00000000-0005-0000-0000-0000B9A00000}"/>
    <cellStyle name="Note 4 2 2 2 8" xfId="48426" xr:uid="{00000000-0005-0000-0000-0000BAA00000}"/>
    <cellStyle name="Note 4 2 2 3" xfId="7547" xr:uid="{00000000-0005-0000-0000-0000BBA00000}"/>
    <cellStyle name="Note 4 2 2 3 2" xfId="12907" xr:uid="{00000000-0005-0000-0000-0000BCA00000}"/>
    <cellStyle name="Note 4 2 2 3 2 2" xfId="48427" xr:uid="{00000000-0005-0000-0000-0000BDA00000}"/>
    <cellStyle name="Note 4 2 2 3 3" xfId="48428" xr:uid="{00000000-0005-0000-0000-0000BEA00000}"/>
    <cellStyle name="Note 4 2 2 4" xfId="7548" xr:uid="{00000000-0005-0000-0000-0000BFA00000}"/>
    <cellStyle name="Note 4 2 2 4 2" xfId="12906" xr:uid="{00000000-0005-0000-0000-0000C0A00000}"/>
    <cellStyle name="Note 4 2 2 4 2 2" xfId="48429" xr:uid="{00000000-0005-0000-0000-0000C1A00000}"/>
    <cellStyle name="Note 4 2 2 4 3" xfId="48430" xr:uid="{00000000-0005-0000-0000-0000C2A00000}"/>
    <cellStyle name="Note 4 2 2 5" xfId="12914" xr:uid="{00000000-0005-0000-0000-0000C3A00000}"/>
    <cellStyle name="Note 4 2 2 5 2" xfId="48431" xr:uid="{00000000-0005-0000-0000-0000C4A00000}"/>
    <cellStyle name="Note 4 2 2 6" xfId="26401" xr:uid="{00000000-0005-0000-0000-0000C5A00000}"/>
    <cellStyle name="Note 4 2 2 6 2" xfId="48432" xr:uid="{00000000-0005-0000-0000-0000C6A00000}"/>
    <cellStyle name="Note 4 2 2 7" xfId="26402" xr:uid="{00000000-0005-0000-0000-0000C7A00000}"/>
    <cellStyle name="Note 4 2 2 7 2" xfId="48433" xr:uid="{00000000-0005-0000-0000-0000C8A00000}"/>
    <cellStyle name="Note 4 2 2 8" xfId="26403" xr:uid="{00000000-0005-0000-0000-0000C9A00000}"/>
    <cellStyle name="Note 4 2 2 8 2" xfId="48434" xr:uid="{00000000-0005-0000-0000-0000CAA00000}"/>
    <cellStyle name="Note 4 2 2 9" xfId="48435" xr:uid="{00000000-0005-0000-0000-0000CBA00000}"/>
    <cellStyle name="Note 4 2 3" xfId="1518" xr:uid="{00000000-0005-0000-0000-0000CCA00000}"/>
    <cellStyle name="Note 4 2 3 2" xfId="2981" xr:uid="{00000000-0005-0000-0000-0000CDA00000}"/>
    <cellStyle name="Note 4 2 3 2 2" xfId="7549" xr:uid="{00000000-0005-0000-0000-0000CEA00000}"/>
    <cellStyle name="Note 4 2 3 2 2 2" xfId="12903" xr:uid="{00000000-0005-0000-0000-0000CFA00000}"/>
    <cellStyle name="Note 4 2 3 2 2 2 2" xfId="48436" xr:uid="{00000000-0005-0000-0000-0000D0A00000}"/>
    <cellStyle name="Note 4 2 3 2 2 3" xfId="48437" xr:uid="{00000000-0005-0000-0000-0000D1A00000}"/>
    <cellStyle name="Note 4 2 3 2 3" xfId="7550" xr:uid="{00000000-0005-0000-0000-0000D2A00000}"/>
    <cellStyle name="Note 4 2 3 2 3 2" xfId="12902" xr:uid="{00000000-0005-0000-0000-0000D3A00000}"/>
    <cellStyle name="Note 4 2 3 2 3 2 2" xfId="48438" xr:uid="{00000000-0005-0000-0000-0000D4A00000}"/>
    <cellStyle name="Note 4 2 3 2 3 3" xfId="48439" xr:uid="{00000000-0005-0000-0000-0000D5A00000}"/>
    <cellStyle name="Note 4 2 3 2 4" xfId="12904" xr:uid="{00000000-0005-0000-0000-0000D6A00000}"/>
    <cellStyle name="Note 4 2 3 2 4 2" xfId="48440" xr:uid="{00000000-0005-0000-0000-0000D7A00000}"/>
    <cellStyle name="Note 4 2 3 2 5" xfId="26404" xr:uid="{00000000-0005-0000-0000-0000D8A00000}"/>
    <cellStyle name="Note 4 2 3 2 5 2" xfId="48441" xr:uid="{00000000-0005-0000-0000-0000D9A00000}"/>
    <cellStyle name="Note 4 2 3 2 6" xfId="26405" xr:uid="{00000000-0005-0000-0000-0000DAA00000}"/>
    <cellStyle name="Note 4 2 3 2 6 2" xfId="48442" xr:uid="{00000000-0005-0000-0000-0000DBA00000}"/>
    <cellStyle name="Note 4 2 3 2 7" xfId="26406" xr:uid="{00000000-0005-0000-0000-0000DCA00000}"/>
    <cellStyle name="Note 4 2 3 2 7 2" xfId="48443" xr:uid="{00000000-0005-0000-0000-0000DDA00000}"/>
    <cellStyle name="Note 4 2 3 2 8" xfId="48444" xr:uid="{00000000-0005-0000-0000-0000DEA00000}"/>
    <cellStyle name="Note 4 2 3 3" xfId="7551" xr:uid="{00000000-0005-0000-0000-0000DFA00000}"/>
    <cellStyle name="Note 4 2 3 3 2" xfId="12901" xr:uid="{00000000-0005-0000-0000-0000E0A00000}"/>
    <cellStyle name="Note 4 2 3 3 2 2" xfId="48445" xr:uid="{00000000-0005-0000-0000-0000E1A00000}"/>
    <cellStyle name="Note 4 2 3 3 3" xfId="48446" xr:uid="{00000000-0005-0000-0000-0000E2A00000}"/>
    <cellStyle name="Note 4 2 3 4" xfId="7552" xr:uid="{00000000-0005-0000-0000-0000E3A00000}"/>
    <cellStyle name="Note 4 2 3 4 2" xfId="12900" xr:uid="{00000000-0005-0000-0000-0000E4A00000}"/>
    <cellStyle name="Note 4 2 3 4 2 2" xfId="48447" xr:uid="{00000000-0005-0000-0000-0000E5A00000}"/>
    <cellStyle name="Note 4 2 3 4 3" xfId="48448" xr:uid="{00000000-0005-0000-0000-0000E6A00000}"/>
    <cellStyle name="Note 4 2 3 5" xfId="12905" xr:uid="{00000000-0005-0000-0000-0000E7A00000}"/>
    <cellStyle name="Note 4 2 3 5 2" xfId="48449" xr:uid="{00000000-0005-0000-0000-0000E8A00000}"/>
    <cellStyle name="Note 4 2 3 6" xfId="26407" xr:uid="{00000000-0005-0000-0000-0000E9A00000}"/>
    <cellStyle name="Note 4 2 3 6 2" xfId="48450" xr:uid="{00000000-0005-0000-0000-0000EAA00000}"/>
    <cellStyle name="Note 4 2 3 7" xfId="26408" xr:uid="{00000000-0005-0000-0000-0000EBA00000}"/>
    <cellStyle name="Note 4 2 3 7 2" xfId="48451" xr:uid="{00000000-0005-0000-0000-0000ECA00000}"/>
    <cellStyle name="Note 4 2 3 8" xfId="26409" xr:uid="{00000000-0005-0000-0000-0000EDA00000}"/>
    <cellStyle name="Note 4 2 3 8 2" xfId="48452" xr:uid="{00000000-0005-0000-0000-0000EEA00000}"/>
    <cellStyle name="Note 4 2 3 9" xfId="48453" xr:uid="{00000000-0005-0000-0000-0000EFA00000}"/>
    <cellStyle name="Note 4 2 4" xfId="2566" xr:uid="{00000000-0005-0000-0000-0000F0A00000}"/>
    <cellStyle name="Note 4 2 4 2" xfId="7553" xr:uid="{00000000-0005-0000-0000-0000F1A00000}"/>
    <cellStyle name="Note 4 2 4 2 2" xfId="12898" xr:uid="{00000000-0005-0000-0000-0000F2A00000}"/>
    <cellStyle name="Note 4 2 4 2 2 2" xfId="48454" xr:uid="{00000000-0005-0000-0000-0000F3A00000}"/>
    <cellStyle name="Note 4 2 4 2 3" xfId="48455" xr:uid="{00000000-0005-0000-0000-0000F4A00000}"/>
    <cellStyle name="Note 4 2 4 3" xfId="7554" xr:uid="{00000000-0005-0000-0000-0000F5A00000}"/>
    <cellStyle name="Note 4 2 4 3 2" xfId="12897" xr:uid="{00000000-0005-0000-0000-0000F6A00000}"/>
    <cellStyle name="Note 4 2 4 3 2 2" xfId="48456" xr:uid="{00000000-0005-0000-0000-0000F7A00000}"/>
    <cellStyle name="Note 4 2 4 3 3" xfId="48457" xr:uid="{00000000-0005-0000-0000-0000F8A00000}"/>
    <cellStyle name="Note 4 2 4 4" xfId="12899" xr:uid="{00000000-0005-0000-0000-0000F9A00000}"/>
    <cellStyle name="Note 4 2 4 4 2" xfId="48458" xr:uid="{00000000-0005-0000-0000-0000FAA00000}"/>
    <cellStyle name="Note 4 2 4 5" xfId="26410" xr:uid="{00000000-0005-0000-0000-0000FBA00000}"/>
    <cellStyle name="Note 4 2 4 5 2" xfId="48459" xr:uid="{00000000-0005-0000-0000-0000FCA00000}"/>
    <cellStyle name="Note 4 2 4 6" xfId="26411" xr:uid="{00000000-0005-0000-0000-0000FDA00000}"/>
    <cellStyle name="Note 4 2 4 6 2" xfId="48460" xr:uid="{00000000-0005-0000-0000-0000FEA00000}"/>
    <cellStyle name="Note 4 2 4 7" xfId="26412" xr:uid="{00000000-0005-0000-0000-0000FFA00000}"/>
    <cellStyle name="Note 4 2 4 7 2" xfId="48461" xr:uid="{00000000-0005-0000-0000-000000A10000}"/>
    <cellStyle name="Note 4 2 4 8" xfId="48462" xr:uid="{00000000-0005-0000-0000-000001A10000}"/>
    <cellStyle name="Note 4 2 5" xfId="7555" xr:uid="{00000000-0005-0000-0000-000002A10000}"/>
    <cellStyle name="Note 4 2 5 2" xfId="12896" xr:uid="{00000000-0005-0000-0000-000003A10000}"/>
    <cellStyle name="Note 4 2 5 2 2" xfId="48463" xr:uid="{00000000-0005-0000-0000-000004A10000}"/>
    <cellStyle name="Note 4 2 5 3" xfId="26413" xr:uid="{00000000-0005-0000-0000-000005A10000}"/>
    <cellStyle name="Note 4 2 5 3 2" xfId="48464" xr:uid="{00000000-0005-0000-0000-000006A10000}"/>
    <cellStyle name="Note 4 2 5 4" xfId="26414" xr:uid="{00000000-0005-0000-0000-000007A10000}"/>
    <cellStyle name="Note 4 2 5 4 2" xfId="48465" xr:uid="{00000000-0005-0000-0000-000008A10000}"/>
    <cellStyle name="Note 4 2 5 5" xfId="26415" xr:uid="{00000000-0005-0000-0000-000009A10000}"/>
    <cellStyle name="Note 4 2 5 5 2" xfId="48466" xr:uid="{00000000-0005-0000-0000-00000AA10000}"/>
    <cellStyle name="Note 4 2 5 6" xfId="48467" xr:uid="{00000000-0005-0000-0000-00000BA10000}"/>
    <cellStyle name="Note 4 2 6" xfId="7556" xr:uid="{00000000-0005-0000-0000-00000CA10000}"/>
    <cellStyle name="Note 4 2 6 2" xfId="12895" xr:uid="{00000000-0005-0000-0000-00000DA10000}"/>
    <cellStyle name="Note 4 2 6 2 2" xfId="48468" xr:uid="{00000000-0005-0000-0000-00000EA10000}"/>
    <cellStyle name="Note 4 2 6 3" xfId="26416" xr:uid="{00000000-0005-0000-0000-00000FA10000}"/>
    <cellStyle name="Note 4 2 6 3 2" xfId="48469" xr:uid="{00000000-0005-0000-0000-000010A10000}"/>
    <cellStyle name="Note 4 2 6 4" xfId="26417" xr:uid="{00000000-0005-0000-0000-000011A10000}"/>
    <cellStyle name="Note 4 2 6 4 2" xfId="48470" xr:uid="{00000000-0005-0000-0000-000012A10000}"/>
    <cellStyle name="Note 4 2 6 5" xfId="26418" xr:uid="{00000000-0005-0000-0000-000013A10000}"/>
    <cellStyle name="Note 4 2 6 5 2" xfId="48471" xr:uid="{00000000-0005-0000-0000-000014A10000}"/>
    <cellStyle name="Note 4 2 6 6" xfId="48472" xr:uid="{00000000-0005-0000-0000-000015A10000}"/>
    <cellStyle name="Note 4 2 7" xfId="7557" xr:uid="{00000000-0005-0000-0000-000016A10000}"/>
    <cellStyle name="Note 4 2 7 2" xfId="12894" xr:uid="{00000000-0005-0000-0000-000017A10000}"/>
    <cellStyle name="Note 4 2 7 2 2" xfId="48473" xr:uid="{00000000-0005-0000-0000-000018A10000}"/>
    <cellStyle name="Note 4 2 7 3" xfId="26419" xr:uid="{00000000-0005-0000-0000-000019A10000}"/>
    <cellStyle name="Note 4 2 7 3 2" xfId="48474" xr:uid="{00000000-0005-0000-0000-00001AA10000}"/>
    <cellStyle name="Note 4 2 7 4" xfId="26420" xr:uid="{00000000-0005-0000-0000-00001BA10000}"/>
    <cellStyle name="Note 4 2 7 4 2" xfId="48475" xr:uid="{00000000-0005-0000-0000-00001CA10000}"/>
    <cellStyle name="Note 4 2 7 5" xfId="26421" xr:uid="{00000000-0005-0000-0000-00001DA10000}"/>
    <cellStyle name="Note 4 2 7 5 2" xfId="48476" xr:uid="{00000000-0005-0000-0000-00001EA10000}"/>
    <cellStyle name="Note 4 2 7 6" xfId="48477" xr:uid="{00000000-0005-0000-0000-00001FA10000}"/>
    <cellStyle name="Note 4 2 8" xfId="7558" xr:uid="{00000000-0005-0000-0000-000020A10000}"/>
    <cellStyle name="Note 4 2 8 2" xfId="12893" xr:uid="{00000000-0005-0000-0000-000021A10000}"/>
    <cellStyle name="Note 4 2 8 2 2" xfId="48478" xr:uid="{00000000-0005-0000-0000-000022A10000}"/>
    <cellStyle name="Note 4 2 8 3" xfId="48479" xr:uid="{00000000-0005-0000-0000-000023A10000}"/>
    <cellStyle name="Note 4 2 9" xfId="10510" xr:uid="{00000000-0005-0000-0000-000024A10000}"/>
    <cellStyle name="Note 4 2 9 2" xfId="48480" xr:uid="{00000000-0005-0000-0000-000025A10000}"/>
    <cellStyle name="Note 4 20" xfId="7559" xr:uid="{00000000-0005-0000-0000-000026A10000}"/>
    <cellStyle name="Note 4 20 2" xfId="12892" xr:uid="{00000000-0005-0000-0000-000027A10000}"/>
    <cellStyle name="Note 4 20 2 2" xfId="48481" xr:uid="{00000000-0005-0000-0000-000028A10000}"/>
    <cellStyle name="Note 4 20 3" xfId="26422" xr:uid="{00000000-0005-0000-0000-000029A10000}"/>
    <cellStyle name="Note 4 20 3 2" xfId="48482" xr:uid="{00000000-0005-0000-0000-00002AA10000}"/>
    <cellStyle name="Note 4 20 4" xfId="26423" xr:uid="{00000000-0005-0000-0000-00002BA10000}"/>
    <cellStyle name="Note 4 20 4 2" xfId="48483" xr:uid="{00000000-0005-0000-0000-00002CA10000}"/>
    <cellStyle name="Note 4 20 5" xfId="26424" xr:uid="{00000000-0005-0000-0000-00002DA10000}"/>
    <cellStyle name="Note 4 20 5 2" xfId="48484" xr:uid="{00000000-0005-0000-0000-00002EA10000}"/>
    <cellStyle name="Note 4 20 6" xfId="48485" xr:uid="{00000000-0005-0000-0000-00002FA10000}"/>
    <cellStyle name="Note 4 21" xfId="7560" xr:uid="{00000000-0005-0000-0000-000030A10000}"/>
    <cellStyle name="Note 4 21 2" xfId="12891" xr:uid="{00000000-0005-0000-0000-000031A10000}"/>
    <cellStyle name="Note 4 21 2 2" xfId="48486" xr:uid="{00000000-0005-0000-0000-000032A10000}"/>
    <cellStyle name="Note 4 21 3" xfId="26425" xr:uid="{00000000-0005-0000-0000-000033A10000}"/>
    <cellStyle name="Note 4 21 3 2" xfId="48487" xr:uid="{00000000-0005-0000-0000-000034A10000}"/>
    <cellStyle name="Note 4 21 4" xfId="26426" xr:uid="{00000000-0005-0000-0000-000035A10000}"/>
    <cellStyle name="Note 4 21 4 2" xfId="48488" xr:uid="{00000000-0005-0000-0000-000036A10000}"/>
    <cellStyle name="Note 4 21 5" xfId="26427" xr:uid="{00000000-0005-0000-0000-000037A10000}"/>
    <cellStyle name="Note 4 21 5 2" xfId="48489" xr:uid="{00000000-0005-0000-0000-000038A10000}"/>
    <cellStyle name="Note 4 21 6" xfId="48490" xr:uid="{00000000-0005-0000-0000-000039A10000}"/>
    <cellStyle name="Note 4 22" xfId="7561" xr:uid="{00000000-0005-0000-0000-00003AA10000}"/>
    <cellStyle name="Note 4 22 2" xfId="12890" xr:uid="{00000000-0005-0000-0000-00003BA10000}"/>
    <cellStyle name="Note 4 22 2 2" xfId="48491" xr:uid="{00000000-0005-0000-0000-00003CA10000}"/>
    <cellStyle name="Note 4 22 3" xfId="26428" xr:uid="{00000000-0005-0000-0000-00003DA10000}"/>
    <cellStyle name="Note 4 22 3 2" xfId="48492" xr:uid="{00000000-0005-0000-0000-00003EA10000}"/>
    <cellStyle name="Note 4 22 4" xfId="26429" xr:uid="{00000000-0005-0000-0000-00003FA10000}"/>
    <cellStyle name="Note 4 22 4 2" xfId="48493" xr:uid="{00000000-0005-0000-0000-000040A10000}"/>
    <cellStyle name="Note 4 22 5" xfId="26430" xr:uid="{00000000-0005-0000-0000-000041A10000}"/>
    <cellStyle name="Note 4 22 5 2" xfId="48494" xr:uid="{00000000-0005-0000-0000-000042A10000}"/>
    <cellStyle name="Note 4 22 6" xfId="48495" xr:uid="{00000000-0005-0000-0000-000043A10000}"/>
    <cellStyle name="Note 4 23" xfId="7562" xr:uid="{00000000-0005-0000-0000-000044A10000}"/>
    <cellStyle name="Note 4 23 2" xfId="12889" xr:uid="{00000000-0005-0000-0000-000045A10000}"/>
    <cellStyle name="Note 4 23 2 2" xfId="48496" xr:uid="{00000000-0005-0000-0000-000046A10000}"/>
    <cellStyle name="Note 4 23 3" xfId="48497" xr:uid="{00000000-0005-0000-0000-000047A10000}"/>
    <cellStyle name="Note 4 24" xfId="10509" xr:uid="{00000000-0005-0000-0000-000048A10000}"/>
    <cellStyle name="Note 4 24 2" xfId="48498" xr:uid="{00000000-0005-0000-0000-000049A10000}"/>
    <cellStyle name="Note 4 25" xfId="13057" xr:uid="{00000000-0005-0000-0000-00004AA10000}"/>
    <cellStyle name="Note 4 25 2" xfId="48499" xr:uid="{00000000-0005-0000-0000-00004BA10000}"/>
    <cellStyle name="Note 4 26" xfId="26431" xr:uid="{00000000-0005-0000-0000-00004CA10000}"/>
    <cellStyle name="Note 4 26 2" xfId="48500" xr:uid="{00000000-0005-0000-0000-00004DA10000}"/>
    <cellStyle name="Note 4 27" xfId="48501" xr:uid="{00000000-0005-0000-0000-00004EA10000}"/>
    <cellStyle name="Note 4 28" xfId="893" xr:uid="{00000000-0005-0000-0000-00004FA10000}"/>
    <cellStyle name="Note 4 29" xfId="57205" xr:uid="{00000000-0005-0000-0000-000050A10000}"/>
    <cellStyle name="Note 4 3" xfId="944" xr:uid="{00000000-0005-0000-0000-000051A10000}"/>
    <cellStyle name="Note 4 3 10" xfId="26432" xr:uid="{00000000-0005-0000-0000-000052A10000}"/>
    <cellStyle name="Note 4 3 10 2" xfId="48502" xr:uid="{00000000-0005-0000-0000-000053A10000}"/>
    <cellStyle name="Note 4 3 11" xfId="48503" xr:uid="{00000000-0005-0000-0000-000054A10000}"/>
    <cellStyle name="Note 4 3 2" xfId="1876" xr:uid="{00000000-0005-0000-0000-000055A10000}"/>
    <cellStyle name="Note 4 3 2 2" xfId="3335" xr:uid="{00000000-0005-0000-0000-000056A10000}"/>
    <cellStyle name="Note 4 3 2 2 2" xfId="7563" xr:uid="{00000000-0005-0000-0000-000057A10000}"/>
    <cellStyle name="Note 4 3 2 2 2 2" xfId="12885" xr:uid="{00000000-0005-0000-0000-000058A10000}"/>
    <cellStyle name="Note 4 3 2 2 2 2 2" xfId="48504" xr:uid="{00000000-0005-0000-0000-000059A10000}"/>
    <cellStyle name="Note 4 3 2 2 2 3" xfId="48505" xr:uid="{00000000-0005-0000-0000-00005AA10000}"/>
    <cellStyle name="Note 4 3 2 2 3" xfId="7564" xr:uid="{00000000-0005-0000-0000-00005BA10000}"/>
    <cellStyle name="Note 4 3 2 2 3 2" xfId="12884" xr:uid="{00000000-0005-0000-0000-00005CA10000}"/>
    <cellStyle name="Note 4 3 2 2 3 2 2" xfId="48506" xr:uid="{00000000-0005-0000-0000-00005DA10000}"/>
    <cellStyle name="Note 4 3 2 2 3 3" xfId="48507" xr:uid="{00000000-0005-0000-0000-00005EA10000}"/>
    <cellStyle name="Note 4 3 2 2 4" xfId="12886" xr:uid="{00000000-0005-0000-0000-00005FA10000}"/>
    <cellStyle name="Note 4 3 2 2 4 2" xfId="48508" xr:uid="{00000000-0005-0000-0000-000060A10000}"/>
    <cellStyle name="Note 4 3 2 2 5" xfId="26433" xr:uid="{00000000-0005-0000-0000-000061A10000}"/>
    <cellStyle name="Note 4 3 2 2 5 2" xfId="48509" xr:uid="{00000000-0005-0000-0000-000062A10000}"/>
    <cellStyle name="Note 4 3 2 2 6" xfId="26434" xr:uid="{00000000-0005-0000-0000-000063A10000}"/>
    <cellStyle name="Note 4 3 2 2 6 2" xfId="48510" xr:uid="{00000000-0005-0000-0000-000064A10000}"/>
    <cellStyle name="Note 4 3 2 2 7" xfId="26435" xr:uid="{00000000-0005-0000-0000-000065A10000}"/>
    <cellStyle name="Note 4 3 2 2 7 2" xfId="48511" xr:uid="{00000000-0005-0000-0000-000066A10000}"/>
    <cellStyle name="Note 4 3 2 2 8" xfId="48512" xr:uid="{00000000-0005-0000-0000-000067A10000}"/>
    <cellStyle name="Note 4 3 2 3" xfId="7565" xr:uid="{00000000-0005-0000-0000-000068A10000}"/>
    <cellStyle name="Note 4 3 2 3 2" xfId="12883" xr:uid="{00000000-0005-0000-0000-000069A10000}"/>
    <cellStyle name="Note 4 3 2 3 2 2" xfId="48513" xr:uid="{00000000-0005-0000-0000-00006AA10000}"/>
    <cellStyle name="Note 4 3 2 3 3" xfId="48514" xr:uid="{00000000-0005-0000-0000-00006BA10000}"/>
    <cellStyle name="Note 4 3 2 4" xfId="7566" xr:uid="{00000000-0005-0000-0000-00006CA10000}"/>
    <cellStyle name="Note 4 3 2 4 2" xfId="12882" xr:uid="{00000000-0005-0000-0000-00006DA10000}"/>
    <cellStyle name="Note 4 3 2 4 2 2" xfId="48515" xr:uid="{00000000-0005-0000-0000-00006EA10000}"/>
    <cellStyle name="Note 4 3 2 4 3" xfId="48516" xr:uid="{00000000-0005-0000-0000-00006FA10000}"/>
    <cellStyle name="Note 4 3 2 5" xfId="12887" xr:uid="{00000000-0005-0000-0000-000070A10000}"/>
    <cellStyle name="Note 4 3 2 5 2" xfId="48517" xr:uid="{00000000-0005-0000-0000-000071A10000}"/>
    <cellStyle name="Note 4 3 2 6" xfId="26436" xr:uid="{00000000-0005-0000-0000-000072A10000}"/>
    <cellStyle name="Note 4 3 2 6 2" xfId="48518" xr:uid="{00000000-0005-0000-0000-000073A10000}"/>
    <cellStyle name="Note 4 3 2 7" xfId="26437" xr:uid="{00000000-0005-0000-0000-000074A10000}"/>
    <cellStyle name="Note 4 3 2 7 2" xfId="48519" xr:uid="{00000000-0005-0000-0000-000075A10000}"/>
    <cellStyle name="Note 4 3 2 8" xfId="26438" xr:uid="{00000000-0005-0000-0000-000076A10000}"/>
    <cellStyle name="Note 4 3 2 8 2" xfId="48520" xr:uid="{00000000-0005-0000-0000-000077A10000}"/>
    <cellStyle name="Note 4 3 2 9" xfId="48521" xr:uid="{00000000-0005-0000-0000-000078A10000}"/>
    <cellStyle name="Note 4 3 3" xfId="1444" xr:uid="{00000000-0005-0000-0000-000079A10000}"/>
    <cellStyle name="Note 4 3 3 2" xfId="2907" xr:uid="{00000000-0005-0000-0000-00007AA10000}"/>
    <cellStyle name="Note 4 3 3 2 2" xfId="7567" xr:uid="{00000000-0005-0000-0000-00007BA10000}"/>
    <cellStyle name="Note 4 3 3 2 2 2" xfId="12879" xr:uid="{00000000-0005-0000-0000-00007CA10000}"/>
    <cellStyle name="Note 4 3 3 2 2 2 2" xfId="48522" xr:uid="{00000000-0005-0000-0000-00007DA10000}"/>
    <cellStyle name="Note 4 3 3 2 2 3" xfId="48523" xr:uid="{00000000-0005-0000-0000-00007EA10000}"/>
    <cellStyle name="Note 4 3 3 2 3" xfId="7568" xr:uid="{00000000-0005-0000-0000-00007FA10000}"/>
    <cellStyle name="Note 4 3 3 2 3 2" xfId="12878" xr:uid="{00000000-0005-0000-0000-000080A10000}"/>
    <cellStyle name="Note 4 3 3 2 3 2 2" xfId="48524" xr:uid="{00000000-0005-0000-0000-000081A10000}"/>
    <cellStyle name="Note 4 3 3 2 3 3" xfId="48525" xr:uid="{00000000-0005-0000-0000-000082A10000}"/>
    <cellStyle name="Note 4 3 3 2 4" xfId="12880" xr:uid="{00000000-0005-0000-0000-000083A10000}"/>
    <cellStyle name="Note 4 3 3 2 4 2" xfId="48526" xr:uid="{00000000-0005-0000-0000-000084A10000}"/>
    <cellStyle name="Note 4 3 3 2 5" xfId="26439" xr:uid="{00000000-0005-0000-0000-000085A10000}"/>
    <cellStyle name="Note 4 3 3 2 5 2" xfId="48527" xr:uid="{00000000-0005-0000-0000-000086A10000}"/>
    <cellStyle name="Note 4 3 3 2 6" xfId="26440" xr:uid="{00000000-0005-0000-0000-000087A10000}"/>
    <cellStyle name="Note 4 3 3 2 6 2" xfId="48528" xr:uid="{00000000-0005-0000-0000-000088A10000}"/>
    <cellStyle name="Note 4 3 3 2 7" xfId="26441" xr:uid="{00000000-0005-0000-0000-000089A10000}"/>
    <cellStyle name="Note 4 3 3 2 7 2" xfId="48529" xr:uid="{00000000-0005-0000-0000-00008AA10000}"/>
    <cellStyle name="Note 4 3 3 2 8" xfId="48530" xr:uid="{00000000-0005-0000-0000-00008BA10000}"/>
    <cellStyle name="Note 4 3 3 3" xfId="7569" xr:uid="{00000000-0005-0000-0000-00008CA10000}"/>
    <cellStyle name="Note 4 3 3 3 2" xfId="12877" xr:uid="{00000000-0005-0000-0000-00008DA10000}"/>
    <cellStyle name="Note 4 3 3 3 2 2" xfId="48531" xr:uid="{00000000-0005-0000-0000-00008EA10000}"/>
    <cellStyle name="Note 4 3 3 3 3" xfId="48532" xr:uid="{00000000-0005-0000-0000-00008FA10000}"/>
    <cellStyle name="Note 4 3 3 4" xfId="7570" xr:uid="{00000000-0005-0000-0000-000090A10000}"/>
    <cellStyle name="Note 4 3 3 4 2" xfId="12876" xr:uid="{00000000-0005-0000-0000-000091A10000}"/>
    <cellStyle name="Note 4 3 3 4 2 2" xfId="48533" xr:uid="{00000000-0005-0000-0000-000092A10000}"/>
    <cellStyle name="Note 4 3 3 4 3" xfId="48534" xr:uid="{00000000-0005-0000-0000-000093A10000}"/>
    <cellStyle name="Note 4 3 3 5" xfId="12881" xr:uid="{00000000-0005-0000-0000-000094A10000}"/>
    <cellStyle name="Note 4 3 3 5 2" xfId="48535" xr:uid="{00000000-0005-0000-0000-000095A10000}"/>
    <cellStyle name="Note 4 3 3 6" xfId="26442" xr:uid="{00000000-0005-0000-0000-000096A10000}"/>
    <cellStyle name="Note 4 3 3 6 2" xfId="48536" xr:uid="{00000000-0005-0000-0000-000097A10000}"/>
    <cellStyle name="Note 4 3 3 7" xfId="26443" xr:uid="{00000000-0005-0000-0000-000098A10000}"/>
    <cellStyle name="Note 4 3 3 7 2" xfId="48537" xr:uid="{00000000-0005-0000-0000-000099A10000}"/>
    <cellStyle name="Note 4 3 3 8" xfId="26444" xr:uid="{00000000-0005-0000-0000-00009AA10000}"/>
    <cellStyle name="Note 4 3 3 8 2" xfId="48538" xr:uid="{00000000-0005-0000-0000-00009BA10000}"/>
    <cellStyle name="Note 4 3 3 9" xfId="48539" xr:uid="{00000000-0005-0000-0000-00009CA10000}"/>
    <cellStyle name="Note 4 3 4" xfId="7571" xr:uid="{00000000-0005-0000-0000-00009DA10000}"/>
    <cellStyle name="Note 4 3 4 2" xfId="12875" xr:uid="{00000000-0005-0000-0000-00009EA10000}"/>
    <cellStyle name="Note 4 3 4 2 2" xfId="48540" xr:uid="{00000000-0005-0000-0000-00009FA10000}"/>
    <cellStyle name="Note 4 3 4 3" xfId="26445" xr:uid="{00000000-0005-0000-0000-0000A0A10000}"/>
    <cellStyle name="Note 4 3 4 3 2" xfId="48541" xr:uid="{00000000-0005-0000-0000-0000A1A10000}"/>
    <cellStyle name="Note 4 3 4 4" xfId="26446" xr:uid="{00000000-0005-0000-0000-0000A2A10000}"/>
    <cellStyle name="Note 4 3 4 4 2" xfId="48542" xr:uid="{00000000-0005-0000-0000-0000A3A10000}"/>
    <cellStyle name="Note 4 3 4 5" xfId="26447" xr:uid="{00000000-0005-0000-0000-0000A4A10000}"/>
    <cellStyle name="Note 4 3 4 5 2" xfId="48543" xr:uid="{00000000-0005-0000-0000-0000A5A10000}"/>
    <cellStyle name="Note 4 3 4 6" xfId="48544" xr:uid="{00000000-0005-0000-0000-0000A6A10000}"/>
    <cellStyle name="Note 4 3 5" xfId="7572" xr:uid="{00000000-0005-0000-0000-0000A7A10000}"/>
    <cellStyle name="Note 4 3 5 2" xfId="12874" xr:uid="{00000000-0005-0000-0000-0000A8A10000}"/>
    <cellStyle name="Note 4 3 5 2 2" xfId="48545" xr:uid="{00000000-0005-0000-0000-0000A9A10000}"/>
    <cellStyle name="Note 4 3 5 3" xfId="26448" xr:uid="{00000000-0005-0000-0000-0000AAA10000}"/>
    <cellStyle name="Note 4 3 5 3 2" xfId="48546" xr:uid="{00000000-0005-0000-0000-0000ABA10000}"/>
    <cellStyle name="Note 4 3 5 4" xfId="26449" xr:uid="{00000000-0005-0000-0000-0000ACA10000}"/>
    <cellStyle name="Note 4 3 5 4 2" xfId="48547" xr:uid="{00000000-0005-0000-0000-0000ADA10000}"/>
    <cellStyle name="Note 4 3 5 5" xfId="26450" xr:uid="{00000000-0005-0000-0000-0000AEA10000}"/>
    <cellStyle name="Note 4 3 5 5 2" xfId="48548" xr:uid="{00000000-0005-0000-0000-0000AFA10000}"/>
    <cellStyle name="Note 4 3 5 6" xfId="48549" xr:uid="{00000000-0005-0000-0000-0000B0A10000}"/>
    <cellStyle name="Note 4 3 6" xfId="7573" xr:uid="{00000000-0005-0000-0000-0000B1A10000}"/>
    <cellStyle name="Note 4 3 6 2" xfId="12873" xr:uid="{00000000-0005-0000-0000-0000B2A10000}"/>
    <cellStyle name="Note 4 3 6 2 2" xfId="48550" xr:uid="{00000000-0005-0000-0000-0000B3A10000}"/>
    <cellStyle name="Note 4 3 6 3" xfId="26451" xr:uid="{00000000-0005-0000-0000-0000B4A10000}"/>
    <cellStyle name="Note 4 3 6 3 2" xfId="48551" xr:uid="{00000000-0005-0000-0000-0000B5A10000}"/>
    <cellStyle name="Note 4 3 6 4" xfId="26452" xr:uid="{00000000-0005-0000-0000-0000B6A10000}"/>
    <cellStyle name="Note 4 3 6 4 2" xfId="48552" xr:uid="{00000000-0005-0000-0000-0000B7A10000}"/>
    <cellStyle name="Note 4 3 6 5" xfId="26453" xr:uid="{00000000-0005-0000-0000-0000B8A10000}"/>
    <cellStyle name="Note 4 3 6 5 2" xfId="48553" xr:uid="{00000000-0005-0000-0000-0000B9A10000}"/>
    <cellStyle name="Note 4 3 6 6" xfId="48554" xr:uid="{00000000-0005-0000-0000-0000BAA10000}"/>
    <cellStyle name="Note 4 3 7" xfId="7574" xr:uid="{00000000-0005-0000-0000-0000BBA10000}"/>
    <cellStyle name="Note 4 3 7 2" xfId="12872" xr:uid="{00000000-0005-0000-0000-0000BCA10000}"/>
    <cellStyle name="Note 4 3 7 2 2" xfId="48555" xr:uid="{00000000-0005-0000-0000-0000BDA10000}"/>
    <cellStyle name="Note 4 3 7 3" xfId="26454" xr:uid="{00000000-0005-0000-0000-0000BEA10000}"/>
    <cellStyle name="Note 4 3 7 3 2" xfId="48556" xr:uid="{00000000-0005-0000-0000-0000BFA10000}"/>
    <cellStyle name="Note 4 3 7 4" xfId="26455" xr:uid="{00000000-0005-0000-0000-0000C0A10000}"/>
    <cellStyle name="Note 4 3 7 4 2" xfId="48557" xr:uid="{00000000-0005-0000-0000-0000C1A10000}"/>
    <cellStyle name="Note 4 3 7 5" xfId="26456" xr:uid="{00000000-0005-0000-0000-0000C2A10000}"/>
    <cellStyle name="Note 4 3 7 5 2" xfId="48558" xr:uid="{00000000-0005-0000-0000-0000C3A10000}"/>
    <cellStyle name="Note 4 3 7 6" xfId="48559" xr:uid="{00000000-0005-0000-0000-0000C4A10000}"/>
    <cellStyle name="Note 4 3 8" xfId="7575" xr:uid="{00000000-0005-0000-0000-0000C5A10000}"/>
    <cellStyle name="Note 4 3 8 2" xfId="12871" xr:uid="{00000000-0005-0000-0000-0000C6A10000}"/>
    <cellStyle name="Note 4 3 8 2 2" xfId="48560" xr:uid="{00000000-0005-0000-0000-0000C7A10000}"/>
    <cellStyle name="Note 4 3 8 3" xfId="48561" xr:uid="{00000000-0005-0000-0000-0000C8A10000}"/>
    <cellStyle name="Note 4 3 9" xfId="12888" xr:uid="{00000000-0005-0000-0000-0000C9A10000}"/>
    <cellStyle name="Note 4 3 9 2" xfId="48562" xr:uid="{00000000-0005-0000-0000-0000CAA10000}"/>
    <cellStyle name="Note 4 4" xfId="974" xr:uid="{00000000-0005-0000-0000-0000CBA10000}"/>
    <cellStyle name="Note 4 4 10" xfId="26457" xr:uid="{00000000-0005-0000-0000-0000CCA10000}"/>
    <cellStyle name="Note 4 4 10 2" xfId="48563" xr:uid="{00000000-0005-0000-0000-0000CDA10000}"/>
    <cellStyle name="Note 4 4 11" xfId="48564" xr:uid="{00000000-0005-0000-0000-0000CEA10000}"/>
    <cellStyle name="Note 4 4 2" xfId="1906" xr:uid="{00000000-0005-0000-0000-0000CFA10000}"/>
    <cellStyle name="Note 4 4 2 2" xfId="3365" xr:uid="{00000000-0005-0000-0000-0000D0A10000}"/>
    <cellStyle name="Note 4 4 2 2 2" xfId="7576" xr:uid="{00000000-0005-0000-0000-0000D1A10000}"/>
    <cellStyle name="Note 4 4 2 2 2 2" xfId="12867" xr:uid="{00000000-0005-0000-0000-0000D2A10000}"/>
    <cellStyle name="Note 4 4 2 2 2 2 2" xfId="48565" xr:uid="{00000000-0005-0000-0000-0000D3A10000}"/>
    <cellStyle name="Note 4 4 2 2 2 3" xfId="48566" xr:uid="{00000000-0005-0000-0000-0000D4A10000}"/>
    <cellStyle name="Note 4 4 2 2 3" xfId="7577" xr:uid="{00000000-0005-0000-0000-0000D5A10000}"/>
    <cellStyle name="Note 4 4 2 2 3 2" xfId="12866" xr:uid="{00000000-0005-0000-0000-0000D6A10000}"/>
    <cellStyle name="Note 4 4 2 2 3 2 2" xfId="48567" xr:uid="{00000000-0005-0000-0000-0000D7A10000}"/>
    <cellStyle name="Note 4 4 2 2 3 3" xfId="48568" xr:uid="{00000000-0005-0000-0000-0000D8A10000}"/>
    <cellStyle name="Note 4 4 2 2 4" xfId="12868" xr:uid="{00000000-0005-0000-0000-0000D9A10000}"/>
    <cellStyle name="Note 4 4 2 2 4 2" xfId="48569" xr:uid="{00000000-0005-0000-0000-0000DAA10000}"/>
    <cellStyle name="Note 4 4 2 2 5" xfId="26458" xr:uid="{00000000-0005-0000-0000-0000DBA10000}"/>
    <cellStyle name="Note 4 4 2 2 5 2" xfId="48570" xr:uid="{00000000-0005-0000-0000-0000DCA10000}"/>
    <cellStyle name="Note 4 4 2 2 6" xfId="26459" xr:uid="{00000000-0005-0000-0000-0000DDA10000}"/>
    <cellStyle name="Note 4 4 2 2 6 2" xfId="48571" xr:uid="{00000000-0005-0000-0000-0000DEA10000}"/>
    <cellStyle name="Note 4 4 2 2 7" xfId="26460" xr:uid="{00000000-0005-0000-0000-0000DFA10000}"/>
    <cellStyle name="Note 4 4 2 2 7 2" xfId="48572" xr:uid="{00000000-0005-0000-0000-0000E0A10000}"/>
    <cellStyle name="Note 4 4 2 2 8" xfId="48573" xr:uid="{00000000-0005-0000-0000-0000E1A10000}"/>
    <cellStyle name="Note 4 4 2 3" xfId="7578" xr:uid="{00000000-0005-0000-0000-0000E2A10000}"/>
    <cellStyle name="Note 4 4 2 3 2" xfId="12865" xr:uid="{00000000-0005-0000-0000-0000E3A10000}"/>
    <cellStyle name="Note 4 4 2 3 2 2" xfId="48574" xr:uid="{00000000-0005-0000-0000-0000E4A10000}"/>
    <cellStyle name="Note 4 4 2 3 3" xfId="48575" xr:uid="{00000000-0005-0000-0000-0000E5A10000}"/>
    <cellStyle name="Note 4 4 2 4" xfId="7579" xr:uid="{00000000-0005-0000-0000-0000E6A10000}"/>
    <cellStyle name="Note 4 4 2 4 2" xfId="12864" xr:uid="{00000000-0005-0000-0000-0000E7A10000}"/>
    <cellStyle name="Note 4 4 2 4 2 2" xfId="48576" xr:uid="{00000000-0005-0000-0000-0000E8A10000}"/>
    <cellStyle name="Note 4 4 2 4 3" xfId="48577" xr:uid="{00000000-0005-0000-0000-0000E9A10000}"/>
    <cellStyle name="Note 4 4 2 5" xfId="12869" xr:uid="{00000000-0005-0000-0000-0000EAA10000}"/>
    <cellStyle name="Note 4 4 2 5 2" xfId="48578" xr:uid="{00000000-0005-0000-0000-0000EBA10000}"/>
    <cellStyle name="Note 4 4 2 6" xfId="26461" xr:uid="{00000000-0005-0000-0000-0000ECA10000}"/>
    <cellStyle name="Note 4 4 2 6 2" xfId="48579" xr:uid="{00000000-0005-0000-0000-0000EDA10000}"/>
    <cellStyle name="Note 4 4 2 7" xfId="26462" xr:uid="{00000000-0005-0000-0000-0000EEA10000}"/>
    <cellStyle name="Note 4 4 2 7 2" xfId="48580" xr:uid="{00000000-0005-0000-0000-0000EFA10000}"/>
    <cellStyle name="Note 4 4 2 8" xfId="26463" xr:uid="{00000000-0005-0000-0000-0000F0A10000}"/>
    <cellStyle name="Note 4 4 2 8 2" xfId="48581" xr:uid="{00000000-0005-0000-0000-0000F1A10000}"/>
    <cellStyle name="Note 4 4 2 9" xfId="48582" xr:uid="{00000000-0005-0000-0000-0000F2A10000}"/>
    <cellStyle name="Note 4 4 3" xfId="1474" xr:uid="{00000000-0005-0000-0000-0000F3A10000}"/>
    <cellStyle name="Note 4 4 3 2" xfId="2937" xr:uid="{00000000-0005-0000-0000-0000F4A10000}"/>
    <cellStyle name="Note 4 4 3 2 2" xfId="7580" xr:uid="{00000000-0005-0000-0000-0000F5A10000}"/>
    <cellStyle name="Note 4 4 3 2 2 2" xfId="12861" xr:uid="{00000000-0005-0000-0000-0000F6A10000}"/>
    <cellStyle name="Note 4 4 3 2 2 2 2" xfId="48583" xr:uid="{00000000-0005-0000-0000-0000F7A10000}"/>
    <cellStyle name="Note 4 4 3 2 2 3" xfId="48584" xr:uid="{00000000-0005-0000-0000-0000F8A10000}"/>
    <cellStyle name="Note 4 4 3 2 3" xfId="7581" xr:uid="{00000000-0005-0000-0000-0000F9A10000}"/>
    <cellStyle name="Note 4 4 3 2 3 2" xfId="12860" xr:uid="{00000000-0005-0000-0000-0000FAA10000}"/>
    <cellStyle name="Note 4 4 3 2 3 2 2" xfId="48585" xr:uid="{00000000-0005-0000-0000-0000FBA10000}"/>
    <cellStyle name="Note 4 4 3 2 3 3" xfId="48586" xr:uid="{00000000-0005-0000-0000-0000FCA10000}"/>
    <cellStyle name="Note 4 4 3 2 4" xfId="12862" xr:uid="{00000000-0005-0000-0000-0000FDA10000}"/>
    <cellStyle name="Note 4 4 3 2 4 2" xfId="48587" xr:uid="{00000000-0005-0000-0000-0000FEA10000}"/>
    <cellStyle name="Note 4 4 3 2 5" xfId="26464" xr:uid="{00000000-0005-0000-0000-0000FFA10000}"/>
    <cellStyle name="Note 4 4 3 2 5 2" xfId="48588" xr:uid="{00000000-0005-0000-0000-000000A20000}"/>
    <cellStyle name="Note 4 4 3 2 6" xfId="26465" xr:uid="{00000000-0005-0000-0000-000001A20000}"/>
    <cellStyle name="Note 4 4 3 2 6 2" xfId="48589" xr:uid="{00000000-0005-0000-0000-000002A20000}"/>
    <cellStyle name="Note 4 4 3 2 7" xfId="26466" xr:uid="{00000000-0005-0000-0000-000003A20000}"/>
    <cellStyle name="Note 4 4 3 2 7 2" xfId="48590" xr:uid="{00000000-0005-0000-0000-000004A20000}"/>
    <cellStyle name="Note 4 4 3 2 8" xfId="48591" xr:uid="{00000000-0005-0000-0000-000005A20000}"/>
    <cellStyle name="Note 4 4 3 3" xfId="7582" xr:uid="{00000000-0005-0000-0000-000006A20000}"/>
    <cellStyle name="Note 4 4 3 3 2" xfId="12859" xr:uid="{00000000-0005-0000-0000-000007A20000}"/>
    <cellStyle name="Note 4 4 3 3 2 2" xfId="48592" xr:uid="{00000000-0005-0000-0000-000008A20000}"/>
    <cellStyle name="Note 4 4 3 3 3" xfId="48593" xr:uid="{00000000-0005-0000-0000-000009A20000}"/>
    <cellStyle name="Note 4 4 3 4" xfId="7583" xr:uid="{00000000-0005-0000-0000-00000AA20000}"/>
    <cellStyle name="Note 4 4 3 4 2" xfId="12858" xr:uid="{00000000-0005-0000-0000-00000BA20000}"/>
    <cellStyle name="Note 4 4 3 4 2 2" xfId="48594" xr:uid="{00000000-0005-0000-0000-00000CA20000}"/>
    <cellStyle name="Note 4 4 3 4 3" xfId="48595" xr:uid="{00000000-0005-0000-0000-00000DA20000}"/>
    <cellStyle name="Note 4 4 3 5" xfId="12863" xr:uid="{00000000-0005-0000-0000-00000EA20000}"/>
    <cellStyle name="Note 4 4 3 5 2" xfId="48596" xr:uid="{00000000-0005-0000-0000-00000FA20000}"/>
    <cellStyle name="Note 4 4 3 6" xfId="26467" xr:uid="{00000000-0005-0000-0000-000010A20000}"/>
    <cellStyle name="Note 4 4 3 6 2" xfId="48597" xr:uid="{00000000-0005-0000-0000-000011A20000}"/>
    <cellStyle name="Note 4 4 3 7" xfId="26468" xr:uid="{00000000-0005-0000-0000-000012A20000}"/>
    <cellStyle name="Note 4 4 3 7 2" xfId="48598" xr:uid="{00000000-0005-0000-0000-000013A20000}"/>
    <cellStyle name="Note 4 4 3 8" xfId="26469" xr:uid="{00000000-0005-0000-0000-000014A20000}"/>
    <cellStyle name="Note 4 4 3 8 2" xfId="48599" xr:uid="{00000000-0005-0000-0000-000015A20000}"/>
    <cellStyle name="Note 4 4 3 9" xfId="48600" xr:uid="{00000000-0005-0000-0000-000016A20000}"/>
    <cellStyle name="Note 4 4 4" xfId="7584" xr:uid="{00000000-0005-0000-0000-000017A20000}"/>
    <cellStyle name="Note 4 4 4 2" xfId="12857" xr:uid="{00000000-0005-0000-0000-000018A20000}"/>
    <cellStyle name="Note 4 4 4 2 2" xfId="48601" xr:uid="{00000000-0005-0000-0000-000019A20000}"/>
    <cellStyle name="Note 4 4 4 3" xfId="26470" xr:uid="{00000000-0005-0000-0000-00001AA20000}"/>
    <cellStyle name="Note 4 4 4 3 2" xfId="48602" xr:uid="{00000000-0005-0000-0000-00001BA20000}"/>
    <cellStyle name="Note 4 4 4 4" xfId="26471" xr:uid="{00000000-0005-0000-0000-00001CA20000}"/>
    <cellStyle name="Note 4 4 4 4 2" xfId="48603" xr:uid="{00000000-0005-0000-0000-00001DA20000}"/>
    <cellStyle name="Note 4 4 4 5" xfId="26472" xr:uid="{00000000-0005-0000-0000-00001EA20000}"/>
    <cellStyle name="Note 4 4 4 5 2" xfId="48604" xr:uid="{00000000-0005-0000-0000-00001FA20000}"/>
    <cellStyle name="Note 4 4 4 6" xfId="48605" xr:uid="{00000000-0005-0000-0000-000020A20000}"/>
    <cellStyle name="Note 4 4 5" xfId="7585" xr:uid="{00000000-0005-0000-0000-000021A20000}"/>
    <cellStyle name="Note 4 4 5 2" xfId="12856" xr:uid="{00000000-0005-0000-0000-000022A20000}"/>
    <cellStyle name="Note 4 4 5 2 2" xfId="48606" xr:uid="{00000000-0005-0000-0000-000023A20000}"/>
    <cellStyle name="Note 4 4 5 3" xfId="26473" xr:uid="{00000000-0005-0000-0000-000024A20000}"/>
    <cellStyle name="Note 4 4 5 3 2" xfId="48607" xr:uid="{00000000-0005-0000-0000-000025A20000}"/>
    <cellStyle name="Note 4 4 5 4" xfId="26474" xr:uid="{00000000-0005-0000-0000-000026A20000}"/>
    <cellStyle name="Note 4 4 5 4 2" xfId="48608" xr:uid="{00000000-0005-0000-0000-000027A20000}"/>
    <cellStyle name="Note 4 4 5 5" xfId="26475" xr:uid="{00000000-0005-0000-0000-000028A20000}"/>
    <cellStyle name="Note 4 4 5 5 2" xfId="48609" xr:uid="{00000000-0005-0000-0000-000029A20000}"/>
    <cellStyle name="Note 4 4 5 6" xfId="48610" xr:uid="{00000000-0005-0000-0000-00002AA20000}"/>
    <cellStyle name="Note 4 4 6" xfId="7586" xr:uid="{00000000-0005-0000-0000-00002BA20000}"/>
    <cellStyle name="Note 4 4 6 2" xfId="12855" xr:uid="{00000000-0005-0000-0000-00002CA20000}"/>
    <cellStyle name="Note 4 4 6 2 2" xfId="48611" xr:uid="{00000000-0005-0000-0000-00002DA20000}"/>
    <cellStyle name="Note 4 4 6 3" xfId="26476" xr:uid="{00000000-0005-0000-0000-00002EA20000}"/>
    <cellStyle name="Note 4 4 6 3 2" xfId="48612" xr:uid="{00000000-0005-0000-0000-00002FA20000}"/>
    <cellStyle name="Note 4 4 6 4" xfId="26477" xr:uid="{00000000-0005-0000-0000-000030A20000}"/>
    <cellStyle name="Note 4 4 6 4 2" xfId="48613" xr:uid="{00000000-0005-0000-0000-000031A20000}"/>
    <cellStyle name="Note 4 4 6 5" xfId="26478" xr:uid="{00000000-0005-0000-0000-000032A20000}"/>
    <cellStyle name="Note 4 4 6 5 2" xfId="48614" xr:uid="{00000000-0005-0000-0000-000033A20000}"/>
    <cellStyle name="Note 4 4 6 6" xfId="48615" xr:uid="{00000000-0005-0000-0000-000034A20000}"/>
    <cellStyle name="Note 4 4 7" xfId="7587" xr:uid="{00000000-0005-0000-0000-000035A20000}"/>
    <cellStyle name="Note 4 4 7 2" xfId="12854" xr:uid="{00000000-0005-0000-0000-000036A20000}"/>
    <cellStyle name="Note 4 4 7 2 2" xfId="48616" xr:uid="{00000000-0005-0000-0000-000037A20000}"/>
    <cellStyle name="Note 4 4 7 3" xfId="26479" xr:uid="{00000000-0005-0000-0000-000038A20000}"/>
    <cellStyle name="Note 4 4 7 3 2" xfId="48617" xr:uid="{00000000-0005-0000-0000-000039A20000}"/>
    <cellStyle name="Note 4 4 7 4" xfId="26480" xr:uid="{00000000-0005-0000-0000-00003AA20000}"/>
    <cellStyle name="Note 4 4 7 4 2" xfId="48618" xr:uid="{00000000-0005-0000-0000-00003BA20000}"/>
    <cellStyle name="Note 4 4 7 5" xfId="26481" xr:uid="{00000000-0005-0000-0000-00003CA20000}"/>
    <cellStyle name="Note 4 4 7 5 2" xfId="48619" xr:uid="{00000000-0005-0000-0000-00003DA20000}"/>
    <cellStyle name="Note 4 4 7 6" xfId="48620" xr:uid="{00000000-0005-0000-0000-00003EA20000}"/>
    <cellStyle name="Note 4 4 8" xfId="7588" xr:uid="{00000000-0005-0000-0000-00003FA20000}"/>
    <cellStyle name="Note 4 4 8 2" xfId="12853" xr:uid="{00000000-0005-0000-0000-000040A20000}"/>
    <cellStyle name="Note 4 4 8 2 2" xfId="48621" xr:uid="{00000000-0005-0000-0000-000041A20000}"/>
    <cellStyle name="Note 4 4 8 3" xfId="48622" xr:uid="{00000000-0005-0000-0000-000042A20000}"/>
    <cellStyle name="Note 4 4 9" xfId="12870" xr:uid="{00000000-0005-0000-0000-000043A20000}"/>
    <cellStyle name="Note 4 4 9 2" xfId="48623" xr:uid="{00000000-0005-0000-0000-000044A20000}"/>
    <cellStyle name="Note 4 5" xfId="738" xr:uid="{00000000-0005-0000-0000-000045A20000}"/>
    <cellStyle name="Note 4 5 10" xfId="26482" xr:uid="{00000000-0005-0000-0000-000046A20000}"/>
    <cellStyle name="Note 4 5 10 2" xfId="48624" xr:uid="{00000000-0005-0000-0000-000047A20000}"/>
    <cellStyle name="Note 4 5 11" xfId="48625" xr:uid="{00000000-0005-0000-0000-000048A20000}"/>
    <cellStyle name="Note 4 5 2" xfId="1717" xr:uid="{00000000-0005-0000-0000-000049A20000}"/>
    <cellStyle name="Note 4 5 2 2" xfId="3180" xr:uid="{00000000-0005-0000-0000-00004AA20000}"/>
    <cellStyle name="Note 4 5 2 2 2" xfId="7589" xr:uid="{00000000-0005-0000-0000-00004BA20000}"/>
    <cellStyle name="Note 4 5 2 2 2 2" xfId="12849" xr:uid="{00000000-0005-0000-0000-00004CA20000}"/>
    <cellStyle name="Note 4 5 2 2 2 2 2" xfId="48626" xr:uid="{00000000-0005-0000-0000-00004DA20000}"/>
    <cellStyle name="Note 4 5 2 2 2 3" xfId="48627" xr:uid="{00000000-0005-0000-0000-00004EA20000}"/>
    <cellStyle name="Note 4 5 2 2 3" xfId="7590" xr:uid="{00000000-0005-0000-0000-00004FA20000}"/>
    <cellStyle name="Note 4 5 2 2 3 2" xfId="12848" xr:uid="{00000000-0005-0000-0000-000050A20000}"/>
    <cellStyle name="Note 4 5 2 2 3 2 2" xfId="48628" xr:uid="{00000000-0005-0000-0000-000051A20000}"/>
    <cellStyle name="Note 4 5 2 2 3 3" xfId="48629" xr:uid="{00000000-0005-0000-0000-000052A20000}"/>
    <cellStyle name="Note 4 5 2 2 4" xfId="12850" xr:uid="{00000000-0005-0000-0000-000053A20000}"/>
    <cellStyle name="Note 4 5 2 2 4 2" xfId="48630" xr:uid="{00000000-0005-0000-0000-000054A20000}"/>
    <cellStyle name="Note 4 5 2 2 5" xfId="26483" xr:uid="{00000000-0005-0000-0000-000055A20000}"/>
    <cellStyle name="Note 4 5 2 2 5 2" xfId="48631" xr:uid="{00000000-0005-0000-0000-000056A20000}"/>
    <cellStyle name="Note 4 5 2 2 6" xfId="26484" xr:uid="{00000000-0005-0000-0000-000057A20000}"/>
    <cellStyle name="Note 4 5 2 2 6 2" xfId="48632" xr:uid="{00000000-0005-0000-0000-000058A20000}"/>
    <cellStyle name="Note 4 5 2 2 7" xfId="26485" xr:uid="{00000000-0005-0000-0000-000059A20000}"/>
    <cellStyle name="Note 4 5 2 2 7 2" xfId="48633" xr:uid="{00000000-0005-0000-0000-00005AA20000}"/>
    <cellStyle name="Note 4 5 2 2 8" xfId="48634" xr:uid="{00000000-0005-0000-0000-00005BA20000}"/>
    <cellStyle name="Note 4 5 2 3" xfId="7591" xr:uid="{00000000-0005-0000-0000-00005CA20000}"/>
    <cellStyle name="Note 4 5 2 3 2" xfId="12847" xr:uid="{00000000-0005-0000-0000-00005DA20000}"/>
    <cellStyle name="Note 4 5 2 3 2 2" xfId="48635" xr:uid="{00000000-0005-0000-0000-00005EA20000}"/>
    <cellStyle name="Note 4 5 2 3 3" xfId="48636" xr:uid="{00000000-0005-0000-0000-00005FA20000}"/>
    <cellStyle name="Note 4 5 2 4" xfId="7592" xr:uid="{00000000-0005-0000-0000-000060A20000}"/>
    <cellStyle name="Note 4 5 2 4 2" xfId="12846" xr:uid="{00000000-0005-0000-0000-000061A20000}"/>
    <cellStyle name="Note 4 5 2 4 2 2" xfId="48637" xr:uid="{00000000-0005-0000-0000-000062A20000}"/>
    <cellStyle name="Note 4 5 2 4 3" xfId="48638" xr:uid="{00000000-0005-0000-0000-000063A20000}"/>
    <cellStyle name="Note 4 5 2 5" xfId="12851" xr:uid="{00000000-0005-0000-0000-000064A20000}"/>
    <cellStyle name="Note 4 5 2 5 2" xfId="48639" xr:uid="{00000000-0005-0000-0000-000065A20000}"/>
    <cellStyle name="Note 4 5 2 6" xfId="26486" xr:uid="{00000000-0005-0000-0000-000066A20000}"/>
    <cellStyle name="Note 4 5 2 6 2" xfId="48640" xr:uid="{00000000-0005-0000-0000-000067A20000}"/>
    <cellStyle name="Note 4 5 2 7" xfId="26487" xr:uid="{00000000-0005-0000-0000-000068A20000}"/>
    <cellStyle name="Note 4 5 2 7 2" xfId="48641" xr:uid="{00000000-0005-0000-0000-000069A20000}"/>
    <cellStyle name="Note 4 5 2 8" xfId="26488" xr:uid="{00000000-0005-0000-0000-00006AA20000}"/>
    <cellStyle name="Note 4 5 2 8 2" xfId="48642" xr:uid="{00000000-0005-0000-0000-00006BA20000}"/>
    <cellStyle name="Note 4 5 2 9" xfId="48643" xr:uid="{00000000-0005-0000-0000-00006CA20000}"/>
    <cellStyle name="Note 4 5 3" xfId="1280" xr:uid="{00000000-0005-0000-0000-00006DA20000}"/>
    <cellStyle name="Note 4 5 3 2" xfId="2747" xr:uid="{00000000-0005-0000-0000-00006EA20000}"/>
    <cellStyle name="Note 4 5 3 2 2" xfId="7593" xr:uid="{00000000-0005-0000-0000-00006FA20000}"/>
    <cellStyle name="Note 4 5 3 2 2 2" xfId="12843" xr:uid="{00000000-0005-0000-0000-000070A20000}"/>
    <cellStyle name="Note 4 5 3 2 2 2 2" xfId="48644" xr:uid="{00000000-0005-0000-0000-000071A20000}"/>
    <cellStyle name="Note 4 5 3 2 2 3" xfId="48645" xr:uid="{00000000-0005-0000-0000-000072A20000}"/>
    <cellStyle name="Note 4 5 3 2 3" xfId="7594" xr:uid="{00000000-0005-0000-0000-000073A20000}"/>
    <cellStyle name="Note 4 5 3 2 3 2" xfId="12842" xr:uid="{00000000-0005-0000-0000-000074A20000}"/>
    <cellStyle name="Note 4 5 3 2 3 2 2" xfId="48646" xr:uid="{00000000-0005-0000-0000-000075A20000}"/>
    <cellStyle name="Note 4 5 3 2 3 3" xfId="48647" xr:uid="{00000000-0005-0000-0000-000076A20000}"/>
    <cellStyle name="Note 4 5 3 2 4" xfId="12844" xr:uid="{00000000-0005-0000-0000-000077A20000}"/>
    <cellStyle name="Note 4 5 3 2 4 2" xfId="48648" xr:uid="{00000000-0005-0000-0000-000078A20000}"/>
    <cellStyle name="Note 4 5 3 2 5" xfId="26489" xr:uid="{00000000-0005-0000-0000-000079A20000}"/>
    <cellStyle name="Note 4 5 3 2 5 2" xfId="48649" xr:uid="{00000000-0005-0000-0000-00007AA20000}"/>
    <cellStyle name="Note 4 5 3 2 6" xfId="26490" xr:uid="{00000000-0005-0000-0000-00007BA20000}"/>
    <cellStyle name="Note 4 5 3 2 6 2" xfId="48650" xr:uid="{00000000-0005-0000-0000-00007CA20000}"/>
    <cellStyle name="Note 4 5 3 2 7" xfId="26491" xr:uid="{00000000-0005-0000-0000-00007DA20000}"/>
    <cellStyle name="Note 4 5 3 2 7 2" xfId="48651" xr:uid="{00000000-0005-0000-0000-00007EA20000}"/>
    <cellStyle name="Note 4 5 3 2 8" xfId="48652" xr:uid="{00000000-0005-0000-0000-00007FA20000}"/>
    <cellStyle name="Note 4 5 3 3" xfId="7595" xr:uid="{00000000-0005-0000-0000-000080A20000}"/>
    <cellStyle name="Note 4 5 3 3 2" xfId="12841" xr:uid="{00000000-0005-0000-0000-000081A20000}"/>
    <cellStyle name="Note 4 5 3 3 2 2" xfId="48653" xr:uid="{00000000-0005-0000-0000-000082A20000}"/>
    <cellStyle name="Note 4 5 3 3 3" xfId="48654" xr:uid="{00000000-0005-0000-0000-000083A20000}"/>
    <cellStyle name="Note 4 5 3 4" xfId="7596" xr:uid="{00000000-0005-0000-0000-000084A20000}"/>
    <cellStyle name="Note 4 5 3 4 2" xfId="12840" xr:uid="{00000000-0005-0000-0000-000085A20000}"/>
    <cellStyle name="Note 4 5 3 4 2 2" xfId="48655" xr:uid="{00000000-0005-0000-0000-000086A20000}"/>
    <cellStyle name="Note 4 5 3 4 3" xfId="48656" xr:uid="{00000000-0005-0000-0000-000087A20000}"/>
    <cellStyle name="Note 4 5 3 5" xfId="12845" xr:uid="{00000000-0005-0000-0000-000088A20000}"/>
    <cellStyle name="Note 4 5 3 5 2" xfId="48657" xr:uid="{00000000-0005-0000-0000-000089A20000}"/>
    <cellStyle name="Note 4 5 3 6" xfId="26492" xr:uid="{00000000-0005-0000-0000-00008AA20000}"/>
    <cellStyle name="Note 4 5 3 6 2" xfId="48658" xr:uid="{00000000-0005-0000-0000-00008BA20000}"/>
    <cellStyle name="Note 4 5 3 7" xfId="26493" xr:uid="{00000000-0005-0000-0000-00008CA20000}"/>
    <cellStyle name="Note 4 5 3 7 2" xfId="48659" xr:uid="{00000000-0005-0000-0000-00008DA20000}"/>
    <cellStyle name="Note 4 5 3 8" xfId="26494" xr:uid="{00000000-0005-0000-0000-00008EA20000}"/>
    <cellStyle name="Note 4 5 3 8 2" xfId="48660" xr:uid="{00000000-0005-0000-0000-00008FA20000}"/>
    <cellStyle name="Note 4 5 3 9" xfId="48661" xr:uid="{00000000-0005-0000-0000-000090A20000}"/>
    <cellStyle name="Note 4 5 4" xfId="7597" xr:uid="{00000000-0005-0000-0000-000091A20000}"/>
    <cellStyle name="Note 4 5 4 2" xfId="12839" xr:uid="{00000000-0005-0000-0000-000092A20000}"/>
    <cellStyle name="Note 4 5 4 2 2" xfId="48662" xr:uid="{00000000-0005-0000-0000-000093A20000}"/>
    <cellStyle name="Note 4 5 4 3" xfId="26495" xr:uid="{00000000-0005-0000-0000-000094A20000}"/>
    <cellStyle name="Note 4 5 4 3 2" xfId="48663" xr:uid="{00000000-0005-0000-0000-000095A20000}"/>
    <cellStyle name="Note 4 5 4 4" xfId="26496" xr:uid="{00000000-0005-0000-0000-000096A20000}"/>
    <cellStyle name="Note 4 5 4 4 2" xfId="48664" xr:uid="{00000000-0005-0000-0000-000097A20000}"/>
    <cellStyle name="Note 4 5 4 5" xfId="26497" xr:uid="{00000000-0005-0000-0000-000098A20000}"/>
    <cellStyle name="Note 4 5 4 5 2" xfId="48665" xr:uid="{00000000-0005-0000-0000-000099A20000}"/>
    <cellStyle name="Note 4 5 4 6" xfId="48666" xr:uid="{00000000-0005-0000-0000-00009AA20000}"/>
    <cellStyle name="Note 4 5 5" xfId="7598" xr:uid="{00000000-0005-0000-0000-00009BA20000}"/>
    <cellStyle name="Note 4 5 5 2" xfId="12838" xr:uid="{00000000-0005-0000-0000-00009CA20000}"/>
    <cellStyle name="Note 4 5 5 2 2" xfId="48667" xr:uid="{00000000-0005-0000-0000-00009DA20000}"/>
    <cellStyle name="Note 4 5 5 3" xfId="26498" xr:uid="{00000000-0005-0000-0000-00009EA20000}"/>
    <cellStyle name="Note 4 5 5 3 2" xfId="48668" xr:uid="{00000000-0005-0000-0000-00009FA20000}"/>
    <cellStyle name="Note 4 5 5 4" xfId="26499" xr:uid="{00000000-0005-0000-0000-0000A0A20000}"/>
    <cellStyle name="Note 4 5 5 4 2" xfId="48669" xr:uid="{00000000-0005-0000-0000-0000A1A20000}"/>
    <cellStyle name="Note 4 5 5 5" xfId="26500" xr:uid="{00000000-0005-0000-0000-0000A2A20000}"/>
    <cellStyle name="Note 4 5 5 5 2" xfId="48670" xr:uid="{00000000-0005-0000-0000-0000A3A20000}"/>
    <cellStyle name="Note 4 5 5 6" xfId="48671" xr:uid="{00000000-0005-0000-0000-0000A4A20000}"/>
    <cellStyle name="Note 4 5 6" xfId="7599" xr:uid="{00000000-0005-0000-0000-0000A5A20000}"/>
    <cellStyle name="Note 4 5 6 2" xfId="12837" xr:uid="{00000000-0005-0000-0000-0000A6A20000}"/>
    <cellStyle name="Note 4 5 6 2 2" xfId="48672" xr:uid="{00000000-0005-0000-0000-0000A7A20000}"/>
    <cellStyle name="Note 4 5 6 3" xfId="26501" xr:uid="{00000000-0005-0000-0000-0000A8A20000}"/>
    <cellStyle name="Note 4 5 6 3 2" xfId="48673" xr:uid="{00000000-0005-0000-0000-0000A9A20000}"/>
    <cellStyle name="Note 4 5 6 4" xfId="26502" xr:uid="{00000000-0005-0000-0000-0000AAA20000}"/>
    <cellStyle name="Note 4 5 6 4 2" xfId="48674" xr:uid="{00000000-0005-0000-0000-0000ABA20000}"/>
    <cellStyle name="Note 4 5 6 5" xfId="26503" xr:uid="{00000000-0005-0000-0000-0000ACA20000}"/>
    <cellStyle name="Note 4 5 6 5 2" xfId="48675" xr:uid="{00000000-0005-0000-0000-0000ADA20000}"/>
    <cellStyle name="Note 4 5 6 6" xfId="48676" xr:uid="{00000000-0005-0000-0000-0000AEA20000}"/>
    <cellStyle name="Note 4 5 7" xfId="7600" xr:uid="{00000000-0005-0000-0000-0000AFA20000}"/>
    <cellStyle name="Note 4 5 7 2" xfId="12836" xr:uid="{00000000-0005-0000-0000-0000B0A20000}"/>
    <cellStyle name="Note 4 5 7 2 2" xfId="48677" xr:uid="{00000000-0005-0000-0000-0000B1A20000}"/>
    <cellStyle name="Note 4 5 7 3" xfId="26504" xr:uid="{00000000-0005-0000-0000-0000B2A20000}"/>
    <cellStyle name="Note 4 5 7 3 2" xfId="48678" xr:uid="{00000000-0005-0000-0000-0000B3A20000}"/>
    <cellStyle name="Note 4 5 7 4" xfId="26505" xr:uid="{00000000-0005-0000-0000-0000B4A20000}"/>
    <cellStyle name="Note 4 5 7 4 2" xfId="48679" xr:uid="{00000000-0005-0000-0000-0000B5A20000}"/>
    <cellStyle name="Note 4 5 7 5" xfId="26506" xr:uid="{00000000-0005-0000-0000-0000B6A20000}"/>
    <cellStyle name="Note 4 5 7 5 2" xfId="48680" xr:uid="{00000000-0005-0000-0000-0000B7A20000}"/>
    <cellStyle name="Note 4 5 7 6" xfId="48681" xr:uid="{00000000-0005-0000-0000-0000B8A20000}"/>
    <cellStyle name="Note 4 5 8" xfId="7601" xr:uid="{00000000-0005-0000-0000-0000B9A20000}"/>
    <cellStyle name="Note 4 5 8 2" xfId="12835" xr:uid="{00000000-0005-0000-0000-0000BAA20000}"/>
    <cellStyle name="Note 4 5 8 2 2" xfId="48682" xr:uid="{00000000-0005-0000-0000-0000BBA20000}"/>
    <cellStyle name="Note 4 5 8 3" xfId="48683" xr:uid="{00000000-0005-0000-0000-0000BCA20000}"/>
    <cellStyle name="Note 4 5 9" xfId="12852" xr:uid="{00000000-0005-0000-0000-0000BDA20000}"/>
    <cellStyle name="Note 4 5 9 2" xfId="48684" xr:uid="{00000000-0005-0000-0000-0000BEA20000}"/>
    <cellStyle name="Note 4 6" xfId="1080" xr:uid="{00000000-0005-0000-0000-0000BFA20000}"/>
    <cellStyle name="Note 4 6 10" xfId="26507" xr:uid="{00000000-0005-0000-0000-0000C0A20000}"/>
    <cellStyle name="Note 4 6 10 2" xfId="48685" xr:uid="{00000000-0005-0000-0000-0000C1A20000}"/>
    <cellStyle name="Note 4 6 11" xfId="48686" xr:uid="{00000000-0005-0000-0000-0000C2A20000}"/>
    <cellStyle name="Note 4 6 2" xfId="2012" xr:uid="{00000000-0005-0000-0000-0000C3A20000}"/>
    <cellStyle name="Note 4 6 2 2" xfId="3471" xr:uid="{00000000-0005-0000-0000-0000C4A20000}"/>
    <cellStyle name="Note 4 6 2 2 2" xfId="7602" xr:uid="{00000000-0005-0000-0000-0000C5A20000}"/>
    <cellStyle name="Note 4 6 2 2 2 2" xfId="12831" xr:uid="{00000000-0005-0000-0000-0000C6A20000}"/>
    <cellStyle name="Note 4 6 2 2 2 2 2" xfId="48687" xr:uid="{00000000-0005-0000-0000-0000C7A20000}"/>
    <cellStyle name="Note 4 6 2 2 2 3" xfId="48688" xr:uid="{00000000-0005-0000-0000-0000C8A20000}"/>
    <cellStyle name="Note 4 6 2 2 3" xfId="7603" xr:uid="{00000000-0005-0000-0000-0000C9A20000}"/>
    <cellStyle name="Note 4 6 2 2 3 2" xfId="12830" xr:uid="{00000000-0005-0000-0000-0000CAA20000}"/>
    <cellStyle name="Note 4 6 2 2 3 2 2" xfId="48689" xr:uid="{00000000-0005-0000-0000-0000CBA20000}"/>
    <cellStyle name="Note 4 6 2 2 3 3" xfId="48690" xr:uid="{00000000-0005-0000-0000-0000CCA20000}"/>
    <cellStyle name="Note 4 6 2 2 4" xfId="12832" xr:uid="{00000000-0005-0000-0000-0000CDA20000}"/>
    <cellStyle name="Note 4 6 2 2 4 2" xfId="48691" xr:uid="{00000000-0005-0000-0000-0000CEA20000}"/>
    <cellStyle name="Note 4 6 2 2 5" xfId="26508" xr:uid="{00000000-0005-0000-0000-0000CFA20000}"/>
    <cellStyle name="Note 4 6 2 2 5 2" xfId="48692" xr:uid="{00000000-0005-0000-0000-0000D0A20000}"/>
    <cellStyle name="Note 4 6 2 2 6" xfId="26509" xr:uid="{00000000-0005-0000-0000-0000D1A20000}"/>
    <cellStyle name="Note 4 6 2 2 6 2" xfId="48693" xr:uid="{00000000-0005-0000-0000-0000D2A20000}"/>
    <cellStyle name="Note 4 6 2 2 7" xfId="26510" xr:uid="{00000000-0005-0000-0000-0000D3A20000}"/>
    <cellStyle name="Note 4 6 2 2 7 2" xfId="48694" xr:uid="{00000000-0005-0000-0000-0000D4A20000}"/>
    <cellStyle name="Note 4 6 2 2 8" xfId="48695" xr:uid="{00000000-0005-0000-0000-0000D5A20000}"/>
    <cellStyle name="Note 4 6 2 3" xfId="7604" xr:uid="{00000000-0005-0000-0000-0000D6A20000}"/>
    <cellStyle name="Note 4 6 2 3 2" xfId="12829" xr:uid="{00000000-0005-0000-0000-0000D7A20000}"/>
    <cellStyle name="Note 4 6 2 3 2 2" xfId="48696" xr:uid="{00000000-0005-0000-0000-0000D8A20000}"/>
    <cellStyle name="Note 4 6 2 3 3" xfId="48697" xr:uid="{00000000-0005-0000-0000-0000D9A20000}"/>
    <cellStyle name="Note 4 6 2 4" xfId="7605" xr:uid="{00000000-0005-0000-0000-0000DAA20000}"/>
    <cellStyle name="Note 4 6 2 4 2" xfId="12828" xr:uid="{00000000-0005-0000-0000-0000DBA20000}"/>
    <cellStyle name="Note 4 6 2 4 2 2" xfId="48698" xr:uid="{00000000-0005-0000-0000-0000DCA20000}"/>
    <cellStyle name="Note 4 6 2 4 3" xfId="48699" xr:uid="{00000000-0005-0000-0000-0000DDA20000}"/>
    <cellStyle name="Note 4 6 2 5" xfId="12833" xr:uid="{00000000-0005-0000-0000-0000DEA20000}"/>
    <cellStyle name="Note 4 6 2 5 2" xfId="48700" xr:uid="{00000000-0005-0000-0000-0000DFA20000}"/>
    <cellStyle name="Note 4 6 2 6" xfId="26511" xr:uid="{00000000-0005-0000-0000-0000E0A20000}"/>
    <cellStyle name="Note 4 6 2 6 2" xfId="48701" xr:uid="{00000000-0005-0000-0000-0000E1A20000}"/>
    <cellStyle name="Note 4 6 2 7" xfId="26512" xr:uid="{00000000-0005-0000-0000-0000E2A20000}"/>
    <cellStyle name="Note 4 6 2 7 2" xfId="48702" xr:uid="{00000000-0005-0000-0000-0000E3A20000}"/>
    <cellStyle name="Note 4 6 2 8" xfId="26513" xr:uid="{00000000-0005-0000-0000-0000E4A20000}"/>
    <cellStyle name="Note 4 6 2 8 2" xfId="48703" xr:uid="{00000000-0005-0000-0000-0000E5A20000}"/>
    <cellStyle name="Note 4 6 2 9" xfId="48704" xr:uid="{00000000-0005-0000-0000-0000E6A20000}"/>
    <cellStyle name="Note 4 6 3" xfId="1580" xr:uid="{00000000-0005-0000-0000-0000E7A20000}"/>
    <cellStyle name="Note 4 6 3 2" xfId="3043" xr:uid="{00000000-0005-0000-0000-0000E8A20000}"/>
    <cellStyle name="Note 4 6 3 2 2" xfId="7606" xr:uid="{00000000-0005-0000-0000-0000E9A20000}"/>
    <cellStyle name="Note 4 6 3 2 2 2" xfId="12825" xr:uid="{00000000-0005-0000-0000-0000EAA20000}"/>
    <cellStyle name="Note 4 6 3 2 2 2 2" xfId="48705" xr:uid="{00000000-0005-0000-0000-0000EBA20000}"/>
    <cellStyle name="Note 4 6 3 2 2 3" xfId="48706" xr:uid="{00000000-0005-0000-0000-0000ECA20000}"/>
    <cellStyle name="Note 4 6 3 2 3" xfId="7607" xr:uid="{00000000-0005-0000-0000-0000EDA20000}"/>
    <cellStyle name="Note 4 6 3 2 3 2" xfId="12824" xr:uid="{00000000-0005-0000-0000-0000EEA20000}"/>
    <cellStyle name="Note 4 6 3 2 3 2 2" xfId="48707" xr:uid="{00000000-0005-0000-0000-0000EFA20000}"/>
    <cellStyle name="Note 4 6 3 2 3 3" xfId="48708" xr:uid="{00000000-0005-0000-0000-0000F0A20000}"/>
    <cellStyle name="Note 4 6 3 2 4" xfId="12826" xr:uid="{00000000-0005-0000-0000-0000F1A20000}"/>
    <cellStyle name="Note 4 6 3 2 4 2" xfId="48709" xr:uid="{00000000-0005-0000-0000-0000F2A20000}"/>
    <cellStyle name="Note 4 6 3 2 5" xfId="26514" xr:uid="{00000000-0005-0000-0000-0000F3A20000}"/>
    <cellStyle name="Note 4 6 3 2 5 2" xfId="48710" xr:uid="{00000000-0005-0000-0000-0000F4A20000}"/>
    <cellStyle name="Note 4 6 3 2 6" xfId="26515" xr:uid="{00000000-0005-0000-0000-0000F5A20000}"/>
    <cellStyle name="Note 4 6 3 2 6 2" xfId="48711" xr:uid="{00000000-0005-0000-0000-0000F6A20000}"/>
    <cellStyle name="Note 4 6 3 2 7" xfId="26516" xr:uid="{00000000-0005-0000-0000-0000F7A20000}"/>
    <cellStyle name="Note 4 6 3 2 7 2" xfId="48712" xr:uid="{00000000-0005-0000-0000-0000F8A20000}"/>
    <cellStyle name="Note 4 6 3 2 8" xfId="48713" xr:uid="{00000000-0005-0000-0000-0000F9A20000}"/>
    <cellStyle name="Note 4 6 3 3" xfId="7608" xr:uid="{00000000-0005-0000-0000-0000FAA20000}"/>
    <cellStyle name="Note 4 6 3 3 2" xfId="12823" xr:uid="{00000000-0005-0000-0000-0000FBA20000}"/>
    <cellStyle name="Note 4 6 3 3 2 2" xfId="48714" xr:uid="{00000000-0005-0000-0000-0000FCA20000}"/>
    <cellStyle name="Note 4 6 3 3 3" xfId="48715" xr:uid="{00000000-0005-0000-0000-0000FDA20000}"/>
    <cellStyle name="Note 4 6 3 4" xfId="7609" xr:uid="{00000000-0005-0000-0000-0000FEA20000}"/>
    <cellStyle name="Note 4 6 3 4 2" xfId="12822" xr:uid="{00000000-0005-0000-0000-0000FFA20000}"/>
    <cellStyle name="Note 4 6 3 4 2 2" xfId="48716" xr:uid="{00000000-0005-0000-0000-000000A30000}"/>
    <cellStyle name="Note 4 6 3 4 3" xfId="48717" xr:uid="{00000000-0005-0000-0000-000001A30000}"/>
    <cellStyle name="Note 4 6 3 5" xfId="12827" xr:uid="{00000000-0005-0000-0000-000002A30000}"/>
    <cellStyle name="Note 4 6 3 5 2" xfId="48718" xr:uid="{00000000-0005-0000-0000-000003A30000}"/>
    <cellStyle name="Note 4 6 3 6" xfId="26517" xr:uid="{00000000-0005-0000-0000-000004A30000}"/>
    <cellStyle name="Note 4 6 3 6 2" xfId="48719" xr:uid="{00000000-0005-0000-0000-000005A30000}"/>
    <cellStyle name="Note 4 6 3 7" xfId="26518" xr:uid="{00000000-0005-0000-0000-000006A30000}"/>
    <cellStyle name="Note 4 6 3 7 2" xfId="48720" xr:uid="{00000000-0005-0000-0000-000007A30000}"/>
    <cellStyle name="Note 4 6 3 8" xfId="26519" xr:uid="{00000000-0005-0000-0000-000008A30000}"/>
    <cellStyle name="Note 4 6 3 8 2" xfId="48721" xr:uid="{00000000-0005-0000-0000-000009A30000}"/>
    <cellStyle name="Note 4 6 3 9" xfId="48722" xr:uid="{00000000-0005-0000-0000-00000AA30000}"/>
    <cellStyle name="Note 4 6 4" xfId="7610" xr:uid="{00000000-0005-0000-0000-00000BA30000}"/>
    <cellStyle name="Note 4 6 4 2" xfId="12821" xr:uid="{00000000-0005-0000-0000-00000CA30000}"/>
    <cellStyle name="Note 4 6 4 2 2" xfId="48723" xr:uid="{00000000-0005-0000-0000-00000DA30000}"/>
    <cellStyle name="Note 4 6 4 3" xfId="26520" xr:uid="{00000000-0005-0000-0000-00000EA30000}"/>
    <cellStyle name="Note 4 6 4 3 2" xfId="48724" xr:uid="{00000000-0005-0000-0000-00000FA30000}"/>
    <cellStyle name="Note 4 6 4 4" xfId="26521" xr:uid="{00000000-0005-0000-0000-000010A30000}"/>
    <cellStyle name="Note 4 6 4 4 2" xfId="48725" xr:uid="{00000000-0005-0000-0000-000011A30000}"/>
    <cellStyle name="Note 4 6 4 5" xfId="26522" xr:uid="{00000000-0005-0000-0000-000012A30000}"/>
    <cellStyle name="Note 4 6 4 5 2" xfId="48726" xr:uid="{00000000-0005-0000-0000-000013A30000}"/>
    <cellStyle name="Note 4 6 4 6" xfId="48727" xr:uid="{00000000-0005-0000-0000-000014A30000}"/>
    <cellStyle name="Note 4 6 5" xfId="7611" xr:uid="{00000000-0005-0000-0000-000015A30000}"/>
    <cellStyle name="Note 4 6 5 2" xfId="12820" xr:uid="{00000000-0005-0000-0000-000016A30000}"/>
    <cellStyle name="Note 4 6 5 2 2" xfId="48728" xr:uid="{00000000-0005-0000-0000-000017A30000}"/>
    <cellStyle name="Note 4 6 5 3" xfId="26523" xr:uid="{00000000-0005-0000-0000-000018A30000}"/>
    <cellStyle name="Note 4 6 5 3 2" xfId="48729" xr:uid="{00000000-0005-0000-0000-000019A30000}"/>
    <cellStyle name="Note 4 6 5 4" xfId="26524" xr:uid="{00000000-0005-0000-0000-00001AA30000}"/>
    <cellStyle name="Note 4 6 5 4 2" xfId="48730" xr:uid="{00000000-0005-0000-0000-00001BA30000}"/>
    <cellStyle name="Note 4 6 5 5" xfId="26525" xr:uid="{00000000-0005-0000-0000-00001CA30000}"/>
    <cellStyle name="Note 4 6 5 5 2" xfId="48731" xr:uid="{00000000-0005-0000-0000-00001DA30000}"/>
    <cellStyle name="Note 4 6 5 6" xfId="48732" xr:uid="{00000000-0005-0000-0000-00001EA30000}"/>
    <cellStyle name="Note 4 6 6" xfId="7612" xr:uid="{00000000-0005-0000-0000-00001FA30000}"/>
    <cellStyle name="Note 4 6 6 2" xfId="12819" xr:uid="{00000000-0005-0000-0000-000020A30000}"/>
    <cellStyle name="Note 4 6 6 2 2" xfId="48733" xr:uid="{00000000-0005-0000-0000-000021A30000}"/>
    <cellStyle name="Note 4 6 6 3" xfId="26526" xr:uid="{00000000-0005-0000-0000-000022A30000}"/>
    <cellStyle name="Note 4 6 6 3 2" xfId="48734" xr:uid="{00000000-0005-0000-0000-000023A30000}"/>
    <cellStyle name="Note 4 6 6 4" xfId="26527" xr:uid="{00000000-0005-0000-0000-000024A30000}"/>
    <cellStyle name="Note 4 6 6 4 2" xfId="48735" xr:uid="{00000000-0005-0000-0000-000025A30000}"/>
    <cellStyle name="Note 4 6 6 5" xfId="26528" xr:uid="{00000000-0005-0000-0000-000026A30000}"/>
    <cellStyle name="Note 4 6 6 5 2" xfId="48736" xr:uid="{00000000-0005-0000-0000-000027A30000}"/>
    <cellStyle name="Note 4 6 6 6" xfId="48737" xr:uid="{00000000-0005-0000-0000-000028A30000}"/>
    <cellStyle name="Note 4 6 7" xfId="7613" xr:uid="{00000000-0005-0000-0000-000029A30000}"/>
    <cellStyle name="Note 4 6 7 2" xfId="12818" xr:uid="{00000000-0005-0000-0000-00002AA30000}"/>
    <cellStyle name="Note 4 6 7 2 2" xfId="48738" xr:uid="{00000000-0005-0000-0000-00002BA30000}"/>
    <cellStyle name="Note 4 6 7 3" xfId="26529" xr:uid="{00000000-0005-0000-0000-00002CA30000}"/>
    <cellStyle name="Note 4 6 7 3 2" xfId="48739" xr:uid="{00000000-0005-0000-0000-00002DA30000}"/>
    <cellStyle name="Note 4 6 7 4" xfId="26530" xr:uid="{00000000-0005-0000-0000-00002EA30000}"/>
    <cellStyle name="Note 4 6 7 4 2" xfId="48740" xr:uid="{00000000-0005-0000-0000-00002FA30000}"/>
    <cellStyle name="Note 4 6 7 5" xfId="26531" xr:uid="{00000000-0005-0000-0000-000030A30000}"/>
    <cellStyle name="Note 4 6 7 5 2" xfId="48741" xr:uid="{00000000-0005-0000-0000-000031A30000}"/>
    <cellStyle name="Note 4 6 7 6" xfId="48742" xr:uid="{00000000-0005-0000-0000-000032A30000}"/>
    <cellStyle name="Note 4 6 8" xfId="7614" xr:uid="{00000000-0005-0000-0000-000033A30000}"/>
    <cellStyle name="Note 4 6 8 2" xfId="12817" xr:uid="{00000000-0005-0000-0000-000034A30000}"/>
    <cellStyle name="Note 4 6 8 2 2" xfId="48743" xr:uid="{00000000-0005-0000-0000-000035A30000}"/>
    <cellStyle name="Note 4 6 8 3" xfId="48744" xr:uid="{00000000-0005-0000-0000-000036A30000}"/>
    <cellStyle name="Note 4 6 9" xfId="12834" xr:uid="{00000000-0005-0000-0000-000037A30000}"/>
    <cellStyle name="Note 4 6 9 2" xfId="48745" xr:uid="{00000000-0005-0000-0000-000038A30000}"/>
    <cellStyle name="Note 4 7" xfId="929" xr:uid="{00000000-0005-0000-0000-000039A30000}"/>
    <cellStyle name="Note 4 7 10" xfId="26532" xr:uid="{00000000-0005-0000-0000-00003AA30000}"/>
    <cellStyle name="Note 4 7 10 2" xfId="48746" xr:uid="{00000000-0005-0000-0000-00003BA30000}"/>
    <cellStyle name="Note 4 7 11" xfId="48747" xr:uid="{00000000-0005-0000-0000-00003CA30000}"/>
    <cellStyle name="Note 4 7 2" xfId="1861" xr:uid="{00000000-0005-0000-0000-00003DA30000}"/>
    <cellStyle name="Note 4 7 2 2" xfId="3320" xr:uid="{00000000-0005-0000-0000-00003EA30000}"/>
    <cellStyle name="Note 4 7 2 2 2" xfId="7615" xr:uid="{00000000-0005-0000-0000-00003FA30000}"/>
    <cellStyle name="Note 4 7 2 2 2 2" xfId="12813" xr:uid="{00000000-0005-0000-0000-000040A30000}"/>
    <cellStyle name="Note 4 7 2 2 2 2 2" xfId="48748" xr:uid="{00000000-0005-0000-0000-000041A30000}"/>
    <cellStyle name="Note 4 7 2 2 2 3" xfId="48749" xr:uid="{00000000-0005-0000-0000-000042A30000}"/>
    <cellStyle name="Note 4 7 2 2 3" xfId="7616" xr:uid="{00000000-0005-0000-0000-000043A30000}"/>
    <cellStyle name="Note 4 7 2 2 3 2" xfId="12812" xr:uid="{00000000-0005-0000-0000-000044A30000}"/>
    <cellStyle name="Note 4 7 2 2 3 2 2" xfId="48750" xr:uid="{00000000-0005-0000-0000-000045A30000}"/>
    <cellStyle name="Note 4 7 2 2 3 3" xfId="48751" xr:uid="{00000000-0005-0000-0000-000046A30000}"/>
    <cellStyle name="Note 4 7 2 2 4" xfId="12814" xr:uid="{00000000-0005-0000-0000-000047A30000}"/>
    <cellStyle name="Note 4 7 2 2 4 2" xfId="48752" xr:uid="{00000000-0005-0000-0000-000048A30000}"/>
    <cellStyle name="Note 4 7 2 2 5" xfId="26533" xr:uid="{00000000-0005-0000-0000-000049A30000}"/>
    <cellStyle name="Note 4 7 2 2 5 2" xfId="48753" xr:uid="{00000000-0005-0000-0000-00004AA30000}"/>
    <cellStyle name="Note 4 7 2 2 6" xfId="26534" xr:uid="{00000000-0005-0000-0000-00004BA30000}"/>
    <cellStyle name="Note 4 7 2 2 6 2" xfId="48754" xr:uid="{00000000-0005-0000-0000-00004CA30000}"/>
    <cellStyle name="Note 4 7 2 2 7" xfId="26535" xr:uid="{00000000-0005-0000-0000-00004DA30000}"/>
    <cellStyle name="Note 4 7 2 2 7 2" xfId="48755" xr:uid="{00000000-0005-0000-0000-00004EA30000}"/>
    <cellStyle name="Note 4 7 2 2 8" xfId="48756" xr:uid="{00000000-0005-0000-0000-00004FA30000}"/>
    <cellStyle name="Note 4 7 2 3" xfId="7617" xr:uid="{00000000-0005-0000-0000-000050A30000}"/>
    <cellStyle name="Note 4 7 2 3 2" xfId="12811" xr:uid="{00000000-0005-0000-0000-000051A30000}"/>
    <cellStyle name="Note 4 7 2 3 2 2" xfId="48757" xr:uid="{00000000-0005-0000-0000-000052A30000}"/>
    <cellStyle name="Note 4 7 2 3 3" xfId="48758" xr:uid="{00000000-0005-0000-0000-000053A30000}"/>
    <cellStyle name="Note 4 7 2 4" xfId="7618" xr:uid="{00000000-0005-0000-0000-000054A30000}"/>
    <cellStyle name="Note 4 7 2 4 2" xfId="12810" xr:uid="{00000000-0005-0000-0000-000055A30000}"/>
    <cellStyle name="Note 4 7 2 4 2 2" xfId="48759" xr:uid="{00000000-0005-0000-0000-000056A30000}"/>
    <cellStyle name="Note 4 7 2 4 3" xfId="48760" xr:uid="{00000000-0005-0000-0000-000057A30000}"/>
    <cellStyle name="Note 4 7 2 5" xfId="12815" xr:uid="{00000000-0005-0000-0000-000058A30000}"/>
    <cellStyle name="Note 4 7 2 5 2" xfId="48761" xr:uid="{00000000-0005-0000-0000-000059A30000}"/>
    <cellStyle name="Note 4 7 2 6" xfId="26536" xr:uid="{00000000-0005-0000-0000-00005AA30000}"/>
    <cellStyle name="Note 4 7 2 6 2" xfId="48762" xr:uid="{00000000-0005-0000-0000-00005BA30000}"/>
    <cellStyle name="Note 4 7 2 7" xfId="26537" xr:uid="{00000000-0005-0000-0000-00005CA30000}"/>
    <cellStyle name="Note 4 7 2 7 2" xfId="48763" xr:uid="{00000000-0005-0000-0000-00005DA30000}"/>
    <cellStyle name="Note 4 7 2 8" xfId="26538" xr:uid="{00000000-0005-0000-0000-00005EA30000}"/>
    <cellStyle name="Note 4 7 2 8 2" xfId="48764" xr:uid="{00000000-0005-0000-0000-00005FA30000}"/>
    <cellStyle name="Note 4 7 2 9" xfId="48765" xr:uid="{00000000-0005-0000-0000-000060A30000}"/>
    <cellStyle name="Note 4 7 3" xfId="1429" xr:uid="{00000000-0005-0000-0000-000061A30000}"/>
    <cellStyle name="Note 4 7 3 2" xfId="2892" xr:uid="{00000000-0005-0000-0000-000062A30000}"/>
    <cellStyle name="Note 4 7 3 2 2" xfId="7619" xr:uid="{00000000-0005-0000-0000-000063A30000}"/>
    <cellStyle name="Note 4 7 3 2 2 2" xfId="12807" xr:uid="{00000000-0005-0000-0000-000064A30000}"/>
    <cellStyle name="Note 4 7 3 2 2 2 2" xfId="48766" xr:uid="{00000000-0005-0000-0000-000065A30000}"/>
    <cellStyle name="Note 4 7 3 2 2 3" xfId="48767" xr:uid="{00000000-0005-0000-0000-000066A30000}"/>
    <cellStyle name="Note 4 7 3 2 3" xfId="7620" xr:uid="{00000000-0005-0000-0000-000067A30000}"/>
    <cellStyle name="Note 4 7 3 2 3 2" xfId="12806" xr:uid="{00000000-0005-0000-0000-000068A30000}"/>
    <cellStyle name="Note 4 7 3 2 3 2 2" xfId="48768" xr:uid="{00000000-0005-0000-0000-000069A30000}"/>
    <cellStyle name="Note 4 7 3 2 3 3" xfId="48769" xr:uid="{00000000-0005-0000-0000-00006AA30000}"/>
    <cellStyle name="Note 4 7 3 2 4" xfId="12808" xr:uid="{00000000-0005-0000-0000-00006BA30000}"/>
    <cellStyle name="Note 4 7 3 2 4 2" xfId="48770" xr:uid="{00000000-0005-0000-0000-00006CA30000}"/>
    <cellStyle name="Note 4 7 3 2 5" xfId="26539" xr:uid="{00000000-0005-0000-0000-00006DA30000}"/>
    <cellStyle name="Note 4 7 3 2 5 2" xfId="48771" xr:uid="{00000000-0005-0000-0000-00006EA30000}"/>
    <cellStyle name="Note 4 7 3 2 6" xfId="26540" xr:uid="{00000000-0005-0000-0000-00006FA30000}"/>
    <cellStyle name="Note 4 7 3 2 6 2" xfId="48772" xr:uid="{00000000-0005-0000-0000-000070A30000}"/>
    <cellStyle name="Note 4 7 3 2 7" xfId="26541" xr:uid="{00000000-0005-0000-0000-000071A30000}"/>
    <cellStyle name="Note 4 7 3 2 7 2" xfId="48773" xr:uid="{00000000-0005-0000-0000-000072A30000}"/>
    <cellStyle name="Note 4 7 3 2 8" xfId="48774" xr:uid="{00000000-0005-0000-0000-000073A30000}"/>
    <cellStyle name="Note 4 7 3 3" xfId="7621" xr:uid="{00000000-0005-0000-0000-000074A30000}"/>
    <cellStyle name="Note 4 7 3 3 2" xfId="12805" xr:uid="{00000000-0005-0000-0000-000075A30000}"/>
    <cellStyle name="Note 4 7 3 3 2 2" xfId="48775" xr:uid="{00000000-0005-0000-0000-000076A30000}"/>
    <cellStyle name="Note 4 7 3 3 3" xfId="48776" xr:uid="{00000000-0005-0000-0000-000077A30000}"/>
    <cellStyle name="Note 4 7 3 4" xfId="7622" xr:uid="{00000000-0005-0000-0000-000078A30000}"/>
    <cellStyle name="Note 4 7 3 4 2" xfId="12804" xr:uid="{00000000-0005-0000-0000-000079A30000}"/>
    <cellStyle name="Note 4 7 3 4 2 2" xfId="48777" xr:uid="{00000000-0005-0000-0000-00007AA30000}"/>
    <cellStyle name="Note 4 7 3 4 3" xfId="48778" xr:uid="{00000000-0005-0000-0000-00007BA30000}"/>
    <cellStyle name="Note 4 7 3 5" xfId="12809" xr:uid="{00000000-0005-0000-0000-00007CA30000}"/>
    <cellStyle name="Note 4 7 3 5 2" xfId="48779" xr:uid="{00000000-0005-0000-0000-00007DA30000}"/>
    <cellStyle name="Note 4 7 3 6" xfId="26542" xr:uid="{00000000-0005-0000-0000-00007EA30000}"/>
    <cellStyle name="Note 4 7 3 6 2" xfId="48780" xr:uid="{00000000-0005-0000-0000-00007FA30000}"/>
    <cellStyle name="Note 4 7 3 7" xfId="26543" xr:uid="{00000000-0005-0000-0000-000080A30000}"/>
    <cellStyle name="Note 4 7 3 7 2" xfId="48781" xr:uid="{00000000-0005-0000-0000-000081A30000}"/>
    <cellStyle name="Note 4 7 3 8" xfId="26544" xr:uid="{00000000-0005-0000-0000-000082A30000}"/>
    <cellStyle name="Note 4 7 3 8 2" xfId="48782" xr:uid="{00000000-0005-0000-0000-000083A30000}"/>
    <cellStyle name="Note 4 7 3 9" xfId="48783" xr:uid="{00000000-0005-0000-0000-000084A30000}"/>
    <cellStyle name="Note 4 7 4" xfId="7623" xr:uid="{00000000-0005-0000-0000-000085A30000}"/>
    <cellStyle name="Note 4 7 4 2" xfId="12803" xr:uid="{00000000-0005-0000-0000-000086A30000}"/>
    <cellStyle name="Note 4 7 4 2 2" xfId="48784" xr:uid="{00000000-0005-0000-0000-000087A30000}"/>
    <cellStyle name="Note 4 7 4 3" xfId="26545" xr:uid="{00000000-0005-0000-0000-000088A30000}"/>
    <cellStyle name="Note 4 7 4 3 2" xfId="48785" xr:uid="{00000000-0005-0000-0000-000089A30000}"/>
    <cellStyle name="Note 4 7 4 4" xfId="26546" xr:uid="{00000000-0005-0000-0000-00008AA30000}"/>
    <cellStyle name="Note 4 7 4 4 2" xfId="48786" xr:uid="{00000000-0005-0000-0000-00008BA30000}"/>
    <cellStyle name="Note 4 7 4 5" xfId="26547" xr:uid="{00000000-0005-0000-0000-00008CA30000}"/>
    <cellStyle name="Note 4 7 4 5 2" xfId="48787" xr:uid="{00000000-0005-0000-0000-00008DA30000}"/>
    <cellStyle name="Note 4 7 4 6" xfId="48788" xr:uid="{00000000-0005-0000-0000-00008EA30000}"/>
    <cellStyle name="Note 4 7 5" xfId="7624" xr:uid="{00000000-0005-0000-0000-00008FA30000}"/>
    <cellStyle name="Note 4 7 5 2" xfId="12802" xr:uid="{00000000-0005-0000-0000-000090A30000}"/>
    <cellStyle name="Note 4 7 5 2 2" xfId="48789" xr:uid="{00000000-0005-0000-0000-000091A30000}"/>
    <cellStyle name="Note 4 7 5 3" xfId="26548" xr:uid="{00000000-0005-0000-0000-000092A30000}"/>
    <cellStyle name="Note 4 7 5 3 2" xfId="48790" xr:uid="{00000000-0005-0000-0000-000093A30000}"/>
    <cellStyle name="Note 4 7 5 4" xfId="26549" xr:uid="{00000000-0005-0000-0000-000094A30000}"/>
    <cellStyle name="Note 4 7 5 4 2" xfId="48791" xr:uid="{00000000-0005-0000-0000-000095A30000}"/>
    <cellStyle name="Note 4 7 5 5" xfId="26550" xr:uid="{00000000-0005-0000-0000-000096A30000}"/>
    <cellStyle name="Note 4 7 5 5 2" xfId="48792" xr:uid="{00000000-0005-0000-0000-000097A30000}"/>
    <cellStyle name="Note 4 7 5 6" xfId="48793" xr:uid="{00000000-0005-0000-0000-000098A30000}"/>
    <cellStyle name="Note 4 7 6" xfId="7625" xr:uid="{00000000-0005-0000-0000-000099A30000}"/>
    <cellStyle name="Note 4 7 6 2" xfId="12801" xr:uid="{00000000-0005-0000-0000-00009AA30000}"/>
    <cellStyle name="Note 4 7 6 2 2" xfId="48794" xr:uid="{00000000-0005-0000-0000-00009BA30000}"/>
    <cellStyle name="Note 4 7 6 3" xfId="26551" xr:uid="{00000000-0005-0000-0000-00009CA30000}"/>
    <cellStyle name="Note 4 7 6 3 2" xfId="48795" xr:uid="{00000000-0005-0000-0000-00009DA30000}"/>
    <cellStyle name="Note 4 7 6 4" xfId="26552" xr:uid="{00000000-0005-0000-0000-00009EA30000}"/>
    <cellStyle name="Note 4 7 6 4 2" xfId="48796" xr:uid="{00000000-0005-0000-0000-00009FA30000}"/>
    <cellStyle name="Note 4 7 6 5" xfId="26553" xr:uid="{00000000-0005-0000-0000-0000A0A30000}"/>
    <cellStyle name="Note 4 7 6 5 2" xfId="48797" xr:uid="{00000000-0005-0000-0000-0000A1A30000}"/>
    <cellStyle name="Note 4 7 6 6" xfId="48798" xr:uid="{00000000-0005-0000-0000-0000A2A30000}"/>
    <cellStyle name="Note 4 7 7" xfId="7626" xr:uid="{00000000-0005-0000-0000-0000A3A30000}"/>
    <cellStyle name="Note 4 7 7 2" xfId="12800" xr:uid="{00000000-0005-0000-0000-0000A4A30000}"/>
    <cellStyle name="Note 4 7 7 2 2" xfId="48799" xr:uid="{00000000-0005-0000-0000-0000A5A30000}"/>
    <cellStyle name="Note 4 7 7 3" xfId="26554" xr:uid="{00000000-0005-0000-0000-0000A6A30000}"/>
    <cellStyle name="Note 4 7 7 3 2" xfId="48800" xr:uid="{00000000-0005-0000-0000-0000A7A30000}"/>
    <cellStyle name="Note 4 7 7 4" xfId="26555" xr:uid="{00000000-0005-0000-0000-0000A8A30000}"/>
    <cellStyle name="Note 4 7 7 4 2" xfId="48801" xr:uid="{00000000-0005-0000-0000-0000A9A30000}"/>
    <cellStyle name="Note 4 7 7 5" xfId="26556" xr:uid="{00000000-0005-0000-0000-0000AAA30000}"/>
    <cellStyle name="Note 4 7 7 5 2" xfId="48802" xr:uid="{00000000-0005-0000-0000-0000ABA30000}"/>
    <cellStyle name="Note 4 7 7 6" xfId="48803" xr:uid="{00000000-0005-0000-0000-0000ACA30000}"/>
    <cellStyle name="Note 4 7 8" xfId="7627" xr:uid="{00000000-0005-0000-0000-0000ADA30000}"/>
    <cellStyle name="Note 4 7 8 2" xfId="12799" xr:uid="{00000000-0005-0000-0000-0000AEA30000}"/>
    <cellStyle name="Note 4 7 8 2 2" xfId="48804" xr:uid="{00000000-0005-0000-0000-0000AFA30000}"/>
    <cellStyle name="Note 4 7 8 3" xfId="48805" xr:uid="{00000000-0005-0000-0000-0000B0A30000}"/>
    <cellStyle name="Note 4 7 9" xfId="12816" xr:uid="{00000000-0005-0000-0000-0000B1A30000}"/>
    <cellStyle name="Note 4 7 9 2" xfId="48806" xr:uid="{00000000-0005-0000-0000-0000B2A30000}"/>
    <cellStyle name="Note 4 8" xfId="1101" xr:uid="{00000000-0005-0000-0000-0000B3A30000}"/>
    <cellStyle name="Note 4 8 10" xfId="26557" xr:uid="{00000000-0005-0000-0000-0000B4A30000}"/>
    <cellStyle name="Note 4 8 10 2" xfId="48807" xr:uid="{00000000-0005-0000-0000-0000B5A30000}"/>
    <cellStyle name="Note 4 8 11" xfId="48808" xr:uid="{00000000-0005-0000-0000-0000B6A30000}"/>
    <cellStyle name="Note 4 8 2" xfId="2033" xr:uid="{00000000-0005-0000-0000-0000B7A30000}"/>
    <cellStyle name="Note 4 8 2 2" xfId="3492" xr:uid="{00000000-0005-0000-0000-0000B8A30000}"/>
    <cellStyle name="Note 4 8 2 2 2" xfId="7628" xr:uid="{00000000-0005-0000-0000-0000B9A30000}"/>
    <cellStyle name="Note 4 8 2 2 2 2" xfId="12795" xr:uid="{00000000-0005-0000-0000-0000BAA30000}"/>
    <cellStyle name="Note 4 8 2 2 2 2 2" xfId="48809" xr:uid="{00000000-0005-0000-0000-0000BBA30000}"/>
    <cellStyle name="Note 4 8 2 2 2 3" xfId="48810" xr:uid="{00000000-0005-0000-0000-0000BCA30000}"/>
    <cellStyle name="Note 4 8 2 2 3" xfId="7629" xr:uid="{00000000-0005-0000-0000-0000BDA30000}"/>
    <cellStyle name="Note 4 8 2 2 3 2" xfId="12794" xr:uid="{00000000-0005-0000-0000-0000BEA30000}"/>
    <cellStyle name="Note 4 8 2 2 3 2 2" xfId="48811" xr:uid="{00000000-0005-0000-0000-0000BFA30000}"/>
    <cellStyle name="Note 4 8 2 2 3 3" xfId="48812" xr:uid="{00000000-0005-0000-0000-0000C0A30000}"/>
    <cellStyle name="Note 4 8 2 2 4" xfId="12796" xr:uid="{00000000-0005-0000-0000-0000C1A30000}"/>
    <cellStyle name="Note 4 8 2 2 4 2" xfId="48813" xr:uid="{00000000-0005-0000-0000-0000C2A30000}"/>
    <cellStyle name="Note 4 8 2 2 5" xfId="26558" xr:uid="{00000000-0005-0000-0000-0000C3A30000}"/>
    <cellStyle name="Note 4 8 2 2 5 2" xfId="48814" xr:uid="{00000000-0005-0000-0000-0000C4A30000}"/>
    <cellStyle name="Note 4 8 2 2 6" xfId="26559" xr:uid="{00000000-0005-0000-0000-0000C5A30000}"/>
    <cellStyle name="Note 4 8 2 2 6 2" xfId="48815" xr:uid="{00000000-0005-0000-0000-0000C6A30000}"/>
    <cellStyle name="Note 4 8 2 2 7" xfId="26560" xr:uid="{00000000-0005-0000-0000-0000C7A30000}"/>
    <cellStyle name="Note 4 8 2 2 7 2" xfId="48816" xr:uid="{00000000-0005-0000-0000-0000C8A30000}"/>
    <cellStyle name="Note 4 8 2 2 8" xfId="48817" xr:uid="{00000000-0005-0000-0000-0000C9A30000}"/>
    <cellStyle name="Note 4 8 2 3" xfId="7630" xr:uid="{00000000-0005-0000-0000-0000CAA30000}"/>
    <cellStyle name="Note 4 8 2 3 2" xfId="12793" xr:uid="{00000000-0005-0000-0000-0000CBA30000}"/>
    <cellStyle name="Note 4 8 2 3 2 2" xfId="48818" xr:uid="{00000000-0005-0000-0000-0000CCA30000}"/>
    <cellStyle name="Note 4 8 2 3 3" xfId="48819" xr:uid="{00000000-0005-0000-0000-0000CDA30000}"/>
    <cellStyle name="Note 4 8 2 4" xfId="7631" xr:uid="{00000000-0005-0000-0000-0000CEA30000}"/>
    <cellStyle name="Note 4 8 2 4 2" xfId="12792" xr:uid="{00000000-0005-0000-0000-0000CFA30000}"/>
    <cellStyle name="Note 4 8 2 4 2 2" xfId="48820" xr:uid="{00000000-0005-0000-0000-0000D0A30000}"/>
    <cellStyle name="Note 4 8 2 4 3" xfId="48821" xr:uid="{00000000-0005-0000-0000-0000D1A30000}"/>
    <cellStyle name="Note 4 8 2 5" xfId="12797" xr:uid="{00000000-0005-0000-0000-0000D2A30000}"/>
    <cellStyle name="Note 4 8 2 5 2" xfId="48822" xr:uid="{00000000-0005-0000-0000-0000D3A30000}"/>
    <cellStyle name="Note 4 8 2 6" xfId="26561" xr:uid="{00000000-0005-0000-0000-0000D4A30000}"/>
    <cellStyle name="Note 4 8 2 6 2" xfId="48823" xr:uid="{00000000-0005-0000-0000-0000D5A30000}"/>
    <cellStyle name="Note 4 8 2 7" xfId="26562" xr:uid="{00000000-0005-0000-0000-0000D6A30000}"/>
    <cellStyle name="Note 4 8 2 7 2" xfId="48824" xr:uid="{00000000-0005-0000-0000-0000D7A30000}"/>
    <cellStyle name="Note 4 8 2 8" xfId="26563" xr:uid="{00000000-0005-0000-0000-0000D8A30000}"/>
    <cellStyle name="Note 4 8 2 8 2" xfId="48825" xr:uid="{00000000-0005-0000-0000-0000D9A30000}"/>
    <cellStyle name="Note 4 8 2 9" xfId="48826" xr:uid="{00000000-0005-0000-0000-0000DAA30000}"/>
    <cellStyle name="Note 4 8 3" xfId="1601" xr:uid="{00000000-0005-0000-0000-0000DBA30000}"/>
    <cellStyle name="Note 4 8 3 2" xfId="3064" xr:uid="{00000000-0005-0000-0000-0000DCA30000}"/>
    <cellStyle name="Note 4 8 3 2 2" xfId="7632" xr:uid="{00000000-0005-0000-0000-0000DDA30000}"/>
    <cellStyle name="Note 4 8 3 2 2 2" xfId="12789" xr:uid="{00000000-0005-0000-0000-0000DEA30000}"/>
    <cellStyle name="Note 4 8 3 2 2 2 2" xfId="48827" xr:uid="{00000000-0005-0000-0000-0000DFA30000}"/>
    <cellStyle name="Note 4 8 3 2 2 3" xfId="48828" xr:uid="{00000000-0005-0000-0000-0000E0A30000}"/>
    <cellStyle name="Note 4 8 3 2 3" xfId="7633" xr:uid="{00000000-0005-0000-0000-0000E1A30000}"/>
    <cellStyle name="Note 4 8 3 2 3 2" xfId="12788" xr:uid="{00000000-0005-0000-0000-0000E2A30000}"/>
    <cellStyle name="Note 4 8 3 2 3 2 2" xfId="48829" xr:uid="{00000000-0005-0000-0000-0000E3A30000}"/>
    <cellStyle name="Note 4 8 3 2 3 3" xfId="48830" xr:uid="{00000000-0005-0000-0000-0000E4A30000}"/>
    <cellStyle name="Note 4 8 3 2 4" xfId="12790" xr:uid="{00000000-0005-0000-0000-0000E5A30000}"/>
    <cellStyle name="Note 4 8 3 2 4 2" xfId="48831" xr:uid="{00000000-0005-0000-0000-0000E6A30000}"/>
    <cellStyle name="Note 4 8 3 2 5" xfId="26564" xr:uid="{00000000-0005-0000-0000-0000E7A30000}"/>
    <cellStyle name="Note 4 8 3 2 5 2" xfId="48832" xr:uid="{00000000-0005-0000-0000-0000E8A30000}"/>
    <cellStyle name="Note 4 8 3 2 6" xfId="26565" xr:uid="{00000000-0005-0000-0000-0000E9A30000}"/>
    <cellStyle name="Note 4 8 3 2 6 2" xfId="48833" xr:uid="{00000000-0005-0000-0000-0000EAA30000}"/>
    <cellStyle name="Note 4 8 3 2 7" xfId="26566" xr:uid="{00000000-0005-0000-0000-0000EBA30000}"/>
    <cellStyle name="Note 4 8 3 2 7 2" xfId="48834" xr:uid="{00000000-0005-0000-0000-0000ECA30000}"/>
    <cellStyle name="Note 4 8 3 2 8" xfId="48835" xr:uid="{00000000-0005-0000-0000-0000EDA30000}"/>
    <cellStyle name="Note 4 8 3 3" xfId="7634" xr:uid="{00000000-0005-0000-0000-0000EEA30000}"/>
    <cellStyle name="Note 4 8 3 3 2" xfId="12787" xr:uid="{00000000-0005-0000-0000-0000EFA30000}"/>
    <cellStyle name="Note 4 8 3 3 2 2" xfId="48836" xr:uid="{00000000-0005-0000-0000-0000F0A30000}"/>
    <cellStyle name="Note 4 8 3 3 3" xfId="48837" xr:uid="{00000000-0005-0000-0000-0000F1A30000}"/>
    <cellStyle name="Note 4 8 3 4" xfId="7635" xr:uid="{00000000-0005-0000-0000-0000F2A30000}"/>
    <cellStyle name="Note 4 8 3 4 2" xfId="12786" xr:uid="{00000000-0005-0000-0000-0000F3A30000}"/>
    <cellStyle name="Note 4 8 3 4 2 2" xfId="48838" xr:uid="{00000000-0005-0000-0000-0000F4A30000}"/>
    <cellStyle name="Note 4 8 3 4 3" xfId="48839" xr:uid="{00000000-0005-0000-0000-0000F5A30000}"/>
    <cellStyle name="Note 4 8 3 5" xfId="12791" xr:uid="{00000000-0005-0000-0000-0000F6A30000}"/>
    <cellStyle name="Note 4 8 3 5 2" xfId="48840" xr:uid="{00000000-0005-0000-0000-0000F7A30000}"/>
    <cellStyle name="Note 4 8 3 6" xfId="26567" xr:uid="{00000000-0005-0000-0000-0000F8A30000}"/>
    <cellStyle name="Note 4 8 3 6 2" xfId="48841" xr:uid="{00000000-0005-0000-0000-0000F9A30000}"/>
    <cellStyle name="Note 4 8 3 7" xfId="26568" xr:uid="{00000000-0005-0000-0000-0000FAA30000}"/>
    <cellStyle name="Note 4 8 3 7 2" xfId="48842" xr:uid="{00000000-0005-0000-0000-0000FBA30000}"/>
    <cellStyle name="Note 4 8 3 8" xfId="26569" xr:uid="{00000000-0005-0000-0000-0000FCA30000}"/>
    <cellStyle name="Note 4 8 3 8 2" xfId="48843" xr:uid="{00000000-0005-0000-0000-0000FDA30000}"/>
    <cellStyle name="Note 4 8 3 9" xfId="48844" xr:uid="{00000000-0005-0000-0000-0000FEA30000}"/>
    <cellStyle name="Note 4 8 4" xfId="7636" xr:uid="{00000000-0005-0000-0000-0000FFA30000}"/>
    <cellStyle name="Note 4 8 4 2" xfId="12785" xr:uid="{00000000-0005-0000-0000-000000A40000}"/>
    <cellStyle name="Note 4 8 4 2 2" xfId="48845" xr:uid="{00000000-0005-0000-0000-000001A40000}"/>
    <cellStyle name="Note 4 8 4 3" xfId="26570" xr:uid="{00000000-0005-0000-0000-000002A40000}"/>
    <cellStyle name="Note 4 8 4 3 2" xfId="48846" xr:uid="{00000000-0005-0000-0000-000003A40000}"/>
    <cellStyle name="Note 4 8 4 4" xfId="26571" xr:uid="{00000000-0005-0000-0000-000004A40000}"/>
    <cellStyle name="Note 4 8 4 4 2" xfId="48847" xr:uid="{00000000-0005-0000-0000-000005A40000}"/>
    <cellStyle name="Note 4 8 4 5" xfId="26572" xr:uid="{00000000-0005-0000-0000-000006A40000}"/>
    <cellStyle name="Note 4 8 4 5 2" xfId="48848" xr:uid="{00000000-0005-0000-0000-000007A40000}"/>
    <cellStyle name="Note 4 8 4 6" xfId="48849" xr:uid="{00000000-0005-0000-0000-000008A40000}"/>
    <cellStyle name="Note 4 8 5" xfId="7637" xr:uid="{00000000-0005-0000-0000-000009A40000}"/>
    <cellStyle name="Note 4 8 5 2" xfId="12784" xr:uid="{00000000-0005-0000-0000-00000AA40000}"/>
    <cellStyle name="Note 4 8 5 2 2" xfId="48850" xr:uid="{00000000-0005-0000-0000-00000BA40000}"/>
    <cellStyle name="Note 4 8 5 3" xfId="26573" xr:uid="{00000000-0005-0000-0000-00000CA40000}"/>
    <cellStyle name="Note 4 8 5 3 2" xfId="48851" xr:uid="{00000000-0005-0000-0000-00000DA40000}"/>
    <cellStyle name="Note 4 8 5 4" xfId="26574" xr:uid="{00000000-0005-0000-0000-00000EA40000}"/>
    <cellStyle name="Note 4 8 5 4 2" xfId="48852" xr:uid="{00000000-0005-0000-0000-00000FA40000}"/>
    <cellStyle name="Note 4 8 5 5" xfId="26575" xr:uid="{00000000-0005-0000-0000-000010A40000}"/>
    <cellStyle name="Note 4 8 5 5 2" xfId="48853" xr:uid="{00000000-0005-0000-0000-000011A40000}"/>
    <cellStyle name="Note 4 8 5 6" xfId="48854" xr:uid="{00000000-0005-0000-0000-000012A40000}"/>
    <cellStyle name="Note 4 8 6" xfId="7638" xr:uid="{00000000-0005-0000-0000-000013A40000}"/>
    <cellStyle name="Note 4 8 6 2" xfId="12783" xr:uid="{00000000-0005-0000-0000-000014A40000}"/>
    <cellStyle name="Note 4 8 6 2 2" xfId="48855" xr:uid="{00000000-0005-0000-0000-000015A40000}"/>
    <cellStyle name="Note 4 8 6 3" xfId="26576" xr:uid="{00000000-0005-0000-0000-000016A40000}"/>
    <cellStyle name="Note 4 8 6 3 2" xfId="48856" xr:uid="{00000000-0005-0000-0000-000017A40000}"/>
    <cellStyle name="Note 4 8 6 4" xfId="26577" xr:uid="{00000000-0005-0000-0000-000018A40000}"/>
    <cellStyle name="Note 4 8 6 4 2" xfId="48857" xr:uid="{00000000-0005-0000-0000-000019A40000}"/>
    <cellStyle name="Note 4 8 6 5" xfId="26578" xr:uid="{00000000-0005-0000-0000-00001AA40000}"/>
    <cellStyle name="Note 4 8 6 5 2" xfId="48858" xr:uid="{00000000-0005-0000-0000-00001BA40000}"/>
    <cellStyle name="Note 4 8 6 6" xfId="48859" xr:uid="{00000000-0005-0000-0000-00001CA40000}"/>
    <cellStyle name="Note 4 8 7" xfId="7639" xr:uid="{00000000-0005-0000-0000-00001DA40000}"/>
    <cellStyle name="Note 4 8 7 2" xfId="12782" xr:uid="{00000000-0005-0000-0000-00001EA40000}"/>
    <cellStyle name="Note 4 8 7 2 2" xfId="48860" xr:uid="{00000000-0005-0000-0000-00001FA40000}"/>
    <cellStyle name="Note 4 8 7 3" xfId="26579" xr:uid="{00000000-0005-0000-0000-000020A40000}"/>
    <cellStyle name="Note 4 8 7 3 2" xfId="48861" xr:uid="{00000000-0005-0000-0000-000021A40000}"/>
    <cellStyle name="Note 4 8 7 4" xfId="26580" xr:uid="{00000000-0005-0000-0000-000022A40000}"/>
    <cellStyle name="Note 4 8 7 4 2" xfId="48862" xr:uid="{00000000-0005-0000-0000-000023A40000}"/>
    <cellStyle name="Note 4 8 7 5" xfId="26581" xr:uid="{00000000-0005-0000-0000-000024A40000}"/>
    <cellStyle name="Note 4 8 7 5 2" xfId="48863" xr:uid="{00000000-0005-0000-0000-000025A40000}"/>
    <cellStyle name="Note 4 8 7 6" xfId="48864" xr:uid="{00000000-0005-0000-0000-000026A40000}"/>
    <cellStyle name="Note 4 8 8" xfId="7640" xr:uid="{00000000-0005-0000-0000-000027A40000}"/>
    <cellStyle name="Note 4 8 8 2" xfId="12781" xr:uid="{00000000-0005-0000-0000-000028A40000}"/>
    <cellStyle name="Note 4 8 8 2 2" xfId="48865" xr:uid="{00000000-0005-0000-0000-000029A40000}"/>
    <cellStyle name="Note 4 8 8 3" xfId="48866" xr:uid="{00000000-0005-0000-0000-00002AA40000}"/>
    <cellStyle name="Note 4 8 9" xfId="12798" xr:uid="{00000000-0005-0000-0000-00002BA40000}"/>
    <cellStyle name="Note 4 8 9 2" xfId="48867" xr:uid="{00000000-0005-0000-0000-00002CA40000}"/>
    <cellStyle name="Note 4 9" xfId="741" xr:uid="{00000000-0005-0000-0000-00002DA40000}"/>
    <cellStyle name="Note 4 9 10" xfId="26582" xr:uid="{00000000-0005-0000-0000-00002EA40000}"/>
    <cellStyle name="Note 4 9 10 2" xfId="48868" xr:uid="{00000000-0005-0000-0000-00002FA40000}"/>
    <cellStyle name="Note 4 9 11" xfId="48869" xr:uid="{00000000-0005-0000-0000-000030A40000}"/>
    <cellStyle name="Note 4 9 2" xfId="1720" xr:uid="{00000000-0005-0000-0000-000031A40000}"/>
    <cellStyle name="Note 4 9 2 2" xfId="3183" xr:uid="{00000000-0005-0000-0000-000032A40000}"/>
    <cellStyle name="Note 4 9 2 2 2" xfId="7641" xr:uid="{00000000-0005-0000-0000-000033A40000}"/>
    <cellStyle name="Note 4 9 2 2 2 2" xfId="12777" xr:uid="{00000000-0005-0000-0000-000034A40000}"/>
    <cellStyle name="Note 4 9 2 2 2 2 2" xfId="48870" xr:uid="{00000000-0005-0000-0000-000035A40000}"/>
    <cellStyle name="Note 4 9 2 2 2 3" xfId="48871" xr:uid="{00000000-0005-0000-0000-000036A40000}"/>
    <cellStyle name="Note 4 9 2 2 3" xfId="7642" xr:uid="{00000000-0005-0000-0000-000037A40000}"/>
    <cellStyle name="Note 4 9 2 2 3 2" xfId="12776" xr:uid="{00000000-0005-0000-0000-000038A40000}"/>
    <cellStyle name="Note 4 9 2 2 3 2 2" xfId="48872" xr:uid="{00000000-0005-0000-0000-000039A40000}"/>
    <cellStyle name="Note 4 9 2 2 3 3" xfId="48873" xr:uid="{00000000-0005-0000-0000-00003AA40000}"/>
    <cellStyle name="Note 4 9 2 2 4" xfId="12778" xr:uid="{00000000-0005-0000-0000-00003BA40000}"/>
    <cellStyle name="Note 4 9 2 2 4 2" xfId="48874" xr:uid="{00000000-0005-0000-0000-00003CA40000}"/>
    <cellStyle name="Note 4 9 2 2 5" xfId="26583" xr:uid="{00000000-0005-0000-0000-00003DA40000}"/>
    <cellStyle name="Note 4 9 2 2 5 2" xfId="48875" xr:uid="{00000000-0005-0000-0000-00003EA40000}"/>
    <cellStyle name="Note 4 9 2 2 6" xfId="26584" xr:uid="{00000000-0005-0000-0000-00003FA40000}"/>
    <cellStyle name="Note 4 9 2 2 6 2" xfId="48876" xr:uid="{00000000-0005-0000-0000-000040A40000}"/>
    <cellStyle name="Note 4 9 2 2 7" xfId="26585" xr:uid="{00000000-0005-0000-0000-000041A40000}"/>
    <cellStyle name="Note 4 9 2 2 7 2" xfId="48877" xr:uid="{00000000-0005-0000-0000-000042A40000}"/>
    <cellStyle name="Note 4 9 2 2 8" xfId="48878" xr:uid="{00000000-0005-0000-0000-000043A40000}"/>
    <cellStyle name="Note 4 9 2 3" xfId="7643" xr:uid="{00000000-0005-0000-0000-000044A40000}"/>
    <cellStyle name="Note 4 9 2 3 2" xfId="12775" xr:uid="{00000000-0005-0000-0000-000045A40000}"/>
    <cellStyle name="Note 4 9 2 3 2 2" xfId="48879" xr:uid="{00000000-0005-0000-0000-000046A40000}"/>
    <cellStyle name="Note 4 9 2 3 3" xfId="48880" xr:uid="{00000000-0005-0000-0000-000047A40000}"/>
    <cellStyle name="Note 4 9 2 4" xfId="7644" xr:uid="{00000000-0005-0000-0000-000048A40000}"/>
    <cellStyle name="Note 4 9 2 4 2" xfId="12774" xr:uid="{00000000-0005-0000-0000-000049A40000}"/>
    <cellStyle name="Note 4 9 2 4 2 2" xfId="48881" xr:uid="{00000000-0005-0000-0000-00004AA40000}"/>
    <cellStyle name="Note 4 9 2 4 3" xfId="48882" xr:uid="{00000000-0005-0000-0000-00004BA40000}"/>
    <cellStyle name="Note 4 9 2 5" xfId="12779" xr:uid="{00000000-0005-0000-0000-00004CA40000}"/>
    <cellStyle name="Note 4 9 2 5 2" xfId="48883" xr:uid="{00000000-0005-0000-0000-00004DA40000}"/>
    <cellStyle name="Note 4 9 2 6" xfId="26586" xr:uid="{00000000-0005-0000-0000-00004EA40000}"/>
    <cellStyle name="Note 4 9 2 6 2" xfId="48884" xr:uid="{00000000-0005-0000-0000-00004FA40000}"/>
    <cellStyle name="Note 4 9 2 7" xfId="26587" xr:uid="{00000000-0005-0000-0000-000050A40000}"/>
    <cellStyle name="Note 4 9 2 7 2" xfId="48885" xr:uid="{00000000-0005-0000-0000-000051A40000}"/>
    <cellStyle name="Note 4 9 2 8" xfId="26588" xr:uid="{00000000-0005-0000-0000-000052A40000}"/>
    <cellStyle name="Note 4 9 2 8 2" xfId="48886" xr:uid="{00000000-0005-0000-0000-000053A40000}"/>
    <cellStyle name="Note 4 9 2 9" xfId="48887" xr:uid="{00000000-0005-0000-0000-000054A40000}"/>
    <cellStyle name="Note 4 9 3" xfId="1283" xr:uid="{00000000-0005-0000-0000-000055A40000}"/>
    <cellStyle name="Note 4 9 3 2" xfId="2750" xr:uid="{00000000-0005-0000-0000-000056A40000}"/>
    <cellStyle name="Note 4 9 3 2 2" xfId="7645" xr:uid="{00000000-0005-0000-0000-000057A40000}"/>
    <cellStyle name="Note 4 9 3 2 2 2" xfId="12771" xr:uid="{00000000-0005-0000-0000-000058A40000}"/>
    <cellStyle name="Note 4 9 3 2 2 2 2" xfId="48888" xr:uid="{00000000-0005-0000-0000-000059A40000}"/>
    <cellStyle name="Note 4 9 3 2 2 3" xfId="48889" xr:uid="{00000000-0005-0000-0000-00005AA40000}"/>
    <cellStyle name="Note 4 9 3 2 3" xfId="7646" xr:uid="{00000000-0005-0000-0000-00005BA40000}"/>
    <cellStyle name="Note 4 9 3 2 3 2" xfId="12770" xr:uid="{00000000-0005-0000-0000-00005CA40000}"/>
    <cellStyle name="Note 4 9 3 2 3 2 2" xfId="48890" xr:uid="{00000000-0005-0000-0000-00005DA40000}"/>
    <cellStyle name="Note 4 9 3 2 3 3" xfId="48891" xr:uid="{00000000-0005-0000-0000-00005EA40000}"/>
    <cellStyle name="Note 4 9 3 2 4" xfId="12772" xr:uid="{00000000-0005-0000-0000-00005FA40000}"/>
    <cellStyle name="Note 4 9 3 2 4 2" xfId="48892" xr:uid="{00000000-0005-0000-0000-000060A40000}"/>
    <cellStyle name="Note 4 9 3 2 5" xfId="26589" xr:uid="{00000000-0005-0000-0000-000061A40000}"/>
    <cellStyle name="Note 4 9 3 2 5 2" xfId="48893" xr:uid="{00000000-0005-0000-0000-000062A40000}"/>
    <cellStyle name="Note 4 9 3 2 6" xfId="26590" xr:uid="{00000000-0005-0000-0000-000063A40000}"/>
    <cellStyle name="Note 4 9 3 2 6 2" xfId="48894" xr:uid="{00000000-0005-0000-0000-000064A40000}"/>
    <cellStyle name="Note 4 9 3 2 7" xfId="26591" xr:uid="{00000000-0005-0000-0000-000065A40000}"/>
    <cellStyle name="Note 4 9 3 2 7 2" xfId="48895" xr:uid="{00000000-0005-0000-0000-000066A40000}"/>
    <cellStyle name="Note 4 9 3 2 8" xfId="48896" xr:uid="{00000000-0005-0000-0000-000067A40000}"/>
    <cellStyle name="Note 4 9 3 3" xfId="7647" xr:uid="{00000000-0005-0000-0000-000068A40000}"/>
    <cellStyle name="Note 4 9 3 3 2" xfId="12769" xr:uid="{00000000-0005-0000-0000-000069A40000}"/>
    <cellStyle name="Note 4 9 3 3 2 2" xfId="48897" xr:uid="{00000000-0005-0000-0000-00006AA40000}"/>
    <cellStyle name="Note 4 9 3 3 3" xfId="48898" xr:uid="{00000000-0005-0000-0000-00006BA40000}"/>
    <cellStyle name="Note 4 9 3 4" xfId="7648" xr:uid="{00000000-0005-0000-0000-00006CA40000}"/>
    <cellStyle name="Note 4 9 3 4 2" xfId="12768" xr:uid="{00000000-0005-0000-0000-00006DA40000}"/>
    <cellStyle name="Note 4 9 3 4 2 2" xfId="48899" xr:uid="{00000000-0005-0000-0000-00006EA40000}"/>
    <cellStyle name="Note 4 9 3 4 3" xfId="48900" xr:uid="{00000000-0005-0000-0000-00006FA40000}"/>
    <cellStyle name="Note 4 9 3 5" xfId="12773" xr:uid="{00000000-0005-0000-0000-000070A40000}"/>
    <cellStyle name="Note 4 9 3 5 2" xfId="48901" xr:uid="{00000000-0005-0000-0000-000071A40000}"/>
    <cellStyle name="Note 4 9 3 6" xfId="26592" xr:uid="{00000000-0005-0000-0000-000072A40000}"/>
    <cellStyle name="Note 4 9 3 6 2" xfId="48902" xr:uid="{00000000-0005-0000-0000-000073A40000}"/>
    <cellStyle name="Note 4 9 3 7" xfId="26593" xr:uid="{00000000-0005-0000-0000-000074A40000}"/>
    <cellStyle name="Note 4 9 3 7 2" xfId="48903" xr:uid="{00000000-0005-0000-0000-000075A40000}"/>
    <cellStyle name="Note 4 9 3 8" xfId="26594" xr:uid="{00000000-0005-0000-0000-000076A40000}"/>
    <cellStyle name="Note 4 9 3 8 2" xfId="48904" xr:uid="{00000000-0005-0000-0000-000077A40000}"/>
    <cellStyle name="Note 4 9 3 9" xfId="48905" xr:uid="{00000000-0005-0000-0000-000078A40000}"/>
    <cellStyle name="Note 4 9 4" xfId="7649" xr:uid="{00000000-0005-0000-0000-000079A40000}"/>
    <cellStyle name="Note 4 9 4 2" xfId="12767" xr:uid="{00000000-0005-0000-0000-00007AA40000}"/>
    <cellStyle name="Note 4 9 4 2 2" xfId="48906" xr:uid="{00000000-0005-0000-0000-00007BA40000}"/>
    <cellStyle name="Note 4 9 4 3" xfId="26595" xr:uid="{00000000-0005-0000-0000-00007CA40000}"/>
    <cellStyle name="Note 4 9 4 3 2" xfId="48907" xr:uid="{00000000-0005-0000-0000-00007DA40000}"/>
    <cellStyle name="Note 4 9 4 4" xfId="26596" xr:uid="{00000000-0005-0000-0000-00007EA40000}"/>
    <cellStyle name="Note 4 9 4 4 2" xfId="48908" xr:uid="{00000000-0005-0000-0000-00007FA40000}"/>
    <cellStyle name="Note 4 9 4 5" xfId="26597" xr:uid="{00000000-0005-0000-0000-000080A40000}"/>
    <cellStyle name="Note 4 9 4 5 2" xfId="48909" xr:uid="{00000000-0005-0000-0000-000081A40000}"/>
    <cellStyle name="Note 4 9 4 6" xfId="48910" xr:uid="{00000000-0005-0000-0000-000082A40000}"/>
    <cellStyle name="Note 4 9 5" xfId="7650" xr:uid="{00000000-0005-0000-0000-000083A40000}"/>
    <cellStyle name="Note 4 9 5 2" xfId="12766" xr:uid="{00000000-0005-0000-0000-000084A40000}"/>
    <cellStyle name="Note 4 9 5 2 2" xfId="48911" xr:uid="{00000000-0005-0000-0000-000085A40000}"/>
    <cellStyle name="Note 4 9 5 3" xfId="26598" xr:uid="{00000000-0005-0000-0000-000086A40000}"/>
    <cellStyle name="Note 4 9 5 3 2" xfId="48912" xr:uid="{00000000-0005-0000-0000-000087A40000}"/>
    <cellStyle name="Note 4 9 5 4" xfId="26599" xr:uid="{00000000-0005-0000-0000-000088A40000}"/>
    <cellStyle name="Note 4 9 5 4 2" xfId="48913" xr:uid="{00000000-0005-0000-0000-000089A40000}"/>
    <cellStyle name="Note 4 9 5 5" xfId="26600" xr:uid="{00000000-0005-0000-0000-00008AA40000}"/>
    <cellStyle name="Note 4 9 5 5 2" xfId="48914" xr:uid="{00000000-0005-0000-0000-00008BA40000}"/>
    <cellStyle name="Note 4 9 5 6" xfId="48915" xr:uid="{00000000-0005-0000-0000-00008CA40000}"/>
    <cellStyle name="Note 4 9 6" xfId="7651" xr:uid="{00000000-0005-0000-0000-00008DA40000}"/>
    <cellStyle name="Note 4 9 6 2" xfId="12765" xr:uid="{00000000-0005-0000-0000-00008EA40000}"/>
    <cellStyle name="Note 4 9 6 2 2" xfId="48916" xr:uid="{00000000-0005-0000-0000-00008FA40000}"/>
    <cellStyle name="Note 4 9 6 3" xfId="26601" xr:uid="{00000000-0005-0000-0000-000090A40000}"/>
    <cellStyle name="Note 4 9 6 3 2" xfId="48917" xr:uid="{00000000-0005-0000-0000-000091A40000}"/>
    <cellStyle name="Note 4 9 6 4" xfId="26602" xr:uid="{00000000-0005-0000-0000-000092A40000}"/>
    <cellStyle name="Note 4 9 6 4 2" xfId="48918" xr:uid="{00000000-0005-0000-0000-000093A40000}"/>
    <cellStyle name="Note 4 9 6 5" xfId="26603" xr:uid="{00000000-0005-0000-0000-000094A40000}"/>
    <cellStyle name="Note 4 9 6 5 2" xfId="48919" xr:uid="{00000000-0005-0000-0000-000095A40000}"/>
    <cellStyle name="Note 4 9 6 6" xfId="48920" xr:uid="{00000000-0005-0000-0000-000096A40000}"/>
    <cellStyle name="Note 4 9 7" xfId="7652" xr:uid="{00000000-0005-0000-0000-000097A40000}"/>
    <cellStyle name="Note 4 9 7 2" xfId="12764" xr:uid="{00000000-0005-0000-0000-000098A40000}"/>
    <cellStyle name="Note 4 9 7 2 2" xfId="48921" xr:uid="{00000000-0005-0000-0000-000099A40000}"/>
    <cellStyle name="Note 4 9 7 3" xfId="26604" xr:uid="{00000000-0005-0000-0000-00009AA40000}"/>
    <cellStyle name="Note 4 9 7 3 2" xfId="48922" xr:uid="{00000000-0005-0000-0000-00009BA40000}"/>
    <cellStyle name="Note 4 9 7 4" xfId="26605" xr:uid="{00000000-0005-0000-0000-00009CA40000}"/>
    <cellStyle name="Note 4 9 7 4 2" xfId="48923" xr:uid="{00000000-0005-0000-0000-00009DA40000}"/>
    <cellStyle name="Note 4 9 7 5" xfId="26606" xr:uid="{00000000-0005-0000-0000-00009EA40000}"/>
    <cellStyle name="Note 4 9 7 5 2" xfId="48924" xr:uid="{00000000-0005-0000-0000-00009FA40000}"/>
    <cellStyle name="Note 4 9 7 6" xfId="48925" xr:uid="{00000000-0005-0000-0000-0000A0A40000}"/>
    <cellStyle name="Note 4 9 8" xfId="7653" xr:uid="{00000000-0005-0000-0000-0000A1A40000}"/>
    <cellStyle name="Note 4 9 8 2" xfId="12763" xr:uid="{00000000-0005-0000-0000-0000A2A40000}"/>
    <cellStyle name="Note 4 9 8 2 2" xfId="48926" xr:uid="{00000000-0005-0000-0000-0000A3A40000}"/>
    <cellStyle name="Note 4 9 8 3" xfId="48927" xr:uid="{00000000-0005-0000-0000-0000A4A40000}"/>
    <cellStyle name="Note 4 9 9" xfId="12780" xr:uid="{00000000-0005-0000-0000-0000A5A40000}"/>
    <cellStyle name="Note 4 9 9 2" xfId="48928" xr:uid="{00000000-0005-0000-0000-0000A6A40000}"/>
    <cellStyle name="Note 5" xfId="520" xr:uid="{00000000-0005-0000-0000-0000A7A40000}"/>
    <cellStyle name="Note 5 10" xfId="12762" xr:uid="{00000000-0005-0000-0000-0000A8A40000}"/>
    <cellStyle name="Note 5 10 2" xfId="48929" xr:uid="{00000000-0005-0000-0000-0000A9A40000}"/>
    <cellStyle name="Note 5 11" xfId="26607" xr:uid="{00000000-0005-0000-0000-0000AAA40000}"/>
    <cellStyle name="Note 5 11 2" xfId="48930" xr:uid="{00000000-0005-0000-0000-0000ABA40000}"/>
    <cellStyle name="Note 5 12" xfId="48931" xr:uid="{00000000-0005-0000-0000-0000ACA40000}"/>
    <cellStyle name="Note 5 13" xfId="786" xr:uid="{00000000-0005-0000-0000-0000ADA40000}"/>
    <cellStyle name="Note 5 14" xfId="57207" xr:uid="{00000000-0005-0000-0000-0000AEA40000}"/>
    <cellStyle name="Note 5 2" xfId="1759" xr:uid="{00000000-0005-0000-0000-0000AFA40000}"/>
    <cellStyle name="Note 5 2 2" xfId="3222" xr:uid="{00000000-0005-0000-0000-0000B0A40000}"/>
    <cellStyle name="Note 5 2 2 2" xfId="7654" xr:uid="{00000000-0005-0000-0000-0000B1A40000}"/>
    <cellStyle name="Note 5 2 2 2 2" xfId="12759" xr:uid="{00000000-0005-0000-0000-0000B2A40000}"/>
    <cellStyle name="Note 5 2 2 2 2 2" xfId="48932" xr:uid="{00000000-0005-0000-0000-0000B3A40000}"/>
    <cellStyle name="Note 5 2 2 2 3" xfId="48933" xr:uid="{00000000-0005-0000-0000-0000B4A40000}"/>
    <cellStyle name="Note 5 2 2 3" xfId="7655" xr:uid="{00000000-0005-0000-0000-0000B5A40000}"/>
    <cellStyle name="Note 5 2 2 3 2" xfId="12758" xr:uid="{00000000-0005-0000-0000-0000B6A40000}"/>
    <cellStyle name="Note 5 2 2 3 2 2" xfId="48934" xr:uid="{00000000-0005-0000-0000-0000B7A40000}"/>
    <cellStyle name="Note 5 2 2 3 3" xfId="48935" xr:uid="{00000000-0005-0000-0000-0000B8A40000}"/>
    <cellStyle name="Note 5 2 2 4" xfId="12760" xr:uid="{00000000-0005-0000-0000-0000B9A40000}"/>
    <cellStyle name="Note 5 2 2 4 2" xfId="48936" xr:uid="{00000000-0005-0000-0000-0000BAA40000}"/>
    <cellStyle name="Note 5 2 2 5" xfId="26608" xr:uid="{00000000-0005-0000-0000-0000BBA40000}"/>
    <cellStyle name="Note 5 2 2 5 2" xfId="48937" xr:uid="{00000000-0005-0000-0000-0000BCA40000}"/>
    <cellStyle name="Note 5 2 2 6" xfId="26609" xr:uid="{00000000-0005-0000-0000-0000BDA40000}"/>
    <cellStyle name="Note 5 2 2 6 2" xfId="48938" xr:uid="{00000000-0005-0000-0000-0000BEA40000}"/>
    <cellStyle name="Note 5 2 2 7" xfId="26610" xr:uid="{00000000-0005-0000-0000-0000BFA40000}"/>
    <cellStyle name="Note 5 2 2 7 2" xfId="48939" xr:uid="{00000000-0005-0000-0000-0000C0A40000}"/>
    <cellStyle name="Note 5 2 2 8" xfId="48940" xr:uid="{00000000-0005-0000-0000-0000C1A40000}"/>
    <cellStyle name="Note 5 2 3" xfId="7656" xr:uid="{00000000-0005-0000-0000-0000C2A40000}"/>
    <cellStyle name="Note 5 2 3 2" xfId="12757" xr:uid="{00000000-0005-0000-0000-0000C3A40000}"/>
    <cellStyle name="Note 5 2 3 2 2" xfId="48941" xr:uid="{00000000-0005-0000-0000-0000C4A40000}"/>
    <cellStyle name="Note 5 2 3 3" xfId="48942" xr:uid="{00000000-0005-0000-0000-0000C5A40000}"/>
    <cellStyle name="Note 5 2 4" xfId="7657" xr:uid="{00000000-0005-0000-0000-0000C6A40000}"/>
    <cellStyle name="Note 5 2 4 2" xfId="12756" xr:uid="{00000000-0005-0000-0000-0000C7A40000}"/>
    <cellStyle name="Note 5 2 4 2 2" xfId="48943" xr:uid="{00000000-0005-0000-0000-0000C8A40000}"/>
    <cellStyle name="Note 5 2 4 3" xfId="48944" xr:uid="{00000000-0005-0000-0000-0000C9A40000}"/>
    <cellStyle name="Note 5 2 5" xfId="12761" xr:uid="{00000000-0005-0000-0000-0000CAA40000}"/>
    <cellStyle name="Note 5 2 5 2" xfId="48945" xr:uid="{00000000-0005-0000-0000-0000CBA40000}"/>
    <cellStyle name="Note 5 2 6" xfId="26611" xr:uid="{00000000-0005-0000-0000-0000CCA40000}"/>
    <cellStyle name="Note 5 2 6 2" xfId="48946" xr:uid="{00000000-0005-0000-0000-0000CDA40000}"/>
    <cellStyle name="Note 5 2 7" xfId="26612" xr:uid="{00000000-0005-0000-0000-0000CEA40000}"/>
    <cellStyle name="Note 5 2 7 2" xfId="48947" xr:uid="{00000000-0005-0000-0000-0000CFA40000}"/>
    <cellStyle name="Note 5 2 8" xfId="26613" xr:uid="{00000000-0005-0000-0000-0000D0A40000}"/>
    <cellStyle name="Note 5 2 8 2" xfId="48948" xr:uid="{00000000-0005-0000-0000-0000D1A40000}"/>
    <cellStyle name="Note 5 2 9" xfId="48949" xr:uid="{00000000-0005-0000-0000-0000D2A40000}"/>
    <cellStyle name="Note 5 3" xfId="1322" xr:uid="{00000000-0005-0000-0000-0000D3A40000}"/>
    <cellStyle name="Note 5 3 2" xfId="2789" xr:uid="{00000000-0005-0000-0000-0000D4A40000}"/>
    <cellStyle name="Note 5 3 2 2" xfId="7658" xr:uid="{00000000-0005-0000-0000-0000D5A40000}"/>
    <cellStyle name="Note 5 3 2 2 2" xfId="12753" xr:uid="{00000000-0005-0000-0000-0000D6A40000}"/>
    <cellStyle name="Note 5 3 2 2 2 2" xfId="48950" xr:uid="{00000000-0005-0000-0000-0000D7A40000}"/>
    <cellStyle name="Note 5 3 2 2 3" xfId="48951" xr:uid="{00000000-0005-0000-0000-0000D8A40000}"/>
    <cellStyle name="Note 5 3 2 3" xfId="7659" xr:uid="{00000000-0005-0000-0000-0000D9A40000}"/>
    <cellStyle name="Note 5 3 2 3 2" xfId="12752" xr:uid="{00000000-0005-0000-0000-0000DAA40000}"/>
    <cellStyle name="Note 5 3 2 3 2 2" xfId="48952" xr:uid="{00000000-0005-0000-0000-0000DBA40000}"/>
    <cellStyle name="Note 5 3 2 3 3" xfId="48953" xr:uid="{00000000-0005-0000-0000-0000DCA40000}"/>
    <cellStyle name="Note 5 3 2 4" xfId="12754" xr:uid="{00000000-0005-0000-0000-0000DDA40000}"/>
    <cellStyle name="Note 5 3 2 4 2" xfId="48954" xr:uid="{00000000-0005-0000-0000-0000DEA40000}"/>
    <cellStyle name="Note 5 3 2 5" xfId="26614" xr:uid="{00000000-0005-0000-0000-0000DFA40000}"/>
    <cellStyle name="Note 5 3 2 5 2" xfId="48955" xr:uid="{00000000-0005-0000-0000-0000E0A40000}"/>
    <cellStyle name="Note 5 3 2 6" xfId="26615" xr:uid="{00000000-0005-0000-0000-0000E1A40000}"/>
    <cellStyle name="Note 5 3 2 6 2" xfId="48956" xr:uid="{00000000-0005-0000-0000-0000E2A40000}"/>
    <cellStyle name="Note 5 3 2 7" xfId="26616" xr:uid="{00000000-0005-0000-0000-0000E3A40000}"/>
    <cellStyle name="Note 5 3 2 7 2" xfId="48957" xr:uid="{00000000-0005-0000-0000-0000E4A40000}"/>
    <cellStyle name="Note 5 3 2 8" xfId="48958" xr:uid="{00000000-0005-0000-0000-0000E5A40000}"/>
    <cellStyle name="Note 5 3 3" xfId="7660" xr:uid="{00000000-0005-0000-0000-0000E6A40000}"/>
    <cellStyle name="Note 5 3 3 2" xfId="12751" xr:uid="{00000000-0005-0000-0000-0000E7A40000}"/>
    <cellStyle name="Note 5 3 3 2 2" xfId="48959" xr:uid="{00000000-0005-0000-0000-0000E8A40000}"/>
    <cellStyle name="Note 5 3 3 3" xfId="48960" xr:uid="{00000000-0005-0000-0000-0000E9A40000}"/>
    <cellStyle name="Note 5 3 4" xfId="7661" xr:uid="{00000000-0005-0000-0000-0000EAA40000}"/>
    <cellStyle name="Note 5 3 4 2" xfId="12750" xr:uid="{00000000-0005-0000-0000-0000EBA40000}"/>
    <cellStyle name="Note 5 3 4 2 2" xfId="48961" xr:uid="{00000000-0005-0000-0000-0000ECA40000}"/>
    <cellStyle name="Note 5 3 4 3" xfId="48962" xr:uid="{00000000-0005-0000-0000-0000EDA40000}"/>
    <cellStyle name="Note 5 3 5" xfId="12755" xr:uid="{00000000-0005-0000-0000-0000EEA40000}"/>
    <cellStyle name="Note 5 3 5 2" xfId="48963" xr:uid="{00000000-0005-0000-0000-0000EFA40000}"/>
    <cellStyle name="Note 5 3 6" xfId="26617" xr:uid="{00000000-0005-0000-0000-0000F0A40000}"/>
    <cellStyle name="Note 5 3 6 2" xfId="48964" xr:uid="{00000000-0005-0000-0000-0000F1A40000}"/>
    <cellStyle name="Note 5 3 7" xfId="26618" xr:uid="{00000000-0005-0000-0000-0000F2A40000}"/>
    <cellStyle name="Note 5 3 7 2" xfId="48965" xr:uid="{00000000-0005-0000-0000-0000F3A40000}"/>
    <cellStyle name="Note 5 3 8" xfId="26619" xr:uid="{00000000-0005-0000-0000-0000F4A40000}"/>
    <cellStyle name="Note 5 3 8 2" xfId="48966" xr:uid="{00000000-0005-0000-0000-0000F5A40000}"/>
    <cellStyle name="Note 5 3 9" xfId="48967" xr:uid="{00000000-0005-0000-0000-0000F6A40000}"/>
    <cellStyle name="Note 5 4" xfId="2567" xr:uid="{00000000-0005-0000-0000-0000F7A40000}"/>
    <cellStyle name="Note 5 4 2" xfId="7662" xr:uid="{00000000-0005-0000-0000-0000F8A40000}"/>
    <cellStyle name="Note 5 4 2 2" xfId="12748" xr:uid="{00000000-0005-0000-0000-0000F9A40000}"/>
    <cellStyle name="Note 5 4 2 2 2" xfId="48968" xr:uid="{00000000-0005-0000-0000-0000FAA40000}"/>
    <cellStyle name="Note 5 4 2 3" xfId="48969" xr:uid="{00000000-0005-0000-0000-0000FBA40000}"/>
    <cellStyle name="Note 5 4 3" xfId="7663" xr:uid="{00000000-0005-0000-0000-0000FCA40000}"/>
    <cellStyle name="Note 5 4 3 2" xfId="12747" xr:uid="{00000000-0005-0000-0000-0000FDA40000}"/>
    <cellStyle name="Note 5 4 3 2 2" xfId="48970" xr:uid="{00000000-0005-0000-0000-0000FEA40000}"/>
    <cellStyle name="Note 5 4 3 3" xfId="48971" xr:uid="{00000000-0005-0000-0000-0000FFA40000}"/>
    <cellStyle name="Note 5 4 4" xfId="12749" xr:uid="{00000000-0005-0000-0000-000000A50000}"/>
    <cellStyle name="Note 5 4 4 2" xfId="48972" xr:uid="{00000000-0005-0000-0000-000001A50000}"/>
    <cellStyle name="Note 5 4 5" xfId="26620" xr:uid="{00000000-0005-0000-0000-000002A50000}"/>
    <cellStyle name="Note 5 4 5 2" xfId="48973" xr:uid="{00000000-0005-0000-0000-000003A50000}"/>
    <cellStyle name="Note 5 4 6" xfId="26621" xr:uid="{00000000-0005-0000-0000-000004A50000}"/>
    <cellStyle name="Note 5 4 6 2" xfId="48974" xr:uid="{00000000-0005-0000-0000-000005A50000}"/>
    <cellStyle name="Note 5 4 7" xfId="26622" xr:uid="{00000000-0005-0000-0000-000006A50000}"/>
    <cellStyle name="Note 5 4 7 2" xfId="48975" xr:uid="{00000000-0005-0000-0000-000007A50000}"/>
    <cellStyle name="Note 5 4 8" xfId="48976" xr:uid="{00000000-0005-0000-0000-000008A50000}"/>
    <cellStyle name="Note 5 5" xfId="7664" xr:uid="{00000000-0005-0000-0000-000009A50000}"/>
    <cellStyle name="Note 5 5 2" xfId="12746" xr:uid="{00000000-0005-0000-0000-00000AA50000}"/>
    <cellStyle name="Note 5 5 2 2" xfId="48977" xr:uid="{00000000-0005-0000-0000-00000BA50000}"/>
    <cellStyle name="Note 5 5 3" xfId="26623" xr:uid="{00000000-0005-0000-0000-00000CA50000}"/>
    <cellStyle name="Note 5 5 3 2" xfId="48978" xr:uid="{00000000-0005-0000-0000-00000DA50000}"/>
    <cellStyle name="Note 5 5 4" xfId="26624" xr:uid="{00000000-0005-0000-0000-00000EA50000}"/>
    <cellStyle name="Note 5 5 4 2" xfId="48979" xr:uid="{00000000-0005-0000-0000-00000FA50000}"/>
    <cellStyle name="Note 5 5 5" xfId="26625" xr:uid="{00000000-0005-0000-0000-000010A50000}"/>
    <cellStyle name="Note 5 5 5 2" xfId="48980" xr:uid="{00000000-0005-0000-0000-000011A50000}"/>
    <cellStyle name="Note 5 5 6" xfId="48981" xr:uid="{00000000-0005-0000-0000-000012A50000}"/>
    <cellStyle name="Note 5 6" xfId="7665" xr:uid="{00000000-0005-0000-0000-000013A50000}"/>
    <cellStyle name="Note 5 6 2" xfId="12745" xr:uid="{00000000-0005-0000-0000-000014A50000}"/>
    <cellStyle name="Note 5 6 2 2" xfId="48982" xr:uid="{00000000-0005-0000-0000-000015A50000}"/>
    <cellStyle name="Note 5 6 3" xfId="26626" xr:uid="{00000000-0005-0000-0000-000016A50000}"/>
    <cellStyle name="Note 5 6 3 2" xfId="48983" xr:uid="{00000000-0005-0000-0000-000017A50000}"/>
    <cellStyle name="Note 5 6 4" xfId="26627" xr:uid="{00000000-0005-0000-0000-000018A50000}"/>
    <cellStyle name="Note 5 6 4 2" xfId="48984" xr:uid="{00000000-0005-0000-0000-000019A50000}"/>
    <cellStyle name="Note 5 6 5" xfId="26628" xr:uid="{00000000-0005-0000-0000-00001AA50000}"/>
    <cellStyle name="Note 5 6 5 2" xfId="48985" xr:uid="{00000000-0005-0000-0000-00001BA50000}"/>
    <cellStyle name="Note 5 6 6" xfId="48986" xr:uid="{00000000-0005-0000-0000-00001CA50000}"/>
    <cellStyle name="Note 5 7" xfId="7666" xr:uid="{00000000-0005-0000-0000-00001DA50000}"/>
    <cellStyle name="Note 5 7 2" xfId="12744" xr:uid="{00000000-0005-0000-0000-00001EA50000}"/>
    <cellStyle name="Note 5 7 2 2" xfId="48987" xr:uid="{00000000-0005-0000-0000-00001FA50000}"/>
    <cellStyle name="Note 5 7 3" xfId="26629" xr:uid="{00000000-0005-0000-0000-000020A50000}"/>
    <cellStyle name="Note 5 7 3 2" xfId="48988" xr:uid="{00000000-0005-0000-0000-000021A50000}"/>
    <cellStyle name="Note 5 7 4" xfId="26630" xr:uid="{00000000-0005-0000-0000-000022A50000}"/>
    <cellStyle name="Note 5 7 4 2" xfId="48989" xr:uid="{00000000-0005-0000-0000-000023A50000}"/>
    <cellStyle name="Note 5 7 5" xfId="26631" xr:uid="{00000000-0005-0000-0000-000024A50000}"/>
    <cellStyle name="Note 5 7 5 2" xfId="48990" xr:uid="{00000000-0005-0000-0000-000025A50000}"/>
    <cellStyle name="Note 5 7 6" xfId="48991" xr:uid="{00000000-0005-0000-0000-000026A50000}"/>
    <cellStyle name="Note 5 8" xfId="7667" xr:uid="{00000000-0005-0000-0000-000027A50000}"/>
    <cellStyle name="Note 5 8 2" xfId="12743" xr:uid="{00000000-0005-0000-0000-000028A50000}"/>
    <cellStyle name="Note 5 8 2 2" xfId="48992" xr:uid="{00000000-0005-0000-0000-000029A50000}"/>
    <cellStyle name="Note 5 8 3" xfId="48993" xr:uid="{00000000-0005-0000-0000-00002AA50000}"/>
    <cellStyle name="Note 5 9" xfId="10511" xr:uid="{00000000-0005-0000-0000-00002BA50000}"/>
    <cellStyle name="Note 5 9 2" xfId="48994" xr:uid="{00000000-0005-0000-0000-00002CA50000}"/>
    <cellStyle name="Note 6" xfId="755" xr:uid="{00000000-0005-0000-0000-00002DA50000}"/>
    <cellStyle name="Note 6 10" xfId="26632" xr:uid="{00000000-0005-0000-0000-00002EA50000}"/>
    <cellStyle name="Note 6 10 2" xfId="48995" xr:uid="{00000000-0005-0000-0000-00002FA50000}"/>
    <cellStyle name="Note 6 11" xfId="48996" xr:uid="{00000000-0005-0000-0000-000030A50000}"/>
    <cellStyle name="Note 6 2" xfId="1734" xr:uid="{00000000-0005-0000-0000-000031A50000}"/>
    <cellStyle name="Note 6 2 2" xfId="3197" xr:uid="{00000000-0005-0000-0000-000032A50000}"/>
    <cellStyle name="Note 6 2 2 2" xfId="7668" xr:uid="{00000000-0005-0000-0000-000033A50000}"/>
    <cellStyle name="Note 6 2 2 2 2" xfId="12739" xr:uid="{00000000-0005-0000-0000-000034A50000}"/>
    <cellStyle name="Note 6 2 2 2 2 2" xfId="48997" xr:uid="{00000000-0005-0000-0000-000035A50000}"/>
    <cellStyle name="Note 6 2 2 2 3" xfId="48998" xr:uid="{00000000-0005-0000-0000-000036A50000}"/>
    <cellStyle name="Note 6 2 2 3" xfId="7669" xr:uid="{00000000-0005-0000-0000-000037A50000}"/>
    <cellStyle name="Note 6 2 2 3 2" xfId="12738" xr:uid="{00000000-0005-0000-0000-000038A50000}"/>
    <cellStyle name="Note 6 2 2 3 2 2" xfId="48999" xr:uid="{00000000-0005-0000-0000-000039A50000}"/>
    <cellStyle name="Note 6 2 2 3 3" xfId="49000" xr:uid="{00000000-0005-0000-0000-00003AA50000}"/>
    <cellStyle name="Note 6 2 2 4" xfId="12740" xr:uid="{00000000-0005-0000-0000-00003BA50000}"/>
    <cellStyle name="Note 6 2 2 4 2" xfId="49001" xr:uid="{00000000-0005-0000-0000-00003CA50000}"/>
    <cellStyle name="Note 6 2 2 5" xfId="26633" xr:uid="{00000000-0005-0000-0000-00003DA50000}"/>
    <cellStyle name="Note 6 2 2 5 2" xfId="49002" xr:uid="{00000000-0005-0000-0000-00003EA50000}"/>
    <cellStyle name="Note 6 2 2 6" xfId="26634" xr:uid="{00000000-0005-0000-0000-00003FA50000}"/>
    <cellStyle name="Note 6 2 2 6 2" xfId="49003" xr:uid="{00000000-0005-0000-0000-000040A50000}"/>
    <cellStyle name="Note 6 2 2 7" xfId="26635" xr:uid="{00000000-0005-0000-0000-000041A50000}"/>
    <cellStyle name="Note 6 2 2 7 2" xfId="49004" xr:uid="{00000000-0005-0000-0000-000042A50000}"/>
    <cellStyle name="Note 6 2 2 8" xfId="49005" xr:uid="{00000000-0005-0000-0000-000043A50000}"/>
    <cellStyle name="Note 6 2 3" xfId="7670" xr:uid="{00000000-0005-0000-0000-000044A50000}"/>
    <cellStyle name="Note 6 2 3 2" xfId="12737" xr:uid="{00000000-0005-0000-0000-000045A50000}"/>
    <cellStyle name="Note 6 2 3 2 2" xfId="49006" xr:uid="{00000000-0005-0000-0000-000046A50000}"/>
    <cellStyle name="Note 6 2 3 3" xfId="49007" xr:uid="{00000000-0005-0000-0000-000047A50000}"/>
    <cellStyle name="Note 6 2 4" xfId="7671" xr:uid="{00000000-0005-0000-0000-000048A50000}"/>
    <cellStyle name="Note 6 2 4 2" xfId="12736" xr:uid="{00000000-0005-0000-0000-000049A50000}"/>
    <cellStyle name="Note 6 2 4 2 2" xfId="49008" xr:uid="{00000000-0005-0000-0000-00004AA50000}"/>
    <cellStyle name="Note 6 2 4 3" xfId="49009" xr:uid="{00000000-0005-0000-0000-00004BA50000}"/>
    <cellStyle name="Note 6 2 5" xfId="12741" xr:uid="{00000000-0005-0000-0000-00004CA50000}"/>
    <cellStyle name="Note 6 2 5 2" xfId="49010" xr:uid="{00000000-0005-0000-0000-00004DA50000}"/>
    <cellStyle name="Note 6 2 6" xfId="26636" xr:uid="{00000000-0005-0000-0000-00004EA50000}"/>
    <cellStyle name="Note 6 2 6 2" xfId="49011" xr:uid="{00000000-0005-0000-0000-00004FA50000}"/>
    <cellStyle name="Note 6 2 7" xfId="26637" xr:uid="{00000000-0005-0000-0000-000050A50000}"/>
    <cellStyle name="Note 6 2 7 2" xfId="49012" xr:uid="{00000000-0005-0000-0000-000051A50000}"/>
    <cellStyle name="Note 6 2 8" xfId="26638" xr:uid="{00000000-0005-0000-0000-000052A50000}"/>
    <cellStyle name="Note 6 2 8 2" xfId="49013" xr:uid="{00000000-0005-0000-0000-000053A50000}"/>
    <cellStyle name="Note 6 2 9" xfId="49014" xr:uid="{00000000-0005-0000-0000-000054A50000}"/>
    <cellStyle name="Note 6 3" xfId="1297" xr:uid="{00000000-0005-0000-0000-000055A50000}"/>
    <cellStyle name="Note 6 3 2" xfId="2764" xr:uid="{00000000-0005-0000-0000-000056A50000}"/>
    <cellStyle name="Note 6 3 2 2" xfId="7672" xr:uid="{00000000-0005-0000-0000-000057A50000}"/>
    <cellStyle name="Note 6 3 2 2 2" xfId="12733" xr:uid="{00000000-0005-0000-0000-000058A50000}"/>
    <cellStyle name="Note 6 3 2 2 2 2" xfId="49015" xr:uid="{00000000-0005-0000-0000-000059A50000}"/>
    <cellStyle name="Note 6 3 2 2 3" xfId="49016" xr:uid="{00000000-0005-0000-0000-00005AA50000}"/>
    <cellStyle name="Note 6 3 2 3" xfId="7673" xr:uid="{00000000-0005-0000-0000-00005BA50000}"/>
    <cellStyle name="Note 6 3 2 3 2" xfId="12732" xr:uid="{00000000-0005-0000-0000-00005CA50000}"/>
    <cellStyle name="Note 6 3 2 3 2 2" xfId="49017" xr:uid="{00000000-0005-0000-0000-00005DA50000}"/>
    <cellStyle name="Note 6 3 2 3 3" xfId="49018" xr:uid="{00000000-0005-0000-0000-00005EA50000}"/>
    <cellStyle name="Note 6 3 2 4" xfId="12734" xr:uid="{00000000-0005-0000-0000-00005FA50000}"/>
    <cellStyle name="Note 6 3 2 4 2" xfId="49019" xr:uid="{00000000-0005-0000-0000-000060A50000}"/>
    <cellStyle name="Note 6 3 2 5" xfId="26639" xr:uid="{00000000-0005-0000-0000-000061A50000}"/>
    <cellStyle name="Note 6 3 2 5 2" xfId="49020" xr:uid="{00000000-0005-0000-0000-000062A50000}"/>
    <cellStyle name="Note 6 3 2 6" xfId="26640" xr:uid="{00000000-0005-0000-0000-000063A50000}"/>
    <cellStyle name="Note 6 3 2 6 2" xfId="49021" xr:uid="{00000000-0005-0000-0000-000064A50000}"/>
    <cellStyle name="Note 6 3 2 7" xfId="26641" xr:uid="{00000000-0005-0000-0000-000065A50000}"/>
    <cellStyle name="Note 6 3 2 7 2" xfId="49022" xr:uid="{00000000-0005-0000-0000-000066A50000}"/>
    <cellStyle name="Note 6 3 2 8" xfId="49023" xr:uid="{00000000-0005-0000-0000-000067A50000}"/>
    <cellStyle name="Note 6 3 3" xfId="7674" xr:uid="{00000000-0005-0000-0000-000068A50000}"/>
    <cellStyle name="Note 6 3 3 2" xfId="12731" xr:uid="{00000000-0005-0000-0000-000069A50000}"/>
    <cellStyle name="Note 6 3 3 2 2" xfId="49024" xr:uid="{00000000-0005-0000-0000-00006AA50000}"/>
    <cellStyle name="Note 6 3 3 3" xfId="49025" xr:uid="{00000000-0005-0000-0000-00006BA50000}"/>
    <cellStyle name="Note 6 3 4" xfId="7675" xr:uid="{00000000-0005-0000-0000-00006CA50000}"/>
    <cellStyle name="Note 6 3 4 2" xfId="12730" xr:uid="{00000000-0005-0000-0000-00006DA50000}"/>
    <cellStyle name="Note 6 3 4 2 2" xfId="49026" xr:uid="{00000000-0005-0000-0000-00006EA50000}"/>
    <cellStyle name="Note 6 3 4 3" xfId="49027" xr:uid="{00000000-0005-0000-0000-00006FA50000}"/>
    <cellStyle name="Note 6 3 5" xfId="12735" xr:uid="{00000000-0005-0000-0000-000070A50000}"/>
    <cellStyle name="Note 6 3 5 2" xfId="49028" xr:uid="{00000000-0005-0000-0000-000071A50000}"/>
    <cellStyle name="Note 6 3 6" xfId="26642" xr:uid="{00000000-0005-0000-0000-000072A50000}"/>
    <cellStyle name="Note 6 3 6 2" xfId="49029" xr:uid="{00000000-0005-0000-0000-000073A50000}"/>
    <cellStyle name="Note 6 3 7" xfId="26643" xr:uid="{00000000-0005-0000-0000-000074A50000}"/>
    <cellStyle name="Note 6 3 7 2" xfId="49030" xr:uid="{00000000-0005-0000-0000-000075A50000}"/>
    <cellStyle name="Note 6 3 8" xfId="26644" xr:uid="{00000000-0005-0000-0000-000076A50000}"/>
    <cellStyle name="Note 6 3 8 2" xfId="49031" xr:uid="{00000000-0005-0000-0000-000077A50000}"/>
    <cellStyle name="Note 6 3 9" xfId="49032" xr:uid="{00000000-0005-0000-0000-000078A50000}"/>
    <cellStyle name="Note 6 4" xfId="7676" xr:uid="{00000000-0005-0000-0000-000079A50000}"/>
    <cellStyle name="Note 6 4 2" xfId="12729" xr:uid="{00000000-0005-0000-0000-00007AA50000}"/>
    <cellStyle name="Note 6 4 2 2" xfId="49033" xr:uid="{00000000-0005-0000-0000-00007BA50000}"/>
    <cellStyle name="Note 6 4 3" xfId="26645" xr:uid="{00000000-0005-0000-0000-00007CA50000}"/>
    <cellStyle name="Note 6 4 3 2" xfId="49034" xr:uid="{00000000-0005-0000-0000-00007DA50000}"/>
    <cellStyle name="Note 6 4 4" xfId="26646" xr:uid="{00000000-0005-0000-0000-00007EA50000}"/>
    <cellStyle name="Note 6 4 4 2" xfId="49035" xr:uid="{00000000-0005-0000-0000-00007FA50000}"/>
    <cellStyle name="Note 6 4 5" xfId="26647" xr:uid="{00000000-0005-0000-0000-000080A50000}"/>
    <cellStyle name="Note 6 4 5 2" xfId="49036" xr:uid="{00000000-0005-0000-0000-000081A50000}"/>
    <cellStyle name="Note 6 4 6" xfId="49037" xr:uid="{00000000-0005-0000-0000-000082A50000}"/>
    <cellStyle name="Note 6 5" xfId="7677" xr:uid="{00000000-0005-0000-0000-000083A50000}"/>
    <cellStyle name="Note 6 5 2" xfId="12728" xr:uid="{00000000-0005-0000-0000-000084A50000}"/>
    <cellStyle name="Note 6 5 2 2" xfId="49038" xr:uid="{00000000-0005-0000-0000-000085A50000}"/>
    <cellStyle name="Note 6 5 3" xfId="26648" xr:uid="{00000000-0005-0000-0000-000086A50000}"/>
    <cellStyle name="Note 6 5 3 2" xfId="49039" xr:uid="{00000000-0005-0000-0000-000087A50000}"/>
    <cellStyle name="Note 6 5 4" xfId="26649" xr:uid="{00000000-0005-0000-0000-000088A50000}"/>
    <cellStyle name="Note 6 5 4 2" xfId="49040" xr:uid="{00000000-0005-0000-0000-000089A50000}"/>
    <cellStyle name="Note 6 5 5" xfId="26650" xr:uid="{00000000-0005-0000-0000-00008AA50000}"/>
    <cellStyle name="Note 6 5 5 2" xfId="49041" xr:uid="{00000000-0005-0000-0000-00008BA50000}"/>
    <cellStyle name="Note 6 5 6" xfId="49042" xr:uid="{00000000-0005-0000-0000-00008CA50000}"/>
    <cellStyle name="Note 6 6" xfId="7678" xr:uid="{00000000-0005-0000-0000-00008DA50000}"/>
    <cellStyle name="Note 6 6 2" xfId="12727" xr:uid="{00000000-0005-0000-0000-00008EA50000}"/>
    <cellStyle name="Note 6 6 2 2" xfId="49043" xr:uid="{00000000-0005-0000-0000-00008FA50000}"/>
    <cellStyle name="Note 6 6 3" xfId="26651" xr:uid="{00000000-0005-0000-0000-000090A50000}"/>
    <cellStyle name="Note 6 6 3 2" xfId="49044" xr:uid="{00000000-0005-0000-0000-000091A50000}"/>
    <cellStyle name="Note 6 6 4" xfId="26652" xr:uid="{00000000-0005-0000-0000-000092A50000}"/>
    <cellStyle name="Note 6 6 4 2" xfId="49045" xr:uid="{00000000-0005-0000-0000-000093A50000}"/>
    <cellStyle name="Note 6 6 5" xfId="26653" xr:uid="{00000000-0005-0000-0000-000094A50000}"/>
    <cellStyle name="Note 6 6 5 2" xfId="49046" xr:uid="{00000000-0005-0000-0000-000095A50000}"/>
    <cellStyle name="Note 6 6 6" xfId="49047" xr:uid="{00000000-0005-0000-0000-000096A50000}"/>
    <cellStyle name="Note 6 7" xfId="7679" xr:uid="{00000000-0005-0000-0000-000097A50000}"/>
    <cellStyle name="Note 6 7 2" xfId="12726" xr:uid="{00000000-0005-0000-0000-000098A50000}"/>
    <cellStyle name="Note 6 7 2 2" xfId="49048" xr:uid="{00000000-0005-0000-0000-000099A50000}"/>
    <cellStyle name="Note 6 7 3" xfId="26654" xr:uid="{00000000-0005-0000-0000-00009AA50000}"/>
    <cellStyle name="Note 6 7 3 2" xfId="49049" xr:uid="{00000000-0005-0000-0000-00009BA50000}"/>
    <cellStyle name="Note 6 7 4" xfId="26655" xr:uid="{00000000-0005-0000-0000-00009CA50000}"/>
    <cellStyle name="Note 6 7 4 2" xfId="49050" xr:uid="{00000000-0005-0000-0000-00009DA50000}"/>
    <cellStyle name="Note 6 7 5" xfId="26656" xr:uid="{00000000-0005-0000-0000-00009EA50000}"/>
    <cellStyle name="Note 6 7 5 2" xfId="49051" xr:uid="{00000000-0005-0000-0000-00009FA50000}"/>
    <cellStyle name="Note 6 7 6" xfId="49052" xr:uid="{00000000-0005-0000-0000-0000A0A50000}"/>
    <cellStyle name="Note 6 8" xfId="7680" xr:uid="{00000000-0005-0000-0000-0000A1A50000}"/>
    <cellStyle name="Note 6 8 2" xfId="12725" xr:uid="{00000000-0005-0000-0000-0000A2A50000}"/>
    <cellStyle name="Note 6 8 2 2" xfId="49053" xr:uid="{00000000-0005-0000-0000-0000A3A50000}"/>
    <cellStyle name="Note 6 8 3" xfId="49054" xr:uid="{00000000-0005-0000-0000-0000A4A50000}"/>
    <cellStyle name="Note 6 9" xfId="12742" xr:uid="{00000000-0005-0000-0000-0000A5A50000}"/>
    <cellStyle name="Note 6 9 2" xfId="49055" xr:uid="{00000000-0005-0000-0000-0000A6A50000}"/>
    <cellStyle name="Note 7" xfId="939" xr:uid="{00000000-0005-0000-0000-0000A7A50000}"/>
    <cellStyle name="Note 7 10" xfId="26657" xr:uid="{00000000-0005-0000-0000-0000A8A50000}"/>
    <cellStyle name="Note 7 10 2" xfId="49056" xr:uid="{00000000-0005-0000-0000-0000A9A50000}"/>
    <cellStyle name="Note 7 11" xfId="49057" xr:uid="{00000000-0005-0000-0000-0000AAA50000}"/>
    <cellStyle name="Note 7 2" xfId="1871" xr:uid="{00000000-0005-0000-0000-0000ABA50000}"/>
    <cellStyle name="Note 7 2 2" xfId="3330" xr:uid="{00000000-0005-0000-0000-0000ACA50000}"/>
    <cellStyle name="Note 7 2 2 2" xfId="7681" xr:uid="{00000000-0005-0000-0000-0000ADA50000}"/>
    <cellStyle name="Note 7 2 2 2 2" xfId="12721" xr:uid="{00000000-0005-0000-0000-0000AEA50000}"/>
    <cellStyle name="Note 7 2 2 2 2 2" xfId="49058" xr:uid="{00000000-0005-0000-0000-0000AFA50000}"/>
    <cellStyle name="Note 7 2 2 2 3" xfId="49059" xr:uid="{00000000-0005-0000-0000-0000B0A50000}"/>
    <cellStyle name="Note 7 2 2 3" xfId="7682" xr:uid="{00000000-0005-0000-0000-0000B1A50000}"/>
    <cellStyle name="Note 7 2 2 3 2" xfId="12720" xr:uid="{00000000-0005-0000-0000-0000B2A50000}"/>
    <cellStyle name="Note 7 2 2 3 2 2" xfId="49060" xr:uid="{00000000-0005-0000-0000-0000B3A50000}"/>
    <cellStyle name="Note 7 2 2 3 3" xfId="49061" xr:uid="{00000000-0005-0000-0000-0000B4A50000}"/>
    <cellStyle name="Note 7 2 2 4" xfId="12722" xr:uid="{00000000-0005-0000-0000-0000B5A50000}"/>
    <cellStyle name="Note 7 2 2 4 2" xfId="49062" xr:uid="{00000000-0005-0000-0000-0000B6A50000}"/>
    <cellStyle name="Note 7 2 2 5" xfId="26658" xr:uid="{00000000-0005-0000-0000-0000B7A50000}"/>
    <cellStyle name="Note 7 2 2 5 2" xfId="49063" xr:uid="{00000000-0005-0000-0000-0000B8A50000}"/>
    <cellStyle name="Note 7 2 2 6" xfId="26659" xr:uid="{00000000-0005-0000-0000-0000B9A50000}"/>
    <cellStyle name="Note 7 2 2 6 2" xfId="49064" xr:uid="{00000000-0005-0000-0000-0000BAA50000}"/>
    <cellStyle name="Note 7 2 2 7" xfId="26660" xr:uid="{00000000-0005-0000-0000-0000BBA50000}"/>
    <cellStyle name="Note 7 2 2 7 2" xfId="49065" xr:uid="{00000000-0005-0000-0000-0000BCA50000}"/>
    <cellStyle name="Note 7 2 2 8" xfId="49066" xr:uid="{00000000-0005-0000-0000-0000BDA50000}"/>
    <cellStyle name="Note 7 2 3" xfId="7683" xr:uid="{00000000-0005-0000-0000-0000BEA50000}"/>
    <cellStyle name="Note 7 2 3 2" xfId="12719" xr:uid="{00000000-0005-0000-0000-0000BFA50000}"/>
    <cellStyle name="Note 7 2 3 2 2" xfId="49067" xr:uid="{00000000-0005-0000-0000-0000C0A50000}"/>
    <cellStyle name="Note 7 2 3 3" xfId="49068" xr:uid="{00000000-0005-0000-0000-0000C1A50000}"/>
    <cellStyle name="Note 7 2 4" xfId="7684" xr:uid="{00000000-0005-0000-0000-0000C2A50000}"/>
    <cellStyle name="Note 7 2 4 2" xfId="12718" xr:uid="{00000000-0005-0000-0000-0000C3A50000}"/>
    <cellStyle name="Note 7 2 4 2 2" xfId="49069" xr:uid="{00000000-0005-0000-0000-0000C4A50000}"/>
    <cellStyle name="Note 7 2 4 3" xfId="49070" xr:uid="{00000000-0005-0000-0000-0000C5A50000}"/>
    <cellStyle name="Note 7 2 5" xfId="12723" xr:uid="{00000000-0005-0000-0000-0000C6A50000}"/>
    <cellStyle name="Note 7 2 5 2" xfId="49071" xr:uid="{00000000-0005-0000-0000-0000C7A50000}"/>
    <cellStyle name="Note 7 2 6" xfId="26661" xr:uid="{00000000-0005-0000-0000-0000C8A50000}"/>
    <cellStyle name="Note 7 2 6 2" xfId="49072" xr:uid="{00000000-0005-0000-0000-0000C9A50000}"/>
    <cellStyle name="Note 7 2 7" xfId="26662" xr:uid="{00000000-0005-0000-0000-0000CAA50000}"/>
    <cellStyle name="Note 7 2 7 2" xfId="49073" xr:uid="{00000000-0005-0000-0000-0000CBA50000}"/>
    <cellStyle name="Note 7 2 8" xfId="26663" xr:uid="{00000000-0005-0000-0000-0000CCA50000}"/>
    <cellStyle name="Note 7 2 8 2" xfId="49074" xr:uid="{00000000-0005-0000-0000-0000CDA50000}"/>
    <cellStyle name="Note 7 2 9" xfId="49075" xr:uid="{00000000-0005-0000-0000-0000CEA50000}"/>
    <cellStyle name="Note 7 3" xfId="1439" xr:uid="{00000000-0005-0000-0000-0000CFA50000}"/>
    <cellStyle name="Note 7 3 2" xfId="2902" xr:uid="{00000000-0005-0000-0000-0000D0A50000}"/>
    <cellStyle name="Note 7 3 2 2" xfId="7685" xr:uid="{00000000-0005-0000-0000-0000D1A50000}"/>
    <cellStyle name="Note 7 3 2 2 2" xfId="12715" xr:uid="{00000000-0005-0000-0000-0000D2A50000}"/>
    <cellStyle name="Note 7 3 2 2 2 2" xfId="49076" xr:uid="{00000000-0005-0000-0000-0000D3A50000}"/>
    <cellStyle name="Note 7 3 2 2 3" xfId="49077" xr:uid="{00000000-0005-0000-0000-0000D4A50000}"/>
    <cellStyle name="Note 7 3 2 3" xfId="7686" xr:uid="{00000000-0005-0000-0000-0000D5A50000}"/>
    <cellStyle name="Note 7 3 2 3 2" xfId="12714" xr:uid="{00000000-0005-0000-0000-0000D6A50000}"/>
    <cellStyle name="Note 7 3 2 3 2 2" xfId="49078" xr:uid="{00000000-0005-0000-0000-0000D7A50000}"/>
    <cellStyle name="Note 7 3 2 3 3" xfId="49079" xr:uid="{00000000-0005-0000-0000-0000D8A50000}"/>
    <cellStyle name="Note 7 3 2 4" xfId="12716" xr:uid="{00000000-0005-0000-0000-0000D9A50000}"/>
    <cellStyle name="Note 7 3 2 4 2" xfId="49080" xr:uid="{00000000-0005-0000-0000-0000DAA50000}"/>
    <cellStyle name="Note 7 3 2 5" xfId="26664" xr:uid="{00000000-0005-0000-0000-0000DBA50000}"/>
    <cellStyle name="Note 7 3 2 5 2" xfId="49081" xr:uid="{00000000-0005-0000-0000-0000DCA50000}"/>
    <cellStyle name="Note 7 3 2 6" xfId="26665" xr:uid="{00000000-0005-0000-0000-0000DDA50000}"/>
    <cellStyle name="Note 7 3 2 6 2" xfId="49082" xr:uid="{00000000-0005-0000-0000-0000DEA50000}"/>
    <cellStyle name="Note 7 3 2 7" xfId="26666" xr:uid="{00000000-0005-0000-0000-0000DFA50000}"/>
    <cellStyle name="Note 7 3 2 7 2" xfId="49083" xr:uid="{00000000-0005-0000-0000-0000E0A50000}"/>
    <cellStyle name="Note 7 3 2 8" xfId="49084" xr:uid="{00000000-0005-0000-0000-0000E1A50000}"/>
    <cellStyle name="Note 7 3 3" xfId="7687" xr:uid="{00000000-0005-0000-0000-0000E2A50000}"/>
    <cellStyle name="Note 7 3 3 2" xfId="12713" xr:uid="{00000000-0005-0000-0000-0000E3A50000}"/>
    <cellStyle name="Note 7 3 3 2 2" xfId="49085" xr:uid="{00000000-0005-0000-0000-0000E4A50000}"/>
    <cellStyle name="Note 7 3 3 3" xfId="49086" xr:uid="{00000000-0005-0000-0000-0000E5A50000}"/>
    <cellStyle name="Note 7 3 4" xfId="7688" xr:uid="{00000000-0005-0000-0000-0000E6A50000}"/>
    <cellStyle name="Note 7 3 4 2" xfId="12712" xr:uid="{00000000-0005-0000-0000-0000E7A50000}"/>
    <cellStyle name="Note 7 3 4 2 2" xfId="49087" xr:uid="{00000000-0005-0000-0000-0000E8A50000}"/>
    <cellStyle name="Note 7 3 4 3" xfId="49088" xr:uid="{00000000-0005-0000-0000-0000E9A50000}"/>
    <cellStyle name="Note 7 3 5" xfId="12717" xr:uid="{00000000-0005-0000-0000-0000EAA50000}"/>
    <cellStyle name="Note 7 3 5 2" xfId="49089" xr:uid="{00000000-0005-0000-0000-0000EBA50000}"/>
    <cellStyle name="Note 7 3 6" xfId="26667" xr:uid="{00000000-0005-0000-0000-0000ECA50000}"/>
    <cellStyle name="Note 7 3 6 2" xfId="49090" xr:uid="{00000000-0005-0000-0000-0000EDA50000}"/>
    <cellStyle name="Note 7 3 7" xfId="26668" xr:uid="{00000000-0005-0000-0000-0000EEA50000}"/>
    <cellStyle name="Note 7 3 7 2" xfId="49091" xr:uid="{00000000-0005-0000-0000-0000EFA50000}"/>
    <cellStyle name="Note 7 3 8" xfId="26669" xr:uid="{00000000-0005-0000-0000-0000F0A50000}"/>
    <cellStyle name="Note 7 3 8 2" xfId="49092" xr:uid="{00000000-0005-0000-0000-0000F1A50000}"/>
    <cellStyle name="Note 7 3 9" xfId="49093" xr:uid="{00000000-0005-0000-0000-0000F2A50000}"/>
    <cellStyle name="Note 7 4" xfId="7689" xr:uid="{00000000-0005-0000-0000-0000F3A50000}"/>
    <cellStyle name="Note 7 4 2" xfId="12711" xr:uid="{00000000-0005-0000-0000-0000F4A50000}"/>
    <cellStyle name="Note 7 4 2 2" xfId="49094" xr:uid="{00000000-0005-0000-0000-0000F5A50000}"/>
    <cellStyle name="Note 7 4 3" xfId="26670" xr:uid="{00000000-0005-0000-0000-0000F6A50000}"/>
    <cellStyle name="Note 7 4 3 2" xfId="49095" xr:uid="{00000000-0005-0000-0000-0000F7A50000}"/>
    <cellStyle name="Note 7 4 4" xfId="26671" xr:uid="{00000000-0005-0000-0000-0000F8A50000}"/>
    <cellStyle name="Note 7 4 4 2" xfId="49096" xr:uid="{00000000-0005-0000-0000-0000F9A50000}"/>
    <cellStyle name="Note 7 4 5" xfId="26672" xr:uid="{00000000-0005-0000-0000-0000FAA50000}"/>
    <cellStyle name="Note 7 4 5 2" xfId="49097" xr:uid="{00000000-0005-0000-0000-0000FBA50000}"/>
    <cellStyle name="Note 7 4 6" xfId="49098" xr:uid="{00000000-0005-0000-0000-0000FCA50000}"/>
    <cellStyle name="Note 7 5" xfId="7690" xr:uid="{00000000-0005-0000-0000-0000FDA50000}"/>
    <cellStyle name="Note 7 5 2" xfId="12710" xr:uid="{00000000-0005-0000-0000-0000FEA50000}"/>
    <cellStyle name="Note 7 5 2 2" xfId="49099" xr:uid="{00000000-0005-0000-0000-0000FFA50000}"/>
    <cellStyle name="Note 7 5 3" xfId="26673" xr:uid="{00000000-0005-0000-0000-000000A60000}"/>
    <cellStyle name="Note 7 5 3 2" xfId="49100" xr:uid="{00000000-0005-0000-0000-000001A60000}"/>
    <cellStyle name="Note 7 5 4" xfId="26674" xr:uid="{00000000-0005-0000-0000-000002A60000}"/>
    <cellStyle name="Note 7 5 4 2" xfId="49101" xr:uid="{00000000-0005-0000-0000-000003A60000}"/>
    <cellStyle name="Note 7 5 5" xfId="26675" xr:uid="{00000000-0005-0000-0000-000004A60000}"/>
    <cellStyle name="Note 7 5 5 2" xfId="49102" xr:uid="{00000000-0005-0000-0000-000005A60000}"/>
    <cellStyle name="Note 7 5 6" xfId="49103" xr:uid="{00000000-0005-0000-0000-000006A60000}"/>
    <cellStyle name="Note 7 6" xfId="7691" xr:uid="{00000000-0005-0000-0000-000007A60000}"/>
    <cellStyle name="Note 7 6 2" xfId="12709" xr:uid="{00000000-0005-0000-0000-000008A60000}"/>
    <cellStyle name="Note 7 6 2 2" xfId="49104" xr:uid="{00000000-0005-0000-0000-000009A60000}"/>
    <cellStyle name="Note 7 6 3" xfId="26676" xr:uid="{00000000-0005-0000-0000-00000AA60000}"/>
    <cellStyle name="Note 7 6 3 2" xfId="49105" xr:uid="{00000000-0005-0000-0000-00000BA60000}"/>
    <cellStyle name="Note 7 6 4" xfId="26677" xr:uid="{00000000-0005-0000-0000-00000CA60000}"/>
    <cellStyle name="Note 7 6 4 2" xfId="49106" xr:uid="{00000000-0005-0000-0000-00000DA60000}"/>
    <cellStyle name="Note 7 6 5" xfId="26678" xr:uid="{00000000-0005-0000-0000-00000EA60000}"/>
    <cellStyle name="Note 7 6 5 2" xfId="49107" xr:uid="{00000000-0005-0000-0000-00000FA60000}"/>
    <cellStyle name="Note 7 6 6" xfId="49108" xr:uid="{00000000-0005-0000-0000-000010A60000}"/>
    <cellStyle name="Note 7 7" xfId="7692" xr:uid="{00000000-0005-0000-0000-000011A60000}"/>
    <cellStyle name="Note 7 7 2" xfId="12708" xr:uid="{00000000-0005-0000-0000-000012A60000}"/>
    <cellStyle name="Note 7 7 2 2" xfId="49109" xr:uid="{00000000-0005-0000-0000-000013A60000}"/>
    <cellStyle name="Note 7 7 3" xfId="26679" xr:uid="{00000000-0005-0000-0000-000014A60000}"/>
    <cellStyle name="Note 7 7 3 2" xfId="49110" xr:uid="{00000000-0005-0000-0000-000015A60000}"/>
    <cellStyle name="Note 7 7 4" xfId="26680" xr:uid="{00000000-0005-0000-0000-000016A60000}"/>
    <cellStyle name="Note 7 7 4 2" xfId="49111" xr:uid="{00000000-0005-0000-0000-000017A60000}"/>
    <cellStyle name="Note 7 7 5" xfId="26681" xr:uid="{00000000-0005-0000-0000-000018A60000}"/>
    <cellStyle name="Note 7 7 5 2" xfId="49112" xr:uid="{00000000-0005-0000-0000-000019A60000}"/>
    <cellStyle name="Note 7 7 6" xfId="49113" xr:uid="{00000000-0005-0000-0000-00001AA60000}"/>
    <cellStyle name="Note 7 8" xfId="7693" xr:uid="{00000000-0005-0000-0000-00001BA60000}"/>
    <cellStyle name="Note 7 8 2" xfId="12707" xr:uid="{00000000-0005-0000-0000-00001CA60000}"/>
    <cellStyle name="Note 7 8 2 2" xfId="49114" xr:uid="{00000000-0005-0000-0000-00001DA60000}"/>
    <cellStyle name="Note 7 8 3" xfId="49115" xr:uid="{00000000-0005-0000-0000-00001EA60000}"/>
    <cellStyle name="Note 7 9" xfId="12724" xr:uid="{00000000-0005-0000-0000-00001FA60000}"/>
    <cellStyle name="Note 7 9 2" xfId="49116" xr:uid="{00000000-0005-0000-0000-000020A60000}"/>
    <cellStyle name="Note 8" xfId="983" xr:uid="{00000000-0005-0000-0000-000021A60000}"/>
    <cellStyle name="Note 8 10" xfId="26682" xr:uid="{00000000-0005-0000-0000-000022A60000}"/>
    <cellStyle name="Note 8 10 2" xfId="49117" xr:uid="{00000000-0005-0000-0000-000023A60000}"/>
    <cellStyle name="Note 8 11" xfId="49118" xr:uid="{00000000-0005-0000-0000-000024A60000}"/>
    <cellStyle name="Note 8 2" xfId="1915" xr:uid="{00000000-0005-0000-0000-000025A60000}"/>
    <cellStyle name="Note 8 2 2" xfId="3374" xr:uid="{00000000-0005-0000-0000-000026A60000}"/>
    <cellStyle name="Note 8 2 2 2" xfId="7694" xr:uid="{00000000-0005-0000-0000-000027A60000}"/>
    <cellStyle name="Note 8 2 2 2 2" xfId="12703" xr:uid="{00000000-0005-0000-0000-000028A60000}"/>
    <cellStyle name="Note 8 2 2 2 2 2" xfId="49119" xr:uid="{00000000-0005-0000-0000-000029A60000}"/>
    <cellStyle name="Note 8 2 2 2 3" xfId="49120" xr:uid="{00000000-0005-0000-0000-00002AA60000}"/>
    <cellStyle name="Note 8 2 2 3" xfId="7695" xr:uid="{00000000-0005-0000-0000-00002BA60000}"/>
    <cellStyle name="Note 8 2 2 3 2" xfId="12702" xr:uid="{00000000-0005-0000-0000-00002CA60000}"/>
    <cellStyle name="Note 8 2 2 3 2 2" xfId="49121" xr:uid="{00000000-0005-0000-0000-00002DA60000}"/>
    <cellStyle name="Note 8 2 2 3 3" xfId="49122" xr:uid="{00000000-0005-0000-0000-00002EA60000}"/>
    <cellStyle name="Note 8 2 2 4" xfId="12704" xr:uid="{00000000-0005-0000-0000-00002FA60000}"/>
    <cellStyle name="Note 8 2 2 4 2" xfId="49123" xr:uid="{00000000-0005-0000-0000-000030A60000}"/>
    <cellStyle name="Note 8 2 2 5" xfId="26683" xr:uid="{00000000-0005-0000-0000-000031A60000}"/>
    <cellStyle name="Note 8 2 2 5 2" xfId="49124" xr:uid="{00000000-0005-0000-0000-000032A60000}"/>
    <cellStyle name="Note 8 2 2 6" xfId="26684" xr:uid="{00000000-0005-0000-0000-000033A60000}"/>
    <cellStyle name="Note 8 2 2 6 2" xfId="49125" xr:uid="{00000000-0005-0000-0000-000034A60000}"/>
    <cellStyle name="Note 8 2 2 7" xfId="26685" xr:uid="{00000000-0005-0000-0000-000035A60000}"/>
    <cellStyle name="Note 8 2 2 7 2" xfId="49126" xr:uid="{00000000-0005-0000-0000-000036A60000}"/>
    <cellStyle name="Note 8 2 2 8" xfId="49127" xr:uid="{00000000-0005-0000-0000-000037A60000}"/>
    <cellStyle name="Note 8 2 3" xfId="7696" xr:uid="{00000000-0005-0000-0000-000038A60000}"/>
    <cellStyle name="Note 8 2 3 2" xfId="12701" xr:uid="{00000000-0005-0000-0000-000039A60000}"/>
    <cellStyle name="Note 8 2 3 2 2" xfId="49128" xr:uid="{00000000-0005-0000-0000-00003AA60000}"/>
    <cellStyle name="Note 8 2 3 3" xfId="49129" xr:uid="{00000000-0005-0000-0000-00003BA60000}"/>
    <cellStyle name="Note 8 2 4" xfId="7697" xr:uid="{00000000-0005-0000-0000-00003CA60000}"/>
    <cellStyle name="Note 8 2 4 2" xfId="12700" xr:uid="{00000000-0005-0000-0000-00003DA60000}"/>
    <cellStyle name="Note 8 2 4 2 2" xfId="49130" xr:uid="{00000000-0005-0000-0000-00003EA60000}"/>
    <cellStyle name="Note 8 2 4 3" xfId="49131" xr:uid="{00000000-0005-0000-0000-00003FA60000}"/>
    <cellStyle name="Note 8 2 5" xfId="12705" xr:uid="{00000000-0005-0000-0000-000040A60000}"/>
    <cellStyle name="Note 8 2 5 2" xfId="49132" xr:uid="{00000000-0005-0000-0000-000041A60000}"/>
    <cellStyle name="Note 8 2 6" xfId="26686" xr:uid="{00000000-0005-0000-0000-000042A60000}"/>
    <cellStyle name="Note 8 2 6 2" xfId="49133" xr:uid="{00000000-0005-0000-0000-000043A60000}"/>
    <cellStyle name="Note 8 2 7" xfId="26687" xr:uid="{00000000-0005-0000-0000-000044A60000}"/>
    <cellStyle name="Note 8 2 7 2" xfId="49134" xr:uid="{00000000-0005-0000-0000-000045A60000}"/>
    <cellStyle name="Note 8 2 8" xfId="26688" xr:uid="{00000000-0005-0000-0000-000046A60000}"/>
    <cellStyle name="Note 8 2 8 2" xfId="49135" xr:uid="{00000000-0005-0000-0000-000047A60000}"/>
    <cellStyle name="Note 8 2 9" xfId="49136" xr:uid="{00000000-0005-0000-0000-000048A60000}"/>
    <cellStyle name="Note 8 3" xfId="1483" xr:uid="{00000000-0005-0000-0000-000049A60000}"/>
    <cellStyle name="Note 8 3 2" xfId="2946" xr:uid="{00000000-0005-0000-0000-00004AA60000}"/>
    <cellStyle name="Note 8 3 2 2" xfId="7698" xr:uid="{00000000-0005-0000-0000-00004BA60000}"/>
    <cellStyle name="Note 8 3 2 2 2" xfId="12697" xr:uid="{00000000-0005-0000-0000-00004CA60000}"/>
    <cellStyle name="Note 8 3 2 2 2 2" xfId="49137" xr:uid="{00000000-0005-0000-0000-00004DA60000}"/>
    <cellStyle name="Note 8 3 2 2 3" xfId="49138" xr:uid="{00000000-0005-0000-0000-00004EA60000}"/>
    <cellStyle name="Note 8 3 2 3" xfId="7699" xr:uid="{00000000-0005-0000-0000-00004FA60000}"/>
    <cellStyle name="Note 8 3 2 3 2" xfId="12696" xr:uid="{00000000-0005-0000-0000-000050A60000}"/>
    <cellStyle name="Note 8 3 2 3 2 2" xfId="49139" xr:uid="{00000000-0005-0000-0000-000051A60000}"/>
    <cellStyle name="Note 8 3 2 3 3" xfId="49140" xr:uid="{00000000-0005-0000-0000-000052A60000}"/>
    <cellStyle name="Note 8 3 2 4" xfId="12698" xr:uid="{00000000-0005-0000-0000-000053A60000}"/>
    <cellStyle name="Note 8 3 2 4 2" xfId="49141" xr:uid="{00000000-0005-0000-0000-000054A60000}"/>
    <cellStyle name="Note 8 3 2 5" xfId="26689" xr:uid="{00000000-0005-0000-0000-000055A60000}"/>
    <cellStyle name="Note 8 3 2 5 2" xfId="49142" xr:uid="{00000000-0005-0000-0000-000056A60000}"/>
    <cellStyle name="Note 8 3 2 6" xfId="26690" xr:uid="{00000000-0005-0000-0000-000057A60000}"/>
    <cellStyle name="Note 8 3 2 6 2" xfId="49143" xr:uid="{00000000-0005-0000-0000-000058A60000}"/>
    <cellStyle name="Note 8 3 2 7" xfId="26691" xr:uid="{00000000-0005-0000-0000-000059A60000}"/>
    <cellStyle name="Note 8 3 2 7 2" xfId="49144" xr:uid="{00000000-0005-0000-0000-00005AA60000}"/>
    <cellStyle name="Note 8 3 2 8" xfId="49145" xr:uid="{00000000-0005-0000-0000-00005BA60000}"/>
    <cellStyle name="Note 8 3 3" xfId="7700" xr:uid="{00000000-0005-0000-0000-00005CA60000}"/>
    <cellStyle name="Note 8 3 3 2" xfId="12695" xr:uid="{00000000-0005-0000-0000-00005DA60000}"/>
    <cellStyle name="Note 8 3 3 2 2" xfId="49146" xr:uid="{00000000-0005-0000-0000-00005EA60000}"/>
    <cellStyle name="Note 8 3 3 3" xfId="49147" xr:uid="{00000000-0005-0000-0000-00005FA60000}"/>
    <cellStyle name="Note 8 3 4" xfId="7701" xr:uid="{00000000-0005-0000-0000-000060A60000}"/>
    <cellStyle name="Note 8 3 4 2" xfId="12694" xr:uid="{00000000-0005-0000-0000-000061A60000}"/>
    <cellStyle name="Note 8 3 4 2 2" xfId="49148" xr:uid="{00000000-0005-0000-0000-000062A60000}"/>
    <cellStyle name="Note 8 3 4 3" xfId="49149" xr:uid="{00000000-0005-0000-0000-000063A60000}"/>
    <cellStyle name="Note 8 3 5" xfId="12699" xr:uid="{00000000-0005-0000-0000-000064A60000}"/>
    <cellStyle name="Note 8 3 5 2" xfId="49150" xr:uid="{00000000-0005-0000-0000-000065A60000}"/>
    <cellStyle name="Note 8 3 6" xfId="26692" xr:uid="{00000000-0005-0000-0000-000066A60000}"/>
    <cellStyle name="Note 8 3 6 2" xfId="49151" xr:uid="{00000000-0005-0000-0000-000067A60000}"/>
    <cellStyle name="Note 8 3 7" xfId="26693" xr:uid="{00000000-0005-0000-0000-000068A60000}"/>
    <cellStyle name="Note 8 3 7 2" xfId="49152" xr:uid="{00000000-0005-0000-0000-000069A60000}"/>
    <cellStyle name="Note 8 3 8" xfId="26694" xr:uid="{00000000-0005-0000-0000-00006AA60000}"/>
    <cellStyle name="Note 8 3 8 2" xfId="49153" xr:uid="{00000000-0005-0000-0000-00006BA60000}"/>
    <cellStyle name="Note 8 3 9" xfId="49154" xr:uid="{00000000-0005-0000-0000-00006CA60000}"/>
    <cellStyle name="Note 8 4" xfId="7702" xr:uid="{00000000-0005-0000-0000-00006DA60000}"/>
    <cellStyle name="Note 8 4 2" xfId="12693" xr:uid="{00000000-0005-0000-0000-00006EA60000}"/>
    <cellStyle name="Note 8 4 2 2" xfId="49155" xr:uid="{00000000-0005-0000-0000-00006FA60000}"/>
    <cellStyle name="Note 8 4 3" xfId="26695" xr:uid="{00000000-0005-0000-0000-000070A60000}"/>
    <cellStyle name="Note 8 4 3 2" xfId="49156" xr:uid="{00000000-0005-0000-0000-000071A60000}"/>
    <cellStyle name="Note 8 4 4" xfId="26696" xr:uid="{00000000-0005-0000-0000-000072A60000}"/>
    <cellStyle name="Note 8 4 4 2" xfId="49157" xr:uid="{00000000-0005-0000-0000-000073A60000}"/>
    <cellStyle name="Note 8 4 5" xfId="26697" xr:uid="{00000000-0005-0000-0000-000074A60000}"/>
    <cellStyle name="Note 8 4 5 2" xfId="49158" xr:uid="{00000000-0005-0000-0000-000075A60000}"/>
    <cellStyle name="Note 8 4 6" xfId="49159" xr:uid="{00000000-0005-0000-0000-000076A60000}"/>
    <cellStyle name="Note 8 5" xfId="7703" xr:uid="{00000000-0005-0000-0000-000077A60000}"/>
    <cellStyle name="Note 8 5 2" xfId="12692" xr:uid="{00000000-0005-0000-0000-000078A60000}"/>
    <cellStyle name="Note 8 5 2 2" xfId="49160" xr:uid="{00000000-0005-0000-0000-000079A60000}"/>
    <cellStyle name="Note 8 5 3" xfId="26698" xr:uid="{00000000-0005-0000-0000-00007AA60000}"/>
    <cellStyle name="Note 8 5 3 2" xfId="49161" xr:uid="{00000000-0005-0000-0000-00007BA60000}"/>
    <cellStyle name="Note 8 5 4" xfId="26699" xr:uid="{00000000-0005-0000-0000-00007CA60000}"/>
    <cellStyle name="Note 8 5 4 2" xfId="49162" xr:uid="{00000000-0005-0000-0000-00007DA60000}"/>
    <cellStyle name="Note 8 5 5" xfId="26700" xr:uid="{00000000-0005-0000-0000-00007EA60000}"/>
    <cellStyle name="Note 8 5 5 2" xfId="49163" xr:uid="{00000000-0005-0000-0000-00007FA60000}"/>
    <cellStyle name="Note 8 5 6" xfId="49164" xr:uid="{00000000-0005-0000-0000-000080A60000}"/>
    <cellStyle name="Note 8 6" xfId="7704" xr:uid="{00000000-0005-0000-0000-000081A60000}"/>
    <cellStyle name="Note 8 6 2" xfId="12691" xr:uid="{00000000-0005-0000-0000-000082A60000}"/>
    <cellStyle name="Note 8 6 2 2" xfId="49165" xr:uid="{00000000-0005-0000-0000-000083A60000}"/>
    <cellStyle name="Note 8 6 3" xfId="26701" xr:uid="{00000000-0005-0000-0000-000084A60000}"/>
    <cellStyle name="Note 8 6 3 2" xfId="49166" xr:uid="{00000000-0005-0000-0000-000085A60000}"/>
    <cellStyle name="Note 8 6 4" xfId="26702" xr:uid="{00000000-0005-0000-0000-000086A60000}"/>
    <cellStyle name="Note 8 6 4 2" xfId="49167" xr:uid="{00000000-0005-0000-0000-000087A60000}"/>
    <cellStyle name="Note 8 6 5" xfId="26703" xr:uid="{00000000-0005-0000-0000-000088A60000}"/>
    <cellStyle name="Note 8 6 5 2" xfId="49168" xr:uid="{00000000-0005-0000-0000-000089A60000}"/>
    <cellStyle name="Note 8 6 6" xfId="49169" xr:uid="{00000000-0005-0000-0000-00008AA60000}"/>
    <cellStyle name="Note 8 7" xfId="7705" xr:uid="{00000000-0005-0000-0000-00008BA60000}"/>
    <cellStyle name="Note 8 7 2" xfId="12690" xr:uid="{00000000-0005-0000-0000-00008CA60000}"/>
    <cellStyle name="Note 8 7 2 2" xfId="49170" xr:uid="{00000000-0005-0000-0000-00008DA60000}"/>
    <cellStyle name="Note 8 7 3" xfId="26704" xr:uid="{00000000-0005-0000-0000-00008EA60000}"/>
    <cellStyle name="Note 8 7 3 2" xfId="49171" xr:uid="{00000000-0005-0000-0000-00008FA60000}"/>
    <cellStyle name="Note 8 7 4" xfId="26705" xr:uid="{00000000-0005-0000-0000-000090A60000}"/>
    <cellStyle name="Note 8 7 4 2" xfId="49172" xr:uid="{00000000-0005-0000-0000-000091A60000}"/>
    <cellStyle name="Note 8 7 5" xfId="26706" xr:uid="{00000000-0005-0000-0000-000092A60000}"/>
    <cellStyle name="Note 8 7 5 2" xfId="49173" xr:uid="{00000000-0005-0000-0000-000093A60000}"/>
    <cellStyle name="Note 8 7 6" xfId="49174" xr:uid="{00000000-0005-0000-0000-000094A60000}"/>
    <cellStyle name="Note 8 8" xfId="7706" xr:uid="{00000000-0005-0000-0000-000095A60000}"/>
    <cellStyle name="Note 8 8 2" xfId="12689" xr:uid="{00000000-0005-0000-0000-000096A60000}"/>
    <cellStyle name="Note 8 8 2 2" xfId="49175" xr:uid="{00000000-0005-0000-0000-000097A60000}"/>
    <cellStyle name="Note 8 8 3" xfId="49176" xr:uid="{00000000-0005-0000-0000-000098A60000}"/>
    <cellStyle name="Note 8 9" xfId="12706" xr:uid="{00000000-0005-0000-0000-000099A60000}"/>
    <cellStyle name="Note 8 9 2" xfId="49177" xr:uid="{00000000-0005-0000-0000-00009AA60000}"/>
    <cellStyle name="Note 9" xfId="734" xr:uid="{00000000-0005-0000-0000-00009BA60000}"/>
    <cellStyle name="Note 9 10" xfId="26707" xr:uid="{00000000-0005-0000-0000-00009CA60000}"/>
    <cellStyle name="Note 9 10 2" xfId="49178" xr:uid="{00000000-0005-0000-0000-00009DA60000}"/>
    <cellStyle name="Note 9 11" xfId="49179" xr:uid="{00000000-0005-0000-0000-00009EA60000}"/>
    <cellStyle name="Note 9 2" xfId="1713" xr:uid="{00000000-0005-0000-0000-00009FA60000}"/>
    <cellStyle name="Note 9 2 2" xfId="3176" xr:uid="{00000000-0005-0000-0000-0000A0A60000}"/>
    <cellStyle name="Note 9 2 2 2" xfId="7707" xr:uid="{00000000-0005-0000-0000-0000A1A60000}"/>
    <cellStyle name="Note 9 2 2 2 2" xfId="12685" xr:uid="{00000000-0005-0000-0000-0000A2A60000}"/>
    <cellStyle name="Note 9 2 2 2 2 2" xfId="49180" xr:uid="{00000000-0005-0000-0000-0000A3A60000}"/>
    <cellStyle name="Note 9 2 2 2 3" xfId="49181" xr:uid="{00000000-0005-0000-0000-0000A4A60000}"/>
    <cellStyle name="Note 9 2 2 3" xfId="7708" xr:uid="{00000000-0005-0000-0000-0000A5A60000}"/>
    <cellStyle name="Note 9 2 2 3 2" xfId="12684" xr:uid="{00000000-0005-0000-0000-0000A6A60000}"/>
    <cellStyle name="Note 9 2 2 3 2 2" xfId="49182" xr:uid="{00000000-0005-0000-0000-0000A7A60000}"/>
    <cellStyle name="Note 9 2 2 3 3" xfId="49183" xr:uid="{00000000-0005-0000-0000-0000A8A60000}"/>
    <cellStyle name="Note 9 2 2 4" xfId="12686" xr:uid="{00000000-0005-0000-0000-0000A9A60000}"/>
    <cellStyle name="Note 9 2 2 4 2" xfId="49184" xr:uid="{00000000-0005-0000-0000-0000AAA60000}"/>
    <cellStyle name="Note 9 2 2 5" xfId="26708" xr:uid="{00000000-0005-0000-0000-0000ABA60000}"/>
    <cellStyle name="Note 9 2 2 5 2" xfId="49185" xr:uid="{00000000-0005-0000-0000-0000ACA60000}"/>
    <cellStyle name="Note 9 2 2 6" xfId="26709" xr:uid="{00000000-0005-0000-0000-0000ADA60000}"/>
    <cellStyle name="Note 9 2 2 6 2" xfId="49186" xr:uid="{00000000-0005-0000-0000-0000AEA60000}"/>
    <cellStyle name="Note 9 2 2 7" xfId="26710" xr:uid="{00000000-0005-0000-0000-0000AFA60000}"/>
    <cellStyle name="Note 9 2 2 7 2" xfId="49187" xr:uid="{00000000-0005-0000-0000-0000B0A60000}"/>
    <cellStyle name="Note 9 2 2 8" xfId="49188" xr:uid="{00000000-0005-0000-0000-0000B1A60000}"/>
    <cellStyle name="Note 9 2 3" xfId="7709" xr:uid="{00000000-0005-0000-0000-0000B2A60000}"/>
    <cellStyle name="Note 9 2 3 2" xfId="12683" xr:uid="{00000000-0005-0000-0000-0000B3A60000}"/>
    <cellStyle name="Note 9 2 3 2 2" xfId="49189" xr:uid="{00000000-0005-0000-0000-0000B4A60000}"/>
    <cellStyle name="Note 9 2 3 3" xfId="49190" xr:uid="{00000000-0005-0000-0000-0000B5A60000}"/>
    <cellStyle name="Note 9 2 4" xfId="7710" xr:uid="{00000000-0005-0000-0000-0000B6A60000}"/>
    <cellStyle name="Note 9 2 4 2" xfId="12682" xr:uid="{00000000-0005-0000-0000-0000B7A60000}"/>
    <cellStyle name="Note 9 2 4 2 2" xfId="49191" xr:uid="{00000000-0005-0000-0000-0000B8A60000}"/>
    <cellStyle name="Note 9 2 4 3" xfId="49192" xr:uid="{00000000-0005-0000-0000-0000B9A60000}"/>
    <cellStyle name="Note 9 2 5" xfId="12687" xr:uid="{00000000-0005-0000-0000-0000BAA60000}"/>
    <cellStyle name="Note 9 2 5 2" xfId="49193" xr:uid="{00000000-0005-0000-0000-0000BBA60000}"/>
    <cellStyle name="Note 9 2 6" xfId="26711" xr:uid="{00000000-0005-0000-0000-0000BCA60000}"/>
    <cellStyle name="Note 9 2 6 2" xfId="49194" xr:uid="{00000000-0005-0000-0000-0000BDA60000}"/>
    <cellStyle name="Note 9 2 7" xfId="26712" xr:uid="{00000000-0005-0000-0000-0000BEA60000}"/>
    <cellStyle name="Note 9 2 7 2" xfId="49195" xr:uid="{00000000-0005-0000-0000-0000BFA60000}"/>
    <cellStyle name="Note 9 2 8" xfId="26713" xr:uid="{00000000-0005-0000-0000-0000C0A60000}"/>
    <cellStyle name="Note 9 2 8 2" xfId="49196" xr:uid="{00000000-0005-0000-0000-0000C1A60000}"/>
    <cellStyle name="Note 9 2 9" xfId="49197" xr:uid="{00000000-0005-0000-0000-0000C2A60000}"/>
    <cellStyle name="Note 9 3" xfId="1276" xr:uid="{00000000-0005-0000-0000-0000C3A60000}"/>
    <cellStyle name="Note 9 3 2" xfId="2743" xr:uid="{00000000-0005-0000-0000-0000C4A60000}"/>
    <cellStyle name="Note 9 3 2 2" xfId="7711" xr:uid="{00000000-0005-0000-0000-0000C5A60000}"/>
    <cellStyle name="Note 9 3 2 2 2" xfId="12679" xr:uid="{00000000-0005-0000-0000-0000C6A60000}"/>
    <cellStyle name="Note 9 3 2 2 2 2" xfId="49198" xr:uid="{00000000-0005-0000-0000-0000C7A60000}"/>
    <cellStyle name="Note 9 3 2 2 3" xfId="49199" xr:uid="{00000000-0005-0000-0000-0000C8A60000}"/>
    <cellStyle name="Note 9 3 2 3" xfId="7712" xr:uid="{00000000-0005-0000-0000-0000C9A60000}"/>
    <cellStyle name="Note 9 3 2 3 2" xfId="12678" xr:uid="{00000000-0005-0000-0000-0000CAA60000}"/>
    <cellStyle name="Note 9 3 2 3 2 2" xfId="49200" xr:uid="{00000000-0005-0000-0000-0000CBA60000}"/>
    <cellStyle name="Note 9 3 2 3 3" xfId="49201" xr:uid="{00000000-0005-0000-0000-0000CCA60000}"/>
    <cellStyle name="Note 9 3 2 4" xfId="12680" xr:uid="{00000000-0005-0000-0000-0000CDA60000}"/>
    <cellStyle name="Note 9 3 2 4 2" xfId="49202" xr:uid="{00000000-0005-0000-0000-0000CEA60000}"/>
    <cellStyle name="Note 9 3 2 5" xfId="26714" xr:uid="{00000000-0005-0000-0000-0000CFA60000}"/>
    <cellStyle name="Note 9 3 2 5 2" xfId="49203" xr:uid="{00000000-0005-0000-0000-0000D0A60000}"/>
    <cellStyle name="Note 9 3 2 6" xfId="26715" xr:uid="{00000000-0005-0000-0000-0000D1A60000}"/>
    <cellStyle name="Note 9 3 2 6 2" xfId="49204" xr:uid="{00000000-0005-0000-0000-0000D2A60000}"/>
    <cellStyle name="Note 9 3 2 7" xfId="26716" xr:uid="{00000000-0005-0000-0000-0000D3A60000}"/>
    <cellStyle name="Note 9 3 2 7 2" xfId="49205" xr:uid="{00000000-0005-0000-0000-0000D4A60000}"/>
    <cellStyle name="Note 9 3 2 8" xfId="49206" xr:uid="{00000000-0005-0000-0000-0000D5A60000}"/>
    <cellStyle name="Note 9 3 3" xfId="7713" xr:uid="{00000000-0005-0000-0000-0000D6A60000}"/>
    <cellStyle name="Note 9 3 3 2" xfId="12677" xr:uid="{00000000-0005-0000-0000-0000D7A60000}"/>
    <cellStyle name="Note 9 3 3 2 2" xfId="49207" xr:uid="{00000000-0005-0000-0000-0000D8A60000}"/>
    <cellStyle name="Note 9 3 3 3" xfId="49208" xr:uid="{00000000-0005-0000-0000-0000D9A60000}"/>
    <cellStyle name="Note 9 3 4" xfId="7714" xr:uid="{00000000-0005-0000-0000-0000DAA60000}"/>
    <cellStyle name="Note 9 3 4 2" xfId="12676" xr:uid="{00000000-0005-0000-0000-0000DBA60000}"/>
    <cellStyle name="Note 9 3 4 2 2" xfId="49209" xr:uid="{00000000-0005-0000-0000-0000DCA60000}"/>
    <cellStyle name="Note 9 3 4 3" xfId="49210" xr:uid="{00000000-0005-0000-0000-0000DDA60000}"/>
    <cellStyle name="Note 9 3 5" xfId="12681" xr:uid="{00000000-0005-0000-0000-0000DEA60000}"/>
    <cellStyle name="Note 9 3 5 2" xfId="49211" xr:uid="{00000000-0005-0000-0000-0000DFA60000}"/>
    <cellStyle name="Note 9 3 6" xfId="26717" xr:uid="{00000000-0005-0000-0000-0000E0A60000}"/>
    <cellStyle name="Note 9 3 6 2" xfId="49212" xr:uid="{00000000-0005-0000-0000-0000E1A60000}"/>
    <cellStyle name="Note 9 3 7" xfId="26718" xr:uid="{00000000-0005-0000-0000-0000E2A60000}"/>
    <cellStyle name="Note 9 3 7 2" xfId="49213" xr:uid="{00000000-0005-0000-0000-0000E3A60000}"/>
    <cellStyle name="Note 9 3 8" xfId="26719" xr:uid="{00000000-0005-0000-0000-0000E4A60000}"/>
    <cellStyle name="Note 9 3 8 2" xfId="49214" xr:uid="{00000000-0005-0000-0000-0000E5A60000}"/>
    <cellStyle name="Note 9 3 9" xfId="49215" xr:uid="{00000000-0005-0000-0000-0000E6A60000}"/>
    <cellStyle name="Note 9 4" xfId="7715" xr:uid="{00000000-0005-0000-0000-0000E7A60000}"/>
    <cellStyle name="Note 9 4 2" xfId="12675" xr:uid="{00000000-0005-0000-0000-0000E8A60000}"/>
    <cellStyle name="Note 9 4 2 2" xfId="49216" xr:uid="{00000000-0005-0000-0000-0000E9A60000}"/>
    <cellStyle name="Note 9 4 3" xfId="26720" xr:uid="{00000000-0005-0000-0000-0000EAA60000}"/>
    <cellStyle name="Note 9 4 3 2" xfId="49217" xr:uid="{00000000-0005-0000-0000-0000EBA60000}"/>
    <cellStyle name="Note 9 4 4" xfId="26721" xr:uid="{00000000-0005-0000-0000-0000ECA60000}"/>
    <cellStyle name="Note 9 4 4 2" xfId="49218" xr:uid="{00000000-0005-0000-0000-0000EDA60000}"/>
    <cellStyle name="Note 9 4 5" xfId="26722" xr:uid="{00000000-0005-0000-0000-0000EEA60000}"/>
    <cellStyle name="Note 9 4 5 2" xfId="49219" xr:uid="{00000000-0005-0000-0000-0000EFA60000}"/>
    <cellStyle name="Note 9 4 6" xfId="49220" xr:uid="{00000000-0005-0000-0000-0000F0A60000}"/>
    <cellStyle name="Note 9 5" xfId="7716" xr:uid="{00000000-0005-0000-0000-0000F1A60000}"/>
    <cellStyle name="Note 9 5 2" xfId="12674" xr:uid="{00000000-0005-0000-0000-0000F2A60000}"/>
    <cellStyle name="Note 9 5 2 2" xfId="49221" xr:uid="{00000000-0005-0000-0000-0000F3A60000}"/>
    <cellStyle name="Note 9 5 3" xfId="26723" xr:uid="{00000000-0005-0000-0000-0000F4A60000}"/>
    <cellStyle name="Note 9 5 3 2" xfId="49222" xr:uid="{00000000-0005-0000-0000-0000F5A60000}"/>
    <cellStyle name="Note 9 5 4" xfId="26724" xr:uid="{00000000-0005-0000-0000-0000F6A60000}"/>
    <cellStyle name="Note 9 5 4 2" xfId="49223" xr:uid="{00000000-0005-0000-0000-0000F7A60000}"/>
    <cellStyle name="Note 9 5 5" xfId="26725" xr:uid="{00000000-0005-0000-0000-0000F8A60000}"/>
    <cellStyle name="Note 9 5 5 2" xfId="49224" xr:uid="{00000000-0005-0000-0000-0000F9A60000}"/>
    <cellStyle name="Note 9 5 6" xfId="49225" xr:uid="{00000000-0005-0000-0000-0000FAA60000}"/>
    <cellStyle name="Note 9 6" xfId="7717" xr:uid="{00000000-0005-0000-0000-0000FBA60000}"/>
    <cellStyle name="Note 9 6 2" xfId="12673" xr:uid="{00000000-0005-0000-0000-0000FCA60000}"/>
    <cellStyle name="Note 9 6 2 2" xfId="49226" xr:uid="{00000000-0005-0000-0000-0000FDA60000}"/>
    <cellStyle name="Note 9 6 3" xfId="26726" xr:uid="{00000000-0005-0000-0000-0000FEA60000}"/>
    <cellStyle name="Note 9 6 3 2" xfId="49227" xr:uid="{00000000-0005-0000-0000-0000FFA60000}"/>
    <cellStyle name="Note 9 6 4" xfId="26727" xr:uid="{00000000-0005-0000-0000-000000A70000}"/>
    <cellStyle name="Note 9 6 4 2" xfId="49228" xr:uid="{00000000-0005-0000-0000-000001A70000}"/>
    <cellStyle name="Note 9 6 5" xfId="26728" xr:uid="{00000000-0005-0000-0000-000002A70000}"/>
    <cellStyle name="Note 9 6 5 2" xfId="49229" xr:uid="{00000000-0005-0000-0000-000003A70000}"/>
    <cellStyle name="Note 9 6 6" xfId="49230" xr:uid="{00000000-0005-0000-0000-000004A70000}"/>
    <cellStyle name="Note 9 7" xfId="7718" xr:uid="{00000000-0005-0000-0000-000005A70000}"/>
    <cellStyle name="Note 9 7 2" xfId="12672" xr:uid="{00000000-0005-0000-0000-000006A70000}"/>
    <cellStyle name="Note 9 7 2 2" xfId="49231" xr:uid="{00000000-0005-0000-0000-000007A70000}"/>
    <cellStyle name="Note 9 7 3" xfId="26729" xr:uid="{00000000-0005-0000-0000-000008A70000}"/>
    <cellStyle name="Note 9 7 3 2" xfId="49232" xr:uid="{00000000-0005-0000-0000-000009A70000}"/>
    <cellStyle name="Note 9 7 4" xfId="26730" xr:uid="{00000000-0005-0000-0000-00000AA70000}"/>
    <cellStyle name="Note 9 7 4 2" xfId="49233" xr:uid="{00000000-0005-0000-0000-00000BA70000}"/>
    <cellStyle name="Note 9 7 5" xfId="26731" xr:uid="{00000000-0005-0000-0000-00000CA70000}"/>
    <cellStyle name="Note 9 7 5 2" xfId="49234" xr:uid="{00000000-0005-0000-0000-00000DA70000}"/>
    <cellStyle name="Note 9 7 6" xfId="49235" xr:uid="{00000000-0005-0000-0000-00000EA70000}"/>
    <cellStyle name="Note 9 8" xfId="7719" xr:uid="{00000000-0005-0000-0000-00000FA70000}"/>
    <cellStyle name="Note 9 8 2" xfId="12671" xr:uid="{00000000-0005-0000-0000-000010A70000}"/>
    <cellStyle name="Note 9 8 2 2" xfId="49236" xr:uid="{00000000-0005-0000-0000-000011A70000}"/>
    <cellStyle name="Note 9 8 3" xfId="49237" xr:uid="{00000000-0005-0000-0000-000012A70000}"/>
    <cellStyle name="Note 9 9" xfId="12688" xr:uid="{00000000-0005-0000-0000-000013A70000}"/>
    <cellStyle name="Note 9 9 2" xfId="49238" xr:uid="{00000000-0005-0000-0000-000014A70000}"/>
    <cellStyle name="Output" xfId="521" xr:uid="{00000000-0005-0000-0000-000015A70000}"/>
    <cellStyle name="Output 10" xfId="1063" xr:uid="{00000000-0005-0000-0000-000016A70000}"/>
    <cellStyle name="Output 10 10" xfId="10513" xr:uid="{00000000-0005-0000-0000-000017A70000}"/>
    <cellStyle name="Output 10 10 2" xfId="49239" xr:uid="{00000000-0005-0000-0000-000018A70000}"/>
    <cellStyle name="Output 10 11" xfId="12669" xr:uid="{00000000-0005-0000-0000-000019A70000}"/>
    <cellStyle name="Output 10 11 2" xfId="49240" xr:uid="{00000000-0005-0000-0000-00001AA70000}"/>
    <cellStyle name="Output 10 12" xfId="18892" xr:uid="{00000000-0005-0000-0000-00001BA70000}"/>
    <cellStyle name="Output 10 12 2" xfId="49241" xr:uid="{00000000-0005-0000-0000-00001CA70000}"/>
    <cellStyle name="Output 10 13" xfId="26732" xr:uid="{00000000-0005-0000-0000-00001DA70000}"/>
    <cellStyle name="Output 10 13 2" xfId="49242" xr:uid="{00000000-0005-0000-0000-00001EA70000}"/>
    <cellStyle name="Output 10 14" xfId="49243" xr:uid="{00000000-0005-0000-0000-00001FA70000}"/>
    <cellStyle name="Output 10 15" xfId="57209" xr:uid="{00000000-0005-0000-0000-000020A70000}"/>
    <cellStyle name="Output 10 2" xfId="1995" xr:uid="{00000000-0005-0000-0000-000021A70000}"/>
    <cellStyle name="Output 10 2 2" xfId="3454" xr:uid="{00000000-0005-0000-0000-000022A70000}"/>
    <cellStyle name="Output 10 2 2 2" xfId="7720" xr:uid="{00000000-0005-0000-0000-000023A70000}"/>
    <cellStyle name="Output 10 2 2 2 2" xfId="12666" xr:uid="{00000000-0005-0000-0000-000024A70000}"/>
    <cellStyle name="Output 10 2 2 2 2 2" xfId="49244" xr:uid="{00000000-0005-0000-0000-000025A70000}"/>
    <cellStyle name="Output 10 2 2 2 3" xfId="49245" xr:uid="{00000000-0005-0000-0000-000026A70000}"/>
    <cellStyle name="Output 10 2 2 3" xfId="7721" xr:uid="{00000000-0005-0000-0000-000027A70000}"/>
    <cellStyle name="Output 10 2 2 3 2" xfId="12665" xr:uid="{00000000-0005-0000-0000-000028A70000}"/>
    <cellStyle name="Output 10 2 2 3 2 2" xfId="49246" xr:uid="{00000000-0005-0000-0000-000029A70000}"/>
    <cellStyle name="Output 10 2 2 3 3" xfId="49247" xr:uid="{00000000-0005-0000-0000-00002AA70000}"/>
    <cellStyle name="Output 10 2 2 4" xfId="12667" xr:uid="{00000000-0005-0000-0000-00002BA70000}"/>
    <cellStyle name="Output 10 2 2 4 2" xfId="49248" xr:uid="{00000000-0005-0000-0000-00002CA70000}"/>
    <cellStyle name="Output 10 2 2 5" xfId="26733" xr:uid="{00000000-0005-0000-0000-00002DA70000}"/>
    <cellStyle name="Output 10 2 2 5 2" xfId="49249" xr:uid="{00000000-0005-0000-0000-00002EA70000}"/>
    <cellStyle name="Output 10 2 2 6" xfId="26734" xr:uid="{00000000-0005-0000-0000-00002FA70000}"/>
    <cellStyle name="Output 10 2 2 6 2" xfId="49250" xr:uid="{00000000-0005-0000-0000-000030A70000}"/>
    <cellStyle name="Output 10 2 2 7" xfId="26735" xr:uid="{00000000-0005-0000-0000-000031A70000}"/>
    <cellStyle name="Output 10 2 2 7 2" xfId="49251" xr:uid="{00000000-0005-0000-0000-000032A70000}"/>
    <cellStyle name="Output 10 2 2 8" xfId="49252" xr:uid="{00000000-0005-0000-0000-000033A70000}"/>
    <cellStyle name="Output 10 2 3" xfId="7722" xr:uid="{00000000-0005-0000-0000-000034A70000}"/>
    <cellStyle name="Output 10 2 3 2" xfId="12664" xr:uid="{00000000-0005-0000-0000-000035A70000}"/>
    <cellStyle name="Output 10 2 3 2 2" xfId="49253" xr:uid="{00000000-0005-0000-0000-000036A70000}"/>
    <cellStyle name="Output 10 2 3 3" xfId="49254" xr:uid="{00000000-0005-0000-0000-000037A70000}"/>
    <cellStyle name="Output 10 2 4" xfId="7723" xr:uid="{00000000-0005-0000-0000-000038A70000}"/>
    <cellStyle name="Output 10 2 4 2" xfId="12663" xr:uid="{00000000-0005-0000-0000-000039A70000}"/>
    <cellStyle name="Output 10 2 4 2 2" xfId="49255" xr:uid="{00000000-0005-0000-0000-00003AA70000}"/>
    <cellStyle name="Output 10 2 4 3" xfId="49256" xr:uid="{00000000-0005-0000-0000-00003BA70000}"/>
    <cellStyle name="Output 10 2 5" xfId="12668" xr:uid="{00000000-0005-0000-0000-00003CA70000}"/>
    <cellStyle name="Output 10 2 5 2" xfId="49257" xr:uid="{00000000-0005-0000-0000-00003DA70000}"/>
    <cellStyle name="Output 10 2 6" xfId="26736" xr:uid="{00000000-0005-0000-0000-00003EA70000}"/>
    <cellStyle name="Output 10 2 6 2" xfId="49258" xr:uid="{00000000-0005-0000-0000-00003FA70000}"/>
    <cellStyle name="Output 10 2 7" xfId="26737" xr:uid="{00000000-0005-0000-0000-000040A70000}"/>
    <cellStyle name="Output 10 2 7 2" xfId="49259" xr:uid="{00000000-0005-0000-0000-000041A70000}"/>
    <cellStyle name="Output 10 2 8" xfId="26738" xr:uid="{00000000-0005-0000-0000-000042A70000}"/>
    <cellStyle name="Output 10 2 8 2" xfId="49260" xr:uid="{00000000-0005-0000-0000-000043A70000}"/>
    <cellStyle name="Output 10 2 9" xfId="49261" xr:uid="{00000000-0005-0000-0000-000044A70000}"/>
    <cellStyle name="Output 10 3" xfId="1563" xr:uid="{00000000-0005-0000-0000-000045A70000}"/>
    <cellStyle name="Output 10 3 2" xfId="3026" xr:uid="{00000000-0005-0000-0000-000046A70000}"/>
    <cellStyle name="Output 10 3 2 2" xfId="7724" xr:uid="{00000000-0005-0000-0000-000047A70000}"/>
    <cellStyle name="Output 10 3 2 2 2" xfId="12660" xr:uid="{00000000-0005-0000-0000-000048A70000}"/>
    <cellStyle name="Output 10 3 2 2 2 2" xfId="49262" xr:uid="{00000000-0005-0000-0000-000049A70000}"/>
    <cellStyle name="Output 10 3 2 2 3" xfId="49263" xr:uid="{00000000-0005-0000-0000-00004AA70000}"/>
    <cellStyle name="Output 10 3 2 3" xfId="7725" xr:uid="{00000000-0005-0000-0000-00004BA70000}"/>
    <cellStyle name="Output 10 3 2 3 2" xfId="12659" xr:uid="{00000000-0005-0000-0000-00004CA70000}"/>
    <cellStyle name="Output 10 3 2 3 2 2" xfId="49264" xr:uid="{00000000-0005-0000-0000-00004DA70000}"/>
    <cellStyle name="Output 10 3 2 3 3" xfId="49265" xr:uid="{00000000-0005-0000-0000-00004EA70000}"/>
    <cellStyle name="Output 10 3 2 4" xfId="12661" xr:uid="{00000000-0005-0000-0000-00004FA70000}"/>
    <cellStyle name="Output 10 3 2 4 2" xfId="49266" xr:uid="{00000000-0005-0000-0000-000050A70000}"/>
    <cellStyle name="Output 10 3 2 5" xfId="26739" xr:uid="{00000000-0005-0000-0000-000051A70000}"/>
    <cellStyle name="Output 10 3 2 5 2" xfId="49267" xr:uid="{00000000-0005-0000-0000-000052A70000}"/>
    <cellStyle name="Output 10 3 2 6" xfId="26740" xr:uid="{00000000-0005-0000-0000-000053A70000}"/>
    <cellStyle name="Output 10 3 2 6 2" xfId="49268" xr:uid="{00000000-0005-0000-0000-000054A70000}"/>
    <cellStyle name="Output 10 3 2 7" xfId="26741" xr:uid="{00000000-0005-0000-0000-000055A70000}"/>
    <cellStyle name="Output 10 3 2 7 2" xfId="49269" xr:uid="{00000000-0005-0000-0000-000056A70000}"/>
    <cellStyle name="Output 10 3 2 8" xfId="49270" xr:uid="{00000000-0005-0000-0000-000057A70000}"/>
    <cellStyle name="Output 10 3 3" xfId="7726" xr:uid="{00000000-0005-0000-0000-000058A70000}"/>
    <cellStyle name="Output 10 3 3 2" xfId="12658" xr:uid="{00000000-0005-0000-0000-000059A70000}"/>
    <cellStyle name="Output 10 3 3 2 2" xfId="49271" xr:uid="{00000000-0005-0000-0000-00005AA70000}"/>
    <cellStyle name="Output 10 3 3 3" xfId="49272" xr:uid="{00000000-0005-0000-0000-00005BA70000}"/>
    <cellStyle name="Output 10 3 4" xfId="7727" xr:uid="{00000000-0005-0000-0000-00005CA70000}"/>
    <cellStyle name="Output 10 3 4 2" xfId="12657" xr:uid="{00000000-0005-0000-0000-00005DA70000}"/>
    <cellStyle name="Output 10 3 4 2 2" xfId="49273" xr:uid="{00000000-0005-0000-0000-00005EA70000}"/>
    <cellStyle name="Output 10 3 4 3" xfId="49274" xr:uid="{00000000-0005-0000-0000-00005FA70000}"/>
    <cellStyle name="Output 10 3 5" xfId="12662" xr:uid="{00000000-0005-0000-0000-000060A70000}"/>
    <cellStyle name="Output 10 3 5 2" xfId="49275" xr:uid="{00000000-0005-0000-0000-000061A70000}"/>
    <cellStyle name="Output 10 3 6" xfId="26742" xr:uid="{00000000-0005-0000-0000-000062A70000}"/>
    <cellStyle name="Output 10 3 6 2" xfId="49276" xr:uid="{00000000-0005-0000-0000-000063A70000}"/>
    <cellStyle name="Output 10 3 7" xfId="26743" xr:uid="{00000000-0005-0000-0000-000064A70000}"/>
    <cellStyle name="Output 10 3 7 2" xfId="49277" xr:uid="{00000000-0005-0000-0000-000065A70000}"/>
    <cellStyle name="Output 10 3 8" xfId="26744" xr:uid="{00000000-0005-0000-0000-000066A70000}"/>
    <cellStyle name="Output 10 3 8 2" xfId="49278" xr:uid="{00000000-0005-0000-0000-000067A70000}"/>
    <cellStyle name="Output 10 3 9" xfId="49279" xr:uid="{00000000-0005-0000-0000-000068A70000}"/>
    <cellStyle name="Output 10 4" xfId="7728" xr:uid="{00000000-0005-0000-0000-000069A70000}"/>
    <cellStyle name="Output 10 4 2" xfId="12656" xr:uid="{00000000-0005-0000-0000-00006AA70000}"/>
    <cellStyle name="Output 10 4 2 2" xfId="49280" xr:uid="{00000000-0005-0000-0000-00006BA70000}"/>
    <cellStyle name="Output 10 4 3" xfId="26745" xr:uid="{00000000-0005-0000-0000-00006CA70000}"/>
    <cellStyle name="Output 10 4 3 2" xfId="49281" xr:uid="{00000000-0005-0000-0000-00006DA70000}"/>
    <cellStyle name="Output 10 4 4" xfId="26746" xr:uid="{00000000-0005-0000-0000-00006EA70000}"/>
    <cellStyle name="Output 10 4 4 2" xfId="49282" xr:uid="{00000000-0005-0000-0000-00006FA70000}"/>
    <cellStyle name="Output 10 4 5" xfId="26747" xr:uid="{00000000-0005-0000-0000-000070A70000}"/>
    <cellStyle name="Output 10 4 5 2" xfId="49283" xr:uid="{00000000-0005-0000-0000-000071A70000}"/>
    <cellStyle name="Output 10 4 6" xfId="49284" xr:uid="{00000000-0005-0000-0000-000072A70000}"/>
    <cellStyle name="Output 10 5" xfId="7729" xr:uid="{00000000-0005-0000-0000-000073A70000}"/>
    <cellStyle name="Output 10 5 2" xfId="12655" xr:uid="{00000000-0005-0000-0000-000074A70000}"/>
    <cellStyle name="Output 10 5 2 2" xfId="49285" xr:uid="{00000000-0005-0000-0000-000075A70000}"/>
    <cellStyle name="Output 10 5 3" xfId="26748" xr:uid="{00000000-0005-0000-0000-000076A70000}"/>
    <cellStyle name="Output 10 5 3 2" xfId="49286" xr:uid="{00000000-0005-0000-0000-000077A70000}"/>
    <cellStyle name="Output 10 5 4" xfId="26749" xr:uid="{00000000-0005-0000-0000-000078A70000}"/>
    <cellStyle name="Output 10 5 4 2" xfId="49287" xr:uid="{00000000-0005-0000-0000-000079A70000}"/>
    <cellStyle name="Output 10 5 5" xfId="26750" xr:uid="{00000000-0005-0000-0000-00007AA70000}"/>
    <cellStyle name="Output 10 5 5 2" xfId="49288" xr:uid="{00000000-0005-0000-0000-00007BA70000}"/>
    <cellStyle name="Output 10 5 6" xfId="49289" xr:uid="{00000000-0005-0000-0000-00007CA70000}"/>
    <cellStyle name="Output 10 6" xfId="7730" xr:uid="{00000000-0005-0000-0000-00007DA70000}"/>
    <cellStyle name="Output 10 6 2" xfId="12654" xr:uid="{00000000-0005-0000-0000-00007EA70000}"/>
    <cellStyle name="Output 10 6 2 2" xfId="49290" xr:uid="{00000000-0005-0000-0000-00007FA70000}"/>
    <cellStyle name="Output 10 6 3" xfId="26751" xr:uid="{00000000-0005-0000-0000-000080A70000}"/>
    <cellStyle name="Output 10 6 3 2" xfId="49291" xr:uid="{00000000-0005-0000-0000-000081A70000}"/>
    <cellStyle name="Output 10 6 4" xfId="26752" xr:uid="{00000000-0005-0000-0000-000082A70000}"/>
    <cellStyle name="Output 10 6 4 2" xfId="49292" xr:uid="{00000000-0005-0000-0000-000083A70000}"/>
    <cellStyle name="Output 10 6 5" xfId="26753" xr:uid="{00000000-0005-0000-0000-000084A70000}"/>
    <cellStyle name="Output 10 6 5 2" xfId="49293" xr:uid="{00000000-0005-0000-0000-000085A70000}"/>
    <cellStyle name="Output 10 6 6" xfId="49294" xr:uid="{00000000-0005-0000-0000-000086A70000}"/>
    <cellStyle name="Output 10 7" xfId="7731" xr:uid="{00000000-0005-0000-0000-000087A70000}"/>
    <cellStyle name="Output 10 7 2" xfId="12653" xr:uid="{00000000-0005-0000-0000-000088A70000}"/>
    <cellStyle name="Output 10 7 2 2" xfId="49295" xr:uid="{00000000-0005-0000-0000-000089A70000}"/>
    <cellStyle name="Output 10 7 3" xfId="26754" xr:uid="{00000000-0005-0000-0000-00008AA70000}"/>
    <cellStyle name="Output 10 7 3 2" xfId="49296" xr:uid="{00000000-0005-0000-0000-00008BA70000}"/>
    <cellStyle name="Output 10 7 4" xfId="26755" xr:uid="{00000000-0005-0000-0000-00008CA70000}"/>
    <cellStyle name="Output 10 7 4 2" xfId="49297" xr:uid="{00000000-0005-0000-0000-00008DA70000}"/>
    <cellStyle name="Output 10 7 5" xfId="26756" xr:uid="{00000000-0005-0000-0000-00008EA70000}"/>
    <cellStyle name="Output 10 7 5 2" xfId="49298" xr:uid="{00000000-0005-0000-0000-00008FA70000}"/>
    <cellStyle name="Output 10 7 6" xfId="49299" xr:uid="{00000000-0005-0000-0000-000090A70000}"/>
    <cellStyle name="Output 10 8" xfId="7732" xr:uid="{00000000-0005-0000-0000-000091A70000}"/>
    <cellStyle name="Output 10 8 2" xfId="12652" xr:uid="{00000000-0005-0000-0000-000092A70000}"/>
    <cellStyle name="Output 10 8 2 2" xfId="49300" xr:uid="{00000000-0005-0000-0000-000093A70000}"/>
    <cellStyle name="Output 10 8 3" xfId="49301" xr:uid="{00000000-0005-0000-0000-000094A70000}"/>
    <cellStyle name="Output 10 9" xfId="10520" xr:uid="{00000000-0005-0000-0000-000095A70000}"/>
    <cellStyle name="Output 10 9 2" xfId="49302" xr:uid="{00000000-0005-0000-0000-000096A70000}"/>
    <cellStyle name="Output 11" xfId="1087" xr:uid="{00000000-0005-0000-0000-000097A70000}"/>
    <cellStyle name="Output 11 10" xfId="10514" xr:uid="{00000000-0005-0000-0000-000098A70000}"/>
    <cellStyle name="Output 11 10 2" xfId="49303" xr:uid="{00000000-0005-0000-0000-000099A70000}"/>
    <cellStyle name="Output 11 11" xfId="12651" xr:uid="{00000000-0005-0000-0000-00009AA70000}"/>
    <cellStyle name="Output 11 11 2" xfId="49304" xr:uid="{00000000-0005-0000-0000-00009BA70000}"/>
    <cellStyle name="Output 11 12" xfId="18893" xr:uid="{00000000-0005-0000-0000-00009CA70000}"/>
    <cellStyle name="Output 11 12 2" xfId="49305" xr:uid="{00000000-0005-0000-0000-00009DA70000}"/>
    <cellStyle name="Output 11 13" xfId="26757" xr:uid="{00000000-0005-0000-0000-00009EA70000}"/>
    <cellStyle name="Output 11 13 2" xfId="49306" xr:uid="{00000000-0005-0000-0000-00009FA70000}"/>
    <cellStyle name="Output 11 14" xfId="49307" xr:uid="{00000000-0005-0000-0000-0000A0A70000}"/>
    <cellStyle name="Output 11 15" xfId="57210" xr:uid="{00000000-0005-0000-0000-0000A1A70000}"/>
    <cellStyle name="Output 11 2" xfId="2019" xr:uid="{00000000-0005-0000-0000-0000A2A70000}"/>
    <cellStyle name="Output 11 2 2" xfId="3478" xr:uid="{00000000-0005-0000-0000-0000A3A70000}"/>
    <cellStyle name="Output 11 2 2 2" xfId="7733" xr:uid="{00000000-0005-0000-0000-0000A4A70000}"/>
    <cellStyle name="Output 11 2 2 2 2" xfId="12648" xr:uid="{00000000-0005-0000-0000-0000A5A70000}"/>
    <cellStyle name="Output 11 2 2 2 2 2" xfId="49308" xr:uid="{00000000-0005-0000-0000-0000A6A70000}"/>
    <cellStyle name="Output 11 2 2 2 3" xfId="49309" xr:uid="{00000000-0005-0000-0000-0000A7A70000}"/>
    <cellStyle name="Output 11 2 2 3" xfId="7734" xr:uid="{00000000-0005-0000-0000-0000A8A70000}"/>
    <cellStyle name="Output 11 2 2 3 2" xfId="12647" xr:uid="{00000000-0005-0000-0000-0000A9A70000}"/>
    <cellStyle name="Output 11 2 2 3 2 2" xfId="49310" xr:uid="{00000000-0005-0000-0000-0000AAA70000}"/>
    <cellStyle name="Output 11 2 2 3 3" xfId="49311" xr:uid="{00000000-0005-0000-0000-0000ABA70000}"/>
    <cellStyle name="Output 11 2 2 4" xfId="12649" xr:uid="{00000000-0005-0000-0000-0000ACA70000}"/>
    <cellStyle name="Output 11 2 2 4 2" xfId="49312" xr:uid="{00000000-0005-0000-0000-0000ADA70000}"/>
    <cellStyle name="Output 11 2 2 5" xfId="26758" xr:uid="{00000000-0005-0000-0000-0000AEA70000}"/>
    <cellStyle name="Output 11 2 2 5 2" xfId="49313" xr:uid="{00000000-0005-0000-0000-0000AFA70000}"/>
    <cellStyle name="Output 11 2 2 6" xfId="26759" xr:uid="{00000000-0005-0000-0000-0000B0A70000}"/>
    <cellStyle name="Output 11 2 2 6 2" xfId="49314" xr:uid="{00000000-0005-0000-0000-0000B1A70000}"/>
    <cellStyle name="Output 11 2 2 7" xfId="26760" xr:uid="{00000000-0005-0000-0000-0000B2A70000}"/>
    <cellStyle name="Output 11 2 2 7 2" xfId="49315" xr:uid="{00000000-0005-0000-0000-0000B3A70000}"/>
    <cellStyle name="Output 11 2 2 8" xfId="49316" xr:uid="{00000000-0005-0000-0000-0000B4A70000}"/>
    <cellStyle name="Output 11 2 3" xfId="7735" xr:uid="{00000000-0005-0000-0000-0000B5A70000}"/>
    <cellStyle name="Output 11 2 3 2" xfId="12646" xr:uid="{00000000-0005-0000-0000-0000B6A70000}"/>
    <cellStyle name="Output 11 2 3 2 2" xfId="49317" xr:uid="{00000000-0005-0000-0000-0000B7A70000}"/>
    <cellStyle name="Output 11 2 3 3" xfId="49318" xr:uid="{00000000-0005-0000-0000-0000B8A70000}"/>
    <cellStyle name="Output 11 2 4" xfId="7736" xr:uid="{00000000-0005-0000-0000-0000B9A70000}"/>
    <cellStyle name="Output 11 2 4 2" xfId="12645" xr:uid="{00000000-0005-0000-0000-0000BAA70000}"/>
    <cellStyle name="Output 11 2 4 2 2" xfId="49319" xr:uid="{00000000-0005-0000-0000-0000BBA70000}"/>
    <cellStyle name="Output 11 2 4 3" xfId="49320" xr:uid="{00000000-0005-0000-0000-0000BCA70000}"/>
    <cellStyle name="Output 11 2 5" xfId="12650" xr:uid="{00000000-0005-0000-0000-0000BDA70000}"/>
    <cellStyle name="Output 11 2 5 2" xfId="49321" xr:uid="{00000000-0005-0000-0000-0000BEA70000}"/>
    <cellStyle name="Output 11 2 6" xfId="26761" xr:uid="{00000000-0005-0000-0000-0000BFA70000}"/>
    <cellStyle name="Output 11 2 6 2" xfId="49322" xr:uid="{00000000-0005-0000-0000-0000C0A70000}"/>
    <cellStyle name="Output 11 2 7" xfId="26762" xr:uid="{00000000-0005-0000-0000-0000C1A70000}"/>
    <cellStyle name="Output 11 2 7 2" xfId="49323" xr:uid="{00000000-0005-0000-0000-0000C2A70000}"/>
    <cellStyle name="Output 11 2 8" xfId="26763" xr:uid="{00000000-0005-0000-0000-0000C3A70000}"/>
    <cellStyle name="Output 11 2 8 2" xfId="49324" xr:uid="{00000000-0005-0000-0000-0000C4A70000}"/>
    <cellStyle name="Output 11 2 9" xfId="49325" xr:uid="{00000000-0005-0000-0000-0000C5A70000}"/>
    <cellStyle name="Output 11 3" xfId="1587" xr:uid="{00000000-0005-0000-0000-0000C6A70000}"/>
    <cellStyle name="Output 11 3 2" xfId="3050" xr:uid="{00000000-0005-0000-0000-0000C7A70000}"/>
    <cellStyle name="Output 11 3 2 2" xfId="7737" xr:uid="{00000000-0005-0000-0000-0000C8A70000}"/>
    <cellStyle name="Output 11 3 2 2 2" xfId="12642" xr:uid="{00000000-0005-0000-0000-0000C9A70000}"/>
    <cellStyle name="Output 11 3 2 2 2 2" xfId="49326" xr:uid="{00000000-0005-0000-0000-0000CAA70000}"/>
    <cellStyle name="Output 11 3 2 2 3" xfId="49327" xr:uid="{00000000-0005-0000-0000-0000CBA70000}"/>
    <cellStyle name="Output 11 3 2 3" xfId="7738" xr:uid="{00000000-0005-0000-0000-0000CCA70000}"/>
    <cellStyle name="Output 11 3 2 3 2" xfId="12641" xr:uid="{00000000-0005-0000-0000-0000CDA70000}"/>
    <cellStyle name="Output 11 3 2 3 2 2" xfId="49328" xr:uid="{00000000-0005-0000-0000-0000CEA70000}"/>
    <cellStyle name="Output 11 3 2 3 3" xfId="49329" xr:uid="{00000000-0005-0000-0000-0000CFA70000}"/>
    <cellStyle name="Output 11 3 2 4" xfId="12643" xr:uid="{00000000-0005-0000-0000-0000D0A70000}"/>
    <cellStyle name="Output 11 3 2 4 2" xfId="49330" xr:uid="{00000000-0005-0000-0000-0000D1A70000}"/>
    <cellStyle name="Output 11 3 2 5" xfId="26764" xr:uid="{00000000-0005-0000-0000-0000D2A70000}"/>
    <cellStyle name="Output 11 3 2 5 2" xfId="49331" xr:uid="{00000000-0005-0000-0000-0000D3A70000}"/>
    <cellStyle name="Output 11 3 2 6" xfId="26765" xr:uid="{00000000-0005-0000-0000-0000D4A70000}"/>
    <cellStyle name="Output 11 3 2 6 2" xfId="49332" xr:uid="{00000000-0005-0000-0000-0000D5A70000}"/>
    <cellStyle name="Output 11 3 2 7" xfId="26766" xr:uid="{00000000-0005-0000-0000-0000D6A70000}"/>
    <cellStyle name="Output 11 3 2 7 2" xfId="49333" xr:uid="{00000000-0005-0000-0000-0000D7A70000}"/>
    <cellStyle name="Output 11 3 2 8" xfId="49334" xr:uid="{00000000-0005-0000-0000-0000D8A70000}"/>
    <cellStyle name="Output 11 3 3" xfId="7739" xr:uid="{00000000-0005-0000-0000-0000D9A70000}"/>
    <cellStyle name="Output 11 3 3 2" xfId="12640" xr:uid="{00000000-0005-0000-0000-0000DAA70000}"/>
    <cellStyle name="Output 11 3 3 2 2" xfId="49335" xr:uid="{00000000-0005-0000-0000-0000DBA70000}"/>
    <cellStyle name="Output 11 3 3 3" xfId="49336" xr:uid="{00000000-0005-0000-0000-0000DCA70000}"/>
    <cellStyle name="Output 11 3 4" xfId="7740" xr:uid="{00000000-0005-0000-0000-0000DDA70000}"/>
    <cellStyle name="Output 11 3 4 2" xfId="12639" xr:uid="{00000000-0005-0000-0000-0000DEA70000}"/>
    <cellStyle name="Output 11 3 4 2 2" xfId="49337" xr:uid="{00000000-0005-0000-0000-0000DFA70000}"/>
    <cellStyle name="Output 11 3 4 3" xfId="49338" xr:uid="{00000000-0005-0000-0000-0000E0A70000}"/>
    <cellStyle name="Output 11 3 5" xfId="12644" xr:uid="{00000000-0005-0000-0000-0000E1A70000}"/>
    <cellStyle name="Output 11 3 5 2" xfId="49339" xr:uid="{00000000-0005-0000-0000-0000E2A70000}"/>
    <cellStyle name="Output 11 3 6" xfId="26767" xr:uid="{00000000-0005-0000-0000-0000E3A70000}"/>
    <cellStyle name="Output 11 3 6 2" xfId="49340" xr:uid="{00000000-0005-0000-0000-0000E4A70000}"/>
    <cellStyle name="Output 11 3 7" xfId="26768" xr:uid="{00000000-0005-0000-0000-0000E5A70000}"/>
    <cellStyle name="Output 11 3 7 2" xfId="49341" xr:uid="{00000000-0005-0000-0000-0000E6A70000}"/>
    <cellStyle name="Output 11 3 8" xfId="26769" xr:uid="{00000000-0005-0000-0000-0000E7A70000}"/>
    <cellStyle name="Output 11 3 8 2" xfId="49342" xr:uid="{00000000-0005-0000-0000-0000E8A70000}"/>
    <cellStyle name="Output 11 3 9" xfId="49343" xr:uid="{00000000-0005-0000-0000-0000E9A70000}"/>
    <cellStyle name="Output 11 4" xfId="7741" xr:uid="{00000000-0005-0000-0000-0000EAA70000}"/>
    <cellStyle name="Output 11 4 2" xfId="12638" xr:uid="{00000000-0005-0000-0000-0000EBA70000}"/>
    <cellStyle name="Output 11 4 2 2" xfId="49344" xr:uid="{00000000-0005-0000-0000-0000ECA70000}"/>
    <cellStyle name="Output 11 4 3" xfId="26770" xr:uid="{00000000-0005-0000-0000-0000EDA70000}"/>
    <cellStyle name="Output 11 4 3 2" xfId="49345" xr:uid="{00000000-0005-0000-0000-0000EEA70000}"/>
    <cellStyle name="Output 11 4 4" xfId="26771" xr:uid="{00000000-0005-0000-0000-0000EFA70000}"/>
    <cellStyle name="Output 11 4 4 2" xfId="49346" xr:uid="{00000000-0005-0000-0000-0000F0A70000}"/>
    <cellStyle name="Output 11 4 5" xfId="26772" xr:uid="{00000000-0005-0000-0000-0000F1A70000}"/>
    <cellStyle name="Output 11 4 5 2" xfId="49347" xr:uid="{00000000-0005-0000-0000-0000F2A70000}"/>
    <cellStyle name="Output 11 4 6" xfId="49348" xr:uid="{00000000-0005-0000-0000-0000F3A70000}"/>
    <cellStyle name="Output 11 5" xfId="7742" xr:uid="{00000000-0005-0000-0000-0000F4A70000}"/>
    <cellStyle name="Output 11 5 2" xfId="12637" xr:uid="{00000000-0005-0000-0000-0000F5A70000}"/>
    <cellStyle name="Output 11 5 2 2" xfId="49349" xr:uid="{00000000-0005-0000-0000-0000F6A70000}"/>
    <cellStyle name="Output 11 5 3" xfId="26773" xr:uid="{00000000-0005-0000-0000-0000F7A70000}"/>
    <cellStyle name="Output 11 5 3 2" xfId="49350" xr:uid="{00000000-0005-0000-0000-0000F8A70000}"/>
    <cellStyle name="Output 11 5 4" xfId="26774" xr:uid="{00000000-0005-0000-0000-0000F9A70000}"/>
    <cellStyle name="Output 11 5 4 2" xfId="49351" xr:uid="{00000000-0005-0000-0000-0000FAA70000}"/>
    <cellStyle name="Output 11 5 5" xfId="26775" xr:uid="{00000000-0005-0000-0000-0000FBA70000}"/>
    <cellStyle name="Output 11 5 5 2" xfId="49352" xr:uid="{00000000-0005-0000-0000-0000FCA70000}"/>
    <cellStyle name="Output 11 5 6" xfId="49353" xr:uid="{00000000-0005-0000-0000-0000FDA70000}"/>
    <cellStyle name="Output 11 6" xfId="7743" xr:uid="{00000000-0005-0000-0000-0000FEA70000}"/>
    <cellStyle name="Output 11 6 2" xfId="12636" xr:uid="{00000000-0005-0000-0000-0000FFA70000}"/>
    <cellStyle name="Output 11 6 2 2" xfId="49354" xr:uid="{00000000-0005-0000-0000-000000A80000}"/>
    <cellStyle name="Output 11 6 3" xfId="26776" xr:uid="{00000000-0005-0000-0000-000001A80000}"/>
    <cellStyle name="Output 11 6 3 2" xfId="49355" xr:uid="{00000000-0005-0000-0000-000002A80000}"/>
    <cellStyle name="Output 11 6 4" xfId="26777" xr:uid="{00000000-0005-0000-0000-000003A80000}"/>
    <cellStyle name="Output 11 6 4 2" xfId="49356" xr:uid="{00000000-0005-0000-0000-000004A80000}"/>
    <cellStyle name="Output 11 6 5" xfId="26778" xr:uid="{00000000-0005-0000-0000-000005A80000}"/>
    <cellStyle name="Output 11 6 5 2" xfId="49357" xr:uid="{00000000-0005-0000-0000-000006A80000}"/>
    <cellStyle name="Output 11 6 6" xfId="49358" xr:uid="{00000000-0005-0000-0000-000007A80000}"/>
    <cellStyle name="Output 11 7" xfId="7744" xr:uid="{00000000-0005-0000-0000-000008A80000}"/>
    <cellStyle name="Output 11 7 2" xfId="12635" xr:uid="{00000000-0005-0000-0000-000009A80000}"/>
    <cellStyle name="Output 11 7 2 2" xfId="49359" xr:uid="{00000000-0005-0000-0000-00000AA80000}"/>
    <cellStyle name="Output 11 7 3" xfId="26779" xr:uid="{00000000-0005-0000-0000-00000BA80000}"/>
    <cellStyle name="Output 11 7 3 2" xfId="49360" xr:uid="{00000000-0005-0000-0000-00000CA80000}"/>
    <cellStyle name="Output 11 7 4" xfId="26780" xr:uid="{00000000-0005-0000-0000-00000DA80000}"/>
    <cellStyle name="Output 11 7 4 2" xfId="49361" xr:uid="{00000000-0005-0000-0000-00000EA80000}"/>
    <cellStyle name="Output 11 7 5" xfId="26781" xr:uid="{00000000-0005-0000-0000-00000FA80000}"/>
    <cellStyle name="Output 11 7 5 2" xfId="49362" xr:uid="{00000000-0005-0000-0000-000010A80000}"/>
    <cellStyle name="Output 11 7 6" xfId="49363" xr:uid="{00000000-0005-0000-0000-000011A80000}"/>
    <cellStyle name="Output 11 8" xfId="7745" xr:uid="{00000000-0005-0000-0000-000012A80000}"/>
    <cellStyle name="Output 11 8 2" xfId="12634" xr:uid="{00000000-0005-0000-0000-000013A80000}"/>
    <cellStyle name="Output 11 8 2 2" xfId="49364" xr:uid="{00000000-0005-0000-0000-000014A80000}"/>
    <cellStyle name="Output 11 8 3" xfId="49365" xr:uid="{00000000-0005-0000-0000-000015A80000}"/>
    <cellStyle name="Output 11 9" xfId="10521" xr:uid="{00000000-0005-0000-0000-000016A80000}"/>
    <cellStyle name="Output 11 9 2" xfId="49366" xr:uid="{00000000-0005-0000-0000-000017A80000}"/>
    <cellStyle name="Output 12" xfId="1069" xr:uid="{00000000-0005-0000-0000-000018A80000}"/>
    <cellStyle name="Output 12 10" xfId="10515" xr:uid="{00000000-0005-0000-0000-000019A80000}"/>
    <cellStyle name="Output 12 10 2" xfId="49367" xr:uid="{00000000-0005-0000-0000-00001AA80000}"/>
    <cellStyle name="Output 12 11" xfId="12633" xr:uid="{00000000-0005-0000-0000-00001BA80000}"/>
    <cellStyle name="Output 12 11 2" xfId="49368" xr:uid="{00000000-0005-0000-0000-00001CA80000}"/>
    <cellStyle name="Output 12 12" xfId="18894" xr:uid="{00000000-0005-0000-0000-00001DA80000}"/>
    <cellStyle name="Output 12 12 2" xfId="49369" xr:uid="{00000000-0005-0000-0000-00001EA80000}"/>
    <cellStyle name="Output 12 13" xfId="26782" xr:uid="{00000000-0005-0000-0000-00001FA80000}"/>
    <cellStyle name="Output 12 13 2" xfId="49370" xr:uid="{00000000-0005-0000-0000-000020A80000}"/>
    <cellStyle name="Output 12 14" xfId="49371" xr:uid="{00000000-0005-0000-0000-000021A80000}"/>
    <cellStyle name="Output 12 15" xfId="57211" xr:uid="{00000000-0005-0000-0000-000022A80000}"/>
    <cellStyle name="Output 12 2" xfId="2001" xr:uid="{00000000-0005-0000-0000-000023A80000}"/>
    <cellStyle name="Output 12 2 2" xfId="3460" xr:uid="{00000000-0005-0000-0000-000024A80000}"/>
    <cellStyle name="Output 12 2 2 2" xfId="7746" xr:uid="{00000000-0005-0000-0000-000025A80000}"/>
    <cellStyle name="Output 12 2 2 2 2" xfId="12630" xr:uid="{00000000-0005-0000-0000-000026A80000}"/>
    <cellStyle name="Output 12 2 2 2 2 2" xfId="49372" xr:uid="{00000000-0005-0000-0000-000027A80000}"/>
    <cellStyle name="Output 12 2 2 2 3" xfId="49373" xr:uid="{00000000-0005-0000-0000-000028A80000}"/>
    <cellStyle name="Output 12 2 2 3" xfId="7747" xr:uid="{00000000-0005-0000-0000-000029A80000}"/>
    <cellStyle name="Output 12 2 2 3 2" xfId="12629" xr:uid="{00000000-0005-0000-0000-00002AA80000}"/>
    <cellStyle name="Output 12 2 2 3 2 2" xfId="49374" xr:uid="{00000000-0005-0000-0000-00002BA80000}"/>
    <cellStyle name="Output 12 2 2 3 3" xfId="49375" xr:uid="{00000000-0005-0000-0000-00002CA80000}"/>
    <cellStyle name="Output 12 2 2 4" xfId="12631" xr:uid="{00000000-0005-0000-0000-00002DA80000}"/>
    <cellStyle name="Output 12 2 2 4 2" xfId="49376" xr:uid="{00000000-0005-0000-0000-00002EA80000}"/>
    <cellStyle name="Output 12 2 2 5" xfId="26783" xr:uid="{00000000-0005-0000-0000-00002FA80000}"/>
    <cellStyle name="Output 12 2 2 5 2" xfId="49377" xr:uid="{00000000-0005-0000-0000-000030A80000}"/>
    <cellStyle name="Output 12 2 2 6" xfId="26784" xr:uid="{00000000-0005-0000-0000-000031A80000}"/>
    <cellStyle name="Output 12 2 2 6 2" xfId="49378" xr:uid="{00000000-0005-0000-0000-000032A80000}"/>
    <cellStyle name="Output 12 2 2 7" xfId="26785" xr:uid="{00000000-0005-0000-0000-000033A80000}"/>
    <cellStyle name="Output 12 2 2 7 2" xfId="49379" xr:uid="{00000000-0005-0000-0000-000034A80000}"/>
    <cellStyle name="Output 12 2 2 8" xfId="49380" xr:uid="{00000000-0005-0000-0000-000035A80000}"/>
    <cellStyle name="Output 12 2 3" xfId="7748" xr:uid="{00000000-0005-0000-0000-000036A80000}"/>
    <cellStyle name="Output 12 2 3 2" xfId="12628" xr:uid="{00000000-0005-0000-0000-000037A80000}"/>
    <cellStyle name="Output 12 2 3 2 2" xfId="49381" xr:uid="{00000000-0005-0000-0000-000038A80000}"/>
    <cellStyle name="Output 12 2 3 3" xfId="49382" xr:uid="{00000000-0005-0000-0000-000039A80000}"/>
    <cellStyle name="Output 12 2 4" xfId="7749" xr:uid="{00000000-0005-0000-0000-00003AA80000}"/>
    <cellStyle name="Output 12 2 4 2" xfId="12627" xr:uid="{00000000-0005-0000-0000-00003BA80000}"/>
    <cellStyle name="Output 12 2 4 2 2" xfId="49383" xr:uid="{00000000-0005-0000-0000-00003CA80000}"/>
    <cellStyle name="Output 12 2 4 3" xfId="49384" xr:uid="{00000000-0005-0000-0000-00003DA80000}"/>
    <cellStyle name="Output 12 2 5" xfId="12632" xr:uid="{00000000-0005-0000-0000-00003EA80000}"/>
    <cellStyle name="Output 12 2 5 2" xfId="49385" xr:uid="{00000000-0005-0000-0000-00003FA80000}"/>
    <cellStyle name="Output 12 2 6" xfId="26786" xr:uid="{00000000-0005-0000-0000-000040A80000}"/>
    <cellStyle name="Output 12 2 6 2" xfId="49386" xr:uid="{00000000-0005-0000-0000-000041A80000}"/>
    <cellStyle name="Output 12 2 7" xfId="26787" xr:uid="{00000000-0005-0000-0000-000042A80000}"/>
    <cellStyle name="Output 12 2 7 2" xfId="49387" xr:uid="{00000000-0005-0000-0000-000043A80000}"/>
    <cellStyle name="Output 12 2 8" xfId="26788" xr:uid="{00000000-0005-0000-0000-000044A80000}"/>
    <cellStyle name="Output 12 2 8 2" xfId="49388" xr:uid="{00000000-0005-0000-0000-000045A80000}"/>
    <cellStyle name="Output 12 2 9" xfId="49389" xr:uid="{00000000-0005-0000-0000-000046A80000}"/>
    <cellStyle name="Output 12 3" xfId="1569" xr:uid="{00000000-0005-0000-0000-000047A80000}"/>
    <cellStyle name="Output 12 3 2" xfId="3032" xr:uid="{00000000-0005-0000-0000-000048A80000}"/>
    <cellStyle name="Output 12 3 2 2" xfId="7750" xr:uid="{00000000-0005-0000-0000-000049A80000}"/>
    <cellStyle name="Output 12 3 2 2 2" xfId="12624" xr:uid="{00000000-0005-0000-0000-00004AA80000}"/>
    <cellStyle name="Output 12 3 2 2 2 2" xfId="49390" xr:uid="{00000000-0005-0000-0000-00004BA80000}"/>
    <cellStyle name="Output 12 3 2 2 3" xfId="49391" xr:uid="{00000000-0005-0000-0000-00004CA80000}"/>
    <cellStyle name="Output 12 3 2 3" xfId="7751" xr:uid="{00000000-0005-0000-0000-00004DA80000}"/>
    <cellStyle name="Output 12 3 2 3 2" xfId="12623" xr:uid="{00000000-0005-0000-0000-00004EA80000}"/>
    <cellStyle name="Output 12 3 2 3 2 2" xfId="49392" xr:uid="{00000000-0005-0000-0000-00004FA80000}"/>
    <cellStyle name="Output 12 3 2 3 3" xfId="49393" xr:uid="{00000000-0005-0000-0000-000050A80000}"/>
    <cellStyle name="Output 12 3 2 4" xfId="12625" xr:uid="{00000000-0005-0000-0000-000051A80000}"/>
    <cellStyle name="Output 12 3 2 4 2" xfId="49394" xr:uid="{00000000-0005-0000-0000-000052A80000}"/>
    <cellStyle name="Output 12 3 2 5" xfId="26789" xr:uid="{00000000-0005-0000-0000-000053A80000}"/>
    <cellStyle name="Output 12 3 2 5 2" xfId="49395" xr:uid="{00000000-0005-0000-0000-000054A80000}"/>
    <cellStyle name="Output 12 3 2 6" xfId="26790" xr:uid="{00000000-0005-0000-0000-000055A80000}"/>
    <cellStyle name="Output 12 3 2 6 2" xfId="49396" xr:uid="{00000000-0005-0000-0000-000056A80000}"/>
    <cellStyle name="Output 12 3 2 7" xfId="26791" xr:uid="{00000000-0005-0000-0000-000057A80000}"/>
    <cellStyle name="Output 12 3 2 7 2" xfId="49397" xr:uid="{00000000-0005-0000-0000-000058A80000}"/>
    <cellStyle name="Output 12 3 2 8" xfId="49398" xr:uid="{00000000-0005-0000-0000-000059A80000}"/>
    <cellStyle name="Output 12 3 3" xfId="7752" xr:uid="{00000000-0005-0000-0000-00005AA80000}"/>
    <cellStyle name="Output 12 3 3 2" xfId="12622" xr:uid="{00000000-0005-0000-0000-00005BA80000}"/>
    <cellStyle name="Output 12 3 3 2 2" xfId="49399" xr:uid="{00000000-0005-0000-0000-00005CA80000}"/>
    <cellStyle name="Output 12 3 3 3" xfId="49400" xr:uid="{00000000-0005-0000-0000-00005DA80000}"/>
    <cellStyle name="Output 12 3 4" xfId="7753" xr:uid="{00000000-0005-0000-0000-00005EA80000}"/>
    <cellStyle name="Output 12 3 4 2" xfId="12621" xr:uid="{00000000-0005-0000-0000-00005FA80000}"/>
    <cellStyle name="Output 12 3 4 2 2" xfId="49401" xr:uid="{00000000-0005-0000-0000-000060A80000}"/>
    <cellStyle name="Output 12 3 4 3" xfId="49402" xr:uid="{00000000-0005-0000-0000-000061A80000}"/>
    <cellStyle name="Output 12 3 5" xfId="12626" xr:uid="{00000000-0005-0000-0000-000062A80000}"/>
    <cellStyle name="Output 12 3 5 2" xfId="49403" xr:uid="{00000000-0005-0000-0000-000063A80000}"/>
    <cellStyle name="Output 12 3 6" xfId="26792" xr:uid="{00000000-0005-0000-0000-000064A80000}"/>
    <cellStyle name="Output 12 3 6 2" xfId="49404" xr:uid="{00000000-0005-0000-0000-000065A80000}"/>
    <cellStyle name="Output 12 3 7" xfId="26793" xr:uid="{00000000-0005-0000-0000-000066A80000}"/>
    <cellStyle name="Output 12 3 7 2" xfId="49405" xr:uid="{00000000-0005-0000-0000-000067A80000}"/>
    <cellStyle name="Output 12 3 8" xfId="26794" xr:uid="{00000000-0005-0000-0000-000068A80000}"/>
    <cellStyle name="Output 12 3 8 2" xfId="49406" xr:uid="{00000000-0005-0000-0000-000069A80000}"/>
    <cellStyle name="Output 12 3 9" xfId="49407" xr:uid="{00000000-0005-0000-0000-00006AA80000}"/>
    <cellStyle name="Output 12 4" xfId="7754" xr:uid="{00000000-0005-0000-0000-00006BA80000}"/>
    <cellStyle name="Output 12 4 2" xfId="12620" xr:uid="{00000000-0005-0000-0000-00006CA80000}"/>
    <cellStyle name="Output 12 4 2 2" xfId="49408" xr:uid="{00000000-0005-0000-0000-00006DA80000}"/>
    <cellStyle name="Output 12 4 3" xfId="26795" xr:uid="{00000000-0005-0000-0000-00006EA80000}"/>
    <cellStyle name="Output 12 4 3 2" xfId="49409" xr:uid="{00000000-0005-0000-0000-00006FA80000}"/>
    <cellStyle name="Output 12 4 4" xfId="26796" xr:uid="{00000000-0005-0000-0000-000070A80000}"/>
    <cellStyle name="Output 12 4 4 2" xfId="49410" xr:uid="{00000000-0005-0000-0000-000071A80000}"/>
    <cellStyle name="Output 12 4 5" xfId="26797" xr:uid="{00000000-0005-0000-0000-000072A80000}"/>
    <cellStyle name="Output 12 4 5 2" xfId="49411" xr:uid="{00000000-0005-0000-0000-000073A80000}"/>
    <cellStyle name="Output 12 4 6" xfId="49412" xr:uid="{00000000-0005-0000-0000-000074A80000}"/>
    <cellStyle name="Output 12 5" xfId="7755" xr:uid="{00000000-0005-0000-0000-000075A80000}"/>
    <cellStyle name="Output 12 5 2" xfId="12619" xr:uid="{00000000-0005-0000-0000-000076A80000}"/>
    <cellStyle name="Output 12 5 2 2" xfId="49413" xr:uid="{00000000-0005-0000-0000-000077A80000}"/>
    <cellStyle name="Output 12 5 3" xfId="26798" xr:uid="{00000000-0005-0000-0000-000078A80000}"/>
    <cellStyle name="Output 12 5 3 2" xfId="49414" xr:uid="{00000000-0005-0000-0000-000079A80000}"/>
    <cellStyle name="Output 12 5 4" xfId="26799" xr:uid="{00000000-0005-0000-0000-00007AA80000}"/>
    <cellStyle name="Output 12 5 4 2" xfId="49415" xr:uid="{00000000-0005-0000-0000-00007BA80000}"/>
    <cellStyle name="Output 12 5 5" xfId="26800" xr:uid="{00000000-0005-0000-0000-00007CA80000}"/>
    <cellStyle name="Output 12 5 5 2" xfId="49416" xr:uid="{00000000-0005-0000-0000-00007DA80000}"/>
    <cellStyle name="Output 12 5 6" xfId="49417" xr:uid="{00000000-0005-0000-0000-00007EA80000}"/>
    <cellStyle name="Output 12 6" xfId="7756" xr:uid="{00000000-0005-0000-0000-00007FA80000}"/>
    <cellStyle name="Output 12 6 2" xfId="12618" xr:uid="{00000000-0005-0000-0000-000080A80000}"/>
    <cellStyle name="Output 12 6 2 2" xfId="49418" xr:uid="{00000000-0005-0000-0000-000081A80000}"/>
    <cellStyle name="Output 12 6 3" xfId="26801" xr:uid="{00000000-0005-0000-0000-000082A80000}"/>
    <cellStyle name="Output 12 6 3 2" xfId="49419" xr:uid="{00000000-0005-0000-0000-000083A80000}"/>
    <cellStyle name="Output 12 6 4" xfId="26802" xr:uid="{00000000-0005-0000-0000-000084A80000}"/>
    <cellStyle name="Output 12 6 4 2" xfId="49420" xr:uid="{00000000-0005-0000-0000-000085A80000}"/>
    <cellStyle name="Output 12 6 5" xfId="26803" xr:uid="{00000000-0005-0000-0000-000086A80000}"/>
    <cellStyle name="Output 12 6 5 2" xfId="49421" xr:uid="{00000000-0005-0000-0000-000087A80000}"/>
    <cellStyle name="Output 12 6 6" xfId="49422" xr:uid="{00000000-0005-0000-0000-000088A80000}"/>
    <cellStyle name="Output 12 7" xfId="7757" xr:uid="{00000000-0005-0000-0000-000089A80000}"/>
    <cellStyle name="Output 12 7 2" xfId="12617" xr:uid="{00000000-0005-0000-0000-00008AA80000}"/>
    <cellStyle name="Output 12 7 2 2" xfId="49423" xr:uid="{00000000-0005-0000-0000-00008BA80000}"/>
    <cellStyle name="Output 12 7 3" xfId="26804" xr:uid="{00000000-0005-0000-0000-00008CA80000}"/>
    <cellStyle name="Output 12 7 3 2" xfId="49424" xr:uid="{00000000-0005-0000-0000-00008DA80000}"/>
    <cellStyle name="Output 12 7 4" xfId="26805" xr:uid="{00000000-0005-0000-0000-00008EA80000}"/>
    <cellStyle name="Output 12 7 4 2" xfId="49425" xr:uid="{00000000-0005-0000-0000-00008FA80000}"/>
    <cellStyle name="Output 12 7 5" xfId="26806" xr:uid="{00000000-0005-0000-0000-000090A80000}"/>
    <cellStyle name="Output 12 7 5 2" xfId="49426" xr:uid="{00000000-0005-0000-0000-000091A80000}"/>
    <cellStyle name="Output 12 7 6" xfId="49427" xr:uid="{00000000-0005-0000-0000-000092A80000}"/>
    <cellStyle name="Output 12 8" xfId="7758" xr:uid="{00000000-0005-0000-0000-000093A80000}"/>
    <cellStyle name="Output 12 8 2" xfId="12616" xr:uid="{00000000-0005-0000-0000-000094A80000}"/>
    <cellStyle name="Output 12 8 2 2" xfId="49428" xr:uid="{00000000-0005-0000-0000-000095A80000}"/>
    <cellStyle name="Output 12 8 3" xfId="49429" xr:uid="{00000000-0005-0000-0000-000096A80000}"/>
    <cellStyle name="Output 12 9" xfId="10522" xr:uid="{00000000-0005-0000-0000-000097A80000}"/>
    <cellStyle name="Output 12 9 2" xfId="49430" xr:uid="{00000000-0005-0000-0000-000098A80000}"/>
    <cellStyle name="Output 13" xfId="1058" xr:uid="{00000000-0005-0000-0000-000099A80000}"/>
    <cellStyle name="Output 13 10" xfId="10516" xr:uid="{00000000-0005-0000-0000-00009AA80000}"/>
    <cellStyle name="Output 13 10 2" xfId="49431" xr:uid="{00000000-0005-0000-0000-00009BA80000}"/>
    <cellStyle name="Output 13 11" xfId="12615" xr:uid="{00000000-0005-0000-0000-00009CA80000}"/>
    <cellStyle name="Output 13 11 2" xfId="49432" xr:uid="{00000000-0005-0000-0000-00009DA80000}"/>
    <cellStyle name="Output 13 12" xfId="18895" xr:uid="{00000000-0005-0000-0000-00009EA80000}"/>
    <cellStyle name="Output 13 12 2" xfId="49433" xr:uid="{00000000-0005-0000-0000-00009FA80000}"/>
    <cellStyle name="Output 13 13" xfId="26807" xr:uid="{00000000-0005-0000-0000-0000A0A80000}"/>
    <cellStyle name="Output 13 13 2" xfId="49434" xr:uid="{00000000-0005-0000-0000-0000A1A80000}"/>
    <cellStyle name="Output 13 14" xfId="49435" xr:uid="{00000000-0005-0000-0000-0000A2A80000}"/>
    <cellStyle name="Output 13 15" xfId="57212" xr:uid="{00000000-0005-0000-0000-0000A3A80000}"/>
    <cellStyle name="Output 13 2" xfId="1990" xr:uid="{00000000-0005-0000-0000-0000A4A80000}"/>
    <cellStyle name="Output 13 2 2" xfId="3449" xr:uid="{00000000-0005-0000-0000-0000A5A80000}"/>
    <cellStyle name="Output 13 2 2 2" xfId="7759" xr:uid="{00000000-0005-0000-0000-0000A6A80000}"/>
    <cellStyle name="Output 13 2 2 2 2" xfId="12612" xr:uid="{00000000-0005-0000-0000-0000A7A80000}"/>
    <cellStyle name="Output 13 2 2 2 2 2" xfId="49436" xr:uid="{00000000-0005-0000-0000-0000A8A80000}"/>
    <cellStyle name="Output 13 2 2 2 3" xfId="49437" xr:uid="{00000000-0005-0000-0000-0000A9A80000}"/>
    <cellStyle name="Output 13 2 2 3" xfId="7760" xr:uid="{00000000-0005-0000-0000-0000AAA80000}"/>
    <cellStyle name="Output 13 2 2 3 2" xfId="12611" xr:uid="{00000000-0005-0000-0000-0000ABA80000}"/>
    <cellStyle name="Output 13 2 2 3 2 2" xfId="49438" xr:uid="{00000000-0005-0000-0000-0000ACA80000}"/>
    <cellStyle name="Output 13 2 2 3 3" xfId="49439" xr:uid="{00000000-0005-0000-0000-0000ADA80000}"/>
    <cellStyle name="Output 13 2 2 4" xfId="12613" xr:uid="{00000000-0005-0000-0000-0000AEA80000}"/>
    <cellStyle name="Output 13 2 2 4 2" xfId="49440" xr:uid="{00000000-0005-0000-0000-0000AFA80000}"/>
    <cellStyle name="Output 13 2 2 5" xfId="26808" xr:uid="{00000000-0005-0000-0000-0000B0A80000}"/>
    <cellStyle name="Output 13 2 2 5 2" xfId="49441" xr:uid="{00000000-0005-0000-0000-0000B1A80000}"/>
    <cellStyle name="Output 13 2 2 6" xfId="26809" xr:uid="{00000000-0005-0000-0000-0000B2A80000}"/>
    <cellStyle name="Output 13 2 2 6 2" xfId="49442" xr:uid="{00000000-0005-0000-0000-0000B3A80000}"/>
    <cellStyle name="Output 13 2 2 7" xfId="26810" xr:uid="{00000000-0005-0000-0000-0000B4A80000}"/>
    <cellStyle name="Output 13 2 2 7 2" xfId="49443" xr:uid="{00000000-0005-0000-0000-0000B5A80000}"/>
    <cellStyle name="Output 13 2 2 8" xfId="49444" xr:uid="{00000000-0005-0000-0000-0000B6A80000}"/>
    <cellStyle name="Output 13 2 3" xfId="7761" xr:uid="{00000000-0005-0000-0000-0000B7A80000}"/>
    <cellStyle name="Output 13 2 3 2" xfId="12610" xr:uid="{00000000-0005-0000-0000-0000B8A80000}"/>
    <cellStyle name="Output 13 2 3 2 2" xfId="49445" xr:uid="{00000000-0005-0000-0000-0000B9A80000}"/>
    <cellStyle name="Output 13 2 3 3" xfId="49446" xr:uid="{00000000-0005-0000-0000-0000BAA80000}"/>
    <cellStyle name="Output 13 2 4" xfId="7762" xr:uid="{00000000-0005-0000-0000-0000BBA80000}"/>
    <cellStyle name="Output 13 2 4 2" xfId="12609" xr:uid="{00000000-0005-0000-0000-0000BCA80000}"/>
    <cellStyle name="Output 13 2 4 2 2" xfId="49447" xr:uid="{00000000-0005-0000-0000-0000BDA80000}"/>
    <cellStyle name="Output 13 2 4 3" xfId="49448" xr:uid="{00000000-0005-0000-0000-0000BEA80000}"/>
    <cellStyle name="Output 13 2 5" xfId="12614" xr:uid="{00000000-0005-0000-0000-0000BFA80000}"/>
    <cellStyle name="Output 13 2 5 2" xfId="49449" xr:uid="{00000000-0005-0000-0000-0000C0A80000}"/>
    <cellStyle name="Output 13 2 6" xfId="26811" xr:uid="{00000000-0005-0000-0000-0000C1A80000}"/>
    <cellStyle name="Output 13 2 6 2" xfId="49450" xr:uid="{00000000-0005-0000-0000-0000C2A80000}"/>
    <cellStyle name="Output 13 2 7" xfId="26812" xr:uid="{00000000-0005-0000-0000-0000C3A80000}"/>
    <cellStyle name="Output 13 2 7 2" xfId="49451" xr:uid="{00000000-0005-0000-0000-0000C4A80000}"/>
    <cellStyle name="Output 13 2 8" xfId="26813" xr:uid="{00000000-0005-0000-0000-0000C5A80000}"/>
    <cellStyle name="Output 13 2 8 2" xfId="49452" xr:uid="{00000000-0005-0000-0000-0000C6A80000}"/>
    <cellStyle name="Output 13 2 9" xfId="49453" xr:uid="{00000000-0005-0000-0000-0000C7A80000}"/>
    <cellStyle name="Output 13 3" xfId="1558" xr:uid="{00000000-0005-0000-0000-0000C8A80000}"/>
    <cellStyle name="Output 13 3 2" xfId="3021" xr:uid="{00000000-0005-0000-0000-0000C9A80000}"/>
    <cellStyle name="Output 13 3 2 2" xfId="7763" xr:uid="{00000000-0005-0000-0000-0000CAA80000}"/>
    <cellStyle name="Output 13 3 2 2 2" xfId="12606" xr:uid="{00000000-0005-0000-0000-0000CBA80000}"/>
    <cellStyle name="Output 13 3 2 2 2 2" xfId="49454" xr:uid="{00000000-0005-0000-0000-0000CCA80000}"/>
    <cellStyle name="Output 13 3 2 2 3" xfId="49455" xr:uid="{00000000-0005-0000-0000-0000CDA80000}"/>
    <cellStyle name="Output 13 3 2 3" xfId="7764" xr:uid="{00000000-0005-0000-0000-0000CEA80000}"/>
    <cellStyle name="Output 13 3 2 3 2" xfId="12605" xr:uid="{00000000-0005-0000-0000-0000CFA80000}"/>
    <cellStyle name="Output 13 3 2 3 2 2" xfId="49456" xr:uid="{00000000-0005-0000-0000-0000D0A80000}"/>
    <cellStyle name="Output 13 3 2 3 3" xfId="49457" xr:uid="{00000000-0005-0000-0000-0000D1A80000}"/>
    <cellStyle name="Output 13 3 2 4" xfId="12607" xr:uid="{00000000-0005-0000-0000-0000D2A80000}"/>
    <cellStyle name="Output 13 3 2 4 2" xfId="49458" xr:uid="{00000000-0005-0000-0000-0000D3A80000}"/>
    <cellStyle name="Output 13 3 2 5" xfId="26814" xr:uid="{00000000-0005-0000-0000-0000D4A80000}"/>
    <cellStyle name="Output 13 3 2 5 2" xfId="49459" xr:uid="{00000000-0005-0000-0000-0000D5A80000}"/>
    <cellStyle name="Output 13 3 2 6" xfId="26815" xr:uid="{00000000-0005-0000-0000-0000D6A80000}"/>
    <cellStyle name="Output 13 3 2 6 2" xfId="49460" xr:uid="{00000000-0005-0000-0000-0000D7A80000}"/>
    <cellStyle name="Output 13 3 2 7" xfId="26816" xr:uid="{00000000-0005-0000-0000-0000D8A80000}"/>
    <cellStyle name="Output 13 3 2 7 2" xfId="49461" xr:uid="{00000000-0005-0000-0000-0000D9A80000}"/>
    <cellStyle name="Output 13 3 2 8" xfId="49462" xr:uid="{00000000-0005-0000-0000-0000DAA80000}"/>
    <cellStyle name="Output 13 3 3" xfId="7765" xr:uid="{00000000-0005-0000-0000-0000DBA80000}"/>
    <cellStyle name="Output 13 3 3 2" xfId="12604" xr:uid="{00000000-0005-0000-0000-0000DCA80000}"/>
    <cellStyle name="Output 13 3 3 2 2" xfId="49463" xr:uid="{00000000-0005-0000-0000-0000DDA80000}"/>
    <cellStyle name="Output 13 3 3 3" xfId="49464" xr:uid="{00000000-0005-0000-0000-0000DEA80000}"/>
    <cellStyle name="Output 13 3 4" xfId="7766" xr:uid="{00000000-0005-0000-0000-0000DFA80000}"/>
    <cellStyle name="Output 13 3 4 2" xfId="12603" xr:uid="{00000000-0005-0000-0000-0000E0A80000}"/>
    <cellStyle name="Output 13 3 4 2 2" xfId="49465" xr:uid="{00000000-0005-0000-0000-0000E1A80000}"/>
    <cellStyle name="Output 13 3 4 3" xfId="49466" xr:uid="{00000000-0005-0000-0000-0000E2A80000}"/>
    <cellStyle name="Output 13 3 5" xfId="12608" xr:uid="{00000000-0005-0000-0000-0000E3A80000}"/>
    <cellStyle name="Output 13 3 5 2" xfId="49467" xr:uid="{00000000-0005-0000-0000-0000E4A80000}"/>
    <cellStyle name="Output 13 3 6" xfId="26817" xr:uid="{00000000-0005-0000-0000-0000E5A80000}"/>
    <cellStyle name="Output 13 3 6 2" xfId="49468" xr:uid="{00000000-0005-0000-0000-0000E6A80000}"/>
    <cellStyle name="Output 13 3 7" xfId="26818" xr:uid="{00000000-0005-0000-0000-0000E7A80000}"/>
    <cellStyle name="Output 13 3 7 2" xfId="49469" xr:uid="{00000000-0005-0000-0000-0000E8A80000}"/>
    <cellStyle name="Output 13 3 8" xfId="26819" xr:uid="{00000000-0005-0000-0000-0000E9A80000}"/>
    <cellStyle name="Output 13 3 8 2" xfId="49470" xr:uid="{00000000-0005-0000-0000-0000EAA80000}"/>
    <cellStyle name="Output 13 3 9" xfId="49471" xr:uid="{00000000-0005-0000-0000-0000EBA80000}"/>
    <cellStyle name="Output 13 4" xfId="7767" xr:uid="{00000000-0005-0000-0000-0000ECA80000}"/>
    <cellStyle name="Output 13 4 2" xfId="12602" xr:uid="{00000000-0005-0000-0000-0000EDA80000}"/>
    <cellStyle name="Output 13 4 2 2" xfId="49472" xr:uid="{00000000-0005-0000-0000-0000EEA80000}"/>
    <cellStyle name="Output 13 4 3" xfId="26820" xr:uid="{00000000-0005-0000-0000-0000EFA80000}"/>
    <cellStyle name="Output 13 4 3 2" xfId="49473" xr:uid="{00000000-0005-0000-0000-0000F0A80000}"/>
    <cellStyle name="Output 13 4 4" xfId="26821" xr:uid="{00000000-0005-0000-0000-0000F1A80000}"/>
    <cellStyle name="Output 13 4 4 2" xfId="49474" xr:uid="{00000000-0005-0000-0000-0000F2A80000}"/>
    <cellStyle name="Output 13 4 5" xfId="26822" xr:uid="{00000000-0005-0000-0000-0000F3A80000}"/>
    <cellStyle name="Output 13 4 5 2" xfId="49475" xr:uid="{00000000-0005-0000-0000-0000F4A80000}"/>
    <cellStyle name="Output 13 4 6" xfId="49476" xr:uid="{00000000-0005-0000-0000-0000F5A80000}"/>
    <cellStyle name="Output 13 5" xfId="7768" xr:uid="{00000000-0005-0000-0000-0000F6A80000}"/>
    <cellStyle name="Output 13 5 2" xfId="12601" xr:uid="{00000000-0005-0000-0000-0000F7A80000}"/>
    <cellStyle name="Output 13 5 2 2" xfId="49477" xr:uid="{00000000-0005-0000-0000-0000F8A80000}"/>
    <cellStyle name="Output 13 5 3" xfId="26823" xr:uid="{00000000-0005-0000-0000-0000F9A80000}"/>
    <cellStyle name="Output 13 5 3 2" xfId="49478" xr:uid="{00000000-0005-0000-0000-0000FAA80000}"/>
    <cellStyle name="Output 13 5 4" xfId="26824" xr:uid="{00000000-0005-0000-0000-0000FBA80000}"/>
    <cellStyle name="Output 13 5 4 2" xfId="49479" xr:uid="{00000000-0005-0000-0000-0000FCA80000}"/>
    <cellStyle name="Output 13 5 5" xfId="26825" xr:uid="{00000000-0005-0000-0000-0000FDA80000}"/>
    <cellStyle name="Output 13 5 5 2" xfId="49480" xr:uid="{00000000-0005-0000-0000-0000FEA80000}"/>
    <cellStyle name="Output 13 5 6" xfId="49481" xr:uid="{00000000-0005-0000-0000-0000FFA80000}"/>
    <cellStyle name="Output 13 6" xfId="7769" xr:uid="{00000000-0005-0000-0000-000000A90000}"/>
    <cellStyle name="Output 13 6 2" xfId="12600" xr:uid="{00000000-0005-0000-0000-000001A90000}"/>
    <cellStyle name="Output 13 6 2 2" xfId="49482" xr:uid="{00000000-0005-0000-0000-000002A90000}"/>
    <cellStyle name="Output 13 6 3" xfId="26826" xr:uid="{00000000-0005-0000-0000-000003A90000}"/>
    <cellStyle name="Output 13 6 3 2" xfId="49483" xr:uid="{00000000-0005-0000-0000-000004A90000}"/>
    <cellStyle name="Output 13 6 4" xfId="26827" xr:uid="{00000000-0005-0000-0000-000005A90000}"/>
    <cellStyle name="Output 13 6 4 2" xfId="49484" xr:uid="{00000000-0005-0000-0000-000006A90000}"/>
    <cellStyle name="Output 13 6 5" xfId="26828" xr:uid="{00000000-0005-0000-0000-000007A90000}"/>
    <cellStyle name="Output 13 6 5 2" xfId="49485" xr:uid="{00000000-0005-0000-0000-000008A90000}"/>
    <cellStyle name="Output 13 6 6" xfId="49486" xr:uid="{00000000-0005-0000-0000-000009A90000}"/>
    <cellStyle name="Output 13 7" xfId="7770" xr:uid="{00000000-0005-0000-0000-00000AA90000}"/>
    <cellStyle name="Output 13 7 2" xfId="12599" xr:uid="{00000000-0005-0000-0000-00000BA90000}"/>
    <cellStyle name="Output 13 7 2 2" xfId="49487" xr:uid="{00000000-0005-0000-0000-00000CA90000}"/>
    <cellStyle name="Output 13 7 3" xfId="26829" xr:uid="{00000000-0005-0000-0000-00000DA90000}"/>
    <cellStyle name="Output 13 7 3 2" xfId="49488" xr:uid="{00000000-0005-0000-0000-00000EA90000}"/>
    <cellStyle name="Output 13 7 4" xfId="26830" xr:uid="{00000000-0005-0000-0000-00000FA90000}"/>
    <cellStyle name="Output 13 7 4 2" xfId="49489" xr:uid="{00000000-0005-0000-0000-000010A90000}"/>
    <cellStyle name="Output 13 7 5" xfId="26831" xr:uid="{00000000-0005-0000-0000-000011A90000}"/>
    <cellStyle name="Output 13 7 5 2" xfId="49490" xr:uid="{00000000-0005-0000-0000-000012A90000}"/>
    <cellStyle name="Output 13 7 6" xfId="49491" xr:uid="{00000000-0005-0000-0000-000013A90000}"/>
    <cellStyle name="Output 13 8" xfId="7771" xr:uid="{00000000-0005-0000-0000-000014A90000}"/>
    <cellStyle name="Output 13 8 2" xfId="12598" xr:uid="{00000000-0005-0000-0000-000015A90000}"/>
    <cellStyle name="Output 13 8 2 2" xfId="49492" xr:uid="{00000000-0005-0000-0000-000016A90000}"/>
    <cellStyle name="Output 13 8 3" xfId="49493" xr:uid="{00000000-0005-0000-0000-000017A90000}"/>
    <cellStyle name="Output 13 9" xfId="10523" xr:uid="{00000000-0005-0000-0000-000018A90000}"/>
    <cellStyle name="Output 13 9 2" xfId="49494" xr:uid="{00000000-0005-0000-0000-000019A90000}"/>
    <cellStyle name="Output 14" xfId="1027" xr:uid="{00000000-0005-0000-0000-00001AA90000}"/>
    <cellStyle name="Output 14 10" xfId="10517" xr:uid="{00000000-0005-0000-0000-00001BA90000}"/>
    <cellStyle name="Output 14 10 2" xfId="49495" xr:uid="{00000000-0005-0000-0000-00001CA90000}"/>
    <cellStyle name="Output 14 11" xfId="12597" xr:uid="{00000000-0005-0000-0000-00001DA90000}"/>
    <cellStyle name="Output 14 11 2" xfId="49496" xr:uid="{00000000-0005-0000-0000-00001EA90000}"/>
    <cellStyle name="Output 14 12" xfId="18896" xr:uid="{00000000-0005-0000-0000-00001FA90000}"/>
    <cellStyle name="Output 14 12 2" xfId="49497" xr:uid="{00000000-0005-0000-0000-000020A90000}"/>
    <cellStyle name="Output 14 13" xfId="26832" xr:uid="{00000000-0005-0000-0000-000021A90000}"/>
    <cellStyle name="Output 14 13 2" xfId="49498" xr:uid="{00000000-0005-0000-0000-000022A90000}"/>
    <cellStyle name="Output 14 14" xfId="49499" xr:uid="{00000000-0005-0000-0000-000023A90000}"/>
    <cellStyle name="Output 14 15" xfId="57213" xr:uid="{00000000-0005-0000-0000-000024A90000}"/>
    <cellStyle name="Output 14 2" xfId="1959" xr:uid="{00000000-0005-0000-0000-000025A90000}"/>
    <cellStyle name="Output 14 2 2" xfId="3418" xr:uid="{00000000-0005-0000-0000-000026A90000}"/>
    <cellStyle name="Output 14 2 2 2" xfId="7772" xr:uid="{00000000-0005-0000-0000-000027A90000}"/>
    <cellStyle name="Output 14 2 2 2 2" xfId="12594" xr:uid="{00000000-0005-0000-0000-000028A90000}"/>
    <cellStyle name="Output 14 2 2 2 2 2" xfId="49500" xr:uid="{00000000-0005-0000-0000-000029A90000}"/>
    <cellStyle name="Output 14 2 2 2 3" xfId="49501" xr:uid="{00000000-0005-0000-0000-00002AA90000}"/>
    <cellStyle name="Output 14 2 2 3" xfId="7773" xr:uid="{00000000-0005-0000-0000-00002BA90000}"/>
    <cellStyle name="Output 14 2 2 3 2" xfId="12593" xr:uid="{00000000-0005-0000-0000-00002CA90000}"/>
    <cellStyle name="Output 14 2 2 3 2 2" xfId="49502" xr:uid="{00000000-0005-0000-0000-00002DA90000}"/>
    <cellStyle name="Output 14 2 2 3 3" xfId="49503" xr:uid="{00000000-0005-0000-0000-00002EA90000}"/>
    <cellStyle name="Output 14 2 2 4" xfId="12595" xr:uid="{00000000-0005-0000-0000-00002FA90000}"/>
    <cellStyle name="Output 14 2 2 4 2" xfId="49504" xr:uid="{00000000-0005-0000-0000-000030A90000}"/>
    <cellStyle name="Output 14 2 2 5" xfId="26833" xr:uid="{00000000-0005-0000-0000-000031A90000}"/>
    <cellStyle name="Output 14 2 2 5 2" xfId="49505" xr:uid="{00000000-0005-0000-0000-000032A90000}"/>
    <cellStyle name="Output 14 2 2 6" xfId="26834" xr:uid="{00000000-0005-0000-0000-000033A90000}"/>
    <cellStyle name="Output 14 2 2 6 2" xfId="49506" xr:uid="{00000000-0005-0000-0000-000034A90000}"/>
    <cellStyle name="Output 14 2 2 7" xfId="26835" xr:uid="{00000000-0005-0000-0000-000035A90000}"/>
    <cellStyle name="Output 14 2 2 7 2" xfId="49507" xr:uid="{00000000-0005-0000-0000-000036A90000}"/>
    <cellStyle name="Output 14 2 2 8" xfId="49508" xr:uid="{00000000-0005-0000-0000-000037A90000}"/>
    <cellStyle name="Output 14 2 3" xfId="7774" xr:uid="{00000000-0005-0000-0000-000038A90000}"/>
    <cellStyle name="Output 14 2 3 2" xfId="12592" xr:uid="{00000000-0005-0000-0000-000039A90000}"/>
    <cellStyle name="Output 14 2 3 2 2" xfId="49509" xr:uid="{00000000-0005-0000-0000-00003AA90000}"/>
    <cellStyle name="Output 14 2 3 3" xfId="49510" xr:uid="{00000000-0005-0000-0000-00003BA90000}"/>
    <cellStyle name="Output 14 2 4" xfId="7775" xr:uid="{00000000-0005-0000-0000-00003CA90000}"/>
    <cellStyle name="Output 14 2 4 2" xfId="12591" xr:uid="{00000000-0005-0000-0000-00003DA90000}"/>
    <cellStyle name="Output 14 2 4 2 2" xfId="49511" xr:uid="{00000000-0005-0000-0000-00003EA90000}"/>
    <cellStyle name="Output 14 2 4 3" xfId="49512" xr:uid="{00000000-0005-0000-0000-00003FA90000}"/>
    <cellStyle name="Output 14 2 5" xfId="12596" xr:uid="{00000000-0005-0000-0000-000040A90000}"/>
    <cellStyle name="Output 14 2 5 2" xfId="49513" xr:uid="{00000000-0005-0000-0000-000041A90000}"/>
    <cellStyle name="Output 14 2 6" xfId="26836" xr:uid="{00000000-0005-0000-0000-000042A90000}"/>
    <cellStyle name="Output 14 2 6 2" xfId="49514" xr:uid="{00000000-0005-0000-0000-000043A90000}"/>
    <cellStyle name="Output 14 2 7" xfId="26837" xr:uid="{00000000-0005-0000-0000-000044A90000}"/>
    <cellStyle name="Output 14 2 7 2" xfId="49515" xr:uid="{00000000-0005-0000-0000-000045A90000}"/>
    <cellStyle name="Output 14 2 8" xfId="26838" xr:uid="{00000000-0005-0000-0000-000046A90000}"/>
    <cellStyle name="Output 14 2 8 2" xfId="49516" xr:uid="{00000000-0005-0000-0000-000047A90000}"/>
    <cellStyle name="Output 14 2 9" xfId="49517" xr:uid="{00000000-0005-0000-0000-000048A90000}"/>
    <cellStyle name="Output 14 3" xfId="1527" xr:uid="{00000000-0005-0000-0000-000049A90000}"/>
    <cellStyle name="Output 14 3 2" xfId="2990" xr:uid="{00000000-0005-0000-0000-00004AA90000}"/>
    <cellStyle name="Output 14 3 2 2" xfId="7776" xr:uid="{00000000-0005-0000-0000-00004BA90000}"/>
    <cellStyle name="Output 14 3 2 2 2" xfId="12588" xr:uid="{00000000-0005-0000-0000-00004CA90000}"/>
    <cellStyle name="Output 14 3 2 2 2 2" xfId="49518" xr:uid="{00000000-0005-0000-0000-00004DA90000}"/>
    <cellStyle name="Output 14 3 2 2 3" xfId="49519" xr:uid="{00000000-0005-0000-0000-00004EA90000}"/>
    <cellStyle name="Output 14 3 2 3" xfId="7777" xr:uid="{00000000-0005-0000-0000-00004FA90000}"/>
    <cellStyle name="Output 14 3 2 3 2" xfId="12587" xr:uid="{00000000-0005-0000-0000-000050A90000}"/>
    <cellStyle name="Output 14 3 2 3 2 2" xfId="49520" xr:uid="{00000000-0005-0000-0000-000051A90000}"/>
    <cellStyle name="Output 14 3 2 3 3" xfId="49521" xr:uid="{00000000-0005-0000-0000-000052A90000}"/>
    <cellStyle name="Output 14 3 2 4" xfId="12589" xr:uid="{00000000-0005-0000-0000-000053A90000}"/>
    <cellStyle name="Output 14 3 2 4 2" xfId="49522" xr:uid="{00000000-0005-0000-0000-000054A90000}"/>
    <cellStyle name="Output 14 3 2 5" xfId="26839" xr:uid="{00000000-0005-0000-0000-000055A90000}"/>
    <cellStyle name="Output 14 3 2 5 2" xfId="49523" xr:uid="{00000000-0005-0000-0000-000056A90000}"/>
    <cellStyle name="Output 14 3 2 6" xfId="26840" xr:uid="{00000000-0005-0000-0000-000057A90000}"/>
    <cellStyle name="Output 14 3 2 6 2" xfId="49524" xr:uid="{00000000-0005-0000-0000-000058A90000}"/>
    <cellStyle name="Output 14 3 2 7" xfId="26841" xr:uid="{00000000-0005-0000-0000-000059A90000}"/>
    <cellStyle name="Output 14 3 2 7 2" xfId="49525" xr:uid="{00000000-0005-0000-0000-00005AA90000}"/>
    <cellStyle name="Output 14 3 2 8" xfId="49526" xr:uid="{00000000-0005-0000-0000-00005BA90000}"/>
    <cellStyle name="Output 14 3 3" xfId="7778" xr:uid="{00000000-0005-0000-0000-00005CA90000}"/>
    <cellStyle name="Output 14 3 3 2" xfId="12586" xr:uid="{00000000-0005-0000-0000-00005DA90000}"/>
    <cellStyle name="Output 14 3 3 2 2" xfId="49527" xr:uid="{00000000-0005-0000-0000-00005EA90000}"/>
    <cellStyle name="Output 14 3 3 3" xfId="49528" xr:uid="{00000000-0005-0000-0000-00005FA90000}"/>
    <cellStyle name="Output 14 3 4" xfId="7779" xr:uid="{00000000-0005-0000-0000-000060A90000}"/>
    <cellStyle name="Output 14 3 4 2" xfId="12585" xr:uid="{00000000-0005-0000-0000-000061A90000}"/>
    <cellStyle name="Output 14 3 4 2 2" xfId="49529" xr:uid="{00000000-0005-0000-0000-000062A90000}"/>
    <cellStyle name="Output 14 3 4 3" xfId="49530" xr:uid="{00000000-0005-0000-0000-000063A90000}"/>
    <cellStyle name="Output 14 3 5" xfId="12590" xr:uid="{00000000-0005-0000-0000-000064A90000}"/>
    <cellStyle name="Output 14 3 5 2" xfId="49531" xr:uid="{00000000-0005-0000-0000-000065A90000}"/>
    <cellStyle name="Output 14 3 6" xfId="26842" xr:uid="{00000000-0005-0000-0000-000066A90000}"/>
    <cellStyle name="Output 14 3 6 2" xfId="49532" xr:uid="{00000000-0005-0000-0000-000067A90000}"/>
    <cellStyle name="Output 14 3 7" xfId="26843" xr:uid="{00000000-0005-0000-0000-000068A90000}"/>
    <cellStyle name="Output 14 3 7 2" xfId="49533" xr:uid="{00000000-0005-0000-0000-000069A90000}"/>
    <cellStyle name="Output 14 3 8" xfId="26844" xr:uid="{00000000-0005-0000-0000-00006AA90000}"/>
    <cellStyle name="Output 14 3 8 2" xfId="49534" xr:uid="{00000000-0005-0000-0000-00006BA90000}"/>
    <cellStyle name="Output 14 3 9" xfId="49535" xr:uid="{00000000-0005-0000-0000-00006CA90000}"/>
    <cellStyle name="Output 14 4" xfId="7780" xr:uid="{00000000-0005-0000-0000-00006DA90000}"/>
    <cellStyle name="Output 14 4 2" xfId="12584" xr:uid="{00000000-0005-0000-0000-00006EA90000}"/>
    <cellStyle name="Output 14 4 2 2" xfId="49536" xr:uid="{00000000-0005-0000-0000-00006FA90000}"/>
    <cellStyle name="Output 14 4 3" xfId="26845" xr:uid="{00000000-0005-0000-0000-000070A90000}"/>
    <cellStyle name="Output 14 4 3 2" xfId="49537" xr:uid="{00000000-0005-0000-0000-000071A90000}"/>
    <cellStyle name="Output 14 4 4" xfId="26846" xr:uid="{00000000-0005-0000-0000-000072A90000}"/>
    <cellStyle name="Output 14 4 4 2" xfId="49538" xr:uid="{00000000-0005-0000-0000-000073A90000}"/>
    <cellStyle name="Output 14 4 5" xfId="26847" xr:uid="{00000000-0005-0000-0000-000074A90000}"/>
    <cellStyle name="Output 14 4 5 2" xfId="49539" xr:uid="{00000000-0005-0000-0000-000075A90000}"/>
    <cellStyle name="Output 14 4 6" xfId="49540" xr:uid="{00000000-0005-0000-0000-000076A90000}"/>
    <cellStyle name="Output 14 5" xfId="7781" xr:uid="{00000000-0005-0000-0000-000077A90000}"/>
    <cellStyle name="Output 14 5 2" xfId="12583" xr:uid="{00000000-0005-0000-0000-000078A90000}"/>
    <cellStyle name="Output 14 5 2 2" xfId="49541" xr:uid="{00000000-0005-0000-0000-000079A90000}"/>
    <cellStyle name="Output 14 5 3" xfId="26848" xr:uid="{00000000-0005-0000-0000-00007AA90000}"/>
    <cellStyle name="Output 14 5 3 2" xfId="49542" xr:uid="{00000000-0005-0000-0000-00007BA90000}"/>
    <cellStyle name="Output 14 5 4" xfId="26849" xr:uid="{00000000-0005-0000-0000-00007CA90000}"/>
    <cellStyle name="Output 14 5 4 2" xfId="49543" xr:uid="{00000000-0005-0000-0000-00007DA90000}"/>
    <cellStyle name="Output 14 5 5" xfId="26850" xr:uid="{00000000-0005-0000-0000-00007EA90000}"/>
    <cellStyle name="Output 14 5 5 2" xfId="49544" xr:uid="{00000000-0005-0000-0000-00007FA90000}"/>
    <cellStyle name="Output 14 5 6" xfId="49545" xr:uid="{00000000-0005-0000-0000-000080A90000}"/>
    <cellStyle name="Output 14 6" xfId="7782" xr:uid="{00000000-0005-0000-0000-000081A90000}"/>
    <cellStyle name="Output 14 6 2" xfId="12582" xr:uid="{00000000-0005-0000-0000-000082A90000}"/>
    <cellStyle name="Output 14 6 2 2" xfId="49546" xr:uid="{00000000-0005-0000-0000-000083A90000}"/>
    <cellStyle name="Output 14 6 3" xfId="26851" xr:uid="{00000000-0005-0000-0000-000084A90000}"/>
    <cellStyle name="Output 14 6 3 2" xfId="49547" xr:uid="{00000000-0005-0000-0000-000085A90000}"/>
    <cellStyle name="Output 14 6 4" xfId="26852" xr:uid="{00000000-0005-0000-0000-000086A90000}"/>
    <cellStyle name="Output 14 6 4 2" xfId="49548" xr:uid="{00000000-0005-0000-0000-000087A90000}"/>
    <cellStyle name="Output 14 6 5" xfId="26853" xr:uid="{00000000-0005-0000-0000-000088A90000}"/>
    <cellStyle name="Output 14 6 5 2" xfId="49549" xr:uid="{00000000-0005-0000-0000-000089A90000}"/>
    <cellStyle name="Output 14 6 6" xfId="49550" xr:uid="{00000000-0005-0000-0000-00008AA90000}"/>
    <cellStyle name="Output 14 7" xfId="7783" xr:uid="{00000000-0005-0000-0000-00008BA90000}"/>
    <cellStyle name="Output 14 7 2" xfId="12581" xr:uid="{00000000-0005-0000-0000-00008CA90000}"/>
    <cellStyle name="Output 14 7 2 2" xfId="49551" xr:uid="{00000000-0005-0000-0000-00008DA90000}"/>
    <cellStyle name="Output 14 7 3" xfId="26854" xr:uid="{00000000-0005-0000-0000-00008EA90000}"/>
    <cellStyle name="Output 14 7 3 2" xfId="49552" xr:uid="{00000000-0005-0000-0000-00008FA90000}"/>
    <cellStyle name="Output 14 7 4" xfId="26855" xr:uid="{00000000-0005-0000-0000-000090A90000}"/>
    <cellStyle name="Output 14 7 4 2" xfId="49553" xr:uid="{00000000-0005-0000-0000-000091A90000}"/>
    <cellStyle name="Output 14 7 5" xfId="26856" xr:uid="{00000000-0005-0000-0000-000092A90000}"/>
    <cellStyle name="Output 14 7 5 2" xfId="49554" xr:uid="{00000000-0005-0000-0000-000093A90000}"/>
    <cellStyle name="Output 14 7 6" xfId="49555" xr:uid="{00000000-0005-0000-0000-000094A90000}"/>
    <cellStyle name="Output 14 8" xfId="7784" xr:uid="{00000000-0005-0000-0000-000095A90000}"/>
    <cellStyle name="Output 14 8 2" xfId="12580" xr:uid="{00000000-0005-0000-0000-000096A90000}"/>
    <cellStyle name="Output 14 8 2 2" xfId="49556" xr:uid="{00000000-0005-0000-0000-000097A90000}"/>
    <cellStyle name="Output 14 8 3" xfId="49557" xr:uid="{00000000-0005-0000-0000-000098A90000}"/>
    <cellStyle name="Output 14 9" xfId="10524" xr:uid="{00000000-0005-0000-0000-000099A90000}"/>
    <cellStyle name="Output 14 9 2" xfId="49558" xr:uid="{00000000-0005-0000-0000-00009AA90000}"/>
    <cellStyle name="Output 15" xfId="763" xr:uid="{00000000-0005-0000-0000-00009BA90000}"/>
    <cellStyle name="Output 15 10" xfId="10518" xr:uid="{00000000-0005-0000-0000-00009CA90000}"/>
    <cellStyle name="Output 15 10 2" xfId="49559" xr:uid="{00000000-0005-0000-0000-00009DA90000}"/>
    <cellStyle name="Output 15 11" xfId="12579" xr:uid="{00000000-0005-0000-0000-00009EA90000}"/>
    <cellStyle name="Output 15 11 2" xfId="49560" xr:uid="{00000000-0005-0000-0000-00009FA90000}"/>
    <cellStyle name="Output 15 12" xfId="18897" xr:uid="{00000000-0005-0000-0000-0000A0A90000}"/>
    <cellStyle name="Output 15 12 2" xfId="49561" xr:uid="{00000000-0005-0000-0000-0000A1A90000}"/>
    <cellStyle name="Output 15 13" xfId="26857" xr:uid="{00000000-0005-0000-0000-0000A2A90000}"/>
    <cellStyle name="Output 15 13 2" xfId="49562" xr:uid="{00000000-0005-0000-0000-0000A3A90000}"/>
    <cellStyle name="Output 15 14" xfId="49563" xr:uid="{00000000-0005-0000-0000-0000A4A90000}"/>
    <cellStyle name="Output 15 15" xfId="57214" xr:uid="{00000000-0005-0000-0000-0000A5A90000}"/>
    <cellStyle name="Output 15 2" xfId="1742" xr:uid="{00000000-0005-0000-0000-0000A6A90000}"/>
    <cellStyle name="Output 15 2 2" xfId="3205" xr:uid="{00000000-0005-0000-0000-0000A7A90000}"/>
    <cellStyle name="Output 15 2 2 2" xfId="7785" xr:uid="{00000000-0005-0000-0000-0000A8A90000}"/>
    <cellStyle name="Output 15 2 2 2 2" xfId="12576" xr:uid="{00000000-0005-0000-0000-0000A9A90000}"/>
    <cellStyle name="Output 15 2 2 2 2 2" xfId="49564" xr:uid="{00000000-0005-0000-0000-0000AAA90000}"/>
    <cellStyle name="Output 15 2 2 2 3" xfId="49565" xr:uid="{00000000-0005-0000-0000-0000ABA90000}"/>
    <cellStyle name="Output 15 2 2 3" xfId="7786" xr:uid="{00000000-0005-0000-0000-0000ACA90000}"/>
    <cellStyle name="Output 15 2 2 3 2" xfId="12575" xr:uid="{00000000-0005-0000-0000-0000ADA90000}"/>
    <cellStyle name="Output 15 2 2 3 2 2" xfId="49566" xr:uid="{00000000-0005-0000-0000-0000AEA90000}"/>
    <cellStyle name="Output 15 2 2 3 3" xfId="49567" xr:uid="{00000000-0005-0000-0000-0000AFA90000}"/>
    <cellStyle name="Output 15 2 2 4" xfId="12577" xr:uid="{00000000-0005-0000-0000-0000B0A90000}"/>
    <cellStyle name="Output 15 2 2 4 2" xfId="49568" xr:uid="{00000000-0005-0000-0000-0000B1A90000}"/>
    <cellStyle name="Output 15 2 2 5" xfId="26858" xr:uid="{00000000-0005-0000-0000-0000B2A90000}"/>
    <cellStyle name="Output 15 2 2 5 2" xfId="49569" xr:uid="{00000000-0005-0000-0000-0000B3A90000}"/>
    <cellStyle name="Output 15 2 2 6" xfId="26859" xr:uid="{00000000-0005-0000-0000-0000B4A90000}"/>
    <cellStyle name="Output 15 2 2 6 2" xfId="49570" xr:uid="{00000000-0005-0000-0000-0000B5A90000}"/>
    <cellStyle name="Output 15 2 2 7" xfId="26860" xr:uid="{00000000-0005-0000-0000-0000B6A90000}"/>
    <cellStyle name="Output 15 2 2 7 2" xfId="49571" xr:uid="{00000000-0005-0000-0000-0000B7A90000}"/>
    <cellStyle name="Output 15 2 2 8" xfId="49572" xr:uid="{00000000-0005-0000-0000-0000B8A90000}"/>
    <cellStyle name="Output 15 2 3" xfId="7787" xr:uid="{00000000-0005-0000-0000-0000B9A90000}"/>
    <cellStyle name="Output 15 2 3 2" xfId="12574" xr:uid="{00000000-0005-0000-0000-0000BAA90000}"/>
    <cellStyle name="Output 15 2 3 2 2" xfId="49573" xr:uid="{00000000-0005-0000-0000-0000BBA90000}"/>
    <cellStyle name="Output 15 2 3 3" xfId="49574" xr:uid="{00000000-0005-0000-0000-0000BCA90000}"/>
    <cellStyle name="Output 15 2 4" xfId="7788" xr:uid="{00000000-0005-0000-0000-0000BDA90000}"/>
    <cellStyle name="Output 15 2 4 2" xfId="12573" xr:uid="{00000000-0005-0000-0000-0000BEA90000}"/>
    <cellStyle name="Output 15 2 4 2 2" xfId="49575" xr:uid="{00000000-0005-0000-0000-0000BFA90000}"/>
    <cellStyle name="Output 15 2 4 3" xfId="49576" xr:uid="{00000000-0005-0000-0000-0000C0A90000}"/>
    <cellStyle name="Output 15 2 5" xfId="12578" xr:uid="{00000000-0005-0000-0000-0000C1A90000}"/>
    <cellStyle name="Output 15 2 5 2" xfId="49577" xr:uid="{00000000-0005-0000-0000-0000C2A90000}"/>
    <cellStyle name="Output 15 2 6" xfId="26861" xr:uid="{00000000-0005-0000-0000-0000C3A90000}"/>
    <cellStyle name="Output 15 2 6 2" xfId="49578" xr:uid="{00000000-0005-0000-0000-0000C4A90000}"/>
    <cellStyle name="Output 15 2 7" xfId="26862" xr:uid="{00000000-0005-0000-0000-0000C5A90000}"/>
    <cellStyle name="Output 15 2 7 2" xfId="49579" xr:uid="{00000000-0005-0000-0000-0000C6A90000}"/>
    <cellStyle name="Output 15 2 8" xfId="26863" xr:uid="{00000000-0005-0000-0000-0000C7A90000}"/>
    <cellStyle name="Output 15 2 8 2" xfId="49580" xr:uid="{00000000-0005-0000-0000-0000C8A90000}"/>
    <cellStyle name="Output 15 2 9" xfId="49581" xr:uid="{00000000-0005-0000-0000-0000C9A90000}"/>
    <cellStyle name="Output 15 3" xfId="1305" xr:uid="{00000000-0005-0000-0000-0000CAA90000}"/>
    <cellStyle name="Output 15 3 2" xfId="2772" xr:uid="{00000000-0005-0000-0000-0000CBA90000}"/>
    <cellStyle name="Output 15 3 2 2" xfId="7789" xr:uid="{00000000-0005-0000-0000-0000CCA90000}"/>
    <cellStyle name="Output 15 3 2 2 2" xfId="12570" xr:uid="{00000000-0005-0000-0000-0000CDA90000}"/>
    <cellStyle name="Output 15 3 2 2 2 2" xfId="49582" xr:uid="{00000000-0005-0000-0000-0000CEA90000}"/>
    <cellStyle name="Output 15 3 2 2 3" xfId="49583" xr:uid="{00000000-0005-0000-0000-0000CFA90000}"/>
    <cellStyle name="Output 15 3 2 3" xfId="7790" xr:uid="{00000000-0005-0000-0000-0000D0A90000}"/>
    <cellStyle name="Output 15 3 2 3 2" xfId="12569" xr:uid="{00000000-0005-0000-0000-0000D1A90000}"/>
    <cellStyle name="Output 15 3 2 3 2 2" xfId="49584" xr:uid="{00000000-0005-0000-0000-0000D2A90000}"/>
    <cellStyle name="Output 15 3 2 3 3" xfId="49585" xr:uid="{00000000-0005-0000-0000-0000D3A90000}"/>
    <cellStyle name="Output 15 3 2 4" xfId="12571" xr:uid="{00000000-0005-0000-0000-0000D4A90000}"/>
    <cellStyle name="Output 15 3 2 4 2" xfId="49586" xr:uid="{00000000-0005-0000-0000-0000D5A90000}"/>
    <cellStyle name="Output 15 3 2 5" xfId="26864" xr:uid="{00000000-0005-0000-0000-0000D6A90000}"/>
    <cellStyle name="Output 15 3 2 5 2" xfId="49587" xr:uid="{00000000-0005-0000-0000-0000D7A90000}"/>
    <cellStyle name="Output 15 3 2 6" xfId="26865" xr:uid="{00000000-0005-0000-0000-0000D8A90000}"/>
    <cellStyle name="Output 15 3 2 6 2" xfId="49588" xr:uid="{00000000-0005-0000-0000-0000D9A90000}"/>
    <cellStyle name="Output 15 3 2 7" xfId="26866" xr:uid="{00000000-0005-0000-0000-0000DAA90000}"/>
    <cellStyle name="Output 15 3 2 7 2" xfId="49589" xr:uid="{00000000-0005-0000-0000-0000DBA90000}"/>
    <cellStyle name="Output 15 3 2 8" xfId="49590" xr:uid="{00000000-0005-0000-0000-0000DCA90000}"/>
    <cellStyle name="Output 15 3 3" xfId="7791" xr:uid="{00000000-0005-0000-0000-0000DDA90000}"/>
    <cellStyle name="Output 15 3 3 2" xfId="12568" xr:uid="{00000000-0005-0000-0000-0000DEA90000}"/>
    <cellStyle name="Output 15 3 3 2 2" xfId="49591" xr:uid="{00000000-0005-0000-0000-0000DFA90000}"/>
    <cellStyle name="Output 15 3 3 3" xfId="49592" xr:uid="{00000000-0005-0000-0000-0000E0A90000}"/>
    <cellStyle name="Output 15 3 4" xfId="7792" xr:uid="{00000000-0005-0000-0000-0000E1A90000}"/>
    <cellStyle name="Output 15 3 4 2" xfId="12567" xr:uid="{00000000-0005-0000-0000-0000E2A90000}"/>
    <cellStyle name="Output 15 3 4 2 2" xfId="49593" xr:uid="{00000000-0005-0000-0000-0000E3A90000}"/>
    <cellStyle name="Output 15 3 4 3" xfId="49594" xr:uid="{00000000-0005-0000-0000-0000E4A90000}"/>
    <cellStyle name="Output 15 3 5" xfId="12572" xr:uid="{00000000-0005-0000-0000-0000E5A90000}"/>
    <cellStyle name="Output 15 3 5 2" xfId="49595" xr:uid="{00000000-0005-0000-0000-0000E6A90000}"/>
    <cellStyle name="Output 15 3 6" xfId="26867" xr:uid="{00000000-0005-0000-0000-0000E7A90000}"/>
    <cellStyle name="Output 15 3 6 2" xfId="49596" xr:uid="{00000000-0005-0000-0000-0000E8A90000}"/>
    <cellStyle name="Output 15 3 7" xfId="26868" xr:uid="{00000000-0005-0000-0000-0000E9A90000}"/>
    <cellStyle name="Output 15 3 7 2" xfId="49597" xr:uid="{00000000-0005-0000-0000-0000EAA90000}"/>
    <cellStyle name="Output 15 3 8" xfId="26869" xr:uid="{00000000-0005-0000-0000-0000EBA90000}"/>
    <cellStyle name="Output 15 3 8 2" xfId="49598" xr:uid="{00000000-0005-0000-0000-0000ECA90000}"/>
    <cellStyle name="Output 15 3 9" xfId="49599" xr:uid="{00000000-0005-0000-0000-0000EDA90000}"/>
    <cellStyle name="Output 15 4" xfId="7793" xr:uid="{00000000-0005-0000-0000-0000EEA90000}"/>
    <cellStyle name="Output 15 4 2" xfId="12566" xr:uid="{00000000-0005-0000-0000-0000EFA90000}"/>
    <cellStyle name="Output 15 4 2 2" xfId="49600" xr:uid="{00000000-0005-0000-0000-0000F0A90000}"/>
    <cellStyle name="Output 15 4 3" xfId="26870" xr:uid="{00000000-0005-0000-0000-0000F1A90000}"/>
    <cellStyle name="Output 15 4 3 2" xfId="49601" xr:uid="{00000000-0005-0000-0000-0000F2A90000}"/>
    <cellStyle name="Output 15 4 4" xfId="26871" xr:uid="{00000000-0005-0000-0000-0000F3A90000}"/>
    <cellStyle name="Output 15 4 4 2" xfId="49602" xr:uid="{00000000-0005-0000-0000-0000F4A90000}"/>
    <cellStyle name="Output 15 4 5" xfId="26872" xr:uid="{00000000-0005-0000-0000-0000F5A90000}"/>
    <cellStyle name="Output 15 4 5 2" xfId="49603" xr:uid="{00000000-0005-0000-0000-0000F6A90000}"/>
    <cellStyle name="Output 15 4 6" xfId="49604" xr:uid="{00000000-0005-0000-0000-0000F7A90000}"/>
    <cellStyle name="Output 15 5" xfId="7794" xr:uid="{00000000-0005-0000-0000-0000F8A90000}"/>
    <cellStyle name="Output 15 5 2" xfId="12565" xr:uid="{00000000-0005-0000-0000-0000F9A90000}"/>
    <cellStyle name="Output 15 5 2 2" xfId="49605" xr:uid="{00000000-0005-0000-0000-0000FAA90000}"/>
    <cellStyle name="Output 15 5 3" xfId="26873" xr:uid="{00000000-0005-0000-0000-0000FBA90000}"/>
    <cellStyle name="Output 15 5 3 2" xfId="49606" xr:uid="{00000000-0005-0000-0000-0000FCA90000}"/>
    <cellStyle name="Output 15 5 4" xfId="26874" xr:uid="{00000000-0005-0000-0000-0000FDA90000}"/>
    <cellStyle name="Output 15 5 4 2" xfId="49607" xr:uid="{00000000-0005-0000-0000-0000FEA90000}"/>
    <cellStyle name="Output 15 5 5" xfId="26875" xr:uid="{00000000-0005-0000-0000-0000FFA90000}"/>
    <cellStyle name="Output 15 5 5 2" xfId="49608" xr:uid="{00000000-0005-0000-0000-000000AA0000}"/>
    <cellStyle name="Output 15 5 6" xfId="49609" xr:uid="{00000000-0005-0000-0000-000001AA0000}"/>
    <cellStyle name="Output 15 6" xfId="7795" xr:uid="{00000000-0005-0000-0000-000002AA0000}"/>
    <cellStyle name="Output 15 6 2" xfId="12564" xr:uid="{00000000-0005-0000-0000-000003AA0000}"/>
    <cellStyle name="Output 15 6 2 2" xfId="49610" xr:uid="{00000000-0005-0000-0000-000004AA0000}"/>
    <cellStyle name="Output 15 6 3" xfId="26876" xr:uid="{00000000-0005-0000-0000-000005AA0000}"/>
    <cellStyle name="Output 15 6 3 2" xfId="49611" xr:uid="{00000000-0005-0000-0000-000006AA0000}"/>
    <cellStyle name="Output 15 6 4" xfId="26877" xr:uid="{00000000-0005-0000-0000-000007AA0000}"/>
    <cellStyle name="Output 15 6 4 2" xfId="49612" xr:uid="{00000000-0005-0000-0000-000008AA0000}"/>
    <cellStyle name="Output 15 6 5" xfId="26878" xr:uid="{00000000-0005-0000-0000-000009AA0000}"/>
    <cellStyle name="Output 15 6 5 2" xfId="49613" xr:uid="{00000000-0005-0000-0000-00000AAA0000}"/>
    <cellStyle name="Output 15 6 6" xfId="49614" xr:uid="{00000000-0005-0000-0000-00000BAA0000}"/>
    <cellStyle name="Output 15 7" xfId="7796" xr:uid="{00000000-0005-0000-0000-00000CAA0000}"/>
    <cellStyle name="Output 15 7 2" xfId="12563" xr:uid="{00000000-0005-0000-0000-00000DAA0000}"/>
    <cellStyle name="Output 15 7 2 2" xfId="49615" xr:uid="{00000000-0005-0000-0000-00000EAA0000}"/>
    <cellStyle name="Output 15 7 3" xfId="26879" xr:uid="{00000000-0005-0000-0000-00000FAA0000}"/>
    <cellStyle name="Output 15 7 3 2" xfId="49616" xr:uid="{00000000-0005-0000-0000-000010AA0000}"/>
    <cellStyle name="Output 15 7 4" xfId="26880" xr:uid="{00000000-0005-0000-0000-000011AA0000}"/>
    <cellStyle name="Output 15 7 4 2" xfId="49617" xr:uid="{00000000-0005-0000-0000-000012AA0000}"/>
    <cellStyle name="Output 15 7 5" xfId="26881" xr:uid="{00000000-0005-0000-0000-000013AA0000}"/>
    <cellStyle name="Output 15 7 5 2" xfId="49618" xr:uid="{00000000-0005-0000-0000-000014AA0000}"/>
    <cellStyle name="Output 15 7 6" xfId="49619" xr:uid="{00000000-0005-0000-0000-000015AA0000}"/>
    <cellStyle name="Output 15 8" xfId="7797" xr:uid="{00000000-0005-0000-0000-000016AA0000}"/>
    <cellStyle name="Output 15 8 2" xfId="12562" xr:uid="{00000000-0005-0000-0000-000017AA0000}"/>
    <cellStyle name="Output 15 8 2 2" xfId="49620" xr:uid="{00000000-0005-0000-0000-000018AA0000}"/>
    <cellStyle name="Output 15 8 3" xfId="49621" xr:uid="{00000000-0005-0000-0000-000019AA0000}"/>
    <cellStyle name="Output 15 9" xfId="10525" xr:uid="{00000000-0005-0000-0000-00001AAA0000}"/>
    <cellStyle name="Output 15 9 2" xfId="49622" xr:uid="{00000000-0005-0000-0000-00001BAA0000}"/>
    <cellStyle name="Output 16" xfId="1107" xr:uid="{00000000-0005-0000-0000-00001CAA0000}"/>
    <cellStyle name="Output 16 10" xfId="10519" xr:uid="{00000000-0005-0000-0000-00001DAA0000}"/>
    <cellStyle name="Output 16 10 2" xfId="49623" xr:uid="{00000000-0005-0000-0000-00001EAA0000}"/>
    <cellStyle name="Output 16 11" xfId="12561" xr:uid="{00000000-0005-0000-0000-00001FAA0000}"/>
    <cellStyle name="Output 16 11 2" xfId="49624" xr:uid="{00000000-0005-0000-0000-000020AA0000}"/>
    <cellStyle name="Output 16 12" xfId="18898" xr:uid="{00000000-0005-0000-0000-000021AA0000}"/>
    <cellStyle name="Output 16 12 2" xfId="49625" xr:uid="{00000000-0005-0000-0000-000022AA0000}"/>
    <cellStyle name="Output 16 13" xfId="26882" xr:uid="{00000000-0005-0000-0000-000023AA0000}"/>
    <cellStyle name="Output 16 13 2" xfId="49626" xr:uid="{00000000-0005-0000-0000-000024AA0000}"/>
    <cellStyle name="Output 16 14" xfId="49627" xr:uid="{00000000-0005-0000-0000-000025AA0000}"/>
    <cellStyle name="Output 16 15" xfId="57215" xr:uid="{00000000-0005-0000-0000-000026AA0000}"/>
    <cellStyle name="Output 16 2" xfId="2039" xr:uid="{00000000-0005-0000-0000-000027AA0000}"/>
    <cellStyle name="Output 16 2 2" xfId="3498" xr:uid="{00000000-0005-0000-0000-000028AA0000}"/>
    <cellStyle name="Output 16 2 2 2" xfId="7798" xr:uid="{00000000-0005-0000-0000-000029AA0000}"/>
    <cellStyle name="Output 16 2 2 2 2" xfId="12558" xr:uid="{00000000-0005-0000-0000-00002AAA0000}"/>
    <cellStyle name="Output 16 2 2 2 2 2" xfId="49628" xr:uid="{00000000-0005-0000-0000-00002BAA0000}"/>
    <cellStyle name="Output 16 2 2 2 3" xfId="49629" xr:uid="{00000000-0005-0000-0000-00002CAA0000}"/>
    <cellStyle name="Output 16 2 2 3" xfId="7799" xr:uid="{00000000-0005-0000-0000-00002DAA0000}"/>
    <cellStyle name="Output 16 2 2 3 2" xfId="12557" xr:uid="{00000000-0005-0000-0000-00002EAA0000}"/>
    <cellStyle name="Output 16 2 2 3 2 2" xfId="49630" xr:uid="{00000000-0005-0000-0000-00002FAA0000}"/>
    <cellStyle name="Output 16 2 2 3 3" xfId="49631" xr:uid="{00000000-0005-0000-0000-000030AA0000}"/>
    <cellStyle name="Output 16 2 2 4" xfId="12559" xr:uid="{00000000-0005-0000-0000-000031AA0000}"/>
    <cellStyle name="Output 16 2 2 4 2" xfId="49632" xr:uid="{00000000-0005-0000-0000-000032AA0000}"/>
    <cellStyle name="Output 16 2 2 5" xfId="26883" xr:uid="{00000000-0005-0000-0000-000033AA0000}"/>
    <cellStyle name="Output 16 2 2 5 2" xfId="49633" xr:uid="{00000000-0005-0000-0000-000034AA0000}"/>
    <cellStyle name="Output 16 2 2 6" xfId="26884" xr:uid="{00000000-0005-0000-0000-000035AA0000}"/>
    <cellStyle name="Output 16 2 2 6 2" xfId="49634" xr:uid="{00000000-0005-0000-0000-000036AA0000}"/>
    <cellStyle name="Output 16 2 2 7" xfId="26885" xr:uid="{00000000-0005-0000-0000-000037AA0000}"/>
    <cellStyle name="Output 16 2 2 7 2" xfId="49635" xr:uid="{00000000-0005-0000-0000-000038AA0000}"/>
    <cellStyle name="Output 16 2 2 8" xfId="49636" xr:uid="{00000000-0005-0000-0000-000039AA0000}"/>
    <cellStyle name="Output 16 2 3" xfId="7800" xr:uid="{00000000-0005-0000-0000-00003AAA0000}"/>
    <cellStyle name="Output 16 2 3 2" xfId="12556" xr:uid="{00000000-0005-0000-0000-00003BAA0000}"/>
    <cellStyle name="Output 16 2 3 2 2" xfId="49637" xr:uid="{00000000-0005-0000-0000-00003CAA0000}"/>
    <cellStyle name="Output 16 2 3 3" xfId="49638" xr:uid="{00000000-0005-0000-0000-00003DAA0000}"/>
    <cellStyle name="Output 16 2 4" xfId="7801" xr:uid="{00000000-0005-0000-0000-00003EAA0000}"/>
    <cellStyle name="Output 16 2 4 2" xfId="12555" xr:uid="{00000000-0005-0000-0000-00003FAA0000}"/>
    <cellStyle name="Output 16 2 4 2 2" xfId="49639" xr:uid="{00000000-0005-0000-0000-000040AA0000}"/>
    <cellStyle name="Output 16 2 4 3" xfId="49640" xr:uid="{00000000-0005-0000-0000-000041AA0000}"/>
    <cellStyle name="Output 16 2 5" xfId="12560" xr:uid="{00000000-0005-0000-0000-000042AA0000}"/>
    <cellStyle name="Output 16 2 5 2" xfId="49641" xr:uid="{00000000-0005-0000-0000-000043AA0000}"/>
    <cellStyle name="Output 16 2 6" xfId="26886" xr:uid="{00000000-0005-0000-0000-000044AA0000}"/>
    <cellStyle name="Output 16 2 6 2" xfId="49642" xr:uid="{00000000-0005-0000-0000-000045AA0000}"/>
    <cellStyle name="Output 16 2 7" xfId="26887" xr:uid="{00000000-0005-0000-0000-000046AA0000}"/>
    <cellStyle name="Output 16 2 7 2" xfId="49643" xr:uid="{00000000-0005-0000-0000-000047AA0000}"/>
    <cellStyle name="Output 16 2 8" xfId="26888" xr:uid="{00000000-0005-0000-0000-000048AA0000}"/>
    <cellStyle name="Output 16 2 8 2" xfId="49644" xr:uid="{00000000-0005-0000-0000-000049AA0000}"/>
    <cellStyle name="Output 16 2 9" xfId="49645" xr:uid="{00000000-0005-0000-0000-00004AAA0000}"/>
    <cellStyle name="Output 16 3" xfId="1607" xr:uid="{00000000-0005-0000-0000-00004BAA0000}"/>
    <cellStyle name="Output 16 3 2" xfId="3070" xr:uid="{00000000-0005-0000-0000-00004CAA0000}"/>
    <cellStyle name="Output 16 3 2 2" xfId="7802" xr:uid="{00000000-0005-0000-0000-00004DAA0000}"/>
    <cellStyle name="Output 16 3 2 2 2" xfId="12552" xr:uid="{00000000-0005-0000-0000-00004EAA0000}"/>
    <cellStyle name="Output 16 3 2 2 2 2" xfId="49646" xr:uid="{00000000-0005-0000-0000-00004FAA0000}"/>
    <cellStyle name="Output 16 3 2 2 3" xfId="49647" xr:uid="{00000000-0005-0000-0000-000050AA0000}"/>
    <cellStyle name="Output 16 3 2 3" xfId="7803" xr:uid="{00000000-0005-0000-0000-000051AA0000}"/>
    <cellStyle name="Output 16 3 2 3 2" xfId="12551" xr:uid="{00000000-0005-0000-0000-000052AA0000}"/>
    <cellStyle name="Output 16 3 2 3 2 2" xfId="49648" xr:uid="{00000000-0005-0000-0000-000053AA0000}"/>
    <cellStyle name="Output 16 3 2 3 3" xfId="49649" xr:uid="{00000000-0005-0000-0000-000054AA0000}"/>
    <cellStyle name="Output 16 3 2 4" xfId="12553" xr:uid="{00000000-0005-0000-0000-000055AA0000}"/>
    <cellStyle name="Output 16 3 2 4 2" xfId="49650" xr:uid="{00000000-0005-0000-0000-000056AA0000}"/>
    <cellStyle name="Output 16 3 2 5" xfId="26889" xr:uid="{00000000-0005-0000-0000-000057AA0000}"/>
    <cellStyle name="Output 16 3 2 5 2" xfId="49651" xr:uid="{00000000-0005-0000-0000-000058AA0000}"/>
    <cellStyle name="Output 16 3 2 6" xfId="26890" xr:uid="{00000000-0005-0000-0000-000059AA0000}"/>
    <cellStyle name="Output 16 3 2 6 2" xfId="49652" xr:uid="{00000000-0005-0000-0000-00005AAA0000}"/>
    <cellStyle name="Output 16 3 2 7" xfId="26891" xr:uid="{00000000-0005-0000-0000-00005BAA0000}"/>
    <cellStyle name="Output 16 3 2 7 2" xfId="49653" xr:uid="{00000000-0005-0000-0000-00005CAA0000}"/>
    <cellStyle name="Output 16 3 2 8" xfId="49654" xr:uid="{00000000-0005-0000-0000-00005DAA0000}"/>
    <cellStyle name="Output 16 3 3" xfId="7804" xr:uid="{00000000-0005-0000-0000-00005EAA0000}"/>
    <cellStyle name="Output 16 3 3 2" xfId="12550" xr:uid="{00000000-0005-0000-0000-00005FAA0000}"/>
    <cellStyle name="Output 16 3 3 2 2" xfId="49655" xr:uid="{00000000-0005-0000-0000-000060AA0000}"/>
    <cellStyle name="Output 16 3 3 3" xfId="49656" xr:uid="{00000000-0005-0000-0000-000061AA0000}"/>
    <cellStyle name="Output 16 3 4" xfId="7805" xr:uid="{00000000-0005-0000-0000-000062AA0000}"/>
    <cellStyle name="Output 16 3 4 2" xfId="12549" xr:uid="{00000000-0005-0000-0000-000063AA0000}"/>
    <cellStyle name="Output 16 3 4 2 2" xfId="49657" xr:uid="{00000000-0005-0000-0000-000064AA0000}"/>
    <cellStyle name="Output 16 3 4 3" xfId="49658" xr:uid="{00000000-0005-0000-0000-000065AA0000}"/>
    <cellStyle name="Output 16 3 5" xfId="12554" xr:uid="{00000000-0005-0000-0000-000066AA0000}"/>
    <cellStyle name="Output 16 3 5 2" xfId="49659" xr:uid="{00000000-0005-0000-0000-000067AA0000}"/>
    <cellStyle name="Output 16 3 6" xfId="26892" xr:uid="{00000000-0005-0000-0000-000068AA0000}"/>
    <cellStyle name="Output 16 3 6 2" xfId="49660" xr:uid="{00000000-0005-0000-0000-000069AA0000}"/>
    <cellStyle name="Output 16 3 7" xfId="26893" xr:uid="{00000000-0005-0000-0000-00006AAA0000}"/>
    <cellStyle name="Output 16 3 7 2" xfId="49661" xr:uid="{00000000-0005-0000-0000-00006BAA0000}"/>
    <cellStyle name="Output 16 3 8" xfId="26894" xr:uid="{00000000-0005-0000-0000-00006CAA0000}"/>
    <cellStyle name="Output 16 3 8 2" xfId="49662" xr:uid="{00000000-0005-0000-0000-00006DAA0000}"/>
    <cellStyle name="Output 16 3 9" xfId="49663" xr:uid="{00000000-0005-0000-0000-00006EAA0000}"/>
    <cellStyle name="Output 16 4" xfId="7806" xr:uid="{00000000-0005-0000-0000-00006FAA0000}"/>
    <cellStyle name="Output 16 4 2" xfId="12548" xr:uid="{00000000-0005-0000-0000-000070AA0000}"/>
    <cellStyle name="Output 16 4 2 2" xfId="49664" xr:uid="{00000000-0005-0000-0000-000071AA0000}"/>
    <cellStyle name="Output 16 4 3" xfId="26895" xr:uid="{00000000-0005-0000-0000-000072AA0000}"/>
    <cellStyle name="Output 16 4 3 2" xfId="49665" xr:uid="{00000000-0005-0000-0000-000073AA0000}"/>
    <cellStyle name="Output 16 4 4" xfId="26896" xr:uid="{00000000-0005-0000-0000-000074AA0000}"/>
    <cellStyle name="Output 16 4 4 2" xfId="49666" xr:uid="{00000000-0005-0000-0000-000075AA0000}"/>
    <cellStyle name="Output 16 4 5" xfId="26897" xr:uid="{00000000-0005-0000-0000-000076AA0000}"/>
    <cellStyle name="Output 16 4 5 2" xfId="49667" xr:uid="{00000000-0005-0000-0000-000077AA0000}"/>
    <cellStyle name="Output 16 4 6" xfId="49668" xr:uid="{00000000-0005-0000-0000-000078AA0000}"/>
    <cellStyle name="Output 16 5" xfId="7807" xr:uid="{00000000-0005-0000-0000-000079AA0000}"/>
    <cellStyle name="Output 16 5 2" xfId="12547" xr:uid="{00000000-0005-0000-0000-00007AAA0000}"/>
    <cellStyle name="Output 16 5 2 2" xfId="49669" xr:uid="{00000000-0005-0000-0000-00007BAA0000}"/>
    <cellStyle name="Output 16 5 3" xfId="26898" xr:uid="{00000000-0005-0000-0000-00007CAA0000}"/>
    <cellStyle name="Output 16 5 3 2" xfId="49670" xr:uid="{00000000-0005-0000-0000-00007DAA0000}"/>
    <cellStyle name="Output 16 5 4" xfId="26899" xr:uid="{00000000-0005-0000-0000-00007EAA0000}"/>
    <cellStyle name="Output 16 5 4 2" xfId="49671" xr:uid="{00000000-0005-0000-0000-00007FAA0000}"/>
    <cellStyle name="Output 16 5 5" xfId="26900" xr:uid="{00000000-0005-0000-0000-000080AA0000}"/>
    <cellStyle name="Output 16 5 5 2" xfId="49672" xr:uid="{00000000-0005-0000-0000-000081AA0000}"/>
    <cellStyle name="Output 16 5 6" xfId="49673" xr:uid="{00000000-0005-0000-0000-000082AA0000}"/>
    <cellStyle name="Output 16 6" xfId="7808" xr:uid="{00000000-0005-0000-0000-000083AA0000}"/>
    <cellStyle name="Output 16 6 2" xfId="12546" xr:uid="{00000000-0005-0000-0000-000084AA0000}"/>
    <cellStyle name="Output 16 6 2 2" xfId="49674" xr:uid="{00000000-0005-0000-0000-000085AA0000}"/>
    <cellStyle name="Output 16 6 3" xfId="26901" xr:uid="{00000000-0005-0000-0000-000086AA0000}"/>
    <cellStyle name="Output 16 6 3 2" xfId="49675" xr:uid="{00000000-0005-0000-0000-000087AA0000}"/>
    <cellStyle name="Output 16 6 4" xfId="26902" xr:uid="{00000000-0005-0000-0000-000088AA0000}"/>
    <cellStyle name="Output 16 6 4 2" xfId="49676" xr:uid="{00000000-0005-0000-0000-000089AA0000}"/>
    <cellStyle name="Output 16 6 5" xfId="26903" xr:uid="{00000000-0005-0000-0000-00008AAA0000}"/>
    <cellStyle name="Output 16 6 5 2" xfId="49677" xr:uid="{00000000-0005-0000-0000-00008BAA0000}"/>
    <cellStyle name="Output 16 6 6" xfId="49678" xr:uid="{00000000-0005-0000-0000-00008CAA0000}"/>
    <cellStyle name="Output 16 7" xfId="7809" xr:uid="{00000000-0005-0000-0000-00008DAA0000}"/>
    <cellStyle name="Output 16 7 2" xfId="12545" xr:uid="{00000000-0005-0000-0000-00008EAA0000}"/>
    <cellStyle name="Output 16 7 2 2" xfId="49679" xr:uid="{00000000-0005-0000-0000-00008FAA0000}"/>
    <cellStyle name="Output 16 7 3" xfId="26904" xr:uid="{00000000-0005-0000-0000-000090AA0000}"/>
    <cellStyle name="Output 16 7 3 2" xfId="49680" xr:uid="{00000000-0005-0000-0000-000091AA0000}"/>
    <cellStyle name="Output 16 7 4" xfId="26905" xr:uid="{00000000-0005-0000-0000-000092AA0000}"/>
    <cellStyle name="Output 16 7 4 2" xfId="49681" xr:uid="{00000000-0005-0000-0000-000093AA0000}"/>
    <cellStyle name="Output 16 7 5" xfId="26906" xr:uid="{00000000-0005-0000-0000-000094AA0000}"/>
    <cellStyle name="Output 16 7 5 2" xfId="49682" xr:uid="{00000000-0005-0000-0000-000095AA0000}"/>
    <cellStyle name="Output 16 7 6" xfId="49683" xr:uid="{00000000-0005-0000-0000-000096AA0000}"/>
    <cellStyle name="Output 16 8" xfId="7810" xr:uid="{00000000-0005-0000-0000-000097AA0000}"/>
    <cellStyle name="Output 16 8 2" xfId="12544" xr:uid="{00000000-0005-0000-0000-000098AA0000}"/>
    <cellStyle name="Output 16 8 2 2" xfId="49684" xr:uid="{00000000-0005-0000-0000-000099AA0000}"/>
    <cellStyle name="Output 16 8 3" xfId="49685" xr:uid="{00000000-0005-0000-0000-00009AAA0000}"/>
    <cellStyle name="Output 16 9" xfId="10526" xr:uid="{00000000-0005-0000-0000-00009BAA0000}"/>
    <cellStyle name="Output 16 9 2" xfId="49686" xr:uid="{00000000-0005-0000-0000-00009CAA0000}"/>
    <cellStyle name="Output 17" xfId="899" xr:uid="{00000000-0005-0000-0000-00009DAA0000}"/>
    <cellStyle name="Output 17 10" xfId="10530" xr:uid="{00000000-0005-0000-0000-00009EAA0000}"/>
    <cellStyle name="Output 17 10 2" xfId="49687" xr:uid="{00000000-0005-0000-0000-00009FAA0000}"/>
    <cellStyle name="Output 17 11" xfId="12543" xr:uid="{00000000-0005-0000-0000-0000A0AA0000}"/>
    <cellStyle name="Output 17 11 2" xfId="49688" xr:uid="{00000000-0005-0000-0000-0000A1AA0000}"/>
    <cellStyle name="Output 17 12" xfId="18899" xr:uid="{00000000-0005-0000-0000-0000A2AA0000}"/>
    <cellStyle name="Output 17 12 2" xfId="49689" xr:uid="{00000000-0005-0000-0000-0000A3AA0000}"/>
    <cellStyle name="Output 17 13" xfId="26907" xr:uid="{00000000-0005-0000-0000-0000A4AA0000}"/>
    <cellStyle name="Output 17 13 2" xfId="49690" xr:uid="{00000000-0005-0000-0000-0000A5AA0000}"/>
    <cellStyle name="Output 17 14" xfId="49691" xr:uid="{00000000-0005-0000-0000-0000A6AA0000}"/>
    <cellStyle name="Output 17 15" xfId="57216" xr:uid="{00000000-0005-0000-0000-0000A7AA0000}"/>
    <cellStyle name="Output 17 2" xfId="1833" xr:uid="{00000000-0005-0000-0000-0000A8AA0000}"/>
    <cellStyle name="Output 17 2 2" xfId="3292" xr:uid="{00000000-0005-0000-0000-0000A9AA0000}"/>
    <cellStyle name="Output 17 2 2 2" xfId="7811" xr:uid="{00000000-0005-0000-0000-0000AAAA0000}"/>
    <cellStyle name="Output 17 2 2 2 2" xfId="12540" xr:uid="{00000000-0005-0000-0000-0000ABAA0000}"/>
    <cellStyle name="Output 17 2 2 2 2 2" xfId="49692" xr:uid="{00000000-0005-0000-0000-0000ACAA0000}"/>
    <cellStyle name="Output 17 2 2 2 3" xfId="49693" xr:uid="{00000000-0005-0000-0000-0000ADAA0000}"/>
    <cellStyle name="Output 17 2 2 3" xfId="7812" xr:uid="{00000000-0005-0000-0000-0000AEAA0000}"/>
    <cellStyle name="Output 17 2 2 3 2" xfId="12539" xr:uid="{00000000-0005-0000-0000-0000AFAA0000}"/>
    <cellStyle name="Output 17 2 2 3 2 2" xfId="49694" xr:uid="{00000000-0005-0000-0000-0000B0AA0000}"/>
    <cellStyle name="Output 17 2 2 3 3" xfId="49695" xr:uid="{00000000-0005-0000-0000-0000B1AA0000}"/>
    <cellStyle name="Output 17 2 2 4" xfId="12541" xr:uid="{00000000-0005-0000-0000-0000B2AA0000}"/>
    <cellStyle name="Output 17 2 2 4 2" xfId="49696" xr:uid="{00000000-0005-0000-0000-0000B3AA0000}"/>
    <cellStyle name="Output 17 2 2 5" xfId="26908" xr:uid="{00000000-0005-0000-0000-0000B4AA0000}"/>
    <cellStyle name="Output 17 2 2 5 2" xfId="49697" xr:uid="{00000000-0005-0000-0000-0000B5AA0000}"/>
    <cellStyle name="Output 17 2 2 6" xfId="26909" xr:uid="{00000000-0005-0000-0000-0000B6AA0000}"/>
    <cellStyle name="Output 17 2 2 6 2" xfId="49698" xr:uid="{00000000-0005-0000-0000-0000B7AA0000}"/>
    <cellStyle name="Output 17 2 2 7" xfId="26910" xr:uid="{00000000-0005-0000-0000-0000B8AA0000}"/>
    <cellStyle name="Output 17 2 2 7 2" xfId="49699" xr:uid="{00000000-0005-0000-0000-0000B9AA0000}"/>
    <cellStyle name="Output 17 2 2 8" xfId="49700" xr:uid="{00000000-0005-0000-0000-0000BAAA0000}"/>
    <cellStyle name="Output 17 2 3" xfId="7813" xr:uid="{00000000-0005-0000-0000-0000BBAA0000}"/>
    <cellStyle name="Output 17 2 3 2" xfId="12538" xr:uid="{00000000-0005-0000-0000-0000BCAA0000}"/>
    <cellStyle name="Output 17 2 3 2 2" xfId="49701" xr:uid="{00000000-0005-0000-0000-0000BDAA0000}"/>
    <cellStyle name="Output 17 2 3 3" xfId="49702" xr:uid="{00000000-0005-0000-0000-0000BEAA0000}"/>
    <cellStyle name="Output 17 2 4" xfId="7814" xr:uid="{00000000-0005-0000-0000-0000BFAA0000}"/>
    <cellStyle name="Output 17 2 4 2" xfId="12537" xr:uid="{00000000-0005-0000-0000-0000C0AA0000}"/>
    <cellStyle name="Output 17 2 4 2 2" xfId="49703" xr:uid="{00000000-0005-0000-0000-0000C1AA0000}"/>
    <cellStyle name="Output 17 2 4 3" xfId="49704" xr:uid="{00000000-0005-0000-0000-0000C2AA0000}"/>
    <cellStyle name="Output 17 2 5" xfId="12542" xr:uid="{00000000-0005-0000-0000-0000C3AA0000}"/>
    <cellStyle name="Output 17 2 5 2" xfId="49705" xr:uid="{00000000-0005-0000-0000-0000C4AA0000}"/>
    <cellStyle name="Output 17 2 6" xfId="26911" xr:uid="{00000000-0005-0000-0000-0000C5AA0000}"/>
    <cellStyle name="Output 17 2 6 2" xfId="49706" xr:uid="{00000000-0005-0000-0000-0000C6AA0000}"/>
    <cellStyle name="Output 17 2 7" xfId="26912" xr:uid="{00000000-0005-0000-0000-0000C7AA0000}"/>
    <cellStyle name="Output 17 2 7 2" xfId="49707" xr:uid="{00000000-0005-0000-0000-0000C8AA0000}"/>
    <cellStyle name="Output 17 2 8" xfId="26913" xr:uid="{00000000-0005-0000-0000-0000C9AA0000}"/>
    <cellStyle name="Output 17 2 8 2" xfId="49708" xr:uid="{00000000-0005-0000-0000-0000CAAA0000}"/>
    <cellStyle name="Output 17 2 9" xfId="49709" xr:uid="{00000000-0005-0000-0000-0000CBAA0000}"/>
    <cellStyle name="Output 17 3" xfId="1399" xr:uid="{00000000-0005-0000-0000-0000CCAA0000}"/>
    <cellStyle name="Output 17 3 2" xfId="2862" xr:uid="{00000000-0005-0000-0000-0000CDAA0000}"/>
    <cellStyle name="Output 17 3 2 2" xfId="7815" xr:uid="{00000000-0005-0000-0000-0000CEAA0000}"/>
    <cellStyle name="Output 17 3 2 2 2" xfId="12534" xr:uid="{00000000-0005-0000-0000-0000CFAA0000}"/>
    <cellStyle name="Output 17 3 2 2 2 2" xfId="49710" xr:uid="{00000000-0005-0000-0000-0000D0AA0000}"/>
    <cellStyle name="Output 17 3 2 2 3" xfId="49711" xr:uid="{00000000-0005-0000-0000-0000D1AA0000}"/>
    <cellStyle name="Output 17 3 2 3" xfId="7816" xr:uid="{00000000-0005-0000-0000-0000D2AA0000}"/>
    <cellStyle name="Output 17 3 2 3 2" xfId="12533" xr:uid="{00000000-0005-0000-0000-0000D3AA0000}"/>
    <cellStyle name="Output 17 3 2 3 2 2" xfId="49712" xr:uid="{00000000-0005-0000-0000-0000D4AA0000}"/>
    <cellStyle name="Output 17 3 2 3 3" xfId="49713" xr:uid="{00000000-0005-0000-0000-0000D5AA0000}"/>
    <cellStyle name="Output 17 3 2 4" xfId="12535" xr:uid="{00000000-0005-0000-0000-0000D6AA0000}"/>
    <cellStyle name="Output 17 3 2 4 2" xfId="49714" xr:uid="{00000000-0005-0000-0000-0000D7AA0000}"/>
    <cellStyle name="Output 17 3 2 5" xfId="26914" xr:uid="{00000000-0005-0000-0000-0000D8AA0000}"/>
    <cellStyle name="Output 17 3 2 5 2" xfId="49715" xr:uid="{00000000-0005-0000-0000-0000D9AA0000}"/>
    <cellStyle name="Output 17 3 2 6" xfId="26915" xr:uid="{00000000-0005-0000-0000-0000DAAA0000}"/>
    <cellStyle name="Output 17 3 2 6 2" xfId="49716" xr:uid="{00000000-0005-0000-0000-0000DBAA0000}"/>
    <cellStyle name="Output 17 3 2 7" xfId="26916" xr:uid="{00000000-0005-0000-0000-0000DCAA0000}"/>
    <cellStyle name="Output 17 3 2 7 2" xfId="49717" xr:uid="{00000000-0005-0000-0000-0000DDAA0000}"/>
    <cellStyle name="Output 17 3 2 8" xfId="49718" xr:uid="{00000000-0005-0000-0000-0000DEAA0000}"/>
    <cellStyle name="Output 17 3 3" xfId="7817" xr:uid="{00000000-0005-0000-0000-0000DFAA0000}"/>
    <cellStyle name="Output 17 3 3 2" xfId="12532" xr:uid="{00000000-0005-0000-0000-0000E0AA0000}"/>
    <cellStyle name="Output 17 3 3 2 2" xfId="49719" xr:uid="{00000000-0005-0000-0000-0000E1AA0000}"/>
    <cellStyle name="Output 17 3 3 3" xfId="49720" xr:uid="{00000000-0005-0000-0000-0000E2AA0000}"/>
    <cellStyle name="Output 17 3 4" xfId="7818" xr:uid="{00000000-0005-0000-0000-0000E3AA0000}"/>
    <cellStyle name="Output 17 3 4 2" xfId="12531" xr:uid="{00000000-0005-0000-0000-0000E4AA0000}"/>
    <cellStyle name="Output 17 3 4 2 2" xfId="49721" xr:uid="{00000000-0005-0000-0000-0000E5AA0000}"/>
    <cellStyle name="Output 17 3 4 3" xfId="49722" xr:uid="{00000000-0005-0000-0000-0000E6AA0000}"/>
    <cellStyle name="Output 17 3 5" xfId="12536" xr:uid="{00000000-0005-0000-0000-0000E7AA0000}"/>
    <cellStyle name="Output 17 3 5 2" xfId="49723" xr:uid="{00000000-0005-0000-0000-0000E8AA0000}"/>
    <cellStyle name="Output 17 3 6" xfId="26917" xr:uid="{00000000-0005-0000-0000-0000E9AA0000}"/>
    <cellStyle name="Output 17 3 6 2" xfId="49724" xr:uid="{00000000-0005-0000-0000-0000EAAA0000}"/>
    <cellStyle name="Output 17 3 7" xfId="26918" xr:uid="{00000000-0005-0000-0000-0000EBAA0000}"/>
    <cellStyle name="Output 17 3 7 2" xfId="49725" xr:uid="{00000000-0005-0000-0000-0000ECAA0000}"/>
    <cellStyle name="Output 17 3 8" xfId="26919" xr:uid="{00000000-0005-0000-0000-0000EDAA0000}"/>
    <cellStyle name="Output 17 3 8 2" xfId="49726" xr:uid="{00000000-0005-0000-0000-0000EEAA0000}"/>
    <cellStyle name="Output 17 3 9" xfId="49727" xr:uid="{00000000-0005-0000-0000-0000EFAA0000}"/>
    <cellStyle name="Output 17 4" xfId="7819" xr:uid="{00000000-0005-0000-0000-0000F0AA0000}"/>
    <cellStyle name="Output 17 4 2" xfId="12530" xr:uid="{00000000-0005-0000-0000-0000F1AA0000}"/>
    <cellStyle name="Output 17 4 2 2" xfId="49728" xr:uid="{00000000-0005-0000-0000-0000F2AA0000}"/>
    <cellStyle name="Output 17 4 3" xfId="26920" xr:uid="{00000000-0005-0000-0000-0000F3AA0000}"/>
    <cellStyle name="Output 17 4 3 2" xfId="49729" xr:uid="{00000000-0005-0000-0000-0000F4AA0000}"/>
    <cellStyle name="Output 17 4 4" xfId="26921" xr:uid="{00000000-0005-0000-0000-0000F5AA0000}"/>
    <cellStyle name="Output 17 4 4 2" xfId="49730" xr:uid="{00000000-0005-0000-0000-0000F6AA0000}"/>
    <cellStyle name="Output 17 4 5" xfId="26922" xr:uid="{00000000-0005-0000-0000-0000F7AA0000}"/>
    <cellStyle name="Output 17 4 5 2" xfId="49731" xr:uid="{00000000-0005-0000-0000-0000F8AA0000}"/>
    <cellStyle name="Output 17 4 6" xfId="49732" xr:uid="{00000000-0005-0000-0000-0000F9AA0000}"/>
    <cellStyle name="Output 17 5" xfId="7820" xr:uid="{00000000-0005-0000-0000-0000FAAA0000}"/>
    <cellStyle name="Output 17 5 2" xfId="12529" xr:uid="{00000000-0005-0000-0000-0000FBAA0000}"/>
    <cellStyle name="Output 17 5 2 2" xfId="49733" xr:uid="{00000000-0005-0000-0000-0000FCAA0000}"/>
    <cellStyle name="Output 17 5 3" xfId="26923" xr:uid="{00000000-0005-0000-0000-0000FDAA0000}"/>
    <cellStyle name="Output 17 5 3 2" xfId="49734" xr:uid="{00000000-0005-0000-0000-0000FEAA0000}"/>
    <cellStyle name="Output 17 5 4" xfId="26924" xr:uid="{00000000-0005-0000-0000-0000FFAA0000}"/>
    <cellStyle name="Output 17 5 4 2" xfId="49735" xr:uid="{00000000-0005-0000-0000-000000AB0000}"/>
    <cellStyle name="Output 17 5 5" xfId="26925" xr:uid="{00000000-0005-0000-0000-000001AB0000}"/>
    <cellStyle name="Output 17 5 5 2" xfId="49736" xr:uid="{00000000-0005-0000-0000-000002AB0000}"/>
    <cellStyle name="Output 17 5 6" xfId="49737" xr:uid="{00000000-0005-0000-0000-000003AB0000}"/>
    <cellStyle name="Output 17 6" xfId="7821" xr:uid="{00000000-0005-0000-0000-000004AB0000}"/>
    <cellStyle name="Output 17 6 2" xfId="12528" xr:uid="{00000000-0005-0000-0000-000005AB0000}"/>
    <cellStyle name="Output 17 6 2 2" xfId="49738" xr:uid="{00000000-0005-0000-0000-000006AB0000}"/>
    <cellStyle name="Output 17 6 3" xfId="26926" xr:uid="{00000000-0005-0000-0000-000007AB0000}"/>
    <cellStyle name="Output 17 6 3 2" xfId="49739" xr:uid="{00000000-0005-0000-0000-000008AB0000}"/>
    <cellStyle name="Output 17 6 4" xfId="26927" xr:uid="{00000000-0005-0000-0000-000009AB0000}"/>
    <cellStyle name="Output 17 6 4 2" xfId="49740" xr:uid="{00000000-0005-0000-0000-00000AAB0000}"/>
    <cellStyle name="Output 17 6 5" xfId="26928" xr:uid="{00000000-0005-0000-0000-00000BAB0000}"/>
    <cellStyle name="Output 17 6 5 2" xfId="49741" xr:uid="{00000000-0005-0000-0000-00000CAB0000}"/>
    <cellStyle name="Output 17 6 6" xfId="49742" xr:uid="{00000000-0005-0000-0000-00000DAB0000}"/>
    <cellStyle name="Output 17 7" xfId="7822" xr:uid="{00000000-0005-0000-0000-00000EAB0000}"/>
    <cellStyle name="Output 17 7 2" xfId="12527" xr:uid="{00000000-0005-0000-0000-00000FAB0000}"/>
    <cellStyle name="Output 17 7 2 2" xfId="49743" xr:uid="{00000000-0005-0000-0000-000010AB0000}"/>
    <cellStyle name="Output 17 7 3" xfId="26929" xr:uid="{00000000-0005-0000-0000-000011AB0000}"/>
    <cellStyle name="Output 17 7 3 2" xfId="49744" xr:uid="{00000000-0005-0000-0000-000012AB0000}"/>
    <cellStyle name="Output 17 7 4" xfId="26930" xr:uid="{00000000-0005-0000-0000-000013AB0000}"/>
    <cellStyle name="Output 17 7 4 2" xfId="49745" xr:uid="{00000000-0005-0000-0000-000014AB0000}"/>
    <cellStyle name="Output 17 7 5" xfId="26931" xr:uid="{00000000-0005-0000-0000-000015AB0000}"/>
    <cellStyle name="Output 17 7 5 2" xfId="49746" xr:uid="{00000000-0005-0000-0000-000016AB0000}"/>
    <cellStyle name="Output 17 7 6" xfId="49747" xr:uid="{00000000-0005-0000-0000-000017AB0000}"/>
    <cellStyle name="Output 17 8" xfId="7823" xr:uid="{00000000-0005-0000-0000-000018AB0000}"/>
    <cellStyle name="Output 17 8 2" xfId="12526" xr:uid="{00000000-0005-0000-0000-000019AB0000}"/>
    <cellStyle name="Output 17 8 2 2" xfId="49748" xr:uid="{00000000-0005-0000-0000-00001AAB0000}"/>
    <cellStyle name="Output 17 8 3" xfId="49749" xr:uid="{00000000-0005-0000-0000-00001BAB0000}"/>
    <cellStyle name="Output 17 9" xfId="10527" xr:uid="{00000000-0005-0000-0000-00001CAB0000}"/>
    <cellStyle name="Output 17 9 2" xfId="49750" xr:uid="{00000000-0005-0000-0000-00001DAB0000}"/>
    <cellStyle name="Output 18" xfId="999" xr:uid="{00000000-0005-0000-0000-00001EAB0000}"/>
    <cellStyle name="Output 18 10" xfId="10531" xr:uid="{00000000-0005-0000-0000-00001FAB0000}"/>
    <cellStyle name="Output 18 10 2" xfId="49751" xr:uid="{00000000-0005-0000-0000-000020AB0000}"/>
    <cellStyle name="Output 18 11" xfId="12525" xr:uid="{00000000-0005-0000-0000-000021AB0000}"/>
    <cellStyle name="Output 18 11 2" xfId="49752" xr:uid="{00000000-0005-0000-0000-000022AB0000}"/>
    <cellStyle name="Output 18 12" xfId="18900" xr:uid="{00000000-0005-0000-0000-000023AB0000}"/>
    <cellStyle name="Output 18 12 2" xfId="49753" xr:uid="{00000000-0005-0000-0000-000024AB0000}"/>
    <cellStyle name="Output 18 13" xfId="26932" xr:uid="{00000000-0005-0000-0000-000025AB0000}"/>
    <cellStyle name="Output 18 13 2" xfId="49754" xr:uid="{00000000-0005-0000-0000-000026AB0000}"/>
    <cellStyle name="Output 18 14" xfId="49755" xr:uid="{00000000-0005-0000-0000-000027AB0000}"/>
    <cellStyle name="Output 18 15" xfId="57217" xr:uid="{00000000-0005-0000-0000-000028AB0000}"/>
    <cellStyle name="Output 18 2" xfId="1931" xr:uid="{00000000-0005-0000-0000-000029AB0000}"/>
    <cellStyle name="Output 18 2 2" xfId="3390" xr:uid="{00000000-0005-0000-0000-00002AAB0000}"/>
    <cellStyle name="Output 18 2 2 2" xfId="7824" xr:uid="{00000000-0005-0000-0000-00002BAB0000}"/>
    <cellStyle name="Output 18 2 2 2 2" xfId="12522" xr:uid="{00000000-0005-0000-0000-00002CAB0000}"/>
    <cellStyle name="Output 18 2 2 2 2 2" xfId="49756" xr:uid="{00000000-0005-0000-0000-00002DAB0000}"/>
    <cellStyle name="Output 18 2 2 2 3" xfId="49757" xr:uid="{00000000-0005-0000-0000-00002EAB0000}"/>
    <cellStyle name="Output 18 2 2 3" xfId="7825" xr:uid="{00000000-0005-0000-0000-00002FAB0000}"/>
    <cellStyle name="Output 18 2 2 3 2" xfId="12521" xr:uid="{00000000-0005-0000-0000-000030AB0000}"/>
    <cellStyle name="Output 18 2 2 3 2 2" xfId="49758" xr:uid="{00000000-0005-0000-0000-000031AB0000}"/>
    <cellStyle name="Output 18 2 2 3 3" xfId="49759" xr:uid="{00000000-0005-0000-0000-000032AB0000}"/>
    <cellStyle name="Output 18 2 2 4" xfId="12523" xr:uid="{00000000-0005-0000-0000-000033AB0000}"/>
    <cellStyle name="Output 18 2 2 4 2" xfId="49760" xr:uid="{00000000-0005-0000-0000-000034AB0000}"/>
    <cellStyle name="Output 18 2 2 5" xfId="26933" xr:uid="{00000000-0005-0000-0000-000035AB0000}"/>
    <cellStyle name="Output 18 2 2 5 2" xfId="49761" xr:uid="{00000000-0005-0000-0000-000036AB0000}"/>
    <cellStyle name="Output 18 2 2 6" xfId="26934" xr:uid="{00000000-0005-0000-0000-000037AB0000}"/>
    <cellStyle name="Output 18 2 2 6 2" xfId="49762" xr:uid="{00000000-0005-0000-0000-000038AB0000}"/>
    <cellStyle name="Output 18 2 2 7" xfId="26935" xr:uid="{00000000-0005-0000-0000-000039AB0000}"/>
    <cellStyle name="Output 18 2 2 7 2" xfId="49763" xr:uid="{00000000-0005-0000-0000-00003AAB0000}"/>
    <cellStyle name="Output 18 2 2 8" xfId="49764" xr:uid="{00000000-0005-0000-0000-00003BAB0000}"/>
    <cellStyle name="Output 18 2 3" xfId="7826" xr:uid="{00000000-0005-0000-0000-00003CAB0000}"/>
    <cellStyle name="Output 18 2 3 2" xfId="12520" xr:uid="{00000000-0005-0000-0000-00003DAB0000}"/>
    <cellStyle name="Output 18 2 3 2 2" xfId="49765" xr:uid="{00000000-0005-0000-0000-00003EAB0000}"/>
    <cellStyle name="Output 18 2 3 3" xfId="49766" xr:uid="{00000000-0005-0000-0000-00003FAB0000}"/>
    <cellStyle name="Output 18 2 4" xfId="7827" xr:uid="{00000000-0005-0000-0000-000040AB0000}"/>
    <cellStyle name="Output 18 2 4 2" xfId="12519" xr:uid="{00000000-0005-0000-0000-000041AB0000}"/>
    <cellStyle name="Output 18 2 4 2 2" xfId="49767" xr:uid="{00000000-0005-0000-0000-000042AB0000}"/>
    <cellStyle name="Output 18 2 4 3" xfId="49768" xr:uid="{00000000-0005-0000-0000-000043AB0000}"/>
    <cellStyle name="Output 18 2 5" xfId="12524" xr:uid="{00000000-0005-0000-0000-000044AB0000}"/>
    <cellStyle name="Output 18 2 5 2" xfId="49769" xr:uid="{00000000-0005-0000-0000-000045AB0000}"/>
    <cellStyle name="Output 18 2 6" xfId="26936" xr:uid="{00000000-0005-0000-0000-000046AB0000}"/>
    <cellStyle name="Output 18 2 6 2" xfId="49770" xr:uid="{00000000-0005-0000-0000-000047AB0000}"/>
    <cellStyle name="Output 18 2 7" xfId="26937" xr:uid="{00000000-0005-0000-0000-000048AB0000}"/>
    <cellStyle name="Output 18 2 7 2" xfId="49771" xr:uid="{00000000-0005-0000-0000-000049AB0000}"/>
    <cellStyle name="Output 18 2 8" xfId="26938" xr:uid="{00000000-0005-0000-0000-00004AAB0000}"/>
    <cellStyle name="Output 18 2 8 2" xfId="49772" xr:uid="{00000000-0005-0000-0000-00004BAB0000}"/>
    <cellStyle name="Output 18 2 9" xfId="49773" xr:uid="{00000000-0005-0000-0000-00004CAB0000}"/>
    <cellStyle name="Output 18 3" xfId="1499" xr:uid="{00000000-0005-0000-0000-00004DAB0000}"/>
    <cellStyle name="Output 18 3 2" xfId="2962" xr:uid="{00000000-0005-0000-0000-00004EAB0000}"/>
    <cellStyle name="Output 18 3 2 2" xfId="7828" xr:uid="{00000000-0005-0000-0000-00004FAB0000}"/>
    <cellStyle name="Output 18 3 2 2 2" xfId="12516" xr:uid="{00000000-0005-0000-0000-000050AB0000}"/>
    <cellStyle name="Output 18 3 2 2 2 2" xfId="49774" xr:uid="{00000000-0005-0000-0000-000051AB0000}"/>
    <cellStyle name="Output 18 3 2 2 3" xfId="49775" xr:uid="{00000000-0005-0000-0000-000052AB0000}"/>
    <cellStyle name="Output 18 3 2 3" xfId="7829" xr:uid="{00000000-0005-0000-0000-000053AB0000}"/>
    <cellStyle name="Output 18 3 2 3 2" xfId="12515" xr:uid="{00000000-0005-0000-0000-000054AB0000}"/>
    <cellStyle name="Output 18 3 2 3 2 2" xfId="49776" xr:uid="{00000000-0005-0000-0000-000055AB0000}"/>
    <cellStyle name="Output 18 3 2 3 3" xfId="49777" xr:uid="{00000000-0005-0000-0000-000056AB0000}"/>
    <cellStyle name="Output 18 3 2 4" xfId="12517" xr:uid="{00000000-0005-0000-0000-000057AB0000}"/>
    <cellStyle name="Output 18 3 2 4 2" xfId="49778" xr:uid="{00000000-0005-0000-0000-000058AB0000}"/>
    <cellStyle name="Output 18 3 2 5" xfId="26939" xr:uid="{00000000-0005-0000-0000-000059AB0000}"/>
    <cellStyle name="Output 18 3 2 5 2" xfId="49779" xr:uid="{00000000-0005-0000-0000-00005AAB0000}"/>
    <cellStyle name="Output 18 3 2 6" xfId="26940" xr:uid="{00000000-0005-0000-0000-00005BAB0000}"/>
    <cellStyle name="Output 18 3 2 6 2" xfId="49780" xr:uid="{00000000-0005-0000-0000-00005CAB0000}"/>
    <cellStyle name="Output 18 3 2 7" xfId="26941" xr:uid="{00000000-0005-0000-0000-00005DAB0000}"/>
    <cellStyle name="Output 18 3 2 7 2" xfId="49781" xr:uid="{00000000-0005-0000-0000-00005EAB0000}"/>
    <cellStyle name="Output 18 3 2 8" xfId="49782" xr:uid="{00000000-0005-0000-0000-00005FAB0000}"/>
    <cellStyle name="Output 18 3 3" xfId="7830" xr:uid="{00000000-0005-0000-0000-000060AB0000}"/>
    <cellStyle name="Output 18 3 3 2" xfId="12514" xr:uid="{00000000-0005-0000-0000-000061AB0000}"/>
    <cellStyle name="Output 18 3 3 2 2" xfId="49783" xr:uid="{00000000-0005-0000-0000-000062AB0000}"/>
    <cellStyle name="Output 18 3 3 3" xfId="49784" xr:uid="{00000000-0005-0000-0000-000063AB0000}"/>
    <cellStyle name="Output 18 3 4" xfId="7831" xr:uid="{00000000-0005-0000-0000-000064AB0000}"/>
    <cellStyle name="Output 18 3 4 2" xfId="12513" xr:uid="{00000000-0005-0000-0000-000065AB0000}"/>
    <cellStyle name="Output 18 3 4 2 2" xfId="49785" xr:uid="{00000000-0005-0000-0000-000066AB0000}"/>
    <cellStyle name="Output 18 3 4 3" xfId="49786" xr:uid="{00000000-0005-0000-0000-000067AB0000}"/>
    <cellStyle name="Output 18 3 5" xfId="12518" xr:uid="{00000000-0005-0000-0000-000068AB0000}"/>
    <cellStyle name="Output 18 3 5 2" xfId="49787" xr:uid="{00000000-0005-0000-0000-000069AB0000}"/>
    <cellStyle name="Output 18 3 6" xfId="26942" xr:uid="{00000000-0005-0000-0000-00006AAB0000}"/>
    <cellStyle name="Output 18 3 6 2" xfId="49788" xr:uid="{00000000-0005-0000-0000-00006BAB0000}"/>
    <cellStyle name="Output 18 3 7" xfId="26943" xr:uid="{00000000-0005-0000-0000-00006CAB0000}"/>
    <cellStyle name="Output 18 3 7 2" xfId="49789" xr:uid="{00000000-0005-0000-0000-00006DAB0000}"/>
    <cellStyle name="Output 18 3 8" xfId="26944" xr:uid="{00000000-0005-0000-0000-00006EAB0000}"/>
    <cellStyle name="Output 18 3 8 2" xfId="49790" xr:uid="{00000000-0005-0000-0000-00006FAB0000}"/>
    <cellStyle name="Output 18 3 9" xfId="49791" xr:uid="{00000000-0005-0000-0000-000070AB0000}"/>
    <cellStyle name="Output 18 4" xfId="7832" xr:uid="{00000000-0005-0000-0000-000071AB0000}"/>
    <cellStyle name="Output 18 4 2" xfId="12512" xr:uid="{00000000-0005-0000-0000-000072AB0000}"/>
    <cellStyle name="Output 18 4 2 2" xfId="49792" xr:uid="{00000000-0005-0000-0000-000073AB0000}"/>
    <cellStyle name="Output 18 4 3" xfId="26945" xr:uid="{00000000-0005-0000-0000-000074AB0000}"/>
    <cellStyle name="Output 18 4 3 2" xfId="49793" xr:uid="{00000000-0005-0000-0000-000075AB0000}"/>
    <cellStyle name="Output 18 4 4" xfId="26946" xr:uid="{00000000-0005-0000-0000-000076AB0000}"/>
    <cellStyle name="Output 18 4 4 2" xfId="49794" xr:uid="{00000000-0005-0000-0000-000077AB0000}"/>
    <cellStyle name="Output 18 4 5" xfId="26947" xr:uid="{00000000-0005-0000-0000-000078AB0000}"/>
    <cellStyle name="Output 18 4 5 2" xfId="49795" xr:uid="{00000000-0005-0000-0000-000079AB0000}"/>
    <cellStyle name="Output 18 4 6" xfId="49796" xr:uid="{00000000-0005-0000-0000-00007AAB0000}"/>
    <cellStyle name="Output 18 5" xfId="7833" xr:uid="{00000000-0005-0000-0000-00007BAB0000}"/>
    <cellStyle name="Output 18 5 2" xfId="12511" xr:uid="{00000000-0005-0000-0000-00007CAB0000}"/>
    <cellStyle name="Output 18 5 2 2" xfId="49797" xr:uid="{00000000-0005-0000-0000-00007DAB0000}"/>
    <cellStyle name="Output 18 5 3" xfId="26948" xr:uid="{00000000-0005-0000-0000-00007EAB0000}"/>
    <cellStyle name="Output 18 5 3 2" xfId="49798" xr:uid="{00000000-0005-0000-0000-00007FAB0000}"/>
    <cellStyle name="Output 18 5 4" xfId="26949" xr:uid="{00000000-0005-0000-0000-000080AB0000}"/>
    <cellStyle name="Output 18 5 4 2" xfId="49799" xr:uid="{00000000-0005-0000-0000-000081AB0000}"/>
    <cellStyle name="Output 18 5 5" xfId="26950" xr:uid="{00000000-0005-0000-0000-000082AB0000}"/>
    <cellStyle name="Output 18 5 5 2" xfId="49800" xr:uid="{00000000-0005-0000-0000-000083AB0000}"/>
    <cellStyle name="Output 18 5 6" xfId="49801" xr:uid="{00000000-0005-0000-0000-000084AB0000}"/>
    <cellStyle name="Output 18 6" xfId="7834" xr:uid="{00000000-0005-0000-0000-000085AB0000}"/>
    <cellStyle name="Output 18 6 2" xfId="12510" xr:uid="{00000000-0005-0000-0000-000086AB0000}"/>
    <cellStyle name="Output 18 6 2 2" xfId="49802" xr:uid="{00000000-0005-0000-0000-000087AB0000}"/>
    <cellStyle name="Output 18 6 3" xfId="26951" xr:uid="{00000000-0005-0000-0000-000088AB0000}"/>
    <cellStyle name="Output 18 6 3 2" xfId="49803" xr:uid="{00000000-0005-0000-0000-000089AB0000}"/>
    <cellStyle name="Output 18 6 4" xfId="26952" xr:uid="{00000000-0005-0000-0000-00008AAB0000}"/>
    <cellStyle name="Output 18 6 4 2" xfId="49804" xr:uid="{00000000-0005-0000-0000-00008BAB0000}"/>
    <cellStyle name="Output 18 6 5" xfId="26953" xr:uid="{00000000-0005-0000-0000-00008CAB0000}"/>
    <cellStyle name="Output 18 6 5 2" xfId="49805" xr:uid="{00000000-0005-0000-0000-00008DAB0000}"/>
    <cellStyle name="Output 18 6 6" xfId="49806" xr:uid="{00000000-0005-0000-0000-00008EAB0000}"/>
    <cellStyle name="Output 18 7" xfId="7835" xr:uid="{00000000-0005-0000-0000-00008FAB0000}"/>
    <cellStyle name="Output 18 7 2" xfId="12509" xr:uid="{00000000-0005-0000-0000-000090AB0000}"/>
    <cellStyle name="Output 18 7 2 2" xfId="49807" xr:uid="{00000000-0005-0000-0000-000091AB0000}"/>
    <cellStyle name="Output 18 7 3" xfId="26954" xr:uid="{00000000-0005-0000-0000-000092AB0000}"/>
    <cellStyle name="Output 18 7 3 2" xfId="49808" xr:uid="{00000000-0005-0000-0000-000093AB0000}"/>
    <cellStyle name="Output 18 7 4" xfId="26955" xr:uid="{00000000-0005-0000-0000-000094AB0000}"/>
    <cellStyle name="Output 18 7 4 2" xfId="49809" xr:uid="{00000000-0005-0000-0000-000095AB0000}"/>
    <cellStyle name="Output 18 7 5" xfId="26956" xr:uid="{00000000-0005-0000-0000-000096AB0000}"/>
    <cellStyle name="Output 18 7 5 2" xfId="49810" xr:uid="{00000000-0005-0000-0000-000097AB0000}"/>
    <cellStyle name="Output 18 7 6" xfId="49811" xr:uid="{00000000-0005-0000-0000-000098AB0000}"/>
    <cellStyle name="Output 18 8" xfId="7836" xr:uid="{00000000-0005-0000-0000-000099AB0000}"/>
    <cellStyle name="Output 18 8 2" xfId="12508" xr:uid="{00000000-0005-0000-0000-00009AAB0000}"/>
    <cellStyle name="Output 18 8 2 2" xfId="49812" xr:uid="{00000000-0005-0000-0000-00009BAB0000}"/>
    <cellStyle name="Output 18 8 3" xfId="49813" xr:uid="{00000000-0005-0000-0000-00009CAB0000}"/>
    <cellStyle name="Output 18 9" xfId="10528" xr:uid="{00000000-0005-0000-0000-00009DAB0000}"/>
    <cellStyle name="Output 18 9 2" xfId="49814" xr:uid="{00000000-0005-0000-0000-00009EAB0000}"/>
    <cellStyle name="Output 19" xfId="1701" xr:uid="{00000000-0005-0000-0000-00009FAB0000}"/>
    <cellStyle name="Output 19 10" xfId="26957" xr:uid="{00000000-0005-0000-0000-0000A0AB0000}"/>
    <cellStyle name="Output 19 10 2" xfId="49815" xr:uid="{00000000-0005-0000-0000-0000A1AB0000}"/>
    <cellStyle name="Output 19 11" xfId="26958" xr:uid="{00000000-0005-0000-0000-0000A2AB0000}"/>
    <cellStyle name="Output 19 11 2" xfId="49816" xr:uid="{00000000-0005-0000-0000-0000A3AB0000}"/>
    <cellStyle name="Output 19 12" xfId="49817" xr:uid="{00000000-0005-0000-0000-0000A4AB0000}"/>
    <cellStyle name="Output 19 13" xfId="57218" xr:uid="{00000000-0005-0000-0000-0000A5AB0000}"/>
    <cellStyle name="Output 19 2" xfId="3164" xr:uid="{00000000-0005-0000-0000-0000A6AB0000}"/>
    <cellStyle name="Output 19 2 2" xfId="7837" xr:uid="{00000000-0005-0000-0000-0000A7AB0000}"/>
    <cellStyle name="Output 19 2 2 2" xfId="12505" xr:uid="{00000000-0005-0000-0000-0000A8AB0000}"/>
    <cellStyle name="Output 19 2 2 2 2" xfId="49818" xr:uid="{00000000-0005-0000-0000-0000A9AB0000}"/>
    <cellStyle name="Output 19 2 2 3" xfId="49819" xr:uid="{00000000-0005-0000-0000-0000AAAB0000}"/>
    <cellStyle name="Output 19 2 3" xfId="7838" xr:uid="{00000000-0005-0000-0000-0000ABAB0000}"/>
    <cellStyle name="Output 19 2 3 2" xfId="12504" xr:uid="{00000000-0005-0000-0000-0000ACAB0000}"/>
    <cellStyle name="Output 19 2 3 2 2" xfId="49820" xr:uid="{00000000-0005-0000-0000-0000ADAB0000}"/>
    <cellStyle name="Output 19 2 3 3" xfId="49821" xr:uid="{00000000-0005-0000-0000-0000AEAB0000}"/>
    <cellStyle name="Output 19 2 4" xfId="12506" xr:uid="{00000000-0005-0000-0000-0000AFAB0000}"/>
    <cellStyle name="Output 19 2 4 2" xfId="49822" xr:uid="{00000000-0005-0000-0000-0000B0AB0000}"/>
    <cellStyle name="Output 19 2 5" xfId="26959" xr:uid="{00000000-0005-0000-0000-0000B1AB0000}"/>
    <cellStyle name="Output 19 2 5 2" xfId="49823" xr:uid="{00000000-0005-0000-0000-0000B2AB0000}"/>
    <cellStyle name="Output 19 2 6" xfId="26960" xr:uid="{00000000-0005-0000-0000-0000B3AB0000}"/>
    <cellStyle name="Output 19 2 6 2" xfId="49824" xr:uid="{00000000-0005-0000-0000-0000B4AB0000}"/>
    <cellStyle name="Output 19 2 7" xfId="26961" xr:uid="{00000000-0005-0000-0000-0000B5AB0000}"/>
    <cellStyle name="Output 19 2 7 2" xfId="49825" xr:uid="{00000000-0005-0000-0000-0000B6AB0000}"/>
    <cellStyle name="Output 19 2 8" xfId="49826" xr:uid="{00000000-0005-0000-0000-0000B7AB0000}"/>
    <cellStyle name="Output 19 3" xfId="7839" xr:uid="{00000000-0005-0000-0000-0000B8AB0000}"/>
    <cellStyle name="Output 19 3 2" xfId="12503" xr:uid="{00000000-0005-0000-0000-0000B9AB0000}"/>
    <cellStyle name="Output 19 3 2 2" xfId="49827" xr:uid="{00000000-0005-0000-0000-0000BAAB0000}"/>
    <cellStyle name="Output 19 3 3" xfId="49828" xr:uid="{00000000-0005-0000-0000-0000BBAB0000}"/>
    <cellStyle name="Output 19 4" xfId="7840" xr:uid="{00000000-0005-0000-0000-0000BCAB0000}"/>
    <cellStyle name="Output 19 4 2" xfId="12502" xr:uid="{00000000-0005-0000-0000-0000BDAB0000}"/>
    <cellStyle name="Output 19 4 2 2" xfId="49829" xr:uid="{00000000-0005-0000-0000-0000BEAB0000}"/>
    <cellStyle name="Output 19 4 3" xfId="49830" xr:uid="{00000000-0005-0000-0000-0000BFAB0000}"/>
    <cellStyle name="Output 19 5" xfId="10529" xr:uid="{00000000-0005-0000-0000-0000C0AB0000}"/>
    <cellStyle name="Output 19 5 2" xfId="49831" xr:uid="{00000000-0005-0000-0000-0000C1AB0000}"/>
    <cellStyle name="Output 19 6" xfId="10532" xr:uid="{00000000-0005-0000-0000-0000C2AB0000}"/>
    <cellStyle name="Output 19 6 2" xfId="49832" xr:uid="{00000000-0005-0000-0000-0000C3AB0000}"/>
    <cellStyle name="Output 19 7" xfId="12507" xr:uid="{00000000-0005-0000-0000-0000C4AB0000}"/>
    <cellStyle name="Output 19 7 2" xfId="49833" xr:uid="{00000000-0005-0000-0000-0000C5AB0000}"/>
    <cellStyle name="Output 19 8" xfId="18901" xr:uid="{00000000-0005-0000-0000-0000C6AB0000}"/>
    <cellStyle name="Output 19 8 2" xfId="49834" xr:uid="{00000000-0005-0000-0000-0000C7AB0000}"/>
    <cellStyle name="Output 19 9" xfId="26962" xr:uid="{00000000-0005-0000-0000-0000C8AB0000}"/>
    <cellStyle name="Output 19 9 2" xfId="49835" xr:uid="{00000000-0005-0000-0000-0000C9AB0000}"/>
    <cellStyle name="Output 2" xfId="522" xr:uid="{00000000-0005-0000-0000-0000CAAB0000}"/>
    <cellStyle name="Output 2 10" xfId="991" xr:uid="{00000000-0005-0000-0000-0000CBAB0000}"/>
    <cellStyle name="Output 2 10 10" xfId="26963" xr:uid="{00000000-0005-0000-0000-0000CCAB0000}"/>
    <cellStyle name="Output 2 10 10 2" xfId="49836" xr:uid="{00000000-0005-0000-0000-0000CDAB0000}"/>
    <cellStyle name="Output 2 10 11" xfId="49837" xr:uid="{00000000-0005-0000-0000-0000CEAB0000}"/>
    <cellStyle name="Output 2 10 2" xfId="1923" xr:uid="{00000000-0005-0000-0000-0000CFAB0000}"/>
    <cellStyle name="Output 2 10 2 2" xfId="3382" xr:uid="{00000000-0005-0000-0000-0000D0AB0000}"/>
    <cellStyle name="Output 2 10 2 2 2" xfId="7841" xr:uid="{00000000-0005-0000-0000-0000D1AB0000}"/>
    <cellStyle name="Output 2 10 2 2 2 2" xfId="12497" xr:uid="{00000000-0005-0000-0000-0000D2AB0000}"/>
    <cellStyle name="Output 2 10 2 2 2 2 2" xfId="49838" xr:uid="{00000000-0005-0000-0000-0000D3AB0000}"/>
    <cellStyle name="Output 2 10 2 2 2 3" xfId="49839" xr:uid="{00000000-0005-0000-0000-0000D4AB0000}"/>
    <cellStyle name="Output 2 10 2 2 3" xfId="7842" xr:uid="{00000000-0005-0000-0000-0000D5AB0000}"/>
    <cellStyle name="Output 2 10 2 2 3 2" xfId="12496" xr:uid="{00000000-0005-0000-0000-0000D6AB0000}"/>
    <cellStyle name="Output 2 10 2 2 3 2 2" xfId="49840" xr:uid="{00000000-0005-0000-0000-0000D7AB0000}"/>
    <cellStyle name="Output 2 10 2 2 3 3" xfId="49841" xr:uid="{00000000-0005-0000-0000-0000D8AB0000}"/>
    <cellStyle name="Output 2 10 2 2 4" xfId="12498" xr:uid="{00000000-0005-0000-0000-0000D9AB0000}"/>
    <cellStyle name="Output 2 10 2 2 4 2" xfId="49842" xr:uid="{00000000-0005-0000-0000-0000DAAB0000}"/>
    <cellStyle name="Output 2 10 2 2 5" xfId="26964" xr:uid="{00000000-0005-0000-0000-0000DBAB0000}"/>
    <cellStyle name="Output 2 10 2 2 5 2" xfId="49843" xr:uid="{00000000-0005-0000-0000-0000DCAB0000}"/>
    <cellStyle name="Output 2 10 2 2 6" xfId="26965" xr:uid="{00000000-0005-0000-0000-0000DDAB0000}"/>
    <cellStyle name="Output 2 10 2 2 6 2" xfId="49844" xr:uid="{00000000-0005-0000-0000-0000DEAB0000}"/>
    <cellStyle name="Output 2 10 2 2 7" xfId="26966" xr:uid="{00000000-0005-0000-0000-0000DFAB0000}"/>
    <cellStyle name="Output 2 10 2 2 7 2" xfId="49845" xr:uid="{00000000-0005-0000-0000-0000E0AB0000}"/>
    <cellStyle name="Output 2 10 2 2 8" xfId="49846" xr:uid="{00000000-0005-0000-0000-0000E1AB0000}"/>
    <cellStyle name="Output 2 10 2 3" xfId="7843" xr:uid="{00000000-0005-0000-0000-0000E2AB0000}"/>
    <cellStyle name="Output 2 10 2 3 2" xfId="12495" xr:uid="{00000000-0005-0000-0000-0000E3AB0000}"/>
    <cellStyle name="Output 2 10 2 3 2 2" xfId="49847" xr:uid="{00000000-0005-0000-0000-0000E4AB0000}"/>
    <cellStyle name="Output 2 10 2 3 3" xfId="49848" xr:uid="{00000000-0005-0000-0000-0000E5AB0000}"/>
    <cellStyle name="Output 2 10 2 4" xfId="7844" xr:uid="{00000000-0005-0000-0000-0000E6AB0000}"/>
    <cellStyle name="Output 2 10 2 4 2" xfId="12494" xr:uid="{00000000-0005-0000-0000-0000E7AB0000}"/>
    <cellStyle name="Output 2 10 2 4 2 2" xfId="49849" xr:uid="{00000000-0005-0000-0000-0000E8AB0000}"/>
    <cellStyle name="Output 2 10 2 4 3" xfId="49850" xr:uid="{00000000-0005-0000-0000-0000E9AB0000}"/>
    <cellStyle name="Output 2 10 2 5" xfId="12499" xr:uid="{00000000-0005-0000-0000-0000EAAB0000}"/>
    <cellStyle name="Output 2 10 2 5 2" xfId="49851" xr:uid="{00000000-0005-0000-0000-0000EBAB0000}"/>
    <cellStyle name="Output 2 10 2 6" xfId="26967" xr:uid="{00000000-0005-0000-0000-0000ECAB0000}"/>
    <cellStyle name="Output 2 10 2 6 2" xfId="49852" xr:uid="{00000000-0005-0000-0000-0000EDAB0000}"/>
    <cellStyle name="Output 2 10 2 7" xfId="26968" xr:uid="{00000000-0005-0000-0000-0000EEAB0000}"/>
    <cellStyle name="Output 2 10 2 7 2" xfId="49853" xr:uid="{00000000-0005-0000-0000-0000EFAB0000}"/>
    <cellStyle name="Output 2 10 2 8" xfId="26969" xr:uid="{00000000-0005-0000-0000-0000F0AB0000}"/>
    <cellStyle name="Output 2 10 2 8 2" xfId="49854" xr:uid="{00000000-0005-0000-0000-0000F1AB0000}"/>
    <cellStyle name="Output 2 10 2 9" xfId="49855" xr:uid="{00000000-0005-0000-0000-0000F2AB0000}"/>
    <cellStyle name="Output 2 10 3" xfId="1491" xr:uid="{00000000-0005-0000-0000-0000F3AB0000}"/>
    <cellStyle name="Output 2 10 3 2" xfId="2954" xr:uid="{00000000-0005-0000-0000-0000F4AB0000}"/>
    <cellStyle name="Output 2 10 3 2 2" xfId="7845" xr:uid="{00000000-0005-0000-0000-0000F5AB0000}"/>
    <cellStyle name="Output 2 10 3 2 2 2" xfId="12491" xr:uid="{00000000-0005-0000-0000-0000F6AB0000}"/>
    <cellStyle name="Output 2 10 3 2 2 2 2" xfId="49856" xr:uid="{00000000-0005-0000-0000-0000F7AB0000}"/>
    <cellStyle name="Output 2 10 3 2 2 3" xfId="49857" xr:uid="{00000000-0005-0000-0000-0000F8AB0000}"/>
    <cellStyle name="Output 2 10 3 2 3" xfId="7846" xr:uid="{00000000-0005-0000-0000-0000F9AB0000}"/>
    <cellStyle name="Output 2 10 3 2 3 2" xfId="12490" xr:uid="{00000000-0005-0000-0000-0000FAAB0000}"/>
    <cellStyle name="Output 2 10 3 2 3 2 2" xfId="49858" xr:uid="{00000000-0005-0000-0000-0000FBAB0000}"/>
    <cellStyle name="Output 2 10 3 2 3 3" xfId="49859" xr:uid="{00000000-0005-0000-0000-0000FCAB0000}"/>
    <cellStyle name="Output 2 10 3 2 4" xfId="12492" xr:uid="{00000000-0005-0000-0000-0000FDAB0000}"/>
    <cellStyle name="Output 2 10 3 2 4 2" xfId="49860" xr:uid="{00000000-0005-0000-0000-0000FEAB0000}"/>
    <cellStyle name="Output 2 10 3 2 5" xfId="26970" xr:uid="{00000000-0005-0000-0000-0000FFAB0000}"/>
    <cellStyle name="Output 2 10 3 2 5 2" xfId="49861" xr:uid="{00000000-0005-0000-0000-000000AC0000}"/>
    <cellStyle name="Output 2 10 3 2 6" xfId="26971" xr:uid="{00000000-0005-0000-0000-000001AC0000}"/>
    <cellStyle name="Output 2 10 3 2 6 2" xfId="49862" xr:uid="{00000000-0005-0000-0000-000002AC0000}"/>
    <cellStyle name="Output 2 10 3 2 7" xfId="26972" xr:uid="{00000000-0005-0000-0000-000003AC0000}"/>
    <cellStyle name="Output 2 10 3 2 7 2" xfId="49863" xr:uid="{00000000-0005-0000-0000-000004AC0000}"/>
    <cellStyle name="Output 2 10 3 2 8" xfId="49864" xr:uid="{00000000-0005-0000-0000-000005AC0000}"/>
    <cellStyle name="Output 2 10 3 3" xfId="7847" xr:uid="{00000000-0005-0000-0000-000006AC0000}"/>
    <cellStyle name="Output 2 10 3 3 2" xfId="12489" xr:uid="{00000000-0005-0000-0000-000007AC0000}"/>
    <cellStyle name="Output 2 10 3 3 2 2" xfId="49865" xr:uid="{00000000-0005-0000-0000-000008AC0000}"/>
    <cellStyle name="Output 2 10 3 3 3" xfId="49866" xr:uid="{00000000-0005-0000-0000-000009AC0000}"/>
    <cellStyle name="Output 2 10 3 4" xfId="7848" xr:uid="{00000000-0005-0000-0000-00000AAC0000}"/>
    <cellStyle name="Output 2 10 3 4 2" xfId="12488" xr:uid="{00000000-0005-0000-0000-00000BAC0000}"/>
    <cellStyle name="Output 2 10 3 4 2 2" xfId="49867" xr:uid="{00000000-0005-0000-0000-00000CAC0000}"/>
    <cellStyle name="Output 2 10 3 4 3" xfId="49868" xr:uid="{00000000-0005-0000-0000-00000DAC0000}"/>
    <cellStyle name="Output 2 10 3 5" xfId="12493" xr:uid="{00000000-0005-0000-0000-00000EAC0000}"/>
    <cellStyle name="Output 2 10 3 5 2" xfId="49869" xr:uid="{00000000-0005-0000-0000-00000FAC0000}"/>
    <cellStyle name="Output 2 10 3 6" xfId="26973" xr:uid="{00000000-0005-0000-0000-000010AC0000}"/>
    <cellStyle name="Output 2 10 3 6 2" xfId="49870" xr:uid="{00000000-0005-0000-0000-000011AC0000}"/>
    <cellStyle name="Output 2 10 3 7" xfId="26974" xr:uid="{00000000-0005-0000-0000-000012AC0000}"/>
    <cellStyle name="Output 2 10 3 7 2" xfId="49871" xr:uid="{00000000-0005-0000-0000-000013AC0000}"/>
    <cellStyle name="Output 2 10 3 8" xfId="26975" xr:uid="{00000000-0005-0000-0000-000014AC0000}"/>
    <cellStyle name="Output 2 10 3 8 2" xfId="49872" xr:uid="{00000000-0005-0000-0000-000015AC0000}"/>
    <cellStyle name="Output 2 10 3 9" xfId="49873" xr:uid="{00000000-0005-0000-0000-000016AC0000}"/>
    <cellStyle name="Output 2 10 4" xfId="7849" xr:uid="{00000000-0005-0000-0000-000017AC0000}"/>
    <cellStyle name="Output 2 10 4 2" xfId="12487" xr:uid="{00000000-0005-0000-0000-000018AC0000}"/>
    <cellStyle name="Output 2 10 4 2 2" xfId="49874" xr:uid="{00000000-0005-0000-0000-000019AC0000}"/>
    <cellStyle name="Output 2 10 4 3" xfId="26976" xr:uid="{00000000-0005-0000-0000-00001AAC0000}"/>
    <cellStyle name="Output 2 10 4 3 2" xfId="49875" xr:uid="{00000000-0005-0000-0000-00001BAC0000}"/>
    <cellStyle name="Output 2 10 4 4" xfId="26977" xr:uid="{00000000-0005-0000-0000-00001CAC0000}"/>
    <cellStyle name="Output 2 10 4 4 2" xfId="49876" xr:uid="{00000000-0005-0000-0000-00001DAC0000}"/>
    <cellStyle name="Output 2 10 4 5" xfId="26978" xr:uid="{00000000-0005-0000-0000-00001EAC0000}"/>
    <cellStyle name="Output 2 10 4 5 2" xfId="49877" xr:uid="{00000000-0005-0000-0000-00001FAC0000}"/>
    <cellStyle name="Output 2 10 4 6" xfId="49878" xr:uid="{00000000-0005-0000-0000-000020AC0000}"/>
    <cellStyle name="Output 2 10 5" xfId="7850" xr:uid="{00000000-0005-0000-0000-000021AC0000}"/>
    <cellStyle name="Output 2 10 5 2" xfId="12486" xr:uid="{00000000-0005-0000-0000-000022AC0000}"/>
    <cellStyle name="Output 2 10 5 2 2" xfId="49879" xr:uid="{00000000-0005-0000-0000-000023AC0000}"/>
    <cellStyle name="Output 2 10 5 3" xfId="26979" xr:uid="{00000000-0005-0000-0000-000024AC0000}"/>
    <cellStyle name="Output 2 10 5 3 2" xfId="49880" xr:uid="{00000000-0005-0000-0000-000025AC0000}"/>
    <cellStyle name="Output 2 10 5 4" xfId="26980" xr:uid="{00000000-0005-0000-0000-000026AC0000}"/>
    <cellStyle name="Output 2 10 5 4 2" xfId="49881" xr:uid="{00000000-0005-0000-0000-000027AC0000}"/>
    <cellStyle name="Output 2 10 5 5" xfId="26981" xr:uid="{00000000-0005-0000-0000-000028AC0000}"/>
    <cellStyle name="Output 2 10 5 5 2" xfId="49882" xr:uid="{00000000-0005-0000-0000-000029AC0000}"/>
    <cellStyle name="Output 2 10 5 6" xfId="49883" xr:uid="{00000000-0005-0000-0000-00002AAC0000}"/>
    <cellStyle name="Output 2 10 6" xfId="7851" xr:uid="{00000000-0005-0000-0000-00002BAC0000}"/>
    <cellStyle name="Output 2 10 6 2" xfId="12485" xr:uid="{00000000-0005-0000-0000-00002CAC0000}"/>
    <cellStyle name="Output 2 10 6 2 2" xfId="49884" xr:uid="{00000000-0005-0000-0000-00002DAC0000}"/>
    <cellStyle name="Output 2 10 6 3" xfId="26982" xr:uid="{00000000-0005-0000-0000-00002EAC0000}"/>
    <cellStyle name="Output 2 10 6 3 2" xfId="49885" xr:uid="{00000000-0005-0000-0000-00002FAC0000}"/>
    <cellStyle name="Output 2 10 6 4" xfId="26983" xr:uid="{00000000-0005-0000-0000-000030AC0000}"/>
    <cellStyle name="Output 2 10 6 4 2" xfId="49886" xr:uid="{00000000-0005-0000-0000-000031AC0000}"/>
    <cellStyle name="Output 2 10 6 5" xfId="26984" xr:uid="{00000000-0005-0000-0000-000032AC0000}"/>
    <cellStyle name="Output 2 10 6 5 2" xfId="49887" xr:uid="{00000000-0005-0000-0000-000033AC0000}"/>
    <cellStyle name="Output 2 10 6 6" xfId="49888" xr:uid="{00000000-0005-0000-0000-000034AC0000}"/>
    <cellStyle name="Output 2 10 7" xfId="7852" xr:uid="{00000000-0005-0000-0000-000035AC0000}"/>
    <cellStyle name="Output 2 10 7 2" xfId="12484" xr:uid="{00000000-0005-0000-0000-000036AC0000}"/>
    <cellStyle name="Output 2 10 7 2 2" xfId="49889" xr:uid="{00000000-0005-0000-0000-000037AC0000}"/>
    <cellStyle name="Output 2 10 7 3" xfId="26985" xr:uid="{00000000-0005-0000-0000-000038AC0000}"/>
    <cellStyle name="Output 2 10 7 3 2" xfId="49890" xr:uid="{00000000-0005-0000-0000-000039AC0000}"/>
    <cellStyle name="Output 2 10 7 4" xfId="26986" xr:uid="{00000000-0005-0000-0000-00003AAC0000}"/>
    <cellStyle name="Output 2 10 7 4 2" xfId="49891" xr:uid="{00000000-0005-0000-0000-00003BAC0000}"/>
    <cellStyle name="Output 2 10 7 5" xfId="26987" xr:uid="{00000000-0005-0000-0000-00003CAC0000}"/>
    <cellStyle name="Output 2 10 7 5 2" xfId="49892" xr:uid="{00000000-0005-0000-0000-00003DAC0000}"/>
    <cellStyle name="Output 2 10 7 6" xfId="49893" xr:uid="{00000000-0005-0000-0000-00003EAC0000}"/>
    <cellStyle name="Output 2 10 8" xfId="7853" xr:uid="{00000000-0005-0000-0000-00003FAC0000}"/>
    <cellStyle name="Output 2 10 8 2" xfId="12483" xr:uid="{00000000-0005-0000-0000-000040AC0000}"/>
    <cellStyle name="Output 2 10 8 2 2" xfId="49894" xr:uid="{00000000-0005-0000-0000-000041AC0000}"/>
    <cellStyle name="Output 2 10 8 3" xfId="49895" xr:uid="{00000000-0005-0000-0000-000042AC0000}"/>
    <cellStyle name="Output 2 10 9" xfId="12500" xr:uid="{00000000-0005-0000-0000-000043AC0000}"/>
    <cellStyle name="Output 2 10 9 2" xfId="49896" xr:uid="{00000000-0005-0000-0000-000044AC0000}"/>
    <cellStyle name="Output 2 11" xfId="1045" xr:uid="{00000000-0005-0000-0000-000045AC0000}"/>
    <cellStyle name="Output 2 11 10" xfId="26988" xr:uid="{00000000-0005-0000-0000-000046AC0000}"/>
    <cellStyle name="Output 2 11 10 2" xfId="49897" xr:uid="{00000000-0005-0000-0000-000047AC0000}"/>
    <cellStyle name="Output 2 11 11" xfId="49898" xr:uid="{00000000-0005-0000-0000-000048AC0000}"/>
    <cellStyle name="Output 2 11 2" xfId="1977" xr:uid="{00000000-0005-0000-0000-000049AC0000}"/>
    <cellStyle name="Output 2 11 2 2" xfId="3436" xr:uid="{00000000-0005-0000-0000-00004AAC0000}"/>
    <cellStyle name="Output 2 11 2 2 2" xfId="7854" xr:uid="{00000000-0005-0000-0000-00004BAC0000}"/>
    <cellStyle name="Output 2 11 2 2 2 2" xfId="12479" xr:uid="{00000000-0005-0000-0000-00004CAC0000}"/>
    <cellStyle name="Output 2 11 2 2 2 2 2" xfId="49899" xr:uid="{00000000-0005-0000-0000-00004DAC0000}"/>
    <cellStyle name="Output 2 11 2 2 2 3" xfId="49900" xr:uid="{00000000-0005-0000-0000-00004EAC0000}"/>
    <cellStyle name="Output 2 11 2 2 3" xfId="7855" xr:uid="{00000000-0005-0000-0000-00004FAC0000}"/>
    <cellStyle name="Output 2 11 2 2 3 2" xfId="12478" xr:uid="{00000000-0005-0000-0000-000050AC0000}"/>
    <cellStyle name="Output 2 11 2 2 3 2 2" xfId="49901" xr:uid="{00000000-0005-0000-0000-000051AC0000}"/>
    <cellStyle name="Output 2 11 2 2 3 3" xfId="49902" xr:uid="{00000000-0005-0000-0000-000052AC0000}"/>
    <cellStyle name="Output 2 11 2 2 4" xfId="12480" xr:uid="{00000000-0005-0000-0000-000053AC0000}"/>
    <cellStyle name="Output 2 11 2 2 4 2" xfId="49903" xr:uid="{00000000-0005-0000-0000-000054AC0000}"/>
    <cellStyle name="Output 2 11 2 2 5" xfId="26989" xr:uid="{00000000-0005-0000-0000-000055AC0000}"/>
    <cellStyle name="Output 2 11 2 2 5 2" xfId="49904" xr:uid="{00000000-0005-0000-0000-000056AC0000}"/>
    <cellStyle name="Output 2 11 2 2 6" xfId="26990" xr:uid="{00000000-0005-0000-0000-000057AC0000}"/>
    <cellStyle name="Output 2 11 2 2 6 2" xfId="49905" xr:uid="{00000000-0005-0000-0000-000058AC0000}"/>
    <cellStyle name="Output 2 11 2 2 7" xfId="26991" xr:uid="{00000000-0005-0000-0000-000059AC0000}"/>
    <cellStyle name="Output 2 11 2 2 7 2" xfId="49906" xr:uid="{00000000-0005-0000-0000-00005AAC0000}"/>
    <cellStyle name="Output 2 11 2 2 8" xfId="49907" xr:uid="{00000000-0005-0000-0000-00005BAC0000}"/>
    <cellStyle name="Output 2 11 2 3" xfId="7856" xr:uid="{00000000-0005-0000-0000-00005CAC0000}"/>
    <cellStyle name="Output 2 11 2 3 2" xfId="12477" xr:uid="{00000000-0005-0000-0000-00005DAC0000}"/>
    <cellStyle name="Output 2 11 2 3 2 2" xfId="49908" xr:uid="{00000000-0005-0000-0000-00005EAC0000}"/>
    <cellStyle name="Output 2 11 2 3 3" xfId="49909" xr:uid="{00000000-0005-0000-0000-00005FAC0000}"/>
    <cellStyle name="Output 2 11 2 4" xfId="7857" xr:uid="{00000000-0005-0000-0000-000060AC0000}"/>
    <cellStyle name="Output 2 11 2 4 2" xfId="12476" xr:uid="{00000000-0005-0000-0000-000061AC0000}"/>
    <cellStyle name="Output 2 11 2 4 2 2" xfId="49910" xr:uid="{00000000-0005-0000-0000-000062AC0000}"/>
    <cellStyle name="Output 2 11 2 4 3" xfId="49911" xr:uid="{00000000-0005-0000-0000-000063AC0000}"/>
    <cellStyle name="Output 2 11 2 5" xfId="12481" xr:uid="{00000000-0005-0000-0000-000064AC0000}"/>
    <cellStyle name="Output 2 11 2 5 2" xfId="49912" xr:uid="{00000000-0005-0000-0000-000065AC0000}"/>
    <cellStyle name="Output 2 11 2 6" xfId="26992" xr:uid="{00000000-0005-0000-0000-000066AC0000}"/>
    <cellStyle name="Output 2 11 2 6 2" xfId="49913" xr:uid="{00000000-0005-0000-0000-000067AC0000}"/>
    <cellStyle name="Output 2 11 2 7" xfId="26993" xr:uid="{00000000-0005-0000-0000-000068AC0000}"/>
    <cellStyle name="Output 2 11 2 7 2" xfId="49914" xr:uid="{00000000-0005-0000-0000-000069AC0000}"/>
    <cellStyle name="Output 2 11 2 8" xfId="26994" xr:uid="{00000000-0005-0000-0000-00006AAC0000}"/>
    <cellStyle name="Output 2 11 2 8 2" xfId="49915" xr:uid="{00000000-0005-0000-0000-00006BAC0000}"/>
    <cellStyle name="Output 2 11 2 9" xfId="49916" xr:uid="{00000000-0005-0000-0000-00006CAC0000}"/>
    <cellStyle name="Output 2 11 3" xfId="1545" xr:uid="{00000000-0005-0000-0000-00006DAC0000}"/>
    <cellStyle name="Output 2 11 3 2" xfId="3008" xr:uid="{00000000-0005-0000-0000-00006EAC0000}"/>
    <cellStyle name="Output 2 11 3 2 2" xfId="7858" xr:uid="{00000000-0005-0000-0000-00006FAC0000}"/>
    <cellStyle name="Output 2 11 3 2 2 2" xfId="12473" xr:uid="{00000000-0005-0000-0000-000070AC0000}"/>
    <cellStyle name="Output 2 11 3 2 2 2 2" xfId="49917" xr:uid="{00000000-0005-0000-0000-000071AC0000}"/>
    <cellStyle name="Output 2 11 3 2 2 3" xfId="49918" xr:uid="{00000000-0005-0000-0000-000072AC0000}"/>
    <cellStyle name="Output 2 11 3 2 3" xfId="7859" xr:uid="{00000000-0005-0000-0000-000073AC0000}"/>
    <cellStyle name="Output 2 11 3 2 3 2" xfId="12472" xr:uid="{00000000-0005-0000-0000-000074AC0000}"/>
    <cellStyle name="Output 2 11 3 2 3 2 2" xfId="49919" xr:uid="{00000000-0005-0000-0000-000075AC0000}"/>
    <cellStyle name="Output 2 11 3 2 3 3" xfId="49920" xr:uid="{00000000-0005-0000-0000-000076AC0000}"/>
    <cellStyle name="Output 2 11 3 2 4" xfId="12474" xr:uid="{00000000-0005-0000-0000-000077AC0000}"/>
    <cellStyle name="Output 2 11 3 2 4 2" xfId="49921" xr:uid="{00000000-0005-0000-0000-000078AC0000}"/>
    <cellStyle name="Output 2 11 3 2 5" xfId="26995" xr:uid="{00000000-0005-0000-0000-000079AC0000}"/>
    <cellStyle name="Output 2 11 3 2 5 2" xfId="49922" xr:uid="{00000000-0005-0000-0000-00007AAC0000}"/>
    <cellStyle name="Output 2 11 3 2 6" xfId="26996" xr:uid="{00000000-0005-0000-0000-00007BAC0000}"/>
    <cellStyle name="Output 2 11 3 2 6 2" xfId="49923" xr:uid="{00000000-0005-0000-0000-00007CAC0000}"/>
    <cellStyle name="Output 2 11 3 2 7" xfId="26997" xr:uid="{00000000-0005-0000-0000-00007DAC0000}"/>
    <cellStyle name="Output 2 11 3 2 7 2" xfId="49924" xr:uid="{00000000-0005-0000-0000-00007EAC0000}"/>
    <cellStyle name="Output 2 11 3 2 8" xfId="49925" xr:uid="{00000000-0005-0000-0000-00007FAC0000}"/>
    <cellStyle name="Output 2 11 3 3" xfId="7860" xr:uid="{00000000-0005-0000-0000-000080AC0000}"/>
    <cellStyle name="Output 2 11 3 3 2" xfId="12471" xr:uid="{00000000-0005-0000-0000-000081AC0000}"/>
    <cellStyle name="Output 2 11 3 3 2 2" xfId="49926" xr:uid="{00000000-0005-0000-0000-000082AC0000}"/>
    <cellStyle name="Output 2 11 3 3 3" xfId="49927" xr:uid="{00000000-0005-0000-0000-000083AC0000}"/>
    <cellStyle name="Output 2 11 3 4" xfId="7861" xr:uid="{00000000-0005-0000-0000-000084AC0000}"/>
    <cellStyle name="Output 2 11 3 4 2" xfId="12470" xr:uid="{00000000-0005-0000-0000-000085AC0000}"/>
    <cellStyle name="Output 2 11 3 4 2 2" xfId="49928" xr:uid="{00000000-0005-0000-0000-000086AC0000}"/>
    <cellStyle name="Output 2 11 3 4 3" xfId="49929" xr:uid="{00000000-0005-0000-0000-000087AC0000}"/>
    <cellStyle name="Output 2 11 3 5" xfId="12475" xr:uid="{00000000-0005-0000-0000-000088AC0000}"/>
    <cellStyle name="Output 2 11 3 5 2" xfId="49930" xr:uid="{00000000-0005-0000-0000-000089AC0000}"/>
    <cellStyle name="Output 2 11 3 6" xfId="26998" xr:uid="{00000000-0005-0000-0000-00008AAC0000}"/>
    <cellStyle name="Output 2 11 3 6 2" xfId="49931" xr:uid="{00000000-0005-0000-0000-00008BAC0000}"/>
    <cellStyle name="Output 2 11 3 7" xfId="26999" xr:uid="{00000000-0005-0000-0000-00008CAC0000}"/>
    <cellStyle name="Output 2 11 3 7 2" xfId="49932" xr:uid="{00000000-0005-0000-0000-00008DAC0000}"/>
    <cellStyle name="Output 2 11 3 8" xfId="27000" xr:uid="{00000000-0005-0000-0000-00008EAC0000}"/>
    <cellStyle name="Output 2 11 3 8 2" xfId="49933" xr:uid="{00000000-0005-0000-0000-00008FAC0000}"/>
    <cellStyle name="Output 2 11 3 9" xfId="49934" xr:uid="{00000000-0005-0000-0000-000090AC0000}"/>
    <cellStyle name="Output 2 11 4" xfId="7862" xr:uid="{00000000-0005-0000-0000-000091AC0000}"/>
    <cellStyle name="Output 2 11 4 2" xfId="12469" xr:uid="{00000000-0005-0000-0000-000092AC0000}"/>
    <cellStyle name="Output 2 11 4 2 2" xfId="49935" xr:uid="{00000000-0005-0000-0000-000093AC0000}"/>
    <cellStyle name="Output 2 11 4 3" xfId="27001" xr:uid="{00000000-0005-0000-0000-000094AC0000}"/>
    <cellStyle name="Output 2 11 4 3 2" xfId="49936" xr:uid="{00000000-0005-0000-0000-000095AC0000}"/>
    <cellStyle name="Output 2 11 4 4" xfId="27002" xr:uid="{00000000-0005-0000-0000-000096AC0000}"/>
    <cellStyle name="Output 2 11 4 4 2" xfId="49937" xr:uid="{00000000-0005-0000-0000-000097AC0000}"/>
    <cellStyle name="Output 2 11 4 5" xfId="27003" xr:uid="{00000000-0005-0000-0000-000098AC0000}"/>
    <cellStyle name="Output 2 11 4 5 2" xfId="49938" xr:uid="{00000000-0005-0000-0000-000099AC0000}"/>
    <cellStyle name="Output 2 11 4 6" xfId="49939" xr:uid="{00000000-0005-0000-0000-00009AAC0000}"/>
    <cellStyle name="Output 2 11 5" xfId="7863" xr:uid="{00000000-0005-0000-0000-00009BAC0000}"/>
    <cellStyle name="Output 2 11 5 2" xfId="12468" xr:uid="{00000000-0005-0000-0000-00009CAC0000}"/>
    <cellStyle name="Output 2 11 5 2 2" xfId="49940" xr:uid="{00000000-0005-0000-0000-00009DAC0000}"/>
    <cellStyle name="Output 2 11 5 3" xfId="27004" xr:uid="{00000000-0005-0000-0000-00009EAC0000}"/>
    <cellStyle name="Output 2 11 5 3 2" xfId="49941" xr:uid="{00000000-0005-0000-0000-00009FAC0000}"/>
    <cellStyle name="Output 2 11 5 4" xfId="27005" xr:uid="{00000000-0005-0000-0000-0000A0AC0000}"/>
    <cellStyle name="Output 2 11 5 4 2" xfId="49942" xr:uid="{00000000-0005-0000-0000-0000A1AC0000}"/>
    <cellStyle name="Output 2 11 5 5" xfId="27006" xr:uid="{00000000-0005-0000-0000-0000A2AC0000}"/>
    <cellStyle name="Output 2 11 5 5 2" xfId="49943" xr:uid="{00000000-0005-0000-0000-0000A3AC0000}"/>
    <cellStyle name="Output 2 11 5 6" xfId="49944" xr:uid="{00000000-0005-0000-0000-0000A4AC0000}"/>
    <cellStyle name="Output 2 11 6" xfId="7864" xr:uid="{00000000-0005-0000-0000-0000A5AC0000}"/>
    <cellStyle name="Output 2 11 6 2" xfId="12467" xr:uid="{00000000-0005-0000-0000-0000A6AC0000}"/>
    <cellStyle name="Output 2 11 6 2 2" xfId="49945" xr:uid="{00000000-0005-0000-0000-0000A7AC0000}"/>
    <cellStyle name="Output 2 11 6 3" xfId="27007" xr:uid="{00000000-0005-0000-0000-0000A8AC0000}"/>
    <cellStyle name="Output 2 11 6 3 2" xfId="49946" xr:uid="{00000000-0005-0000-0000-0000A9AC0000}"/>
    <cellStyle name="Output 2 11 6 4" xfId="27008" xr:uid="{00000000-0005-0000-0000-0000AAAC0000}"/>
    <cellStyle name="Output 2 11 6 4 2" xfId="49947" xr:uid="{00000000-0005-0000-0000-0000ABAC0000}"/>
    <cellStyle name="Output 2 11 6 5" xfId="27009" xr:uid="{00000000-0005-0000-0000-0000ACAC0000}"/>
    <cellStyle name="Output 2 11 6 5 2" xfId="49948" xr:uid="{00000000-0005-0000-0000-0000ADAC0000}"/>
    <cellStyle name="Output 2 11 6 6" xfId="49949" xr:uid="{00000000-0005-0000-0000-0000AEAC0000}"/>
    <cellStyle name="Output 2 11 7" xfId="7865" xr:uid="{00000000-0005-0000-0000-0000AFAC0000}"/>
    <cellStyle name="Output 2 11 7 2" xfId="12466" xr:uid="{00000000-0005-0000-0000-0000B0AC0000}"/>
    <cellStyle name="Output 2 11 7 2 2" xfId="49950" xr:uid="{00000000-0005-0000-0000-0000B1AC0000}"/>
    <cellStyle name="Output 2 11 7 3" xfId="27010" xr:uid="{00000000-0005-0000-0000-0000B2AC0000}"/>
    <cellStyle name="Output 2 11 7 3 2" xfId="49951" xr:uid="{00000000-0005-0000-0000-0000B3AC0000}"/>
    <cellStyle name="Output 2 11 7 4" xfId="27011" xr:uid="{00000000-0005-0000-0000-0000B4AC0000}"/>
    <cellStyle name="Output 2 11 7 4 2" xfId="49952" xr:uid="{00000000-0005-0000-0000-0000B5AC0000}"/>
    <cellStyle name="Output 2 11 7 5" xfId="27012" xr:uid="{00000000-0005-0000-0000-0000B6AC0000}"/>
    <cellStyle name="Output 2 11 7 5 2" xfId="49953" xr:uid="{00000000-0005-0000-0000-0000B7AC0000}"/>
    <cellStyle name="Output 2 11 7 6" xfId="49954" xr:uid="{00000000-0005-0000-0000-0000B8AC0000}"/>
    <cellStyle name="Output 2 11 8" xfId="7866" xr:uid="{00000000-0005-0000-0000-0000B9AC0000}"/>
    <cellStyle name="Output 2 11 8 2" xfId="12465" xr:uid="{00000000-0005-0000-0000-0000BAAC0000}"/>
    <cellStyle name="Output 2 11 8 2 2" xfId="49955" xr:uid="{00000000-0005-0000-0000-0000BBAC0000}"/>
    <cellStyle name="Output 2 11 8 3" xfId="49956" xr:uid="{00000000-0005-0000-0000-0000BCAC0000}"/>
    <cellStyle name="Output 2 11 9" xfId="12482" xr:uid="{00000000-0005-0000-0000-0000BDAC0000}"/>
    <cellStyle name="Output 2 11 9 2" xfId="49957" xr:uid="{00000000-0005-0000-0000-0000BEAC0000}"/>
    <cellStyle name="Output 2 12" xfId="1009" xr:uid="{00000000-0005-0000-0000-0000BFAC0000}"/>
    <cellStyle name="Output 2 12 10" xfId="27013" xr:uid="{00000000-0005-0000-0000-0000C0AC0000}"/>
    <cellStyle name="Output 2 12 10 2" xfId="49958" xr:uid="{00000000-0005-0000-0000-0000C1AC0000}"/>
    <cellStyle name="Output 2 12 11" xfId="49959" xr:uid="{00000000-0005-0000-0000-0000C2AC0000}"/>
    <cellStyle name="Output 2 12 2" xfId="1941" xr:uid="{00000000-0005-0000-0000-0000C3AC0000}"/>
    <cellStyle name="Output 2 12 2 2" xfId="3400" xr:uid="{00000000-0005-0000-0000-0000C4AC0000}"/>
    <cellStyle name="Output 2 12 2 2 2" xfId="7867" xr:uid="{00000000-0005-0000-0000-0000C5AC0000}"/>
    <cellStyle name="Output 2 12 2 2 2 2" xfId="12461" xr:uid="{00000000-0005-0000-0000-0000C6AC0000}"/>
    <cellStyle name="Output 2 12 2 2 2 2 2" xfId="49960" xr:uid="{00000000-0005-0000-0000-0000C7AC0000}"/>
    <cellStyle name="Output 2 12 2 2 2 3" xfId="49961" xr:uid="{00000000-0005-0000-0000-0000C8AC0000}"/>
    <cellStyle name="Output 2 12 2 2 3" xfId="7868" xr:uid="{00000000-0005-0000-0000-0000C9AC0000}"/>
    <cellStyle name="Output 2 12 2 2 3 2" xfId="12460" xr:uid="{00000000-0005-0000-0000-0000CAAC0000}"/>
    <cellStyle name="Output 2 12 2 2 3 2 2" xfId="49962" xr:uid="{00000000-0005-0000-0000-0000CBAC0000}"/>
    <cellStyle name="Output 2 12 2 2 3 3" xfId="49963" xr:uid="{00000000-0005-0000-0000-0000CCAC0000}"/>
    <cellStyle name="Output 2 12 2 2 4" xfId="12462" xr:uid="{00000000-0005-0000-0000-0000CDAC0000}"/>
    <cellStyle name="Output 2 12 2 2 4 2" xfId="49964" xr:uid="{00000000-0005-0000-0000-0000CEAC0000}"/>
    <cellStyle name="Output 2 12 2 2 5" xfId="27014" xr:uid="{00000000-0005-0000-0000-0000CFAC0000}"/>
    <cellStyle name="Output 2 12 2 2 5 2" xfId="49965" xr:uid="{00000000-0005-0000-0000-0000D0AC0000}"/>
    <cellStyle name="Output 2 12 2 2 6" xfId="27015" xr:uid="{00000000-0005-0000-0000-0000D1AC0000}"/>
    <cellStyle name="Output 2 12 2 2 6 2" xfId="49966" xr:uid="{00000000-0005-0000-0000-0000D2AC0000}"/>
    <cellStyle name="Output 2 12 2 2 7" xfId="27016" xr:uid="{00000000-0005-0000-0000-0000D3AC0000}"/>
    <cellStyle name="Output 2 12 2 2 7 2" xfId="49967" xr:uid="{00000000-0005-0000-0000-0000D4AC0000}"/>
    <cellStyle name="Output 2 12 2 2 8" xfId="49968" xr:uid="{00000000-0005-0000-0000-0000D5AC0000}"/>
    <cellStyle name="Output 2 12 2 3" xfId="7869" xr:uid="{00000000-0005-0000-0000-0000D6AC0000}"/>
    <cellStyle name="Output 2 12 2 3 2" xfId="12459" xr:uid="{00000000-0005-0000-0000-0000D7AC0000}"/>
    <cellStyle name="Output 2 12 2 3 2 2" xfId="49969" xr:uid="{00000000-0005-0000-0000-0000D8AC0000}"/>
    <cellStyle name="Output 2 12 2 3 3" xfId="49970" xr:uid="{00000000-0005-0000-0000-0000D9AC0000}"/>
    <cellStyle name="Output 2 12 2 4" xfId="7870" xr:uid="{00000000-0005-0000-0000-0000DAAC0000}"/>
    <cellStyle name="Output 2 12 2 4 2" xfId="12458" xr:uid="{00000000-0005-0000-0000-0000DBAC0000}"/>
    <cellStyle name="Output 2 12 2 4 2 2" xfId="49971" xr:uid="{00000000-0005-0000-0000-0000DCAC0000}"/>
    <cellStyle name="Output 2 12 2 4 3" xfId="49972" xr:uid="{00000000-0005-0000-0000-0000DDAC0000}"/>
    <cellStyle name="Output 2 12 2 5" xfId="12463" xr:uid="{00000000-0005-0000-0000-0000DEAC0000}"/>
    <cellStyle name="Output 2 12 2 5 2" xfId="49973" xr:uid="{00000000-0005-0000-0000-0000DFAC0000}"/>
    <cellStyle name="Output 2 12 2 6" xfId="27017" xr:uid="{00000000-0005-0000-0000-0000E0AC0000}"/>
    <cellStyle name="Output 2 12 2 6 2" xfId="49974" xr:uid="{00000000-0005-0000-0000-0000E1AC0000}"/>
    <cellStyle name="Output 2 12 2 7" xfId="27018" xr:uid="{00000000-0005-0000-0000-0000E2AC0000}"/>
    <cellStyle name="Output 2 12 2 7 2" xfId="49975" xr:uid="{00000000-0005-0000-0000-0000E3AC0000}"/>
    <cellStyle name="Output 2 12 2 8" xfId="27019" xr:uid="{00000000-0005-0000-0000-0000E4AC0000}"/>
    <cellStyle name="Output 2 12 2 8 2" xfId="49976" xr:uid="{00000000-0005-0000-0000-0000E5AC0000}"/>
    <cellStyle name="Output 2 12 2 9" xfId="49977" xr:uid="{00000000-0005-0000-0000-0000E6AC0000}"/>
    <cellStyle name="Output 2 12 3" xfId="1509" xr:uid="{00000000-0005-0000-0000-0000E7AC0000}"/>
    <cellStyle name="Output 2 12 3 2" xfId="2972" xr:uid="{00000000-0005-0000-0000-0000E8AC0000}"/>
    <cellStyle name="Output 2 12 3 2 2" xfId="7871" xr:uid="{00000000-0005-0000-0000-0000E9AC0000}"/>
    <cellStyle name="Output 2 12 3 2 2 2" xfId="11931" xr:uid="{00000000-0005-0000-0000-0000EAAC0000}"/>
    <cellStyle name="Output 2 12 3 2 2 2 2" xfId="49978" xr:uid="{00000000-0005-0000-0000-0000EBAC0000}"/>
    <cellStyle name="Output 2 12 3 2 2 3" xfId="49979" xr:uid="{00000000-0005-0000-0000-0000ECAC0000}"/>
    <cellStyle name="Output 2 12 3 2 3" xfId="7872" xr:uid="{00000000-0005-0000-0000-0000EDAC0000}"/>
    <cellStyle name="Output 2 12 3 2 3 2" xfId="11926" xr:uid="{00000000-0005-0000-0000-0000EEAC0000}"/>
    <cellStyle name="Output 2 12 3 2 3 2 2" xfId="49980" xr:uid="{00000000-0005-0000-0000-0000EFAC0000}"/>
    <cellStyle name="Output 2 12 3 2 3 3" xfId="49981" xr:uid="{00000000-0005-0000-0000-0000F0AC0000}"/>
    <cellStyle name="Output 2 12 3 2 4" xfId="11932" xr:uid="{00000000-0005-0000-0000-0000F1AC0000}"/>
    <cellStyle name="Output 2 12 3 2 4 2" xfId="49982" xr:uid="{00000000-0005-0000-0000-0000F2AC0000}"/>
    <cellStyle name="Output 2 12 3 2 5" xfId="27020" xr:uid="{00000000-0005-0000-0000-0000F3AC0000}"/>
    <cellStyle name="Output 2 12 3 2 5 2" xfId="49983" xr:uid="{00000000-0005-0000-0000-0000F4AC0000}"/>
    <cellStyle name="Output 2 12 3 2 6" xfId="27021" xr:uid="{00000000-0005-0000-0000-0000F5AC0000}"/>
    <cellStyle name="Output 2 12 3 2 6 2" xfId="49984" xr:uid="{00000000-0005-0000-0000-0000F6AC0000}"/>
    <cellStyle name="Output 2 12 3 2 7" xfId="27022" xr:uid="{00000000-0005-0000-0000-0000F7AC0000}"/>
    <cellStyle name="Output 2 12 3 2 7 2" xfId="49985" xr:uid="{00000000-0005-0000-0000-0000F8AC0000}"/>
    <cellStyle name="Output 2 12 3 2 8" xfId="49986" xr:uid="{00000000-0005-0000-0000-0000F9AC0000}"/>
    <cellStyle name="Output 2 12 3 3" xfId="7873" xr:uid="{00000000-0005-0000-0000-0000FAAC0000}"/>
    <cellStyle name="Output 2 12 3 3 2" xfId="11925" xr:uid="{00000000-0005-0000-0000-0000FBAC0000}"/>
    <cellStyle name="Output 2 12 3 3 2 2" xfId="49987" xr:uid="{00000000-0005-0000-0000-0000FCAC0000}"/>
    <cellStyle name="Output 2 12 3 3 3" xfId="49988" xr:uid="{00000000-0005-0000-0000-0000FDAC0000}"/>
    <cellStyle name="Output 2 12 3 4" xfId="7874" xr:uid="{00000000-0005-0000-0000-0000FEAC0000}"/>
    <cellStyle name="Output 2 12 3 4 2" xfId="11924" xr:uid="{00000000-0005-0000-0000-0000FFAC0000}"/>
    <cellStyle name="Output 2 12 3 4 2 2" xfId="49989" xr:uid="{00000000-0005-0000-0000-000000AD0000}"/>
    <cellStyle name="Output 2 12 3 4 3" xfId="49990" xr:uid="{00000000-0005-0000-0000-000001AD0000}"/>
    <cellStyle name="Output 2 12 3 5" xfId="12457" xr:uid="{00000000-0005-0000-0000-000002AD0000}"/>
    <cellStyle name="Output 2 12 3 5 2" xfId="49991" xr:uid="{00000000-0005-0000-0000-000003AD0000}"/>
    <cellStyle name="Output 2 12 3 6" xfId="27023" xr:uid="{00000000-0005-0000-0000-000004AD0000}"/>
    <cellStyle name="Output 2 12 3 6 2" xfId="49992" xr:uid="{00000000-0005-0000-0000-000005AD0000}"/>
    <cellStyle name="Output 2 12 3 7" xfId="27024" xr:uid="{00000000-0005-0000-0000-000006AD0000}"/>
    <cellStyle name="Output 2 12 3 7 2" xfId="49993" xr:uid="{00000000-0005-0000-0000-000007AD0000}"/>
    <cellStyle name="Output 2 12 3 8" xfId="27025" xr:uid="{00000000-0005-0000-0000-000008AD0000}"/>
    <cellStyle name="Output 2 12 3 8 2" xfId="49994" xr:uid="{00000000-0005-0000-0000-000009AD0000}"/>
    <cellStyle name="Output 2 12 3 9" xfId="49995" xr:uid="{00000000-0005-0000-0000-00000AAD0000}"/>
    <cellStyle name="Output 2 12 4" xfId="7875" xr:uid="{00000000-0005-0000-0000-00000BAD0000}"/>
    <cellStyle name="Output 2 12 4 2" xfId="11867" xr:uid="{00000000-0005-0000-0000-00000CAD0000}"/>
    <cellStyle name="Output 2 12 4 2 2" xfId="49996" xr:uid="{00000000-0005-0000-0000-00000DAD0000}"/>
    <cellStyle name="Output 2 12 4 3" xfId="27026" xr:uid="{00000000-0005-0000-0000-00000EAD0000}"/>
    <cellStyle name="Output 2 12 4 3 2" xfId="49997" xr:uid="{00000000-0005-0000-0000-00000FAD0000}"/>
    <cellStyle name="Output 2 12 4 4" xfId="27027" xr:uid="{00000000-0005-0000-0000-000010AD0000}"/>
    <cellStyle name="Output 2 12 4 4 2" xfId="49998" xr:uid="{00000000-0005-0000-0000-000011AD0000}"/>
    <cellStyle name="Output 2 12 4 5" xfId="27028" xr:uid="{00000000-0005-0000-0000-000012AD0000}"/>
    <cellStyle name="Output 2 12 4 5 2" xfId="49999" xr:uid="{00000000-0005-0000-0000-000013AD0000}"/>
    <cellStyle name="Output 2 12 4 6" xfId="50000" xr:uid="{00000000-0005-0000-0000-000014AD0000}"/>
    <cellStyle name="Output 2 12 5" xfId="7876" xr:uid="{00000000-0005-0000-0000-000015AD0000}"/>
    <cellStyle name="Output 2 12 5 2" xfId="11866" xr:uid="{00000000-0005-0000-0000-000016AD0000}"/>
    <cellStyle name="Output 2 12 5 2 2" xfId="50001" xr:uid="{00000000-0005-0000-0000-000017AD0000}"/>
    <cellStyle name="Output 2 12 5 3" xfId="27029" xr:uid="{00000000-0005-0000-0000-000018AD0000}"/>
    <cellStyle name="Output 2 12 5 3 2" xfId="50002" xr:uid="{00000000-0005-0000-0000-000019AD0000}"/>
    <cellStyle name="Output 2 12 5 4" xfId="27030" xr:uid="{00000000-0005-0000-0000-00001AAD0000}"/>
    <cellStyle name="Output 2 12 5 4 2" xfId="50003" xr:uid="{00000000-0005-0000-0000-00001BAD0000}"/>
    <cellStyle name="Output 2 12 5 5" xfId="27031" xr:uid="{00000000-0005-0000-0000-00001CAD0000}"/>
    <cellStyle name="Output 2 12 5 5 2" xfId="50004" xr:uid="{00000000-0005-0000-0000-00001DAD0000}"/>
    <cellStyle name="Output 2 12 5 6" xfId="50005" xr:uid="{00000000-0005-0000-0000-00001EAD0000}"/>
    <cellStyle name="Output 2 12 6" xfId="7877" xr:uid="{00000000-0005-0000-0000-00001FAD0000}"/>
    <cellStyle name="Output 2 12 6 2" xfId="11865" xr:uid="{00000000-0005-0000-0000-000020AD0000}"/>
    <cellStyle name="Output 2 12 6 2 2" xfId="50006" xr:uid="{00000000-0005-0000-0000-000021AD0000}"/>
    <cellStyle name="Output 2 12 6 3" xfId="27032" xr:uid="{00000000-0005-0000-0000-000022AD0000}"/>
    <cellStyle name="Output 2 12 6 3 2" xfId="50007" xr:uid="{00000000-0005-0000-0000-000023AD0000}"/>
    <cellStyle name="Output 2 12 6 4" xfId="27033" xr:uid="{00000000-0005-0000-0000-000024AD0000}"/>
    <cellStyle name="Output 2 12 6 4 2" xfId="50008" xr:uid="{00000000-0005-0000-0000-000025AD0000}"/>
    <cellStyle name="Output 2 12 6 5" xfId="27034" xr:uid="{00000000-0005-0000-0000-000026AD0000}"/>
    <cellStyle name="Output 2 12 6 5 2" xfId="50009" xr:uid="{00000000-0005-0000-0000-000027AD0000}"/>
    <cellStyle name="Output 2 12 6 6" xfId="50010" xr:uid="{00000000-0005-0000-0000-000028AD0000}"/>
    <cellStyle name="Output 2 12 7" xfId="7878" xr:uid="{00000000-0005-0000-0000-000029AD0000}"/>
    <cellStyle name="Output 2 12 7 2" xfId="11864" xr:uid="{00000000-0005-0000-0000-00002AAD0000}"/>
    <cellStyle name="Output 2 12 7 2 2" xfId="50011" xr:uid="{00000000-0005-0000-0000-00002BAD0000}"/>
    <cellStyle name="Output 2 12 7 3" xfId="27035" xr:uid="{00000000-0005-0000-0000-00002CAD0000}"/>
    <cellStyle name="Output 2 12 7 3 2" xfId="50012" xr:uid="{00000000-0005-0000-0000-00002DAD0000}"/>
    <cellStyle name="Output 2 12 7 4" xfId="27036" xr:uid="{00000000-0005-0000-0000-00002EAD0000}"/>
    <cellStyle name="Output 2 12 7 4 2" xfId="50013" xr:uid="{00000000-0005-0000-0000-00002FAD0000}"/>
    <cellStyle name="Output 2 12 7 5" xfId="27037" xr:uid="{00000000-0005-0000-0000-000030AD0000}"/>
    <cellStyle name="Output 2 12 7 5 2" xfId="50014" xr:uid="{00000000-0005-0000-0000-000031AD0000}"/>
    <cellStyle name="Output 2 12 7 6" xfId="50015" xr:uid="{00000000-0005-0000-0000-000032AD0000}"/>
    <cellStyle name="Output 2 12 8" xfId="7879" xr:uid="{00000000-0005-0000-0000-000033AD0000}"/>
    <cellStyle name="Output 2 12 8 2" xfId="11863" xr:uid="{00000000-0005-0000-0000-000034AD0000}"/>
    <cellStyle name="Output 2 12 8 2 2" xfId="50016" xr:uid="{00000000-0005-0000-0000-000035AD0000}"/>
    <cellStyle name="Output 2 12 8 3" xfId="50017" xr:uid="{00000000-0005-0000-0000-000036AD0000}"/>
    <cellStyle name="Output 2 12 9" xfId="12464" xr:uid="{00000000-0005-0000-0000-000037AD0000}"/>
    <cellStyle name="Output 2 12 9 2" xfId="50018" xr:uid="{00000000-0005-0000-0000-000038AD0000}"/>
    <cellStyle name="Output 2 13" xfId="925" xr:uid="{00000000-0005-0000-0000-000039AD0000}"/>
    <cellStyle name="Output 2 13 10" xfId="27038" xr:uid="{00000000-0005-0000-0000-00003AAD0000}"/>
    <cellStyle name="Output 2 13 10 2" xfId="50019" xr:uid="{00000000-0005-0000-0000-00003BAD0000}"/>
    <cellStyle name="Output 2 13 11" xfId="50020" xr:uid="{00000000-0005-0000-0000-00003CAD0000}"/>
    <cellStyle name="Output 2 13 2" xfId="1857" xr:uid="{00000000-0005-0000-0000-00003DAD0000}"/>
    <cellStyle name="Output 2 13 2 2" xfId="3316" xr:uid="{00000000-0005-0000-0000-00003EAD0000}"/>
    <cellStyle name="Output 2 13 2 2 2" xfId="7880" xr:uid="{00000000-0005-0000-0000-00003FAD0000}"/>
    <cellStyle name="Output 2 13 2 2 2 2" xfId="11858" xr:uid="{00000000-0005-0000-0000-000040AD0000}"/>
    <cellStyle name="Output 2 13 2 2 2 2 2" xfId="50021" xr:uid="{00000000-0005-0000-0000-000041AD0000}"/>
    <cellStyle name="Output 2 13 2 2 2 3" xfId="50022" xr:uid="{00000000-0005-0000-0000-000042AD0000}"/>
    <cellStyle name="Output 2 13 2 2 3" xfId="7881" xr:uid="{00000000-0005-0000-0000-000043AD0000}"/>
    <cellStyle name="Output 2 13 2 2 3 2" xfId="11857" xr:uid="{00000000-0005-0000-0000-000044AD0000}"/>
    <cellStyle name="Output 2 13 2 2 3 2 2" xfId="50023" xr:uid="{00000000-0005-0000-0000-000045AD0000}"/>
    <cellStyle name="Output 2 13 2 2 3 3" xfId="50024" xr:uid="{00000000-0005-0000-0000-000046AD0000}"/>
    <cellStyle name="Output 2 13 2 2 4" xfId="11859" xr:uid="{00000000-0005-0000-0000-000047AD0000}"/>
    <cellStyle name="Output 2 13 2 2 4 2" xfId="50025" xr:uid="{00000000-0005-0000-0000-000048AD0000}"/>
    <cellStyle name="Output 2 13 2 2 5" xfId="27039" xr:uid="{00000000-0005-0000-0000-000049AD0000}"/>
    <cellStyle name="Output 2 13 2 2 5 2" xfId="50026" xr:uid="{00000000-0005-0000-0000-00004AAD0000}"/>
    <cellStyle name="Output 2 13 2 2 6" xfId="27040" xr:uid="{00000000-0005-0000-0000-00004BAD0000}"/>
    <cellStyle name="Output 2 13 2 2 6 2" xfId="50027" xr:uid="{00000000-0005-0000-0000-00004CAD0000}"/>
    <cellStyle name="Output 2 13 2 2 7" xfId="27041" xr:uid="{00000000-0005-0000-0000-00004DAD0000}"/>
    <cellStyle name="Output 2 13 2 2 7 2" xfId="50028" xr:uid="{00000000-0005-0000-0000-00004EAD0000}"/>
    <cellStyle name="Output 2 13 2 2 8" xfId="50029" xr:uid="{00000000-0005-0000-0000-00004FAD0000}"/>
    <cellStyle name="Output 2 13 2 3" xfId="7882" xr:uid="{00000000-0005-0000-0000-000050AD0000}"/>
    <cellStyle name="Output 2 13 2 3 2" xfId="11856" xr:uid="{00000000-0005-0000-0000-000051AD0000}"/>
    <cellStyle name="Output 2 13 2 3 2 2" xfId="50030" xr:uid="{00000000-0005-0000-0000-000052AD0000}"/>
    <cellStyle name="Output 2 13 2 3 3" xfId="50031" xr:uid="{00000000-0005-0000-0000-000053AD0000}"/>
    <cellStyle name="Output 2 13 2 4" xfId="7883" xr:uid="{00000000-0005-0000-0000-000054AD0000}"/>
    <cellStyle name="Output 2 13 2 4 2" xfId="11855" xr:uid="{00000000-0005-0000-0000-000055AD0000}"/>
    <cellStyle name="Output 2 13 2 4 2 2" xfId="50032" xr:uid="{00000000-0005-0000-0000-000056AD0000}"/>
    <cellStyle name="Output 2 13 2 4 3" xfId="50033" xr:uid="{00000000-0005-0000-0000-000057AD0000}"/>
    <cellStyle name="Output 2 13 2 5" xfId="11860" xr:uid="{00000000-0005-0000-0000-000058AD0000}"/>
    <cellStyle name="Output 2 13 2 5 2" xfId="50034" xr:uid="{00000000-0005-0000-0000-000059AD0000}"/>
    <cellStyle name="Output 2 13 2 6" xfId="27042" xr:uid="{00000000-0005-0000-0000-00005AAD0000}"/>
    <cellStyle name="Output 2 13 2 6 2" xfId="50035" xr:uid="{00000000-0005-0000-0000-00005BAD0000}"/>
    <cellStyle name="Output 2 13 2 7" xfId="27043" xr:uid="{00000000-0005-0000-0000-00005CAD0000}"/>
    <cellStyle name="Output 2 13 2 7 2" xfId="50036" xr:uid="{00000000-0005-0000-0000-00005DAD0000}"/>
    <cellStyle name="Output 2 13 2 8" xfId="27044" xr:uid="{00000000-0005-0000-0000-00005EAD0000}"/>
    <cellStyle name="Output 2 13 2 8 2" xfId="50037" xr:uid="{00000000-0005-0000-0000-00005FAD0000}"/>
    <cellStyle name="Output 2 13 2 9" xfId="50038" xr:uid="{00000000-0005-0000-0000-000060AD0000}"/>
    <cellStyle name="Output 2 13 3" xfId="1425" xr:uid="{00000000-0005-0000-0000-000061AD0000}"/>
    <cellStyle name="Output 2 13 3 2" xfId="2888" xr:uid="{00000000-0005-0000-0000-000062AD0000}"/>
    <cellStyle name="Output 2 13 3 2 2" xfId="7884" xr:uid="{00000000-0005-0000-0000-000063AD0000}"/>
    <cellStyle name="Output 2 13 3 2 2 2" xfId="11852" xr:uid="{00000000-0005-0000-0000-000064AD0000}"/>
    <cellStyle name="Output 2 13 3 2 2 2 2" xfId="50039" xr:uid="{00000000-0005-0000-0000-000065AD0000}"/>
    <cellStyle name="Output 2 13 3 2 2 3" xfId="50040" xr:uid="{00000000-0005-0000-0000-000066AD0000}"/>
    <cellStyle name="Output 2 13 3 2 3" xfId="7885" xr:uid="{00000000-0005-0000-0000-000067AD0000}"/>
    <cellStyle name="Output 2 13 3 2 3 2" xfId="11851" xr:uid="{00000000-0005-0000-0000-000068AD0000}"/>
    <cellStyle name="Output 2 13 3 2 3 2 2" xfId="50041" xr:uid="{00000000-0005-0000-0000-000069AD0000}"/>
    <cellStyle name="Output 2 13 3 2 3 3" xfId="50042" xr:uid="{00000000-0005-0000-0000-00006AAD0000}"/>
    <cellStyle name="Output 2 13 3 2 4" xfId="11853" xr:uid="{00000000-0005-0000-0000-00006BAD0000}"/>
    <cellStyle name="Output 2 13 3 2 4 2" xfId="50043" xr:uid="{00000000-0005-0000-0000-00006CAD0000}"/>
    <cellStyle name="Output 2 13 3 2 5" xfId="27045" xr:uid="{00000000-0005-0000-0000-00006DAD0000}"/>
    <cellStyle name="Output 2 13 3 2 5 2" xfId="50044" xr:uid="{00000000-0005-0000-0000-00006EAD0000}"/>
    <cellStyle name="Output 2 13 3 2 6" xfId="27046" xr:uid="{00000000-0005-0000-0000-00006FAD0000}"/>
    <cellStyle name="Output 2 13 3 2 6 2" xfId="50045" xr:uid="{00000000-0005-0000-0000-000070AD0000}"/>
    <cellStyle name="Output 2 13 3 2 7" xfId="27047" xr:uid="{00000000-0005-0000-0000-000071AD0000}"/>
    <cellStyle name="Output 2 13 3 2 7 2" xfId="50046" xr:uid="{00000000-0005-0000-0000-000072AD0000}"/>
    <cellStyle name="Output 2 13 3 2 8" xfId="50047" xr:uid="{00000000-0005-0000-0000-000073AD0000}"/>
    <cellStyle name="Output 2 13 3 3" xfId="7886" xr:uid="{00000000-0005-0000-0000-000074AD0000}"/>
    <cellStyle name="Output 2 13 3 3 2" xfId="11850" xr:uid="{00000000-0005-0000-0000-000075AD0000}"/>
    <cellStyle name="Output 2 13 3 3 2 2" xfId="50048" xr:uid="{00000000-0005-0000-0000-000076AD0000}"/>
    <cellStyle name="Output 2 13 3 3 3" xfId="50049" xr:uid="{00000000-0005-0000-0000-000077AD0000}"/>
    <cellStyle name="Output 2 13 3 4" xfId="7887" xr:uid="{00000000-0005-0000-0000-000078AD0000}"/>
    <cellStyle name="Output 2 13 3 4 2" xfId="11849" xr:uid="{00000000-0005-0000-0000-000079AD0000}"/>
    <cellStyle name="Output 2 13 3 4 2 2" xfId="50050" xr:uid="{00000000-0005-0000-0000-00007AAD0000}"/>
    <cellStyle name="Output 2 13 3 4 3" xfId="50051" xr:uid="{00000000-0005-0000-0000-00007BAD0000}"/>
    <cellStyle name="Output 2 13 3 5" xfId="11854" xr:uid="{00000000-0005-0000-0000-00007CAD0000}"/>
    <cellStyle name="Output 2 13 3 5 2" xfId="50052" xr:uid="{00000000-0005-0000-0000-00007DAD0000}"/>
    <cellStyle name="Output 2 13 3 6" xfId="27048" xr:uid="{00000000-0005-0000-0000-00007EAD0000}"/>
    <cellStyle name="Output 2 13 3 6 2" xfId="50053" xr:uid="{00000000-0005-0000-0000-00007FAD0000}"/>
    <cellStyle name="Output 2 13 3 7" xfId="27049" xr:uid="{00000000-0005-0000-0000-000080AD0000}"/>
    <cellStyle name="Output 2 13 3 7 2" xfId="50054" xr:uid="{00000000-0005-0000-0000-000081AD0000}"/>
    <cellStyle name="Output 2 13 3 8" xfId="27050" xr:uid="{00000000-0005-0000-0000-000082AD0000}"/>
    <cellStyle name="Output 2 13 3 8 2" xfId="50055" xr:uid="{00000000-0005-0000-0000-000083AD0000}"/>
    <cellStyle name="Output 2 13 3 9" xfId="50056" xr:uid="{00000000-0005-0000-0000-000084AD0000}"/>
    <cellStyle name="Output 2 13 4" xfId="7888" xr:uid="{00000000-0005-0000-0000-000085AD0000}"/>
    <cellStyle name="Output 2 13 4 2" xfId="11848" xr:uid="{00000000-0005-0000-0000-000086AD0000}"/>
    <cellStyle name="Output 2 13 4 2 2" xfId="50057" xr:uid="{00000000-0005-0000-0000-000087AD0000}"/>
    <cellStyle name="Output 2 13 4 3" xfId="27051" xr:uid="{00000000-0005-0000-0000-000088AD0000}"/>
    <cellStyle name="Output 2 13 4 3 2" xfId="50058" xr:uid="{00000000-0005-0000-0000-000089AD0000}"/>
    <cellStyle name="Output 2 13 4 4" xfId="27052" xr:uid="{00000000-0005-0000-0000-00008AAD0000}"/>
    <cellStyle name="Output 2 13 4 4 2" xfId="50059" xr:uid="{00000000-0005-0000-0000-00008BAD0000}"/>
    <cellStyle name="Output 2 13 4 5" xfId="27053" xr:uid="{00000000-0005-0000-0000-00008CAD0000}"/>
    <cellStyle name="Output 2 13 4 5 2" xfId="50060" xr:uid="{00000000-0005-0000-0000-00008DAD0000}"/>
    <cellStyle name="Output 2 13 4 6" xfId="50061" xr:uid="{00000000-0005-0000-0000-00008EAD0000}"/>
    <cellStyle name="Output 2 13 5" xfId="7889" xr:uid="{00000000-0005-0000-0000-00008FAD0000}"/>
    <cellStyle name="Output 2 13 5 2" xfId="11847" xr:uid="{00000000-0005-0000-0000-000090AD0000}"/>
    <cellStyle name="Output 2 13 5 2 2" xfId="50062" xr:uid="{00000000-0005-0000-0000-000091AD0000}"/>
    <cellStyle name="Output 2 13 5 3" xfId="27054" xr:uid="{00000000-0005-0000-0000-000092AD0000}"/>
    <cellStyle name="Output 2 13 5 3 2" xfId="50063" xr:uid="{00000000-0005-0000-0000-000093AD0000}"/>
    <cellStyle name="Output 2 13 5 4" xfId="27055" xr:uid="{00000000-0005-0000-0000-000094AD0000}"/>
    <cellStyle name="Output 2 13 5 4 2" xfId="50064" xr:uid="{00000000-0005-0000-0000-000095AD0000}"/>
    <cellStyle name="Output 2 13 5 5" xfId="27056" xr:uid="{00000000-0005-0000-0000-000096AD0000}"/>
    <cellStyle name="Output 2 13 5 5 2" xfId="50065" xr:uid="{00000000-0005-0000-0000-000097AD0000}"/>
    <cellStyle name="Output 2 13 5 6" xfId="50066" xr:uid="{00000000-0005-0000-0000-000098AD0000}"/>
    <cellStyle name="Output 2 13 6" xfId="7890" xr:uid="{00000000-0005-0000-0000-000099AD0000}"/>
    <cellStyle name="Output 2 13 6 2" xfId="11846" xr:uid="{00000000-0005-0000-0000-00009AAD0000}"/>
    <cellStyle name="Output 2 13 6 2 2" xfId="50067" xr:uid="{00000000-0005-0000-0000-00009BAD0000}"/>
    <cellStyle name="Output 2 13 6 3" xfId="27057" xr:uid="{00000000-0005-0000-0000-00009CAD0000}"/>
    <cellStyle name="Output 2 13 6 3 2" xfId="50068" xr:uid="{00000000-0005-0000-0000-00009DAD0000}"/>
    <cellStyle name="Output 2 13 6 4" xfId="27058" xr:uid="{00000000-0005-0000-0000-00009EAD0000}"/>
    <cellStyle name="Output 2 13 6 4 2" xfId="50069" xr:uid="{00000000-0005-0000-0000-00009FAD0000}"/>
    <cellStyle name="Output 2 13 6 5" xfId="27059" xr:uid="{00000000-0005-0000-0000-0000A0AD0000}"/>
    <cellStyle name="Output 2 13 6 5 2" xfId="50070" xr:uid="{00000000-0005-0000-0000-0000A1AD0000}"/>
    <cellStyle name="Output 2 13 6 6" xfId="50071" xr:uid="{00000000-0005-0000-0000-0000A2AD0000}"/>
    <cellStyle name="Output 2 13 7" xfId="7891" xr:uid="{00000000-0005-0000-0000-0000A3AD0000}"/>
    <cellStyle name="Output 2 13 7 2" xfId="11845" xr:uid="{00000000-0005-0000-0000-0000A4AD0000}"/>
    <cellStyle name="Output 2 13 7 2 2" xfId="50072" xr:uid="{00000000-0005-0000-0000-0000A5AD0000}"/>
    <cellStyle name="Output 2 13 7 3" xfId="27060" xr:uid="{00000000-0005-0000-0000-0000A6AD0000}"/>
    <cellStyle name="Output 2 13 7 3 2" xfId="50073" xr:uid="{00000000-0005-0000-0000-0000A7AD0000}"/>
    <cellStyle name="Output 2 13 7 4" xfId="27061" xr:uid="{00000000-0005-0000-0000-0000A8AD0000}"/>
    <cellStyle name="Output 2 13 7 4 2" xfId="50074" xr:uid="{00000000-0005-0000-0000-0000A9AD0000}"/>
    <cellStyle name="Output 2 13 7 5" xfId="27062" xr:uid="{00000000-0005-0000-0000-0000AAAD0000}"/>
    <cellStyle name="Output 2 13 7 5 2" xfId="50075" xr:uid="{00000000-0005-0000-0000-0000ABAD0000}"/>
    <cellStyle name="Output 2 13 7 6" xfId="50076" xr:uid="{00000000-0005-0000-0000-0000ACAD0000}"/>
    <cellStyle name="Output 2 13 8" xfId="7892" xr:uid="{00000000-0005-0000-0000-0000ADAD0000}"/>
    <cellStyle name="Output 2 13 8 2" xfId="11844" xr:uid="{00000000-0005-0000-0000-0000AEAD0000}"/>
    <cellStyle name="Output 2 13 8 2 2" xfId="50077" xr:uid="{00000000-0005-0000-0000-0000AFAD0000}"/>
    <cellStyle name="Output 2 13 8 3" xfId="50078" xr:uid="{00000000-0005-0000-0000-0000B0AD0000}"/>
    <cellStyle name="Output 2 13 9" xfId="11862" xr:uid="{00000000-0005-0000-0000-0000B1AD0000}"/>
    <cellStyle name="Output 2 13 9 2" xfId="50079" xr:uid="{00000000-0005-0000-0000-0000B2AD0000}"/>
    <cellStyle name="Output 2 14" xfId="987" xr:uid="{00000000-0005-0000-0000-0000B3AD0000}"/>
    <cellStyle name="Output 2 14 10" xfId="27063" xr:uid="{00000000-0005-0000-0000-0000B4AD0000}"/>
    <cellStyle name="Output 2 14 10 2" xfId="50080" xr:uid="{00000000-0005-0000-0000-0000B5AD0000}"/>
    <cellStyle name="Output 2 14 11" xfId="50081" xr:uid="{00000000-0005-0000-0000-0000B6AD0000}"/>
    <cellStyle name="Output 2 14 2" xfId="1919" xr:uid="{00000000-0005-0000-0000-0000B7AD0000}"/>
    <cellStyle name="Output 2 14 2 2" xfId="3378" xr:uid="{00000000-0005-0000-0000-0000B8AD0000}"/>
    <cellStyle name="Output 2 14 2 2 2" xfId="7893" xr:uid="{00000000-0005-0000-0000-0000B9AD0000}"/>
    <cellStyle name="Output 2 14 2 2 2 2" xfId="11788" xr:uid="{00000000-0005-0000-0000-0000BAAD0000}"/>
    <cellStyle name="Output 2 14 2 2 2 2 2" xfId="50082" xr:uid="{00000000-0005-0000-0000-0000BBAD0000}"/>
    <cellStyle name="Output 2 14 2 2 2 3" xfId="50083" xr:uid="{00000000-0005-0000-0000-0000BCAD0000}"/>
    <cellStyle name="Output 2 14 2 2 3" xfId="7894" xr:uid="{00000000-0005-0000-0000-0000BDAD0000}"/>
    <cellStyle name="Output 2 14 2 2 3 2" xfId="11787" xr:uid="{00000000-0005-0000-0000-0000BEAD0000}"/>
    <cellStyle name="Output 2 14 2 2 3 2 2" xfId="50084" xr:uid="{00000000-0005-0000-0000-0000BFAD0000}"/>
    <cellStyle name="Output 2 14 2 2 3 3" xfId="50085" xr:uid="{00000000-0005-0000-0000-0000C0AD0000}"/>
    <cellStyle name="Output 2 14 2 2 4" xfId="11789" xr:uid="{00000000-0005-0000-0000-0000C1AD0000}"/>
    <cellStyle name="Output 2 14 2 2 4 2" xfId="50086" xr:uid="{00000000-0005-0000-0000-0000C2AD0000}"/>
    <cellStyle name="Output 2 14 2 2 5" xfId="27064" xr:uid="{00000000-0005-0000-0000-0000C3AD0000}"/>
    <cellStyle name="Output 2 14 2 2 5 2" xfId="50087" xr:uid="{00000000-0005-0000-0000-0000C4AD0000}"/>
    <cellStyle name="Output 2 14 2 2 6" xfId="27065" xr:uid="{00000000-0005-0000-0000-0000C5AD0000}"/>
    <cellStyle name="Output 2 14 2 2 6 2" xfId="50088" xr:uid="{00000000-0005-0000-0000-0000C6AD0000}"/>
    <cellStyle name="Output 2 14 2 2 7" xfId="27066" xr:uid="{00000000-0005-0000-0000-0000C7AD0000}"/>
    <cellStyle name="Output 2 14 2 2 7 2" xfId="50089" xr:uid="{00000000-0005-0000-0000-0000C8AD0000}"/>
    <cellStyle name="Output 2 14 2 2 8" xfId="50090" xr:uid="{00000000-0005-0000-0000-0000C9AD0000}"/>
    <cellStyle name="Output 2 14 2 3" xfId="7895" xr:uid="{00000000-0005-0000-0000-0000CAAD0000}"/>
    <cellStyle name="Output 2 14 2 3 2" xfId="11786" xr:uid="{00000000-0005-0000-0000-0000CBAD0000}"/>
    <cellStyle name="Output 2 14 2 3 2 2" xfId="50091" xr:uid="{00000000-0005-0000-0000-0000CCAD0000}"/>
    <cellStyle name="Output 2 14 2 3 3" xfId="50092" xr:uid="{00000000-0005-0000-0000-0000CDAD0000}"/>
    <cellStyle name="Output 2 14 2 4" xfId="7896" xr:uid="{00000000-0005-0000-0000-0000CEAD0000}"/>
    <cellStyle name="Output 2 14 2 4 2" xfId="11785" xr:uid="{00000000-0005-0000-0000-0000CFAD0000}"/>
    <cellStyle name="Output 2 14 2 4 2 2" xfId="50093" xr:uid="{00000000-0005-0000-0000-0000D0AD0000}"/>
    <cellStyle name="Output 2 14 2 4 3" xfId="50094" xr:uid="{00000000-0005-0000-0000-0000D1AD0000}"/>
    <cellStyle name="Output 2 14 2 5" xfId="11790" xr:uid="{00000000-0005-0000-0000-0000D2AD0000}"/>
    <cellStyle name="Output 2 14 2 5 2" xfId="50095" xr:uid="{00000000-0005-0000-0000-0000D3AD0000}"/>
    <cellStyle name="Output 2 14 2 6" xfId="27067" xr:uid="{00000000-0005-0000-0000-0000D4AD0000}"/>
    <cellStyle name="Output 2 14 2 6 2" xfId="50096" xr:uid="{00000000-0005-0000-0000-0000D5AD0000}"/>
    <cellStyle name="Output 2 14 2 7" xfId="27068" xr:uid="{00000000-0005-0000-0000-0000D6AD0000}"/>
    <cellStyle name="Output 2 14 2 7 2" xfId="50097" xr:uid="{00000000-0005-0000-0000-0000D7AD0000}"/>
    <cellStyle name="Output 2 14 2 8" xfId="27069" xr:uid="{00000000-0005-0000-0000-0000D8AD0000}"/>
    <cellStyle name="Output 2 14 2 8 2" xfId="50098" xr:uid="{00000000-0005-0000-0000-0000D9AD0000}"/>
    <cellStyle name="Output 2 14 2 9" xfId="50099" xr:uid="{00000000-0005-0000-0000-0000DAAD0000}"/>
    <cellStyle name="Output 2 14 3" xfId="1487" xr:uid="{00000000-0005-0000-0000-0000DBAD0000}"/>
    <cellStyle name="Output 2 14 3 2" xfId="2950" xr:uid="{00000000-0005-0000-0000-0000DCAD0000}"/>
    <cellStyle name="Output 2 14 3 2 2" xfId="7897" xr:uid="{00000000-0005-0000-0000-0000DDAD0000}"/>
    <cellStyle name="Output 2 14 3 2 2 2" xfId="11771" xr:uid="{00000000-0005-0000-0000-0000DEAD0000}"/>
    <cellStyle name="Output 2 14 3 2 2 2 2" xfId="50100" xr:uid="{00000000-0005-0000-0000-0000DFAD0000}"/>
    <cellStyle name="Output 2 14 3 2 2 3" xfId="50101" xr:uid="{00000000-0005-0000-0000-0000E0AD0000}"/>
    <cellStyle name="Output 2 14 3 2 3" xfId="7898" xr:uid="{00000000-0005-0000-0000-0000E1AD0000}"/>
    <cellStyle name="Output 2 14 3 2 3 2" xfId="11770" xr:uid="{00000000-0005-0000-0000-0000E2AD0000}"/>
    <cellStyle name="Output 2 14 3 2 3 2 2" xfId="50102" xr:uid="{00000000-0005-0000-0000-0000E3AD0000}"/>
    <cellStyle name="Output 2 14 3 2 3 3" xfId="50103" xr:uid="{00000000-0005-0000-0000-0000E4AD0000}"/>
    <cellStyle name="Output 2 14 3 2 4" xfId="11772" xr:uid="{00000000-0005-0000-0000-0000E5AD0000}"/>
    <cellStyle name="Output 2 14 3 2 4 2" xfId="50104" xr:uid="{00000000-0005-0000-0000-0000E6AD0000}"/>
    <cellStyle name="Output 2 14 3 2 5" xfId="27070" xr:uid="{00000000-0005-0000-0000-0000E7AD0000}"/>
    <cellStyle name="Output 2 14 3 2 5 2" xfId="50105" xr:uid="{00000000-0005-0000-0000-0000E8AD0000}"/>
    <cellStyle name="Output 2 14 3 2 6" xfId="27071" xr:uid="{00000000-0005-0000-0000-0000E9AD0000}"/>
    <cellStyle name="Output 2 14 3 2 6 2" xfId="50106" xr:uid="{00000000-0005-0000-0000-0000EAAD0000}"/>
    <cellStyle name="Output 2 14 3 2 7" xfId="27072" xr:uid="{00000000-0005-0000-0000-0000EBAD0000}"/>
    <cellStyle name="Output 2 14 3 2 7 2" xfId="50107" xr:uid="{00000000-0005-0000-0000-0000ECAD0000}"/>
    <cellStyle name="Output 2 14 3 2 8" xfId="50108" xr:uid="{00000000-0005-0000-0000-0000EDAD0000}"/>
    <cellStyle name="Output 2 14 3 3" xfId="7899" xr:uid="{00000000-0005-0000-0000-0000EEAD0000}"/>
    <cellStyle name="Output 2 14 3 3 2" xfId="11769" xr:uid="{00000000-0005-0000-0000-0000EFAD0000}"/>
    <cellStyle name="Output 2 14 3 3 2 2" xfId="50109" xr:uid="{00000000-0005-0000-0000-0000F0AD0000}"/>
    <cellStyle name="Output 2 14 3 3 3" xfId="50110" xr:uid="{00000000-0005-0000-0000-0000F1AD0000}"/>
    <cellStyle name="Output 2 14 3 4" xfId="7900" xr:uid="{00000000-0005-0000-0000-0000F2AD0000}"/>
    <cellStyle name="Output 2 14 3 4 2" xfId="11768" xr:uid="{00000000-0005-0000-0000-0000F3AD0000}"/>
    <cellStyle name="Output 2 14 3 4 2 2" xfId="50111" xr:uid="{00000000-0005-0000-0000-0000F4AD0000}"/>
    <cellStyle name="Output 2 14 3 4 3" xfId="50112" xr:uid="{00000000-0005-0000-0000-0000F5AD0000}"/>
    <cellStyle name="Output 2 14 3 5" xfId="11784" xr:uid="{00000000-0005-0000-0000-0000F6AD0000}"/>
    <cellStyle name="Output 2 14 3 5 2" xfId="50113" xr:uid="{00000000-0005-0000-0000-0000F7AD0000}"/>
    <cellStyle name="Output 2 14 3 6" xfId="27073" xr:uid="{00000000-0005-0000-0000-0000F8AD0000}"/>
    <cellStyle name="Output 2 14 3 6 2" xfId="50114" xr:uid="{00000000-0005-0000-0000-0000F9AD0000}"/>
    <cellStyle name="Output 2 14 3 7" xfId="27074" xr:uid="{00000000-0005-0000-0000-0000FAAD0000}"/>
    <cellStyle name="Output 2 14 3 7 2" xfId="50115" xr:uid="{00000000-0005-0000-0000-0000FBAD0000}"/>
    <cellStyle name="Output 2 14 3 8" xfId="27075" xr:uid="{00000000-0005-0000-0000-0000FCAD0000}"/>
    <cellStyle name="Output 2 14 3 8 2" xfId="50116" xr:uid="{00000000-0005-0000-0000-0000FDAD0000}"/>
    <cellStyle name="Output 2 14 3 9" xfId="50117" xr:uid="{00000000-0005-0000-0000-0000FEAD0000}"/>
    <cellStyle name="Output 2 14 4" xfId="7901" xr:uid="{00000000-0005-0000-0000-0000FFAD0000}"/>
    <cellStyle name="Output 2 14 4 2" xfId="11767" xr:uid="{00000000-0005-0000-0000-000000AE0000}"/>
    <cellStyle name="Output 2 14 4 2 2" xfId="50118" xr:uid="{00000000-0005-0000-0000-000001AE0000}"/>
    <cellStyle name="Output 2 14 4 3" xfId="27076" xr:uid="{00000000-0005-0000-0000-000002AE0000}"/>
    <cellStyle name="Output 2 14 4 3 2" xfId="50119" xr:uid="{00000000-0005-0000-0000-000003AE0000}"/>
    <cellStyle name="Output 2 14 4 4" xfId="27077" xr:uid="{00000000-0005-0000-0000-000004AE0000}"/>
    <cellStyle name="Output 2 14 4 4 2" xfId="50120" xr:uid="{00000000-0005-0000-0000-000005AE0000}"/>
    <cellStyle name="Output 2 14 4 5" xfId="27078" xr:uid="{00000000-0005-0000-0000-000006AE0000}"/>
    <cellStyle name="Output 2 14 4 5 2" xfId="50121" xr:uid="{00000000-0005-0000-0000-000007AE0000}"/>
    <cellStyle name="Output 2 14 4 6" xfId="50122" xr:uid="{00000000-0005-0000-0000-000008AE0000}"/>
    <cellStyle name="Output 2 14 5" xfId="7902" xr:uid="{00000000-0005-0000-0000-000009AE0000}"/>
    <cellStyle name="Output 2 14 5 2" xfId="11766" xr:uid="{00000000-0005-0000-0000-00000AAE0000}"/>
    <cellStyle name="Output 2 14 5 2 2" xfId="50123" xr:uid="{00000000-0005-0000-0000-00000BAE0000}"/>
    <cellStyle name="Output 2 14 5 3" xfId="27079" xr:uid="{00000000-0005-0000-0000-00000CAE0000}"/>
    <cellStyle name="Output 2 14 5 3 2" xfId="50124" xr:uid="{00000000-0005-0000-0000-00000DAE0000}"/>
    <cellStyle name="Output 2 14 5 4" xfId="27080" xr:uid="{00000000-0005-0000-0000-00000EAE0000}"/>
    <cellStyle name="Output 2 14 5 4 2" xfId="50125" xr:uid="{00000000-0005-0000-0000-00000FAE0000}"/>
    <cellStyle name="Output 2 14 5 5" xfId="27081" xr:uid="{00000000-0005-0000-0000-000010AE0000}"/>
    <cellStyle name="Output 2 14 5 5 2" xfId="50126" xr:uid="{00000000-0005-0000-0000-000011AE0000}"/>
    <cellStyle name="Output 2 14 5 6" xfId="50127" xr:uid="{00000000-0005-0000-0000-000012AE0000}"/>
    <cellStyle name="Output 2 14 6" xfId="7903" xr:uid="{00000000-0005-0000-0000-000013AE0000}"/>
    <cellStyle name="Output 2 14 6 2" xfId="11765" xr:uid="{00000000-0005-0000-0000-000014AE0000}"/>
    <cellStyle name="Output 2 14 6 2 2" xfId="50128" xr:uid="{00000000-0005-0000-0000-000015AE0000}"/>
    <cellStyle name="Output 2 14 6 3" xfId="27082" xr:uid="{00000000-0005-0000-0000-000016AE0000}"/>
    <cellStyle name="Output 2 14 6 3 2" xfId="50129" xr:uid="{00000000-0005-0000-0000-000017AE0000}"/>
    <cellStyle name="Output 2 14 6 4" xfId="27083" xr:uid="{00000000-0005-0000-0000-000018AE0000}"/>
    <cellStyle name="Output 2 14 6 4 2" xfId="50130" xr:uid="{00000000-0005-0000-0000-000019AE0000}"/>
    <cellStyle name="Output 2 14 6 5" xfId="27084" xr:uid="{00000000-0005-0000-0000-00001AAE0000}"/>
    <cellStyle name="Output 2 14 6 5 2" xfId="50131" xr:uid="{00000000-0005-0000-0000-00001BAE0000}"/>
    <cellStyle name="Output 2 14 6 6" xfId="50132" xr:uid="{00000000-0005-0000-0000-00001CAE0000}"/>
    <cellStyle name="Output 2 14 7" xfId="7904" xr:uid="{00000000-0005-0000-0000-00001DAE0000}"/>
    <cellStyle name="Output 2 14 7 2" xfId="11764" xr:uid="{00000000-0005-0000-0000-00001EAE0000}"/>
    <cellStyle name="Output 2 14 7 2 2" xfId="50133" xr:uid="{00000000-0005-0000-0000-00001FAE0000}"/>
    <cellStyle name="Output 2 14 7 3" xfId="27085" xr:uid="{00000000-0005-0000-0000-000020AE0000}"/>
    <cellStyle name="Output 2 14 7 3 2" xfId="50134" xr:uid="{00000000-0005-0000-0000-000021AE0000}"/>
    <cellStyle name="Output 2 14 7 4" xfId="27086" xr:uid="{00000000-0005-0000-0000-000022AE0000}"/>
    <cellStyle name="Output 2 14 7 4 2" xfId="50135" xr:uid="{00000000-0005-0000-0000-000023AE0000}"/>
    <cellStyle name="Output 2 14 7 5" xfId="27087" xr:uid="{00000000-0005-0000-0000-000024AE0000}"/>
    <cellStyle name="Output 2 14 7 5 2" xfId="50136" xr:uid="{00000000-0005-0000-0000-000025AE0000}"/>
    <cellStyle name="Output 2 14 7 6" xfId="50137" xr:uid="{00000000-0005-0000-0000-000026AE0000}"/>
    <cellStyle name="Output 2 14 8" xfId="7905" xr:uid="{00000000-0005-0000-0000-000027AE0000}"/>
    <cellStyle name="Output 2 14 8 2" xfId="11763" xr:uid="{00000000-0005-0000-0000-000028AE0000}"/>
    <cellStyle name="Output 2 14 8 2 2" xfId="50138" xr:uid="{00000000-0005-0000-0000-000029AE0000}"/>
    <cellStyle name="Output 2 14 8 3" xfId="50139" xr:uid="{00000000-0005-0000-0000-00002AAE0000}"/>
    <cellStyle name="Output 2 14 9" xfId="11791" xr:uid="{00000000-0005-0000-0000-00002BAE0000}"/>
    <cellStyle name="Output 2 14 9 2" xfId="50140" xr:uid="{00000000-0005-0000-0000-00002CAE0000}"/>
    <cellStyle name="Output 2 15" xfId="743" xr:uid="{00000000-0005-0000-0000-00002DAE0000}"/>
    <cellStyle name="Output 2 15 10" xfId="27088" xr:uid="{00000000-0005-0000-0000-00002EAE0000}"/>
    <cellStyle name="Output 2 15 10 2" xfId="50141" xr:uid="{00000000-0005-0000-0000-00002FAE0000}"/>
    <cellStyle name="Output 2 15 11" xfId="50142" xr:uid="{00000000-0005-0000-0000-000030AE0000}"/>
    <cellStyle name="Output 2 15 2" xfId="1722" xr:uid="{00000000-0005-0000-0000-000031AE0000}"/>
    <cellStyle name="Output 2 15 2 2" xfId="3185" xr:uid="{00000000-0005-0000-0000-000032AE0000}"/>
    <cellStyle name="Output 2 15 2 2 2" xfId="7906" xr:uid="{00000000-0005-0000-0000-000033AE0000}"/>
    <cellStyle name="Output 2 15 2 2 2 2" xfId="11759" xr:uid="{00000000-0005-0000-0000-000034AE0000}"/>
    <cellStyle name="Output 2 15 2 2 2 2 2" xfId="50143" xr:uid="{00000000-0005-0000-0000-000035AE0000}"/>
    <cellStyle name="Output 2 15 2 2 2 3" xfId="50144" xr:uid="{00000000-0005-0000-0000-000036AE0000}"/>
    <cellStyle name="Output 2 15 2 2 3" xfId="7907" xr:uid="{00000000-0005-0000-0000-000037AE0000}"/>
    <cellStyle name="Output 2 15 2 2 3 2" xfId="11758" xr:uid="{00000000-0005-0000-0000-000038AE0000}"/>
    <cellStyle name="Output 2 15 2 2 3 2 2" xfId="50145" xr:uid="{00000000-0005-0000-0000-000039AE0000}"/>
    <cellStyle name="Output 2 15 2 2 3 3" xfId="50146" xr:uid="{00000000-0005-0000-0000-00003AAE0000}"/>
    <cellStyle name="Output 2 15 2 2 4" xfId="11760" xr:uid="{00000000-0005-0000-0000-00003BAE0000}"/>
    <cellStyle name="Output 2 15 2 2 4 2" xfId="50147" xr:uid="{00000000-0005-0000-0000-00003CAE0000}"/>
    <cellStyle name="Output 2 15 2 2 5" xfId="27089" xr:uid="{00000000-0005-0000-0000-00003DAE0000}"/>
    <cellStyle name="Output 2 15 2 2 5 2" xfId="50148" xr:uid="{00000000-0005-0000-0000-00003EAE0000}"/>
    <cellStyle name="Output 2 15 2 2 6" xfId="27090" xr:uid="{00000000-0005-0000-0000-00003FAE0000}"/>
    <cellStyle name="Output 2 15 2 2 6 2" xfId="50149" xr:uid="{00000000-0005-0000-0000-000040AE0000}"/>
    <cellStyle name="Output 2 15 2 2 7" xfId="27091" xr:uid="{00000000-0005-0000-0000-000041AE0000}"/>
    <cellStyle name="Output 2 15 2 2 7 2" xfId="50150" xr:uid="{00000000-0005-0000-0000-000042AE0000}"/>
    <cellStyle name="Output 2 15 2 2 8" xfId="50151" xr:uid="{00000000-0005-0000-0000-000043AE0000}"/>
    <cellStyle name="Output 2 15 2 3" xfId="7908" xr:uid="{00000000-0005-0000-0000-000044AE0000}"/>
    <cellStyle name="Output 2 15 2 3 2" xfId="11757" xr:uid="{00000000-0005-0000-0000-000045AE0000}"/>
    <cellStyle name="Output 2 15 2 3 2 2" xfId="50152" xr:uid="{00000000-0005-0000-0000-000046AE0000}"/>
    <cellStyle name="Output 2 15 2 3 3" xfId="50153" xr:uid="{00000000-0005-0000-0000-000047AE0000}"/>
    <cellStyle name="Output 2 15 2 4" xfId="7909" xr:uid="{00000000-0005-0000-0000-000048AE0000}"/>
    <cellStyle name="Output 2 15 2 4 2" xfId="11756" xr:uid="{00000000-0005-0000-0000-000049AE0000}"/>
    <cellStyle name="Output 2 15 2 4 2 2" xfId="50154" xr:uid="{00000000-0005-0000-0000-00004AAE0000}"/>
    <cellStyle name="Output 2 15 2 4 3" xfId="50155" xr:uid="{00000000-0005-0000-0000-00004BAE0000}"/>
    <cellStyle name="Output 2 15 2 5" xfId="11761" xr:uid="{00000000-0005-0000-0000-00004CAE0000}"/>
    <cellStyle name="Output 2 15 2 5 2" xfId="50156" xr:uid="{00000000-0005-0000-0000-00004DAE0000}"/>
    <cellStyle name="Output 2 15 2 6" xfId="27092" xr:uid="{00000000-0005-0000-0000-00004EAE0000}"/>
    <cellStyle name="Output 2 15 2 6 2" xfId="50157" xr:uid="{00000000-0005-0000-0000-00004FAE0000}"/>
    <cellStyle name="Output 2 15 2 7" xfId="27093" xr:uid="{00000000-0005-0000-0000-000050AE0000}"/>
    <cellStyle name="Output 2 15 2 7 2" xfId="50158" xr:uid="{00000000-0005-0000-0000-000051AE0000}"/>
    <cellStyle name="Output 2 15 2 8" xfId="27094" xr:uid="{00000000-0005-0000-0000-000052AE0000}"/>
    <cellStyle name="Output 2 15 2 8 2" xfId="50159" xr:uid="{00000000-0005-0000-0000-000053AE0000}"/>
    <cellStyle name="Output 2 15 2 9" xfId="50160" xr:uid="{00000000-0005-0000-0000-000054AE0000}"/>
    <cellStyle name="Output 2 15 3" xfId="1285" xr:uid="{00000000-0005-0000-0000-000055AE0000}"/>
    <cellStyle name="Output 2 15 3 2" xfId="2752" xr:uid="{00000000-0005-0000-0000-000056AE0000}"/>
    <cellStyle name="Output 2 15 3 2 2" xfId="7910" xr:uid="{00000000-0005-0000-0000-000057AE0000}"/>
    <cellStyle name="Output 2 15 3 2 2 2" xfId="11753" xr:uid="{00000000-0005-0000-0000-000058AE0000}"/>
    <cellStyle name="Output 2 15 3 2 2 2 2" xfId="50161" xr:uid="{00000000-0005-0000-0000-000059AE0000}"/>
    <cellStyle name="Output 2 15 3 2 2 3" xfId="50162" xr:uid="{00000000-0005-0000-0000-00005AAE0000}"/>
    <cellStyle name="Output 2 15 3 2 3" xfId="7911" xr:uid="{00000000-0005-0000-0000-00005BAE0000}"/>
    <cellStyle name="Output 2 15 3 2 3 2" xfId="11752" xr:uid="{00000000-0005-0000-0000-00005CAE0000}"/>
    <cellStyle name="Output 2 15 3 2 3 2 2" xfId="50163" xr:uid="{00000000-0005-0000-0000-00005DAE0000}"/>
    <cellStyle name="Output 2 15 3 2 3 3" xfId="50164" xr:uid="{00000000-0005-0000-0000-00005EAE0000}"/>
    <cellStyle name="Output 2 15 3 2 4" xfId="11754" xr:uid="{00000000-0005-0000-0000-00005FAE0000}"/>
    <cellStyle name="Output 2 15 3 2 4 2" xfId="50165" xr:uid="{00000000-0005-0000-0000-000060AE0000}"/>
    <cellStyle name="Output 2 15 3 2 5" xfId="27095" xr:uid="{00000000-0005-0000-0000-000061AE0000}"/>
    <cellStyle name="Output 2 15 3 2 5 2" xfId="50166" xr:uid="{00000000-0005-0000-0000-000062AE0000}"/>
    <cellStyle name="Output 2 15 3 2 6" xfId="27096" xr:uid="{00000000-0005-0000-0000-000063AE0000}"/>
    <cellStyle name="Output 2 15 3 2 6 2" xfId="50167" xr:uid="{00000000-0005-0000-0000-000064AE0000}"/>
    <cellStyle name="Output 2 15 3 2 7" xfId="27097" xr:uid="{00000000-0005-0000-0000-000065AE0000}"/>
    <cellStyle name="Output 2 15 3 2 7 2" xfId="50168" xr:uid="{00000000-0005-0000-0000-000066AE0000}"/>
    <cellStyle name="Output 2 15 3 2 8" xfId="50169" xr:uid="{00000000-0005-0000-0000-000067AE0000}"/>
    <cellStyle name="Output 2 15 3 3" xfId="7912" xr:uid="{00000000-0005-0000-0000-000068AE0000}"/>
    <cellStyle name="Output 2 15 3 3 2" xfId="11751" xr:uid="{00000000-0005-0000-0000-000069AE0000}"/>
    <cellStyle name="Output 2 15 3 3 2 2" xfId="50170" xr:uid="{00000000-0005-0000-0000-00006AAE0000}"/>
    <cellStyle name="Output 2 15 3 3 3" xfId="50171" xr:uid="{00000000-0005-0000-0000-00006BAE0000}"/>
    <cellStyle name="Output 2 15 3 4" xfId="7913" xr:uid="{00000000-0005-0000-0000-00006CAE0000}"/>
    <cellStyle name="Output 2 15 3 4 2" xfId="11750" xr:uid="{00000000-0005-0000-0000-00006DAE0000}"/>
    <cellStyle name="Output 2 15 3 4 2 2" xfId="50172" xr:uid="{00000000-0005-0000-0000-00006EAE0000}"/>
    <cellStyle name="Output 2 15 3 4 3" xfId="50173" xr:uid="{00000000-0005-0000-0000-00006FAE0000}"/>
    <cellStyle name="Output 2 15 3 5" xfId="11755" xr:uid="{00000000-0005-0000-0000-000070AE0000}"/>
    <cellStyle name="Output 2 15 3 5 2" xfId="50174" xr:uid="{00000000-0005-0000-0000-000071AE0000}"/>
    <cellStyle name="Output 2 15 3 6" xfId="27098" xr:uid="{00000000-0005-0000-0000-000072AE0000}"/>
    <cellStyle name="Output 2 15 3 6 2" xfId="50175" xr:uid="{00000000-0005-0000-0000-000073AE0000}"/>
    <cellStyle name="Output 2 15 3 7" xfId="27099" xr:uid="{00000000-0005-0000-0000-000074AE0000}"/>
    <cellStyle name="Output 2 15 3 7 2" xfId="50176" xr:uid="{00000000-0005-0000-0000-000075AE0000}"/>
    <cellStyle name="Output 2 15 3 8" xfId="27100" xr:uid="{00000000-0005-0000-0000-000076AE0000}"/>
    <cellStyle name="Output 2 15 3 8 2" xfId="50177" xr:uid="{00000000-0005-0000-0000-000077AE0000}"/>
    <cellStyle name="Output 2 15 3 9" xfId="50178" xr:uid="{00000000-0005-0000-0000-000078AE0000}"/>
    <cellStyle name="Output 2 15 4" xfId="7914" xr:uid="{00000000-0005-0000-0000-000079AE0000}"/>
    <cellStyle name="Output 2 15 4 2" xfId="11944" xr:uid="{00000000-0005-0000-0000-00007AAE0000}"/>
    <cellStyle name="Output 2 15 4 2 2" xfId="50179" xr:uid="{00000000-0005-0000-0000-00007BAE0000}"/>
    <cellStyle name="Output 2 15 4 3" xfId="27101" xr:uid="{00000000-0005-0000-0000-00007CAE0000}"/>
    <cellStyle name="Output 2 15 4 3 2" xfId="50180" xr:uid="{00000000-0005-0000-0000-00007DAE0000}"/>
    <cellStyle name="Output 2 15 4 4" xfId="27102" xr:uid="{00000000-0005-0000-0000-00007EAE0000}"/>
    <cellStyle name="Output 2 15 4 4 2" xfId="50181" xr:uid="{00000000-0005-0000-0000-00007FAE0000}"/>
    <cellStyle name="Output 2 15 4 5" xfId="27103" xr:uid="{00000000-0005-0000-0000-000080AE0000}"/>
    <cellStyle name="Output 2 15 4 5 2" xfId="50182" xr:uid="{00000000-0005-0000-0000-000081AE0000}"/>
    <cellStyle name="Output 2 15 4 6" xfId="50183" xr:uid="{00000000-0005-0000-0000-000082AE0000}"/>
    <cellStyle name="Output 2 15 5" xfId="7915" xr:uid="{00000000-0005-0000-0000-000083AE0000}"/>
    <cellStyle name="Output 2 15 5 2" xfId="11749" xr:uid="{00000000-0005-0000-0000-000084AE0000}"/>
    <cellStyle name="Output 2 15 5 2 2" xfId="50184" xr:uid="{00000000-0005-0000-0000-000085AE0000}"/>
    <cellStyle name="Output 2 15 5 3" xfId="27104" xr:uid="{00000000-0005-0000-0000-000086AE0000}"/>
    <cellStyle name="Output 2 15 5 3 2" xfId="50185" xr:uid="{00000000-0005-0000-0000-000087AE0000}"/>
    <cellStyle name="Output 2 15 5 4" xfId="27105" xr:uid="{00000000-0005-0000-0000-000088AE0000}"/>
    <cellStyle name="Output 2 15 5 4 2" xfId="50186" xr:uid="{00000000-0005-0000-0000-000089AE0000}"/>
    <cellStyle name="Output 2 15 5 5" xfId="27106" xr:uid="{00000000-0005-0000-0000-00008AAE0000}"/>
    <cellStyle name="Output 2 15 5 5 2" xfId="50187" xr:uid="{00000000-0005-0000-0000-00008BAE0000}"/>
    <cellStyle name="Output 2 15 5 6" xfId="50188" xr:uid="{00000000-0005-0000-0000-00008CAE0000}"/>
    <cellStyle name="Output 2 15 6" xfId="7916" xr:uid="{00000000-0005-0000-0000-00008DAE0000}"/>
    <cellStyle name="Output 2 15 6 2" xfId="11748" xr:uid="{00000000-0005-0000-0000-00008EAE0000}"/>
    <cellStyle name="Output 2 15 6 2 2" xfId="50189" xr:uid="{00000000-0005-0000-0000-00008FAE0000}"/>
    <cellStyle name="Output 2 15 6 3" xfId="27107" xr:uid="{00000000-0005-0000-0000-000090AE0000}"/>
    <cellStyle name="Output 2 15 6 3 2" xfId="50190" xr:uid="{00000000-0005-0000-0000-000091AE0000}"/>
    <cellStyle name="Output 2 15 6 4" xfId="27108" xr:uid="{00000000-0005-0000-0000-000092AE0000}"/>
    <cellStyle name="Output 2 15 6 4 2" xfId="50191" xr:uid="{00000000-0005-0000-0000-000093AE0000}"/>
    <cellStyle name="Output 2 15 6 5" xfId="27109" xr:uid="{00000000-0005-0000-0000-000094AE0000}"/>
    <cellStyle name="Output 2 15 6 5 2" xfId="50192" xr:uid="{00000000-0005-0000-0000-000095AE0000}"/>
    <cellStyle name="Output 2 15 6 6" xfId="50193" xr:uid="{00000000-0005-0000-0000-000096AE0000}"/>
    <cellStyle name="Output 2 15 7" xfId="7917" xr:uid="{00000000-0005-0000-0000-000097AE0000}"/>
    <cellStyle name="Output 2 15 7 2" xfId="11747" xr:uid="{00000000-0005-0000-0000-000098AE0000}"/>
    <cellStyle name="Output 2 15 7 2 2" xfId="50194" xr:uid="{00000000-0005-0000-0000-000099AE0000}"/>
    <cellStyle name="Output 2 15 7 3" xfId="27110" xr:uid="{00000000-0005-0000-0000-00009AAE0000}"/>
    <cellStyle name="Output 2 15 7 3 2" xfId="50195" xr:uid="{00000000-0005-0000-0000-00009BAE0000}"/>
    <cellStyle name="Output 2 15 7 4" xfId="27111" xr:uid="{00000000-0005-0000-0000-00009CAE0000}"/>
    <cellStyle name="Output 2 15 7 4 2" xfId="50196" xr:uid="{00000000-0005-0000-0000-00009DAE0000}"/>
    <cellStyle name="Output 2 15 7 5" xfId="27112" xr:uid="{00000000-0005-0000-0000-00009EAE0000}"/>
    <cellStyle name="Output 2 15 7 5 2" xfId="50197" xr:uid="{00000000-0005-0000-0000-00009FAE0000}"/>
    <cellStyle name="Output 2 15 7 6" xfId="50198" xr:uid="{00000000-0005-0000-0000-0000A0AE0000}"/>
    <cellStyle name="Output 2 15 8" xfId="7918" xr:uid="{00000000-0005-0000-0000-0000A1AE0000}"/>
    <cellStyle name="Output 2 15 8 2" xfId="11746" xr:uid="{00000000-0005-0000-0000-0000A2AE0000}"/>
    <cellStyle name="Output 2 15 8 2 2" xfId="50199" xr:uid="{00000000-0005-0000-0000-0000A3AE0000}"/>
    <cellStyle name="Output 2 15 8 3" xfId="50200" xr:uid="{00000000-0005-0000-0000-0000A4AE0000}"/>
    <cellStyle name="Output 2 15 9" xfId="11762" xr:uid="{00000000-0005-0000-0000-0000A5AE0000}"/>
    <cellStyle name="Output 2 15 9 2" xfId="50201" xr:uid="{00000000-0005-0000-0000-0000A6AE0000}"/>
    <cellStyle name="Output 2 16" xfId="1086" xr:uid="{00000000-0005-0000-0000-0000A7AE0000}"/>
    <cellStyle name="Output 2 16 10" xfId="27113" xr:uid="{00000000-0005-0000-0000-0000A8AE0000}"/>
    <cellStyle name="Output 2 16 10 2" xfId="50202" xr:uid="{00000000-0005-0000-0000-0000A9AE0000}"/>
    <cellStyle name="Output 2 16 11" xfId="50203" xr:uid="{00000000-0005-0000-0000-0000AAAE0000}"/>
    <cellStyle name="Output 2 16 2" xfId="2018" xr:uid="{00000000-0005-0000-0000-0000ABAE0000}"/>
    <cellStyle name="Output 2 16 2 2" xfId="3477" xr:uid="{00000000-0005-0000-0000-0000ACAE0000}"/>
    <cellStyle name="Output 2 16 2 2 2" xfId="7919" xr:uid="{00000000-0005-0000-0000-0000ADAE0000}"/>
    <cellStyle name="Output 2 16 2 2 2 2" xfId="10751" xr:uid="{00000000-0005-0000-0000-0000AEAE0000}"/>
    <cellStyle name="Output 2 16 2 2 2 2 2" xfId="50204" xr:uid="{00000000-0005-0000-0000-0000AFAE0000}"/>
    <cellStyle name="Output 2 16 2 2 2 3" xfId="50205" xr:uid="{00000000-0005-0000-0000-0000B0AE0000}"/>
    <cellStyle name="Output 2 16 2 2 3" xfId="7920" xr:uid="{00000000-0005-0000-0000-0000B1AE0000}"/>
    <cellStyle name="Output 2 16 2 2 3 2" xfId="10750" xr:uid="{00000000-0005-0000-0000-0000B2AE0000}"/>
    <cellStyle name="Output 2 16 2 2 3 2 2" xfId="50206" xr:uid="{00000000-0005-0000-0000-0000B3AE0000}"/>
    <cellStyle name="Output 2 16 2 2 3 3" xfId="50207" xr:uid="{00000000-0005-0000-0000-0000B4AE0000}"/>
    <cellStyle name="Output 2 16 2 2 4" xfId="11743" xr:uid="{00000000-0005-0000-0000-0000B5AE0000}"/>
    <cellStyle name="Output 2 16 2 2 4 2" xfId="50208" xr:uid="{00000000-0005-0000-0000-0000B6AE0000}"/>
    <cellStyle name="Output 2 16 2 2 5" xfId="27114" xr:uid="{00000000-0005-0000-0000-0000B7AE0000}"/>
    <cellStyle name="Output 2 16 2 2 5 2" xfId="50209" xr:uid="{00000000-0005-0000-0000-0000B8AE0000}"/>
    <cellStyle name="Output 2 16 2 2 6" xfId="27115" xr:uid="{00000000-0005-0000-0000-0000B9AE0000}"/>
    <cellStyle name="Output 2 16 2 2 6 2" xfId="50210" xr:uid="{00000000-0005-0000-0000-0000BAAE0000}"/>
    <cellStyle name="Output 2 16 2 2 7" xfId="27116" xr:uid="{00000000-0005-0000-0000-0000BBAE0000}"/>
    <cellStyle name="Output 2 16 2 2 7 2" xfId="50211" xr:uid="{00000000-0005-0000-0000-0000BCAE0000}"/>
    <cellStyle name="Output 2 16 2 2 8" xfId="50212" xr:uid="{00000000-0005-0000-0000-0000BDAE0000}"/>
    <cellStyle name="Output 2 16 2 3" xfId="7921" xr:uid="{00000000-0005-0000-0000-0000BEAE0000}"/>
    <cellStyle name="Output 2 16 2 3 2" xfId="10749" xr:uid="{00000000-0005-0000-0000-0000BFAE0000}"/>
    <cellStyle name="Output 2 16 2 3 2 2" xfId="50213" xr:uid="{00000000-0005-0000-0000-0000C0AE0000}"/>
    <cellStyle name="Output 2 16 2 3 3" xfId="50214" xr:uid="{00000000-0005-0000-0000-0000C1AE0000}"/>
    <cellStyle name="Output 2 16 2 4" xfId="7922" xr:uid="{00000000-0005-0000-0000-0000C2AE0000}"/>
    <cellStyle name="Output 2 16 2 4 2" xfId="10748" xr:uid="{00000000-0005-0000-0000-0000C3AE0000}"/>
    <cellStyle name="Output 2 16 2 4 2 2" xfId="50215" xr:uid="{00000000-0005-0000-0000-0000C4AE0000}"/>
    <cellStyle name="Output 2 16 2 4 3" xfId="50216" xr:uid="{00000000-0005-0000-0000-0000C5AE0000}"/>
    <cellStyle name="Output 2 16 2 5" xfId="11744" xr:uid="{00000000-0005-0000-0000-0000C6AE0000}"/>
    <cellStyle name="Output 2 16 2 5 2" xfId="50217" xr:uid="{00000000-0005-0000-0000-0000C7AE0000}"/>
    <cellStyle name="Output 2 16 2 6" xfId="27117" xr:uid="{00000000-0005-0000-0000-0000C8AE0000}"/>
    <cellStyle name="Output 2 16 2 6 2" xfId="50218" xr:uid="{00000000-0005-0000-0000-0000C9AE0000}"/>
    <cellStyle name="Output 2 16 2 7" xfId="27118" xr:uid="{00000000-0005-0000-0000-0000CAAE0000}"/>
    <cellStyle name="Output 2 16 2 7 2" xfId="50219" xr:uid="{00000000-0005-0000-0000-0000CBAE0000}"/>
    <cellStyle name="Output 2 16 2 8" xfId="27119" xr:uid="{00000000-0005-0000-0000-0000CCAE0000}"/>
    <cellStyle name="Output 2 16 2 8 2" xfId="50220" xr:uid="{00000000-0005-0000-0000-0000CDAE0000}"/>
    <cellStyle name="Output 2 16 2 9" xfId="50221" xr:uid="{00000000-0005-0000-0000-0000CEAE0000}"/>
    <cellStyle name="Output 2 16 3" xfId="1586" xr:uid="{00000000-0005-0000-0000-0000CFAE0000}"/>
    <cellStyle name="Output 2 16 3 2" xfId="3049" xr:uid="{00000000-0005-0000-0000-0000D0AE0000}"/>
    <cellStyle name="Output 2 16 3 2 2" xfId="7923" xr:uid="{00000000-0005-0000-0000-0000D1AE0000}"/>
    <cellStyle name="Output 2 16 3 2 2 2" xfId="10745" xr:uid="{00000000-0005-0000-0000-0000D2AE0000}"/>
    <cellStyle name="Output 2 16 3 2 2 2 2" xfId="50222" xr:uid="{00000000-0005-0000-0000-0000D3AE0000}"/>
    <cellStyle name="Output 2 16 3 2 2 3" xfId="50223" xr:uid="{00000000-0005-0000-0000-0000D4AE0000}"/>
    <cellStyle name="Output 2 16 3 2 3" xfId="7924" xr:uid="{00000000-0005-0000-0000-0000D5AE0000}"/>
    <cellStyle name="Output 2 16 3 2 3 2" xfId="10744" xr:uid="{00000000-0005-0000-0000-0000D6AE0000}"/>
    <cellStyle name="Output 2 16 3 2 3 2 2" xfId="50224" xr:uid="{00000000-0005-0000-0000-0000D7AE0000}"/>
    <cellStyle name="Output 2 16 3 2 3 3" xfId="50225" xr:uid="{00000000-0005-0000-0000-0000D8AE0000}"/>
    <cellStyle name="Output 2 16 3 2 4" xfId="10746" xr:uid="{00000000-0005-0000-0000-0000D9AE0000}"/>
    <cellStyle name="Output 2 16 3 2 4 2" xfId="50226" xr:uid="{00000000-0005-0000-0000-0000DAAE0000}"/>
    <cellStyle name="Output 2 16 3 2 5" xfId="27120" xr:uid="{00000000-0005-0000-0000-0000DBAE0000}"/>
    <cellStyle name="Output 2 16 3 2 5 2" xfId="50227" xr:uid="{00000000-0005-0000-0000-0000DCAE0000}"/>
    <cellStyle name="Output 2 16 3 2 6" xfId="27121" xr:uid="{00000000-0005-0000-0000-0000DDAE0000}"/>
    <cellStyle name="Output 2 16 3 2 6 2" xfId="50228" xr:uid="{00000000-0005-0000-0000-0000DEAE0000}"/>
    <cellStyle name="Output 2 16 3 2 7" xfId="27122" xr:uid="{00000000-0005-0000-0000-0000DFAE0000}"/>
    <cellStyle name="Output 2 16 3 2 7 2" xfId="50229" xr:uid="{00000000-0005-0000-0000-0000E0AE0000}"/>
    <cellStyle name="Output 2 16 3 2 8" xfId="50230" xr:uid="{00000000-0005-0000-0000-0000E1AE0000}"/>
    <cellStyle name="Output 2 16 3 3" xfId="7925" xr:uid="{00000000-0005-0000-0000-0000E2AE0000}"/>
    <cellStyle name="Output 2 16 3 3 2" xfId="11936" xr:uid="{00000000-0005-0000-0000-0000E3AE0000}"/>
    <cellStyle name="Output 2 16 3 3 2 2" xfId="50231" xr:uid="{00000000-0005-0000-0000-0000E4AE0000}"/>
    <cellStyle name="Output 2 16 3 3 3" xfId="50232" xr:uid="{00000000-0005-0000-0000-0000E5AE0000}"/>
    <cellStyle name="Output 2 16 3 4" xfId="7926" xr:uid="{00000000-0005-0000-0000-0000E6AE0000}"/>
    <cellStyle name="Output 2 16 3 4 2" xfId="10743" xr:uid="{00000000-0005-0000-0000-0000E7AE0000}"/>
    <cellStyle name="Output 2 16 3 4 2 2" xfId="50233" xr:uid="{00000000-0005-0000-0000-0000E8AE0000}"/>
    <cellStyle name="Output 2 16 3 4 3" xfId="50234" xr:uid="{00000000-0005-0000-0000-0000E9AE0000}"/>
    <cellStyle name="Output 2 16 3 5" xfId="10747" xr:uid="{00000000-0005-0000-0000-0000EAAE0000}"/>
    <cellStyle name="Output 2 16 3 5 2" xfId="50235" xr:uid="{00000000-0005-0000-0000-0000EBAE0000}"/>
    <cellStyle name="Output 2 16 3 6" xfId="27123" xr:uid="{00000000-0005-0000-0000-0000ECAE0000}"/>
    <cellStyle name="Output 2 16 3 6 2" xfId="50236" xr:uid="{00000000-0005-0000-0000-0000EDAE0000}"/>
    <cellStyle name="Output 2 16 3 7" xfId="27124" xr:uid="{00000000-0005-0000-0000-0000EEAE0000}"/>
    <cellStyle name="Output 2 16 3 7 2" xfId="50237" xr:uid="{00000000-0005-0000-0000-0000EFAE0000}"/>
    <cellStyle name="Output 2 16 3 8" xfId="27125" xr:uid="{00000000-0005-0000-0000-0000F0AE0000}"/>
    <cellStyle name="Output 2 16 3 8 2" xfId="50238" xr:uid="{00000000-0005-0000-0000-0000F1AE0000}"/>
    <cellStyle name="Output 2 16 3 9" xfId="50239" xr:uid="{00000000-0005-0000-0000-0000F2AE0000}"/>
    <cellStyle name="Output 2 16 4" xfId="7927" xr:uid="{00000000-0005-0000-0000-0000F3AE0000}"/>
    <cellStyle name="Output 2 16 4 2" xfId="10742" xr:uid="{00000000-0005-0000-0000-0000F4AE0000}"/>
    <cellStyle name="Output 2 16 4 2 2" xfId="50240" xr:uid="{00000000-0005-0000-0000-0000F5AE0000}"/>
    <cellStyle name="Output 2 16 4 3" xfId="27126" xr:uid="{00000000-0005-0000-0000-0000F6AE0000}"/>
    <cellStyle name="Output 2 16 4 3 2" xfId="50241" xr:uid="{00000000-0005-0000-0000-0000F7AE0000}"/>
    <cellStyle name="Output 2 16 4 4" xfId="27127" xr:uid="{00000000-0005-0000-0000-0000F8AE0000}"/>
    <cellStyle name="Output 2 16 4 4 2" xfId="50242" xr:uid="{00000000-0005-0000-0000-0000F9AE0000}"/>
    <cellStyle name="Output 2 16 4 5" xfId="27128" xr:uid="{00000000-0005-0000-0000-0000FAAE0000}"/>
    <cellStyle name="Output 2 16 4 5 2" xfId="50243" xr:uid="{00000000-0005-0000-0000-0000FBAE0000}"/>
    <cellStyle name="Output 2 16 4 6" xfId="50244" xr:uid="{00000000-0005-0000-0000-0000FCAE0000}"/>
    <cellStyle name="Output 2 16 5" xfId="7928" xr:uid="{00000000-0005-0000-0000-0000FDAE0000}"/>
    <cellStyle name="Output 2 16 5 2" xfId="10731" xr:uid="{00000000-0005-0000-0000-0000FEAE0000}"/>
    <cellStyle name="Output 2 16 5 2 2" xfId="50245" xr:uid="{00000000-0005-0000-0000-0000FFAE0000}"/>
    <cellStyle name="Output 2 16 5 3" xfId="27129" xr:uid="{00000000-0005-0000-0000-000000AF0000}"/>
    <cellStyle name="Output 2 16 5 3 2" xfId="50246" xr:uid="{00000000-0005-0000-0000-000001AF0000}"/>
    <cellStyle name="Output 2 16 5 4" xfId="27130" xr:uid="{00000000-0005-0000-0000-000002AF0000}"/>
    <cellStyle name="Output 2 16 5 4 2" xfId="50247" xr:uid="{00000000-0005-0000-0000-000003AF0000}"/>
    <cellStyle name="Output 2 16 5 5" xfId="27131" xr:uid="{00000000-0005-0000-0000-000004AF0000}"/>
    <cellStyle name="Output 2 16 5 5 2" xfId="50248" xr:uid="{00000000-0005-0000-0000-000005AF0000}"/>
    <cellStyle name="Output 2 16 5 6" xfId="50249" xr:uid="{00000000-0005-0000-0000-000006AF0000}"/>
    <cellStyle name="Output 2 16 6" xfId="7929" xr:uid="{00000000-0005-0000-0000-000007AF0000}"/>
    <cellStyle name="Output 2 16 6 2" xfId="10728" xr:uid="{00000000-0005-0000-0000-000008AF0000}"/>
    <cellStyle name="Output 2 16 6 2 2" xfId="50250" xr:uid="{00000000-0005-0000-0000-000009AF0000}"/>
    <cellStyle name="Output 2 16 6 3" xfId="27132" xr:uid="{00000000-0005-0000-0000-00000AAF0000}"/>
    <cellStyle name="Output 2 16 6 3 2" xfId="50251" xr:uid="{00000000-0005-0000-0000-00000BAF0000}"/>
    <cellStyle name="Output 2 16 6 4" xfId="27133" xr:uid="{00000000-0005-0000-0000-00000CAF0000}"/>
    <cellStyle name="Output 2 16 6 4 2" xfId="50252" xr:uid="{00000000-0005-0000-0000-00000DAF0000}"/>
    <cellStyle name="Output 2 16 6 5" xfId="27134" xr:uid="{00000000-0005-0000-0000-00000EAF0000}"/>
    <cellStyle name="Output 2 16 6 5 2" xfId="50253" xr:uid="{00000000-0005-0000-0000-00000FAF0000}"/>
    <cellStyle name="Output 2 16 6 6" xfId="50254" xr:uid="{00000000-0005-0000-0000-000010AF0000}"/>
    <cellStyle name="Output 2 16 7" xfId="7930" xr:uid="{00000000-0005-0000-0000-000011AF0000}"/>
    <cellStyle name="Output 2 16 7 2" xfId="10724" xr:uid="{00000000-0005-0000-0000-000012AF0000}"/>
    <cellStyle name="Output 2 16 7 2 2" xfId="50255" xr:uid="{00000000-0005-0000-0000-000013AF0000}"/>
    <cellStyle name="Output 2 16 7 3" xfId="27135" xr:uid="{00000000-0005-0000-0000-000014AF0000}"/>
    <cellStyle name="Output 2 16 7 3 2" xfId="50256" xr:uid="{00000000-0005-0000-0000-000015AF0000}"/>
    <cellStyle name="Output 2 16 7 4" xfId="27136" xr:uid="{00000000-0005-0000-0000-000016AF0000}"/>
    <cellStyle name="Output 2 16 7 4 2" xfId="50257" xr:uid="{00000000-0005-0000-0000-000017AF0000}"/>
    <cellStyle name="Output 2 16 7 5" xfId="27137" xr:uid="{00000000-0005-0000-0000-000018AF0000}"/>
    <cellStyle name="Output 2 16 7 5 2" xfId="50258" xr:uid="{00000000-0005-0000-0000-000019AF0000}"/>
    <cellStyle name="Output 2 16 7 6" xfId="50259" xr:uid="{00000000-0005-0000-0000-00001AAF0000}"/>
    <cellStyle name="Output 2 16 8" xfId="7931" xr:uid="{00000000-0005-0000-0000-00001BAF0000}"/>
    <cellStyle name="Output 2 16 8 2" xfId="10720" xr:uid="{00000000-0005-0000-0000-00001CAF0000}"/>
    <cellStyle name="Output 2 16 8 2 2" xfId="50260" xr:uid="{00000000-0005-0000-0000-00001DAF0000}"/>
    <cellStyle name="Output 2 16 8 3" xfId="50261" xr:uid="{00000000-0005-0000-0000-00001EAF0000}"/>
    <cellStyle name="Output 2 16 9" xfId="11745" xr:uid="{00000000-0005-0000-0000-00001FAF0000}"/>
    <cellStyle name="Output 2 16 9 2" xfId="50262" xr:uid="{00000000-0005-0000-0000-000020AF0000}"/>
    <cellStyle name="Output 2 17" xfId="1081" xr:uid="{00000000-0005-0000-0000-000021AF0000}"/>
    <cellStyle name="Output 2 17 10" xfId="27138" xr:uid="{00000000-0005-0000-0000-000022AF0000}"/>
    <cellStyle name="Output 2 17 10 2" xfId="50263" xr:uid="{00000000-0005-0000-0000-000023AF0000}"/>
    <cellStyle name="Output 2 17 11" xfId="50264" xr:uid="{00000000-0005-0000-0000-000024AF0000}"/>
    <cellStyle name="Output 2 17 2" xfId="2013" xr:uid="{00000000-0005-0000-0000-000025AF0000}"/>
    <cellStyle name="Output 2 17 2 2" xfId="3472" xr:uid="{00000000-0005-0000-0000-000026AF0000}"/>
    <cellStyle name="Output 2 17 2 2 2" xfId="7932" xr:uid="{00000000-0005-0000-0000-000027AF0000}"/>
    <cellStyle name="Output 2 17 2 2 2 2" xfId="10708" xr:uid="{00000000-0005-0000-0000-000028AF0000}"/>
    <cellStyle name="Output 2 17 2 2 2 2 2" xfId="50265" xr:uid="{00000000-0005-0000-0000-000029AF0000}"/>
    <cellStyle name="Output 2 17 2 2 2 3" xfId="50266" xr:uid="{00000000-0005-0000-0000-00002AAF0000}"/>
    <cellStyle name="Output 2 17 2 2 3" xfId="7933" xr:uid="{00000000-0005-0000-0000-00002BAF0000}"/>
    <cellStyle name="Output 2 17 2 2 3 2" xfId="10646" xr:uid="{00000000-0005-0000-0000-00002CAF0000}"/>
    <cellStyle name="Output 2 17 2 2 3 2 2" xfId="50267" xr:uid="{00000000-0005-0000-0000-00002DAF0000}"/>
    <cellStyle name="Output 2 17 2 2 3 3" xfId="50268" xr:uid="{00000000-0005-0000-0000-00002EAF0000}"/>
    <cellStyle name="Output 2 17 2 2 4" xfId="10712" xr:uid="{00000000-0005-0000-0000-00002FAF0000}"/>
    <cellStyle name="Output 2 17 2 2 4 2" xfId="50269" xr:uid="{00000000-0005-0000-0000-000030AF0000}"/>
    <cellStyle name="Output 2 17 2 2 5" xfId="27139" xr:uid="{00000000-0005-0000-0000-000031AF0000}"/>
    <cellStyle name="Output 2 17 2 2 5 2" xfId="50270" xr:uid="{00000000-0005-0000-0000-000032AF0000}"/>
    <cellStyle name="Output 2 17 2 2 6" xfId="27140" xr:uid="{00000000-0005-0000-0000-000033AF0000}"/>
    <cellStyle name="Output 2 17 2 2 6 2" xfId="50271" xr:uid="{00000000-0005-0000-0000-000034AF0000}"/>
    <cellStyle name="Output 2 17 2 2 7" xfId="27141" xr:uid="{00000000-0005-0000-0000-000035AF0000}"/>
    <cellStyle name="Output 2 17 2 2 7 2" xfId="50272" xr:uid="{00000000-0005-0000-0000-000036AF0000}"/>
    <cellStyle name="Output 2 17 2 2 8" xfId="50273" xr:uid="{00000000-0005-0000-0000-000037AF0000}"/>
    <cellStyle name="Output 2 17 2 3" xfId="7934" xr:uid="{00000000-0005-0000-0000-000038AF0000}"/>
    <cellStyle name="Output 2 17 2 3 2" xfId="10645" xr:uid="{00000000-0005-0000-0000-000039AF0000}"/>
    <cellStyle name="Output 2 17 2 3 2 2" xfId="50274" xr:uid="{00000000-0005-0000-0000-00003AAF0000}"/>
    <cellStyle name="Output 2 17 2 3 3" xfId="50275" xr:uid="{00000000-0005-0000-0000-00003BAF0000}"/>
    <cellStyle name="Output 2 17 2 4" xfId="7935" xr:uid="{00000000-0005-0000-0000-00003CAF0000}"/>
    <cellStyle name="Output 2 17 2 4 2" xfId="10644" xr:uid="{00000000-0005-0000-0000-00003DAF0000}"/>
    <cellStyle name="Output 2 17 2 4 2 2" xfId="50276" xr:uid="{00000000-0005-0000-0000-00003EAF0000}"/>
    <cellStyle name="Output 2 17 2 4 3" xfId="50277" xr:uid="{00000000-0005-0000-0000-00003FAF0000}"/>
    <cellStyle name="Output 2 17 2 5" xfId="10716" xr:uid="{00000000-0005-0000-0000-000040AF0000}"/>
    <cellStyle name="Output 2 17 2 5 2" xfId="50278" xr:uid="{00000000-0005-0000-0000-000041AF0000}"/>
    <cellStyle name="Output 2 17 2 6" xfId="27142" xr:uid="{00000000-0005-0000-0000-000042AF0000}"/>
    <cellStyle name="Output 2 17 2 6 2" xfId="50279" xr:uid="{00000000-0005-0000-0000-000043AF0000}"/>
    <cellStyle name="Output 2 17 2 7" xfId="27143" xr:uid="{00000000-0005-0000-0000-000044AF0000}"/>
    <cellStyle name="Output 2 17 2 7 2" xfId="50280" xr:uid="{00000000-0005-0000-0000-000045AF0000}"/>
    <cellStyle name="Output 2 17 2 8" xfId="27144" xr:uid="{00000000-0005-0000-0000-000046AF0000}"/>
    <cellStyle name="Output 2 17 2 8 2" xfId="50281" xr:uid="{00000000-0005-0000-0000-000047AF0000}"/>
    <cellStyle name="Output 2 17 2 9" xfId="50282" xr:uid="{00000000-0005-0000-0000-000048AF0000}"/>
    <cellStyle name="Output 2 17 3" xfId="1581" xr:uid="{00000000-0005-0000-0000-000049AF0000}"/>
    <cellStyle name="Output 2 17 3 2" xfId="3044" xr:uid="{00000000-0005-0000-0000-00004AAF0000}"/>
    <cellStyle name="Output 2 17 3 2 2" xfId="7936" xr:uid="{00000000-0005-0000-0000-00004BAF0000}"/>
    <cellStyle name="Output 2 17 3 2 2 2" xfId="10641" xr:uid="{00000000-0005-0000-0000-00004CAF0000}"/>
    <cellStyle name="Output 2 17 3 2 2 2 2" xfId="50283" xr:uid="{00000000-0005-0000-0000-00004DAF0000}"/>
    <cellStyle name="Output 2 17 3 2 2 3" xfId="50284" xr:uid="{00000000-0005-0000-0000-00004EAF0000}"/>
    <cellStyle name="Output 2 17 3 2 3" xfId="7937" xr:uid="{00000000-0005-0000-0000-00004FAF0000}"/>
    <cellStyle name="Output 2 17 3 2 3 2" xfId="10640" xr:uid="{00000000-0005-0000-0000-000050AF0000}"/>
    <cellStyle name="Output 2 17 3 2 3 2 2" xfId="50285" xr:uid="{00000000-0005-0000-0000-000051AF0000}"/>
    <cellStyle name="Output 2 17 3 2 3 3" xfId="50286" xr:uid="{00000000-0005-0000-0000-000052AF0000}"/>
    <cellStyle name="Output 2 17 3 2 4" xfId="10642" xr:uid="{00000000-0005-0000-0000-000053AF0000}"/>
    <cellStyle name="Output 2 17 3 2 4 2" xfId="50287" xr:uid="{00000000-0005-0000-0000-000054AF0000}"/>
    <cellStyle name="Output 2 17 3 2 5" xfId="27145" xr:uid="{00000000-0005-0000-0000-000055AF0000}"/>
    <cellStyle name="Output 2 17 3 2 5 2" xfId="50288" xr:uid="{00000000-0005-0000-0000-000056AF0000}"/>
    <cellStyle name="Output 2 17 3 2 6" xfId="27146" xr:uid="{00000000-0005-0000-0000-000057AF0000}"/>
    <cellStyle name="Output 2 17 3 2 6 2" xfId="50289" xr:uid="{00000000-0005-0000-0000-000058AF0000}"/>
    <cellStyle name="Output 2 17 3 2 7" xfId="27147" xr:uid="{00000000-0005-0000-0000-000059AF0000}"/>
    <cellStyle name="Output 2 17 3 2 7 2" xfId="50290" xr:uid="{00000000-0005-0000-0000-00005AAF0000}"/>
    <cellStyle name="Output 2 17 3 2 8" xfId="50291" xr:uid="{00000000-0005-0000-0000-00005BAF0000}"/>
    <cellStyle name="Output 2 17 3 3" xfId="7938" xr:uid="{00000000-0005-0000-0000-00005CAF0000}"/>
    <cellStyle name="Output 2 17 3 3 2" xfId="10639" xr:uid="{00000000-0005-0000-0000-00005DAF0000}"/>
    <cellStyle name="Output 2 17 3 3 2 2" xfId="50292" xr:uid="{00000000-0005-0000-0000-00005EAF0000}"/>
    <cellStyle name="Output 2 17 3 3 3" xfId="50293" xr:uid="{00000000-0005-0000-0000-00005FAF0000}"/>
    <cellStyle name="Output 2 17 3 4" xfId="7939" xr:uid="{00000000-0005-0000-0000-000060AF0000}"/>
    <cellStyle name="Output 2 17 3 4 2" xfId="10638" xr:uid="{00000000-0005-0000-0000-000061AF0000}"/>
    <cellStyle name="Output 2 17 3 4 2 2" xfId="50294" xr:uid="{00000000-0005-0000-0000-000062AF0000}"/>
    <cellStyle name="Output 2 17 3 4 3" xfId="50295" xr:uid="{00000000-0005-0000-0000-000063AF0000}"/>
    <cellStyle name="Output 2 17 3 5" xfId="10643" xr:uid="{00000000-0005-0000-0000-000064AF0000}"/>
    <cellStyle name="Output 2 17 3 5 2" xfId="50296" xr:uid="{00000000-0005-0000-0000-000065AF0000}"/>
    <cellStyle name="Output 2 17 3 6" xfId="27148" xr:uid="{00000000-0005-0000-0000-000066AF0000}"/>
    <cellStyle name="Output 2 17 3 6 2" xfId="50297" xr:uid="{00000000-0005-0000-0000-000067AF0000}"/>
    <cellStyle name="Output 2 17 3 7" xfId="27149" xr:uid="{00000000-0005-0000-0000-000068AF0000}"/>
    <cellStyle name="Output 2 17 3 7 2" xfId="50298" xr:uid="{00000000-0005-0000-0000-000069AF0000}"/>
    <cellStyle name="Output 2 17 3 8" xfId="27150" xr:uid="{00000000-0005-0000-0000-00006AAF0000}"/>
    <cellStyle name="Output 2 17 3 8 2" xfId="50299" xr:uid="{00000000-0005-0000-0000-00006BAF0000}"/>
    <cellStyle name="Output 2 17 3 9" xfId="50300" xr:uid="{00000000-0005-0000-0000-00006CAF0000}"/>
    <cellStyle name="Output 2 17 4" xfId="7940" xr:uid="{00000000-0005-0000-0000-00006DAF0000}"/>
    <cellStyle name="Output 2 17 4 2" xfId="10637" xr:uid="{00000000-0005-0000-0000-00006EAF0000}"/>
    <cellStyle name="Output 2 17 4 2 2" xfId="50301" xr:uid="{00000000-0005-0000-0000-00006FAF0000}"/>
    <cellStyle name="Output 2 17 4 3" xfId="27151" xr:uid="{00000000-0005-0000-0000-000070AF0000}"/>
    <cellStyle name="Output 2 17 4 3 2" xfId="50302" xr:uid="{00000000-0005-0000-0000-000071AF0000}"/>
    <cellStyle name="Output 2 17 4 4" xfId="27152" xr:uid="{00000000-0005-0000-0000-000072AF0000}"/>
    <cellStyle name="Output 2 17 4 4 2" xfId="50303" xr:uid="{00000000-0005-0000-0000-000073AF0000}"/>
    <cellStyle name="Output 2 17 4 5" xfId="27153" xr:uid="{00000000-0005-0000-0000-000074AF0000}"/>
    <cellStyle name="Output 2 17 4 5 2" xfId="50304" xr:uid="{00000000-0005-0000-0000-000075AF0000}"/>
    <cellStyle name="Output 2 17 4 6" xfId="50305" xr:uid="{00000000-0005-0000-0000-000076AF0000}"/>
    <cellStyle name="Output 2 17 5" xfId="7941" xr:uid="{00000000-0005-0000-0000-000077AF0000}"/>
    <cellStyle name="Output 2 17 5 2" xfId="10631" xr:uid="{00000000-0005-0000-0000-000078AF0000}"/>
    <cellStyle name="Output 2 17 5 2 2" xfId="50306" xr:uid="{00000000-0005-0000-0000-000079AF0000}"/>
    <cellStyle name="Output 2 17 5 3" xfId="27154" xr:uid="{00000000-0005-0000-0000-00007AAF0000}"/>
    <cellStyle name="Output 2 17 5 3 2" xfId="50307" xr:uid="{00000000-0005-0000-0000-00007BAF0000}"/>
    <cellStyle name="Output 2 17 5 4" xfId="27155" xr:uid="{00000000-0005-0000-0000-00007CAF0000}"/>
    <cellStyle name="Output 2 17 5 4 2" xfId="50308" xr:uid="{00000000-0005-0000-0000-00007DAF0000}"/>
    <cellStyle name="Output 2 17 5 5" xfId="27156" xr:uid="{00000000-0005-0000-0000-00007EAF0000}"/>
    <cellStyle name="Output 2 17 5 5 2" xfId="50309" xr:uid="{00000000-0005-0000-0000-00007FAF0000}"/>
    <cellStyle name="Output 2 17 5 6" xfId="50310" xr:uid="{00000000-0005-0000-0000-000080AF0000}"/>
    <cellStyle name="Output 2 17 6" xfId="7942" xr:uid="{00000000-0005-0000-0000-000081AF0000}"/>
    <cellStyle name="Output 2 17 6 2" xfId="10439" xr:uid="{00000000-0005-0000-0000-000082AF0000}"/>
    <cellStyle name="Output 2 17 6 2 2" xfId="50311" xr:uid="{00000000-0005-0000-0000-000083AF0000}"/>
    <cellStyle name="Output 2 17 6 3" xfId="27157" xr:uid="{00000000-0005-0000-0000-000084AF0000}"/>
    <cellStyle name="Output 2 17 6 3 2" xfId="50312" xr:uid="{00000000-0005-0000-0000-000085AF0000}"/>
    <cellStyle name="Output 2 17 6 4" xfId="27158" xr:uid="{00000000-0005-0000-0000-000086AF0000}"/>
    <cellStyle name="Output 2 17 6 4 2" xfId="50313" xr:uid="{00000000-0005-0000-0000-000087AF0000}"/>
    <cellStyle name="Output 2 17 6 5" xfId="27159" xr:uid="{00000000-0005-0000-0000-000088AF0000}"/>
    <cellStyle name="Output 2 17 6 5 2" xfId="50314" xr:uid="{00000000-0005-0000-0000-000089AF0000}"/>
    <cellStyle name="Output 2 17 6 6" xfId="50315" xr:uid="{00000000-0005-0000-0000-00008AAF0000}"/>
    <cellStyle name="Output 2 17 7" xfId="7943" xr:uid="{00000000-0005-0000-0000-00008BAF0000}"/>
    <cellStyle name="Output 2 17 7 2" xfId="10303" xr:uid="{00000000-0005-0000-0000-00008CAF0000}"/>
    <cellStyle name="Output 2 17 7 2 2" xfId="50316" xr:uid="{00000000-0005-0000-0000-00008DAF0000}"/>
    <cellStyle name="Output 2 17 7 3" xfId="27160" xr:uid="{00000000-0005-0000-0000-00008EAF0000}"/>
    <cellStyle name="Output 2 17 7 3 2" xfId="50317" xr:uid="{00000000-0005-0000-0000-00008FAF0000}"/>
    <cellStyle name="Output 2 17 7 4" xfId="27161" xr:uid="{00000000-0005-0000-0000-000090AF0000}"/>
    <cellStyle name="Output 2 17 7 4 2" xfId="50318" xr:uid="{00000000-0005-0000-0000-000091AF0000}"/>
    <cellStyle name="Output 2 17 7 5" xfId="27162" xr:uid="{00000000-0005-0000-0000-000092AF0000}"/>
    <cellStyle name="Output 2 17 7 5 2" xfId="50319" xr:uid="{00000000-0005-0000-0000-000093AF0000}"/>
    <cellStyle name="Output 2 17 7 6" xfId="50320" xr:uid="{00000000-0005-0000-0000-000094AF0000}"/>
    <cellStyle name="Output 2 17 8" xfId="7944" xr:uid="{00000000-0005-0000-0000-000095AF0000}"/>
    <cellStyle name="Output 2 17 8 2" xfId="10295" xr:uid="{00000000-0005-0000-0000-000096AF0000}"/>
    <cellStyle name="Output 2 17 8 2 2" xfId="50321" xr:uid="{00000000-0005-0000-0000-000097AF0000}"/>
    <cellStyle name="Output 2 17 8 3" xfId="50322" xr:uid="{00000000-0005-0000-0000-000098AF0000}"/>
    <cellStyle name="Output 2 17 9" xfId="10718" xr:uid="{00000000-0005-0000-0000-000099AF0000}"/>
    <cellStyle name="Output 2 17 9 2" xfId="50323" xr:uid="{00000000-0005-0000-0000-00009AAF0000}"/>
    <cellStyle name="Output 2 18" xfId="1707" xr:uid="{00000000-0005-0000-0000-00009BAF0000}"/>
    <cellStyle name="Output 2 18 2" xfId="3170" xr:uid="{00000000-0005-0000-0000-00009CAF0000}"/>
    <cellStyle name="Output 2 18 2 2" xfId="7945" xr:uid="{00000000-0005-0000-0000-00009DAF0000}"/>
    <cellStyle name="Output 2 18 2 2 2" xfId="10244" xr:uid="{00000000-0005-0000-0000-00009EAF0000}"/>
    <cellStyle name="Output 2 18 2 2 2 2" xfId="50324" xr:uid="{00000000-0005-0000-0000-00009FAF0000}"/>
    <cellStyle name="Output 2 18 2 2 3" xfId="50325" xr:uid="{00000000-0005-0000-0000-0000A0AF0000}"/>
    <cellStyle name="Output 2 18 2 3" xfId="7946" xr:uid="{00000000-0005-0000-0000-0000A1AF0000}"/>
    <cellStyle name="Output 2 18 2 3 2" xfId="11940" xr:uid="{00000000-0005-0000-0000-0000A2AF0000}"/>
    <cellStyle name="Output 2 18 2 3 2 2" xfId="50326" xr:uid="{00000000-0005-0000-0000-0000A3AF0000}"/>
    <cellStyle name="Output 2 18 2 3 3" xfId="50327" xr:uid="{00000000-0005-0000-0000-0000A4AF0000}"/>
    <cellStyle name="Output 2 18 2 4" xfId="10246" xr:uid="{00000000-0005-0000-0000-0000A5AF0000}"/>
    <cellStyle name="Output 2 18 2 4 2" xfId="50328" xr:uid="{00000000-0005-0000-0000-0000A6AF0000}"/>
    <cellStyle name="Output 2 18 2 5" xfId="27163" xr:uid="{00000000-0005-0000-0000-0000A7AF0000}"/>
    <cellStyle name="Output 2 18 2 5 2" xfId="50329" xr:uid="{00000000-0005-0000-0000-0000A8AF0000}"/>
    <cellStyle name="Output 2 18 2 6" xfId="27164" xr:uid="{00000000-0005-0000-0000-0000A9AF0000}"/>
    <cellStyle name="Output 2 18 2 6 2" xfId="50330" xr:uid="{00000000-0005-0000-0000-0000AAAF0000}"/>
    <cellStyle name="Output 2 18 2 7" xfId="27165" xr:uid="{00000000-0005-0000-0000-0000ABAF0000}"/>
    <cellStyle name="Output 2 18 2 7 2" xfId="50331" xr:uid="{00000000-0005-0000-0000-0000ACAF0000}"/>
    <cellStyle name="Output 2 18 2 8" xfId="50332" xr:uid="{00000000-0005-0000-0000-0000ADAF0000}"/>
    <cellStyle name="Output 2 18 3" xfId="7947" xr:uid="{00000000-0005-0000-0000-0000AEAF0000}"/>
    <cellStyle name="Output 2 18 3 2" xfId="10242" xr:uid="{00000000-0005-0000-0000-0000AFAF0000}"/>
    <cellStyle name="Output 2 18 3 2 2" xfId="50333" xr:uid="{00000000-0005-0000-0000-0000B0AF0000}"/>
    <cellStyle name="Output 2 18 3 3" xfId="50334" xr:uid="{00000000-0005-0000-0000-0000B1AF0000}"/>
    <cellStyle name="Output 2 18 4" xfId="7948" xr:uid="{00000000-0005-0000-0000-0000B2AF0000}"/>
    <cellStyle name="Output 2 18 4 2" xfId="10241" xr:uid="{00000000-0005-0000-0000-0000B3AF0000}"/>
    <cellStyle name="Output 2 18 4 2 2" xfId="50335" xr:uid="{00000000-0005-0000-0000-0000B4AF0000}"/>
    <cellStyle name="Output 2 18 4 3" xfId="50336" xr:uid="{00000000-0005-0000-0000-0000B5AF0000}"/>
    <cellStyle name="Output 2 18 5" xfId="10249" xr:uid="{00000000-0005-0000-0000-0000B6AF0000}"/>
    <cellStyle name="Output 2 18 5 2" xfId="50337" xr:uid="{00000000-0005-0000-0000-0000B7AF0000}"/>
    <cellStyle name="Output 2 18 6" xfId="27166" xr:uid="{00000000-0005-0000-0000-0000B8AF0000}"/>
    <cellStyle name="Output 2 18 6 2" xfId="50338" xr:uid="{00000000-0005-0000-0000-0000B9AF0000}"/>
    <cellStyle name="Output 2 18 7" xfId="27167" xr:uid="{00000000-0005-0000-0000-0000BAAF0000}"/>
    <cellStyle name="Output 2 18 7 2" xfId="50339" xr:uid="{00000000-0005-0000-0000-0000BBAF0000}"/>
    <cellStyle name="Output 2 18 8" xfId="27168" xr:uid="{00000000-0005-0000-0000-0000BCAF0000}"/>
    <cellStyle name="Output 2 18 8 2" xfId="50340" xr:uid="{00000000-0005-0000-0000-0000BDAF0000}"/>
    <cellStyle name="Output 2 18 9" xfId="50341" xr:uid="{00000000-0005-0000-0000-0000BEAF0000}"/>
    <cellStyle name="Output 2 19" xfId="1270" xr:uid="{00000000-0005-0000-0000-0000BFAF0000}"/>
    <cellStyle name="Output 2 19 2" xfId="2737" xr:uid="{00000000-0005-0000-0000-0000C0AF0000}"/>
    <cellStyle name="Output 2 19 2 2" xfId="7949" xr:uid="{00000000-0005-0000-0000-0000C1AF0000}"/>
    <cellStyle name="Output 2 19 2 2 2" xfId="10236" xr:uid="{00000000-0005-0000-0000-0000C2AF0000}"/>
    <cellStyle name="Output 2 19 2 2 2 2" xfId="50342" xr:uid="{00000000-0005-0000-0000-0000C3AF0000}"/>
    <cellStyle name="Output 2 19 2 2 3" xfId="50343" xr:uid="{00000000-0005-0000-0000-0000C4AF0000}"/>
    <cellStyle name="Output 2 19 2 3" xfId="7950" xr:uid="{00000000-0005-0000-0000-0000C5AF0000}"/>
    <cellStyle name="Output 2 19 2 3 2" xfId="11939" xr:uid="{00000000-0005-0000-0000-0000C6AF0000}"/>
    <cellStyle name="Output 2 19 2 3 2 2" xfId="50344" xr:uid="{00000000-0005-0000-0000-0000C7AF0000}"/>
    <cellStyle name="Output 2 19 2 3 3" xfId="50345" xr:uid="{00000000-0005-0000-0000-0000C8AF0000}"/>
    <cellStyle name="Output 2 19 2 4" xfId="10237" xr:uid="{00000000-0005-0000-0000-0000C9AF0000}"/>
    <cellStyle name="Output 2 19 2 4 2" xfId="50346" xr:uid="{00000000-0005-0000-0000-0000CAAF0000}"/>
    <cellStyle name="Output 2 19 2 5" xfId="27169" xr:uid="{00000000-0005-0000-0000-0000CBAF0000}"/>
    <cellStyle name="Output 2 19 2 5 2" xfId="50347" xr:uid="{00000000-0005-0000-0000-0000CCAF0000}"/>
    <cellStyle name="Output 2 19 2 6" xfId="27170" xr:uid="{00000000-0005-0000-0000-0000CDAF0000}"/>
    <cellStyle name="Output 2 19 2 6 2" xfId="50348" xr:uid="{00000000-0005-0000-0000-0000CEAF0000}"/>
    <cellStyle name="Output 2 19 2 7" xfId="27171" xr:uid="{00000000-0005-0000-0000-0000CFAF0000}"/>
    <cellStyle name="Output 2 19 2 7 2" xfId="50349" xr:uid="{00000000-0005-0000-0000-0000D0AF0000}"/>
    <cellStyle name="Output 2 19 2 8" xfId="50350" xr:uid="{00000000-0005-0000-0000-0000D1AF0000}"/>
    <cellStyle name="Output 2 19 3" xfId="7951" xr:uid="{00000000-0005-0000-0000-0000D2AF0000}"/>
    <cellStyle name="Output 2 19 3 2" xfId="10235" xr:uid="{00000000-0005-0000-0000-0000D3AF0000}"/>
    <cellStyle name="Output 2 19 3 2 2" xfId="50351" xr:uid="{00000000-0005-0000-0000-0000D4AF0000}"/>
    <cellStyle name="Output 2 19 3 3" xfId="50352" xr:uid="{00000000-0005-0000-0000-0000D5AF0000}"/>
    <cellStyle name="Output 2 19 4" xfId="7952" xr:uid="{00000000-0005-0000-0000-0000D6AF0000}"/>
    <cellStyle name="Output 2 19 4 2" xfId="10232" xr:uid="{00000000-0005-0000-0000-0000D7AF0000}"/>
    <cellStyle name="Output 2 19 4 2 2" xfId="50353" xr:uid="{00000000-0005-0000-0000-0000D8AF0000}"/>
    <cellStyle name="Output 2 19 4 3" xfId="50354" xr:uid="{00000000-0005-0000-0000-0000D9AF0000}"/>
    <cellStyle name="Output 2 19 5" xfId="10239" xr:uid="{00000000-0005-0000-0000-0000DAAF0000}"/>
    <cellStyle name="Output 2 19 5 2" xfId="50355" xr:uid="{00000000-0005-0000-0000-0000DBAF0000}"/>
    <cellStyle name="Output 2 19 6" xfId="27172" xr:uid="{00000000-0005-0000-0000-0000DCAF0000}"/>
    <cellStyle name="Output 2 19 6 2" xfId="50356" xr:uid="{00000000-0005-0000-0000-0000DDAF0000}"/>
    <cellStyle name="Output 2 19 7" xfId="27173" xr:uid="{00000000-0005-0000-0000-0000DEAF0000}"/>
    <cellStyle name="Output 2 19 7 2" xfId="50357" xr:uid="{00000000-0005-0000-0000-0000DFAF0000}"/>
    <cellStyle name="Output 2 19 8" xfId="27174" xr:uid="{00000000-0005-0000-0000-0000E0AF0000}"/>
    <cellStyle name="Output 2 19 8 2" xfId="50358" xr:uid="{00000000-0005-0000-0000-0000E1AF0000}"/>
    <cellStyle name="Output 2 19 9" xfId="50359" xr:uid="{00000000-0005-0000-0000-0000E2AF0000}"/>
    <cellStyle name="Output 2 2" xfId="523" xr:uid="{00000000-0005-0000-0000-0000E3AF0000}"/>
    <cellStyle name="Output 2 2 10" xfId="10545" xr:uid="{00000000-0005-0000-0000-0000E4AF0000}"/>
    <cellStyle name="Output 2 2 10 2" xfId="50360" xr:uid="{00000000-0005-0000-0000-0000E5AF0000}"/>
    <cellStyle name="Output 2 2 11" xfId="10231" xr:uid="{00000000-0005-0000-0000-0000E6AF0000}"/>
    <cellStyle name="Output 2 2 11 2" xfId="50361" xr:uid="{00000000-0005-0000-0000-0000E7AF0000}"/>
    <cellStyle name="Output 2 2 12" xfId="27175" xr:uid="{00000000-0005-0000-0000-0000E8AF0000}"/>
    <cellStyle name="Output 2 2 12 2" xfId="50362" xr:uid="{00000000-0005-0000-0000-0000E9AF0000}"/>
    <cellStyle name="Output 2 2 13" xfId="50363" xr:uid="{00000000-0005-0000-0000-0000EAAF0000}"/>
    <cellStyle name="Output 2 2 14" xfId="813" xr:uid="{00000000-0005-0000-0000-0000EBAF0000}"/>
    <cellStyle name="Output 2 2 15" xfId="57220" xr:uid="{00000000-0005-0000-0000-0000ECAF0000}"/>
    <cellStyle name="Output 2 2 2" xfId="524" xr:uid="{00000000-0005-0000-0000-0000EDAF0000}"/>
    <cellStyle name="Output 2 2 2 10" xfId="27176" xr:uid="{00000000-0005-0000-0000-0000EEAF0000}"/>
    <cellStyle name="Output 2 2 2 10 2" xfId="50364" xr:uid="{00000000-0005-0000-0000-0000EFAF0000}"/>
    <cellStyle name="Output 2 2 2 11" xfId="50365" xr:uid="{00000000-0005-0000-0000-0000F0AF0000}"/>
    <cellStyle name="Output 2 2 2 12" xfId="57221" xr:uid="{00000000-0005-0000-0000-0000F1AF0000}"/>
    <cellStyle name="Output 2 2 2 2" xfId="2117" xr:uid="{00000000-0005-0000-0000-0000F2AF0000}"/>
    <cellStyle name="Output 2 2 2 2 2" xfId="3575" xr:uid="{00000000-0005-0000-0000-0000F3AF0000}"/>
    <cellStyle name="Output 2 2 2 2 2 2" xfId="7953" xr:uid="{00000000-0005-0000-0000-0000F4AF0000}"/>
    <cellStyle name="Output 2 2 2 2 2 2 2" xfId="10224" xr:uid="{00000000-0005-0000-0000-0000F5AF0000}"/>
    <cellStyle name="Output 2 2 2 2 2 2 2 2" xfId="50366" xr:uid="{00000000-0005-0000-0000-0000F6AF0000}"/>
    <cellStyle name="Output 2 2 2 2 2 2 3" xfId="50367" xr:uid="{00000000-0005-0000-0000-0000F7AF0000}"/>
    <cellStyle name="Output 2 2 2 2 2 3" xfId="7954" xr:uid="{00000000-0005-0000-0000-0000F8AF0000}"/>
    <cellStyle name="Output 2 2 2 2 2 3 2" xfId="10223" xr:uid="{00000000-0005-0000-0000-0000F9AF0000}"/>
    <cellStyle name="Output 2 2 2 2 2 3 2 2" xfId="50368" xr:uid="{00000000-0005-0000-0000-0000FAAF0000}"/>
    <cellStyle name="Output 2 2 2 2 2 3 3" xfId="50369" xr:uid="{00000000-0005-0000-0000-0000FBAF0000}"/>
    <cellStyle name="Output 2 2 2 2 2 4" xfId="10226" xr:uid="{00000000-0005-0000-0000-0000FCAF0000}"/>
    <cellStyle name="Output 2 2 2 2 2 4 2" xfId="50370" xr:uid="{00000000-0005-0000-0000-0000FDAF0000}"/>
    <cellStyle name="Output 2 2 2 2 2 5" xfId="27177" xr:uid="{00000000-0005-0000-0000-0000FEAF0000}"/>
    <cellStyle name="Output 2 2 2 2 2 5 2" xfId="50371" xr:uid="{00000000-0005-0000-0000-0000FFAF0000}"/>
    <cellStyle name="Output 2 2 2 2 2 6" xfId="27178" xr:uid="{00000000-0005-0000-0000-000000B00000}"/>
    <cellStyle name="Output 2 2 2 2 2 6 2" xfId="50372" xr:uid="{00000000-0005-0000-0000-000001B00000}"/>
    <cellStyle name="Output 2 2 2 2 2 7" xfId="27179" xr:uid="{00000000-0005-0000-0000-000002B00000}"/>
    <cellStyle name="Output 2 2 2 2 2 7 2" xfId="50373" xr:uid="{00000000-0005-0000-0000-000003B00000}"/>
    <cellStyle name="Output 2 2 2 2 2 8" xfId="50374" xr:uid="{00000000-0005-0000-0000-000004B00000}"/>
    <cellStyle name="Output 2 2 2 2 3" xfId="7955" xr:uid="{00000000-0005-0000-0000-000005B00000}"/>
    <cellStyle name="Output 2 2 2 2 3 2" xfId="10219" xr:uid="{00000000-0005-0000-0000-000006B00000}"/>
    <cellStyle name="Output 2 2 2 2 3 2 2" xfId="50375" xr:uid="{00000000-0005-0000-0000-000007B00000}"/>
    <cellStyle name="Output 2 2 2 2 3 3" xfId="50376" xr:uid="{00000000-0005-0000-0000-000008B00000}"/>
    <cellStyle name="Output 2 2 2 2 4" xfId="7956" xr:uid="{00000000-0005-0000-0000-000009B00000}"/>
    <cellStyle name="Output 2 2 2 2 4 2" xfId="10216" xr:uid="{00000000-0005-0000-0000-00000AB00000}"/>
    <cellStyle name="Output 2 2 2 2 4 2 2" xfId="50377" xr:uid="{00000000-0005-0000-0000-00000BB00000}"/>
    <cellStyle name="Output 2 2 2 2 4 3" xfId="50378" xr:uid="{00000000-0005-0000-0000-00000CB00000}"/>
    <cellStyle name="Output 2 2 2 2 5" xfId="10228" xr:uid="{00000000-0005-0000-0000-00000DB00000}"/>
    <cellStyle name="Output 2 2 2 2 5 2" xfId="50379" xr:uid="{00000000-0005-0000-0000-00000EB00000}"/>
    <cellStyle name="Output 2 2 2 2 6" xfId="27180" xr:uid="{00000000-0005-0000-0000-00000FB00000}"/>
    <cellStyle name="Output 2 2 2 2 6 2" xfId="50380" xr:uid="{00000000-0005-0000-0000-000010B00000}"/>
    <cellStyle name="Output 2 2 2 2 7" xfId="27181" xr:uid="{00000000-0005-0000-0000-000011B00000}"/>
    <cellStyle name="Output 2 2 2 2 7 2" xfId="50381" xr:uid="{00000000-0005-0000-0000-000012B00000}"/>
    <cellStyle name="Output 2 2 2 2 8" xfId="27182" xr:uid="{00000000-0005-0000-0000-000013B00000}"/>
    <cellStyle name="Output 2 2 2 2 8 2" xfId="50382" xr:uid="{00000000-0005-0000-0000-000014B00000}"/>
    <cellStyle name="Output 2 2 2 2 9" xfId="50383" xr:uid="{00000000-0005-0000-0000-000015B00000}"/>
    <cellStyle name="Output 2 2 2 3" xfId="1685" xr:uid="{00000000-0005-0000-0000-000016B00000}"/>
    <cellStyle name="Output 2 2 2 3 2" xfId="3147" xr:uid="{00000000-0005-0000-0000-000017B00000}"/>
    <cellStyle name="Output 2 2 2 3 2 2" xfId="7957" xr:uid="{00000000-0005-0000-0000-000018B00000}"/>
    <cellStyle name="Output 2 2 2 3 2 2 2" xfId="10213" xr:uid="{00000000-0005-0000-0000-000019B00000}"/>
    <cellStyle name="Output 2 2 2 3 2 2 2 2" xfId="50384" xr:uid="{00000000-0005-0000-0000-00001AB00000}"/>
    <cellStyle name="Output 2 2 2 3 2 2 3" xfId="50385" xr:uid="{00000000-0005-0000-0000-00001BB00000}"/>
    <cellStyle name="Output 2 2 2 3 2 3" xfId="7958" xr:uid="{00000000-0005-0000-0000-00001CB00000}"/>
    <cellStyle name="Output 2 2 2 3 2 3 2" xfId="10209" xr:uid="{00000000-0005-0000-0000-00001DB00000}"/>
    <cellStyle name="Output 2 2 2 3 2 3 2 2" xfId="50386" xr:uid="{00000000-0005-0000-0000-00001EB00000}"/>
    <cellStyle name="Output 2 2 2 3 2 3 3" xfId="50387" xr:uid="{00000000-0005-0000-0000-00001FB00000}"/>
    <cellStyle name="Output 2 2 2 3 2 4" xfId="10214" xr:uid="{00000000-0005-0000-0000-000020B00000}"/>
    <cellStyle name="Output 2 2 2 3 2 4 2" xfId="50388" xr:uid="{00000000-0005-0000-0000-000021B00000}"/>
    <cellStyle name="Output 2 2 2 3 2 5" xfId="27183" xr:uid="{00000000-0005-0000-0000-000022B00000}"/>
    <cellStyle name="Output 2 2 2 3 2 5 2" xfId="50389" xr:uid="{00000000-0005-0000-0000-000023B00000}"/>
    <cellStyle name="Output 2 2 2 3 2 6" xfId="27184" xr:uid="{00000000-0005-0000-0000-000024B00000}"/>
    <cellStyle name="Output 2 2 2 3 2 6 2" xfId="50390" xr:uid="{00000000-0005-0000-0000-000025B00000}"/>
    <cellStyle name="Output 2 2 2 3 2 7" xfId="27185" xr:uid="{00000000-0005-0000-0000-000026B00000}"/>
    <cellStyle name="Output 2 2 2 3 2 7 2" xfId="50391" xr:uid="{00000000-0005-0000-0000-000027B00000}"/>
    <cellStyle name="Output 2 2 2 3 2 8" xfId="50392" xr:uid="{00000000-0005-0000-0000-000028B00000}"/>
    <cellStyle name="Output 2 2 2 3 3" xfId="7959" xr:uid="{00000000-0005-0000-0000-000029B00000}"/>
    <cellStyle name="Output 2 2 2 3 3 2" xfId="10208" xr:uid="{00000000-0005-0000-0000-00002AB00000}"/>
    <cellStyle name="Output 2 2 2 3 3 2 2" xfId="50393" xr:uid="{00000000-0005-0000-0000-00002BB00000}"/>
    <cellStyle name="Output 2 2 2 3 3 3" xfId="50394" xr:uid="{00000000-0005-0000-0000-00002CB00000}"/>
    <cellStyle name="Output 2 2 2 3 4" xfId="7960" xr:uid="{00000000-0005-0000-0000-00002DB00000}"/>
    <cellStyle name="Output 2 2 2 3 4 2" xfId="10207" xr:uid="{00000000-0005-0000-0000-00002EB00000}"/>
    <cellStyle name="Output 2 2 2 3 4 2 2" xfId="50395" xr:uid="{00000000-0005-0000-0000-00002FB00000}"/>
    <cellStyle name="Output 2 2 2 3 4 3" xfId="50396" xr:uid="{00000000-0005-0000-0000-000030B00000}"/>
    <cellStyle name="Output 2 2 2 3 5" xfId="10215" xr:uid="{00000000-0005-0000-0000-000031B00000}"/>
    <cellStyle name="Output 2 2 2 3 5 2" xfId="50397" xr:uid="{00000000-0005-0000-0000-000032B00000}"/>
    <cellStyle name="Output 2 2 2 3 6" xfId="27186" xr:uid="{00000000-0005-0000-0000-000033B00000}"/>
    <cellStyle name="Output 2 2 2 3 6 2" xfId="50398" xr:uid="{00000000-0005-0000-0000-000034B00000}"/>
    <cellStyle name="Output 2 2 2 3 7" xfId="27187" xr:uid="{00000000-0005-0000-0000-000035B00000}"/>
    <cellStyle name="Output 2 2 2 3 7 2" xfId="50399" xr:uid="{00000000-0005-0000-0000-000036B00000}"/>
    <cellStyle name="Output 2 2 2 3 8" xfId="27188" xr:uid="{00000000-0005-0000-0000-000037B00000}"/>
    <cellStyle name="Output 2 2 2 3 8 2" xfId="50400" xr:uid="{00000000-0005-0000-0000-000038B00000}"/>
    <cellStyle name="Output 2 2 2 3 9" xfId="50401" xr:uid="{00000000-0005-0000-0000-000039B00000}"/>
    <cellStyle name="Output 2 2 2 4" xfId="2571" xr:uid="{00000000-0005-0000-0000-00003AB00000}"/>
    <cellStyle name="Output 2 2 2 4 2" xfId="7961" xr:uid="{00000000-0005-0000-0000-00003BB00000}"/>
    <cellStyle name="Output 2 2 2 4 2 2" xfId="10198" xr:uid="{00000000-0005-0000-0000-00003CB00000}"/>
    <cellStyle name="Output 2 2 2 4 2 2 2" xfId="50402" xr:uid="{00000000-0005-0000-0000-00003DB00000}"/>
    <cellStyle name="Output 2 2 2 4 2 3" xfId="50403" xr:uid="{00000000-0005-0000-0000-00003EB00000}"/>
    <cellStyle name="Output 2 2 2 4 3" xfId="7962" xr:uid="{00000000-0005-0000-0000-00003FB00000}"/>
    <cellStyle name="Output 2 2 2 4 3 2" xfId="10186" xr:uid="{00000000-0005-0000-0000-000040B00000}"/>
    <cellStyle name="Output 2 2 2 4 3 2 2" xfId="50404" xr:uid="{00000000-0005-0000-0000-000041B00000}"/>
    <cellStyle name="Output 2 2 2 4 3 3" xfId="50405" xr:uid="{00000000-0005-0000-0000-000042B00000}"/>
    <cellStyle name="Output 2 2 2 4 4" xfId="10206" xr:uid="{00000000-0005-0000-0000-000043B00000}"/>
    <cellStyle name="Output 2 2 2 4 4 2" xfId="50406" xr:uid="{00000000-0005-0000-0000-000044B00000}"/>
    <cellStyle name="Output 2 2 2 4 5" xfId="27189" xr:uid="{00000000-0005-0000-0000-000045B00000}"/>
    <cellStyle name="Output 2 2 2 4 5 2" xfId="50407" xr:uid="{00000000-0005-0000-0000-000046B00000}"/>
    <cellStyle name="Output 2 2 2 4 6" xfId="27190" xr:uid="{00000000-0005-0000-0000-000047B00000}"/>
    <cellStyle name="Output 2 2 2 4 6 2" xfId="50408" xr:uid="{00000000-0005-0000-0000-000048B00000}"/>
    <cellStyle name="Output 2 2 2 4 7" xfId="27191" xr:uid="{00000000-0005-0000-0000-000049B00000}"/>
    <cellStyle name="Output 2 2 2 4 7 2" xfId="50409" xr:uid="{00000000-0005-0000-0000-00004AB00000}"/>
    <cellStyle name="Output 2 2 2 4 8" xfId="50410" xr:uid="{00000000-0005-0000-0000-00004BB00000}"/>
    <cellStyle name="Output 2 2 2 5" xfId="2713" xr:uid="{00000000-0005-0000-0000-00004CB00000}"/>
    <cellStyle name="Output 2 2 2 5 2" xfId="7963" xr:uid="{00000000-0005-0000-0000-00004DB00000}"/>
    <cellStyle name="Output 2 2 2 5 2 2" xfId="10162" xr:uid="{00000000-0005-0000-0000-00004EB00000}"/>
    <cellStyle name="Output 2 2 2 5 2 2 2" xfId="50411" xr:uid="{00000000-0005-0000-0000-00004FB00000}"/>
    <cellStyle name="Output 2 2 2 5 2 3" xfId="50412" xr:uid="{00000000-0005-0000-0000-000050B00000}"/>
    <cellStyle name="Output 2 2 2 5 3" xfId="7964" xr:uid="{00000000-0005-0000-0000-000051B00000}"/>
    <cellStyle name="Output 2 2 2 5 3 2" xfId="10161" xr:uid="{00000000-0005-0000-0000-000052B00000}"/>
    <cellStyle name="Output 2 2 2 5 3 2 2" xfId="50413" xr:uid="{00000000-0005-0000-0000-000053B00000}"/>
    <cellStyle name="Output 2 2 2 5 3 3" xfId="50414" xr:uid="{00000000-0005-0000-0000-000054B00000}"/>
    <cellStyle name="Output 2 2 2 5 4" xfId="10174" xr:uid="{00000000-0005-0000-0000-000055B00000}"/>
    <cellStyle name="Output 2 2 2 5 4 2" xfId="50415" xr:uid="{00000000-0005-0000-0000-000056B00000}"/>
    <cellStyle name="Output 2 2 2 5 5" xfId="27192" xr:uid="{00000000-0005-0000-0000-000057B00000}"/>
    <cellStyle name="Output 2 2 2 5 5 2" xfId="50416" xr:uid="{00000000-0005-0000-0000-000058B00000}"/>
    <cellStyle name="Output 2 2 2 5 6" xfId="27193" xr:uid="{00000000-0005-0000-0000-000059B00000}"/>
    <cellStyle name="Output 2 2 2 5 6 2" xfId="50417" xr:uid="{00000000-0005-0000-0000-00005AB00000}"/>
    <cellStyle name="Output 2 2 2 5 7" xfId="27194" xr:uid="{00000000-0005-0000-0000-00005BB00000}"/>
    <cellStyle name="Output 2 2 2 5 7 2" xfId="50418" xr:uid="{00000000-0005-0000-0000-00005CB00000}"/>
    <cellStyle name="Output 2 2 2 5 8" xfId="50419" xr:uid="{00000000-0005-0000-0000-00005DB00000}"/>
    <cellStyle name="Output 2 2 2 6" xfId="7965" xr:uid="{00000000-0005-0000-0000-00005EB00000}"/>
    <cellStyle name="Output 2 2 2 6 2" xfId="10160" xr:uid="{00000000-0005-0000-0000-00005FB00000}"/>
    <cellStyle name="Output 2 2 2 6 2 2" xfId="50420" xr:uid="{00000000-0005-0000-0000-000060B00000}"/>
    <cellStyle name="Output 2 2 2 6 3" xfId="27195" xr:uid="{00000000-0005-0000-0000-000061B00000}"/>
    <cellStyle name="Output 2 2 2 6 3 2" xfId="50421" xr:uid="{00000000-0005-0000-0000-000062B00000}"/>
    <cellStyle name="Output 2 2 2 6 4" xfId="27196" xr:uid="{00000000-0005-0000-0000-000063B00000}"/>
    <cellStyle name="Output 2 2 2 6 4 2" xfId="50422" xr:uid="{00000000-0005-0000-0000-000064B00000}"/>
    <cellStyle name="Output 2 2 2 6 5" xfId="27197" xr:uid="{00000000-0005-0000-0000-000065B00000}"/>
    <cellStyle name="Output 2 2 2 6 5 2" xfId="50423" xr:uid="{00000000-0005-0000-0000-000066B00000}"/>
    <cellStyle name="Output 2 2 2 6 6" xfId="50424" xr:uid="{00000000-0005-0000-0000-000067B00000}"/>
    <cellStyle name="Output 2 2 2 7" xfId="7966" xr:uid="{00000000-0005-0000-0000-000068B00000}"/>
    <cellStyle name="Output 2 2 2 7 2" xfId="10159" xr:uid="{00000000-0005-0000-0000-000069B00000}"/>
    <cellStyle name="Output 2 2 2 7 2 2" xfId="50425" xr:uid="{00000000-0005-0000-0000-00006AB00000}"/>
    <cellStyle name="Output 2 2 2 7 3" xfId="27198" xr:uid="{00000000-0005-0000-0000-00006BB00000}"/>
    <cellStyle name="Output 2 2 2 7 3 2" xfId="50426" xr:uid="{00000000-0005-0000-0000-00006CB00000}"/>
    <cellStyle name="Output 2 2 2 7 4" xfId="27199" xr:uid="{00000000-0005-0000-0000-00006DB00000}"/>
    <cellStyle name="Output 2 2 2 7 4 2" xfId="50427" xr:uid="{00000000-0005-0000-0000-00006EB00000}"/>
    <cellStyle name="Output 2 2 2 7 5" xfId="27200" xr:uid="{00000000-0005-0000-0000-00006FB00000}"/>
    <cellStyle name="Output 2 2 2 7 5 2" xfId="50428" xr:uid="{00000000-0005-0000-0000-000070B00000}"/>
    <cellStyle name="Output 2 2 2 7 6" xfId="50429" xr:uid="{00000000-0005-0000-0000-000071B00000}"/>
    <cellStyle name="Output 2 2 2 8" xfId="10546" xr:uid="{00000000-0005-0000-0000-000072B00000}"/>
    <cellStyle name="Output 2 2 2 8 2" xfId="50430" xr:uid="{00000000-0005-0000-0000-000073B00000}"/>
    <cellStyle name="Output 2 2 2 9" xfId="10229" xr:uid="{00000000-0005-0000-0000-000074B00000}"/>
    <cellStyle name="Output 2 2 2 9 2" xfId="50431" xr:uid="{00000000-0005-0000-0000-000075B00000}"/>
    <cellStyle name="Output 2 2 3" xfId="1773" xr:uid="{00000000-0005-0000-0000-000076B00000}"/>
    <cellStyle name="Output 2 2 3 2" xfId="3236" xr:uid="{00000000-0005-0000-0000-000077B00000}"/>
    <cellStyle name="Output 2 2 3 2 2" xfId="7967" xr:uid="{00000000-0005-0000-0000-000078B00000}"/>
    <cellStyle name="Output 2 2 3 2 2 2" xfId="10143" xr:uid="{00000000-0005-0000-0000-000079B00000}"/>
    <cellStyle name="Output 2 2 3 2 2 2 2" xfId="50432" xr:uid="{00000000-0005-0000-0000-00007AB00000}"/>
    <cellStyle name="Output 2 2 3 2 2 3" xfId="50433" xr:uid="{00000000-0005-0000-0000-00007BB00000}"/>
    <cellStyle name="Output 2 2 3 2 3" xfId="7968" xr:uid="{00000000-0005-0000-0000-00007CB00000}"/>
    <cellStyle name="Output 2 2 3 2 3 2" xfId="10129" xr:uid="{00000000-0005-0000-0000-00007DB00000}"/>
    <cellStyle name="Output 2 2 3 2 3 2 2" xfId="50434" xr:uid="{00000000-0005-0000-0000-00007EB00000}"/>
    <cellStyle name="Output 2 2 3 2 3 3" xfId="50435" xr:uid="{00000000-0005-0000-0000-00007FB00000}"/>
    <cellStyle name="Output 2 2 3 2 4" xfId="10144" xr:uid="{00000000-0005-0000-0000-000080B00000}"/>
    <cellStyle name="Output 2 2 3 2 4 2" xfId="50436" xr:uid="{00000000-0005-0000-0000-000081B00000}"/>
    <cellStyle name="Output 2 2 3 2 5" xfId="27201" xr:uid="{00000000-0005-0000-0000-000082B00000}"/>
    <cellStyle name="Output 2 2 3 2 5 2" xfId="50437" xr:uid="{00000000-0005-0000-0000-000083B00000}"/>
    <cellStyle name="Output 2 2 3 2 6" xfId="27202" xr:uid="{00000000-0005-0000-0000-000084B00000}"/>
    <cellStyle name="Output 2 2 3 2 6 2" xfId="50438" xr:uid="{00000000-0005-0000-0000-000085B00000}"/>
    <cellStyle name="Output 2 2 3 2 7" xfId="27203" xr:uid="{00000000-0005-0000-0000-000086B00000}"/>
    <cellStyle name="Output 2 2 3 2 7 2" xfId="50439" xr:uid="{00000000-0005-0000-0000-000087B00000}"/>
    <cellStyle name="Output 2 2 3 2 8" xfId="50440" xr:uid="{00000000-0005-0000-0000-000088B00000}"/>
    <cellStyle name="Output 2 2 3 3" xfId="7969" xr:uid="{00000000-0005-0000-0000-000089B00000}"/>
    <cellStyle name="Output 2 2 3 3 2" xfId="10124" xr:uid="{00000000-0005-0000-0000-00008AB00000}"/>
    <cellStyle name="Output 2 2 3 3 2 2" xfId="50441" xr:uid="{00000000-0005-0000-0000-00008BB00000}"/>
    <cellStyle name="Output 2 2 3 3 3" xfId="50442" xr:uid="{00000000-0005-0000-0000-00008CB00000}"/>
    <cellStyle name="Output 2 2 3 4" xfId="7970" xr:uid="{00000000-0005-0000-0000-00008DB00000}"/>
    <cellStyle name="Output 2 2 3 4 2" xfId="10121" xr:uid="{00000000-0005-0000-0000-00008EB00000}"/>
    <cellStyle name="Output 2 2 3 4 2 2" xfId="50443" xr:uid="{00000000-0005-0000-0000-00008FB00000}"/>
    <cellStyle name="Output 2 2 3 4 3" xfId="50444" xr:uid="{00000000-0005-0000-0000-000090B00000}"/>
    <cellStyle name="Output 2 2 3 5" xfId="10158" xr:uid="{00000000-0005-0000-0000-000091B00000}"/>
    <cellStyle name="Output 2 2 3 5 2" xfId="50445" xr:uid="{00000000-0005-0000-0000-000092B00000}"/>
    <cellStyle name="Output 2 2 3 6" xfId="27204" xr:uid="{00000000-0005-0000-0000-000093B00000}"/>
    <cellStyle name="Output 2 2 3 6 2" xfId="50446" xr:uid="{00000000-0005-0000-0000-000094B00000}"/>
    <cellStyle name="Output 2 2 3 7" xfId="27205" xr:uid="{00000000-0005-0000-0000-000095B00000}"/>
    <cellStyle name="Output 2 2 3 7 2" xfId="50447" xr:uid="{00000000-0005-0000-0000-000096B00000}"/>
    <cellStyle name="Output 2 2 3 8" xfId="27206" xr:uid="{00000000-0005-0000-0000-000097B00000}"/>
    <cellStyle name="Output 2 2 3 8 2" xfId="50448" xr:uid="{00000000-0005-0000-0000-000098B00000}"/>
    <cellStyle name="Output 2 2 3 9" xfId="50449" xr:uid="{00000000-0005-0000-0000-000099B00000}"/>
    <cellStyle name="Output 2 2 4" xfId="1338" xr:uid="{00000000-0005-0000-0000-00009AB00000}"/>
    <cellStyle name="Output 2 2 4 2" xfId="2805" xr:uid="{00000000-0005-0000-0000-00009BB00000}"/>
    <cellStyle name="Output 2 2 4 2 2" xfId="7971" xr:uid="{00000000-0005-0000-0000-00009CB00000}"/>
    <cellStyle name="Output 2 2 4 2 2 2" xfId="10110" xr:uid="{00000000-0005-0000-0000-00009DB00000}"/>
    <cellStyle name="Output 2 2 4 2 2 2 2" xfId="50450" xr:uid="{00000000-0005-0000-0000-00009EB00000}"/>
    <cellStyle name="Output 2 2 4 2 2 3" xfId="50451" xr:uid="{00000000-0005-0000-0000-00009FB00000}"/>
    <cellStyle name="Output 2 2 4 2 3" xfId="7972" xr:uid="{00000000-0005-0000-0000-0000A0B00000}"/>
    <cellStyle name="Output 2 2 4 2 3 2" xfId="10107" xr:uid="{00000000-0005-0000-0000-0000A1B00000}"/>
    <cellStyle name="Output 2 2 4 2 3 2 2" xfId="50452" xr:uid="{00000000-0005-0000-0000-0000A2B00000}"/>
    <cellStyle name="Output 2 2 4 2 3 3" xfId="50453" xr:uid="{00000000-0005-0000-0000-0000A3B00000}"/>
    <cellStyle name="Output 2 2 4 2 4" xfId="10114" xr:uid="{00000000-0005-0000-0000-0000A4B00000}"/>
    <cellStyle name="Output 2 2 4 2 4 2" xfId="50454" xr:uid="{00000000-0005-0000-0000-0000A5B00000}"/>
    <cellStyle name="Output 2 2 4 2 5" xfId="27207" xr:uid="{00000000-0005-0000-0000-0000A6B00000}"/>
    <cellStyle name="Output 2 2 4 2 5 2" xfId="50455" xr:uid="{00000000-0005-0000-0000-0000A7B00000}"/>
    <cellStyle name="Output 2 2 4 2 6" xfId="27208" xr:uid="{00000000-0005-0000-0000-0000A8B00000}"/>
    <cellStyle name="Output 2 2 4 2 6 2" xfId="50456" xr:uid="{00000000-0005-0000-0000-0000A9B00000}"/>
    <cellStyle name="Output 2 2 4 2 7" xfId="27209" xr:uid="{00000000-0005-0000-0000-0000AAB00000}"/>
    <cellStyle name="Output 2 2 4 2 7 2" xfId="50457" xr:uid="{00000000-0005-0000-0000-0000ABB00000}"/>
    <cellStyle name="Output 2 2 4 2 8" xfId="50458" xr:uid="{00000000-0005-0000-0000-0000ACB00000}"/>
    <cellStyle name="Output 2 2 4 3" xfId="7973" xr:uid="{00000000-0005-0000-0000-0000ADB00000}"/>
    <cellStyle name="Output 2 2 4 3 2" xfId="10106" xr:uid="{00000000-0005-0000-0000-0000AEB00000}"/>
    <cellStyle name="Output 2 2 4 3 2 2" xfId="50459" xr:uid="{00000000-0005-0000-0000-0000AFB00000}"/>
    <cellStyle name="Output 2 2 4 3 3" xfId="50460" xr:uid="{00000000-0005-0000-0000-0000B0B00000}"/>
    <cellStyle name="Output 2 2 4 4" xfId="7974" xr:uid="{00000000-0005-0000-0000-0000B1B00000}"/>
    <cellStyle name="Output 2 2 4 4 2" xfId="10102" xr:uid="{00000000-0005-0000-0000-0000B2B00000}"/>
    <cellStyle name="Output 2 2 4 4 2 2" xfId="50461" xr:uid="{00000000-0005-0000-0000-0000B3B00000}"/>
    <cellStyle name="Output 2 2 4 4 3" xfId="50462" xr:uid="{00000000-0005-0000-0000-0000B4B00000}"/>
    <cellStyle name="Output 2 2 4 5" xfId="10115" xr:uid="{00000000-0005-0000-0000-0000B5B00000}"/>
    <cellStyle name="Output 2 2 4 5 2" xfId="50463" xr:uid="{00000000-0005-0000-0000-0000B6B00000}"/>
    <cellStyle name="Output 2 2 4 6" xfId="27210" xr:uid="{00000000-0005-0000-0000-0000B7B00000}"/>
    <cellStyle name="Output 2 2 4 6 2" xfId="50464" xr:uid="{00000000-0005-0000-0000-0000B8B00000}"/>
    <cellStyle name="Output 2 2 4 7" xfId="27211" xr:uid="{00000000-0005-0000-0000-0000B9B00000}"/>
    <cellStyle name="Output 2 2 4 7 2" xfId="50465" xr:uid="{00000000-0005-0000-0000-0000BAB00000}"/>
    <cellStyle name="Output 2 2 4 8" xfId="27212" xr:uid="{00000000-0005-0000-0000-0000BBB00000}"/>
    <cellStyle name="Output 2 2 4 8 2" xfId="50466" xr:uid="{00000000-0005-0000-0000-0000BCB00000}"/>
    <cellStyle name="Output 2 2 4 9" xfId="50467" xr:uid="{00000000-0005-0000-0000-0000BDB00000}"/>
    <cellStyle name="Output 2 2 5" xfId="2570" xr:uid="{00000000-0005-0000-0000-0000BEB00000}"/>
    <cellStyle name="Output 2 2 5 2" xfId="7975" xr:uid="{00000000-0005-0000-0000-0000BFB00000}"/>
    <cellStyle name="Output 2 2 5 2 2" xfId="10095" xr:uid="{00000000-0005-0000-0000-0000C0B00000}"/>
    <cellStyle name="Output 2 2 5 2 2 2" xfId="50468" xr:uid="{00000000-0005-0000-0000-0000C1B00000}"/>
    <cellStyle name="Output 2 2 5 2 3" xfId="50469" xr:uid="{00000000-0005-0000-0000-0000C2B00000}"/>
    <cellStyle name="Output 2 2 5 3" xfId="7976" xr:uid="{00000000-0005-0000-0000-0000C3B00000}"/>
    <cellStyle name="Output 2 2 5 3 2" xfId="10094" xr:uid="{00000000-0005-0000-0000-0000C4B00000}"/>
    <cellStyle name="Output 2 2 5 3 2 2" xfId="50470" xr:uid="{00000000-0005-0000-0000-0000C5B00000}"/>
    <cellStyle name="Output 2 2 5 3 3" xfId="50471" xr:uid="{00000000-0005-0000-0000-0000C6B00000}"/>
    <cellStyle name="Output 2 2 5 4" xfId="10100" xr:uid="{00000000-0005-0000-0000-0000C7B00000}"/>
    <cellStyle name="Output 2 2 5 4 2" xfId="50472" xr:uid="{00000000-0005-0000-0000-0000C8B00000}"/>
    <cellStyle name="Output 2 2 5 5" xfId="27213" xr:uid="{00000000-0005-0000-0000-0000C9B00000}"/>
    <cellStyle name="Output 2 2 5 5 2" xfId="50473" xr:uid="{00000000-0005-0000-0000-0000CAB00000}"/>
    <cellStyle name="Output 2 2 5 6" xfId="27214" xr:uid="{00000000-0005-0000-0000-0000CBB00000}"/>
    <cellStyle name="Output 2 2 5 6 2" xfId="50474" xr:uid="{00000000-0005-0000-0000-0000CCB00000}"/>
    <cellStyle name="Output 2 2 5 7" xfId="27215" xr:uid="{00000000-0005-0000-0000-0000CDB00000}"/>
    <cellStyle name="Output 2 2 5 7 2" xfId="50475" xr:uid="{00000000-0005-0000-0000-0000CEB00000}"/>
    <cellStyle name="Output 2 2 5 8" xfId="50476" xr:uid="{00000000-0005-0000-0000-0000CFB00000}"/>
    <cellStyle name="Output 2 2 6" xfId="7977" xr:uid="{00000000-0005-0000-0000-0000D0B00000}"/>
    <cellStyle name="Output 2 2 6 2" xfId="10093" xr:uid="{00000000-0005-0000-0000-0000D1B00000}"/>
    <cellStyle name="Output 2 2 6 2 2" xfId="50477" xr:uid="{00000000-0005-0000-0000-0000D2B00000}"/>
    <cellStyle name="Output 2 2 6 3" xfId="27216" xr:uid="{00000000-0005-0000-0000-0000D3B00000}"/>
    <cellStyle name="Output 2 2 6 3 2" xfId="50478" xr:uid="{00000000-0005-0000-0000-0000D4B00000}"/>
    <cellStyle name="Output 2 2 6 4" xfId="27217" xr:uid="{00000000-0005-0000-0000-0000D5B00000}"/>
    <cellStyle name="Output 2 2 6 4 2" xfId="50479" xr:uid="{00000000-0005-0000-0000-0000D6B00000}"/>
    <cellStyle name="Output 2 2 6 5" xfId="27218" xr:uid="{00000000-0005-0000-0000-0000D7B00000}"/>
    <cellStyle name="Output 2 2 6 5 2" xfId="50480" xr:uid="{00000000-0005-0000-0000-0000D8B00000}"/>
    <cellStyle name="Output 2 2 6 6" xfId="50481" xr:uid="{00000000-0005-0000-0000-0000D9B00000}"/>
    <cellStyle name="Output 2 2 7" xfId="7978" xr:uid="{00000000-0005-0000-0000-0000DAB00000}"/>
    <cellStyle name="Output 2 2 7 2" xfId="10091" xr:uid="{00000000-0005-0000-0000-0000DBB00000}"/>
    <cellStyle name="Output 2 2 7 2 2" xfId="50482" xr:uid="{00000000-0005-0000-0000-0000DCB00000}"/>
    <cellStyle name="Output 2 2 7 3" xfId="27219" xr:uid="{00000000-0005-0000-0000-0000DDB00000}"/>
    <cellStyle name="Output 2 2 7 3 2" xfId="50483" xr:uid="{00000000-0005-0000-0000-0000DEB00000}"/>
    <cellStyle name="Output 2 2 7 4" xfId="27220" xr:uid="{00000000-0005-0000-0000-0000DFB00000}"/>
    <cellStyle name="Output 2 2 7 4 2" xfId="50484" xr:uid="{00000000-0005-0000-0000-0000E0B00000}"/>
    <cellStyle name="Output 2 2 7 5" xfId="27221" xr:uid="{00000000-0005-0000-0000-0000E1B00000}"/>
    <cellStyle name="Output 2 2 7 5 2" xfId="50485" xr:uid="{00000000-0005-0000-0000-0000E2B00000}"/>
    <cellStyle name="Output 2 2 7 6" xfId="50486" xr:uid="{00000000-0005-0000-0000-0000E3B00000}"/>
    <cellStyle name="Output 2 2 8" xfId="7979" xr:uid="{00000000-0005-0000-0000-0000E4B00000}"/>
    <cellStyle name="Output 2 2 8 2" xfId="10090" xr:uid="{00000000-0005-0000-0000-0000E5B00000}"/>
    <cellStyle name="Output 2 2 8 2 2" xfId="50487" xr:uid="{00000000-0005-0000-0000-0000E6B00000}"/>
    <cellStyle name="Output 2 2 8 3" xfId="27222" xr:uid="{00000000-0005-0000-0000-0000E7B00000}"/>
    <cellStyle name="Output 2 2 8 3 2" xfId="50488" xr:uid="{00000000-0005-0000-0000-0000E8B00000}"/>
    <cellStyle name="Output 2 2 8 4" xfId="27223" xr:uid="{00000000-0005-0000-0000-0000E9B00000}"/>
    <cellStyle name="Output 2 2 8 4 2" xfId="50489" xr:uid="{00000000-0005-0000-0000-0000EAB00000}"/>
    <cellStyle name="Output 2 2 8 5" xfId="27224" xr:uid="{00000000-0005-0000-0000-0000EBB00000}"/>
    <cellStyle name="Output 2 2 8 5 2" xfId="50490" xr:uid="{00000000-0005-0000-0000-0000ECB00000}"/>
    <cellStyle name="Output 2 2 8 6" xfId="50491" xr:uid="{00000000-0005-0000-0000-0000EDB00000}"/>
    <cellStyle name="Output 2 2 9" xfId="7980" xr:uid="{00000000-0005-0000-0000-0000EEB00000}"/>
    <cellStyle name="Output 2 2 9 2" xfId="10088" xr:uid="{00000000-0005-0000-0000-0000EFB00000}"/>
    <cellStyle name="Output 2 2 9 2 2" xfId="50492" xr:uid="{00000000-0005-0000-0000-0000F0B00000}"/>
    <cellStyle name="Output 2 2 9 3" xfId="50493" xr:uid="{00000000-0005-0000-0000-0000F1B00000}"/>
    <cellStyle name="Output 2 20" xfId="2569" xr:uid="{00000000-0005-0000-0000-0000F2B00000}"/>
    <cellStyle name="Output 2 20 2" xfId="7981" xr:uid="{00000000-0005-0000-0000-0000F3B00000}"/>
    <cellStyle name="Output 2 20 2 2" xfId="10081" xr:uid="{00000000-0005-0000-0000-0000F4B00000}"/>
    <cellStyle name="Output 2 20 2 2 2" xfId="50494" xr:uid="{00000000-0005-0000-0000-0000F5B00000}"/>
    <cellStyle name="Output 2 20 2 3" xfId="50495" xr:uid="{00000000-0005-0000-0000-0000F6B00000}"/>
    <cellStyle name="Output 2 20 3" xfId="7982" xr:uid="{00000000-0005-0000-0000-0000F7B00000}"/>
    <cellStyle name="Output 2 20 3 2" xfId="10080" xr:uid="{00000000-0005-0000-0000-0000F8B00000}"/>
    <cellStyle name="Output 2 20 3 2 2" xfId="50496" xr:uid="{00000000-0005-0000-0000-0000F9B00000}"/>
    <cellStyle name="Output 2 20 3 3" xfId="50497" xr:uid="{00000000-0005-0000-0000-0000FAB00000}"/>
    <cellStyle name="Output 2 20 4" xfId="10083" xr:uid="{00000000-0005-0000-0000-0000FBB00000}"/>
    <cellStyle name="Output 2 20 4 2" xfId="50498" xr:uid="{00000000-0005-0000-0000-0000FCB00000}"/>
    <cellStyle name="Output 2 20 5" xfId="27225" xr:uid="{00000000-0005-0000-0000-0000FDB00000}"/>
    <cellStyle name="Output 2 20 5 2" xfId="50499" xr:uid="{00000000-0005-0000-0000-0000FEB00000}"/>
    <cellStyle name="Output 2 20 6" xfId="27226" xr:uid="{00000000-0005-0000-0000-0000FFB00000}"/>
    <cellStyle name="Output 2 20 6 2" xfId="50500" xr:uid="{00000000-0005-0000-0000-000000B10000}"/>
    <cellStyle name="Output 2 20 7" xfId="27227" xr:uid="{00000000-0005-0000-0000-000001B10000}"/>
    <cellStyle name="Output 2 20 7 2" xfId="50501" xr:uid="{00000000-0005-0000-0000-000002B10000}"/>
    <cellStyle name="Output 2 20 8" xfId="50502" xr:uid="{00000000-0005-0000-0000-000003B10000}"/>
    <cellStyle name="Output 2 21" xfId="2660" xr:uid="{00000000-0005-0000-0000-000004B10000}"/>
    <cellStyle name="Output 2 21 2" xfId="7983" xr:uid="{00000000-0005-0000-0000-000005B10000}"/>
    <cellStyle name="Output 2 21 2 2" xfId="10074" xr:uid="{00000000-0005-0000-0000-000006B10000}"/>
    <cellStyle name="Output 2 21 2 2 2" xfId="50503" xr:uid="{00000000-0005-0000-0000-000007B10000}"/>
    <cellStyle name="Output 2 21 2 3" xfId="50504" xr:uid="{00000000-0005-0000-0000-000008B10000}"/>
    <cellStyle name="Output 2 21 3" xfId="7984" xr:uid="{00000000-0005-0000-0000-000009B10000}"/>
    <cellStyle name="Output 2 21 3 2" xfId="10073" xr:uid="{00000000-0005-0000-0000-00000AB10000}"/>
    <cellStyle name="Output 2 21 3 2 2" xfId="50505" xr:uid="{00000000-0005-0000-0000-00000BB10000}"/>
    <cellStyle name="Output 2 21 3 3" xfId="50506" xr:uid="{00000000-0005-0000-0000-00000CB10000}"/>
    <cellStyle name="Output 2 21 4" xfId="10079" xr:uid="{00000000-0005-0000-0000-00000DB10000}"/>
    <cellStyle name="Output 2 21 4 2" xfId="50507" xr:uid="{00000000-0005-0000-0000-00000EB10000}"/>
    <cellStyle name="Output 2 21 5" xfId="27228" xr:uid="{00000000-0005-0000-0000-00000FB10000}"/>
    <cellStyle name="Output 2 21 5 2" xfId="50508" xr:uid="{00000000-0005-0000-0000-000010B10000}"/>
    <cellStyle name="Output 2 21 6" xfId="27229" xr:uid="{00000000-0005-0000-0000-000011B10000}"/>
    <cellStyle name="Output 2 21 6 2" xfId="50509" xr:uid="{00000000-0005-0000-0000-000012B10000}"/>
    <cellStyle name="Output 2 21 7" xfId="27230" xr:uid="{00000000-0005-0000-0000-000013B10000}"/>
    <cellStyle name="Output 2 21 7 2" xfId="50510" xr:uid="{00000000-0005-0000-0000-000014B10000}"/>
    <cellStyle name="Output 2 21 8" xfId="50511" xr:uid="{00000000-0005-0000-0000-000015B10000}"/>
    <cellStyle name="Output 2 22" xfId="7985" xr:uid="{00000000-0005-0000-0000-000016B10000}"/>
    <cellStyle name="Output 2 22 2" xfId="10071" xr:uid="{00000000-0005-0000-0000-000017B10000}"/>
    <cellStyle name="Output 2 22 2 2" xfId="50512" xr:uid="{00000000-0005-0000-0000-000018B10000}"/>
    <cellStyle name="Output 2 22 3" xfId="27231" xr:uid="{00000000-0005-0000-0000-000019B10000}"/>
    <cellStyle name="Output 2 22 3 2" xfId="50513" xr:uid="{00000000-0005-0000-0000-00001AB10000}"/>
    <cellStyle name="Output 2 22 4" xfId="27232" xr:uid="{00000000-0005-0000-0000-00001BB10000}"/>
    <cellStyle name="Output 2 22 4 2" xfId="50514" xr:uid="{00000000-0005-0000-0000-00001CB10000}"/>
    <cellStyle name="Output 2 22 5" xfId="27233" xr:uid="{00000000-0005-0000-0000-00001DB10000}"/>
    <cellStyle name="Output 2 22 5 2" xfId="50515" xr:uid="{00000000-0005-0000-0000-00001EB10000}"/>
    <cellStyle name="Output 2 22 6" xfId="50516" xr:uid="{00000000-0005-0000-0000-00001FB10000}"/>
    <cellStyle name="Output 2 23" xfId="7986" xr:uid="{00000000-0005-0000-0000-000020B10000}"/>
    <cellStyle name="Output 2 23 2" xfId="10069" xr:uid="{00000000-0005-0000-0000-000021B10000}"/>
    <cellStyle name="Output 2 23 2 2" xfId="50517" xr:uid="{00000000-0005-0000-0000-000022B10000}"/>
    <cellStyle name="Output 2 23 3" xfId="27234" xr:uid="{00000000-0005-0000-0000-000023B10000}"/>
    <cellStyle name="Output 2 23 3 2" xfId="50518" xr:uid="{00000000-0005-0000-0000-000024B10000}"/>
    <cellStyle name="Output 2 23 4" xfId="27235" xr:uid="{00000000-0005-0000-0000-000025B10000}"/>
    <cellStyle name="Output 2 23 4 2" xfId="50519" xr:uid="{00000000-0005-0000-0000-000026B10000}"/>
    <cellStyle name="Output 2 23 5" xfId="27236" xr:uid="{00000000-0005-0000-0000-000027B10000}"/>
    <cellStyle name="Output 2 23 5 2" xfId="50520" xr:uid="{00000000-0005-0000-0000-000028B10000}"/>
    <cellStyle name="Output 2 23 6" xfId="50521" xr:uid="{00000000-0005-0000-0000-000029B10000}"/>
    <cellStyle name="Output 2 24" xfId="10533" xr:uid="{00000000-0005-0000-0000-00002AB10000}"/>
    <cellStyle name="Output 2 24 2" xfId="50522" xr:uid="{00000000-0005-0000-0000-00002BB10000}"/>
    <cellStyle name="Output 2 25" xfId="12501" xr:uid="{00000000-0005-0000-0000-00002CB10000}"/>
    <cellStyle name="Output 2 25 2" xfId="50523" xr:uid="{00000000-0005-0000-0000-00002DB10000}"/>
    <cellStyle name="Output 2 26" xfId="27237" xr:uid="{00000000-0005-0000-0000-00002EB10000}"/>
    <cellStyle name="Output 2 26 2" xfId="50524" xr:uid="{00000000-0005-0000-0000-00002FB10000}"/>
    <cellStyle name="Output 2 27" xfId="50525" xr:uid="{00000000-0005-0000-0000-000030B10000}"/>
    <cellStyle name="Output 2 28" xfId="57219" xr:uid="{00000000-0005-0000-0000-000031B10000}"/>
    <cellStyle name="Output 2 3" xfId="525" xr:uid="{00000000-0005-0000-0000-000032B10000}"/>
    <cellStyle name="Output 2 3 10" xfId="10067" xr:uid="{00000000-0005-0000-0000-000033B10000}"/>
    <cellStyle name="Output 2 3 10 2" xfId="50526" xr:uid="{00000000-0005-0000-0000-000034B10000}"/>
    <cellStyle name="Output 2 3 11" xfId="27238" xr:uid="{00000000-0005-0000-0000-000035B10000}"/>
    <cellStyle name="Output 2 3 11 2" xfId="50527" xr:uid="{00000000-0005-0000-0000-000036B10000}"/>
    <cellStyle name="Output 2 3 12" xfId="50528" xr:uid="{00000000-0005-0000-0000-000037B10000}"/>
    <cellStyle name="Output 2 3 13" xfId="905" xr:uid="{00000000-0005-0000-0000-000038B10000}"/>
    <cellStyle name="Output 2 3 14" xfId="57222" xr:uid="{00000000-0005-0000-0000-000039B10000}"/>
    <cellStyle name="Output 2 3 2" xfId="1838" xr:uid="{00000000-0005-0000-0000-00003AB10000}"/>
    <cellStyle name="Output 2 3 2 2" xfId="3297" xr:uid="{00000000-0005-0000-0000-00003BB10000}"/>
    <cellStyle name="Output 2 3 2 2 2" xfId="7987" xr:uid="{00000000-0005-0000-0000-00003CB10000}"/>
    <cellStyle name="Output 2 3 2 2 2 2" xfId="10061" xr:uid="{00000000-0005-0000-0000-00003DB10000}"/>
    <cellStyle name="Output 2 3 2 2 2 2 2" xfId="50529" xr:uid="{00000000-0005-0000-0000-00003EB10000}"/>
    <cellStyle name="Output 2 3 2 2 2 3" xfId="50530" xr:uid="{00000000-0005-0000-0000-00003FB10000}"/>
    <cellStyle name="Output 2 3 2 2 3" xfId="7988" xr:uid="{00000000-0005-0000-0000-000040B10000}"/>
    <cellStyle name="Output 2 3 2 2 3 2" xfId="10060" xr:uid="{00000000-0005-0000-0000-000041B10000}"/>
    <cellStyle name="Output 2 3 2 2 3 2 2" xfId="50531" xr:uid="{00000000-0005-0000-0000-000042B10000}"/>
    <cellStyle name="Output 2 3 2 2 3 3" xfId="50532" xr:uid="{00000000-0005-0000-0000-000043B10000}"/>
    <cellStyle name="Output 2 3 2 2 4" xfId="10064" xr:uid="{00000000-0005-0000-0000-000044B10000}"/>
    <cellStyle name="Output 2 3 2 2 4 2" xfId="50533" xr:uid="{00000000-0005-0000-0000-000045B10000}"/>
    <cellStyle name="Output 2 3 2 2 5" xfId="27239" xr:uid="{00000000-0005-0000-0000-000046B10000}"/>
    <cellStyle name="Output 2 3 2 2 5 2" xfId="50534" xr:uid="{00000000-0005-0000-0000-000047B10000}"/>
    <cellStyle name="Output 2 3 2 2 6" xfId="27240" xr:uid="{00000000-0005-0000-0000-000048B10000}"/>
    <cellStyle name="Output 2 3 2 2 6 2" xfId="50535" xr:uid="{00000000-0005-0000-0000-000049B10000}"/>
    <cellStyle name="Output 2 3 2 2 7" xfId="27241" xr:uid="{00000000-0005-0000-0000-00004AB10000}"/>
    <cellStyle name="Output 2 3 2 2 7 2" xfId="50536" xr:uid="{00000000-0005-0000-0000-00004BB10000}"/>
    <cellStyle name="Output 2 3 2 2 8" xfId="50537" xr:uid="{00000000-0005-0000-0000-00004CB10000}"/>
    <cellStyle name="Output 2 3 2 3" xfId="7989" xr:uid="{00000000-0005-0000-0000-00004DB10000}"/>
    <cellStyle name="Output 2 3 2 3 2" xfId="10059" xr:uid="{00000000-0005-0000-0000-00004EB10000}"/>
    <cellStyle name="Output 2 3 2 3 2 2" xfId="50538" xr:uid="{00000000-0005-0000-0000-00004FB10000}"/>
    <cellStyle name="Output 2 3 2 3 3" xfId="50539" xr:uid="{00000000-0005-0000-0000-000050B10000}"/>
    <cellStyle name="Output 2 3 2 4" xfId="7990" xr:uid="{00000000-0005-0000-0000-000051B10000}"/>
    <cellStyle name="Output 2 3 2 4 2" xfId="10058" xr:uid="{00000000-0005-0000-0000-000052B10000}"/>
    <cellStyle name="Output 2 3 2 4 2 2" xfId="50540" xr:uid="{00000000-0005-0000-0000-000053B10000}"/>
    <cellStyle name="Output 2 3 2 4 3" xfId="50541" xr:uid="{00000000-0005-0000-0000-000054B10000}"/>
    <cellStyle name="Output 2 3 2 5" xfId="10065" xr:uid="{00000000-0005-0000-0000-000055B10000}"/>
    <cellStyle name="Output 2 3 2 5 2" xfId="50542" xr:uid="{00000000-0005-0000-0000-000056B10000}"/>
    <cellStyle name="Output 2 3 2 6" xfId="27242" xr:uid="{00000000-0005-0000-0000-000057B10000}"/>
    <cellStyle name="Output 2 3 2 6 2" xfId="50543" xr:uid="{00000000-0005-0000-0000-000058B10000}"/>
    <cellStyle name="Output 2 3 2 7" xfId="27243" xr:uid="{00000000-0005-0000-0000-000059B10000}"/>
    <cellStyle name="Output 2 3 2 7 2" xfId="50544" xr:uid="{00000000-0005-0000-0000-00005AB10000}"/>
    <cellStyle name="Output 2 3 2 8" xfId="27244" xr:uid="{00000000-0005-0000-0000-00005BB10000}"/>
    <cellStyle name="Output 2 3 2 8 2" xfId="50545" xr:uid="{00000000-0005-0000-0000-00005CB10000}"/>
    <cellStyle name="Output 2 3 2 9" xfId="50546" xr:uid="{00000000-0005-0000-0000-00005DB10000}"/>
    <cellStyle name="Output 2 3 3" xfId="1405" xr:uid="{00000000-0005-0000-0000-00005EB10000}"/>
    <cellStyle name="Output 2 3 3 2" xfId="2868" xr:uid="{00000000-0005-0000-0000-00005FB10000}"/>
    <cellStyle name="Output 2 3 3 2 2" xfId="7991" xr:uid="{00000000-0005-0000-0000-000060B10000}"/>
    <cellStyle name="Output 2 3 3 2 2 2" xfId="10053" xr:uid="{00000000-0005-0000-0000-000061B10000}"/>
    <cellStyle name="Output 2 3 3 2 2 2 2" xfId="50547" xr:uid="{00000000-0005-0000-0000-000062B10000}"/>
    <cellStyle name="Output 2 3 3 2 2 3" xfId="50548" xr:uid="{00000000-0005-0000-0000-000063B10000}"/>
    <cellStyle name="Output 2 3 3 2 3" xfId="7992" xr:uid="{00000000-0005-0000-0000-000064B10000}"/>
    <cellStyle name="Output 2 3 3 2 3 2" xfId="10051" xr:uid="{00000000-0005-0000-0000-000065B10000}"/>
    <cellStyle name="Output 2 3 3 2 3 2 2" xfId="50549" xr:uid="{00000000-0005-0000-0000-000066B10000}"/>
    <cellStyle name="Output 2 3 3 2 3 3" xfId="50550" xr:uid="{00000000-0005-0000-0000-000067B10000}"/>
    <cellStyle name="Output 2 3 3 2 4" xfId="10056" xr:uid="{00000000-0005-0000-0000-000068B10000}"/>
    <cellStyle name="Output 2 3 3 2 4 2" xfId="50551" xr:uid="{00000000-0005-0000-0000-000069B10000}"/>
    <cellStyle name="Output 2 3 3 2 5" xfId="27245" xr:uid="{00000000-0005-0000-0000-00006AB10000}"/>
    <cellStyle name="Output 2 3 3 2 5 2" xfId="50552" xr:uid="{00000000-0005-0000-0000-00006BB10000}"/>
    <cellStyle name="Output 2 3 3 2 6" xfId="27246" xr:uid="{00000000-0005-0000-0000-00006CB10000}"/>
    <cellStyle name="Output 2 3 3 2 6 2" xfId="50553" xr:uid="{00000000-0005-0000-0000-00006DB10000}"/>
    <cellStyle name="Output 2 3 3 2 7" xfId="27247" xr:uid="{00000000-0005-0000-0000-00006EB10000}"/>
    <cellStyle name="Output 2 3 3 2 7 2" xfId="50554" xr:uid="{00000000-0005-0000-0000-00006FB10000}"/>
    <cellStyle name="Output 2 3 3 2 8" xfId="50555" xr:uid="{00000000-0005-0000-0000-000070B10000}"/>
    <cellStyle name="Output 2 3 3 3" xfId="7993" xr:uid="{00000000-0005-0000-0000-000071B10000}"/>
    <cellStyle name="Output 2 3 3 3 2" xfId="10048" xr:uid="{00000000-0005-0000-0000-000072B10000}"/>
    <cellStyle name="Output 2 3 3 3 2 2" xfId="50556" xr:uid="{00000000-0005-0000-0000-000073B10000}"/>
    <cellStyle name="Output 2 3 3 3 3" xfId="50557" xr:uid="{00000000-0005-0000-0000-000074B10000}"/>
    <cellStyle name="Output 2 3 3 4" xfId="7994" xr:uid="{00000000-0005-0000-0000-000075B10000}"/>
    <cellStyle name="Output 2 3 3 4 2" xfId="10047" xr:uid="{00000000-0005-0000-0000-000076B10000}"/>
    <cellStyle name="Output 2 3 3 4 2 2" xfId="50558" xr:uid="{00000000-0005-0000-0000-000077B10000}"/>
    <cellStyle name="Output 2 3 3 4 3" xfId="50559" xr:uid="{00000000-0005-0000-0000-000078B10000}"/>
    <cellStyle name="Output 2 3 3 5" xfId="10057" xr:uid="{00000000-0005-0000-0000-000079B10000}"/>
    <cellStyle name="Output 2 3 3 5 2" xfId="50560" xr:uid="{00000000-0005-0000-0000-00007AB10000}"/>
    <cellStyle name="Output 2 3 3 6" xfId="27248" xr:uid="{00000000-0005-0000-0000-00007BB10000}"/>
    <cellStyle name="Output 2 3 3 6 2" xfId="50561" xr:uid="{00000000-0005-0000-0000-00007CB10000}"/>
    <cellStyle name="Output 2 3 3 7" xfId="27249" xr:uid="{00000000-0005-0000-0000-00007DB10000}"/>
    <cellStyle name="Output 2 3 3 7 2" xfId="50562" xr:uid="{00000000-0005-0000-0000-00007EB10000}"/>
    <cellStyle name="Output 2 3 3 8" xfId="27250" xr:uid="{00000000-0005-0000-0000-00007FB10000}"/>
    <cellStyle name="Output 2 3 3 8 2" xfId="50563" xr:uid="{00000000-0005-0000-0000-000080B10000}"/>
    <cellStyle name="Output 2 3 3 9" xfId="50564" xr:uid="{00000000-0005-0000-0000-000081B10000}"/>
    <cellStyle name="Output 2 3 4" xfId="2572" xr:uid="{00000000-0005-0000-0000-000082B10000}"/>
    <cellStyle name="Output 2 3 4 2" xfId="7995" xr:uid="{00000000-0005-0000-0000-000083B10000}"/>
    <cellStyle name="Output 2 3 4 2 2" xfId="10045" xr:uid="{00000000-0005-0000-0000-000084B10000}"/>
    <cellStyle name="Output 2 3 4 2 2 2" xfId="50565" xr:uid="{00000000-0005-0000-0000-000085B10000}"/>
    <cellStyle name="Output 2 3 4 2 3" xfId="50566" xr:uid="{00000000-0005-0000-0000-000086B10000}"/>
    <cellStyle name="Output 2 3 4 3" xfId="7996" xr:uid="{00000000-0005-0000-0000-000087B10000}"/>
    <cellStyle name="Output 2 3 4 3 2" xfId="10044" xr:uid="{00000000-0005-0000-0000-000088B10000}"/>
    <cellStyle name="Output 2 3 4 3 2 2" xfId="50567" xr:uid="{00000000-0005-0000-0000-000089B10000}"/>
    <cellStyle name="Output 2 3 4 3 3" xfId="50568" xr:uid="{00000000-0005-0000-0000-00008AB10000}"/>
    <cellStyle name="Output 2 3 4 4" xfId="10046" xr:uid="{00000000-0005-0000-0000-00008BB10000}"/>
    <cellStyle name="Output 2 3 4 4 2" xfId="50569" xr:uid="{00000000-0005-0000-0000-00008CB10000}"/>
    <cellStyle name="Output 2 3 4 5" xfId="27251" xr:uid="{00000000-0005-0000-0000-00008DB10000}"/>
    <cellStyle name="Output 2 3 4 5 2" xfId="50570" xr:uid="{00000000-0005-0000-0000-00008EB10000}"/>
    <cellStyle name="Output 2 3 4 6" xfId="27252" xr:uid="{00000000-0005-0000-0000-00008FB10000}"/>
    <cellStyle name="Output 2 3 4 6 2" xfId="50571" xr:uid="{00000000-0005-0000-0000-000090B10000}"/>
    <cellStyle name="Output 2 3 4 7" xfId="27253" xr:uid="{00000000-0005-0000-0000-000091B10000}"/>
    <cellStyle name="Output 2 3 4 7 2" xfId="50572" xr:uid="{00000000-0005-0000-0000-000092B10000}"/>
    <cellStyle name="Output 2 3 4 8" xfId="50573" xr:uid="{00000000-0005-0000-0000-000093B10000}"/>
    <cellStyle name="Output 2 3 5" xfId="7997" xr:uid="{00000000-0005-0000-0000-000094B10000}"/>
    <cellStyle name="Output 2 3 5 2" xfId="10043" xr:uid="{00000000-0005-0000-0000-000095B10000}"/>
    <cellStyle name="Output 2 3 5 2 2" xfId="50574" xr:uid="{00000000-0005-0000-0000-000096B10000}"/>
    <cellStyle name="Output 2 3 5 3" xfId="27254" xr:uid="{00000000-0005-0000-0000-000097B10000}"/>
    <cellStyle name="Output 2 3 5 3 2" xfId="50575" xr:uid="{00000000-0005-0000-0000-000098B10000}"/>
    <cellStyle name="Output 2 3 5 4" xfId="27255" xr:uid="{00000000-0005-0000-0000-000099B10000}"/>
    <cellStyle name="Output 2 3 5 4 2" xfId="50576" xr:uid="{00000000-0005-0000-0000-00009AB10000}"/>
    <cellStyle name="Output 2 3 5 5" xfId="27256" xr:uid="{00000000-0005-0000-0000-00009BB10000}"/>
    <cellStyle name="Output 2 3 5 5 2" xfId="50577" xr:uid="{00000000-0005-0000-0000-00009CB10000}"/>
    <cellStyle name="Output 2 3 5 6" xfId="50578" xr:uid="{00000000-0005-0000-0000-00009DB10000}"/>
    <cellStyle name="Output 2 3 6" xfId="7998" xr:uid="{00000000-0005-0000-0000-00009EB10000}"/>
    <cellStyle name="Output 2 3 6 2" xfId="10042" xr:uid="{00000000-0005-0000-0000-00009FB10000}"/>
    <cellStyle name="Output 2 3 6 2 2" xfId="50579" xr:uid="{00000000-0005-0000-0000-0000A0B10000}"/>
    <cellStyle name="Output 2 3 6 3" xfId="27257" xr:uid="{00000000-0005-0000-0000-0000A1B10000}"/>
    <cellStyle name="Output 2 3 6 3 2" xfId="50580" xr:uid="{00000000-0005-0000-0000-0000A2B10000}"/>
    <cellStyle name="Output 2 3 6 4" xfId="27258" xr:uid="{00000000-0005-0000-0000-0000A3B10000}"/>
    <cellStyle name="Output 2 3 6 4 2" xfId="50581" xr:uid="{00000000-0005-0000-0000-0000A4B10000}"/>
    <cellStyle name="Output 2 3 6 5" xfId="27259" xr:uid="{00000000-0005-0000-0000-0000A5B10000}"/>
    <cellStyle name="Output 2 3 6 5 2" xfId="50582" xr:uid="{00000000-0005-0000-0000-0000A6B10000}"/>
    <cellStyle name="Output 2 3 6 6" xfId="50583" xr:uid="{00000000-0005-0000-0000-0000A7B10000}"/>
    <cellStyle name="Output 2 3 7" xfId="7999" xr:uid="{00000000-0005-0000-0000-0000A8B10000}"/>
    <cellStyle name="Output 2 3 7 2" xfId="10039" xr:uid="{00000000-0005-0000-0000-0000A9B10000}"/>
    <cellStyle name="Output 2 3 7 2 2" xfId="50584" xr:uid="{00000000-0005-0000-0000-0000AAB10000}"/>
    <cellStyle name="Output 2 3 7 3" xfId="27260" xr:uid="{00000000-0005-0000-0000-0000ABB10000}"/>
    <cellStyle name="Output 2 3 7 3 2" xfId="50585" xr:uid="{00000000-0005-0000-0000-0000ACB10000}"/>
    <cellStyle name="Output 2 3 7 4" xfId="27261" xr:uid="{00000000-0005-0000-0000-0000ADB10000}"/>
    <cellStyle name="Output 2 3 7 4 2" xfId="50586" xr:uid="{00000000-0005-0000-0000-0000AEB10000}"/>
    <cellStyle name="Output 2 3 7 5" xfId="27262" xr:uid="{00000000-0005-0000-0000-0000AFB10000}"/>
    <cellStyle name="Output 2 3 7 5 2" xfId="50587" xr:uid="{00000000-0005-0000-0000-0000B0B10000}"/>
    <cellStyle name="Output 2 3 7 6" xfId="50588" xr:uid="{00000000-0005-0000-0000-0000B1B10000}"/>
    <cellStyle name="Output 2 3 8" xfId="8000" xr:uid="{00000000-0005-0000-0000-0000B2B10000}"/>
    <cellStyle name="Output 2 3 8 2" xfId="10038" xr:uid="{00000000-0005-0000-0000-0000B3B10000}"/>
    <cellStyle name="Output 2 3 8 2 2" xfId="50589" xr:uid="{00000000-0005-0000-0000-0000B4B10000}"/>
    <cellStyle name="Output 2 3 8 3" xfId="50590" xr:uid="{00000000-0005-0000-0000-0000B5B10000}"/>
    <cellStyle name="Output 2 3 9" xfId="10558" xr:uid="{00000000-0005-0000-0000-0000B6B10000}"/>
    <cellStyle name="Output 2 3 9 2" xfId="50591" xr:uid="{00000000-0005-0000-0000-0000B7B10000}"/>
    <cellStyle name="Output 2 4" xfId="922" xr:uid="{00000000-0005-0000-0000-0000B8B10000}"/>
    <cellStyle name="Output 2 4 10" xfId="10559" xr:uid="{00000000-0005-0000-0000-0000B9B10000}"/>
    <cellStyle name="Output 2 4 10 2" xfId="50592" xr:uid="{00000000-0005-0000-0000-0000BAB10000}"/>
    <cellStyle name="Output 2 4 11" xfId="10037" xr:uid="{00000000-0005-0000-0000-0000BBB10000}"/>
    <cellStyle name="Output 2 4 11 2" xfId="50593" xr:uid="{00000000-0005-0000-0000-0000BCB10000}"/>
    <cellStyle name="Output 2 4 12" xfId="18902" xr:uid="{00000000-0005-0000-0000-0000BDB10000}"/>
    <cellStyle name="Output 2 4 12 2" xfId="50594" xr:uid="{00000000-0005-0000-0000-0000BEB10000}"/>
    <cellStyle name="Output 2 4 13" xfId="27263" xr:uid="{00000000-0005-0000-0000-0000BFB10000}"/>
    <cellStyle name="Output 2 4 13 2" xfId="50595" xr:uid="{00000000-0005-0000-0000-0000C0B10000}"/>
    <cellStyle name="Output 2 4 14" xfId="50596" xr:uid="{00000000-0005-0000-0000-0000C1B10000}"/>
    <cellStyle name="Output 2 4 15" xfId="57223" xr:uid="{00000000-0005-0000-0000-0000C2B10000}"/>
    <cellStyle name="Output 2 4 2" xfId="1854" xr:uid="{00000000-0005-0000-0000-0000C3B10000}"/>
    <cellStyle name="Output 2 4 2 2" xfId="3313" xr:uid="{00000000-0005-0000-0000-0000C4B10000}"/>
    <cellStyle name="Output 2 4 2 2 2" xfId="8001" xr:uid="{00000000-0005-0000-0000-0000C5B10000}"/>
    <cellStyle name="Output 2 4 2 2 2 2" xfId="10034" xr:uid="{00000000-0005-0000-0000-0000C6B10000}"/>
    <cellStyle name="Output 2 4 2 2 2 2 2" xfId="50597" xr:uid="{00000000-0005-0000-0000-0000C7B10000}"/>
    <cellStyle name="Output 2 4 2 2 2 3" xfId="50598" xr:uid="{00000000-0005-0000-0000-0000C8B10000}"/>
    <cellStyle name="Output 2 4 2 2 3" xfId="8002" xr:uid="{00000000-0005-0000-0000-0000C9B10000}"/>
    <cellStyle name="Output 2 4 2 2 3 2" xfId="10033" xr:uid="{00000000-0005-0000-0000-0000CAB10000}"/>
    <cellStyle name="Output 2 4 2 2 3 2 2" xfId="50599" xr:uid="{00000000-0005-0000-0000-0000CBB10000}"/>
    <cellStyle name="Output 2 4 2 2 3 3" xfId="50600" xr:uid="{00000000-0005-0000-0000-0000CCB10000}"/>
    <cellStyle name="Output 2 4 2 2 4" xfId="10035" xr:uid="{00000000-0005-0000-0000-0000CDB10000}"/>
    <cellStyle name="Output 2 4 2 2 4 2" xfId="50601" xr:uid="{00000000-0005-0000-0000-0000CEB10000}"/>
    <cellStyle name="Output 2 4 2 2 5" xfId="27264" xr:uid="{00000000-0005-0000-0000-0000CFB10000}"/>
    <cellStyle name="Output 2 4 2 2 5 2" xfId="50602" xr:uid="{00000000-0005-0000-0000-0000D0B10000}"/>
    <cellStyle name="Output 2 4 2 2 6" xfId="27265" xr:uid="{00000000-0005-0000-0000-0000D1B10000}"/>
    <cellStyle name="Output 2 4 2 2 6 2" xfId="50603" xr:uid="{00000000-0005-0000-0000-0000D2B10000}"/>
    <cellStyle name="Output 2 4 2 2 7" xfId="27266" xr:uid="{00000000-0005-0000-0000-0000D3B10000}"/>
    <cellStyle name="Output 2 4 2 2 7 2" xfId="50604" xr:uid="{00000000-0005-0000-0000-0000D4B10000}"/>
    <cellStyle name="Output 2 4 2 2 8" xfId="50605" xr:uid="{00000000-0005-0000-0000-0000D5B10000}"/>
    <cellStyle name="Output 2 4 2 3" xfId="8003" xr:uid="{00000000-0005-0000-0000-0000D6B10000}"/>
    <cellStyle name="Output 2 4 2 3 2" xfId="10032" xr:uid="{00000000-0005-0000-0000-0000D7B10000}"/>
    <cellStyle name="Output 2 4 2 3 2 2" xfId="50606" xr:uid="{00000000-0005-0000-0000-0000D8B10000}"/>
    <cellStyle name="Output 2 4 2 3 3" xfId="50607" xr:uid="{00000000-0005-0000-0000-0000D9B10000}"/>
    <cellStyle name="Output 2 4 2 4" xfId="8004" xr:uid="{00000000-0005-0000-0000-0000DAB10000}"/>
    <cellStyle name="Output 2 4 2 4 2" xfId="10031" xr:uid="{00000000-0005-0000-0000-0000DBB10000}"/>
    <cellStyle name="Output 2 4 2 4 2 2" xfId="50608" xr:uid="{00000000-0005-0000-0000-0000DCB10000}"/>
    <cellStyle name="Output 2 4 2 4 3" xfId="50609" xr:uid="{00000000-0005-0000-0000-0000DDB10000}"/>
    <cellStyle name="Output 2 4 2 5" xfId="10036" xr:uid="{00000000-0005-0000-0000-0000DEB10000}"/>
    <cellStyle name="Output 2 4 2 5 2" xfId="50610" xr:uid="{00000000-0005-0000-0000-0000DFB10000}"/>
    <cellStyle name="Output 2 4 2 6" xfId="27267" xr:uid="{00000000-0005-0000-0000-0000E0B10000}"/>
    <cellStyle name="Output 2 4 2 6 2" xfId="50611" xr:uid="{00000000-0005-0000-0000-0000E1B10000}"/>
    <cellStyle name="Output 2 4 2 7" xfId="27268" xr:uid="{00000000-0005-0000-0000-0000E2B10000}"/>
    <cellStyle name="Output 2 4 2 7 2" xfId="50612" xr:uid="{00000000-0005-0000-0000-0000E3B10000}"/>
    <cellStyle name="Output 2 4 2 8" xfId="27269" xr:uid="{00000000-0005-0000-0000-0000E4B10000}"/>
    <cellStyle name="Output 2 4 2 8 2" xfId="50613" xr:uid="{00000000-0005-0000-0000-0000E5B10000}"/>
    <cellStyle name="Output 2 4 2 9" xfId="50614" xr:uid="{00000000-0005-0000-0000-0000E6B10000}"/>
    <cellStyle name="Output 2 4 3" xfId="1422" xr:uid="{00000000-0005-0000-0000-0000E7B10000}"/>
    <cellStyle name="Output 2 4 3 2" xfId="2885" xr:uid="{00000000-0005-0000-0000-0000E8B10000}"/>
    <cellStyle name="Output 2 4 3 2 2" xfId="8005" xr:uid="{00000000-0005-0000-0000-0000E9B10000}"/>
    <cellStyle name="Output 2 4 3 2 2 2" xfId="10028" xr:uid="{00000000-0005-0000-0000-0000EAB10000}"/>
    <cellStyle name="Output 2 4 3 2 2 2 2" xfId="50615" xr:uid="{00000000-0005-0000-0000-0000EBB10000}"/>
    <cellStyle name="Output 2 4 3 2 2 3" xfId="50616" xr:uid="{00000000-0005-0000-0000-0000ECB10000}"/>
    <cellStyle name="Output 2 4 3 2 3" xfId="8006" xr:uid="{00000000-0005-0000-0000-0000EDB10000}"/>
    <cellStyle name="Output 2 4 3 2 3 2" xfId="10027" xr:uid="{00000000-0005-0000-0000-0000EEB10000}"/>
    <cellStyle name="Output 2 4 3 2 3 2 2" xfId="50617" xr:uid="{00000000-0005-0000-0000-0000EFB10000}"/>
    <cellStyle name="Output 2 4 3 2 3 3" xfId="50618" xr:uid="{00000000-0005-0000-0000-0000F0B10000}"/>
    <cellStyle name="Output 2 4 3 2 4" xfId="10029" xr:uid="{00000000-0005-0000-0000-0000F1B10000}"/>
    <cellStyle name="Output 2 4 3 2 4 2" xfId="50619" xr:uid="{00000000-0005-0000-0000-0000F2B10000}"/>
    <cellStyle name="Output 2 4 3 2 5" xfId="27270" xr:uid="{00000000-0005-0000-0000-0000F3B10000}"/>
    <cellStyle name="Output 2 4 3 2 5 2" xfId="50620" xr:uid="{00000000-0005-0000-0000-0000F4B10000}"/>
    <cellStyle name="Output 2 4 3 2 6" xfId="27271" xr:uid="{00000000-0005-0000-0000-0000F5B10000}"/>
    <cellStyle name="Output 2 4 3 2 6 2" xfId="50621" xr:uid="{00000000-0005-0000-0000-0000F6B10000}"/>
    <cellStyle name="Output 2 4 3 2 7" xfId="27272" xr:uid="{00000000-0005-0000-0000-0000F7B10000}"/>
    <cellStyle name="Output 2 4 3 2 7 2" xfId="50622" xr:uid="{00000000-0005-0000-0000-0000F8B10000}"/>
    <cellStyle name="Output 2 4 3 2 8" xfId="50623" xr:uid="{00000000-0005-0000-0000-0000F9B10000}"/>
    <cellStyle name="Output 2 4 3 3" xfId="8007" xr:uid="{00000000-0005-0000-0000-0000FAB10000}"/>
    <cellStyle name="Output 2 4 3 3 2" xfId="10025" xr:uid="{00000000-0005-0000-0000-0000FBB10000}"/>
    <cellStyle name="Output 2 4 3 3 2 2" xfId="50624" xr:uid="{00000000-0005-0000-0000-0000FCB10000}"/>
    <cellStyle name="Output 2 4 3 3 3" xfId="50625" xr:uid="{00000000-0005-0000-0000-0000FDB10000}"/>
    <cellStyle name="Output 2 4 3 4" xfId="8008" xr:uid="{00000000-0005-0000-0000-0000FEB10000}"/>
    <cellStyle name="Output 2 4 3 4 2" xfId="10023" xr:uid="{00000000-0005-0000-0000-0000FFB10000}"/>
    <cellStyle name="Output 2 4 3 4 2 2" xfId="50626" xr:uid="{00000000-0005-0000-0000-000000B20000}"/>
    <cellStyle name="Output 2 4 3 4 3" xfId="50627" xr:uid="{00000000-0005-0000-0000-000001B20000}"/>
    <cellStyle name="Output 2 4 3 5" xfId="10030" xr:uid="{00000000-0005-0000-0000-000002B20000}"/>
    <cellStyle name="Output 2 4 3 5 2" xfId="50628" xr:uid="{00000000-0005-0000-0000-000003B20000}"/>
    <cellStyle name="Output 2 4 3 6" xfId="27273" xr:uid="{00000000-0005-0000-0000-000004B20000}"/>
    <cellStyle name="Output 2 4 3 6 2" xfId="50629" xr:uid="{00000000-0005-0000-0000-000005B20000}"/>
    <cellStyle name="Output 2 4 3 7" xfId="27274" xr:uid="{00000000-0005-0000-0000-000006B20000}"/>
    <cellStyle name="Output 2 4 3 7 2" xfId="50630" xr:uid="{00000000-0005-0000-0000-000007B20000}"/>
    <cellStyle name="Output 2 4 3 8" xfId="27275" xr:uid="{00000000-0005-0000-0000-000008B20000}"/>
    <cellStyle name="Output 2 4 3 8 2" xfId="50631" xr:uid="{00000000-0005-0000-0000-000009B20000}"/>
    <cellStyle name="Output 2 4 3 9" xfId="50632" xr:uid="{00000000-0005-0000-0000-00000AB20000}"/>
    <cellStyle name="Output 2 4 4" xfId="8009" xr:uid="{00000000-0005-0000-0000-00000BB20000}"/>
    <cellStyle name="Output 2 4 4 2" xfId="10022" xr:uid="{00000000-0005-0000-0000-00000CB20000}"/>
    <cellStyle name="Output 2 4 4 2 2" xfId="50633" xr:uid="{00000000-0005-0000-0000-00000DB20000}"/>
    <cellStyle name="Output 2 4 4 3" xfId="27276" xr:uid="{00000000-0005-0000-0000-00000EB20000}"/>
    <cellStyle name="Output 2 4 4 3 2" xfId="50634" xr:uid="{00000000-0005-0000-0000-00000FB20000}"/>
    <cellStyle name="Output 2 4 4 4" xfId="27277" xr:uid="{00000000-0005-0000-0000-000010B20000}"/>
    <cellStyle name="Output 2 4 4 4 2" xfId="50635" xr:uid="{00000000-0005-0000-0000-000011B20000}"/>
    <cellStyle name="Output 2 4 4 5" xfId="27278" xr:uid="{00000000-0005-0000-0000-000012B20000}"/>
    <cellStyle name="Output 2 4 4 5 2" xfId="50636" xr:uid="{00000000-0005-0000-0000-000013B20000}"/>
    <cellStyle name="Output 2 4 4 6" xfId="50637" xr:uid="{00000000-0005-0000-0000-000014B20000}"/>
    <cellStyle name="Output 2 4 5" xfId="8010" xr:uid="{00000000-0005-0000-0000-000015B20000}"/>
    <cellStyle name="Output 2 4 5 2" xfId="10021" xr:uid="{00000000-0005-0000-0000-000016B20000}"/>
    <cellStyle name="Output 2 4 5 2 2" xfId="50638" xr:uid="{00000000-0005-0000-0000-000017B20000}"/>
    <cellStyle name="Output 2 4 5 3" xfId="27279" xr:uid="{00000000-0005-0000-0000-000018B20000}"/>
    <cellStyle name="Output 2 4 5 3 2" xfId="50639" xr:uid="{00000000-0005-0000-0000-000019B20000}"/>
    <cellStyle name="Output 2 4 5 4" xfId="27280" xr:uid="{00000000-0005-0000-0000-00001AB20000}"/>
    <cellStyle name="Output 2 4 5 4 2" xfId="50640" xr:uid="{00000000-0005-0000-0000-00001BB20000}"/>
    <cellStyle name="Output 2 4 5 5" xfId="27281" xr:uid="{00000000-0005-0000-0000-00001CB20000}"/>
    <cellStyle name="Output 2 4 5 5 2" xfId="50641" xr:uid="{00000000-0005-0000-0000-00001DB20000}"/>
    <cellStyle name="Output 2 4 5 6" xfId="50642" xr:uid="{00000000-0005-0000-0000-00001EB20000}"/>
    <cellStyle name="Output 2 4 6" xfId="8011" xr:uid="{00000000-0005-0000-0000-00001FB20000}"/>
    <cellStyle name="Output 2 4 6 2" xfId="10020" xr:uid="{00000000-0005-0000-0000-000020B20000}"/>
    <cellStyle name="Output 2 4 6 2 2" xfId="50643" xr:uid="{00000000-0005-0000-0000-000021B20000}"/>
    <cellStyle name="Output 2 4 6 3" xfId="27282" xr:uid="{00000000-0005-0000-0000-000022B20000}"/>
    <cellStyle name="Output 2 4 6 3 2" xfId="50644" xr:uid="{00000000-0005-0000-0000-000023B20000}"/>
    <cellStyle name="Output 2 4 6 4" xfId="27283" xr:uid="{00000000-0005-0000-0000-000024B20000}"/>
    <cellStyle name="Output 2 4 6 4 2" xfId="50645" xr:uid="{00000000-0005-0000-0000-000025B20000}"/>
    <cellStyle name="Output 2 4 6 5" xfId="27284" xr:uid="{00000000-0005-0000-0000-000026B20000}"/>
    <cellStyle name="Output 2 4 6 5 2" xfId="50646" xr:uid="{00000000-0005-0000-0000-000027B20000}"/>
    <cellStyle name="Output 2 4 6 6" xfId="50647" xr:uid="{00000000-0005-0000-0000-000028B20000}"/>
    <cellStyle name="Output 2 4 7" xfId="8012" xr:uid="{00000000-0005-0000-0000-000029B20000}"/>
    <cellStyle name="Output 2 4 7 2" xfId="10019" xr:uid="{00000000-0005-0000-0000-00002AB20000}"/>
    <cellStyle name="Output 2 4 7 2 2" xfId="50648" xr:uid="{00000000-0005-0000-0000-00002BB20000}"/>
    <cellStyle name="Output 2 4 7 3" xfId="27285" xr:uid="{00000000-0005-0000-0000-00002CB20000}"/>
    <cellStyle name="Output 2 4 7 3 2" xfId="50649" xr:uid="{00000000-0005-0000-0000-00002DB20000}"/>
    <cellStyle name="Output 2 4 7 4" xfId="27286" xr:uid="{00000000-0005-0000-0000-00002EB20000}"/>
    <cellStyle name="Output 2 4 7 4 2" xfId="50650" xr:uid="{00000000-0005-0000-0000-00002FB20000}"/>
    <cellStyle name="Output 2 4 7 5" xfId="27287" xr:uid="{00000000-0005-0000-0000-000030B20000}"/>
    <cellStyle name="Output 2 4 7 5 2" xfId="50651" xr:uid="{00000000-0005-0000-0000-000031B20000}"/>
    <cellStyle name="Output 2 4 7 6" xfId="50652" xr:uid="{00000000-0005-0000-0000-000032B20000}"/>
    <cellStyle name="Output 2 4 8" xfId="8013" xr:uid="{00000000-0005-0000-0000-000033B20000}"/>
    <cellStyle name="Output 2 4 8 2" xfId="10018" xr:uid="{00000000-0005-0000-0000-000034B20000}"/>
    <cellStyle name="Output 2 4 8 2 2" xfId="50653" xr:uid="{00000000-0005-0000-0000-000035B20000}"/>
    <cellStyle name="Output 2 4 8 3" xfId="50654" xr:uid="{00000000-0005-0000-0000-000036B20000}"/>
    <cellStyle name="Output 2 4 9" xfId="10534" xr:uid="{00000000-0005-0000-0000-000037B20000}"/>
    <cellStyle name="Output 2 4 9 2" xfId="50655" xr:uid="{00000000-0005-0000-0000-000038B20000}"/>
    <cellStyle name="Output 2 5" xfId="1036" xr:uid="{00000000-0005-0000-0000-000039B20000}"/>
    <cellStyle name="Output 2 5 10" xfId="27288" xr:uid="{00000000-0005-0000-0000-00003AB20000}"/>
    <cellStyle name="Output 2 5 10 2" xfId="50656" xr:uid="{00000000-0005-0000-0000-00003BB20000}"/>
    <cellStyle name="Output 2 5 11" xfId="50657" xr:uid="{00000000-0005-0000-0000-00003CB20000}"/>
    <cellStyle name="Output 2 5 2" xfId="1968" xr:uid="{00000000-0005-0000-0000-00003DB20000}"/>
    <cellStyle name="Output 2 5 2 2" xfId="3427" xr:uid="{00000000-0005-0000-0000-00003EB20000}"/>
    <cellStyle name="Output 2 5 2 2 2" xfId="8014" xr:uid="{00000000-0005-0000-0000-00003FB20000}"/>
    <cellStyle name="Output 2 5 2 2 2 2" xfId="10014" xr:uid="{00000000-0005-0000-0000-000040B20000}"/>
    <cellStyle name="Output 2 5 2 2 2 2 2" xfId="50658" xr:uid="{00000000-0005-0000-0000-000041B20000}"/>
    <cellStyle name="Output 2 5 2 2 2 3" xfId="50659" xr:uid="{00000000-0005-0000-0000-000042B20000}"/>
    <cellStyle name="Output 2 5 2 2 3" xfId="8015" xr:uid="{00000000-0005-0000-0000-000043B20000}"/>
    <cellStyle name="Output 2 5 2 2 3 2" xfId="10013" xr:uid="{00000000-0005-0000-0000-000044B20000}"/>
    <cellStyle name="Output 2 5 2 2 3 2 2" xfId="50660" xr:uid="{00000000-0005-0000-0000-000045B20000}"/>
    <cellStyle name="Output 2 5 2 2 3 3" xfId="50661" xr:uid="{00000000-0005-0000-0000-000046B20000}"/>
    <cellStyle name="Output 2 5 2 2 4" xfId="10015" xr:uid="{00000000-0005-0000-0000-000047B20000}"/>
    <cellStyle name="Output 2 5 2 2 4 2" xfId="50662" xr:uid="{00000000-0005-0000-0000-000048B20000}"/>
    <cellStyle name="Output 2 5 2 2 5" xfId="27289" xr:uid="{00000000-0005-0000-0000-000049B20000}"/>
    <cellStyle name="Output 2 5 2 2 5 2" xfId="50663" xr:uid="{00000000-0005-0000-0000-00004AB20000}"/>
    <cellStyle name="Output 2 5 2 2 6" xfId="27290" xr:uid="{00000000-0005-0000-0000-00004BB20000}"/>
    <cellStyle name="Output 2 5 2 2 6 2" xfId="50664" xr:uid="{00000000-0005-0000-0000-00004CB20000}"/>
    <cellStyle name="Output 2 5 2 2 7" xfId="27291" xr:uid="{00000000-0005-0000-0000-00004DB20000}"/>
    <cellStyle name="Output 2 5 2 2 7 2" xfId="50665" xr:uid="{00000000-0005-0000-0000-00004EB20000}"/>
    <cellStyle name="Output 2 5 2 2 8" xfId="50666" xr:uid="{00000000-0005-0000-0000-00004FB20000}"/>
    <cellStyle name="Output 2 5 2 3" xfId="8016" xr:uid="{00000000-0005-0000-0000-000050B20000}"/>
    <cellStyle name="Output 2 5 2 3 2" xfId="10012" xr:uid="{00000000-0005-0000-0000-000051B20000}"/>
    <cellStyle name="Output 2 5 2 3 2 2" xfId="50667" xr:uid="{00000000-0005-0000-0000-000052B20000}"/>
    <cellStyle name="Output 2 5 2 3 3" xfId="50668" xr:uid="{00000000-0005-0000-0000-000053B20000}"/>
    <cellStyle name="Output 2 5 2 4" xfId="8017" xr:uid="{00000000-0005-0000-0000-000054B20000}"/>
    <cellStyle name="Output 2 5 2 4 2" xfId="10011" xr:uid="{00000000-0005-0000-0000-000055B20000}"/>
    <cellStyle name="Output 2 5 2 4 2 2" xfId="50669" xr:uid="{00000000-0005-0000-0000-000056B20000}"/>
    <cellStyle name="Output 2 5 2 4 3" xfId="50670" xr:uid="{00000000-0005-0000-0000-000057B20000}"/>
    <cellStyle name="Output 2 5 2 5" xfId="10016" xr:uid="{00000000-0005-0000-0000-000058B20000}"/>
    <cellStyle name="Output 2 5 2 5 2" xfId="50671" xr:uid="{00000000-0005-0000-0000-000059B20000}"/>
    <cellStyle name="Output 2 5 2 6" xfId="27292" xr:uid="{00000000-0005-0000-0000-00005AB20000}"/>
    <cellStyle name="Output 2 5 2 6 2" xfId="50672" xr:uid="{00000000-0005-0000-0000-00005BB20000}"/>
    <cellStyle name="Output 2 5 2 7" xfId="27293" xr:uid="{00000000-0005-0000-0000-00005CB20000}"/>
    <cellStyle name="Output 2 5 2 7 2" xfId="50673" xr:uid="{00000000-0005-0000-0000-00005DB20000}"/>
    <cellStyle name="Output 2 5 2 8" xfId="27294" xr:uid="{00000000-0005-0000-0000-00005EB20000}"/>
    <cellStyle name="Output 2 5 2 8 2" xfId="50674" xr:uid="{00000000-0005-0000-0000-00005FB20000}"/>
    <cellStyle name="Output 2 5 2 9" xfId="50675" xr:uid="{00000000-0005-0000-0000-000060B20000}"/>
    <cellStyle name="Output 2 5 3" xfId="1536" xr:uid="{00000000-0005-0000-0000-000061B20000}"/>
    <cellStyle name="Output 2 5 3 2" xfId="2999" xr:uid="{00000000-0005-0000-0000-000062B20000}"/>
    <cellStyle name="Output 2 5 3 2 2" xfId="8018" xr:uid="{00000000-0005-0000-0000-000063B20000}"/>
    <cellStyle name="Output 2 5 3 2 2 2" xfId="10008" xr:uid="{00000000-0005-0000-0000-000064B20000}"/>
    <cellStyle name="Output 2 5 3 2 2 2 2" xfId="50676" xr:uid="{00000000-0005-0000-0000-000065B20000}"/>
    <cellStyle name="Output 2 5 3 2 2 3" xfId="50677" xr:uid="{00000000-0005-0000-0000-000066B20000}"/>
    <cellStyle name="Output 2 5 3 2 3" xfId="8019" xr:uid="{00000000-0005-0000-0000-000067B20000}"/>
    <cellStyle name="Output 2 5 3 2 3 2" xfId="10007" xr:uid="{00000000-0005-0000-0000-000068B20000}"/>
    <cellStyle name="Output 2 5 3 2 3 2 2" xfId="50678" xr:uid="{00000000-0005-0000-0000-000069B20000}"/>
    <cellStyle name="Output 2 5 3 2 3 3" xfId="50679" xr:uid="{00000000-0005-0000-0000-00006AB20000}"/>
    <cellStyle name="Output 2 5 3 2 4" xfId="10009" xr:uid="{00000000-0005-0000-0000-00006BB20000}"/>
    <cellStyle name="Output 2 5 3 2 4 2" xfId="50680" xr:uid="{00000000-0005-0000-0000-00006CB20000}"/>
    <cellStyle name="Output 2 5 3 2 5" xfId="27295" xr:uid="{00000000-0005-0000-0000-00006DB20000}"/>
    <cellStyle name="Output 2 5 3 2 5 2" xfId="50681" xr:uid="{00000000-0005-0000-0000-00006EB20000}"/>
    <cellStyle name="Output 2 5 3 2 6" xfId="27296" xr:uid="{00000000-0005-0000-0000-00006FB20000}"/>
    <cellStyle name="Output 2 5 3 2 6 2" xfId="50682" xr:uid="{00000000-0005-0000-0000-000070B20000}"/>
    <cellStyle name="Output 2 5 3 2 7" xfId="27297" xr:uid="{00000000-0005-0000-0000-000071B20000}"/>
    <cellStyle name="Output 2 5 3 2 7 2" xfId="50683" xr:uid="{00000000-0005-0000-0000-000072B20000}"/>
    <cellStyle name="Output 2 5 3 2 8" xfId="50684" xr:uid="{00000000-0005-0000-0000-000073B20000}"/>
    <cellStyle name="Output 2 5 3 3" xfId="8020" xr:uid="{00000000-0005-0000-0000-000074B20000}"/>
    <cellStyle name="Output 2 5 3 3 2" xfId="10006" xr:uid="{00000000-0005-0000-0000-000075B20000}"/>
    <cellStyle name="Output 2 5 3 3 2 2" xfId="50685" xr:uid="{00000000-0005-0000-0000-000076B20000}"/>
    <cellStyle name="Output 2 5 3 3 3" xfId="50686" xr:uid="{00000000-0005-0000-0000-000077B20000}"/>
    <cellStyle name="Output 2 5 3 4" xfId="8021" xr:uid="{00000000-0005-0000-0000-000078B20000}"/>
    <cellStyle name="Output 2 5 3 4 2" xfId="10004" xr:uid="{00000000-0005-0000-0000-000079B20000}"/>
    <cellStyle name="Output 2 5 3 4 2 2" xfId="50687" xr:uid="{00000000-0005-0000-0000-00007AB20000}"/>
    <cellStyle name="Output 2 5 3 4 3" xfId="50688" xr:uid="{00000000-0005-0000-0000-00007BB20000}"/>
    <cellStyle name="Output 2 5 3 5" xfId="10010" xr:uid="{00000000-0005-0000-0000-00007CB20000}"/>
    <cellStyle name="Output 2 5 3 5 2" xfId="50689" xr:uid="{00000000-0005-0000-0000-00007DB20000}"/>
    <cellStyle name="Output 2 5 3 6" xfId="27298" xr:uid="{00000000-0005-0000-0000-00007EB20000}"/>
    <cellStyle name="Output 2 5 3 6 2" xfId="50690" xr:uid="{00000000-0005-0000-0000-00007FB20000}"/>
    <cellStyle name="Output 2 5 3 7" xfId="27299" xr:uid="{00000000-0005-0000-0000-000080B20000}"/>
    <cellStyle name="Output 2 5 3 7 2" xfId="50691" xr:uid="{00000000-0005-0000-0000-000081B20000}"/>
    <cellStyle name="Output 2 5 3 8" xfId="27300" xr:uid="{00000000-0005-0000-0000-000082B20000}"/>
    <cellStyle name="Output 2 5 3 8 2" xfId="50692" xr:uid="{00000000-0005-0000-0000-000083B20000}"/>
    <cellStyle name="Output 2 5 3 9" xfId="50693" xr:uid="{00000000-0005-0000-0000-000084B20000}"/>
    <cellStyle name="Output 2 5 4" xfId="8022" xr:uid="{00000000-0005-0000-0000-000085B20000}"/>
    <cellStyle name="Output 2 5 4 2" xfId="10003" xr:uid="{00000000-0005-0000-0000-000086B20000}"/>
    <cellStyle name="Output 2 5 4 2 2" xfId="50694" xr:uid="{00000000-0005-0000-0000-000087B20000}"/>
    <cellStyle name="Output 2 5 4 3" xfId="27301" xr:uid="{00000000-0005-0000-0000-000088B20000}"/>
    <cellStyle name="Output 2 5 4 3 2" xfId="50695" xr:uid="{00000000-0005-0000-0000-000089B20000}"/>
    <cellStyle name="Output 2 5 4 4" xfId="27302" xr:uid="{00000000-0005-0000-0000-00008AB20000}"/>
    <cellStyle name="Output 2 5 4 4 2" xfId="50696" xr:uid="{00000000-0005-0000-0000-00008BB20000}"/>
    <cellStyle name="Output 2 5 4 5" xfId="27303" xr:uid="{00000000-0005-0000-0000-00008CB20000}"/>
    <cellStyle name="Output 2 5 4 5 2" xfId="50697" xr:uid="{00000000-0005-0000-0000-00008DB20000}"/>
    <cellStyle name="Output 2 5 4 6" xfId="50698" xr:uid="{00000000-0005-0000-0000-00008EB20000}"/>
    <cellStyle name="Output 2 5 5" xfId="8023" xr:uid="{00000000-0005-0000-0000-00008FB20000}"/>
    <cellStyle name="Output 2 5 5 2" xfId="10002" xr:uid="{00000000-0005-0000-0000-000090B20000}"/>
    <cellStyle name="Output 2 5 5 2 2" xfId="50699" xr:uid="{00000000-0005-0000-0000-000091B20000}"/>
    <cellStyle name="Output 2 5 5 3" xfId="27304" xr:uid="{00000000-0005-0000-0000-000092B20000}"/>
    <cellStyle name="Output 2 5 5 3 2" xfId="50700" xr:uid="{00000000-0005-0000-0000-000093B20000}"/>
    <cellStyle name="Output 2 5 5 4" xfId="27305" xr:uid="{00000000-0005-0000-0000-000094B20000}"/>
    <cellStyle name="Output 2 5 5 4 2" xfId="50701" xr:uid="{00000000-0005-0000-0000-000095B20000}"/>
    <cellStyle name="Output 2 5 5 5" xfId="27306" xr:uid="{00000000-0005-0000-0000-000096B20000}"/>
    <cellStyle name="Output 2 5 5 5 2" xfId="50702" xr:uid="{00000000-0005-0000-0000-000097B20000}"/>
    <cellStyle name="Output 2 5 5 6" xfId="50703" xr:uid="{00000000-0005-0000-0000-000098B20000}"/>
    <cellStyle name="Output 2 5 6" xfId="8024" xr:uid="{00000000-0005-0000-0000-000099B20000}"/>
    <cellStyle name="Output 2 5 6 2" xfId="10001" xr:uid="{00000000-0005-0000-0000-00009AB20000}"/>
    <cellStyle name="Output 2 5 6 2 2" xfId="50704" xr:uid="{00000000-0005-0000-0000-00009BB20000}"/>
    <cellStyle name="Output 2 5 6 3" xfId="27307" xr:uid="{00000000-0005-0000-0000-00009CB20000}"/>
    <cellStyle name="Output 2 5 6 3 2" xfId="50705" xr:uid="{00000000-0005-0000-0000-00009DB20000}"/>
    <cellStyle name="Output 2 5 6 4" xfId="27308" xr:uid="{00000000-0005-0000-0000-00009EB20000}"/>
    <cellStyle name="Output 2 5 6 4 2" xfId="50706" xr:uid="{00000000-0005-0000-0000-00009FB20000}"/>
    <cellStyle name="Output 2 5 6 5" xfId="27309" xr:uid="{00000000-0005-0000-0000-0000A0B20000}"/>
    <cellStyle name="Output 2 5 6 5 2" xfId="50707" xr:uid="{00000000-0005-0000-0000-0000A1B20000}"/>
    <cellStyle name="Output 2 5 6 6" xfId="50708" xr:uid="{00000000-0005-0000-0000-0000A2B20000}"/>
    <cellStyle name="Output 2 5 7" xfId="8025" xr:uid="{00000000-0005-0000-0000-0000A3B20000}"/>
    <cellStyle name="Output 2 5 7 2" xfId="10000" xr:uid="{00000000-0005-0000-0000-0000A4B20000}"/>
    <cellStyle name="Output 2 5 7 2 2" xfId="50709" xr:uid="{00000000-0005-0000-0000-0000A5B20000}"/>
    <cellStyle name="Output 2 5 7 3" xfId="27310" xr:uid="{00000000-0005-0000-0000-0000A6B20000}"/>
    <cellStyle name="Output 2 5 7 3 2" xfId="50710" xr:uid="{00000000-0005-0000-0000-0000A7B20000}"/>
    <cellStyle name="Output 2 5 7 4" xfId="27311" xr:uid="{00000000-0005-0000-0000-0000A8B20000}"/>
    <cellStyle name="Output 2 5 7 4 2" xfId="50711" xr:uid="{00000000-0005-0000-0000-0000A9B20000}"/>
    <cellStyle name="Output 2 5 7 5" xfId="27312" xr:uid="{00000000-0005-0000-0000-0000AAB20000}"/>
    <cellStyle name="Output 2 5 7 5 2" xfId="50712" xr:uid="{00000000-0005-0000-0000-0000ABB20000}"/>
    <cellStyle name="Output 2 5 7 6" xfId="50713" xr:uid="{00000000-0005-0000-0000-0000ACB20000}"/>
    <cellStyle name="Output 2 5 8" xfId="8026" xr:uid="{00000000-0005-0000-0000-0000ADB20000}"/>
    <cellStyle name="Output 2 5 8 2" xfId="9999" xr:uid="{00000000-0005-0000-0000-0000AEB20000}"/>
    <cellStyle name="Output 2 5 8 2 2" xfId="50714" xr:uid="{00000000-0005-0000-0000-0000AFB20000}"/>
    <cellStyle name="Output 2 5 8 3" xfId="50715" xr:uid="{00000000-0005-0000-0000-0000B0B20000}"/>
    <cellStyle name="Output 2 5 9" xfId="10017" xr:uid="{00000000-0005-0000-0000-0000B1B20000}"/>
    <cellStyle name="Output 2 5 9 2" xfId="50716" xr:uid="{00000000-0005-0000-0000-0000B2B20000}"/>
    <cellStyle name="Output 2 6" xfId="923" xr:uid="{00000000-0005-0000-0000-0000B3B20000}"/>
    <cellStyle name="Output 2 6 10" xfId="27313" xr:uid="{00000000-0005-0000-0000-0000B4B20000}"/>
    <cellStyle name="Output 2 6 10 2" xfId="50717" xr:uid="{00000000-0005-0000-0000-0000B5B20000}"/>
    <cellStyle name="Output 2 6 11" xfId="50718" xr:uid="{00000000-0005-0000-0000-0000B6B20000}"/>
    <cellStyle name="Output 2 6 2" xfId="1855" xr:uid="{00000000-0005-0000-0000-0000B7B20000}"/>
    <cellStyle name="Output 2 6 2 2" xfId="3314" xr:uid="{00000000-0005-0000-0000-0000B8B20000}"/>
    <cellStyle name="Output 2 6 2 2 2" xfId="8027" xr:uid="{00000000-0005-0000-0000-0000B9B20000}"/>
    <cellStyle name="Output 2 6 2 2 2 2" xfId="9994" xr:uid="{00000000-0005-0000-0000-0000BAB20000}"/>
    <cellStyle name="Output 2 6 2 2 2 2 2" xfId="50719" xr:uid="{00000000-0005-0000-0000-0000BBB20000}"/>
    <cellStyle name="Output 2 6 2 2 2 3" xfId="50720" xr:uid="{00000000-0005-0000-0000-0000BCB20000}"/>
    <cellStyle name="Output 2 6 2 2 3" xfId="8028" xr:uid="{00000000-0005-0000-0000-0000BDB20000}"/>
    <cellStyle name="Output 2 6 2 2 3 2" xfId="9993" xr:uid="{00000000-0005-0000-0000-0000BEB20000}"/>
    <cellStyle name="Output 2 6 2 2 3 2 2" xfId="50721" xr:uid="{00000000-0005-0000-0000-0000BFB20000}"/>
    <cellStyle name="Output 2 6 2 2 3 3" xfId="50722" xr:uid="{00000000-0005-0000-0000-0000C0B20000}"/>
    <cellStyle name="Output 2 6 2 2 4" xfId="9996" xr:uid="{00000000-0005-0000-0000-0000C1B20000}"/>
    <cellStyle name="Output 2 6 2 2 4 2" xfId="50723" xr:uid="{00000000-0005-0000-0000-0000C2B20000}"/>
    <cellStyle name="Output 2 6 2 2 5" xfId="27314" xr:uid="{00000000-0005-0000-0000-0000C3B20000}"/>
    <cellStyle name="Output 2 6 2 2 5 2" xfId="50724" xr:uid="{00000000-0005-0000-0000-0000C4B20000}"/>
    <cellStyle name="Output 2 6 2 2 6" xfId="27315" xr:uid="{00000000-0005-0000-0000-0000C5B20000}"/>
    <cellStyle name="Output 2 6 2 2 6 2" xfId="50725" xr:uid="{00000000-0005-0000-0000-0000C6B20000}"/>
    <cellStyle name="Output 2 6 2 2 7" xfId="27316" xr:uid="{00000000-0005-0000-0000-0000C7B20000}"/>
    <cellStyle name="Output 2 6 2 2 7 2" xfId="50726" xr:uid="{00000000-0005-0000-0000-0000C8B20000}"/>
    <cellStyle name="Output 2 6 2 2 8" xfId="50727" xr:uid="{00000000-0005-0000-0000-0000C9B20000}"/>
    <cellStyle name="Output 2 6 2 3" xfId="8029" xr:uid="{00000000-0005-0000-0000-0000CAB20000}"/>
    <cellStyle name="Output 2 6 2 3 2" xfId="9992" xr:uid="{00000000-0005-0000-0000-0000CBB20000}"/>
    <cellStyle name="Output 2 6 2 3 2 2" xfId="50728" xr:uid="{00000000-0005-0000-0000-0000CCB20000}"/>
    <cellStyle name="Output 2 6 2 3 3" xfId="50729" xr:uid="{00000000-0005-0000-0000-0000CDB20000}"/>
    <cellStyle name="Output 2 6 2 4" xfId="8030" xr:uid="{00000000-0005-0000-0000-0000CEB20000}"/>
    <cellStyle name="Output 2 6 2 4 2" xfId="9991" xr:uid="{00000000-0005-0000-0000-0000CFB20000}"/>
    <cellStyle name="Output 2 6 2 4 2 2" xfId="50730" xr:uid="{00000000-0005-0000-0000-0000D0B20000}"/>
    <cellStyle name="Output 2 6 2 4 3" xfId="50731" xr:uid="{00000000-0005-0000-0000-0000D1B20000}"/>
    <cellStyle name="Output 2 6 2 5" xfId="9997" xr:uid="{00000000-0005-0000-0000-0000D2B20000}"/>
    <cellStyle name="Output 2 6 2 5 2" xfId="50732" xr:uid="{00000000-0005-0000-0000-0000D3B20000}"/>
    <cellStyle name="Output 2 6 2 6" xfId="27317" xr:uid="{00000000-0005-0000-0000-0000D4B20000}"/>
    <cellStyle name="Output 2 6 2 6 2" xfId="50733" xr:uid="{00000000-0005-0000-0000-0000D5B20000}"/>
    <cellStyle name="Output 2 6 2 7" xfId="27318" xr:uid="{00000000-0005-0000-0000-0000D6B20000}"/>
    <cellStyle name="Output 2 6 2 7 2" xfId="50734" xr:uid="{00000000-0005-0000-0000-0000D7B20000}"/>
    <cellStyle name="Output 2 6 2 8" xfId="27319" xr:uid="{00000000-0005-0000-0000-0000D8B20000}"/>
    <cellStyle name="Output 2 6 2 8 2" xfId="50735" xr:uid="{00000000-0005-0000-0000-0000D9B20000}"/>
    <cellStyle name="Output 2 6 2 9" xfId="50736" xr:uid="{00000000-0005-0000-0000-0000DAB20000}"/>
    <cellStyle name="Output 2 6 3" xfId="1423" xr:uid="{00000000-0005-0000-0000-0000DBB20000}"/>
    <cellStyle name="Output 2 6 3 2" xfId="2886" xr:uid="{00000000-0005-0000-0000-0000DCB20000}"/>
    <cellStyle name="Output 2 6 3 2 2" xfId="8031" xr:uid="{00000000-0005-0000-0000-0000DDB20000}"/>
    <cellStyle name="Output 2 6 3 2 2 2" xfId="9987" xr:uid="{00000000-0005-0000-0000-0000DEB20000}"/>
    <cellStyle name="Output 2 6 3 2 2 2 2" xfId="50737" xr:uid="{00000000-0005-0000-0000-0000DFB20000}"/>
    <cellStyle name="Output 2 6 3 2 2 3" xfId="50738" xr:uid="{00000000-0005-0000-0000-0000E0B20000}"/>
    <cellStyle name="Output 2 6 3 2 3" xfId="8032" xr:uid="{00000000-0005-0000-0000-0000E1B20000}"/>
    <cellStyle name="Output 2 6 3 2 3 2" xfId="9986" xr:uid="{00000000-0005-0000-0000-0000E2B20000}"/>
    <cellStyle name="Output 2 6 3 2 3 2 2" xfId="50739" xr:uid="{00000000-0005-0000-0000-0000E3B20000}"/>
    <cellStyle name="Output 2 6 3 2 3 3" xfId="50740" xr:uid="{00000000-0005-0000-0000-0000E4B20000}"/>
    <cellStyle name="Output 2 6 3 2 4" xfId="9988" xr:uid="{00000000-0005-0000-0000-0000E5B20000}"/>
    <cellStyle name="Output 2 6 3 2 4 2" xfId="50741" xr:uid="{00000000-0005-0000-0000-0000E6B20000}"/>
    <cellStyle name="Output 2 6 3 2 5" xfId="27320" xr:uid="{00000000-0005-0000-0000-0000E7B20000}"/>
    <cellStyle name="Output 2 6 3 2 5 2" xfId="50742" xr:uid="{00000000-0005-0000-0000-0000E8B20000}"/>
    <cellStyle name="Output 2 6 3 2 6" xfId="27321" xr:uid="{00000000-0005-0000-0000-0000E9B20000}"/>
    <cellStyle name="Output 2 6 3 2 6 2" xfId="50743" xr:uid="{00000000-0005-0000-0000-0000EAB20000}"/>
    <cellStyle name="Output 2 6 3 2 7" xfId="27322" xr:uid="{00000000-0005-0000-0000-0000EBB20000}"/>
    <cellStyle name="Output 2 6 3 2 7 2" xfId="50744" xr:uid="{00000000-0005-0000-0000-0000ECB20000}"/>
    <cellStyle name="Output 2 6 3 2 8" xfId="50745" xr:uid="{00000000-0005-0000-0000-0000EDB20000}"/>
    <cellStyle name="Output 2 6 3 3" xfId="8033" xr:uid="{00000000-0005-0000-0000-0000EEB20000}"/>
    <cellStyle name="Output 2 6 3 3 2" xfId="9984" xr:uid="{00000000-0005-0000-0000-0000EFB20000}"/>
    <cellStyle name="Output 2 6 3 3 2 2" xfId="50746" xr:uid="{00000000-0005-0000-0000-0000F0B20000}"/>
    <cellStyle name="Output 2 6 3 3 3" xfId="50747" xr:uid="{00000000-0005-0000-0000-0000F1B20000}"/>
    <cellStyle name="Output 2 6 3 4" xfId="8034" xr:uid="{00000000-0005-0000-0000-0000F2B20000}"/>
    <cellStyle name="Output 2 6 3 4 2" xfId="9983" xr:uid="{00000000-0005-0000-0000-0000F3B20000}"/>
    <cellStyle name="Output 2 6 3 4 2 2" xfId="50748" xr:uid="{00000000-0005-0000-0000-0000F4B20000}"/>
    <cellStyle name="Output 2 6 3 4 3" xfId="50749" xr:uid="{00000000-0005-0000-0000-0000F5B20000}"/>
    <cellStyle name="Output 2 6 3 5" xfId="9989" xr:uid="{00000000-0005-0000-0000-0000F6B20000}"/>
    <cellStyle name="Output 2 6 3 5 2" xfId="50750" xr:uid="{00000000-0005-0000-0000-0000F7B20000}"/>
    <cellStyle name="Output 2 6 3 6" xfId="27323" xr:uid="{00000000-0005-0000-0000-0000F8B20000}"/>
    <cellStyle name="Output 2 6 3 6 2" xfId="50751" xr:uid="{00000000-0005-0000-0000-0000F9B20000}"/>
    <cellStyle name="Output 2 6 3 7" xfId="27324" xr:uid="{00000000-0005-0000-0000-0000FAB20000}"/>
    <cellStyle name="Output 2 6 3 7 2" xfId="50752" xr:uid="{00000000-0005-0000-0000-0000FBB20000}"/>
    <cellStyle name="Output 2 6 3 8" xfId="27325" xr:uid="{00000000-0005-0000-0000-0000FCB20000}"/>
    <cellStyle name="Output 2 6 3 8 2" xfId="50753" xr:uid="{00000000-0005-0000-0000-0000FDB20000}"/>
    <cellStyle name="Output 2 6 3 9" xfId="50754" xr:uid="{00000000-0005-0000-0000-0000FEB20000}"/>
    <cellStyle name="Output 2 6 4" xfId="8035" xr:uid="{00000000-0005-0000-0000-0000FFB20000}"/>
    <cellStyle name="Output 2 6 4 2" xfId="9982" xr:uid="{00000000-0005-0000-0000-000000B30000}"/>
    <cellStyle name="Output 2 6 4 2 2" xfId="50755" xr:uid="{00000000-0005-0000-0000-000001B30000}"/>
    <cellStyle name="Output 2 6 4 3" xfId="27326" xr:uid="{00000000-0005-0000-0000-000002B30000}"/>
    <cellStyle name="Output 2 6 4 3 2" xfId="50756" xr:uid="{00000000-0005-0000-0000-000003B30000}"/>
    <cellStyle name="Output 2 6 4 4" xfId="27327" xr:uid="{00000000-0005-0000-0000-000004B30000}"/>
    <cellStyle name="Output 2 6 4 4 2" xfId="50757" xr:uid="{00000000-0005-0000-0000-000005B30000}"/>
    <cellStyle name="Output 2 6 4 5" xfId="27328" xr:uid="{00000000-0005-0000-0000-000006B30000}"/>
    <cellStyle name="Output 2 6 4 5 2" xfId="50758" xr:uid="{00000000-0005-0000-0000-000007B30000}"/>
    <cellStyle name="Output 2 6 4 6" xfId="50759" xr:uid="{00000000-0005-0000-0000-000008B30000}"/>
    <cellStyle name="Output 2 6 5" xfId="8036" xr:uid="{00000000-0005-0000-0000-000009B30000}"/>
    <cellStyle name="Output 2 6 5 2" xfId="9981" xr:uid="{00000000-0005-0000-0000-00000AB30000}"/>
    <cellStyle name="Output 2 6 5 2 2" xfId="50760" xr:uid="{00000000-0005-0000-0000-00000BB30000}"/>
    <cellStyle name="Output 2 6 5 3" xfId="27329" xr:uid="{00000000-0005-0000-0000-00000CB30000}"/>
    <cellStyle name="Output 2 6 5 3 2" xfId="50761" xr:uid="{00000000-0005-0000-0000-00000DB30000}"/>
    <cellStyle name="Output 2 6 5 4" xfId="27330" xr:uid="{00000000-0005-0000-0000-00000EB30000}"/>
    <cellStyle name="Output 2 6 5 4 2" xfId="50762" xr:uid="{00000000-0005-0000-0000-00000FB30000}"/>
    <cellStyle name="Output 2 6 5 5" xfId="27331" xr:uid="{00000000-0005-0000-0000-000010B30000}"/>
    <cellStyle name="Output 2 6 5 5 2" xfId="50763" xr:uid="{00000000-0005-0000-0000-000011B30000}"/>
    <cellStyle name="Output 2 6 5 6" xfId="50764" xr:uid="{00000000-0005-0000-0000-000012B30000}"/>
    <cellStyle name="Output 2 6 6" xfId="8037" xr:uid="{00000000-0005-0000-0000-000013B30000}"/>
    <cellStyle name="Output 2 6 6 2" xfId="9979" xr:uid="{00000000-0005-0000-0000-000014B30000}"/>
    <cellStyle name="Output 2 6 6 2 2" xfId="50765" xr:uid="{00000000-0005-0000-0000-000015B30000}"/>
    <cellStyle name="Output 2 6 6 3" xfId="27332" xr:uid="{00000000-0005-0000-0000-000016B30000}"/>
    <cellStyle name="Output 2 6 6 3 2" xfId="50766" xr:uid="{00000000-0005-0000-0000-000017B30000}"/>
    <cellStyle name="Output 2 6 6 4" xfId="27333" xr:uid="{00000000-0005-0000-0000-000018B30000}"/>
    <cellStyle name="Output 2 6 6 4 2" xfId="50767" xr:uid="{00000000-0005-0000-0000-000019B30000}"/>
    <cellStyle name="Output 2 6 6 5" xfId="27334" xr:uid="{00000000-0005-0000-0000-00001AB30000}"/>
    <cellStyle name="Output 2 6 6 5 2" xfId="50768" xr:uid="{00000000-0005-0000-0000-00001BB30000}"/>
    <cellStyle name="Output 2 6 6 6" xfId="50769" xr:uid="{00000000-0005-0000-0000-00001CB30000}"/>
    <cellStyle name="Output 2 6 7" xfId="8038" xr:uid="{00000000-0005-0000-0000-00001DB30000}"/>
    <cellStyle name="Output 2 6 7 2" xfId="9978" xr:uid="{00000000-0005-0000-0000-00001EB30000}"/>
    <cellStyle name="Output 2 6 7 2 2" xfId="50770" xr:uid="{00000000-0005-0000-0000-00001FB30000}"/>
    <cellStyle name="Output 2 6 7 3" xfId="27335" xr:uid="{00000000-0005-0000-0000-000020B30000}"/>
    <cellStyle name="Output 2 6 7 3 2" xfId="50771" xr:uid="{00000000-0005-0000-0000-000021B30000}"/>
    <cellStyle name="Output 2 6 7 4" xfId="27336" xr:uid="{00000000-0005-0000-0000-000022B30000}"/>
    <cellStyle name="Output 2 6 7 4 2" xfId="50772" xr:uid="{00000000-0005-0000-0000-000023B30000}"/>
    <cellStyle name="Output 2 6 7 5" xfId="27337" xr:uid="{00000000-0005-0000-0000-000024B30000}"/>
    <cellStyle name="Output 2 6 7 5 2" xfId="50773" xr:uid="{00000000-0005-0000-0000-000025B30000}"/>
    <cellStyle name="Output 2 6 7 6" xfId="50774" xr:uid="{00000000-0005-0000-0000-000026B30000}"/>
    <cellStyle name="Output 2 6 8" xfId="8039" xr:uid="{00000000-0005-0000-0000-000027B30000}"/>
    <cellStyle name="Output 2 6 8 2" xfId="9977" xr:uid="{00000000-0005-0000-0000-000028B30000}"/>
    <cellStyle name="Output 2 6 8 2 2" xfId="50775" xr:uid="{00000000-0005-0000-0000-000029B30000}"/>
    <cellStyle name="Output 2 6 8 3" xfId="50776" xr:uid="{00000000-0005-0000-0000-00002AB30000}"/>
    <cellStyle name="Output 2 6 9" xfId="9998" xr:uid="{00000000-0005-0000-0000-00002BB30000}"/>
    <cellStyle name="Output 2 6 9 2" xfId="50777" xr:uid="{00000000-0005-0000-0000-00002CB30000}"/>
    <cellStyle name="Output 2 7" xfId="1037" xr:uid="{00000000-0005-0000-0000-00002DB30000}"/>
    <cellStyle name="Output 2 7 10" xfId="27338" xr:uid="{00000000-0005-0000-0000-00002EB30000}"/>
    <cellStyle name="Output 2 7 10 2" xfId="50778" xr:uid="{00000000-0005-0000-0000-00002FB30000}"/>
    <cellStyle name="Output 2 7 11" xfId="50779" xr:uid="{00000000-0005-0000-0000-000030B30000}"/>
    <cellStyle name="Output 2 7 2" xfId="1969" xr:uid="{00000000-0005-0000-0000-000031B30000}"/>
    <cellStyle name="Output 2 7 2 2" xfId="3428" xr:uid="{00000000-0005-0000-0000-000032B30000}"/>
    <cellStyle name="Output 2 7 2 2 2" xfId="8040" xr:uid="{00000000-0005-0000-0000-000033B30000}"/>
    <cellStyle name="Output 2 7 2 2 2 2" xfId="9973" xr:uid="{00000000-0005-0000-0000-000034B30000}"/>
    <cellStyle name="Output 2 7 2 2 2 2 2" xfId="50780" xr:uid="{00000000-0005-0000-0000-000035B30000}"/>
    <cellStyle name="Output 2 7 2 2 2 3" xfId="50781" xr:uid="{00000000-0005-0000-0000-000036B30000}"/>
    <cellStyle name="Output 2 7 2 2 3" xfId="8041" xr:uid="{00000000-0005-0000-0000-000037B30000}"/>
    <cellStyle name="Output 2 7 2 2 3 2" xfId="9971" xr:uid="{00000000-0005-0000-0000-000038B30000}"/>
    <cellStyle name="Output 2 7 2 2 3 2 2" xfId="50782" xr:uid="{00000000-0005-0000-0000-000039B30000}"/>
    <cellStyle name="Output 2 7 2 2 3 3" xfId="50783" xr:uid="{00000000-0005-0000-0000-00003AB30000}"/>
    <cellStyle name="Output 2 7 2 2 4" xfId="9974" xr:uid="{00000000-0005-0000-0000-00003BB30000}"/>
    <cellStyle name="Output 2 7 2 2 4 2" xfId="50784" xr:uid="{00000000-0005-0000-0000-00003CB30000}"/>
    <cellStyle name="Output 2 7 2 2 5" xfId="27339" xr:uid="{00000000-0005-0000-0000-00003DB30000}"/>
    <cellStyle name="Output 2 7 2 2 5 2" xfId="50785" xr:uid="{00000000-0005-0000-0000-00003EB30000}"/>
    <cellStyle name="Output 2 7 2 2 6" xfId="27340" xr:uid="{00000000-0005-0000-0000-00003FB30000}"/>
    <cellStyle name="Output 2 7 2 2 6 2" xfId="50786" xr:uid="{00000000-0005-0000-0000-000040B30000}"/>
    <cellStyle name="Output 2 7 2 2 7" xfId="27341" xr:uid="{00000000-0005-0000-0000-000041B30000}"/>
    <cellStyle name="Output 2 7 2 2 7 2" xfId="50787" xr:uid="{00000000-0005-0000-0000-000042B30000}"/>
    <cellStyle name="Output 2 7 2 2 8" xfId="50788" xr:uid="{00000000-0005-0000-0000-000043B30000}"/>
    <cellStyle name="Output 2 7 2 3" xfId="8042" xr:uid="{00000000-0005-0000-0000-000044B30000}"/>
    <cellStyle name="Output 2 7 2 3 2" xfId="9969" xr:uid="{00000000-0005-0000-0000-000045B30000}"/>
    <cellStyle name="Output 2 7 2 3 2 2" xfId="50789" xr:uid="{00000000-0005-0000-0000-000046B30000}"/>
    <cellStyle name="Output 2 7 2 3 3" xfId="50790" xr:uid="{00000000-0005-0000-0000-000047B30000}"/>
    <cellStyle name="Output 2 7 2 4" xfId="8043" xr:uid="{00000000-0005-0000-0000-000048B30000}"/>
    <cellStyle name="Output 2 7 2 4 2" xfId="9968" xr:uid="{00000000-0005-0000-0000-000049B30000}"/>
    <cellStyle name="Output 2 7 2 4 2 2" xfId="50791" xr:uid="{00000000-0005-0000-0000-00004AB30000}"/>
    <cellStyle name="Output 2 7 2 4 3" xfId="50792" xr:uid="{00000000-0005-0000-0000-00004BB30000}"/>
    <cellStyle name="Output 2 7 2 5" xfId="9975" xr:uid="{00000000-0005-0000-0000-00004CB30000}"/>
    <cellStyle name="Output 2 7 2 5 2" xfId="50793" xr:uid="{00000000-0005-0000-0000-00004DB30000}"/>
    <cellStyle name="Output 2 7 2 6" xfId="27342" xr:uid="{00000000-0005-0000-0000-00004EB30000}"/>
    <cellStyle name="Output 2 7 2 6 2" xfId="50794" xr:uid="{00000000-0005-0000-0000-00004FB30000}"/>
    <cellStyle name="Output 2 7 2 7" xfId="27343" xr:uid="{00000000-0005-0000-0000-000050B30000}"/>
    <cellStyle name="Output 2 7 2 7 2" xfId="50795" xr:uid="{00000000-0005-0000-0000-000051B30000}"/>
    <cellStyle name="Output 2 7 2 8" xfId="27344" xr:uid="{00000000-0005-0000-0000-000052B30000}"/>
    <cellStyle name="Output 2 7 2 8 2" xfId="50796" xr:uid="{00000000-0005-0000-0000-000053B30000}"/>
    <cellStyle name="Output 2 7 2 9" xfId="50797" xr:uid="{00000000-0005-0000-0000-000054B30000}"/>
    <cellStyle name="Output 2 7 3" xfId="1537" xr:uid="{00000000-0005-0000-0000-000055B30000}"/>
    <cellStyle name="Output 2 7 3 2" xfId="3000" xr:uid="{00000000-0005-0000-0000-000056B30000}"/>
    <cellStyle name="Output 2 7 3 2 2" xfId="8044" xr:uid="{00000000-0005-0000-0000-000057B30000}"/>
    <cellStyle name="Output 2 7 3 2 2 2" xfId="9963" xr:uid="{00000000-0005-0000-0000-000058B30000}"/>
    <cellStyle name="Output 2 7 3 2 2 2 2" xfId="50798" xr:uid="{00000000-0005-0000-0000-000059B30000}"/>
    <cellStyle name="Output 2 7 3 2 2 3" xfId="50799" xr:uid="{00000000-0005-0000-0000-00005AB30000}"/>
    <cellStyle name="Output 2 7 3 2 3" xfId="8045" xr:uid="{00000000-0005-0000-0000-00005BB30000}"/>
    <cellStyle name="Output 2 7 3 2 3 2" xfId="9961" xr:uid="{00000000-0005-0000-0000-00005CB30000}"/>
    <cellStyle name="Output 2 7 3 2 3 2 2" xfId="50800" xr:uid="{00000000-0005-0000-0000-00005DB30000}"/>
    <cellStyle name="Output 2 7 3 2 3 3" xfId="50801" xr:uid="{00000000-0005-0000-0000-00005EB30000}"/>
    <cellStyle name="Output 2 7 3 2 4" xfId="9964" xr:uid="{00000000-0005-0000-0000-00005FB30000}"/>
    <cellStyle name="Output 2 7 3 2 4 2" xfId="50802" xr:uid="{00000000-0005-0000-0000-000060B30000}"/>
    <cellStyle name="Output 2 7 3 2 5" xfId="27345" xr:uid="{00000000-0005-0000-0000-000061B30000}"/>
    <cellStyle name="Output 2 7 3 2 5 2" xfId="50803" xr:uid="{00000000-0005-0000-0000-000062B30000}"/>
    <cellStyle name="Output 2 7 3 2 6" xfId="27346" xr:uid="{00000000-0005-0000-0000-000063B30000}"/>
    <cellStyle name="Output 2 7 3 2 6 2" xfId="50804" xr:uid="{00000000-0005-0000-0000-000064B30000}"/>
    <cellStyle name="Output 2 7 3 2 7" xfId="27347" xr:uid="{00000000-0005-0000-0000-000065B30000}"/>
    <cellStyle name="Output 2 7 3 2 7 2" xfId="50805" xr:uid="{00000000-0005-0000-0000-000066B30000}"/>
    <cellStyle name="Output 2 7 3 2 8" xfId="50806" xr:uid="{00000000-0005-0000-0000-000067B30000}"/>
    <cellStyle name="Output 2 7 3 3" xfId="8046" xr:uid="{00000000-0005-0000-0000-000068B30000}"/>
    <cellStyle name="Output 2 7 3 3 2" xfId="9960" xr:uid="{00000000-0005-0000-0000-000069B30000}"/>
    <cellStyle name="Output 2 7 3 3 2 2" xfId="50807" xr:uid="{00000000-0005-0000-0000-00006AB30000}"/>
    <cellStyle name="Output 2 7 3 3 3" xfId="50808" xr:uid="{00000000-0005-0000-0000-00006BB30000}"/>
    <cellStyle name="Output 2 7 3 4" xfId="8047" xr:uid="{00000000-0005-0000-0000-00006CB30000}"/>
    <cellStyle name="Output 2 7 3 4 2" xfId="9959" xr:uid="{00000000-0005-0000-0000-00006DB30000}"/>
    <cellStyle name="Output 2 7 3 4 2 2" xfId="50809" xr:uid="{00000000-0005-0000-0000-00006EB30000}"/>
    <cellStyle name="Output 2 7 3 4 3" xfId="50810" xr:uid="{00000000-0005-0000-0000-00006FB30000}"/>
    <cellStyle name="Output 2 7 3 5" xfId="9967" xr:uid="{00000000-0005-0000-0000-000070B30000}"/>
    <cellStyle name="Output 2 7 3 5 2" xfId="50811" xr:uid="{00000000-0005-0000-0000-000071B30000}"/>
    <cellStyle name="Output 2 7 3 6" xfId="27348" xr:uid="{00000000-0005-0000-0000-000072B30000}"/>
    <cellStyle name="Output 2 7 3 6 2" xfId="50812" xr:uid="{00000000-0005-0000-0000-000073B30000}"/>
    <cellStyle name="Output 2 7 3 7" xfId="27349" xr:uid="{00000000-0005-0000-0000-000074B30000}"/>
    <cellStyle name="Output 2 7 3 7 2" xfId="50813" xr:uid="{00000000-0005-0000-0000-000075B30000}"/>
    <cellStyle name="Output 2 7 3 8" xfId="27350" xr:uid="{00000000-0005-0000-0000-000076B30000}"/>
    <cellStyle name="Output 2 7 3 8 2" xfId="50814" xr:uid="{00000000-0005-0000-0000-000077B30000}"/>
    <cellStyle name="Output 2 7 3 9" xfId="50815" xr:uid="{00000000-0005-0000-0000-000078B30000}"/>
    <cellStyle name="Output 2 7 4" xfId="8048" xr:uid="{00000000-0005-0000-0000-000079B30000}"/>
    <cellStyle name="Output 2 7 4 2" xfId="9958" xr:uid="{00000000-0005-0000-0000-00007AB30000}"/>
    <cellStyle name="Output 2 7 4 2 2" xfId="50816" xr:uid="{00000000-0005-0000-0000-00007BB30000}"/>
    <cellStyle name="Output 2 7 4 3" xfId="27351" xr:uid="{00000000-0005-0000-0000-00007CB30000}"/>
    <cellStyle name="Output 2 7 4 3 2" xfId="50817" xr:uid="{00000000-0005-0000-0000-00007DB30000}"/>
    <cellStyle name="Output 2 7 4 4" xfId="27352" xr:uid="{00000000-0005-0000-0000-00007EB30000}"/>
    <cellStyle name="Output 2 7 4 4 2" xfId="50818" xr:uid="{00000000-0005-0000-0000-00007FB30000}"/>
    <cellStyle name="Output 2 7 4 5" xfId="27353" xr:uid="{00000000-0005-0000-0000-000080B30000}"/>
    <cellStyle name="Output 2 7 4 5 2" xfId="50819" xr:uid="{00000000-0005-0000-0000-000081B30000}"/>
    <cellStyle name="Output 2 7 4 6" xfId="50820" xr:uid="{00000000-0005-0000-0000-000082B30000}"/>
    <cellStyle name="Output 2 7 5" xfId="8049" xr:uid="{00000000-0005-0000-0000-000083B30000}"/>
    <cellStyle name="Output 2 7 5 2" xfId="9957" xr:uid="{00000000-0005-0000-0000-000084B30000}"/>
    <cellStyle name="Output 2 7 5 2 2" xfId="50821" xr:uid="{00000000-0005-0000-0000-000085B30000}"/>
    <cellStyle name="Output 2 7 5 3" xfId="27354" xr:uid="{00000000-0005-0000-0000-000086B30000}"/>
    <cellStyle name="Output 2 7 5 3 2" xfId="50822" xr:uid="{00000000-0005-0000-0000-000087B30000}"/>
    <cellStyle name="Output 2 7 5 4" xfId="27355" xr:uid="{00000000-0005-0000-0000-000088B30000}"/>
    <cellStyle name="Output 2 7 5 4 2" xfId="50823" xr:uid="{00000000-0005-0000-0000-000089B30000}"/>
    <cellStyle name="Output 2 7 5 5" xfId="27356" xr:uid="{00000000-0005-0000-0000-00008AB30000}"/>
    <cellStyle name="Output 2 7 5 5 2" xfId="50824" xr:uid="{00000000-0005-0000-0000-00008BB30000}"/>
    <cellStyle name="Output 2 7 5 6" xfId="50825" xr:uid="{00000000-0005-0000-0000-00008CB30000}"/>
    <cellStyle name="Output 2 7 6" xfId="8050" xr:uid="{00000000-0005-0000-0000-00008DB30000}"/>
    <cellStyle name="Output 2 7 6 2" xfId="9956" xr:uid="{00000000-0005-0000-0000-00008EB30000}"/>
    <cellStyle name="Output 2 7 6 2 2" xfId="50826" xr:uid="{00000000-0005-0000-0000-00008FB30000}"/>
    <cellStyle name="Output 2 7 6 3" xfId="27357" xr:uid="{00000000-0005-0000-0000-000090B30000}"/>
    <cellStyle name="Output 2 7 6 3 2" xfId="50827" xr:uid="{00000000-0005-0000-0000-000091B30000}"/>
    <cellStyle name="Output 2 7 6 4" xfId="27358" xr:uid="{00000000-0005-0000-0000-000092B30000}"/>
    <cellStyle name="Output 2 7 6 4 2" xfId="50828" xr:uid="{00000000-0005-0000-0000-000093B30000}"/>
    <cellStyle name="Output 2 7 6 5" xfId="27359" xr:uid="{00000000-0005-0000-0000-000094B30000}"/>
    <cellStyle name="Output 2 7 6 5 2" xfId="50829" xr:uid="{00000000-0005-0000-0000-000095B30000}"/>
    <cellStyle name="Output 2 7 6 6" xfId="50830" xr:uid="{00000000-0005-0000-0000-000096B30000}"/>
    <cellStyle name="Output 2 7 7" xfId="8051" xr:uid="{00000000-0005-0000-0000-000097B30000}"/>
    <cellStyle name="Output 2 7 7 2" xfId="9955" xr:uid="{00000000-0005-0000-0000-000098B30000}"/>
    <cellStyle name="Output 2 7 7 2 2" xfId="50831" xr:uid="{00000000-0005-0000-0000-000099B30000}"/>
    <cellStyle name="Output 2 7 7 3" xfId="27360" xr:uid="{00000000-0005-0000-0000-00009AB30000}"/>
    <cellStyle name="Output 2 7 7 3 2" xfId="50832" xr:uid="{00000000-0005-0000-0000-00009BB30000}"/>
    <cellStyle name="Output 2 7 7 4" xfId="27361" xr:uid="{00000000-0005-0000-0000-00009CB30000}"/>
    <cellStyle name="Output 2 7 7 4 2" xfId="50833" xr:uid="{00000000-0005-0000-0000-00009DB30000}"/>
    <cellStyle name="Output 2 7 7 5" xfId="27362" xr:uid="{00000000-0005-0000-0000-00009EB30000}"/>
    <cellStyle name="Output 2 7 7 5 2" xfId="50834" xr:uid="{00000000-0005-0000-0000-00009FB30000}"/>
    <cellStyle name="Output 2 7 7 6" xfId="50835" xr:uid="{00000000-0005-0000-0000-0000A0B30000}"/>
    <cellStyle name="Output 2 7 8" xfId="8052" xr:uid="{00000000-0005-0000-0000-0000A1B30000}"/>
    <cellStyle name="Output 2 7 8 2" xfId="9954" xr:uid="{00000000-0005-0000-0000-0000A2B30000}"/>
    <cellStyle name="Output 2 7 8 2 2" xfId="50836" xr:uid="{00000000-0005-0000-0000-0000A3B30000}"/>
    <cellStyle name="Output 2 7 8 3" xfId="50837" xr:uid="{00000000-0005-0000-0000-0000A4B30000}"/>
    <cellStyle name="Output 2 7 9" xfId="9976" xr:uid="{00000000-0005-0000-0000-0000A5B30000}"/>
    <cellStyle name="Output 2 7 9 2" xfId="50838" xr:uid="{00000000-0005-0000-0000-0000A6B30000}"/>
    <cellStyle name="Output 2 8" xfId="1053" xr:uid="{00000000-0005-0000-0000-0000A7B30000}"/>
    <cellStyle name="Output 2 8 10" xfId="27363" xr:uid="{00000000-0005-0000-0000-0000A8B30000}"/>
    <cellStyle name="Output 2 8 10 2" xfId="50839" xr:uid="{00000000-0005-0000-0000-0000A9B30000}"/>
    <cellStyle name="Output 2 8 11" xfId="50840" xr:uid="{00000000-0005-0000-0000-0000AAB30000}"/>
    <cellStyle name="Output 2 8 2" xfId="1985" xr:uid="{00000000-0005-0000-0000-0000ABB30000}"/>
    <cellStyle name="Output 2 8 2 2" xfId="3444" xr:uid="{00000000-0005-0000-0000-0000ACB30000}"/>
    <cellStyle name="Output 2 8 2 2 2" xfId="8053" xr:uid="{00000000-0005-0000-0000-0000ADB30000}"/>
    <cellStyle name="Output 2 8 2 2 2 2" xfId="9948" xr:uid="{00000000-0005-0000-0000-0000AEB30000}"/>
    <cellStyle name="Output 2 8 2 2 2 2 2" xfId="50841" xr:uid="{00000000-0005-0000-0000-0000AFB30000}"/>
    <cellStyle name="Output 2 8 2 2 2 3" xfId="50842" xr:uid="{00000000-0005-0000-0000-0000B0B30000}"/>
    <cellStyle name="Output 2 8 2 2 3" xfId="8054" xr:uid="{00000000-0005-0000-0000-0000B1B30000}"/>
    <cellStyle name="Output 2 8 2 2 3 2" xfId="9947" xr:uid="{00000000-0005-0000-0000-0000B2B30000}"/>
    <cellStyle name="Output 2 8 2 2 3 2 2" xfId="50843" xr:uid="{00000000-0005-0000-0000-0000B3B30000}"/>
    <cellStyle name="Output 2 8 2 2 3 3" xfId="50844" xr:uid="{00000000-0005-0000-0000-0000B4B30000}"/>
    <cellStyle name="Output 2 8 2 2 4" xfId="9951" xr:uid="{00000000-0005-0000-0000-0000B5B30000}"/>
    <cellStyle name="Output 2 8 2 2 4 2" xfId="50845" xr:uid="{00000000-0005-0000-0000-0000B6B30000}"/>
    <cellStyle name="Output 2 8 2 2 5" xfId="27364" xr:uid="{00000000-0005-0000-0000-0000B7B30000}"/>
    <cellStyle name="Output 2 8 2 2 5 2" xfId="50846" xr:uid="{00000000-0005-0000-0000-0000B8B30000}"/>
    <cellStyle name="Output 2 8 2 2 6" xfId="27365" xr:uid="{00000000-0005-0000-0000-0000B9B30000}"/>
    <cellStyle name="Output 2 8 2 2 6 2" xfId="50847" xr:uid="{00000000-0005-0000-0000-0000BAB30000}"/>
    <cellStyle name="Output 2 8 2 2 7" xfId="27366" xr:uid="{00000000-0005-0000-0000-0000BBB30000}"/>
    <cellStyle name="Output 2 8 2 2 7 2" xfId="50848" xr:uid="{00000000-0005-0000-0000-0000BCB30000}"/>
    <cellStyle name="Output 2 8 2 2 8" xfId="50849" xr:uid="{00000000-0005-0000-0000-0000BDB30000}"/>
    <cellStyle name="Output 2 8 2 3" xfId="8055" xr:uid="{00000000-0005-0000-0000-0000BEB30000}"/>
    <cellStyle name="Output 2 8 2 3 2" xfId="9946" xr:uid="{00000000-0005-0000-0000-0000BFB30000}"/>
    <cellStyle name="Output 2 8 2 3 2 2" xfId="50850" xr:uid="{00000000-0005-0000-0000-0000C0B30000}"/>
    <cellStyle name="Output 2 8 2 3 3" xfId="50851" xr:uid="{00000000-0005-0000-0000-0000C1B30000}"/>
    <cellStyle name="Output 2 8 2 4" xfId="8056" xr:uid="{00000000-0005-0000-0000-0000C2B30000}"/>
    <cellStyle name="Output 2 8 2 4 2" xfId="9945" xr:uid="{00000000-0005-0000-0000-0000C3B30000}"/>
    <cellStyle name="Output 2 8 2 4 2 2" xfId="50852" xr:uid="{00000000-0005-0000-0000-0000C4B30000}"/>
    <cellStyle name="Output 2 8 2 4 3" xfId="50853" xr:uid="{00000000-0005-0000-0000-0000C5B30000}"/>
    <cellStyle name="Output 2 8 2 5" xfId="9952" xr:uid="{00000000-0005-0000-0000-0000C6B30000}"/>
    <cellStyle name="Output 2 8 2 5 2" xfId="50854" xr:uid="{00000000-0005-0000-0000-0000C7B30000}"/>
    <cellStyle name="Output 2 8 2 6" xfId="27367" xr:uid="{00000000-0005-0000-0000-0000C8B30000}"/>
    <cellStyle name="Output 2 8 2 6 2" xfId="50855" xr:uid="{00000000-0005-0000-0000-0000C9B30000}"/>
    <cellStyle name="Output 2 8 2 7" xfId="27368" xr:uid="{00000000-0005-0000-0000-0000CAB30000}"/>
    <cellStyle name="Output 2 8 2 7 2" xfId="50856" xr:uid="{00000000-0005-0000-0000-0000CBB30000}"/>
    <cellStyle name="Output 2 8 2 8" xfId="27369" xr:uid="{00000000-0005-0000-0000-0000CCB30000}"/>
    <cellStyle name="Output 2 8 2 8 2" xfId="50857" xr:uid="{00000000-0005-0000-0000-0000CDB30000}"/>
    <cellStyle name="Output 2 8 2 9" xfId="50858" xr:uid="{00000000-0005-0000-0000-0000CEB30000}"/>
    <cellStyle name="Output 2 8 3" xfId="1553" xr:uid="{00000000-0005-0000-0000-0000CFB30000}"/>
    <cellStyle name="Output 2 8 3 2" xfId="3016" xr:uid="{00000000-0005-0000-0000-0000D0B30000}"/>
    <cellStyle name="Output 2 8 3 2 2" xfId="8057" xr:uid="{00000000-0005-0000-0000-0000D1B30000}"/>
    <cellStyle name="Output 2 8 3 2 2 2" xfId="9942" xr:uid="{00000000-0005-0000-0000-0000D2B30000}"/>
    <cellStyle name="Output 2 8 3 2 2 2 2" xfId="50859" xr:uid="{00000000-0005-0000-0000-0000D3B30000}"/>
    <cellStyle name="Output 2 8 3 2 2 3" xfId="50860" xr:uid="{00000000-0005-0000-0000-0000D4B30000}"/>
    <cellStyle name="Output 2 8 3 2 3" xfId="8058" xr:uid="{00000000-0005-0000-0000-0000D5B30000}"/>
    <cellStyle name="Output 2 8 3 2 3 2" xfId="9941" xr:uid="{00000000-0005-0000-0000-0000D6B30000}"/>
    <cellStyle name="Output 2 8 3 2 3 2 2" xfId="50861" xr:uid="{00000000-0005-0000-0000-0000D7B30000}"/>
    <cellStyle name="Output 2 8 3 2 3 3" xfId="50862" xr:uid="{00000000-0005-0000-0000-0000D8B30000}"/>
    <cellStyle name="Output 2 8 3 2 4" xfId="9943" xr:uid="{00000000-0005-0000-0000-0000D9B30000}"/>
    <cellStyle name="Output 2 8 3 2 4 2" xfId="50863" xr:uid="{00000000-0005-0000-0000-0000DAB30000}"/>
    <cellStyle name="Output 2 8 3 2 5" xfId="27370" xr:uid="{00000000-0005-0000-0000-0000DBB30000}"/>
    <cellStyle name="Output 2 8 3 2 5 2" xfId="50864" xr:uid="{00000000-0005-0000-0000-0000DCB30000}"/>
    <cellStyle name="Output 2 8 3 2 6" xfId="27371" xr:uid="{00000000-0005-0000-0000-0000DDB30000}"/>
    <cellStyle name="Output 2 8 3 2 6 2" xfId="50865" xr:uid="{00000000-0005-0000-0000-0000DEB30000}"/>
    <cellStyle name="Output 2 8 3 2 7" xfId="27372" xr:uid="{00000000-0005-0000-0000-0000DFB30000}"/>
    <cellStyle name="Output 2 8 3 2 7 2" xfId="50866" xr:uid="{00000000-0005-0000-0000-0000E0B30000}"/>
    <cellStyle name="Output 2 8 3 2 8" xfId="50867" xr:uid="{00000000-0005-0000-0000-0000E1B30000}"/>
    <cellStyle name="Output 2 8 3 3" xfId="8059" xr:uid="{00000000-0005-0000-0000-0000E2B30000}"/>
    <cellStyle name="Output 2 8 3 3 2" xfId="9939" xr:uid="{00000000-0005-0000-0000-0000E3B30000}"/>
    <cellStyle name="Output 2 8 3 3 2 2" xfId="50868" xr:uid="{00000000-0005-0000-0000-0000E4B30000}"/>
    <cellStyle name="Output 2 8 3 3 3" xfId="50869" xr:uid="{00000000-0005-0000-0000-0000E5B30000}"/>
    <cellStyle name="Output 2 8 3 4" xfId="8060" xr:uid="{00000000-0005-0000-0000-0000E6B30000}"/>
    <cellStyle name="Output 2 8 3 4 2" xfId="9937" xr:uid="{00000000-0005-0000-0000-0000E7B30000}"/>
    <cellStyle name="Output 2 8 3 4 2 2" xfId="50870" xr:uid="{00000000-0005-0000-0000-0000E8B30000}"/>
    <cellStyle name="Output 2 8 3 4 3" xfId="50871" xr:uid="{00000000-0005-0000-0000-0000E9B30000}"/>
    <cellStyle name="Output 2 8 3 5" xfId="9944" xr:uid="{00000000-0005-0000-0000-0000EAB30000}"/>
    <cellStyle name="Output 2 8 3 5 2" xfId="50872" xr:uid="{00000000-0005-0000-0000-0000EBB30000}"/>
    <cellStyle name="Output 2 8 3 6" xfId="27373" xr:uid="{00000000-0005-0000-0000-0000ECB30000}"/>
    <cellStyle name="Output 2 8 3 6 2" xfId="50873" xr:uid="{00000000-0005-0000-0000-0000EDB30000}"/>
    <cellStyle name="Output 2 8 3 7" xfId="27374" xr:uid="{00000000-0005-0000-0000-0000EEB30000}"/>
    <cellStyle name="Output 2 8 3 7 2" xfId="50874" xr:uid="{00000000-0005-0000-0000-0000EFB30000}"/>
    <cellStyle name="Output 2 8 3 8" xfId="27375" xr:uid="{00000000-0005-0000-0000-0000F0B30000}"/>
    <cellStyle name="Output 2 8 3 8 2" xfId="50875" xr:uid="{00000000-0005-0000-0000-0000F1B30000}"/>
    <cellStyle name="Output 2 8 3 9" xfId="50876" xr:uid="{00000000-0005-0000-0000-0000F2B30000}"/>
    <cellStyle name="Output 2 8 4" xfId="8061" xr:uid="{00000000-0005-0000-0000-0000F3B30000}"/>
    <cellStyle name="Output 2 8 4 2" xfId="9935" xr:uid="{00000000-0005-0000-0000-0000F4B30000}"/>
    <cellStyle name="Output 2 8 4 2 2" xfId="50877" xr:uid="{00000000-0005-0000-0000-0000F5B30000}"/>
    <cellStyle name="Output 2 8 4 3" xfId="27376" xr:uid="{00000000-0005-0000-0000-0000F6B30000}"/>
    <cellStyle name="Output 2 8 4 3 2" xfId="50878" xr:uid="{00000000-0005-0000-0000-0000F7B30000}"/>
    <cellStyle name="Output 2 8 4 4" xfId="27377" xr:uid="{00000000-0005-0000-0000-0000F8B30000}"/>
    <cellStyle name="Output 2 8 4 4 2" xfId="50879" xr:uid="{00000000-0005-0000-0000-0000F9B30000}"/>
    <cellStyle name="Output 2 8 4 5" xfId="27378" xr:uid="{00000000-0005-0000-0000-0000FAB30000}"/>
    <cellStyle name="Output 2 8 4 5 2" xfId="50880" xr:uid="{00000000-0005-0000-0000-0000FBB30000}"/>
    <cellStyle name="Output 2 8 4 6" xfId="50881" xr:uid="{00000000-0005-0000-0000-0000FCB30000}"/>
    <cellStyle name="Output 2 8 5" xfId="8062" xr:uid="{00000000-0005-0000-0000-0000FDB30000}"/>
    <cellStyle name="Output 2 8 5 2" xfId="9934" xr:uid="{00000000-0005-0000-0000-0000FEB30000}"/>
    <cellStyle name="Output 2 8 5 2 2" xfId="50882" xr:uid="{00000000-0005-0000-0000-0000FFB30000}"/>
    <cellStyle name="Output 2 8 5 3" xfId="27379" xr:uid="{00000000-0005-0000-0000-000000B40000}"/>
    <cellStyle name="Output 2 8 5 3 2" xfId="50883" xr:uid="{00000000-0005-0000-0000-000001B40000}"/>
    <cellStyle name="Output 2 8 5 4" xfId="27380" xr:uid="{00000000-0005-0000-0000-000002B40000}"/>
    <cellStyle name="Output 2 8 5 4 2" xfId="50884" xr:uid="{00000000-0005-0000-0000-000003B40000}"/>
    <cellStyle name="Output 2 8 5 5" xfId="27381" xr:uid="{00000000-0005-0000-0000-000004B40000}"/>
    <cellStyle name="Output 2 8 5 5 2" xfId="50885" xr:uid="{00000000-0005-0000-0000-000005B40000}"/>
    <cellStyle name="Output 2 8 5 6" xfId="50886" xr:uid="{00000000-0005-0000-0000-000006B40000}"/>
    <cellStyle name="Output 2 8 6" xfId="8063" xr:uid="{00000000-0005-0000-0000-000007B40000}"/>
    <cellStyle name="Output 2 8 6 2" xfId="10805" xr:uid="{00000000-0005-0000-0000-000008B40000}"/>
    <cellStyle name="Output 2 8 6 2 2" xfId="50887" xr:uid="{00000000-0005-0000-0000-000009B40000}"/>
    <cellStyle name="Output 2 8 6 3" xfId="27382" xr:uid="{00000000-0005-0000-0000-00000AB40000}"/>
    <cellStyle name="Output 2 8 6 3 2" xfId="50888" xr:uid="{00000000-0005-0000-0000-00000BB40000}"/>
    <cellStyle name="Output 2 8 6 4" xfId="27383" xr:uid="{00000000-0005-0000-0000-00000CB40000}"/>
    <cellStyle name="Output 2 8 6 4 2" xfId="50889" xr:uid="{00000000-0005-0000-0000-00000DB40000}"/>
    <cellStyle name="Output 2 8 6 5" xfId="27384" xr:uid="{00000000-0005-0000-0000-00000EB40000}"/>
    <cellStyle name="Output 2 8 6 5 2" xfId="50890" xr:uid="{00000000-0005-0000-0000-00000FB40000}"/>
    <cellStyle name="Output 2 8 6 6" xfId="50891" xr:uid="{00000000-0005-0000-0000-000010B40000}"/>
    <cellStyle name="Output 2 8 7" xfId="8064" xr:uid="{00000000-0005-0000-0000-000011B40000}"/>
    <cellStyle name="Output 2 8 7 2" xfId="9932" xr:uid="{00000000-0005-0000-0000-000012B40000}"/>
    <cellStyle name="Output 2 8 7 2 2" xfId="50892" xr:uid="{00000000-0005-0000-0000-000013B40000}"/>
    <cellStyle name="Output 2 8 7 3" xfId="27385" xr:uid="{00000000-0005-0000-0000-000014B40000}"/>
    <cellStyle name="Output 2 8 7 3 2" xfId="50893" xr:uid="{00000000-0005-0000-0000-000015B40000}"/>
    <cellStyle name="Output 2 8 7 4" xfId="27386" xr:uid="{00000000-0005-0000-0000-000016B40000}"/>
    <cellStyle name="Output 2 8 7 4 2" xfId="50894" xr:uid="{00000000-0005-0000-0000-000017B40000}"/>
    <cellStyle name="Output 2 8 7 5" xfId="27387" xr:uid="{00000000-0005-0000-0000-000018B40000}"/>
    <cellStyle name="Output 2 8 7 5 2" xfId="50895" xr:uid="{00000000-0005-0000-0000-000019B40000}"/>
    <cellStyle name="Output 2 8 7 6" xfId="50896" xr:uid="{00000000-0005-0000-0000-00001AB40000}"/>
    <cellStyle name="Output 2 8 8" xfId="8065" xr:uid="{00000000-0005-0000-0000-00001BB40000}"/>
    <cellStyle name="Output 2 8 8 2" xfId="9931" xr:uid="{00000000-0005-0000-0000-00001CB40000}"/>
    <cellStyle name="Output 2 8 8 2 2" xfId="50897" xr:uid="{00000000-0005-0000-0000-00001DB40000}"/>
    <cellStyle name="Output 2 8 8 3" xfId="50898" xr:uid="{00000000-0005-0000-0000-00001EB40000}"/>
    <cellStyle name="Output 2 8 9" xfId="9953" xr:uid="{00000000-0005-0000-0000-00001FB40000}"/>
    <cellStyle name="Output 2 8 9 2" xfId="50899" xr:uid="{00000000-0005-0000-0000-000020B40000}"/>
    <cellStyle name="Output 2 9" xfId="869" xr:uid="{00000000-0005-0000-0000-000021B40000}"/>
    <cellStyle name="Output 2 9 10" xfId="27388" xr:uid="{00000000-0005-0000-0000-000022B40000}"/>
    <cellStyle name="Output 2 9 10 2" xfId="50900" xr:uid="{00000000-0005-0000-0000-000023B40000}"/>
    <cellStyle name="Output 2 9 11" xfId="50901" xr:uid="{00000000-0005-0000-0000-000024B40000}"/>
    <cellStyle name="Output 2 9 2" xfId="1812" xr:uid="{00000000-0005-0000-0000-000025B40000}"/>
    <cellStyle name="Output 2 9 2 2" xfId="3271" xr:uid="{00000000-0005-0000-0000-000026B40000}"/>
    <cellStyle name="Output 2 9 2 2 2" xfId="8066" xr:uid="{00000000-0005-0000-0000-000027B40000}"/>
    <cellStyle name="Output 2 9 2 2 2 2" xfId="9923" xr:uid="{00000000-0005-0000-0000-000028B40000}"/>
    <cellStyle name="Output 2 9 2 2 2 2 2" xfId="50902" xr:uid="{00000000-0005-0000-0000-000029B40000}"/>
    <cellStyle name="Output 2 9 2 2 2 3" xfId="50903" xr:uid="{00000000-0005-0000-0000-00002AB40000}"/>
    <cellStyle name="Output 2 9 2 2 3" xfId="8067" xr:uid="{00000000-0005-0000-0000-00002BB40000}"/>
    <cellStyle name="Output 2 9 2 2 3 2" xfId="9922" xr:uid="{00000000-0005-0000-0000-00002CB40000}"/>
    <cellStyle name="Output 2 9 2 2 3 2 2" xfId="50904" xr:uid="{00000000-0005-0000-0000-00002DB40000}"/>
    <cellStyle name="Output 2 9 2 2 3 3" xfId="50905" xr:uid="{00000000-0005-0000-0000-00002EB40000}"/>
    <cellStyle name="Output 2 9 2 2 4" xfId="9925" xr:uid="{00000000-0005-0000-0000-00002FB40000}"/>
    <cellStyle name="Output 2 9 2 2 4 2" xfId="50906" xr:uid="{00000000-0005-0000-0000-000030B40000}"/>
    <cellStyle name="Output 2 9 2 2 5" xfId="27389" xr:uid="{00000000-0005-0000-0000-000031B40000}"/>
    <cellStyle name="Output 2 9 2 2 5 2" xfId="50907" xr:uid="{00000000-0005-0000-0000-000032B40000}"/>
    <cellStyle name="Output 2 9 2 2 6" xfId="27390" xr:uid="{00000000-0005-0000-0000-000033B40000}"/>
    <cellStyle name="Output 2 9 2 2 6 2" xfId="50908" xr:uid="{00000000-0005-0000-0000-000034B40000}"/>
    <cellStyle name="Output 2 9 2 2 7" xfId="27391" xr:uid="{00000000-0005-0000-0000-000035B40000}"/>
    <cellStyle name="Output 2 9 2 2 7 2" xfId="50909" xr:uid="{00000000-0005-0000-0000-000036B40000}"/>
    <cellStyle name="Output 2 9 2 2 8" xfId="50910" xr:uid="{00000000-0005-0000-0000-000037B40000}"/>
    <cellStyle name="Output 2 9 2 3" xfId="8068" xr:uid="{00000000-0005-0000-0000-000038B40000}"/>
    <cellStyle name="Output 2 9 2 3 2" xfId="9921" xr:uid="{00000000-0005-0000-0000-000039B40000}"/>
    <cellStyle name="Output 2 9 2 3 2 2" xfId="50911" xr:uid="{00000000-0005-0000-0000-00003AB40000}"/>
    <cellStyle name="Output 2 9 2 3 3" xfId="50912" xr:uid="{00000000-0005-0000-0000-00003BB40000}"/>
    <cellStyle name="Output 2 9 2 4" xfId="8069" xr:uid="{00000000-0005-0000-0000-00003CB40000}"/>
    <cellStyle name="Output 2 9 2 4 2" xfId="9919" xr:uid="{00000000-0005-0000-0000-00003DB40000}"/>
    <cellStyle name="Output 2 9 2 4 2 2" xfId="50913" xr:uid="{00000000-0005-0000-0000-00003EB40000}"/>
    <cellStyle name="Output 2 9 2 4 3" xfId="50914" xr:uid="{00000000-0005-0000-0000-00003FB40000}"/>
    <cellStyle name="Output 2 9 2 5" xfId="9928" xr:uid="{00000000-0005-0000-0000-000040B40000}"/>
    <cellStyle name="Output 2 9 2 5 2" xfId="50915" xr:uid="{00000000-0005-0000-0000-000041B40000}"/>
    <cellStyle name="Output 2 9 2 6" xfId="27392" xr:uid="{00000000-0005-0000-0000-000042B40000}"/>
    <cellStyle name="Output 2 9 2 6 2" xfId="50916" xr:uid="{00000000-0005-0000-0000-000043B40000}"/>
    <cellStyle name="Output 2 9 2 7" xfId="27393" xr:uid="{00000000-0005-0000-0000-000044B40000}"/>
    <cellStyle name="Output 2 9 2 7 2" xfId="50917" xr:uid="{00000000-0005-0000-0000-000045B40000}"/>
    <cellStyle name="Output 2 9 2 8" xfId="27394" xr:uid="{00000000-0005-0000-0000-000046B40000}"/>
    <cellStyle name="Output 2 9 2 8 2" xfId="50918" xr:uid="{00000000-0005-0000-0000-000047B40000}"/>
    <cellStyle name="Output 2 9 2 9" xfId="50919" xr:uid="{00000000-0005-0000-0000-000048B40000}"/>
    <cellStyle name="Output 2 9 3" xfId="1378" xr:uid="{00000000-0005-0000-0000-000049B40000}"/>
    <cellStyle name="Output 2 9 3 2" xfId="2841" xr:uid="{00000000-0005-0000-0000-00004AB40000}"/>
    <cellStyle name="Output 2 9 3 2 2" xfId="8070" xr:uid="{00000000-0005-0000-0000-00004BB40000}"/>
    <cellStyle name="Output 2 9 3 2 2 2" xfId="9916" xr:uid="{00000000-0005-0000-0000-00004CB40000}"/>
    <cellStyle name="Output 2 9 3 2 2 2 2" xfId="50920" xr:uid="{00000000-0005-0000-0000-00004DB40000}"/>
    <cellStyle name="Output 2 9 3 2 2 3" xfId="50921" xr:uid="{00000000-0005-0000-0000-00004EB40000}"/>
    <cellStyle name="Output 2 9 3 2 3" xfId="8071" xr:uid="{00000000-0005-0000-0000-00004FB40000}"/>
    <cellStyle name="Output 2 9 3 2 3 2" xfId="9915" xr:uid="{00000000-0005-0000-0000-000050B40000}"/>
    <cellStyle name="Output 2 9 3 2 3 2 2" xfId="50922" xr:uid="{00000000-0005-0000-0000-000051B40000}"/>
    <cellStyle name="Output 2 9 3 2 3 3" xfId="50923" xr:uid="{00000000-0005-0000-0000-000052B40000}"/>
    <cellStyle name="Output 2 9 3 2 4" xfId="9917" xr:uid="{00000000-0005-0000-0000-000053B40000}"/>
    <cellStyle name="Output 2 9 3 2 4 2" xfId="50924" xr:uid="{00000000-0005-0000-0000-000054B40000}"/>
    <cellStyle name="Output 2 9 3 2 5" xfId="27395" xr:uid="{00000000-0005-0000-0000-000055B40000}"/>
    <cellStyle name="Output 2 9 3 2 5 2" xfId="50925" xr:uid="{00000000-0005-0000-0000-000056B40000}"/>
    <cellStyle name="Output 2 9 3 2 6" xfId="27396" xr:uid="{00000000-0005-0000-0000-000057B40000}"/>
    <cellStyle name="Output 2 9 3 2 6 2" xfId="50926" xr:uid="{00000000-0005-0000-0000-000058B40000}"/>
    <cellStyle name="Output 2 9 3 2 7" xfId="27397" xr:uid="{00000000-0005-0000-0000-000059B40000}"/>
    <cellStyle name="Output 2 9 3 2 7 2" xfId="50927" xr:uid="{00000000-0005-0000-0000-00005AB40000}"/>
    <cellStyle name="Output 2 9 3 2 8" xfId="50928" xr:uid="{00000000-0005-0000-0000-00005BB40000}"/>
    <cellStyle name="Output 2 9 3 3" xfId="8072" xr:uid="{00000000-0005-0000-0000-00005CB40000}"/>
    <cellStyle name="Output 2 9 3 3 2" xfId="9913" xr:uid="{00000000-0005-0000-0000-00005DB40000}"/>
    <cellStyle name="Output 2 9 3 3 2 2" xfId="50929" xr:uid="{00000000-0005-0000-0000-00005EB40000}"/>
    <cellStyle name="Output 2 9 3 3 3" xfId="50930" xr:uid="{00000000-0005-0000-0000-00005FB40000}"/>
    <cellStyle name="Output 2 9 3 4" xfId="8073" xr:uid="{00000000-0005-0000-0000-000060B40000}"/>
    <cellStyle name="Output 2 9 3 4 2" xfId="9912" xr:uid="{00000000-0005-0000-0000-000061B40000}"/>
    <cellStyle name="Output 2 9 3 4 2 2" xfId="50931" xr:uid="{00000000-0005-0000-0000-000062B40000}"/>
    <cellStyle name="Output 2 9 3 4 3" xfId="50932" xr:uid="{00000000-0005-0000-0000-000063B40000}"/>
    <cellStyle name="Output 2 9 3 5" xfId="9918" xr:uid="{00000000-0005-0000-0000-000064B40000}"/>
    <cellStyle name="Output 2 9 3 5 2" xfId="50933" xr:uid="{00000000-0005-0000-0000-000065B40000}"/>
    <cellStyle name="Output 2 9 3 6" xfId="27398" xr:uid="{00000000-0005-0000-0000-000066B40000}"/>
    <cellStyle name="Output 2 9 3 6 2" xfId="50934" xr:uid="{00000000-0005-0000-0000-000067B40000}"/>
    <cellStyle name="Output 2 9 3 7" xfId="27399" xr:uid="{00000000-0005-0000-0000-000068B40000}"/>
    <cellStyle name="Output 2 9 3 7 2" xfId="50935" xr:uid="{00000000-0005-0000-0000-000069B40000}"/>
    <cellStyle name="Output 2 9 3 8" xfId="27400" xr:uid="{00000000-0005-0000-0000-00006AB40000}"/>
    <cellStyle name="Output 2 9 3 8 2" xfId="50936" xr:uid="{00000000-0005-0000-0000-00006BB40000}"/>
    <cellStyle name="Output 2 9 3 9" xfId="50937" xr:uid="{00000000-0005-0000-0000-00006CB40000}"/>
    <cellStyle name="Output 2 9 4" xfId="8074" xr:uid="{00000000-0005-0000-0000-00006DB40000}"/>
    <cellStyle name="Output 2 9 4 2" xfId="9911" xr:uid="{00000000-0005-0000-0000-00006EB40000}"/>
    <cellStyle name="Output 2 9 4 2 2" xfId="50938" xr:uid="{00000000-0005-0000-0000-00006FB40000}"/>
    <cellStyle name="Output 2 9 4 3" xfId="27401" xr:uid="{00000000-0005-0000-0000-000070B40000}"/>
    <cellStyle name="Output 2 9 4 3 2" xfId="50939" xr:uid="{00000000-0005-0000-0000-000071B40000}"/>
    <cellStyle name="Output 2 9 4 4" xfId="27402" xr:uid="{00000000-0005-0000-0000-000072B40000}"/>
    <cellStyle name="Output 2 9 4 4 2" xfId="50940" xr:uid="{00000000-0005-0000-0000-000073B40000}"/>
    <cellStyle name="Output 2 9 4 5" xfId="27403" xr:uid="{00000000-0005-0000-0000-000074B40000}"/>
    <cellStyle name="Output 2 9 4 5 2" xfId="50941" xr:uid="{00000000-0005-0000-0000-000075B40000}"/>
    <cellStyle name="Output 2 9 4 6" xfId="50942" xr:uid="{00000000-0005-0000-0000-000076B40000}"/>
    <cellStyle name="Output 2 9 5" xfId="8075" xr:uid="{00000000-0005-0000-0000-000077B40000}"/>
    <cellStyle name="Output 2 9 5 2" xfId="9910" xr:uid="{00000000-0005-0000-0000-000078B40000}"/>
    <cellStyle name="Output 2 9 5 2 2" xfId="50943" xr:uid="{00000000-0005-0000-0000-000079B40000}"/>
    <cellStyle name="Output 2 9 5 3" xfId="27404" xr:uid="{00000000-0005-0000-0000-00007AB40000}"/>
    <cellStyle name="Output 2 9 5 3 2" xfId="50944" xr:uid="{00000000-0005-0000-0000-00007BB40000}"/>
    <cellStyle name="Output 2 9 5 4" xfId="27405" xr:uid="{00000000-0005-0000-0000-00007CB40000}"/>
    <cellStyle name="Output 2 9 5 4 2" xfId="50945" xr:uid="{00000000-0005-0000-0000-00007DB40000}"/>
    <cellStyle name="Output 2 9 5 5" xfId="27406" xr:uid="{00000000-0005-0000-0000-00007EB40000}"/>
    <cellStyle name="Output 2 9 5 5 2" xfId="50946" xr:uid="{00000000-0005-0000-0000-00007FB40000}"/>
    <cellStyle name="Output 2 9 5 6" xfId="50947" xr:uid="{00000000-0005-0000-0000-000080B40000}"/>
    <cellStyle name="Output 2 9 6" xfId="8076" xr:uid="{00000000-0005-0000-0000-000081B40000}"/>
    <cellStyle name="Output 2 9 6 2" xfId="9909" xr:uid="{00000000-0005-0000-0000-000082B40000}"/>
    <cellStyle name="Output 2 9 6 2 2" xfId="50948" xr:uid="{00000000-0005-0000-0000-000083B40000}"/>
    <cellStyle name="Output 2 9 6 3" xfId="27407" xr:uid="{00000000-0005-0000-0000-000084B40000}"/>
    <cellStyle name="Output 2 9 6 3 2" xfId="50949" xr:uid="{00000000-0005-0000-0000-000085B40000}"/>
    <cellStyle name="Output 2 9 6 4" xfId="27408" xr:uid="{00000000-0005-0000-0000-000086B40000}"/>
    <cellStyle name="Output 2 9 6 4 2" xfId="50950" xr:uid="{00000000-0005-0000-0000-000087B40000}"/>
    <cellStyle name="Output 2 9 6 5" xfId="27409" xr:uid="{00000000-0005-0000-0000-000088B40000}"/>
    <cellStyle name="Output 2 9 6 5 2" xfId="50951" xr:uid="{00000000-0005-0000-0000-000089B40000}"/>
    <cellStyle name="Output 2 9 6 6" xfId="50952" xr:uid="{00000000-0005-0000-0000-00008AB40000}"/>
    <cellStyle name="Output 2 9 7" xfId="8077" xr:uid="{00000000-0005-0000-0000-00008BB40000}"/>
    <cellStyle name="Output 2 9 7 2" xfId="9908" xr:uid="{00000000-0005-0000-0000-00008CB40000}"/>
    <cellStyle name="Output 2 9 7 2 2" xfId="50953" xr:uid="{00000000-0005-0000-0000-00008DB40000}"/>
    <cellStyle name="Output 2 9 7 3" xfId="27410" xr:uid="{00000000-0005-0000-0000-00008EB40000}"/>
    <cellStyle name="Output 2 9 7 3 2" xfId="50954" xr:uid="{00000000-0005-0000-0000-00008FB40000}"/>
    <cellStyle name="Output 2 9 7 4" xfId="27411" xr:uid="{00000000-0005-0000-0000-000090B40000}"/>
    <cellStyle name="Output 2 9 7 4 2" xfId="50955" xr:uid="{00000000-0005-0000-0000-000091B40000}"/>
    <cellStyle name="Output 2 9 7 5" xfId="27412" xr:uid="{00000000-0005-0000-0000-000092B40000}"/>
    <cellStyle name="Output 2 9 7 5 2" xfId="50956" xr:uid="{00000000-0005-0000-0000-000093B40000}"/>
    <cellStyle name="Output 2 9 7 6" xfId="50957" xr:uid="{00000000-0005-0000-0000-000094B40000}"/>
    <cellStyle name="Output 2 9 8" xfId="8078" xr:uid="{00000000-0005-0000-0000-000095B40000}"/>
    <cellStyle name="Output 2 9 8 2" xfId="9907" xr:uid="{00000000-0005-0000-0000-000096B40000}"/>
    <cellStyle name="Output 2 9 8 2 2" xfId="50958" xr:uid="{00000000-0005-0000-0000-000097B40000}"/>
    <cellStyle name="Output 2 9 8 3" xfId="50959" xr:uid="{00000000-0005-0000-0000-000098B40000}"/>
    <cellStyle name="Output 2 9 9" xfId="9930" xr:uid="{00000000-0005-0000-0000-000099B40000}"/>
    <cellStyle name="Output 2 9 9 2" xfId="50960" xr:uid="{00000000-0005-0000-0000-00009AB40000}"/>
    <cellStyle name="Output 20" xfId="1264" xr:uid="{00000000-0005-0000-0000-00009BB40000}"/>
    <cellStyle name="Output 20 10" xfId="27413" xr:uid="{00000000-0005-0000-0000-00009CB40000}"/>
    <cellStyle name="Output 20 10 2" xfId="50961" xr:uid="{00000000-0005-0000-0000-00009DB40000}"/>
    <cellStyle name="Output 20 11" xfId="27414" xr:uid="{00000000-0005-0000-0000-00009EB40000}"/>
    <cellStyle name="Output 20 11 2" xfId="50962" xr:uid="{00000000-0005-0000-0000-00009FB40000}"/>
    <cellStyle name="Output 20 12" xfId="50963" xr:uid="{00000000-0005-0000-0000-0000A0B40000}"/>
    <cellStyle name="Output 20 13" xfId="57224" xr:uid="{00000000-0005-0000-0000-0000A1B40000}"/>
    <cellStyle name="Output 20 2" xfId="2731" xr:uid="{00000000-0005-0000-0000-0000A2B40000}"/>
    <cellStyle name="Output 20 2 2" xfId="8079" xr:uid="{00000000-0005-0000-0000-0000A3B40000}"/>
    <cellStyle name="Output 20 2 2 2" xfId="9898" xr:uid="{00000000-0005-0000-0000-0000A4B40000}"/>
    <cellStyle name="Output 20 2 2 2 2" xfId="50964" xr:uid="{00000000-0005-0000-0000-0000A5B40000}"/>
    <cellStyle name="Output 20 2 2 3" xfId="50965" xr:uid="{00000000-0005-0000-0000-0000A6B40000}"/>
    <cellStyle name="Output 20 2 3" xfId="8080" xr:uid="{00000000-0005-0000-0000-0000A7B40000}"/>
    <cellStyle name="Output 20 2 3 2" xfId="9897" xr:uid="{00000000-0005-0000-0000-0000A8B40000}"/>
    <cellStyle name="Output 20 2 3 2 2" xfId="50966" xr:uid="{00000000-0005-0000-0000-0000A9B40000}"/>
    <cellStyle name="Output 20 2 3 3" xfId="50967" xr:uid="{00000000-0005-0000-0000-0000AAB40000}"/>
    <cellStyle name="Output 20 2 4" xfId="9899" xr:uid="{00000000-0005-0000-0000-0000ABB40000}"/>
    <cellStyle name="Output 20 2 4 2" xfId="50968" xr:uid="{00000000-0005-0000-0000-0000ACB40000}"/>
    <cellStyle name="Output 20 2 5" xfId="27415" xr:uid="{00000000-0005-0000-0000-0000ADB40000}"/>
    <cellStyle name="Output 20 2 5 2" xfId="50969" xr:uid="{00000000-0005-0000-0000-0000AEB40000}"/>
    <cellStyle name="Output 20 2 6" xfId="27416" xr:uid="{00000000-0005-0000-0000-0000AFB40000}"/>
    <cellStyle name="Output 20 2 6 2" xfId="50970" xr:uid="{00000000-0005-0000-0000-0000B0B40000}"/>
    <cellStyle name="Output 20 2 7" xfId="27417" xr:uid="{00000000-0005-0000-0000-0000B1B40000}"/>
    <cellStyle name="Output 20 2 7 2" xfId="50971" xr:uid="{00000000-0005-0000-0000-0000B2B40000}"/>
    <cellStyle name="Output 20 2 8" xfId="50972" xr:uid="{00000000-0005-0000-0000-0000B3B40000}"/>
    <cellStyle name="Output 20 3" xfId="8081" xr:uid="{00000000-0005-0000-0000-0000B4B40000}"/>
    <cellStyle name="Output 20 3 2" xfId="9896" xr:uid="{00000000-0005-0000-0000-0000B5B40000}"/>
    <cellStyle name="Output 20 3 2 2" xfId="50973" xr:uid="{00000000-0005-0000-0000-0000B6B40000}"/>
    <cellStyle name="Output 20 3 3" xfId="50974" xr:uid="{00000000-0005-0000-0000-0000B7B40000}"/>
    <cellStyle name="Output 20 4" xfId="8082" xr:uid="{00000000-0005-0000-0000-0000B8B40000}"/>
    <cellStyle name="Output 20 4 2" xfId="9890" xr:uid="{00000000-0005-0000-0000-0000B9B40000}"/>
    <cellStyle name="Output 20 4 2 2" xfId="50975" xr:uid="{00000000-0005-0000-0000-0000BAB40000}"/>
    <cellStyle name="Output 20 4 3" xfId="50976" xr:uid="{00000000-0005-0000-0000-0000BBB40000}"/>
    <cellStyle name="Output 20 5" xfId="10535" xr:uid="{00000000-0005-0000-0000-0000BCB40000}"/>
    <cellStyle name="Output 20 5 2" xfId="50977" xr:uid="{00000000-0005-0000-0000-0000BDB40000}"/>
    <cellStyle name="Output 20 6" xfId="10571" xr:uid="{00000000-0005-0000-0000-0000BEB40000}"/>
    <cellStyle name="Output 20 6 2" xfId="50978" xr:uid="{00000000-0005-0000-0000-0000BFB40000}"/>
    <cellStyle name="Output 20 7" xfId="9900" xr:uid="{00000000-0005-0000-0000-0000C0B40000}"/>
    <cellStyle name="Output 20 7 2" xfId="50979" xr:uid="{00000000-0005-0000-0000-0000C1B40000}"/>
    <cellStyle name="Output 20 8" xfId="18903" xr:uid="{00000000-0005-0000-0000-0000C2B40000}"/>
    <cellStyle name="Output 20 8 2" xfId="50980" xr:uid="{00000000-0005-0000-0000-0000C3B40000}"/>
    <cellStyle name="Output 20 9" xfId="27418" xr:uid="{00000000-0005-0000-0000-0000C4B40000}"/>
    <cellStyle name="Output 20 9 2" xfId="50981" xr:uid="{00000000-0005-0000-0000-0000C5B40000}"/>
    <cellStyle name="Output 21" xfId="2568" xr:uid="{00000000-0005-0000-0000-0000C6B40000}"/>
    <cellStyle name="Output 21 10" xfId="27419" xr:uid="{00000000-0005-0000-0000-0000C7B40000}"/>
    <cellStyle name="Output 21 10 2" xfId="50982" xr:uid="{00000000-0005-0000-0000-0000C8B40000}"/>
    <cellStyle name="Output 21 11" xfId="50983" xr:uid="{00000000-0005-0000-0000-0000C9B40000}"/>
    <cellStyle name="Output 21 12" xfId="57225" xr:uid="{00000000-0005-0000-0000-0000CAB40000}"/>
    <cellStyle name="Output 21 2" xfId="8083" xr:uid="{00000000-0005-0000-0000-0000CBB40000}"/>
    <cellStyle name="Output 21 2 2" xfId="9889" xr:uid="{00000000-0005-0000-0000-0000CCB40000}"/>
    <cellStyle name="Output 21 2 2 2" xfId="50984" xr:uid="{00000000-0005-0000-0000-0000CDB40000}"/>
    <cellStyle name="Output 21 2 3" xfId="50985" xr:uid="{00000000-0005-0000-0000-0000CEB40000}"/>
    <cellStyle name="Output 21 3" xfId="8084" xr:uid="{00000000-0005-0000-0000-0000CFB40000}"/>
    <cellStyle name="Output 21 3 2" xfId="9888" xr:uid="{00000000-0005-0000-0000-0000D0B40000}"/>
    <cellStyle name="Output 21 3 2 2" xfId="50986" xr:uid="{00000000-0005-0000-0000-0000D1B40000}"/>
    <cellStyle name="Output 21 3 3" xfId="50987" xr:uid="{00000000-0005-0000-0000-0000D2B40000}"/>
    <cellStyle name="Output 21 4" xfId="10536" xr:uid="{00000000-0005-0000-0000-0000D3B40000}"/>
    <cellStyle name="Output 21 4 2" xfId="50988" xr:uid="{00000000-0005-0000-0000-0000D4B40000}"/>
    <cellStyle name="Output 21 5" xfId="10582" xr:uid="{00000000-0005-0000-0000-0000D5B40000}"/>
    <cellStyle name="Output 21 5 2" xfId="50989" xr:uid="{00000000-0005-0000-0000-0000D6B40000}"/>
    <cellStyle name="Output 21 6" xfId="11937" xr:uid="{00000000-0005-0000-0000-0000D7B40000}"/>
    <cellStyle name="Output 21 6 2" xfId="50990" xr:uid="{00000000-0005-0000-0000-0000D8B40000}"/>
    <cellStyle name="Output 21 7" xfId="18904" xr:uid="{00000000-0005-0000-0000-0000D9B40000}"/>
    <cellStyle name="Output 21 7 2" xfId="50991" xr:uid="{00000000-0005-0000-0000-0000DAB40000}"/>
    <cellStyle name="Output 21 8" xfId="27420" xr:uid="{00000000-0005-0000-0000-0000DBB40000}"/>
    <cellStyle name="Output 21 8 2" xfId="50992" xr:uid="{00000000-0005-0000-0000-0000DCB40000}"/>
    <cellStyle name="Output 21 9" xfId="27421" xr:uid="{00000000-0005-0000-0000-0000DDB40000}"/>
    <cellStyle name="Output 21 9 2" xfId="50993" xr:uid="{00000000-0005-0000-0000-0000DEB40000}"/>
    <cellStyle name="Output 22" xfId="8085" xr:uid="{00000000-0005-0000-0000-0000DFB40000}"/>
    <cellStyle name="Output 22 10" xfId="57226" xr:uid="{00000000-0005-0000-0000-0000E0B40000}"/>
    <cellStyle name="Output 22 2" xfId="10537" xr:uid="{00000000-0005-0000-0000-0000E1B40000}"/>
    <cellStyle name="Output 22 2 2" xfId="50994" xr:uid="{00000000-0005-0000-0000-0000E2B40000}"/>
    <cellStyle name="Output 22 3" xfId="10583" xr:uid="{00000000-0005-0000-0000-0000E3B40000}"/>
    <cellStyle name="Output 22 3 2" xfId="50995" xr:uid="{00000000-0005-0000-0000-0000E4B40000}"/>
    <cellStyle name="Output 22 4" xfId="9887" xr:uid="{00000000-0005-0000-0000-0000E5B40000}"/>
    <cellStyle name="Output 22 4 2" xfId="50996" xr:uid="{00000000-0005-0000-0000-0000E6B40000}"/>
    <cellStyle name="Output 22 5" xfId="18905" xr:uid="{00000000-0005-0000-0000-0000E7B40000}"/>
    <cellStyle name="Output 22 5 2" xfId="50997" xr:uid="{00000000-0005-0000-0000-0000E8B40000}"/>
    <cellStyle name="Output 22 6" xfId="27422" xr:uid="{00000000-0005-0000-0000-0000E9B40000}"/>
    <cellStyle name="Output 22 6 2" xfId="50998" xr:uid="{00000000-0005-0000-0000-0000EAB40000}"/>
    <cellStyle name="Output 22 7" xfId="27423" xr:uid="{00000000-0005-0000-0000-0000EBB40000}"/>
    <cellStyle name="Output 22 7 2" xfId="50999" xr:uid="{00000000-0005-0000-0000-0000ECB40000}"/>
    <cellStyle name="Output 22 8" xfId="27424" xr:uid="{00000000-0005-0000-0000-0000EDB40000}"/>
    <cellStyle name="Output 22 8 2" xfId="51000" xr:uid="{00000000-0005-0000-0000-0000EEB40000}"/>
    <cellStyle name="Output 22 9" xfId="51001" xr:uid="{00000000-0005-0000-0000-0000EFB40000}"/>
    <cellStyle name="Output 23" xfId="8086" xr:uid="{00000000-0005-0000-0000-0000F0B40000}"/>
    <cellStyle name="Output 23 10" xfId="57227" xr:uid="{00000000-0005-0000-0000-0000F1B40000}"/>
    <cellStyle name="Output 23 2" xfId="10538" xr:uid="{00000000-0005-0000-0000-0000F2B40000}"/>
    <cellStyle name="Output 23 2 2" xfId="51002" xr:uid="{00000000-0005-0000-0000-0000F3B40000}"/>
    <cellStyle name="Output 23 3" xfId="10584" xr:uid="{00000000-0005-0000-0000-0000F4B40000}"/>
    <cellStyle name="Output 23 3 2" xfId="51003" xr:uid="{00000000-0005-0000-0000-0000F5B40000}"/>
    <cellStyle name="Output 23 4" xfId="9886" xr:uid="{00000000-0005-0000-0000-0000F6B40000}"/>
    <cellStyle name="Output 23 4 2" xfId="51004" xr:uid="{00000000-0005-0000-0000-0000F7B40000}"/>
    <cellStyle name="Output 23 5" xfId="18906" xr:uid="{00000000-0005-0000-0000-0000F8B40000}"/>
    <cellStyle name="Output 23 5 2" xfId="51005" xr:uid="{00000000-0005-0000-0000-0000F9B40000}"/>
    <cellStyle name="Output 23 6" xfId="27425" xr:uid="{00000000-0005-0000-0000-0000FAB40000}"/>
    <cellStyle name="Output 23 6 2" xfId="51006" xr:uid="{00000000-0005-0000-0000-0000FBB40000}"/>
    <cellStyle name="Output 23 7" xfId="27426" xr:uid="{00000000-0005-0000-0000-0000FCB40000}"/>
    <cellStyle name="Output 23 7 2" xfId="51007" xr:uid="{00000000-0005-0000-0000-0000FDB40000}"/>
    <cellStyle name="Output 23 8" xfId="27427" xr:uid="{00000000-0005-0000-0000-0000FEB40000}"/>
    <cellStyle name="Output 23 8 2" xfId="51008" xr:uid="{00000000-0005-0000-0000-0000FFB40000}"/>
    <cellStyle name="Output 23 9" xfId="51009" xr:uid="{00000000-0005-0000-0000-000000B50000}"/>
    <cellStyle name="Output 24" xfId="8087" xr:uid="{00000000-0005-0000-0000-000001B50000}"/>
    <cellStyle name="Output 24 10" xfId="57228" xr:uid="{00000000-0005-0000-0000-000002B50000}"/>
    <cellStyle name="Output 24 2" xfId="10539" xr:uid="{00000000-0005-0000-0000-000003B50000}"/>
    <cellStyle name="Output 24 2 2" xfId="51010" xr:uid="{00000000-0005-0000-0000-000004B50000}"/>
    <cellStyle name="Output 24 3" xfId="10585" xr:uid="{00000000-0005-0000-0000-000005B50000}"/>
    <cellStyle name="Output 24 3 2" xfId="51011" xr:uid="{00000000-0005-0000-0000-000006B50000}"/>
    <cellStyle name="Output 24 4" xfId="9884" xr:uid="{00000000-0005-0000-0000-000007B50000}"/>
    <cellStyle name="Output 24 4 2" xfId="51012" xr:uid="{00000000-0005-0000-0000-000008B50000}"/>
    <cellStyle name="Output 24 5" xfId="18907" xr:uid="{00000000-0005-0000-0000-000009B50000}"/>
    <cellStyle name="Output 24 5 2" xfId="51013" xr:uid="{00000000-0005-0000-0000-00000AB50000}"/>
    <cellStyle name="Output 24 6" xfId="27428" xr:uid="{00000000-0005-0000-0000-00000BB50000}"/>
    <cellStyle name="Output 24 6 2" xfId="51014" xr:uid="{00000000-0005-0000-0000-00000CB50000}"/>
    <cellStyle name="Output 24 7" xfId="27429" xr:uid="{00000000-0005-0000-0000-00000DB50000}"/>
    <cellStyle name="Output 24 7 2" xfId="51015" xr:uid="{00000000-0005-0000-0000-00000EB50000}"/>
    <cellStyle name="Output 24 8" xfId="27430" xr:uid="{00000000-0005-0000-0000-00000FB50000}"/>
    <cellStyle name="Output 24 8 2" xfId="51016" xr:uid="{00000000-0005-0000-0000-000010B50000}"/>
    <cellStyle name="Output 24 9" xfId="51017" xr:uid="{00000000-0005-0000-0000-000011B50000}"/>
    <cellStyle name="Output 25" xfId="10540" xr:uid="{00000000-0005-0000-0000-000012B50000}"/>
    <cellStyle name="Output 25 2" xfId="10586" xr:uid="{00000000-0005-0000-0000-000013B50000}"/>
    <cellStyle name="Output 25 2 2" xfId="51018" xr:uid="{00000000-0005-0000-0000-000014B50000}"/>
    <cellStyle name="Output 25 3" xfId="18908" xr:uid="{00000000-0005-0000-0000-000015B50000}"/>
    <cellStyle name="Output 25 3 2" xfId="51019" xr:uid="{00000000-0005-0000-0000-000016B50000}"/>
    <cellStyle name="Output 25 4" xfId="51020" xr:uid="{00000000-0005-0000-0000-000017B50000}"/>
    <cellStyle name="Output 25 5" xfId="57229" xr:uid="{00000000-0005-0000-0000-000018B50000}"/>
    <cellStyle name="Output 26" xfId="10541" xr:uid="{00000000-0005-0000-0000-000019B50000}"/>
    <cellStyle name="Output 26 2" xfId="10587" xr:uid="{00000000-0005-0000-0000-00001AB50000}"/>
    <cellStyle name="Output 26 2 2" xfId="51021" xr:uid="{00000000-0005-0000-0000-00001BB50000}"/>
    <cellStyle name="Output 26 3" xfId="18909" xr:uid="{00000000-0005-0000-0000-00001CB50000}"/>
    <cellStyle name="Output 26 3 2" xfId="51022" xr:uid="{00000000-0005-0000-0000-00001DB50000}"/>
    <cellStyle name="Output 26 4" xfId="51023" xr:uid="{00000000-0005-0000-0000-00001EB50000}"/>
    <cellStyle name="Output 26 5" xfId="57230" xr:uid="{00000000-0005-0000-0000-00001FB50000}"/>
    <cellStyle name="Output 27" xfId="10542" xr:uid="{00000000-0005-0000-0000-000020B50000}"/>
    <cellStyle name="Output 27 2" xfId="10588" xr:uid="{00000000-0005-0000-0000-000021B50000}"/>
    <cellStyle name="Output 27 2 2" xfId="51024" xr:uid="{00000000-0005-0000-0000-000022B50000}"/>
    <cellStyle name="Output 27 3" xfId="18910" xr:uid="{00000000-0005-0000-0000-000023B50000}"/>
    <cellStyle name="Output 27 3 2" xfId="51025" xr:uid="{00000000-0005-0000-0000-000024B50000}"/>
    <cellStyle name="Output 27 4" xfId="51026" xr:uid="{00000000-0005-0000-0000-000025B50000}"/>
    <cellStyle name="Output 27 5" xfId="57231" xr:uid="{00000000-0005-0000-0000-000026B50000}"/>
    <cellStyle name="Output 28" xfId="10543" xr:uid="{00000000-0005-0000-0000-000027B50000}"/>
    <cellStyle name="Output 28 2" xfId="10589" xr:uid="{00000000-0005-0000-0000-000028B50000}"/>
    <cellStyle name="Output 28 2 2" xfId="51027" xr:uid="{00000000-0005-0000-0000-000029B50000}"/>
    <cellStyle name="Output 28 3" xfId="18911" xr:uid="{00000000-0005-0000-0000-00002AB50000}"/>
    <cellStyle name="Output 28 3 2" xfId="51028" xr:uid="{00000000-0005-0000-0000-00002BB50000}"/>
    <cellStyle name="Output 28 4" xfId="51029" xr:uid="{00000000-0005-0000-0000-00002CB50000}"/>
    <cellStyle name="Output 28 5" xfId="57232" xr:uid="{00000000-0005-0000-0000-00002DB50000}"/>
    <cellStyle name="Output 29" xfId="10544" xr:uid="{00000000-0005-0000-0000-00002EB50000}"/>
    <cellStyle name="Output 29 2" xfId="10590" xr:uid="{00000000-0005-0000-0000-00002FB50000}"/>
    <cellStyle name="Output 29 2 2" xfId="51030" xr:uid="{00000000-0005-0000-0000-000030B50000}"/>
    <cellStyle name="Output 29 3" xfId="18912" xr:uid="{00000000-0005-0000-0000-000031B50000}"/>
    <cellStyle name="Output 29 3 2" xfId="51031" xr:uid="{00000000-0005-0000-0000-000032B50000}"/>
    <cellStyle name="Output 29 4" xfId="51032" xr:uid="{00000000-0005-0000-0000-000033B50000}"/>
    <cellStyle name="Output 29 5" xfId="57233" xr:uid="{00000000-0005-0000-0000-000034B50000}"/>
    <cellStyle name="Output 3" xfId="526" xr:uid="{00000000-0005-0000-0000-000035B50000}"/>
    <cellStyle name="Output 3 10" xfId="10591" xr:uid="{00000000-0005-0000-0000-000036B50000}"/>
    <cellStyle name="Output 3 10 2" xfId="51033" xr:uid="{00000000-0005-0000-0000-000037B50000}"/>
    <cellStyle name="Output 3 11" xfId="9882" xr:uid="{00000000-0005-0000-0000-000038B50000}"/>
    <cellStyle name="Output 3 11 2" xfId="51034" xr:uid="{00000000-0005-0000-0000-000039B50000}"/>
    <cellStyle name="Output 3 12" xfId="27431" xr:uid="{00000000-0005-0000-0000-00003AB50000}"/>
    <cellStyle name="Output 3 12 2" xfId="51035" xr:uid="{00000000-0005-0000-0000-00003BB50000}"/>
    <cellStyle name="Output 3 13" xfId="51036" xr:uid="{00000000-0005-0000-0000-00003CB50000}"/>
    <cellStyle name="Output 3 14" xfId="787" xr:uid="{00000000-0005-0000-0000-00003DB50000}"/>
    <cellStyle name="Output 3 15" xfId="57234" xr:uid="{00000000-0005-0000-0000-00003EB50000}"/>
    <cellStyle name="Output 3 2" xfId="527" xr:uid="{00000000-0005-0000-0000-00003FB50000}"/>
    <cellStyle name="Output 3 2 10" xfId="27432" xr:uid="{00000000-0005-0000-0000-000040B50000}"/>
    <cellStyle name="Output 3 2 10 2" xfId="51037" xr:uid="{00000000-0005-0000-0000-000041B50000}"/>
    <cellStyle name="Output 3 2 11" xfId="51038" xr:uid="{00000000-0005-0000-0000-000042B50000}"/>
    <cellStyle name="Output 3 2 12" xfId="57235" xr:uid="{00000000-0005-0000-0000-000043B50000}"/>
    <cellStyle name="Output 3 2 2" xfId="2118" xr:uid="{00000000-0005-0000-0000-000044B50000}"/>
    <cellStyle name="Output 3 2 2 2" xfId="3576" xr:uid="{00000000-0005-0000-0000-000045B50000}"/>
    <cellStyle name="Output 3 2 2 2 2" xfId="8088" xr:uid="{00000000-0005-0000-0000-000046B50000}"/>
    <cellStyle name="Output 3 2 2 2 2 2" xfId="9878" xr:uid="{00000000-0005-0000-0000-000047B50000}"/>
    <cellStyle name="Output 3 2 2 2 2 2 2" xfId="51039" xr:uid="{00000000-0005-0000-0000-000048B50000}"/>
    <cellStyle name="Output 3 2 2 2 2 3" xfId="51040" xr:uid="{00000000-0005-0000-0000-000049B50000}"/>
    <cellStyle name="Output 3 2 2 2 3" xfId="8089" xr:uid="{00000000-0005-0000-0000-00004AB50000}"/>
    <cellStyle name="Output 3 2 2 2 3 2" xfId="9877" xr:uid="{00000000-0005-0000-0000-00004BB50000}"/>
    <cellStyle name="Output 3 2 2 2 3 2 2" xfId="51041" xr:uid="{00000000-0005-0000-0000-00004CB50000}"/>
    <cellStyle name="Output 3 2 2 2 3 3" xfId="51042" xr:uid="{00000000-0005-0000-0000-00004DB50000}"/>
    <cellStyle name="Output 3 2 2 2 4" xfId="9879" xr:uid="{00000000-0005-0000-0000-00004EB50000}"/>
    <cellStyle name="Output 3 2 2 2 4 2" xfId="51043" xr:uid="{00000000-0005-0000-0000-00004FB50000}"/>
    <cellStyle name="Output 3 2 2 2 5" xfId="27433" xr:uid="{00000000-0005-0000-0000-000050B50000}"/>
    <cellStyle name="Output 3 2 2 2 5 2" xfId="51044" xr:uid="{00000000-0005-0000-0000-000051B50000}"/>
    <cellStyle name="Output 3 2 2 2 6" xfId="27434" xr:uid="{00000000-0005-0000-0000-000052B50000}"/>
    <cellStyle name="Output 3 2 2 2 6 2" xfId="51045" xr:uid="{00000000-0005-0000-0000-000053B50000}"/>
    <cellStyle name="Output 3 2 2 2 7" xfId="27435" xr:uid="{00000000-0005-0000-0000-000054B50000}"/>
    <cellStyle name="Output 3 2 2 2 7 2" xfId="51046" xr:uid="{00000000-0005-0000-0000-000055B50000}"/>
    <cellStyle name="Output 3 2 2 2 8" xfId="51047" xr:uid="{00000000-0005-0000-0000-000056B50000}"/>
    <cellStyle name="Output 3 2 2 3" xfId="8090" xr:uid="{00000000-0005-0000-0000-000057B50000}"/>
    <cellStyle name="Output 3 2 2 3 2" xfId="9876" xr:uid="{00000000-0005-0000-0000-000058B50000}"/>
    <cellStyle name="Output 3 2 2 3 2 2" xfId="51048" xr:uid="{00000000-0005-0000-0000-000059B50000}"/>
    <cellStyle name="Output 3 2 2 3 3" xfId="51049" xr:uid="{00000000-0005-0000-0000-00005AB50000}"/>
    <cellStyle name="Output 3 2 2 4" xfId="8091" xr:uid="{00000000-0005-0000-0000-00005BB50000}"/>
    <cellStyle name="Output 3 2 2 4 2" xfId="9875" xr:uid="{00000000-0005-0000-0000-00005CB50000}"/>
    <cellStyle name="Output 3 2 2 4 2 2" xfId="51050" xr:uid="{00000000-0005-0000-0000-00005DB50000}"/>
    <cellStyle name="Output 3 2 2 4 3" xfId="51051" xr:uid="{00000000-0005-0000-0000-00005EB50000}"/>
    <cellStyle name="Output 3 2 2 5" xfId="9880" xr:uid="{00000000-0005-0000-0000-00005FB50000}"/>
    <cellStyle name="Output 3 2 2 5 2" xfId="51052" xr:uid="{00000000-0005-0000-0000-000060B50000}"/>
    <cellStyle name="Output 3 2 2 6" xfId="27436" xr:uid="{00000000-0005-0000-0000-000061B50000}"/>
    <cellStyle name="Output 3 2 2 6 2" xfId="51053" xr:uid="{00000000-0005-0000-0000-000062B50000}"/>
    <cellStyle name="Output 3 2 2 7" xfId="27437" xr:uid="{00000000-0005-0000-0000-000063B50000}"/>
    <cellStyle name="Output 3 2 2 7 2" xfId="51054" xr:uid="{00000000-0005-0000-0000-000064B50000}"/>
    <cellStyle name="Output 3 2 2 8" xfId="27438" xr:uid="{00000000-0005-0000-0000-000065B50000}"/>
    <cellStyle name="Output 3 2 2 8 2" xfId="51055" xr:uid="{00000000-0005-0000-0000-000066B50000}"/>
    <cellStyle name="Output 3 2 2 9" xfId="51056" xr:uid="{00000000-0005-0000-0000-000067B50000}"/>
    <cellStyle name="Output 3 2 3" xfId="1686" xr:uid="{00000000-0005-0000-0000-000068B50000}"/>
    <cellStyle name="Output 3 2 3 2" xfId="3148" xr:uid="{00000000-0005-0000-0000-000069B50000}"/>
    <cellStyle name="Output 3 2 3 2 2" xfId="8092" xr:uid="{00000000-0005-0000-0000-00006AB50000}"/>
    <cellStyle name="Output 3 2 3 2 2 2" xfId="9872" xr:uid="{00000000-0005-0000-0000-00006BB50000}"/>
    <cellStyle name="Output 3 2 3 2 2 2 2" xfId="51057" xr:uid="{00000000-0005-0000-0000-00006CB50000}"/>
    <cellStyle name="Output 3 2 3 2 2 3" xfId="51058" xr:uid="{00000000-0005-0000-0000-00006DB50000}"/>
    <cellStyle name="Output 3 2 3 2 3" xfId="8093" xr:uid="{00000000-0005-0000-0000-00006EB50000}"/>
    <cellStyle name="Output 3 2 3 2 3 2" xfId="9871" xr:uid="{00000000-0005-0000-0000-00006FB50000}"/>
    <cellStyle name="Output 3 2 3 2 3 2 2" xfId="51059" xr:uid="{00000000-0005-0000-0000-000070B50000}"/>
    <cellStyle name="Output 3 2 3 2 3 3" xfId="51060" xr:uid="{00000000-0005-0000-0000-000071B50000}"/>
    <cellStyle name="Output 3 2 3 2 4" xfId="9873" xr:uid="{00000000-0005-0000-0000-000072B50000}"/>
    <cellStyle name="Output 3 2 3 2 4 2" xfId="51061" xr:uid="{00000000-0005-0000-0000-000073B50000}"/>
    <cellStyle name="Output 3 2 3 2 5" xfId="27439" xr:uid="{00000000-0005-0000-0000-000074B50000}"/>
    <cellStyle name="Output 3 2 3 2 5 2" xfId="51062" xr:uid="{00000000-0005-0000-0000-000075B50000}"/>
    <cellStyle name="Output 3 2 3 2 6" xfId="27440" xr:uid="{00000000-0005-0000-0000-000076B50000}"/>
    <cellStyle name="Output 3 2 3 2 6 2" xfId="51063" xr:uid="{00000000-0005-0000-0000-000077B50000}"/>
    <cellStyle name="Output 3 2 3 2 7" xfId="27441" xr:uid="{00000000-0005-0000-0000-000078B50000}"/>
    <cellStyle name="Output 3 2 3 2 7 2" xfId="51064" xr:uid="{00000000-0005-0000-0000-000079B50000}"/>
    <cellStyle name="Output 3 2 3 2 8" xfId="51065" xr:uid="{00000000-0005-0000-0000-00007AB50000}"/>
    <cellStyle name="Output 3 2 3 3" xfId="8094" xr:uid="{00000000-0005-0000-0000-00007BB50000}"/>
    <cellStyle name="Output 3 2 3 3 2" xfId="9870" xr:uid="{00000000-0005-0000-0000-00007CB50000}"/>
    <cellStyle name="Output 3 2 3 3 2 2" xfId="51066" xr:uid="{00000000-0005-0000-0000-00007DB50000}"/>
    <cellStyle name="Output 3 2 3 3 3" xfId="51067" xr:uid="{00000000-0005-0000-0000-00007EB50000}"/>
    <cellStyle name="Output 3 2 3 4" xfId="8095" xr:uid="{00000000-0005-0000-0000-00007FB50000}"/>
    <cellStyle name="Output 3 2 3 4 2" xfId="9869" xr:uid="{00000000-0005-0000-0000-000080B50000}"/>
    <cellStyle name="Output 3 2 3 4 2 2" xfId="51068" xr:uid="{00000000-0005-0000-0000-000081B50000}"/>
    <cellStyle name="Output 3 2 3 4 3" xfId="51069" xr:uid="{00000000-0005-0000-0000-000082B50000}"/>
    <cellStyle name="Output 3 2 3 5" xfId="9874" xr:uid="{00000000-0005-0000-0000-000083B50000}"/>
    <cellStyle name="Output 3 2 3 5 2" xfId="51070" xr:uid="{00000000-0005-0000-0000-000084B50000}"/>
    <cellStyle name="Output 3 2 3 6" xfId="27442" xr:uid="{00000000-0005-0000-0000-000085B50000}"/>
    <cellStyle name="Output 3 2 3 6 2" xfId="51071" xr:uid="{00000000-0005-0000-0000-000086B50000}"/>
    <cellStyle name="Output 3 2 3 7" xfId="27443" xr:uid="{00000000-0005-0000-0000-000087B50000}"/>
    <cellStyle name="Output 3 2 3 7 2" xfId="51072" xr:uid="{00000000-0005-0000-0000-000088B50000}"/>
    <cellStyle name="Output 3 2 3 8" xfId="27444" xr:uid="{00000000-0005-0000-0000-000089B50000}"/>
    <cellStyle name="Output 3 2 3 8 2" xfId="51073" xr:uid="{00000000-0005-0000-0000-00008AB50000}"/>
    <cellStyle name="Output 3 2 3 9" xfId="51074" xr:uid="{00000000-0005-0000-0000-00008BB50000}"/>
    <cellStyle name="Output 3 2 4" xfId="2574" xr:uid="{00000000-0005-0000-0000-00008CB50000}"/>
    <cellStyle name="Output 3 2 4 2" xfId="8096" xr:uid="{00000000-0005-0000-0000-00008DB50000}"/>
    <cellStyle name="Output 3 2 4 2 2" xfId="9867" xr:uid="{00000000-0005-0000-0000-00008EB50000}"/>
    <cellStyle name="Output 3 2 4 2 2 2" xfId="51075" xr:uid="{00000000-0005-0000-0000-00008FB50000}"/>
    <cellStyle name="Output 3 2 4 2 3" xfId="51076" xr:uid="{00000000-0005-0000-0000-000090B50000}"/>
    <cellStyle name="Output 3 2 4 3" xfId="8097" xr:uid="{00000000-0005-0000-0000-000091B50000}"/>
    <cellStyle name="Output 3 2 4 3 2" xfId="9865" xr:uid="{00000000-0005-0000-0000-000092B50000}"/>
    <cellStyle name="Output 3 2 4 3 2 2" xfId="51077" xr:uid="{00000000-0005-0000-0000-000093B50000}"/>
    <cellStyle name="Output 3 2 4 3 3" xfId="51078" xr:uid="{00000000-0005-0000-0000-000094B50000}"/>
    <cellStyle name="Output 3 2 4 4" xfId="9868" xr:uid="{00000000-0005-0000-0000-000095B50000}"/>
    <cellStyle name="Output 3 2 4 4 2" xfId="51079" xr:uid="{00000000-0005-0000-0000-000096B50000}"/>
    <cellStyle name="Output 3 2 4 5" xfId="27445" xr:uid="{00000000-0005-0000-0000-000097B50000}"/>
    <cellStyle name="Output 3 2 4 5 2" xfId="51080" xr:uid="{00000000-0005-0000-0000-000098B50000}"/>
    <cellStyle name="Output 3 2 4 6" xfId="27446" xr:uid="{00000000-0005-0000-0000-000099B50000}"/>
    <cellStyle name="Output 3 2 4 6 2" xfId="51081" xr:uid="{00000000-0005-0000-0000-00009AB50000}"/>
    <cellStyle name="Output 3 2 4 7" xfId="27447" xr:uid="{00000000-0005-0000-0000-00009BB50000}"/>
    <cellStyle name="Output 3 2 4 7 2" xfId="51082" xr:uid="{00000000-0005-0000-0000-00009CB50000}"/>
    <cellStyle name="Output 3 2 4 8" xfId="51083" xr:uid="{00000000-0005-0000-0000-00009DB50000}"/>
    <cellStyle name="Output 3 2 5" xfId="2714" xr:uid="{00000000-0005-0000-0000-00009EB50000}"/>
    <cellStyle name="Output 3 2 5 2" xfId="8098" xr:uid="{00000000-0005-0000-0000-00009FB50000}"/>
    <cellStyle name="Output 3 2 5 2 2" xfId="9863" xr:uid="{00000000-0005-0000-0000-0000A0B50000}"/>
    <cellStyle name="Output 3 2 5 2 2 2" xfId="51084" xr:uid="{00000000-0005-0000-0000-0000A1B50000}"/>
    <cellStyle name="Output 3 2 5 2 3" xfId="51085" xr:uid="{00000000-0005-0000-0000-0000A2B50000}"/>
    <cellStyle name="Output 3 2 5 3" xfId="8099" xr:uid="{00000000-0005-0000-0000-0000A3B50000}"/>
    <cellStyle name="Output 3 2 5 3 2" xfId="9862" xr:uid="{00000000-0005-0000-0000-0000A4B50000}"/>
    <cellStyle name="Output 3 2 5 3 2 2" xfId="51086" xr:uid="{00000000-0005-0000-0000-0000A5B50000}"/>
    <cellStyle name="Output 3 2 5 3 3" xfId="51087" xr:uid="{00000000-0005-0000-0000-0000A6B50000}"/>
    <cellStyle name="Output 3 2 5 4" xfId="9864" xr:uid="{00000000-0005-0000-0000-0000A7B50000}"/>
    <cellStyle name="Output 3 2 5 4 2" xfId="51088" xr:uid="{00000000-0005-0000-0000-0000A8B50000}"/>
    <cellStyle name="Output 3 2 5 5" xfId="27448" xr:uid="{00000000-0005-0000-0000-0000A9B50000}"/>
    <cellStyle name="Output 3 2 5 5 2" xfId="51089" xr:uid="{00000000-0005-0000-0000-0000AAB50000}"/>
    <cellStyle name="Output 3 2 5 6" xfId="27449" xr:uid="{00000000-0005-0000-0000-0000ABB50000}"/>
    <cellStyle name="Output 3 2 5 6 2" xfId="51090" xr:uid="{00000000-0005-0000-0000-0000ACB50000}"/>
    <cellStyle name="Output 3 2 5 7" xfId="27450" xr:uid="{00000000-0005-0000-0000-0000ADB50000}"/>
    <cellStyle name="Output 3 2 5 7 2" xfId="51091" xr:uid="{00000000-0005-0000-0000-0000AEB50000}"/>
    <cellStyle name="Output 3 2 5 8" xfId="51092" xr:uid="{00000000-0005-0000-0000-0000AFB50000}"/>
    <cellStyle name="Output 3 2 6" xfId="8100" xr:uid="{00000000-0005-0000-0000-0000B0B50000}"/>
    <cellStyle name="Output 3 2 6 2" xfId="9861" xr:uid="{00000000-0005-0000-0000-0000B1B50000}"/>
    <cellStyle name="Output 3 2 6 2 2" xfId="51093" xr:uid="{00000000-0005-0000-0000-0000B2B50000}"/>
    <cellStyle name="Output 3 2 6 3" xfId="27451" xr:uid="{00000000-0005-0000-0000-0000B3B50000}"/>
    <cellStyle name="Output 3 2 6 3 2" xfId="51094" xr:uid="{00000000-0005-0000-0000-0000B4B50000}"/>
    <cellStyle name="Output 3 2 6 4" xfId="27452" xr:uid="{00000000-0005-0000-0000-0000B5B50000}"/>
    <cellStyle name="Output 3 2 6 4 2" xfId="51095" xr:uid="{00000000-0005-0000-0000-0000B6B50000}"/>
    <cellStyle name="Output 3 2 6 5" xfId="27453" xr:uid="{00000000-0005-0000-0000-0000B7B50000}"/>
    <cellStyle name="Output 3 2 6 5 2" xfId="51096" xr:uid="{00000000-0005-0000-0000-0000B8B50000}"/>
    <cellStyle name="Output 3 2 6 6" xfId="51097" xr:uid="{00000000-0005-0000-0000-0000B9B50000}"/>
    <cellStyle name="Output 3 2 7" xfId="8101" xr:uid="{00000000-0005-0000-0000-0000BAB50000}"/>
    <cellStyle name="Output 3 2 7 2" xfId="9860" xr:uid="{00000000-0005-0000-0000-0000BBB50000}"/>
    <cellStyle name="Output 3 2 7 2 2" xfId="51098" xr:uid="{00000000-0005-0000-0000-0000BCB50000}"/>
    <cellStyle name="Output 3 2 7 3" xfId="27454" xr:uid="{00000000-0005-0000-0000-0000BDB50000}"/>
    <cellStyle name="Output 3 2 7 3 2" xfId="51099" xr:uid="{00000000-0005-0000-0000-0000BEB50000}"/>
    <cellStyle name="Output 3 2 7 4" xfId="27455" xr:uid="{00000000-0005-0000-0000-0000BFB50000}"/>
    <cellStyle name="Output 3 2 7 4 2" xfId="51100" xr:uid="{00000000-0005-0000-0000-0000C0B50000}"/>
    <cellStyle name="Output 3 2 7 5" xfId="27456" xr:uid="{00000000-0005-0000-0000-0000C1B50000}"/>
    <cellStyle name="Output 3 2 7 5 2" xfId="51101" xr:uid="{00000000-0005-0000-0000-0000C2B50000}"/>
    <cellStyle name="Output 3 2 7 6" xfId="51102" xr:uid="{00000000-0005-0000-0000-0000C3B50000}"/>
    <cellStyle name="Output 3 2 8" xfId="10592" xr:uid="{00000000-0005-0000-0000-0000C4B50000}"/>
    <cellStyle name="Output 3 2 8 2" xfId="51103" xr:uid="{00000000-0005-0000-0000-0000C5B50000}"/>
    <cellStyle name="Output 3 2 9" xfId="9881" xr:uid="{00000000-0005-0000-0000-0000C6B50000}"/>
    <cellStyle name="Output 3 2 9 2" xfId="51104" xr:uid="{00000000-0005-0000-0000-0000C7B50000}"/>
    <cellStyle name="Output 3 3" xfId="1760" xr:uid="{00000000-0005-0000-0000-0000C8B50000}"/>
    <cellStyle name="Output 3 3 10" xfId="27457" xr:uid="{00000000-0005-0000-0000-0000C9B50000}"/>
    <cellStyle name="Output 3 3 10 2" xfId="51105" xr:uid="{00000000-0005-0000-0000-0000CAB50000}"/>
    <cellStyle name="Output 3 3 11" xfId="27458" xr:uid="{00000000-0005-0000-0000-0000CBB50000}"/>
    <cellStyle name="Output 3 3 11 2" xfId="51106" xr:uid="{00000000-0005-0000-0000-0000CCB50000}"/>
    <cellStyle name="Output 3 3 12" xfId="51107" xr:uid="{00000000-0005-0000-0000-0000CDB50000}"/>
    <cellStyle name="Output 3 3 13" xfId="57236" xr:uid="{00000000-0005-0000-0000-0000CEB50000}"/>
    <cellStyle name="Output 3 3 2" xfId="3223" xr:uid="{00000000-0005-0000-0000-0000CFB50000}"/>
    <cellStyle name="Output 3 3 2 2" xfId="8102" xr:uid="{00000000-0005-0000-0000-0000D0B50000}"/>
    <cellStyle name="Output 3 3 2 2 2" xfId="9856" xr:uid="{00000000-0005-0000-0000-0000D1B50000}"/>
    <cellStyle name="Output 3 3 2 2 2 2" xfId="51108" xr:uid="{00000000-0005-0000-0000-0000D2B50000}"/>
    <cellStyle name="Output 3 3 2 2 3" xfId="51109" xr:uid="{00000000-0005-0000-0000-0000D3B50000}"/>
    <cellStyle name="Output 3 3 2 3" xfId="8103" xr:uid="{00000000-0005-0000-0000-0000D4B50000}"/>
    <cellStyle name="Output 3 3 2 3 2" xfId="9855" xr:uid="{00000000-0005-0000-0000-0000D5B50000}"/>
    <cellStyle name="Output 3 3 2 3 2 2" xfId="51110" xr:uid="{00000000-0005-0000-0000-0000D6B50000}"/>
    <cellStyle name="Output 3 3 2 3 3" xfId="51111" xr:uid="{00000000-0005-0000-0000-0000D7B50000}"/>
    <cellStyle name="Output 3 3 2 4" xfId="9858" xr:uid="{00000000-0005-0000-0000-0000D8B50000}"/>
    <cellStyle name="Output 3 3 2 4 2" xfId="51112" xr:uid="{00000000-0005-0000-0000-0000D9B50000}"/>
    <cellStyle name="Output 3 3 2 5" xfId="27459" xr:uid="{00000000-0005-0000-0000-0000DAB50000}"/>
    <cellStyle name="Output 3 3 2 5 2" xfId="51113" xr:uid="{00000000-0005-0000-0000-0000DBB50000}"/>
    <cellStyle name="Output 3 3 2 6" xfId="27460" xr:uid="{00000000-0005-0000-0000-0000DCB50000}"/>
    <cellStyle name="Output 3 3 2 6 2" xfId="51114" xr:uid="{00000000-0005-0000-0000-0000DDB50000}"/>
    <cellStyle name="Output 3 3 2 7" xfId="27461" xr:uid="{00000000-0005-0000-0000-0000DEB50000}"/>
    <cellStyle name="Output 3 3 2 7 2" xfId="51115" xr:uid="{00000000-0005-0000-0000-0000DFB50000}"/>
    <cellStyle name="Output 3 3 2 8" xfId="51116" xr:uid="{00000000-0005-0000-0000-0000E0B50000}"/>
    <cellStyle name="Output 3 3 3" xfId="8104" xr:uid="{00000000-0005-0000-0000-0000E1B50000}"/>
    <cellStyle name="Output 3 3 3 2" xfId="9854" xr:uid="{00000000-0005-0000-0000-0000E2B50000}"/>
    <cellStyle name="Output 3 3 3 2 2" xfId="51117" xr:uid="{00000000-0005-0000-0000-0000E3B50000}"/>
    <cellStyle name="Output 3 3 3 3" xfId="51118" xr:uid="{00000000-0005-0000-0000-0000E4B50000}"/>
    <cellStyle name="Output 3 3 4" xfId="8105" xr:uid="{00000000-0005-0000-0000-0000E5B50000}"/>
    <cellStyle name="Output 3 3 4 2" xfId="9853" xr:uid="{00000000-0005-0000-0000-0000E6B50000}"/>
    <cellStyle name="Output 3 3 4 2 2" xfId="51119" xr:uid="{00000000-0005-0000-0000-0000E7B50000}"/>
    <cellStyle name="Output 3 3 4 3" xfId="51120" xr:uid="{00000000-0005-0000-0000-0000E8B50000}"/>
    <cellStyle name="Output 3 3 5" xfId="10547" xr:uid="{00000000-0005-0000-0000-0000E9B50000}"/>
    <cellStyle name="Output 3 3 5 2" xfId="51121" xr:uid="{00000000-0005-0000-0000-0000EAB50000}"/>
    <cellStyle name="Output 3 3 6" xfId="10595" xr:uid="{00000000-0005-0000-0000-0000EBB50000}"/>
    <cellStyle name="Output 3 3 6 2" xfId="51122" xr:uid="{00000000-0005-0000-0000-0000ECB50000}"/>
    <cellStyle name="Output 3 3 7" xfId="9859" xr:uid="{00000000-0005-0000-0000-0000EDB50000}"/>
    <cellStyle name="Output 3 3 7 2" xfId="51123" xr:uid="{00000000-0005-0000-0000-0000EEB50000}"/>
    <cellStyle name="Output 3 3 8" xfId="18913" xr:uid="{00000000-0005-0000-0000-0000EFB50000}"/>
    <cellStyle name="Output 3 3 8 2" xfId="51124" xr:uid="{00000000-0005-0000-0000-0000F0B50000}"/>
    <cellStyle name="Output 3 3 9" xfId="27462" xr:uid="{00000000-0005-0000-0000-0000F1B50000}"/>
    <cellStyle name="Output 3 3 9 2" xfId="51125" xr:uid="{00000000-0005-0000-0000-0000F2B50000}"/>
    <cellStyle name="Output 3 4" xfId="1323" xr:uid="{00000000-0005-0000-0000-0000F3B50000}"/>
    <cellStyle name="Output 3 4 2" xfId="2790" xr:uid="{00000000-0005-0000-0000-0000F4B50000}"/>
    <cellStyle name="Output 3 4 2 2" xfId="8106" xr:uid="{00000000-0005-0000-0000-0000F5B50000}"/>
    <cellStyle name="Output 3 4 2 2 2" xfId="9849" xr:uid="{00000000-0005-0000-0000-0000F6B50000}"/>
    <cellStyle name="Output 3 4 2 2 2 2" xfId="51126" xr:uid="{00000000-0005-0000-0000-0000F7B50000}"/>
    <cellStyle name="Output 3 4 2 2 3" xfId="51127" xr:uid="{00000000-0005-0000-0000-0000F8B50000}"/>
    <cellStyle name="Output 3 4 2 3" xfId="8107" xr:uid="{00000000-0005-0000-0000-0000F9B50000}"/>
    <cellStyle name="Output 3 4 2 3 2" xfId="9848" xr:uid="{00000000-0005-0000-0000-0000FAB50000}"/>
    <cellStyle name="Output 3 4 2 3 2 2" xfId="51128" xr:uid="{00000000-0005-0000-0000-0000FBB50000}"/>
    <cellStyle name="Output 3 4 2 3 3" xfId="51129" xr:uid="{00000000-0005-0000-0000-0000FCB50000}"/>
    <cellStyle name="Output 3 4 2 4" xfId="9851" xr:uid="{00000000-0005-0000-0000-0000FDB50000}"/>
    <cellStyle name="Output 3 4 2 4 2" xfId="51130" xr:uid="{00000000-0005-0000-0000-0000FEB50000}"/>
    <cellStyle name="Output 3 4 2 5" xfId="27463" xr:uid="{00000000-0005-0000-0000-0000FFB50000}"/>
    <cellStyle name="Output 3 4 2 5 2" xfId="51131" xr:uid="{00000000-0005-0000-0000-000000B60000}"/>
    <cellStyle name="Output 3 4 2 6" xfId="27464" xr:uid="{00000000-0005-0000-0000-000001B60000}"/>
    <cellStyle name="Output 3 4 2 6 2" xfId="51132" xr:uid="{00000000-0005-0000-0000-000002B60000}"/>
    <cellStyle name="Output 3 4 2 7" xfId="27465" xr:uid="{00000000-0005-0000-0000-000003B60000}"/>
    <cellStyle name="Output 3 4 2 7 2" xfId="51133" xr:uid="{00000000-0005-0000-0000-000004B60000}"/>
    <cellStyle name="Output 3 4 2 8" xfId="51134" xr:uid="{00000000-0005-0000-0000-000005B60000}"/>
    <cellStyle name="Output 3 4 3" xfId="8108" xr:uid="{00000000-0005-0000-0000-000006B60000}"/>
    <cellStyle name="Output 3 4 3 2" xfId="9846" xr:uid="{00000000-0005-0000-0000-000007B60000}"/>
    <cellStyle name="Output 3 4 3 2 2" xfId="51135" xr:uid="{00000000-0005-0000-0000-000008B60000}"/>
    <cellStyle name="Output 3 4 3 3" xfId="51136" xr:uid="{00000000-0005-0000-0000-000009B60000}"/>
    <cellStyle name="Output 3 4 4" xfId="8109" xr:uid="{00000000-0005-0000-0000-00000AB60000}"/>
    <cellStyle name="Output 3 4 4 2" xfId="9845" xr:uid="{00000000-0005-0000-0000-00000BB60000}"/>
    <cellStyle name="Output 3 4 4 2 2" xfId="51137" xr:uid="{00000000-0005-0000-0000-00000CB60000}"/>
    <cellStyle name="Output 3 4 4 3" xfId="51138" xr:uid="{00000000-0005-0000-0000-00000DB60000}"/>
    <cellStyle name="Output 3 4 5" xfId="9852" xr:uid="{00000000-0005-0000-0000-00000EB60000}"/>
    <cellStyle name="Output 3 4 5 2" xfId="51139" xr:uid="{00000000-0005-0000-0000-00000FB60000}"/>
    <cellStyle name="Output 3 4 6" xfId="27466" xr:uid="{00000000-0005-0000-0000-000010B60000}"/>
    <cellStyle name="Output 3 4 6 2" xfId="51140" xr:uid="{00000000-0005-0000-0000-000011B60000}"/>
    <cellStyle name="Output 3 4 7" xfId="27467" xr:uid="{00000000-0005-0000-0000-000012B60000}"/>
    <cellStyle name="Output 3 4 7 2" xfId="51141" xr:uid="{00000000-0005-0000-0000-000013B60000}"/>
    <cellStyle name="Output 3 4 8" xfId="27468" xr:uid="{00000000-0005-0000-0000-000014B60000}"/>
    <cellStyle name="Output 3 4 8 2" xfId="51142" xr:uid="{00000000-0005-0000-0000-000015B60000}"/>
    <cellStyle name="Output 3 4 9" xfId="51143" xr:uid="{00000000-0005-0000-0000-000016B60000}"/>
    <cellStyle name="Output 3 5" xfId="2573" xr:uid="{00000000-0005-0000-0000-000017B60000}"/>
    <cellStyle name="Output 3 5 2" xfId="8110" xr:uid="{00000000-0005-0000-0000-000018B60000}"/>
    <cellStyle name="Output 3 5 2 2" xfId="9843" xr:uid="{00000000-0005-0000-0000-000019B60000}"/>
    <cellStyle name="Output 3 5 2 2 2" xfId="51144" xr:uid="{00000000-0005-0000-0000-00001AB60000}"/>
    <cellStyle name="Output 3 5 2 3" xfId="51145" xr:uid="{00000000-0005-0000-0000-00001BB60000}"/>
    <cellStyle name="Output 3 5 3" xfId="8111" xr:uid="{00000000-0005-0000-0000-00001CB60000}"/>
    <cellStyle name="Output 3 5 3 2" xfId="9842" xr:uid="{00000000-0005-0000-0000-00001DB60000}"/>
    <cellStyle name="Output 3 5 3 2 2" xfId="51146" xr:uid="{00000000-0005-0000-0000-00001EB60000}"/>
    <cellStyle name="Output 3 5 3 3" xfId="51147" xr:uid="{00000000-0005-0000-0000-00001FB60000}"/>
    <cellStyle name="Output 3 5 4" xfId="9844" xr:uid="{00000000-0005-0000-0000-000020B60000}"/>
    <cellStyle name="Output 3 5 4 2" xfId="51148" xr:uid="{00000000-0005-0000-0000-000021B60000}"/>
    <cellStyle name="Output 3 5 5" xfId="27469" xr:uid="{00000000-0005-0000-0000-000022B60000}"/>
    <cellStyle name="Output 3 5 5 2" xfId="51149" xr:uid="{00000000-0005-0000-0000-000023B60000}"/>
    <cellStyle name="Output 3 5 6" xfId="27470" xr:uid="{00000000-0005-0000-0000-000024B60000}"/>
    <cellStyle name="Output 3 5 6 2" xfId="51150" xr:uid="{00000000-0005-0000-0000-000025B60000}"/>
    <cellStyle name="Output 3 5 7" xfId="27471" xr:uid="{00000000-0005-0000-0000-000026B60000}"/>
    <cellStyle name="Output 3 5 7 2" xfId="51151" xr:uid="{00000000-0005-0000-0000-000027B60000}"/>
    <cellStyle name="Output 3 5 8" xfId="51152" xr:uid="{00000000-0005-0000-0000-000028B60000}"/>
    <cellStyle name="Output 3 6" xfId="8112" xr:uid="{00000000-0005-0000-0000-000029B60000}"/>
    <cellStyle name="Output 3 6 2" xfId="9841" xr:uid="{00000000-0005-0000-0000-00002AB60000}"/>
    <cellStyle name="Output 3 6 2 2" xfId="51153" xr:uid="{00000000-0005-0000-0000-00002BB60000}"/>
    <cellStyle name="Output 3 6 3" xfId="27472" xr:uid="{00000000-0005-0000-0000-00002CB60000}"/>
    <cellStyle name="Output 3 6 3 2" xfId="51154" xr:uid="{00000000-0005-0000-0000-00002DB60000}"/>
    <cellStyle name="Output 3 6 4" xfId="27473" xr:uid="{00000000-0005-0000-0000-00002EB60000}"/>
    <cellStyle name="Output 3 6 4 2" xfId="51155" xr:uid="{00000000-0005-0000-0000-00002FB60000}"/>
    <cellStyle name="Output 3 6 5" xfId="27474" xr:uid="{00000000-0005-0000-0000-000030B60000}"/>
    <cellStyle name="Output 3 6 5 2" xfId="51156" xr:uid="{00000000-0005-0000-0000-000031B60000}"/>
    <cellStyle name="Output 3 6 6" xfId="51157" xr:uid="{00000000-0005-0000-0000-000032B60000}"/>
    <cellStyle name="Output 3 7" xfId="8113" xr:uid="{00000000-0005-0000-0000-000033B60000}"/>
    <cellStyle name="Output 3 7 2" xfId="9840" xr:uid="{00000000-0005-0000-0000-000034B60000}"/>
    <cellStyle name="Output 3 7 2 2" xfId="51158" xr:uid="{00000000-0005-0000-0000-000035B60000}"/>
    <cellStyle name="Output 3 7 3" xfId="27475" xr:uid="{00000000-0005-0000-0000-000036B60000}"/>
    <cellStyle name="Output 3 7 3 2" xfId="51159" xr:uid="{00000000-0005-0000-0000-000037B60000}"/>
    <cellStyle name="Output 3 7 4" xfId="27476" xr:uid="{00000000-0005-0000-0000-000038B60000}"/>
    <cellStyle name="Output 3 7 4 2" xfId="51160" xr:uid="{00000000-0005-0000-0000-000039B60000}"/>
    <cellStyle name="Output 3 7 5" xfId="27477" xr:uid="{00000000-0005-0000-0000-00003AB60000}"/>
    <cellStyle name="Output 3 7 5 2" xfId="51161" xr:uid="{00000000-0005-0000-0000-00003BB60000}"/>
    <cellStyle name="Output 3 7 6" xfId="51162" xr:uid="{00000000-0005-0000-0000-00003CB60000}"/>
    <cellStyle name="Output 3 8" xfId="8114" xr:uid="{00000000-0005-0000-0000-00003DB60000}"/>
    <cellStyle name="Output 3 8 2" xfId="9839" xr:uid="{00000000-0005-0000-0000-00003EB60000}"/>
    <cellStyle name="Output 3 8 2 2" xfId="51163" xr:uid="{00000000-0005-0000-0000-00003FB60000}"/>
    <cellStyle name="Output 3 8 3" xfId="27478" xr:uid="{00000000-0005-0000-0000-000040B60000}"/>
    <cellStyle name="Output 3 8 3 2" xfId="51164" xr:uid="{00000000-0005-0000-0000-000041B60000}"/>
    <cellStyle name="Output 3 8 4" xfId="27479" xr:uid="{00000000-0005-0000-0000-000042B60000}"/>
    <cellStyle name="Output 3 8 4 2" xfId="51165" xr:uid="{00000000-0005-0000-0000-000043B60000}"/>
    <cellStyle name="Output 3 8 5" xfId="27480" xr:uid="{00000000-0005-0000-0000-000044B60000}"/>
    <cellStyle name="Output 3 8 5 2" xfId="51166" xr:uid="{00000000-0005-0000-0000-000045B60000}"/>
    <cellStyle name="Output 3 8 6" xfId="51167" xr:uid="{00000000-0005-0000-0000-000046B60000}"/>
    <cellStyle name="Output 3 9" xfId="8115" xr:uid="{00000000-0005-0000-0000-000047B60000}"/>
    <cellStyle name="Output 3 9 2" xfId="9838" xr:uid="{00000000-0005-0000-0000-000048B60000}"/>
    <cellStyle name="Output 3 9 2 2" xfId="51168" xr:uid="{00000000-0005-0000-0000-000049B60000}"/>
    <cellStyle name="Output 3 9 3" xfId="51169" xr:uid="{00000000-0005-0000-0000-00004AB60000}"/>
    <cellStyle name="Output 30" xfId="10548" xr:uid="{00000000-0005-0000-0000-00004BB60000}"/>
    <cellStyle name="Output 30 2" xfId="10596" xr:uid="{00000000-0005-0000-0000-00004CB60000}"/>
    <cellStyle name="Output 30 2 2" xfId="51170" xr:uid="{00000000-0005-0000-0000-00004DB60000}"/>
    <cellStyle name="Output 30 3" xfId="18914" xr:uid="{00000000-0005-0000-0000-00004EB60000}"/>
    <cellStyle name="Output 30 3 2" xfId="51171" xr:uid="{00000000-0005-0000-0000-00004FB60000}"/>
    <cellStyle name="Output 30 4" xfId="51172" xr:uid="{00000000-0005-0000-0000-000050B60000}"/>
    <cellStyle name="Output 30 5" xfId="57237" xr:uid="{00000000-0005-0000-0000-000051B60000}"/>
    <cellStyle name="Output 31" xfId="10549" xr:uid="{00000000-0005-0000-0000-000052B60000}"/>
    <cellStyle name="Output 31 2" xfId="10597" xr:uid="{00000000-0005-0000-0000-000053B60000}"/>
    <cellStyle name="Output 31 2 2" xfId="51173" xr:uid="{00000000-0005-0000-0000-000054B60000}"/>
    <cellStyle name="Output 31 3" xfId="18915" xr:uid="{00000000-0005-0000-0000-000055B60000}"/>
    <cellStyle name="Output 31 3 2" xfId="51174" xr:uid="{00000000-0005-0000-0000-000056B60000}"/>
    <cellStyle name="Output 31 4" xfId="51175" xr:uid="{00000000-0005-0000-0000-000057B60000}"/>
    <cellStyle name="Output 31 5" xfId="57238" xr:uid="{00000000-0005-0000-0000-000058B60000}"/>
    <cellStyle name="Output 32" xfId="10550" xr:uid="{00000000-0005-0000-0000-000059B60000}"/>
    <cellStyle name="Output 32 2" xfId="10598" xr:uid="{00000000-0005-0000-0000-00005AB60000}"/>
    <cellStyle name="Output 32 2 2" xfId="51176" xr:uid="{00000000-0005-0000-0000-00005BB60000}"/>
    <cellStyle name="Output 32 3" xfId="18916" xr:uid="{00000000-0005-0000-0000-00005CB60000}"/>
    <cellStyle name="Output 32 3 2" xfId="51177" xr:uid="{00000000-0005-0000-0000-00005DB60000}"/>
    <cellStyle name="Output 32 4" xfId="51178" xr:uid="{00000000-0005-0000-0000-00005EB60000}"/>
    <cellStyle name="Output 32 5" xfId="57239" xr:uid="{00000000-0005-0000-0000-00005FB60000}"/>
    <cellStyle name="Output 33" xfId="10551" xr:uid="{00000000-0005-0000-0000-000060B60000}"/>
    <cellStyle name="Output 33 2" xfId="10599" xr:uid="{00000000-0005-0000-0000-000061B60000}"/>
    <cellStyle name="Output 33 2 2" xfId="51179" xr:uid="{00000000-0005-0000-0000-000062B60000}"/>
    <cellStyle name="Output 33 3" xfId="18917" xr:uid="{00000000-0005-0000-0000-000063B60000}"/>
    <cellStyle name="Output 33 3 2" xfId="51180" xr:uid="{00000000-0005-0000-0000-000064B60000}"/>
    <cellStyle name="Output 33 4" xfId="51181" xr:uid="{00000000-0005-0000-0000-000065B60000}"/>
    <cellStyle name="Output 33 5" xfId="57240" xr:uid="{00000000-0005-0000-0000-000066B60000}"/>
    <cellStyle name="Output 34" xfId="10552" xr:uid="{00000000-0005-0000-0000-000067B60000}"/>
    <cellStyle name="Output 34 2" xfId="10600" xr:uid="{00000000-0005-0000-0000-000068B60000}"/>
    <cellStyle name="Output 34 2 2" xfId="51182" xr:uid="{00000000-0005-0000-0000-000069B60000}"/>
    <cellStyle name="Output 34 3" xfId="18918" xr:uid="{00000000-0005-0000-0000-00006AB60000}"/>
    <cellStyle name="Output 34 3 2" xfId="51183" xr:uid="{00000000-0005-0000-0000-00006BB60000}"/>
    <cellStyle name="Output 34 4" xfId="51184" xr:uid="{00000000-0005-0000-0000-00006CB60000}"/>
    <cellStyle name="Output 34 5" xfId="57241" xr:uid="{00000000-0005-0000-0000-00006DB60000}"/>
    <cellStyle name="Output 35" xfId="10553" xr:uid="{00000000-0005-0000-0000-00006EB60000}"/>
    <cellStyle name="Output 35 2" xfId="10601" xr:uid="{00000000-0005-0000-0000-00006FB60000}"/>
    <cellStyle name="Output 35 2 2" xfId="51185" xr:uid="{00000000-0005-0000-0000-000070B60000}"/>
    <cellStyle name="Output 35 3" xfId="18919" xr:uid="{00000000-0005-0000-0000-000071B60000}"/>
    <cellStyle name="Output 35 3 2" xfId="51186" xr:uid="{00000000-0005-0000-0000-000072B60000}"/>
    <cellStyle name="Output 35 4" xfId="51187" xr:uid="{00000000-0005-0000-0000-000073B60000}"/>
    <cellStyle name="Output 35 5" xfId="57242" xr:uid="{00000000-0005-0000-0000-000074B60000}"/>
    <cellStyle name="Output 36" xfId="10554" xr:uid="{00000000-0005-0000-0000-000075B60000}"/>
    <cellStyle name="Output 36 2" xfId="10799" xr:uid="{00000000-0005-0000-0000-000076B60000}"/>
    <cellStyle name="Output 36 2 2" xfId="51188" xr:uid="{00000000-0005-0000-0000-000077B60000}"/>
    <cellStyle name="Output 36 3" xfId="18920" xr:uid="{00000000-0005-0000-0000-000078B60000}"/>
    <cellStyle name="Output 36 3 2" xfId="51189" xr:uid="{00000000-0005-0000-0000-000079B60000}"/>
    <cellStyle name="Output 36 4" xfId="51190" xr:uid="{00000000-0005-0000-0000-00007AB60000}"/>
    <cellStyle name="Output 36 5" xfId="57243" xr:uid="{00000000-0005-0000-0000-00007BB60000}"/>
    <cellStyle name="Output 37" xfId="10555" xr:uid="{00000000-0005-0000-0000-00007CB60000}"/>
    <cellStyle name="Output 37 2" xfId="10602" xr:uid="{00000000-0005-0000-0000-00007DB60000}"/>
    <cellStyle name="Output 37 2 2" xfId="51191" xr:uid="{00000000-0005-0000-0000-00007EB60000}"/>
    <cellStyle name="Output 37 3" xfId="18921" xr:uid="{00000000-0005-0000-0000-00007FB60000}"/>
    <cellStyle name="Output 37 3 2" xfId="51192" xr:uid="{00000000-0005-0000-0000-000080B60000}"/>
    <cellStyle name="Output 37 4" xfId="51193" xr:uid="{00000000-0005-0000-0000-000081B60000}"/>
    <cellStyle name="Output 37 5" xfId="57244" xr:uid="{00000000-0005-0000-0000-000082B60000}"/>
    <cellStyle name="Output 38" xfId="10556" xr:uid="{00000000-0005-0000-0000-000083B60000}"/>
    <cellStyle name="Output 38 2" xfId="10603" xr:uid="{00000000-0005-0000-0000-000084B60000}"/>
    <cellStyle name="Output 38 2 2" xfId="51194" xr:uid="{00000000-0005-0000-0000-000085B60000}"/>
    <cellStyle name="Output 38 3" xfId="18922" xr:uid="{00000000-0005-0000-0000-000086B60000}"/>
    <cellStyle name="Output 38 3 2" xfId="51195" xr:uid="{00000000-0005-0000-0000-000087B60000}"/>
    <cellStyle name="Output 38 4" xfId="51196" xr:uid="{00000000-0005-0000-0000-000088B60000}"/>
    <cellStyle name="Output 38 5" xfId="57245" xr:uid="{00000000-0005-0000-0000-000089B60000}"/>
    <cellStyle name="Output 39" xfId="10557" xr:uid="{00000000-0005-0000-0000-00008AB60000}"/>
    <cellStyle name="Output 39 2" xfId="10606" xr:uid="{00000000-0005-0000-0000-00008BB60000}"/>
    <cellStyle name="Output 39 2 2" xfId="51197" xr:uid="{00000000-0005-0000-0000-00008CB60000}"/>
    <cellStyle name="Output 39 3" xfId="18923" xr:uid="{00000000-0005-0000-0000-00008DB60000}"/>
    <cellStyle name="Output 39 3 2" xfId="51198" xr:uid="{00000000-0005-0000-0000-00008EB60000}"/>
    <cellStyle name="Output 39 4" xfId="51199" xr:uid="{00000000-0005-0000-0000-00008FB60000}"/>
    <cellStyle name="Output 39 5" xfId="57246" xr:uid="{00000000-0005-0000-0000-000090B60000}"/>
    <cellStyle name="Output 4" xfId="528" xr:uid="{00000000-0005-0000-0000-000091B60000}"/>
    <cellStyle name="Output 4 10" xfId="10607" xr:uid="{00000000-0005-0000-0000-000092B60000}"/>
    <cellStyle name="Output 4 10 2" xfId="51200" xr:uid="{00000000-0005-0000-0000-000093B60000}"/>
    <cellStyle name="Output 4 11" xfId="9837" xr:uid="{00000000-0005-0000-0000-000094B60000}"/>
    <cellStyle name="Output 4 11 2" xfId="51201" xr:uid="{00000000-0005-0000-0000-000095B60000}"/>
    <cellStyle name="Output 4 12" xfId="27481" xr:uid="{00000000-0005-0000-0000-000096B60000}"/>
    <cellStyle name="Output 4 12 2" xfId="51202" xr:uid="{00000000-0005-0000-0000-000097B60000}"/>
    <cellStyle name="Output 4 13" xfId="51203" xr:uid="{00000000-0005-0000-0000-000098B60000}"/>
    <cellStyle name="Output 4 14" xfId="754" xr:uid="{00000000-0005-0000-0000-000099B60000}"/>
    <cellStyle name="Output 4 15" xfId="57247" xr:uid="{00000000-0005-0000-0000-00009AB60000}"/>
    <cellStyle name="Output 4 2" xfId="529" xr:uid="{00000000-0005-0000-0000-00009BB60000}"/>
    <cellStyle name="Output 4 2 10" xfId="27482" xr:uid="{00000000-0005-0000-0000-00009CB60000}"/>
    <cellStyle name="Output 4 2 10 2" xfId="51204" xr:uid="{00000000-0005-0000-0000-00009DB60000}"/>
    <cellStyle name="Output 4 2 11" xfId="51205" xr:uid="{00000000-0005-0000-0000-00009EB60000}"/>
    <cellStyle name="Output 4 2 12" xfId="57248" xr:uid="{00000000-0005-0000-0000-00009FB60000}"/>
    <cellStyle name="Output 4 2 2" xfId="2119" xr:uid="{00000000-0005-0000-0000-0000A0B60000}"/>
    <cellStyle name="Output 4 2 2 2" xfId="3577" xr:uid="{00000000-0005-0000-0000-0000A1B60000}"/>
    <cellStyle name="Output 4 2 2 2 2" xfId="8116" xr:uid="{00000000-0005-0000-0000-0000A2B60000}"/>
    <cellStyle name="Output 4 2 2 2 2 2" xfId="9834" xr:uid="{00000000-0005-0000-0000-0000A3B60000}"/>
    <cellStyle name="Output 4 2 2 2 2 2 2" xfId="51206" xr:uid="{00000000-0005-0000-0000-0000A4B60000}"/>
    <cellStyle name="Output 4 2 2 2 2 3" xfId="51207" xr:uid="{00000000-0005-0000-0000-0000A5B60000}"/>
    <cellStyle name="Output 4 2 2 2 3" xfId="8117" xr:uid="{00000000-0005-0000-0000-0000A6B60000}"/>
    <cellStyle name="Output 4 2 2 2 3 2" xfId="9832" xr:uid="{00000000-0005-0000-0000-0000A7B60000}"/>
    <cellStyle name="Output 4 2 2 2 3 2 2" xfId="51208" xr:uid="{00000000-0005-0000-0000-0000A8B60000}"/>
    <cellStyle name="Output 4 2 2 2 3 3" xfId="51209" xr:uid="{00000000-0005-0000-0000-0000A9B60000}"/>
    <cellStyle name="Output 4 2 2 2 4" xfId="11934" xr:uid="{00000000-0005-0000-0000-0000AAB60000}"/>
    <cellStyle name="Output 4 2 2 2 4 2" xfId="51210" xr:uid="{00000000-0005-0000-0000-0000ABB60000}"/>
    <cellStyle name="Output 4 2 2 2 5" xfId="27483" xr:uid="{00000000-0005-0000-0000-0000ACB60000}"/>
    <cellStyle name="Output 4 2 2 2 5 2" xfId="51211" xr:uid="{00000000-0005-0000-0000-0000ADB60000}"/>
    <cellStyle name="Output 4 2 2 2 6" xfId="27484" xr:uid="{00000000-0005-0000-0000-0000AEB60000}"/>
    <cellStyle name="Output 4 2 2 2 6 2" xfId="51212" xr:uid="{00000000-0005-0000-0000-0000AFB60000}"/>
    <cellStyle name="Output 4 2 2 2 7" xfId="27485" xr:uid="{00000000-0005-0000-0000-0000B0B60000}"/>
    <cellStyle name="Output 4 2 2 2 7 2" xfId="51213" xr:uid="{00000000-0005-0000-0000-0000B1B60000}"/>
    <cellStyle name="Output 4 2 2 2 8" xfId="51214" xr:uid="{00000000-0005-0000-0000-0000B2B60000}"/>
    <cellStyle name="Output 4 2 2 3" xfId="8118" xr:uid="{00000000-0005-0000-0000-0000B3B60000}"/>
    <cellStyle name="Output 4 2 2 3 2" xfId="9831" xr:uid="{00000000-0005-0000-0000-0000B4B60000}"/>
    <cellStyle name="Output 4 2 2 3 2 2" xfId="51215" xr:uid="{00000000-0005-0000-0000-0000B5B60000}"/>
    <cellStyle name="Output 4 2 2 3 3" xfId="51216" xr:uid="{00000000-0005-0000-0000-0000B6B60000}"/>
    <cellStyle name="Output 4 2 2 4" xfId="8119" xr:uid="{00000000-0005-0000-0000-0000B7B60000}"/>
    <cellStyle name="Output 4 2 2 4 2" xfId="9830" xr:uid="{00000000-0005-0000-0000-0000B8B60000}"/>
    <cellStyle name="Output 4 2 2 4 2 2" xfId="51217" xr:uid="{00000000-0005-0000-0000-0000B9B60000}"/>
    <cellStyle name="Output 4 2 2 4 3" xfId="51218" xr:uid="{00000000-0005-0000-0000-0000BAB60000}"/>
    <cellStyle name="Output 4 2 2 5" xfId="9835" xr:uid="{00000000-0005-0000-0000-0000BBB60000}"/>
    <cellStyle name="Output 4 2 2 5 2" xfId="51219" xr:uid="{00000000-0005-0000-0000-0000BCB60000}"/>
    <cellStyle name="Output 4 2 2 6" xfId="27486" xr:uid="{00000000-0005-0000-0000-0000BDB60000}"/>
    <cellStyle name="Output 4 2 2 6 2" xfId="51220" xr:uid="{00000000-0005-0000-0000-0000BEB60000}"/>
    <cellStyle name="Output 4 2 2 7" xfId="27487" xr:uid="{00000000-0005-0000-0000-0000BFB60000}"/>
    <cellStyle name="Output 4 2 2 7 2" xfId="51221" xr:uid="{00000000-0005-0000-0000-0000C0B60000}"/>
    <cellStyle name="Output 4 2 2 8" xfId="27488" xr:uid="{00000000-0005-0000-0000-0000C1B60000}"/>
    <cellStyle name="Output 4 2 2 8 2" xfId="51222" xr:uid="{00000000-0005-0000-0000-0000C2B60000}"/>
    <cellStyle name="Output 4 2 2 9" xfId="51223" xr:uid="{00000000-0005-0000-0000-0000C3B60000}"/>
    <cellStyle name="Output 4 2 3" xfId="1687" xr:uid="{00000000-0005-0000-0000-0000C4B60000}"/>
    <cellStyle name="Output 4 2 3 2" xfId="3149" xr:uid="{00000000-0005-0000-0000-0000C5B60000}"/>
    <cellStyle name="Output 4 2 3 2 2" xfId="8120" xr:uid="{00000000-0005-0000-0000-0000C6B60000}"/>
    <cellStyle name="Output 4 2 3 2 2 2" xfId="9827" xr:uid="{00000000-0005-0000-0000-0000C7B60000}"/>
    <cellStyle name="Output 4 2 3 2 2 2 2" xfId="51224" xr:uid="{00000000-0005-0000-0000-0000C8B60000}"/>
    <cellStyle name="Output 4 2 3 2 2 3" xfId="51225" xr:uid="{00000000-0005-0000-0000-0000C9B60000}"/>
    <cellStyle name="Output 4 2 3 2 3" xfId="8121" xr:uid="{00000000-0005-0000-0000-0000CAB60000}"/>
    <cellStyle name="Output 4 2 3 2 3 2" xfId="9826" xr:uid="{00000000-0005-0000-0000-0000CBB60000}"/>
    <cellStyle name="Output 4 2 3 2 3 2 2" xfId="51226" xr:uid="{00000000-0005-0000-0000-0000CCB60000}"/>
    <cellStyle name="Output 4 2 3 2 3 3" xfId="51227" xr:uid="{00000000-0005-0000-0000-0000CDB60000}"/>
    <cellStyle name="Output 4 2 3 2 4" xfId="9828" xr:uid="{00000000-0005-0000-0000-0000CEB60000}"/>
    <cellStyle name="Output 4 2 3 2 4 2" xfId="51228" xr:uid="{00000000-0005-0000-0000-0000CFB60000}"/>
    <cellStyle name="Output 4 2 3 2 5" xfId="27489" xr:uid="{00000000-0005-0000-0000-0000D0B60000}"/>
    <cellStyle name="Output 4 2 3 2 5 2" xfId="51229" xr:uid="{00000000-0005-0000-0000-0000D1B60000}"/>
    <cellStyle name="Output 4 2 3 2 6" xfId="27490" xr:uid="{00000000-0005-0000-0000-0000D2B60000}"/>
    <cellStyle name="Output 4 2 3 2 6 2" xfId="51230" xr:uid="{00000000-0005-0000-0000-0000D3B60000}"/>
    <cellStyle name="Output 4 2 3 2 7" xfId="27491" xr:uid="{00000000-0005-0000-0000-0000D4B60000}"/>
    <cellStyle name="Output 4 2 3 2 7 2" xfId="51231" xr:uid="{00000000-0005-0000-0000-0000D5B60000}"/>
    <cellStyle name="Output 4 2 3 2 8" xfId="51232" xr:uid="{00000000-0005-0000-0000-0000D6B60000}"/>
    <cellStyle name="Output 4 2 3 3" xfId="8122" xr:uid="{00000000-0005-0000-0000-0000D7B60000}"/>
    <cellStyle name="Output 4 2 3 3 2" xfId="9825" xr:uid="{00000000-0005-0000-0000-0000D8B60000}"/>
    <cellStyle name="Output 4 2 3 3 2 2" xfId="51233" xr:uid="{00000000-0005-0000-0000-0000D9B60000}"/>
    <cellStyle name="Output 4 2 3 3 3" xfId="51234" xr:uid="{00000000-0005-0000-0000-0000DAB60000}"/>
    <cellStyle name="Output 4 2 3 4" xfId="8123" xr:uid="{00000000-0005-0000-0000-0000DBB60000}"/>
    <cellStyle name="Output 4 2 3 4 2" xfId="9824" xr:uid="{00000000-0005-0000-0000-0000DCB60000}"/>
    <cellStyle name="Output 4 2 3 4 2 2" xfId="51235" xr:uid="{00000000-0005-0000-0000-0000DDB60000}"/>
    <cellStyle name="Output 4 2 3 4 3" xfId="51236" xr:uid="{00000000-0005-0000-0000-0000DEB60000}"/>
    <cellStyle name="Output 4 2 3 5" xfId="9829" xr:uid="{00000000-0005-0000-0000-0000DFB60000}"/>
    <cellStyle name="Output 4 2 3 5 2" xfId="51237" xr:uid="{00000000-0005-0000-0000-0000E0B60000}"/>
    <cellStyle name="Output 4 2 3 6" xfId="27492" xr:uid="{00000000-0005-0000-0000-0000E1B60000}"/>
    <cellStyle name="Output 4 2 3 6 2" xfId="51238" xr:uid="{00000000-0005-0000-0000-0000E2B60000}"/>
    <cellStyle name="Output 4 2 3 7" xfId="27493" xr:uid="{00000000-0005-0000-0000-0000E3B60000}"/>
    <cellStyle name="Output 4 2 3 7 2" xfId="51239" xr:uid="{00000000-0005-0000-0000-0000E4B60000}"/>
    <cellStyle name="Output 4 2 3 8" xfId="27494" xr:uid="{00000000-0005-0000-0000-0000E5B60000}"/>
    <cellStyle name="Output 4 2 3 8 2" xfId="51240" xr:uid="{00000000-0005-0000-0000-0000E6B60000}"/>
    <cellStyle name="Output 4 2 3 9" xfId="51241" xr:uid="{00000000-0005-0000-0000-0000E7B60000}"/>
    <cellStyle name="Output 4 2 4" xfId="2576" xr:uid="{00000000-0005-0000-0000-0000E8B60000}"/>
    <cellStyle name="Output 4 2 4 2" xfId="8124" xr:uid="{00000000-0005-0000-0000-0000E9B60000}"/>
    <cellStyle name="Output 4 2 4 2 2" xfId="11938" xr:uid="{00000000-0005-0000-0000-0000EAB60000}"/>
    <cellStyle name="Output 4 2 4 2 2 2" xfId="51242" xr:uid="{00000000-0005-0000-0000-0000EBB60000}"/>
    <cellStyle name="Output 4 2 4 2 3" xfId="51243" xr:uid="{00000000-0005-0000-0000-0000ECB60000}"/>
    <cellStyle name="Output 4 2 4 3" xfId="8125" xr:uid="{00000000-0005-0000-0000-0000EDB60000}"/>
    <cellStyle name="Output 4 2 4 3 2" xfId="9822" xr:uid="{00000000-0005-0000-0000-0000EEB60000}"/>
    <cellStyle name="Output 4 2 4 3 2 2" xfId="51244" xr:uid="{00000000-0005-0000-0000-0000EFB60000}"/>
    <cellStyle name="Output 4 2 4 3 3" xfId="51245" xr:uid="{00000000-0005-0000-0000-0000F0B60000}"/>
    <cellStyle name="Output 4 2 4 4" xfId="9823" xr:uid="{00000000-0005-0000-0000-0000F1B60000}"/>
    <cellStyle name="Output 4 2 4 4 2" xfId="51246" xr:uid="{00000000-0005-0000-0000-0000F2B60000}"/>
    <cellStyle name="Output 4 2 4 5" xfId="27495" xr:uid="{00000000-0005-0000-0000-0000F3B60000}"/>
    <cellStyle name="Output 4 2 4 5 2" xfId="51247" xr:uid="{00000000-0005-0000-0000-0000F4B60000}"/>
    <cellStyle name="Output 4 2 4 6" xfId="27496" xr:uid="{00000000-0005-0000-0000-0000F5B60000}"/>
    <cellStyle name="Output 4 2 4 6 2" xfId="51248" xr:uid="{00000000-0005-0000-0000-0000F6B60000}"/>
    <cellStyle name="Output 4 2 4 7" xfId="27497" xr:uid="{00000000-0005-0000-0000-0000F7B60000}"/>
    <cellStyle name="Output 4 2 4 7 2" xfId="51249" xr:uid="{00000000-0005-0000-0000-0000F8B60000}"/>
    <cellStyle name="Output 4 2 4 8" xfId="51250" xr:uid="{00000000-0005-0000-0000-0000F9B60000}"/>
    <cellStyle name="Output 4 2 5" xfId="2715" xr:uid="{00000000-0005-0000-0000-0000FAB60000}"/>
    <cellStyle name="Output 4 2 5 2" xfId="8126" xr:uid="{00000000-0005-0000-0000-0000FBB60000}"/>
    <cellStyle name="Output 4 2 5 2 2" xfId="9820" xr:uid="{00000000-0005-0000-0000-0000FCB60000}"/>
    <cellStyle name="Output 4 2 5 2 2 2" xfId="51251" xr:uid="{00000000-0005-0000-0000-0000FDB60000}"/>
    <cellStyle name="Output 4 2 5 2 3" xfId="51252" xr:uid="{00000000-0005-0000-0000-0000FEB60000}"/>
    <cellStyle name="Output 4 2 5 3" xfId="8127" xr:uid="{00000000-0005-0000-0000-0000FFB60000}"/>
    <cellStyle name="Output 4 2 5 3 2" xfId="9819" xr:uid="{00000000-0005-0000-0000-000000B70000}"/>
    <cellStyle name="Output 4 2 5 3 2 2" xfId="51253" xr:uid="{00000000-0005-0000-0000-000001B70000}"/>
    <cellStyle name="Output 4 2 5 3 3" xfId="51254" xr:uid="{00000000-0005-0000-0000-000002B70000}"/>
    <cellStyle name="Output 4 2 5 4" xfId="9821" xr:uid="{00000000-0005-0000-0000-000003B70000}"/>
    <cellStyle name="Output 4 2 5 4 2" xfId="51255" xr:uid="{00000000-0005-0000-0000-000004B70000}"/>
    <cellStyle name="Output 4 2 5 5" xfId="27498" xr:uid="{00000000-0005-0000-0000-000005B70000}"/>
    <cellStyle name="Output 4 2 5 5 2" xfId="51256" xr:uid="{00000000-0005-0000-0000-000006B70000}"/>
    <cellStyle name="Output 4 2 5 6" xfId="27499" xr:uid="{00000000-0005-0000-0000-000007B70000}"/>
    <cellStyle name="Output 4 2 5 6 2" xfId="51257" xr:uid="{00000000-0005-0000-0000-000008B70000}"/>
    <cellStyle name="Output 4 2 5 7" xfId="27500" xr:uid="{00000000-0005-0000-0000-000009B70000}"/>
    <cellStyle name="Output 4 2 5 7 2" xfId="51258" xr:uid="{00000000-0005-0000-0000-00000AB70000}"/>
    <cellStyle name="Output 4 2 5 8" xfId="51259" xr:uid="{00000000-0005-0000-0000-00000BB70000}"/>
    <cellStyle name="Output 4 2 6" xfId="8128" xr:uid="{00000000-0005-0000-0000-00000CB70000}"/>
    <cellStyle name="Output 4 2 6 2" xfId="9818" xr:uid="{00000000-0005-0000-0000-00000DB70000}"/>
    <cellStyle name="Output 4 2 6 2 2" xfId="51260" xr:uid="{00000000-0005-0000-0000-00000EB70000}"/>
    <cellStyle name="Output 4 2 6 3" xfId="27501" xr:uid="{00000000-0005-0000-0000-00000FB70000}"/>
    <cellStyle name="Output 4 2 6 3 2" xfId="51261" xr:uid="{00000000-0005-0000-0000-000010B70000}"/>
    <cellStyle name="Output 4 2 6 4" xfId="27502" xr:uid="{00000000-0005-0000-0000-000011B70000}"/>
    <cellStyle name="Output 4 2 6 4 2" xfId="51262" xr:uid="{00000000-0005-0000-0000-000012B70000}"/>
    <cellStyle name="Output 4 2 6 5" xfId="27503" xr:uid="{00000000-0005-0000-0000-000013B70000}"/>
    <cellStyle name="Output 4 2 6 5 2" xfId="51263" xr:uid="{00000000-0005-0000-0000-000014B70000}"/>
    <cellStyle name="Output 4 2 6 6" xfId="51264" xr:uid="{00000000-0005-0000-0000-000015B70000}"/>
    <cellStyle name="Output 4 2 7" xfId="8129" xr:uid="{00000000-0005-0000-0000-000016B70000}"/>
    <cellStyle name="Output 4 2 7 2" xfId="9817" xr:uid="{00000000-0005-0000-0000-000017B70000}"/>
    <cellStyle name="Output 4 2 7 2 2" xfId="51265" xr:uid="{00000000-0005-0000-0000-000018B70000}"/>
    <cellStyle name="Output 4 2 7 3" xfId="27504" xr:uid="{00000000-0005-0000-0000-000019B70000}"/>
    <cellStyle name="Output 4 2 7 3 2" xfId="51266" xr:uid="{00000000-0005-0000-0000-00001AB70000}"/>
    <cellStyle name="Output 4 2 7 4" xfId="27505" xr:uid="{00000000-0005-0000-0000-00001BB70000}"/>
    <cellStyle name="Output 4 2 7 4 2" xfId="51267" xr:uid="{00000000-0005-0000-0000-00001CB70000}"/>
    <cellStyle name="Output 4 2 7 5" xfId="27506" xr:uid="{00000000-0005-0000-0000-00001DB70000}"/>
    <cellStyle name="Output 4 2 7 5 2" xfId="51268" xr:uid="{00000000-0005-0000-0000-00001EB70000}"/>
    <cellStyle name="Output 4 2 7 6" xfId="51269" xr:uid="{00000000-0005-0000-0000-00001FB70000}"/>
    <cellStyle name="Output 4 2 8" xfId="10608" xr:uid="{00000000-0005-0000-0000-000020B70000}"/>
    <cellStyle name="Output 4 2 8 2" xfId="51270" xr:uid="{00000000-0005-0000-0000-000021B70000}"/>
    <cellStyle name="Output 4 2 9" xfId="9836" xr:uid="{00000000-0005-0000-0000-000022B70000}"/>
    <cellStyle name="Output 4 2 9 2" xfId="51271" xr:uid="{00000000-0005-0000-0000-000023B70000}"/>
    <cellStyle name="Output 4 3" xfId="1733" xr:uid="{00000000-0005-0000-0000-000024B70000}"/>
    <cellStyle name="Output 4 3 10" xfId="27507" xr:uid="{00000000-0005-0000-0000-000025B70000}"/>
    <cellStyle name="Output 4 3 10 2" xfId="51272" xr:uid="{00000000-0005-0000-0000-000026B70000}"/>
    <cellStyle name="Output 4 3 11" xfId="27508" xr:uid="{00000000-0005-0000-0000-000027B70000}"/>
    <cellStyle name="Output 4 3 11 2" xfId="51273" xr:uid="{00000000-0005-0000-0000-000028B70000}"/>
    <cellStyle name="Output 4 3 12" xfId="51274" xr:uid="{00000000-0005-0000-0000-000029B70000}"/>
    <cellStyle name="Output 4 3 13" xfId="57249" xr:uid="{00000000-0005-0000-0000-00002AB70000}"/>
    <cellStyle name="Output 4 3 2" xfId="3196" xr:uid="{00000000-0005-0000-0000-00002BB70000}"/>
    <cellStyle name="Output 4 3 2 2" xfId="8130" xr:uid="{00000000-0005-0000-0000-00002CB70000}"/>
    <cellStyle name="Output 4 3 2 2 2" xfId="9814" xr:uid="{00000000-0005-0000-0000-00002DB70000}"/>
    <cellStyle name="Output 4 3 2 2 2 2" xfId="51275" xr:uid="{00000000-0005-0000-0000-00002EB70000}"/>
    <cellStyle name="Output 4 3 2 2 3" xfId="51276" xr:uid="{00000000-0005-0000-0000-00002FB70000}"/>
    <cellStyle name="Output 4 3 2 3" xfId="8131" xr:uid="{00000000-0005-0000-0000-000030B70000}"/>
    <cellStyle name="Output 4 3 2 3 2" xfId="9813" xr:uid="{00000000-0005-0000-0000-000031B70000}"/>
    <cellStyle name="Output 4 3 2 3 2 2" xfId="51277" xr:uid="{00000000-0005-0000-0000-000032B70000}"/>
    <cellStyle name="Output 4 3 2 3 3" xfId="51278" xr:uid="{00000000-0005-0000-0000-000033B70000}"/>
    <cellStyle name="Output 4 3 2 4" xfId="9815" xr:uid="{00000000-0005-0000-0000-000034B70000}"/>
    <cellStyle name="Output 4 3 2 4 2" xfId="51279" xr:uid="{00000000-0005-0000-0000-000035B70000}"/>
    <cellStyle name="Output 4 3 2 5" xfId="27509" xr:uid="{00000000-0005-0000-0000-000036B70000}"/>
    <cellStyle name="Output 4 3 2 5 2" xfId="51280" xr:uid="{00000000-0005-0000-0000-000037B70000}"/>
    <cellStyle name="Output 4 3 2 6" xfId="27510" xr:uid="{00000000-0005-0000-0000-000038B70000}"/>
    <cellStyle name="Output 4 3 2 6 2" xfId="51281" xr:uid="{00000000-0005-0000-0000-000039B70000}"/>
    <cellStyle name="Output 4 3 2 7" xfId="27511" xr:uid="{00000000-0005-0000-0000-00003AB70000}"/>
    <cellStyle name="Output 4 3 2 7 2" xfId="51282" xr:uid="{00000000-0005-0000-0000-00003BB70000}"/>
    <cellStyle name="Output 4 3 2 8" xfId="51283" xr:uid="{00000000-0005-0000-0000-00003CB70000}"/>
    <cellStyle name="Output 4 3 3" xfId="8132" xr:uid="{00000000-0005-0000-0000-00003DB70000}"/>
    <cellStyle name="Output 4 3 3 2" xfId="9812" xr:uid="{00000000-0005-0000-0000-00003EB70000}"/>
    <cellStyle name="Output 4 3 3 2 2" xfId="51284" xr:uid="{00000000-0005-0000-0000-00003FB70000}"/>
    <cellStyle name="Output 4 3 3 3" xfId="51285" xr:uid="{00000000-0005-0000-0000-000040B70000}"/>
    <cellStyle name="Output 4 3 4" xfId="8133" xr:uid="{00000000-0005-0000-0000-000041B70000}"/>
    <cellStyle name="Output 4 3 4 2" xfId="9811" xr:uid="{00000000-0005-0000-0000-000042B70000}"/>
    <cellStyle name="Output 4 3 4 2 2" xfId="51286" xr:uid="{00000000-0005-0000-0000-000043B70000}"/>
    <cellStyle name="Output 4 3 4 3" xfId="51287" xr:uid="{00000000-0005-0000-0000-000044B70000}"/>
    <cellStyle name="Output 4 3 5" xfId="10560" xr:uid="{00000000-0005-0000-0000-000045B70000}"/>
    <cellStyle name="Output 4 3 5 2" xfId="51288" xr:uid="{00000000-0005-0000-0000-000046B70000}"/>
    <cellStyle name="Output 4 3 6" xfId="10611" xr:uid="{00000000-0005-0000-0000-000047B70000}"/>
    <cellStyle name="Output 4 3 6 2" xfId="51289" xr:uid="{00000000-0005-0000-0000-000048B70000}"/>
    <cellStyle name="Output 4 3 7" xfId="9816" xr:uid="{00000000-0005-0000-0000-000049B70000}"/>
    <cellStyle name="Output 4 3 7 2" xfId="51290" xr:uid="{00000000-0005-0000-0000-00004AB70000}"/>
    <cellStyle name="Output 4 3 8" xfId="18924" xr:uid="{00000000-0005-0000-0000-00004BB70000}"/>
    <cellStyle name="Output 4 3 8 2" xfId="51291" xr:uid="{00000000-0005-0000-0000-00004CB70000}"/>
    <cellStyle name="Output 4 3 9" xfId="27512" xr:uid="{00000000-0005-0000-0000-00004DB70000}"/>
    <cellStyle name="Output 4 3 9 2" xfId="51292" xr:uid="{00000000-0005-0000-0000-00004EB70000}"/>
    <cellStyle name="Output 4 4" xfId="1296" xr:uid="{00000000-0005-0000-0000-00004FB70000}"/>
    <cellStyle name="Output 4 4 2" xfId="2763" xr:uid="{00000000-0005-0000-0000-000050B70000}"/>
    <cellStyle name="Output 4 4 2 2" xfId="8134" xr:uid="{00000000-0005-0000-0000-000051B70000}"/>
    <cellStyle name="Output 4 4 2 2 2" xfId="9806" xr:uid="{00000000-0005-0000-0000-000052B70000}"/>
    <cellStyle name="Output 4 4 2 2 2 2" xfId="51293" xr:uid="{00000000-0005-0000-0000-000053B70000}"/>
    <cellStyle name="Output 4 4 2 2 3" xfId="51294" xr:uid="{00000000-0005-0000-0000-000054B70000}"/>
    <cellStyle name="Output 4 4 2 3" xfId="8135" xr:uid="{00000000-0005-0000-0000-000055B70000}"/>
    <cellStyle name="Output 4 4 2 3 2" xfId="9803" xr:uid="{00000000-0005-0000-0000-000056B70000}"/>
    <cellStyle name="Output 4 4 2 3 2 2" xfId="51295" xr:uid="{00000000-0005-0000-0000-000057B70000}"/>
    <cellStyle name="Output 4 4 2 3 3" xfId="51296" xr:uid="{00000000-0005-0000-0000-000058B70000}"/>
    <cellStyle name="Output 4 4 2 4" xfId="9808" xr:uid="{00000000-0005-0000-0000-000059B70000}"/>
    <cellStyle name="Output 4 4 2 4 2" xfId="51297" xr:uid="{00000000-0005-0000-0000-00005AB70000}"/>
    <cellStyle name="Output 4 4 2 5" xfId="27513" xr:uid="{00000000-0005-0000-0000-00005BB70000}"/>
    <cellStyle name="Output 4 4 2 5 2" xfId="51298" xr:uid="{00000000-0005-0000-0000-00005CB70000}"/>
    <cellStyle name="Output 4 4 2 6" xfId="27514" xr:uid="{00000000-0005-0000-0000-00005DB70000}"/>
    <cellStyle name="Output 4 4 2 6 2" xfId="51299" xr:uid="{00000000-0005-0000-0000-00005EB70000}"/>
    <cellStyle name="Output 4 4 2 7" xfId="27515" xr:uid="{00000000-0005-0000-0000-00005FB70000}"/>
    <cellStyle name="Output 4 4 2 7 2" xfId="51300" xr:uid="{00000000-0005-0000-0000-000060B70000}"/>
    <cellStyle name="Output 4 4 2 8" xfId="51301" xr:uid="{00000000-0005-0000-0000-000061B70000}"/>
    <cellStyle name="Output 4 4 3" xfId="8136" xr:uid="{00000000-0005-0000-0000-000062B70000}"/>
    <cellStyle name="Output 4 4 3 2" xfId="9802" xr:uid="{00000000-0005-0000-0000-000063B70000}"/>
    <cellStyle name="Output 4 4 3 2 2" xfId="51302" xr:uid="{00000000-0005-0000-0000-000064B70000}"/>
    <cellStyle name="Output 4 4 3 3" xfId="51303" xr:uid="{00000000-0005-0000-0000-000065B70000}"/>
    <cellStyle name="Output 4 4 4" xfId="8137" xr:uid="{00000000-0005-0000-0000-000066B70000}"/>
    <cellStyle name="Output 4 4 4 2" xfId="10798" xr:uid="{00000000-0005-0000-0000-000067B70000}"/>
    <cellStyle name="Output 4 4 4 2 2" xfId="51304" xr:uid="{00000000-0005-0000-0000-000068B70000}"/>
    <cellStyle name="Output 4 4 4 3" xfId="51305" xr:uid="{00000000-0005-0000-0000-000069B70000}"/>
    <cellStyle name="Output 4 4 5" xfId="9810" xr:uid="{00000000-0005-0000-0000-00006AB70000}"/>
    <cellStyle name="Output 4 4 5 2" xfId="51306" xr:uid="{00000000-0005-0000-0000-00006BB70000}"/>
    <cellStyle name="Output 4 4 6" xfId="27516" xr:uid="{00000000-0005-0000-0000-00006CB70000}"/>
    <cellStyle name="Output 4 4 6 2" xfId="51307" xr:uid="{00000000-0005-0000-0000-00006DB70000}"/>
    <cellStyle name="Output 4 4 7" xfId="27517" xr:uid="{00000000-0005-0000-0000-00006EB70000}"/>
    <cellStyle name="Output 4 4 7 2" xfId="51308" xr:uid="{00000000-0005-0000-0000-00006FB70000}"/>
    <cellStyle name="Output 4 4 8" xfId="27518" xr:uid="{00000000-0005-0000-0000-000070B70000}"/>
    <cellStyle name="Output 4 4 8 2" xfId="51309" xr:uid="{00000000-0005-0000-0000-000071B70000}"/>
    <cellStyle name="Output 4 4 9" xfId="51310" xr:uid="{00000000-0005-0000-0000-000072B70000}"/>
    <cellStyle name="Output 4 5" xfId="2575" xr:uid="{00000000-0005-0000-0000-000073B70000}"/>
    <cellStyle name="Output 4 5 2" xfId="8138" xr:uid="{00000000-0005-0000-0000-000074B70000}"/>
    <cellStyle name="Output 4 5 2 2" xfId="9797" xr:uid="{00000000-0005-0000-0000-000075B70000}"/>
    <cellStyle name="Output 4 5 2 2 2" xfId="51311" xr:uid="{00000000-0005-0000-0000-000076B70000}"/>
    <cellStyle name="Output 4 5 2 3" xfId="51312" xr:uid="{00000000-0005-0000-0000-000077B70000}"/>
    <cellStyle name="Output 4 5 3" xfId="8139" xr:uid="{00000000-0005-0000-0000-000078B70000}"/>
    <cellStyle name="Output 4 5 3 2" xfId="9684" xr:uid="{00000000-0005-0000-0000-000079B70000}"/>
    <cellStyle name="Output 4 5 3 2 2" xfId="51313" xr:uid="{00000000-0005-0000-0000-00007AB70000}"/>
    <cellStyle name="Output 4 5 3 3" xfId="51314" xr:uid="{00000000-0005-0000-0000-00007BB70000}"/>
    <cellStyle name="Output 4 5 4" xfId="9799" xr:uid="{00000000-0005-0000-0000-00007CB70000}"/>
    <cellStyle name="Output 4 5 4 2" xfId="51315" xr:uid="{00000000-0005-0000-0000-00007DB70000}"/>
    <cellStyle name="Output 4 5 5" xfId="27519" xr:uid="{00000000-0005-0000-0000-00007EB70000}"/>
    <cellStyle name="Output 4 5 5 2" xfId="51316" xr:uid="{00000000-0005-0000-0000-00007FB70000}"/>
    <cellStyle name="Output 4 5 6" xfId="27520" xr:uid="{00000000-0005-0000-0000-000080B70000}"/>
    <cellStyle name="Output 4 5 6 2" xfId="51317" xr:uid="{00000000-0005-0000-0000-000081B70000}"/>
    <cellStyle name="Output 4 5 7" xfId="27521" xr:uid="{00000000-0005-0000-0000-000082B70000}"/>
    <cellStyle name="Output 4 5 7 2" xfId="51318" xr:uid="{00000000-0005-0000-0000-000083B70000}"/>
    <cellStyle name="Output 4 5 8" xfId="51319" xr:uid="{00000000-0005-0000-0000-000084B70000}"/>
    <cellStyle name="Output 4 6" xfId="8140" xr:uid="{00000000-0005-0000-0000-000085B70000}"/>
    <cellStyle name="Output 4 6 2" xfId="9683" xr:uid="{00000000-0005-0000-0000-000086B70000}"/>
    <cellStyle name="Output 4 6 2 2" xfId="51320" xr:uid="{00000000-0005-0000-0000-000087B70000}"/>
    <cellStyle name="Output 4 6 3" xfId="27522" xr:uid="{00000000-0005-0000-0000-000088B70000}"/>
    <cellStyle name="Output 4 6 3 2" xfId="51321" xr:uid="{00000000-0005-0000-0000-000089B70000}"/>
    <cellStyle name="Output 4 6 4" xfId="27523" xr:uid="{00000000-0005-0000-0000-00008AB70000}"/>
    <cellStyle name="Output 4 6 4 2" xfId="51322" xr:uid="{00000000-0005-0000-0000-00008BB70000}"/>
    <cellStyle name="Output 4 6 5" xfId="27524" xr:uid="{00000000-0005-0000-0000-00008CB70000}"/>
    <cellStyle name="Output 4 6 5 2" xfId="51323" xr:uid="{00000000-0005-0000-0000-00008DB70000}"/>
    <cellStyle name="Output 4 6 6" xfId="51324" xr:uid="{00000000-0005-0000-0000-00008EB70000}"/>
    <cellStyle name="Output 4 7" xfId="8141" xr:uid="{00000000-0005-0000-0000-00008FB70000}"/>
    <cellStyle name="Output 4 7 2" xfId="9682" xr:uid="{00000000-0005-0000-0000-000090B70000}"/>
    <cellStyle name="Output 4 7 2 2" xfId="51325" xr:uid="{00000000-0005-0000-0000-000091B70000}"/>
    <cellStyle name="Output 4 7 3" xfId="27525" xr:uid="{00000000-0005-0000-0000-000092B70000}"/>
    <cellStyle name="Output 4 7 3 2" xfId="51326" xr:uid="{00000000-0005-0000-0000-000093B70000}"/>
    <cellStyle name="Output 4 7 4" xfId="27526" xr:uid="{00000000-0005-0000-0000-000094B70000}"/>
    <cellStyle name="Output 4 7 4 2" xfId="51327" xr:uid="{00000000-0005-0000-0000-000095B70000}"/>
    <cellStyle name="Output 4 7 5" xfId="27527" xr:uid="{00000000-0005-0000-0000-000096B70000}"/>
    <cellStyle name="Output 4 7 5 2" xfId="51328" xr:uid="{00000000-0005-0000-0000-000097B70000}"/>
    <cellStyle name="Output 4 7 6" xfId="51329" xr:uid="{00000000-0005-0000-0000-000098B70000}"/>
    <cellStyle name="Output 4 8" xfId="8142" xr:uid="{00000000-0005-0000-0000-000099B70000}"/>
    <cellStyle name="Output 4 8 2" xfId="9681" xr:uid="{00000000-0005-0000-0000-00009AB70000}"/>
    <cellStyle name="Output 4 8 2 2" xfId="51330" xr:uid="{00000000-0005-0000-0000-00009BB70000}"/>
    <cellStyle name="Output 4 8 3" xfId="27528" xr:uid="{00000000-0005-0000-0000-00009CB70000}"/>
    <cellStyle name="Output 4 8 3 2" xfId="51331" xr:uid="{00000000-0005-0000-0000-00009DB70000}"/>
    <cellStyle name="Output 4 8 4" xfId="27529" xr:uid="{00000000-0005-0000-0000-00009EB70000}"/>
    <cellStyle name="Output 4 8 4 2" xfId="51332" xr:uid="{00000000-0005-0000-0000-00009FB70000}"/>
    <cellStyle name="Output 4 8 5" xfId="27530" xr:uid="{00000000-0005-0000-0000-0000A0B70000}"/>
    <cellStyle name="Output 4 8 5 2" xfId="51333" xr:uid="{00000000-0005-0000-0000-0000A1B70000}"/>
    <cellStyle name="Output 4 8 6" xfId="51334" xr:uid="{00000000-0005-0000-0000-0000A2B70000}"/>
    <cellStyle name="Output 4 9" xfId="8143" xr:uid="{00000000-0005-0000-0000-0000A3B70000}"/>
    <cellStyle name="Output 4 9 2" xfId="9680" xr:uid="{00000000-0005-0000-0000-0000A4B70000}"/>
    <cellStyle name="Output 4 9 2 2" xfId="51335" xr:uid="{00000000-0005-0000-0000-0000A5B70000}"/>
    <cellStyle name="Output 4 9 3" xfId="51336" xr:uid="{00000000-0005-0000-0000-0000A6B70000}"/>
    <cellStyle name="Output 40" xfId="10561" xr:uid="{00000000-0005-0000-0000-0000A7B70000}"/>
    <cellStyle name="Output 40 2" xfId="10613" xr:uid="{00000000-0005-0000-0000-0000A8B70000}"/>
    <cellStyle name="Output 40 2 2" xfId="51337" xr:uid="{00000000-0005-0000-0000-0000A9B70000}"/>
    <cellStyle name="Output 40 3" xfId="18925" xr:uid="{00000000-0005-0000-0000-0000AAB70000}"/>
    <cellStyle name="Output 40 3 2" xfId="51338" xr:uid="{00000000-0005-0000-0000-0000ABB70000}"/>
    <cellStyle name="Output 40 4" xfId="51339" xr:uid="{00000000-0005-0000-0000-0000ACB70000}"/>
    <cellStyle name="Output 40 5" xfId="57250" xr:uid="{00000000-0005-0000-0000-0000ADB70000}"/>
    <cellStyle name="Output 41" xfId="10562" xr:uid="{00000000-0005-0000-0000-0000AEB70000}"/>
    <cellStyle name="Output 41 2" xfId="10614" xr:uid="{00000000-0005-0000-0000-0000AFB70000}"/>
    <cellStyle name="Output 41 2 2" xfId="51340" xr:uid="{00000000-0005-0000-0000-0000B0B70000}"/>
    <cellStyle name="Output 41 3" xfId="18926" xr:uid="{00000000-0005-0000-0000-0000B1B70000}"/>
    <cellStyle name="Output 41 3 2" xfId="51341" xr:uid="{00000000-0005-0000-0000-0000B2B70000}"/>
    <cellStyle name="Output 41 4" xfId="51342" xr:uid="{00000000-0005-0000-0000-0000B3B70000}"/>
    <cellStyle name="Output 41 5" xfId="57251" xr:uid="{00000000-0005-0000-0000-0000B4B70000}"/>
    <cellStyle name="Output 42" xfId="10563" xr:uid="{00000000-0005-0000-0000-0000B5B70000}"/>
    <cellStyle name="Output 42 2" xfId="10616" xr:uid="{00000000-0005-0000-0000-0000B6B70000}"/>
    <cellStyle name="Output 42 2 2" xfId="51343" xr:uid="{00000000-0005-0000-0000-0000B7B70000}"/>
    <cellStyle name="Output 42 3" xfId="18927" xr:uid="{00000000-0005-0000-0000-0000B8B70000}"/>
    <cellStyle name="Output 42 3 2" xfId="51344" xr:uid="{00000000-0005-0000-0000-0000B9B70000}"/>
    <cellStyle name="Output 42 4" xfId="51345" xr:uid="{00000000-0005-0000-0000-0000BAB70000}"/>
    <cellStyle name="Output 42 5" xfId="57252" xr:uid="{00000000-0005-0000-0000-0000BBB70000}"/>
    <cellStyle name="Output 43" xfId="10564" xr:uid="{00000000-0005-0000-0000-0000BCB70000}"/>
    <cellStyle name="Output 43 2" xfId="10617" xr:uid="{00000000-0005-0000-0000-0000BDB70000}"/>
    <cellStyle name="Output 43 2 2" xfId="51346" xr:uid="{00000000-0005-0000-0000-0000BEB70000}"/>
    <cellStyle name="Output 43 3" xfId="18928" xr:uid="{00000000-0005-0000-0000-0000BFB70000}"/>
    <cellStyle name="Output 43 3 2" xfId="51347" xr:uid="{00000000-0005-0000-0000-0000C0B70000}"/>
    <cellStyle name="Output 43 4" xfId="51348" xr:uid="{00000000-0005-0000-0000-0000C1B70000}"/>
    <cellStyle name="Output 43 5" xfId="57253" xr:uid="{00000000-0005-0000-0000-0000C2B70000}"/>
    <cellStyle name="Output 44" xfId="10565" xr:uid="{00000000-0005-0000-0000-0000C3B70000}"/>
    <cellStyle name="Output 44 2" xfId="10618" xr:uid="{00000000-0005-0000-0000-0000C4B70000}"/>
    <cellStyle name="Output 44 2 2" xfId="51349" xr:uid="{00000000-0005-0000-0000-0000C5B70000}"/>
    <cellStyle name="Output 44 3" xfId="18929" xr:uid="{00000000-0005-0000-0000-0000C6B70000}"/>
    <cellStyle name="Output 44 3 2" xfId="51350" xr:uid="{00000000-0005-0000-0000-0000C7B70000}"/>
    <cellStyle name="Output 44 4" xfId="51351" xr:uid="{00000000-0005-0000-0000-0000C8B70000}"/>
    <cellStyle name="Output 44 5" xfId="57254" xr:uid="{00000000-0005-0000-0000-0000C9B70000}"/>
    <cellStyle name="Output 45" xfId="10566" xr:uid="{00000000-0005-0000-0000-0000CAB70000}"/>
    <cellStyle name="Output 45 2" xfId="10619" xr:uid="{00000000-0005-0000-0000-0000CBB70000}"/>
    <cellStyle name="Output 45 2 2" xfId="51352" xr:uid="{00000000-0005-0000-0000-0000CCB70000}"/>
    <cellStyle name="Output 45 3" xfId="18930" xr:uid="{00000000-0005-0000-0000-0000CDB70000}"/>
    <cellStyle name="Output 45 3 2" xfId="51353" xr:uid="{00000000-0005-0000-0000-0000CEB70000}"/>
    <cellStyle name="Output 45 4" xfId="51354" xr:uid="{00000000-0005-0000-0000-0000CFB70000}"/>
    <cellStyle name="Output 45 5" xfId="57255" xr:uid="{00000000-0005-0000-0000-0000D0B70000}"/>
    <cellStyle name="Output 46" xfId="10567" xr:uid="{00000000-0005-0000-0000-0000D1B70000}"/>
    <cellStyle name="Output 46 2" xfId="10620" xr:uid="{00000000-0005-0000-0000-0000D2B70000}"/>
    <cellStyle name="Output 46 2 2" xfId="51355" xr:uid="{00000000-0005-0000-0000-0000D3B70000}"/>
    <cellStyle name="Output 46 3" xfId="18931" xr:uid="{00000000-0005-0000-0000-0000D4B70000}"/>
    <cellStyle name="Output 46 3 2" xfId="51356" xr:uid="{00000000-0005-0000-0000-0000D5B70000}"/>
    <cellStyle name="Output 46 4" xfId="51357" xr:uid="{00000000-0005-0000-0000-0000D6B70000}"/>
    <cellStyle name="Output 46 5" xfId="57256" xr:uid="{00000000-0005-0000-0000-0000D7B70000}"/>
    <cellStyle name="Output 47" xfId="10568" xr:uid="{00000000-0005-0000-0000-0000D8B70000}"/>
    <cellStyle name="Output 47 2" xfId="10621" xr:uid="{00000000-0005-0000-0000-0000D9B70000}"/>
    <cellStyle name="Output 47 2 2" xfId="51358" xr:uid="{00000000-0005-0000-0000-0000DAB70000}"/>
    <cellStyle name="Output 47 3" xfId="18932" xr:uid="{00000000-0005-0000-0000-0000DBB70000}"/>
    <cellStyle name="Output 47 3 2" xfId="51359" xr:uid="{00000000-0005-0000-0000-0000DCB70000}"/>
    <cellStyle name="Output 47 4" xfId="51360" xr:uid="{00000000-0005-0000-0000-0000DDB70000}"/>
    <cellStyle name="Output 47 5" xfId="57257" xr:uid="{00000000-0005-0000-0000-0000DEB70000}"/>
    <cellStyle name="Output 48" xfId="10569" xr:uid="{00000000-0005-0000-0000-0000DFB70000}"/>
    <cellStyle name="Output 48 2" xfId="10622" xr:uid="{00000000-0005-0000-0000-0000E0B70000}"/>
    <cellStyle name="Output 48 2 2" xfId="51361" xr:uid="{00000000-0005-0000-0000-0000E1B70000}"/>
    <cellStyle name="Output 48 3" xfId="18933" xr:uid="{00000000-0005-0000-0000-0000E2B70000}"/>
    <cellStyle name="Output 48 3 2" xfId="51362" xr:uid="{00000000-0005-0000-0000-0000E3B70000}"/>
    <cellStyle name="Output 48 4" xfId="51363" xr:uid="{00000000-0005-0000-0000-0000E4B70000}"/>
    <cellStyle name="Output 48 5" xfId="57258" xr:uid="{00000000-0005-0000-0000-0000E5B70000}"/>
    <cellStyle name="Output 49" xfId="10570" xr:uid="{00000000-0005-0000-0000-0000E6B70000}"/>
    <cellStyle name="Output 49 2" xfId="10623" xr:uid="{00000000-0005-0000-0000-0000E7B70000}"/>
    <cellStyle name="Output 49 2 2" xfId="51364" xr:uid="{00000000-0005-0000-0000-0000E8B70000}"/>
    <cellStyle name="Output 49 3" xfId="18934" xr:uid="{00000000-0005-0000-0000-0000E9B70000}"/>
    <cellStyle name="Output 49 3 2" xfId="51365" xr:uid="{00000000-0005-0000-0000-0000EAB70000}"/>
    <cellStyle name="Output 49 4" xfId="51366" xr:uid="{00000000-0005-0000-0000-0000EBB70000}"/>
    <cellStyle name="Output 49 5" xfId="57259" xr:uid="{00000000-0005-0000-0000-0000ECB70000}"/>
    <cellStyle name="Output 5" xfId="530" xr:uid="{00000000-0005-0000-0000-0000EDB70000}"/>
    <cellStyle name="Output 5 10" xfId="9679" xr:uid="{00000000-0005-0000-0000-0000EEB70000}"/>
    <cellStyle name="Output 5 10 2" xfId="51367" xr:uid="{00000000-0005-0000-0000-0000EFB70000}"/>
    <cellStyle name="Output 5 11" xfId="27531" xr:uid="{00000000-0005-0000-0000-0000F0B70000}"/>
    <cellStyle name="Output 5 11 2" xfId="51368" xr:uid="{00000000-0005-0000-0000-0000F1B70000}"/>
    <cellStyle name="Output 5 12" xfId="51369" xr:uid="{00000000-0005-0000-0000-0000F2B70000}"/>
    <cellStyle name="Output 5 13" xfId="834" xr:uid="{00000000-0005-0000-0000-0000F3B70000}"/>
    <cellStyle name="Output 5 14" xfId="57260" xr:uid="{00000000-0005-0000-0000-0000F4B70000}"/>
    <cellStyle name="Output 5 2" xfId="1790" xr:uid="{00000000-0005-0000-0000-0000F5B70000}"/>
    <cellStyle name="Output 5 2 10" xfId="27532" xr:uid="{00000000-0005-0000-0000-0000F6B70000}"/>
    <cellStyle name="Output 5 2 10 2" xfId="51370" xr:uid="{00000000-0005-0000-0000-0000F7B70000}"/>
    <cellStyle name="Output 5 2 11" xfId="27533" xr:uid="{00000000-0005-0000-0000-0000F8B70000}"/>
    <cellStyle name="Output 5 2 11 2" xfId="51371" xr:uid="{00000000-0005-0000-0000-0000F9B70000}"/>
    <cellStyle name="Output 5 2 12" xfId="51372" xr:uid="{00000000-0005-0000-0000-0000FAB70000}"/>
    <cellStyle name="Output 5 2 13" xfId="57261" xr:uid="{00000000-0005-0000-0000-0000FBB70000}"/>
    <cellStyle name="Output 5 2 2" xfId="3249" xr:uid="{00000000-0005-0000-0000-0000FCB70000}"/>
    <cellStyle name="Output 5 2 2 2" xfId="8144" xr:uid="{00000000-0005-0000-0000-0000FDB70000}"/>
    <cellStyle name="Output 5 2 2 2 2" xfId="9676" xr:uid="{00000000-0005-0000-0000-0000FEB70000}"/>
    <cellStyle name="Output 5 2 2 2 2 2" xfId="51373" xr:uid="{00000000-0005-0000-0000-0000FFB70000}"/>
    <cellStyle name="Output 5 2 2 2 3" xfId="51374" xr:uid="{00000000-0005-0000-0000-000000B80000}"/>
    <cellStyle name="Output 5 2 2 3" xfId="8145" xr:uid="{00000000-0005-0000-0000-000001B80000}"/>
    <cellStyle name="Output 5 2 2 3 2" xfId="9675" xr:uid="{00000000-0005-0000-0000-000002B80000}"/>
    <cellStyle name="Output 5 2 2 3 2 2" xfId="51375" xr:uid="{00000000-0005-0000-0000-000003B80000}"/>
    <cellStyle name="Output 5 2 2 3 3" xfId="51376" xr:uid="{00000000-0005-0000-0000-000004B80000}"/>
    <cellStyle name="Output 5 2 2 4" xfId="9677" xr:uid="{00000000-0005-0000-0000-000005B80000}"/>
    <cellStyle name="Output 5 2 2 4 2" xfId="51377" xr:uid="{00000000-0005-0000-0000-000006B80000}"/>
    <cellStyle name="Output 5 2 2 5" xfId="27534" xr:uid="{00000000-0005-0000-0000-000007B80000}"/>
    <cellStyle name="Output 5 2 2 5 2" xfId="51378" xr:uid="{00000000-0005-0000-0000-000008B80000}"/>
    <cellStyle name="Output 5 2 2 6" xfId="27535" xr:uid="{00000000-0005-0000-0000-000009B80000}"/>
    <cellStyle name="Output 5 2 2 6 2" xfId="51379" xr:uid="{00000000-0005-0000-0000-00000AB80000}"/>
    <cellStyle name="Output 5 2 2 7" xfId="27536" xr:uid="{00000000-0005-0000-0000-00000BB80000}"/>
    <cellStyle name="Output 5 2 2 7 2" xfId="51380" xr:uid="{00000000-0005-0000-0000-00000CB80000}"/>
    <cellStyle name="Output 5 2 2 8" xfId="51381" xr:uid="{00000000-0005-0000-0000-00000DB80000}"/>
    <cellStyle name="Output 5 2 3" xfId="8146" xr:uid="{00000000-0005-0000-0000-00000EB80000}"/>
    <cellStyle name="Output 5 2 3 2" xfId="9671" xr:uid="{00000000-0005-0000-0000-00000FB80000}"/>
    <cellStyle name="Output 5 2 3 2 2" xfId="51382" xr:uid="{00000000-0005-0000-0000-000010B80000}"/>
    <cellStyle name="Output 5 2 3 3" xfId="51383" xr:uid="{00000000-0005-0000-0000-000011B80000}"/>
    <cellStyle name="Output 5 2 4" xfId="8147" xr:uid="{00000000-0005-0000-0000-000012B80000}"/>
    <cellStyle name="Output 5 2 4 2" xfId="9668" xr:uid="{00000000-0005-0000-0000-000013B80000}"/>
    <cellStyle name="Output 5 2 4 2 2" xfId="51384" xr:uid="{00000000-0005-0000-0000-000014B80000}"/>
    <cellStyle name="Output 5 2 4 3" xfId="51385" xr:uid="{00000000-0005-0000-0000-000015B80000}"/>
    <cellStyle name="Output 5 2 5" xfId="10572" xr:uid="{00000000-0005-0000-0000-000016B80000}"/>
    <cellStyle name="Output 5 2 5 2" xfId="51386" xr:uid="{00000000-0005-0000-0000-000017B80000}"/>
    <cellStyle name="Output 5 2 6" xfId="10625" xr:uid="{00000000-0005-0000-0000-000018B80000}"/>
    <cellStyle name="Output 5 2 6 2" xfId="51387" xr:uid="{00000000-0005-0000-0000-000019B80000}"/>
    <cellStyle name="Output 5 2 7" xfId="9678" xr:uid="{00000000-0005-0000-0000-00001AB80000}"/>
    <cellStyle name="Output 5 2 7 2" xfId="51388" xr:uid="{00000000-0005-0000-0000-00001BB80000}"/>
    <cellStyle name="Output 5 2 8" xfId="18935" xr:uid="{00000000-0005-0000-0000-00001CB80000}"/>
    <cellStyle name="Output 5 2 8 2" xfId="51389" xr:uid="{00000000-0005-0000-0000-00001DB80000}"/>
    <cellStyle name="Output 5 2 9" xfId="27537" xr:uid="{00000000-0005-0000-0000-00001EB80000}"/>
    <cellStyle name="Output 5 2 9 2" xfId="51390" xr:uid="{00000000-0005-0000-0000-00001FB80000}"/>
    <cellStyle name="Output 5 3" xfId="1356" xr:uid="{00000000-0005-0000-0000-000020B80000}"/>
    <cellStyle name="Output 5 3 2" xfId="2819" xr:uid="{00000000-0005-0000-0000-000021B80000}"/>
    <cellStyle name="Output 5 3 2 2" xfId="8148" xr:uid="{00000000-0005-0000-0000-000022B80000}"/>
    <cellStyle name="Output 5 3 2 2 2" xfId="9664" xr:uid="{00000000-0005-0000-0000-000023B80000}"/>
    <cellStyle name="Output 5 3 2 2 2 2" xfId="51391" xr:uid="{00000000-0005-0000-0000-000024B80000}"/>
    <cellStyle name="Output 5 3 2 2 3" xfId="51392" xr:uid="{00000000-0005-0000-0000-000025B80000}"/>
    <cellStyle name="Output 5 3 2 3" xfId="8149" xr:uid="{00000000-0005-0000-0000-000026B80000}"/>
    <cellStyle name="Output 5 3 2 3 2" xfId="9662" xr:uid="{00000000-0005-0000-0000-000027B80000}"/>
    <cellStyle name="Output 5 3 2 3 2 2" xfId="51393" xr:uid="{00000000-0005-0000-0000-000028B80000}"/>
    <cellStyle name="Output 5 3 2 3 3" xfId="51394" xr:uid="{00000000-0005-0000-0000-000029B80000}"/>
    <cellStyle name="Output 5 3 2 4" xfId="9665" xr:uid="{00000000-0005-0000-0000-00002AB80000}"/>
    <cellStyle name="Output 5 3 2 4 2" xfId="51395" xr:uid="{00000000-0005-0000-0000-00002BB80000}"/>
    <cellStyle name="Output 5 3 2 5" xfId="27538" xr:uid="{00000000-0005-0000-0000-00002CB80000}"/>
    <cellStyle name="Output 5 3 2 5 2" xfId="51396" xr:uid="{00000000-0005-0000-0000-00002DB80000}"/>
    <cellStyle name="Output 5 3 2 6" xfId="27539" xr:uid="{00000000-0005-0000-0000-00002EB80000}"/>
    <cellStyle name="Output 5 3 2 6 2" xfId="51397" xr:uid="{00000000-0005-0000-0000-00002FB80000}"/>
    <cellStyle name="Output 5 3 2 7" xfId="27540" xr:uid="{00000000-0005-0000-0000-000030B80000}"/>
    <cellStyle name="Output 5 3 2 7 2" xfId="51398" xr:uid="{00000000-0005-0000-0000-000031B80000}"/>
    <cellStyle name="Output 5 3 2 8" xfId="51399" xr:uid="{00000000-0005-0000-0000-000032B80000}"/>
    <cellStyle name="Output 5 3 3" xfId="8150" xr:uid="{00000000-0005-0000-0000-000033B80000}"/>
    <cellStyle name="Output 5 3 3 2" xfId="9660" xr:uid="{00000000-0005-0000-0000-000034B80000}"/>
    <cellStyle name="Output 5 3 3 2 2" xfId="51400" xr:uid="{00000000-0005-0000-0000-000035B80000}"/>
    <cellStyle name="Output 5 3 3 3" xfId="51401" xr:uid="{00000000-0005-0000-0000-000036B80000}"/>
    <cellStyle name="Output 5 3 4" xfId="8151" xr:uid="{00000000-0005-0000-0000-000037B80000}"/>
    <cellStyle name="Output 5 3 4 2" xfId="9659" xr:uid="{00000000-0005-0000-0000-000038B80000}"/>
    <cellStyle name="Output 5 3 4 2 2" xfId="51402" xr:uid="{00000000-0005-0000-0000-000039B80000}"/>
    <cellStyle name="Output 5 3 4 3" xfId="51403" xr:uid="{00000000-0005-0000-0000-00003AB80000}"/>
    <cellStyle name="Output 5 3 5" xfId="9667" xr:uid="{00000000-0005-0000-0000-00003BB80000}"/>
    <cellStyle name="Output 5 3 5 2" xfId="51404" xr:uid="{00000000-0005-0000-0000-00003CB80000}"/>
    <cellStyle name="Output 5 3 6" xfId="27541" xr:uid="{00000000-0005-0000-0000-00003DB80000}"/>
    <cellStyle name="Output 5 3 6 2" xfId="51405" xr:uid="{00000000-0005-0000-0000-00003EB80000}"/>
    <cellStyle name="Output 5 3 7" xfId="27542" xr:uid="{00000000-0005-0000-0000-00003FB80000}"/>
    <cellStyle name="Output 5 3 7 2" xfId="51406" xr:uid="{00000000-0005-0000-0000-000040B80000}"/>
    <cellStyle name="Output 5 3 8" xfId="27543" xr:uid="{00000000-0005-0000-0000-000041B80000}"/>
    <cellStyle name="Output 5 3 8 2" xfId="51407" xr:uid="{00000000-0005-0000-0000-000042B80000}"/>
    <cellStyle name="Output 5 3 9" xfId="51408" xr:uid="{00000000-0005-0000-0000-000043B80000}"/>
    <cellStyle name="Output 5 4" xfId="2577" xr:uid="{00000000-0005-0000-0000-000044B80000}"/>
    <cellStyle name="Output 5 4 2" xfId="8152" xr:uid="{00000000-0005-0000-0000-000045B80000}"/>
    <cellStyle name="Output 5 4 2 2" xfId="9656" xr:uid="{00000000-0005-0000-0000-000046B80000}"/>
    <cellStyle name="Output 5 4 2 2 2" xfId="51409" xr:uid="{00000000-0005-0000-0000-000047B80000}"/>
    <cellStyle name="Output 5 4 2 3" xfId="51410" xr:uid="{00000000-0005-0000-0000-000048B80000}"/>
    <cellStyle name="Output 5 4 3" xfId="8153" xr:uid="{00000000-0005-0000-0000-000049B80000}"/>
    <cellStyle name="Output 5 4 3 2" xfId="9655" xr:uid="{00000000-0005-0000-0000-00004AB80000}"/>
    <cellStyle name="Output 5 4 3 2 2" xfId="51411" xr:uid="{00000000-0005-0000-0000-00004BB80000}"/>
    <cellStyle name="Output 5 4 3 3" xfId="51412" xr:uid="{00000000-0005-0000-0000-00004CB80000}"/>
    <cellStyle name="Output 5 4 4" xfId="9658" xr:uid="{00000000-0005-0000-0000-00004DB80000}"/>
    <cellStyle name="Output 5 4 4 2" xfId="51413" xr:uid="{00000000-0005-0000-0000-00004EB80000}"/>
    <cellStyle name="Output 5 4 5" xfId="27544" xr:uid="{00000000-0005-0000-0000-00004FB80000}"/>
    <cellStyle name="Output 5 4 5 2" xfId="51414" xr:uid="{00000000-0005-0000-0000-000050B80000}"/>
    <cellStyle name="Output 5 4 6" xfId="27545" xr:uid="{00000000-0005-0000-0000-000051B80000}"/>
    <cellStyle name="Output 5 4 6 2" xfId="51415" xr:uid="{00000000-0005-0000-0000-000052B80000}"/>
    <cellStyle name="Output 5 4 7" xfId="27546" xr:uid="{00000000-0005-0000-0000-000053B80000}"/>
    <cellStyle name="Output 5 4 7 2" xfId="51416" xr:uid="{00000000-0005-0000-0000-000054B80000}"/>
    <cellStyle name="Output 5 4 8" xfId="51417" xr:uid="{00000000-0005-0000-0000-000055B80000}"/>
    <cellStyle name="Output 5 5" xfId="8154" xr:uid="{00000000-0005-0000-0000-000056B80000}"/>
    <cellStyle name="Output 5 5 2" xfId="9654" xr:uid="{00000000-0005-0000-0000-000057B80000}"/>
    <cellStyle name="Output 5 5 2 2" xfId="51418" xr:uid="{00000000-0005-0000-0000-000058B80000}"/>
    <cellStyle name="Output 5 5 3" xfId="27547" xr:uid="{00000000-0005-0000-0000-000059B80000}"/>
    <cellStyle name="Output 5 5 3 2" xfId="51419" xr:uid="{00000000-0005-0000-0000-00005AB80000}"/>
    <cellStyle name="Output 5 5 4" xfId="27548" xr:uid="{00000000-0005-0000-0000-00005BB80000}"/>
    <cellStyle name="Output 5 5 4 2" xfId="51420" xr:uid="{00000000-0005-0000-0000-00005CB80000}"/>
    <cellStyle name="Output 5 5 5" xfId="27549" xr:uid="{00000000-0005-0000-0000-00005DB80000}"/>
    <cellStyle name="Output 5 5 5 2" xfId="51421" xr:uid="{00000000-0005-0000-0000-00005EB80000}"/>
    <cellStyle name="Output 5 5 6" xfId="51422" xr:uid="{00000000-0005-0000-0000-00005FB80000}"/>
    <cellStyle name="Output 5 6" xfId="8155" xr:uid="{00000000-0005-0000-0000-000060B80000}"/>
    <cellStyle name="Output 5 6 2" xfId="9653" xr:uid="{00000000-0005-0000-0000-000061B80000}"/>
    <cellStyle name="Output 5 6 2 2" xfId="51423" xr:uid="{00000000-0005-0000-0000-000062B80000}"/>
    <cellStyle name="Output 5 6 3" xfId="27550" xr:uid="{00000000-0005-0000-0000-000063B80000}"/>
    <cellStyle name="Output 5 6 3 2" xfId="51424" xr:uid="{00000000-0005-0000-0000-000064B80000}"/>
    <cellStyle name="Output 5 6 4" xfId="27551" xr:uid="{00000000-0005-0000-0000-000065B80000}"/>
    <cellStyle name="Output 5 6 4 2" xfId="51425" xr:uid="{00000000-0005-0000-0000-000066B80000}"/>
    <cellStyle name="Output 5 6 5" xfId="27552" xr:uid="{00000000-0005-0000-0000-000067B80000}"/>
    <cellStyle name="Output 5 6 5 2" xfId="51426" xr:uid="{00000000-0005-0000-0000-000068B80000}"/>
    <cellStyle name="Output 5 6 6" xfId="51427" xr:uid="{00000000-0005-0000-0000-000069B80000}"/>
    <cellStyle name="Output 5 7" xfId="8156" xr:uid="{00000000-0005-0000-0000-00006AB80000}"/>
    <cellStyle name="Output 5 7 2" xfId="9652" xr:uid="{00000000-0005-0000-0000-00006BB80000}"/>
    <cellStyle name="Output 5 7 2 2" xfId="51428" xr:uid="{00000000-0005-0000-0000-00006CB80000}"/>
    <cellStyle name="Output 5 7 3" xfId="27553" xr:uid="{00000000-0005-0000-0000-00006DB80000}"/>
    <cellStyle name="Output 5 7 3 2" xfId="51429" xr:uid="{00000000-0005-0000-0000-00006EB80000}"/>
    <cellStyle name="Output 5 7 4" xfId="27554" xr:uid="{00000000-0005-0000-0000-00006FB80000}"/>
    <cellStyle name="Output 5 7 4 2" xfId="51430" xr:uid="{00000000-0005-0000-0000-000070B80000}"/>
    <cellStyle name="Output 5 7 5" xfId="27555" xr:uid="{00000000-0005-0000-0000-000071B80000}"/>
    <cellStyle name="Output 5 7 5 2" xfId="51431" xr:uid="{00000000-0005-0000-0000-000072B80000}"/>
    <cellStyle name="Output 5 7 6" xfId="51432" xr:uid="{00000000-0005-0000-0000-000073B80000}"/>
    <cellStyle name="Output 5 8" xfId="8157" xr:uid="{00000000-0005-0000-0000-000074B80000}"/>
    <cellStyle name="Output 5 8 2" xfId="9651" xr:uid="{00000000-0005-0000-0000-000075B80000}"/>
    <cellStyle name="Output 5 8 2 2" xfId="51433" xr:uid="{00000000-0005-0000-0000-000076B80000}"/>
    <cellStyle name="Output 5 8 3" xfId="51434" xr:uid="{00000000-0005-0000-0000-000077B80000}"/>
    <cellStyle name="Output 5 9" xfId="10624" xr:uid="{00000000-0005-0000-0000-000078B80000}"/>
    <cellStyle name="Output 5 9 2" xfId="51435" xr:uid="{00000000-0005-0000-0000-000079B80000}"/>
    <cellStyle name="Output 50" xfId="10573" xr:uid="{00000000-0005-0000-0000-00007AB80000}"/>
    <cellStyle name="Output 50 2" xfId="10627" xr:uid="{00000000-0005-0000-0000-00007BB80000}"/>
    <cellStyle name="Output 50 2 2" xfId="51436" xr:uid="{00000000-0005-0000-0000-00007CB80000}"/>
    <cellStyle name="Output 50 3" xfId="18936" xr:uid="{00000000-0005-0000-0000-00007DB80000}"/>
    <cellStyle name="Output 50 3 2" xfId="51437" xr:uid="{00000000-0005-0000-0000-00007EB80000}"/>
    <cellStyle name="Output 50 4" xfId="51438" xr:uid="{00000000-0005-0000-0000-00007FB80000}"/>
    <cellStyle name="Output 50 5" xfId="57262" xr:uid="{00000000-0005-0000-0000-000080B80000}"/>
    <cellStyle name="Output 51" xfId="10574" xr:uid="{00000000-0005-0000-0000-000081B80000}"/>
    <cellStyle name="Output 51 2" xfId="10628" xr:uid="{00000000-0005-0000-0000-000082B80000}"/>
    <cellStyle name="Output 51 2 2" xfId="51439" xr:uid="{00000000-0005-0000-0000-000083B80000}"/>
    <cellStyle name="Output 51 3" xfId="18937" xr:uid="{00000000-0005-0000-0000-000084B80000}"/>
    <cellStyle name="Output 51 3 2" xfId="51440" xr:uid="{00000000-0005-0000-0000-000085B80000}"/>
    <cellStyle name="Output 51 4" xfId="51441" xr:uid="{00000000-0005-0000-0000-000086B80000}"/>
    <cellStyle name="Output 51 5" xfId="57263" xr:uid="{00000000-0005-0000-0000-000087B80000}"/>
    <cellStyle name="Output 52" xfId="10575" xr:uid="{00000000-0005-0000-0000-000088B80000}"/>
    <cellStyle name="Output 52 2" xfId="10629" xr:uid="{00000000-0005-0000-0000-000089B80000}"/>
    <cellStyle name="Output 52 2 2" xfId="51442" xr:uid="{00000000-0005-0000-0000-00008AB80000}"/>
    <cellStyle name="Output 52 3" xfId="18938" xr:uid="{00000000-0005-0000-0000-00008BB80000}"/>
    <cellStyle name="Output 52 3 2" xfId="51443" xr:uid="{00000000-0005-0000-0000-00008CB80000}"/>
    <cellStyle name="Output 52 4" xfId="51444" xr:uid="{00000000-0005-0000-0000-00008DB80000}"/>
    <cellStyle name="Output 52 5" xfId="57264" xr:uid="{00000000-0005-0000-0000-00008EB80000}"/>
    <cellStyle name="Output 53" xfId="10576" xr:uid="{00000000-0005-0000-0000-00008FB80000}"/>
    <cellStyle name="Output 53 2" xfId="10630" xr:uid="{00000000-0005-0000-0000-000090B80000}"/>
    <cellStyle name="Output 53 2 2" xfId="51445" xr:uid="{00000000-0005-0000-0000-000091B80000}"/>
    <cellStyle name="Output 53 3" xfId="18939" xr:uid="{00000000-0005-0000-0000-000092B80000}"/>
    <cellStyle name="Output 53 3 2" xfId="51446" xr:uid="{00000000-0005-0000-0000-000093B80000}"/>
    <cellStyle name="Output 53 4" xfId="51447" xr:uid="{00000000-0005-0000-0000-000094B80000}"/>
    <cellStyle name="Output 53 5" xfId="57265" xr:uid="{00000000-0005-0000-0000-000095B80000}"/>
    <cellStyle name="Output 54" xfId="10577" xr:uid="{00000000-0005-0000-0000-000096B80000}"/>
    <cellStyle name="Output 55" xfId="10512" xr:uid="{00000000-0005-0000-0000-000097B80000}"/>
    <cellStyle name="Output 55 2" xfId="51448" xr:uid="{00000000-0005-0000-0000-000098B80000}"/>
    <cellStyle name="Output 56" xfId="12670" xr:uid="{00000000-0005-0000-0000-000099B80000}"/>
    <cellStyle name="Output 56 2" xfId="51449" xr:uid="{00000000-0005-0000-0000-00009AB80000}"/>
    <cellStyle name="Output 57" xfId="27556" xr:uid="{00000000-0005-0000-0000-00009BB80000}"/>
    <cellStyle name="Output 57 2" xfId="51450" xr:uid="{00000000-0005-0000-0000-00009CB80000}"/>
    <cellStyle name="Output 58" xfId="51451" xr:uid="{00000000-0005-0000-0000-00009DB80000}"/>
    <cellStyle name="Output 59" xfId="57208" xr:uid="{00000000-0005-0000-0000-00009EB80000}"/>
    <cellStyle name="Output 6" xfId="769" xr:uid="{00000000-0005-0000-0000-00009FB80000}"/>
    <cellStyle name="Output 6 10" xfId="10632" xr:uid="{00000000-0005-0000-0000-0000A0B80000}"/>
    <cellStyle name="Output 6 10 2" xfId="51452" xr:uid="{00000000-0005-0000-0000-0000A1B80000}"/>
    <cellStyle name="Output 6 11" xfId="9650" xr:uid="{00000000-0005-0000-0000-0000A2B80000}"/>
    <cellStyle name="Output 6 11 2" xfId="51453" xr:uid="{00000000-0005-0000-0000-0000A3B80000}"/>
    <cellStyle name="Output 6 12" xfId="18940" xr:uid="{00000000-0005-0000-0000-0000A4B80000}"/>
    <cellStyle name="Output 6 12 2" xfId="51454" xr:uid="{00000000-0005-0000-0000-0000A5B80000}"/>
    <cellStyle name="Output 6 13" xfId="27557" xr:uid="{00000000-0005-0000-0000-0000A6B80000}"/>
    <cellStyle name="Output 6 13 2" xfId="51455" xr:uid="{00000000-0005-0000-0000-0000A7B80000}"/>
    <cellStyle name="Output 6 14" xfId="51456" xr:uid="{00000000-0005-0000-0000-0000A8B80000}"/>
    <cellStyle name="Output 6 15" xfId="57266" xr:uid="{00000000-0005-0000-0000-0000A9B80000}"/>
    <cellStyle name="Output 6 2" xfId="1747" xr:uid="{00000000-0005-0000-0000-0000AAB80000}"/>
    <cellStyle name="Output 6 2 2" xfId="3210" xr:uid="{00000000-0005-0000-0000-0000ABB80000}"/>
    <cellStyle name="Output 6 2 2 2" xfId="8158" xr:uid="{00000000-0005-0000-0000-0000ACB80000}"/>
    <cellStyle name="Output 6 2 2 2 2" xfId="9644" xr:uid="{00000000-0005-0000-0000-0000ADB80000}"/>
    <cellStyle name="Output 6 2 2 2 2 2" xfId="51457" xr:uid="{00000000-0005-0000-0000-0000AEB80000}"/>
    <cellStyle name="Output 6 2 2 2 3" xfId="51458" xr:uid="{00000000-0005-0000-0000-0000AFB80000}"/>
    <cellStyle name="Output 6 2 2 3" xfId="8159" xr:uid="{00000000-0005-0000-0000-0000B0B80000}"/>
    <cellStyle name="Output 6 2 2 3 2" xfId="9643" xr:uid="{00000000-0005-0000-0000-0000B1B80000}"/>
    <cellStyle name="Output 6 2 2 3 2 2" xfId="51459" xr:uid="{00000000-0005-0000-0000-0000B2B80000}"/>
    <cellStyle name="Output 6 2 2 3 3" xfId="51460" xr:uid="{00000000-0005-0000-0000-0000B3B80000}"/>
    <cellStyle name="Output 6 2 2 4" xfId="9646" xr:uid="{00000000-0005-0000-0000-0000B4B80000}"/>
    <cellStyle name="Output 6 2 2 4 2" xfId="51461" xr:uid="{00000000-0005-0000-0000-0000B5B80000}"/>
    <cellStyle name="Output 6 2 2 5" xfId="27558" xr:uid="{00000000-0005-0000-0000-0000B6B80000}"/>
    <cellStyle name="Output 6 2 2 5 2" xfId="51462" xr:uid="{00000000-0005-0000-0000-0000B7B80000}"/>
    <cellStyle name="Output 6 2 2 6" xfId="27559" xr:uid="{00000000-0005-0000-0000-0000B8B80000}"/>
    <cellStyle name="Output 6 2 2 6 2" xfId="51463" xr:uid="{00000000-0005-0000-0000-0000B9B80000}"/>
    <cellStyle name="Output 6 2 2 7" xfId="27560" xr:uid="{00000000-0005-0000-0000-0000BAB80000}"/>
    <cellStyle name="Output 6 2 2 7 2" xfId="51464" xr:uid="{00000000-0005-0000-0000-0000BBB80000}"/>
    <cellStyle name="Output 6 2 2 8" xfId="51465" xr:uid="{00000000-0005-0000-0000-0000BCB80000}"/>
    <cellStyle name="Output 6 2 3" xfId="8160" xr:uid="{00000000-0005-0000-0000-0000BDB80000}"/>
    <cellStyle name="Output 6 2 3 2" xfId="9642" xr:uid="{00000000-0005-0000-0000-0000BEB80000}"/>
    <cellStyle name="Output 6 2 3 2 2" xfId="51466" xr:uid="{00000000-0005-0000-0000-0000BFB80000}"/>
    <cellStyle name="Output 6 2 3 3" xfId="51467" xr:uid="{00000000-0005-0000-0000-0000C0B80000}"/>
    <cellStyle name="Output 6 2 4" xfId="8161" xr:uid="{00000000-0005-0000-0000-0000C1B80000}"/>
    <cellStyle name="Output 6 2 4 2" xfId="9641" xr:uid="{00000000-0005-0000-0000-0000C2B80000}"/>
    <cellStyle name="Output 6 2 4 2 2" xfId="51468" xr:uid="{00000000-0005-0000-0000-0000C3B80000}"/>
    <cellStyle name="Output 6 2 4 3" xfId="51469" xr:uid="{00000000-0005-0000-0000-0000C4B80000}"/>
    <cellStyle name="Output 6 2 5" xfId="9647" xr:uid="{00000000-0005-0000-0000-0000C5B80000}"/>
    <cellStyle name="Output 6 2 5 2" xfId="51470" xr:uid="{00000000-0005-0000-0000-0000C6B80000}"/>
    <cellStyle name="Output 6 2 6" xfId="27561" xr:uid="{00000000-0005-0000-0000-0000C7B80000}"/>
    <cellStyle name="Output 6 2 6 2" xfId="51471" xr:uid="{00000000-0005-0000-0000-0000C8B80000}"/>
    <cellStyle name="Output 6 2 7" xfId="27562" xr:uid="{00000000-0005-0000-0000-0000C9B80000}"/>
    <cellStyle name="Output 6 2 7 2" xfId="51472" xr:uid="{00000000-0005-0000-0000-0000CAB80000}"/>
    <cellStyle name="Output 6 2 8" xfId="27563" xr:uid="{00000000-0005-0000-0000-0000CBB80000}"/>
    <cellStyle name="Output 6 2 8 2" xfId="51473" xr:uid="{00000000-0005-0000-0000-0000CCB80000}"/>
    <cellStyle name="Output 6 2 9" xfId="51474" xr:uid="{00000000-0005-0000-0000-0000CDB80000}"/>
    <cellStyle name="Output 6 3" xfId="1310" xr:uid="{00000000-0005-0000-0000-0000CEB80000}"/>
    <cellStyle name="Output 6 3 2" xfId="2777" xr:uid="{00000000-0005-0000-0000-0000CFB80000}"/>
    <cellStyle name="Output 6 3 2 2" xfId="8162" xr:uid="{00000000-0005-0000-0000-0000D0B80000}"/>
    <cellStyle name="Output 6 3 2 2 2" xfId="9638" xr:uid="{00000000-0005-0000-0000-0000D1B80000}"/>
    <cellStyle name="Output 6 3 2 2 2 2" xfId="51475" xr:uid="{00000000-0005-0000-0000-0000D2B80000}"/>
    <cellStyle name="Output 6 3 2 2 3" xfId="51476" xr:uid="{00000000-0005-0000-0000-0000D3B80000}"/>
    <cellStyle name="Output 6 3 2 3" xfId="8163" xr:uid="{00000000-0005-0000-0000-0000D4B80000}"/>
    <cellStyle name="Output 6 3 2 3 2" xfId="9594" xr:uid="{00000000-0005-0000-0000-0000D5B80000}"/>
    <cellStyle name="Output 6 3 2 3 2 2" xfId="51477" xr:uid="{00000000-0005-0000-0000-0000D6B80000}"/>
    <cellStyle name="Output 6 3 2 3 3" xfId="51478" xr:uid="{00000000-0005-0000-0000-0000D7B80000}"/>
    <cellStyle name="Output 6 3 2 4" xfId="9639" xr:uid="{00000000-0005-0000-0000-0000D8B80000}"/>
    <cellStyle name="Output 6 3 2 4 2" xfId="51479" xr:uid="{00000000-0005-0000-0000-0000D9B80000}"/>
    <cellStyle name="Output 6 3 2 5" xfId="27564" xr:uid="{00000000-0005-0000-0000-0000DAB80000}"/>
    <cellStyle name="Output 6 3 2 5 2" xfId="51480" xr:uid="{00000000-0005-0000-0000-0000DBB80000}"/>
    <cellStyle name="Output 6 3 2 6" xfId="27565" xr:uid="{00000000-0005-0000-0000-0000DCB80000}"/>
    <cellStyle name="Output 6 3 2 6 2" xfId="51481" xr:uid="{00000000-0005-0000-0000-0000DDB80000}"/>
    <cellStyle name="Output 6 3 2 7" xfId="27566" xr:uid="{00000000-0005-0000-0000-0000DEB80000}"/>
    <cellStyle name="Output 6 3 2 7 2" xfId="51482" xr:uid="{00000000-0005-0000-0000-0000DFB80000}"/>
    <cellStyle name="Output 6 3 2 8" xfId="51483" xr:uid="{00000000-0005-0000-0000-0000E0B80000}"/>
    <cellStyle name="Output 6 3 3" xfId="8164" xr:uid="{00000000-0005-0000-0000-0000E1B80000}"/>
    <cellStyle name="Output 6 3 3 2" xfId="9593" xr:uid="{00000000-0005-0000-0000-0000E2B80000}"/>
    <cellStyle name="Output 6 3 3 2 2" xfId="51484" xr:uid="{00000000-0005-0000-0000-0000E3B80000}"/>
    <cellStyle name="Output 6 3 3 3" xfId="51485" xr:uid="{00000000-0005-0000-0000-0000E4B80000}"/>
    <cellStyle name="Output 6 3 4" xfId="8165" xr:uid="{00000000-0005-0000-0000-0000E5B80000}"/>
    <cellStyle name="Output 6 3 4 2" xfId="9592" xr:uid="{00000000-0005-0000-0000-0000E6B80000}"/>
    <cellStyle name="Output 6 3 4 2 2" xfId="51486" xr:uid="{00000000-0005-0000-0000-0000E7B80000}"/>
    <cellStyle name="Output 6 3 4 3" xfId="51487" xr:uid="{00000000-0005-0000-0000-0000E8B80000}"/>
    <cellStyle name="Output 6 3 5" xfId="9640" xr:uid="{00000000-0005-0000-0000-0000E9B80000}"/>
    <cellStyle name="Output 6 3 5 2" xfId="51488" xr:uid="{00000000-0005-0000-0000-0000EAB80000}"/>
    <cellStyle name="Output 6 3 6" xfId="27567" xr:uid="{00000000-0005-0000-0000-0000EBB80000}"/>
    <cellStyle name="Output 6 3 6 2" xfId="51489" xr:uid="{00000000-0005-0000-0000-0000ECB80000}"/>
    <cellStyle name="Output 6 3 7" xfId="27568" xr:uid="{00000000-0005-0000-0000-0000EDB80000}"/>
    <cellStyle name="Output 6 3 7 2" xfId="51490" xr:uid="{00000000-0005-0000-0000-0000EEB80000}"/>
    <cellStyle name="Output 6 3 8" xfId="27569" xr:uid="{00000000-0005-0000-0000-0000EFB80000}"/>
    <cellStyle name="Output 6 3 8 2" xfId="51491" xr:uid="{00000000-0005-0000-0000-0000F0B80000}"/>
    <cellStyle name="Output 6 3 9" xfId="51492" xr:uid="{00000000-0005-0000-0000-0000F1B80000}"/>
    <cellStyle name="Output 6 4" xfId="8166" xr:uid="{00000000-0005-0000-0000-0000F2B80000}"/>
    <cellStyle name="Output 6 4 2" xfId="9590" xr:uid="{00000000-0005-0000-0000-0000F3B80000}"/>
    <cellStyle name="Output 6 4 2 2" xfId="51493" xr:uid="{00000000-0005-0000-0000-0000F4B80000}"/>
    <cellStyle name="Output 6 4 3" xfId="27570" xr:uid="{00000000-0005-0000-0000-0000F5B80000}"/>
    <cellStyle name="Output 6 4 3 2" xfId="51494" xr:uid="{00000000-0005-0000-0000-0000F6B80000}"/>
    <cellStyle name="Output 6 4 4" xfId="27571" xr:uid="{00000000-0005-0000-0000-0000F7B80000}"/>
    <cellStyle name="Output 6 4 4 2" xfId="51495" xr:uid="{00000000-0005-0000-0000-0000F8B80000}"/>
    <cellStyle name="Output 6 4 5" xfId="27572" xr:uid="{00000000-0005-0000-0000-0000F9B80000}"/>
    <cellStyle name="Output 6 4 5 2" xfId="51496" xr:uid="{00000000-0005-0000-0000-0000FAB80000}"/>
    <cellStyle name="Output 6 4 6" xfId="51497" xr:uid="{00000000-0005-0000-0000-0000FBB80000}"/>
    <cellStyle name="Output 6 5" xfId="8167" xr:uid="{00000000-0005-0000-0000-0000FCB80000}"/>
    <cellStyle name="Output 6 5 2" xfId="9589" xr:uid="{00000000-0005-0000-0000-0000FDB80000}"/>
    <cellStyle name="Output 6 5 2 2" xfId="51498" xr:uid="{00000000-0005-0000-0000-0000FEB80000}"/>
    <cellStyle name="Output 6 5 3" xfId="27573" xr:uid="{00000000-0005-0000-0000-0000FFB80000}"/>
    <cellStyle name="Output 6 5 3 2" xfId="51499" xr:uid="{00000000-0005-0000-0000-000000B90000}"/>
    <cellStyle name="Output 6 5 4" xfId="27574" xr:uid="{00000000-0005-0000-0000-000001B90000}"/>
    <cellStyle name="Output 6 5 4 2" xfId="51500" xr:uid="{00000000-0005-0000-0000-000002B90000}"/>
    <cellStyle name="Output 6 5 5" xfId="27575" xr:uid="{00000000-0005-0000-0000-000003B90000}"/>
    <cellStyle name="Output 6 5 5 2" xfId="51501" xr:uid="{00000000-0005-0000-0000-000004B90000}"/>
    <cellStyle name="Output 6 5 6" xfId="51502" xr:uid="{00000000-0005-0000-0000-000005B90000}"/>
    <cellStyle name="Output 6 6" xfId="8168" xr:uid="{00000000-0005-0000-0000-000006B90000}"/>
    <cellStyle name="Output 6 6 2" xfId="9588" xr:uid="{00000000-0005-0000-0000-000007B90000}"/>
    <cellStyle name="Output 6 6 2 2" xfId="51503" xr:uid="{00000000-0005-0000-0000-000008B90000}"/>
    <cellStyle name="Output 6 6 3" xfId="27576" xr:uid="{00000000-0005-0000-0000-000009B90000}"/>
    <cellStyle name="Output 6 6 3 2" xfId="51504" xr:uid="{00000000-0005-0000-0000-00000AB90000}"/>
    <cellStyle name="Output 6 6 4" xfId="27577" xr:uid="{00000000-0005-0000-0000-00000BB90000}"/>
    <cellStyle name="Output 6 6 4 2" xfId="51505" xr:uid="{00000000-0005-0000-0000-00000CB90000}"/>
    <cellStyle name="Output 6 6 5" xfId="27578" xr:uid="{00000000-0005-0000-0000-00000DB90000}"/>
    <cellStyle name="Output 6 6 5 2" xfId="51506" xr:uid="{00000000-0005-0000-0000-00000EB90000}"/>
    <cellStyle name="Output 6 6 6" xfId="51507" xr:uid="{00000000-0005-0000-0000-00000FB90000}"/>
    <cellStyle name="Output 6 7" xfId="8169" xr:uid="{00000000-0005-0000-0000-000010B90000}"/>
    <cellStyle name="Output 6 7 2" xfId="9587" xr:uid="{00000000-0005-0000-0000-000011B90000}"/>
    <cellStyle name="Output 6 7 2 2" xfId="51508" xr:uid="{00000000-0005-0000-0000-000012B90000}"/>
    <cellStyle name="Output 6 7 3" xfId="27579" xr:uid="{00000000-0005-0000-0000-000013B90000}"/>
    <cellStyle name="Output 6 7 3 2" xfId="51509" xr:uid="{00000000-0005-0000-0000-000014B90000}"/>
    <cellStyle name="Output 6 7 4" xfId="27580" xr:uid="{00000000-0005-0000-0000-000015B90000}"/>
    <cellStyle name="Output 6 7 4 2" xfId="51510" xr:uid="{00000000-0005-0000-0000-000016B90000}"/>
    <cellStyle name="Output 6 7 5" xfId="27581" xr:uid="{00000000-0005-0000-0000-000017B90000}"/>
    <cellStyle name="Output 6 7 5 2" xfId="51511" xr:uid="{00000000-0005-0000-0000-000018B90000}"/>
    <cellStyle name="Output 6 7 6" xfId="51512" xr:uid="{00000000-0005-0000-0000-000019B90000}"/>
    <cellStyle name="Output 6 8" xfId="8170" xr:uid="{00000000-0005-0000-0000-00001AB90000}"/>
    <cellStyle name="Output 6 8 2" xfId="9586" xr:uid="{00000000-0005-0000-0000-00001BB90000}"/>
    <cellStyle name="Output 6 8 2 2" xfId="51513" xr:uid="{00000000-0005-0000-0000-00001CB90000}"/>
    <cellStyle name="Output 6 8 3" xfId="51514" xr:uid="{00000000-0005-0000-0000-00001DB90000}"/>
    <cellStyle name="Output 6 9" xfId="10578" xr:uid="{00000000-0005-0000-0000-00001EB90000}"/>
    <cellStyle name="Output 6 9 2" xfId="51515" xr:uid="{00000000-0005-0000-0000-00001FB90000}"/>
    <cellStyle name="Output 7" xfId="941" xr:uid="{00000000-0005-0000-0000-000020B90000}"/>
    <cellStyle name="Output 7 10" xfId="10633" xr:uid="{00000000-0005-0000-0000-000021B90000}"/>
    <cellStyle name="Output 7 10 2" xfId="51516" xr:uid="{00000000-0005-0000-0000-000022B90000}"/>
    <cellStyle name="Output 7 11" xfId="9585" xr:uid="{00000000-0005-0000-0000-000023B90000}"/>
    <cellStyle name="Output 7 11 2" xfId="51517" xr:uid="{00000000-0005-0000-0000-000024B90000}"/>
    <cellStyle name="Output 7 12" xfId="18941" xr:uid="{00000000-0005-0000-0000-000025B90000}"/>
    <cellStyle name="Output 7 12 2" xfId="51518" xr:uid="{00000000-0005-0000-0000-000026B90000}"/>
    <cellStyle name="Output 7 13" xfId="27582" xr:uid="{00000000-0005-0000-0000-000027B90000}"/>
    <cellStyle name="Output 7 13 2" xfId="51519" xr:uid="{00000000-0005-0000-0000-000028B90000}"/>
    <cellStyle name="Output 7 14" xfId="51520" xr:uid="{00000000-0005-0000-0000-000029B90000}"/>
    <cellStyle name="Output 7 15" xfId="57267" xr:uid="{00000000-0005-0000-0000-00002AB90000}"/>
    <cellStyle name="Output 7 2" xfId="1873" xr:uid="{00000000-0005-0000-0000-00002BB90000}"/>
    <cellStyle name="Output 7 2 2" xfId="3332" xr:uid="{00000000-0005-0000-0000-00002CB90000}"/>
    <cellStyle name="Output 7 2 2 2" xfId="8171" xr:uid="{00000000-0005-0000-0000-00002DB90000}"/>
    <cellStyle name="Output 7 2 2 2 2" xfId="9572" xr:uid="{00000000-0005-0000-0000-00002EB90000}"/>
    <cellStyle name="Output 7 2 2 2 2 2" xfId="51521" xr:uid="{00000000-0005-0000-0000-00002FB90000}"/>
    <cellStyle name="Output 7 2 2 2 3" xfId="51522" xr:uid="{00000000-0005-0000-0000-000030B90000}"/>
    <cellStyle name="Output 7 2 2 3" xfId="8172" xr:uid="{00000000-0005-0000-0000-000031B90000}"/>
    <cellStyle name="Output 7 2 2 3 2" xfId="9570" xr:uid="{00000000-0005-0000-0000-000032B90000}"/>
    <cellStyle name="Output 7 2 2 3 2 2" xfId="51523" xr:uid="{00000000-0005-0000-0000-000033B90000}"/>
    <cellStyle name="Output 7 2 2 3 3" xfId="51524" xr:uid="{00000000-0005-0000-0000-000034B90000}"/>
    <cellStyle name="Output 7 2 2 4" xfId="9573" xr:uid="{00000000-0005-0000-0000-000035B90000}"/>
    <cellStyle name="Output 7 2 2 4 2" xfId="51525" xr:uid="{00000000-0005-0000-0000-000036B90000}"/>
    <cellStyle name="Output 7 2 2 5" xfId="27583" xr:uid="{00000000-0005-0000-0000-000037B90000}"/>
    <cellStyle name="Output 7 2 2 5 2" xfId="51526" xr:uid="{00000000-0005-0000-0000-000038B90000}"/>
    <cellStyle name="Output 7 2 2 6" xfId="27584" xr:uid="{00000000-0005-0000-0000-000039B90000}"/>
    <cellStyle name="Output 7 2 2 6 2" xfId="51527" xr:uid="{00000000-0005-0000-0000-00003AB90000}"/>
    <cellStyle name="Output 7 2 2 7" xfId="27585" xr:uid="{00000000-0005-0000-0000-00003BB90000}"/>
    <cellStyle name="Output 7 2 2 7 2" xfId="51528" xr:uid="{00000000-0005-0000-0000-00003CB90000}"/>
    <cellStyle name="Output 7 2 2 8" xfId="51529" xr:uid="{00000000-0005-0000-0000-00003DB90000}"/>
    <cellStyle name="Output 7 2 3" xfId="8173" xr:uid="{00000000-0005-0000-0000-00003EB90000}"/>
    <cellStyle name="Output 7 2 3 2" xfId="9568" xr:uid="{00000000-0005-0000-0000-00003FB90000}"/>
    <cellStyle name="Output 7 2 3 2 2" xfId="51530" xr:uid="{00000000-0005-0000-0000-000040B90000}"/>
    <cellStyle name="Output 7 2 3 3" xfId="51531" xr:uid="{00000000-0005-0000-0000-000041B90000}"/>
    <cellStyle name="Output 7 2 4" xfId="8174" xr:uid="{00000000-0005-0000-0000-000042B90000}"/>
    <cellStyle name="Output 7 2 4 2" xfId="9566" xr:uid="{00000000-0005-0000-0000-000043B90000}"/>
    <cellStyle name="Output 7 2 4 2 2" xfId="51532" xr:uid="{00000000-0005-0000-0000-000044B90000}"/>
    <cellStyle name="Output 7 2 4 3" xfId="51533" xr:uid="{00000000-0005-0000-0000-000045B90000}"/>
    <cellStyle name="Output 7 2 5" xfId="9584" xr:uid="{00000000-0005-0000-0000-000046B90000}"/>
    <cellStyle name="Output 7 2 5 2" xfId="51534" xr:uid="{00000000-0005-0000-0000-000047B90000}"/>
    <cellStyle name="Output 7 2 6" xfId="27586" xr:uid="{00000000-0005-0000-0000-000048B90000}"/>
    <cellStyle name="Output 7 2 6 2" xfId="51535" xr:uid="{00000000-0005-0000-0000-000049B90000}"/>
    <cellStyle name="Output 7 2 7" xfId="27587" xr:uid="{00000000-0005-0000-0000-00004AB90000}"/>
    <cellStyle name="Output 7 2 7 2" xfId="51536" xr:uid="{00000000-0005-0000-0000-00004BB90000}"/>
    <cellStyle name="Output 7 2 8" xfId="27588" xr:uid="{00000000-0005-0000-0000-00004CB90000}"/>
    <cellStyle name="Output 7 2 8 2" xfId="51537" xr:uid="{00000000-0005-0000-0000-00004DB90000}"/>
    <cellStyle name="Output 7 2 9" xfId="51538" xr:uid="{00000000-0005-0000-0000-00004EB90000}"/>
    <cellStyle name="Output 7 3" xfId="1441" xr:uid="{00000000-0005-0000-0000-00004FB90000}"/>
    <cellStyle name="Output 7 3 2" xfId="2904" xr:uid="{00000000-0005-0000-0000-000050B90000}"/>
    <cellStyle name="Output 7 3 2 2" xfId="8175" xr:uid="{00000000-0005-0000-0000-000051B90000}"/>
    <cellStyle name="Output 7 3 2 2 2" xfId="9563" xr:uid="{00000000-0005-0000-0000-000052B90000}"/>
    <cellStyle name="Output 7 3 2 2 2 2" xfId="51539" xr:uid="{00000000-0005-0000-0000-000053B90000}"/>
    <cellStyle name="Output 7 3 2 2 3" xfId="51540" xr:uid="{00000000-0005-0000-0000-000054B90000}"/>
    <cellStyle name="Output 7 3 2 3" xfId="8176" xr:uid="{00000000-0005-0000-0000-000055B90000}"/>
    <cellStyle name="Output 7 3 2 3 2" xfId="11729" xr:uid="{00000000-0005-0000-0000-000056B90000}"/>
    <cellStyle name="Output 7 3 2 3 2 2" xfId="51541" xr:uid="{00000000-0005-0000-0000-000057B90000}"/>
    <cellStyle name="Output 7 3 2 3 3" xfId="51542" xr:uid="{00000000-0005-0000-0000-000058B90000}"/>
    <cellStyle name="Output 7 3 2 4" xfId="9564" xr:uid="{00000000-0005-0000-0000-000059B90000}"/>
    <cellStyle name="Output 7 3 2 4 2" xfId="51543" xr:uid="{00000000-0005-0000-0000-00005AB90000}"/>
    <cellStyle name="Output 7 3 2 5" xfId="27589" xr:uid="{00000000-0005-0000-0000-00005BB90000}"/>
    <cellStyle name="Output 7 3 2 5 2" xfId="51544" xr:uid="{00000000-0005-0000-0000-00005CB90000}"/>
    <cellStyle name="Output 7 3 2 6" xfId="27590" xr:uid="{00000000-0005-0000-0000-00005DB90000}"/>
    <cellStyle name="Output 7 3 2 6 2" xfId="51545" xr:uid="{00000000-0005-0000-0000-00005EB90000}"/>
    <cellStyle name="Output 7 3 2 7" xfId="27591" xr:uid="{00000000-0005-0000-0000-00005FB90000}"/>
    <cellStyle name="Output 7 3 2 7 2" xfId="51546" xr:uid="{00000000-0005-0000-0000-000060B90000}"/>
    <cellStyle name="Output 7 3 2 8" xfId="51547" xr:uid="{00000000-0005-0000-0000-000061B90000}"/>
    <cellStyle name="Output 7 3 3" xfId="8177" xr:uid="{00000000-0005-0000-0000-000062B90000}"/>
    <cellStyle name="Output 7 3 3 2" xfId="9562" xr:uid="{00000000-0005-0000-0000-000063B90000}"/>
    <cellStyle name="Output 7 3 3 2 2" xfId="51548" xr:uid="{00000000-0005-0000-0000-000064B90000}"/>
    <cellStyle name="Output 7 3 3 3" xfId="51549" xr:uid="{00000000-0005-0000-0000-000065B90000}"/>
    <cellStyle name="Output 7 3 4" xfId="8178" xr:uid="{00000000-0005-0000-0000-000066B90000}"/>
    <cellStyle name="Output 7 3 4 2" xfId="9561" xr:uid="{00000000-0005-0000-0000-000067B90000}"/>
    <cellStyle name="Output 7 3 4 2 2" xfId="51550" xr:uid="{00000000-0005-0000-0000-000068B90000}"/>
    <cellStyle name="Output 7 3 4 3" xfId="51551" xr:uid="{00000000-0005-0000-0000-000069B90000}"/>
    <cellStyle name="Output 7 3 5" xfId="9565" xr:uid="{00000000-0005-0000-0000-00006AB90000}"/>
    <cellStyle name="Output 7 3 5 2" xfId="51552" xr:uid="{00000000-0005-0000-0000-00006BB90000}"/>
    <cellStyle name="Output 7 3 6" xfId="27592" xr:uid="{00000000-0005-0000-0000-00006CB90000}"/>
    <cellStyle name="Output 7 3 6 2" xfId="51553" xr:uid="{00000000-0005-0000-0000-00006DB90000}"/>
    <cellStyle name="Output 7 3 7" xfId="27593" xr:uid="{00000000-0005-0000-0000-00006EB90000}"/>
    <cellStyle name="Output 7 3 7 2" xfId="51554" xr:uid="{00000000-0005-0000-0000-00006FB90000}"/>
    <cellStyle name="Output 7 3 8" xfId="27594" xr:uid="{00000000-0005-0000-0000-000070B90000}"/>
    <cellStyle name="Output 7 3 8 2" xfId="51555" xr:uid="{00000000-0005-0000-0000-000071B90000}"/>
    <cellStyle name="Output 7 3 9" xfId="51556" xr:uid="{00000000-0005-0000-0000-000072B90000}"/>
    <cellStyle name="Output 7 4" xfId="8179" xr:uid="{00000000-0005-0000-0000-000073B90000}"/>
    <cellStyle name="Output 7 4 2" xfId="9560" xr:uid="{00000000-0005-0000-0000-000074B90000}"/>
    <cellStyle name="Output 7 4 2 2" xfId="51557" xr:uid="{00000000-0005-0000-0000-000075B90000}"/>
    <cellStyle name="Output 7 4 3" xfId="27595" xr:uid="{00000000-0005-0000-0000-000076B90000}"/>
    <cellStyle name="Output 7 4 3 2" xfId="51558" xr:uid="{00000000-0005-0000-0000-000077B90000}"/>
    <cellStyle name="Output 7 4 4" xfId="27596" xr:uid="{00000000-0005-0000-0000-000078B90000}"/>
    <cellStyle name="Output 7 4 4 2" xfId="51559" xr:uid="{00000000-0005-0000-0000-000079B90000}"/>
    <cellStyle name="Output 7 4 5" xfId="27597" xr:uid="{00000000-0005-0000-0000-00007AB90000}"/>
    <cellStyle name="Output 7 4 5 2" xfId="51560" xr:uid="{00000000-0005-0000-0000-00007BB90000}"/>
    <cellStyle name="Output 7 4 6" xfId="51561" xr:uid="{00000000-0005-0000-0000-00007CB90000}"/>
    <cellStyle name="Output 7 5" xfId="8180" xr:uid="{00000000-0005-0000-0000-00007DB90000}"/>
    <cellStyle name="Output 7 5 2" xfId="9559" xr:uid="{00000000-0005-0000-0000-00007EB90000}"/>
    <cellStyle name="Output 7 5 2 2" xfId="51562" xr:uid="{00000000-0005-0000-0000-00007FB90000}"/>
    <cellStyle name="Output 7 5 3" xfId="27598" xr:uid="{00000000-0005-0000-0000-000080B90000}"/>
    <cellStyle name="Output 7 5 3 2" xfId="51563" xr:uid="{00000000-0005-0000-0000-000081B90000}"/>
    <cellStyle name="Output 7 5 4" xfId="27599" xr:uid="{00000000-0005-0000-0000-000082B90000}"/>
    <cellStyle name="Output 7 5 4 2" xfId="51564" xr:uid="{00000000-0005-0000-0000-000083B90000}"/>
    <cellStyle name="Output 7 5 5" xfId="27600" xr:uid="{00000000-0005-0000-0000-000084B90000}"/>
    <cellStyle name="Output 7 5 5 2" xfId="51565" xr:uid="{00000000-0005-0000-0000-000085B90000}"/>
    <cellStyle name="Output 7 5 6" xfId="51566" xr:uid="{00000000-0005-0000-0000-000086B90000}"/>
    <cellStyle name="Output 7 6" xfId="8181" xr:uid="{00000000-0005-0000-0000-000087B90000}"/>
    <cellStyle name="Output 7 6 2" xfId="9557" xr:uid="{00000000-0005-0000-0000-000088B90000}"/>
    <cellStyle name="Output 7 6 2 2" xfId="51567" xr:uid="{00000000-0005-0000-0000-000089B90000}"/>
    <cellStyle name="Output 7 6 3" xfId="27601" xr:uid="{00000000-0005-0000-0000-00008AB90000}"/>
    <cellStyle name="Output 7 6 3 2" xfId="51568" xr:uid="{00000000-0005-0000-0000-00008BB90000}"/>
    <cellStyle name="Output 7 6 4" xfId="27602" xr:uid="{00000000-0005-0000-0000-00008CB90000}"/>
    <cellStyle name="Output 7 6 4 2" xfId="51569" xr:uid="{00000000-0005-0000-0000-00008DB90000}"/>
    <cellStyle name="Output 7 6 5" xfId="27603" xr:uid="{00000000-0005-0000-0000-00008EB90000}"/>
    <cellStyle name="Output 7 6 5 2" xfId="51570" xr:uid="{00000000-0005-0000-0000-00008FB90000}"/>
    <cellStyle name="Output 7 6 6" xfId="51571" xr:uid="{00000000-0005-0000-0000-000090B90000}"/>
    <cellStyle name="Output 7 7" xfId="8182" xr:uid="{00000000-0005-0000-0000-000091B90000}"/>
    <cellStyle name="Output 7 7 2" xfId="9555" xr:uid="{00000000-0005-0000-0000-000092B90000}"/>
    <cellStyle name="Output 7 7 2 2" xfId="51572" xr:uid="{00000000-0005-0000-0000-000093B90000}"/>
    <cellStyle name="Output 7 7 3" xfId="27604" xr:uid="{00000000-0005-0000-0000-000094B90000}"/>
    <cellStyle name="Output 7 7 3 2" xfId="51573" xr:uid="{00000000-0005-0000-0000-000095B90000}"/>
    <cellStyle name="Output 7 7 4" xfId="27605" xr:uid="{00000000-0005-0000-0000-000096B90000}"/>
    <cellStyle name="Output 7 7 4 2" xfId="51574" xr:uid="{00000000-0005-0000-0000-000097B90000}"/>
    <cellStyle name="Output 7 7 5" xfId="27606" xr:uid="{00000000-0005-0000-0000-000098B90000}"/>
    <cellStyle name="Output 7 7 5 2" xfId="51575" xr:uid="{00000000-0005-0000-0000-000099B90000}"/>
    <cellStyle name="Output 7 7 6" xfId="51576" xr:uid="{00000000-0005-0000-0000-00009AB90000}"/>
    <cellStyle name="Output 7 8" xfId="8183" xr:uid="{00000000-0005-0000-0000-00009BB90000}"/>
    <cellStyle name="Output 7 8 2" xfId="9553" xr:uid="{00000000-0005-0000-0000-00009CB90000}"/>
    <cellStyle name="Output 7 8 2 2" xfId="51577" xr:uid="{00000000-0005-0000-0000-00009DB90000}"/>
    <cellStyle name="Output 7 8 3" xfId="51578" xr:uid="{00000000-0005-0000-0000-00009EB90000}"/>
    <cellStyle name="Output 7 9" xfId="10579" xr:uid="{00000000-0005-0000-0000-00009FB90000}"/>
    <cellStyle name="Output 7 9 2" xfId="51579" xr:uid="{00000000-0005-0000-0000-0000A0B90000}"/>
    <cellStyle name="Output 8" xfId="989" xr:uid="{00000000-0005-0000-0000-0000A1B90000}"/>
    <cellStyle name="Output 8 10" xfId="10634" xr:uid="{00000000-0005-0000-0000-0000A2B90000}"/>
    <cellStyle name="Output 8 10 2" xfId="51580" xr:uid="{00000000-0005-0000-0000-0000A3B90000}"/>
    <cellStyle name="Output 8 11" xfId="9552" xr:uid="{00000000-0005-0000-0000-0000A4B90000}"/>
    <cellStyle name="Output 8 11 2" xfId="51581" xr:uid="{00000000-0005-0000-0000-0000A5B90000}"/>
    <cellStyle name="Output 8 12" xfId="18942" xr:uid="{00000000-0005-0000-0000-0000A6B90000}"/>
    <cellStyle name="Output 8 12 2" xfId="51582" xr:uid="{00000000-0005-0000-0000-0000A7B90000}"/>
    <cellStyle name="Output 8 13" xfId="27607" xr:uid="{00000000-0005-0000-0000-0000A8B90000}"/>
    <cellStyle name="Output 8 13 2" xfId="51583" xr:uid="{00000000-0005-0000-0000-0000A9B90000}"/>
    <cellStyle name="Output 8 14" xfId="51584" xr:uid="{00000000-0005-0000-0000-0000AAB90000}"/>
    <cellStyle name="Output 8 15" xfId="57268" xr:uid="{00000000-0005-0000-0000-0000ABB90000}"/>
    <cellStyle name="Output 8 2" xfId="1921" xr:uid="{00000000-0005-0000-0000-0000ACB90000}"/>
    <cellStyle name="Output 8 2 2" xfId="3380" xr:uid="{00000000-0005-0000-0000-0000ADB90000}"/>
    <cellStyle name="Output 8 2 2 2" xfId="8184" xr:uid="{00000000-0005-0000-0000-0000AEB90000}"/>
    <cellStyle name="Output 8 2 2 2 2" xfId="9549" xr:uid="{00000000-0005-0000-0000-0000AFB90000}"/>
    <cellStyle name="Output 8 2 2 2 2 2" xfId="51585" xr:uid="{00000000-0005-0000-0000-0000B0B90000}"/>
    <cellStyle name="Output 8 2 2 2 3" xfId="51586" xr:uid="{00000000-0005-0000-0000-0000B1B90000}"/>
    <cellStyle name="Output 8 2 2 3" xfId="8185" xr:uid="{00000000-0005-0000-0000-0000B2B90000}"/>
    <cellStyle name="Output 8 2 2 3 2" xfId="9548" xr:uid="{00000000-0005-0000-0000-0000B3B90000}"/>
    <cellStyle name="Output 8 2 2 3 2 2" xfId="51587" xr:uid="{00000000-0005-0000-0000-0000B4B90000}"/>
    <cellStyle name="Output 8 2 2 3 3" xfId="51588" xr:uid="{00000000-0005-0000-0000-0000B5B90000}"/>
    <cellStyle name="Output 8 2 2 4" xfId="9550" xr:uid="{00000000-0005-0000-0000-0000B6B90000}"/>
    <cellStyle name="Output 8 2 2 4 2" xfId="51589" xr:uid="{00000000-0005-0000-0000-0000B7B90000}"/>
    <cellStyle name="Output 8 2 2 5" xfId="27608" xr:uid="{00000000-0005-0000-0000-0000B8B90000}"/>
    <cellStyle name="Output 8 2 2 5 2" xfId="51590" xr:uid="{00000000-0005-0000-0000-0000B9B90000}"/>
    <cellStyle name="Output 8 2 2 6" xfId="27609" xr:uid="{00000000-0005-0000-0000-0000BAB90000}"/>
    <cellStyle name="Output 8 2 2 6 2" xfId="51591" xr:uid="{00000000-0005-0000-0000-0000BBB90000}"/>
    <cellStyle name="Output 8 2 2 7" xfId="27610" xr:uid="{00000000-0005-0000-0000-0000BCB90000}"/>
    <cellStyle name="Output 8 2 2 7 2" xfId="51592" xr:uid="{00000000-0005-0000-0000-0000BDB90000}"/>
    <cellStyle name="Output 8 2 2 8" xfId="51593" xr:uid="{00000000-0005-0000-0000-0000BEB90000}"/>
    <cellStyle name="Output 8 2 3" xfId="8186" xr:uid="{00000000-0005-0000-0000-0000BFB90000}"/>
    <cellStyle name="Output 8 2 3 2" xfId="9547" xr:uid="{00000000-0005-0000-0000-0000C0B90000}"/>
    <cellStyle name="Output 8 2 3 2 2" xfId="51594" xr:uid="{00000000-0005-0000-0000-0000C1B90000}"/>
    <cellStyle name="Output 8 2 3 3" xfId="51595" xr:uid="{00000000-0005-0000-0000-0000C2B90000}"/>
    <cellStyle name="Output 8 2 4" xfId="8187" xr:uid="{00000000-0005-0000-0000-0000C3B90000}"/>
    <cellStyle name="Output 8 2 4 2" xfId="9546" xr:uid="{00000000-0005-0000-0000-0000C4B90000}"/>
    <cellStyle name="Output 8 2 4 2 2" xfId="51596" xr:uid="{00000000-0005-0000-0000-0000C5B90000}"/>
    <cellStyle name="Output 8 2 4 3" xfId="51597" xr:uid="{00000000-0005-0000-0000-0000C6B90000}"/>
    <cellStyle name="Output 8 2 5" xfId="9551" xr:uid="{00000000-0005-0000-0000-0000C7B90000}"/>
    <cellStyle name="Output 8 2 5 2" xfId="51598" xr:uid="{00000000-0005-0000-0000-0000C8B90000}"/>
    <cellStyle name="Output 8 2 6" xfId="27611" xr:uid="{00000000-0005-0000-0000-0000C9B90000}"/>
    <cellStyle name="Output 8 2 6 2" xfId="51599" xr:uid="{00000000-0005-0000-0000-0000CAB90000}"/>
    <cellStyle name="Output 8 2 7" xfId="27612" xr:uid="{00000000-0005-0000-0000-0000CBB90000}"/>
    <cellStyle name="Output 8 2 7 2" xfId="51600" xr:uid="{00000000-0005-0000-0000-0000CCB90000}"/>
    <cellStyle name="Output 8 2 8" xfId="27613" xr:uid="{00000000-0005-0000-0000-0000CDB90000}"/>
    <cellStyle name="Output 8 2 8 2" xfId="51601" xr:uid="{00000000-0005-0000-0000-0000CEB90000}"/>
    <cellStyle name="Output 8 2 9" xfId="51602" xr:uid="{00000000-0005-0000-0000-0000CFB90000}"/>
    <cellStyle name="Output 8 3" xfId="1489" xr:uid="{00000000-0005-0000-0000-0000D0B90000}"/>
    <cellStyle name="Output 8 3 2" xfId="2952" xr:uid="{00000000-0005-0000-0000-0000D1B90000}"/>
    <cellStyle name="Output 8 3 2 2" xfId="8188" xr:uid="{00000000-0005-0000-0000-0000D2B90000}"/>
    <cellStyle name="Output 8 3 2 2 2" xfId="9540" xr:uid="{00000000-0005-0000-0000-0000D3B90000}"/>
    <cellStyle name="Output 8 3 2 2 2 2" xfId="51603" xr:uid="{00000000-0005-0000-0000-0000D4B90000}"/>
    <cellStyle name="Output 8 3 2 2 3" xfId="51604" xr:uid="{00000000-0005-0000-0000-0000D5B90000}"/>
    <cellStyle name="Output 8 3 2 3" xfId="8189" xr:uid="{00000000-0005-0000-0000-0000D6B90000}"/>
    <cellStyle name="Output 8 3 2 3 2" xfId="9539" xr:uid="{00000000-0005-0000-0000-0000D7B90000}"/>
    <cellStyle name="Output 8 3 2 3 2 2" xfId="51605" xr:uid="{00000000-0005-0000-0000-0000D8B90000}"/>
    <cellStyle name="Output 8 3 2 3 3" xfId="51606" xr:uid="{00000000-0005-0000-0000-0000D9B90000}"/>
    <cellStyle name="Output 8 3 2 4" xfId="9542" xr:uid="{00000000-0005-0000-0000-0000DAB90000}"/>
    <cellStyle name="Output 8 3 2 4 2" xfId="51607" xr:uid="{00000000-0005-0000-0000-0000DBB90000}"/>
    <cellStyle name="Output 8 3 2 5" xfId="27614" xr:uid="{00000000-0005-0000-0000-0000DCB90000}"/>
    <cellStyle name="Output 8 3 2 5 2" xfId="51608" xr:uid="{00000000-0005-0000-0000-0000DDB90000}"/>
    <cellStyle name="Output 8 3 2 6" xfId="27615" xr:uid="{00000000-0005-0000-0000-0000DEB90000}"/>
    <cellStyle name="Output 8 3 2 6 2" xfId="51609" xr:uid="{00000000-0005-0000-0000-0000DFB90000}"/>
    <cellStyle name="Output 8 3 2 7" xfId="27616" xr:uid="{00000000-0005-0000-0000-0000E0B90000}"/>
    <cellStyle name="Output 8 3 2 7 2" xfId="51610" xr:uid="{00000000-0005-0000-0000-0000E1B90000}"/>
    <cellStyle name="Output 8 3 2 8" xfId="51611" xr:uid="{00000000-0005-0000-0000-0000E2B90000}"/>
    <cellStyle name="Output 8 3 3" xfId="8190" xr:uid="{00000000-0005-0000-0000-0000E3B90000}"/>
    <cellStyle name="Output 8 3 3 2" xfId="9538" xr:uid="{00000000-0005-0000-0000-0000E4B90000}"/>
    <cellStyle name="Output 8 3 3 2 2" xfId="51612" xr:uid="{00000000-0005-0000-0000-0000E5B90000}"/>
    <cellStyle name="Output 8 3 3 3" xfId="51613" xr:uid="{00000000-0005-0000-0000-0000E6B90000}"/>
    <cellStyle name="Output 8 3 4" xfId="8191" xr:uid="{00000000-0005-0000-0000-0000E7B90000}"/>
    <cellStyle name="Output 8 3 4 2" xfId="9537" xr:uid="{00000000-0005-0000-0000-0000E8B90000}"/>
    <cellStyle name="Output 8 3 4 2 2" xfId="51614" xr:uid="{00000000-0005-0000-0000-0000E9B90000}"/>
    <cellStyle name="Output 8 3 4 3" xfId="51615" xr:uid="{00000000-0005-0000-0000-0000EAB90000}"/>
    <cellStyle name="Output 8 3 5" xfId="9544" xr:uid="{00000000-0005-0000-0000-0000EBB90000}"/>
    <cellStyle name="Output 8 3 5 2" xfId="51616" xr:uid="{00000000-0005-0000-0000-0000ECB90000}"/>
    <cellStyle name="Output 8 3 6" xfId="27617" xr:uid="{00000000-0005-0000-0000-0000EDB90000}"/>
    <cellStyle name="Output 8 3 6 2" xfId="51617" xr:uid="{00000000-0005-0000-0000-0000EEB90000}"/>
    <cellStyle name="Output 8 3 7" xfId="27618" xr:uid="{00000000-0005-0000-0000-0000EFB90000}"/>
    <cellStyle name="Output 8 3 7 2" xfId="51618" xr:uid="{00000000-0005-0000-0000-0000F0B90000}"/>
    <cellStyle name="Output 8 3 8" xfId="27619" xr:uid="{00000000-0005-0000-0000-0000F1B90000}"/>
    <cellStyle name="Output 8 3 8 2" xfId="51619" xr:uid="{00000000-0005-0000-0000-0000F2B90000}"/>
    <cellStyle name="Output 8 3 9" xfId="51620" xr:uid="{00000000-0005-0000-0000-0000F3B90000}"/>
    <cellStyle name="Output 8 4" xfId="8192" xr:uid="{00000000-0005-0000-0000-0000F4B90000}"/>
    <cellStyle name="Output 8 4 2" xfId="9536" xr:uid="{00000000-0005-0000-0000-0000F5B90000}"/>
    <cellStyle name="Output 8 4 2 2" xfId="51621" xr:uid="{00000000-0005-0000-0000-0000F6B90000}"/>
    <cellStyle name="Output 8 4 3" xfId="27620" xr:uid="{00000000-0005-0000-0000-0000F7B90000}"/>
    <cellStyle name="Output 8 4 3 2" xfId="51622" xr:uid="{00000000-0005-0000-0000-0000F8B90000}"/>
    <cellStyle name="Output 8 4 4" xfId="27621" xr:uid="{00000000-0005-0000-0000-0000F9B90000}"/>
    <cellStyle name="Output 8 4 4 2" xfId="51623" xr:uid="{00000000-0005-0000-0000-0000FAB90000}"/>
    <cellStyle name="Output 8 4 5" xfId="27622" xr:uid="{00000000-0005-0000-0000-0000FBB90000}"/>
    <cellStyle name="Output 8 4 5 2" xfId="51624" xr:uid="{00000000-0005-0000-0000-0000FCB90000}"/>
    <cellStyle name="Output 8 4 6" xfId="51625" xr:uid="{00000000-0005-0000-0000-0000FDB90000}"/>
    <cellStyle name="Output 8 5" xfId="8193" xr:uid="{00000000-0005-0000-0000-0000FEB90000}"/>
    <cellStyle name="Output 8 5 2" xfId="9535" xr:uid="{00000000-0005-0000-0000-0000FFB90000}"/>
    <cellStyle name="Output 8 5 2 2" xfId="51626" xr:uid="{00000000-0005-0000-0000-000000BA0000}"/>
    <cellStyle name="Output 8 5 3" xfId="27623" xr:uid="{00000000-0005-0000-0000-000001BA0000}"/>
    <cellStyle name="Output 8 5 3 2" xfId="51627" xr:uid="{00000000-0005-0000-0000-000002BA0000}"/>
    <cellStyle name="Output 8 5 4" xfId="27624" xr:uid="{00000000-0005-0000-0000-000003BA0000}"/>
    <cellStyle name="Output 8 5 4 2" xfId="51628" xr:uid="{00000000-0005-0000-0000-000004BA0000}"/>
    <cellStyle name="Output 8 5 5" xfId="27625" xr:uid="{00000000-0005-0000-0000-000005BA0000}"/>
    <cellStyle name="Output 8 5 5 2" xfId="51629" xr:uid="{00000000-0005-0000-0000-000006BA0000}"/>
    <cellStyle name="Output 8 5 6" xfId="51630" xr:uid="{00000000-0005-0000-0000-000007BA0000}"/>
    <cellStyle name="Output 8 6" xfId="8194" xr:uid="{00000000-0005-0000-0000-000008BA0000}"/>
    <cellStyle name="Output 8 6 2" xfId="9534" xr:uid="{00000000-0005-0000-0000-000009BA0000}"/>
    <cellStyle name="Output 8 6 2 2" xfId="51631" xr:uid="{00000000-0005-0000-0000-00000ABA0000}"/>
    <cellStyle name="Output 8 6 3" xfId="27626" xr:uid="{00000000-0005-0000-0000-00000BBA0000}"/>
    <cellStyle name="Output 8 6 3 2" xfId="51632" xr:uid="{00000000-0005-0000-0000-00000CBA0000}"/>
    <cellStyle name="Output 8 6 4" xfId="27627" xr:uid="{00000000-0005-0000-0000-00000DBA0000}"/>
    <cellStyle name="Output 8 6 4 2" xfId="51633" xr:uid="{00000000-0005-0000-0000-00000EBA0000}"/>
    <cellStyle name="Output 8 6 5" xfId="27628" xr:uid="{00000000-0005-0000-0000-00000FBA0000}"/>
    <cellStyle name="Output 8 6 5 2" xfId="51634" xr:uid="{00000000-0005-0000-0000-000010BA0000}"/>
    <cellStyle name="Output 8 6 6" xfId="51635" xr:uid="{00000000-0005-0000-0000-000011BA0000}"/>
    <cellStyle name="Output 8 7" xfId="8195" xr:uid="{00000000-0005-0000-0000-000012BA0000}"/>
    <cellStyle name="Output 8 7 2" xfId="9533" xr:uid="{00000000-0005-0000-0000-000013BA0000}"/>
    <cellStyle name="Output 8 7 2 2" xfId="51636" xr:uid="{00000000-0005-0000-0000-000014BA0000}"/>
    <cellStyle name="Output 8 7 3" xfId="27629" xr:uid="{00000000-0005-0000-0000-000015BA0000}"/>
    <cellStyle name="Output 8 7 3 2" xfId="51637" xr:uid="{00000000-0005-0000-0000-000016BA0000}"/>
    <cellStyle name="Output 8 7 4" xfId="27630" xr:uid="{00000000-0005-0000-0000-000017BA0000}"/>
    <cellStyle name="Output 8 7 4 2" xfId="51638" xr:uid="{00000000-0005-0000-0000-000018BA0000}"/>
    <cellStyle name="Output 8 7 5" xfId="27631" xr:uid="{00000000-0005-0000-0000-000019BA0000}"/>
    <cellStyle name="Output 8 7 5 2" xfId="51639" xr:uid="{00000000-0005-0000-0000-00001ABA0000}"/>
    <cellStyle name="Output 8 7 6" xfId="51640" xr:uid="{00000000-0005-0000-0000-00001BBA0000}"/>
    <cellStyle name="Output 8 8" xfId="8196" xr:uid="{00000000-0005-0000-0000-00001CBA0000}"/>
    <cellStyle name="Output 8 8 2" xfId="9531" xr:uid="{00000000-0005-0000-0000-00001DBA0000}"/>
    <cellStyle name="Output 8 8 2 2" xfId="51641" xr:uid="{00000000-0005-0000-0000-00001EBA0000}"/>
    <cellStyle name="Output 8 8 3" xfId="51642" xr:uid="{00000000-0005-0000-0000-00001FBA0000}"/>
    <cellStyle name="Output 8 9" xfId="10580" xr:uid="{00000000-0005-0000-0000-000020BA0000}"/>
    <cellStyle name="Output 8 9 2" xfId="51643" xr:uid="{00000000-0005-0000-0000-000021BA0000}"/>
    <cellStyle name="Output 9" xfId="1039" xr:uid="{00000000-0005-0000-0000-000022BA0000}"/>
    <cellStyle name="Output 9 10" xfId="10635" xr:uid="{00000000-0005-0000-0000-000023BA0000}"/>
    <cellStyle name="Output 9 10 2" xfId="51644" xr:uid="{00000000-0005-0000-0000-000024BA0000}"/>
    <cellStyle name="Output 9 11" xfId="9529" xr:uid="{00000000-0005-0000-0000-000025BA0000}"/>
    <cellStyle name="Output 9 11 2" xfId="51645" xr:uid="{00000000-0005-0000-0000-000026BA0000}"/>
    <cellStyle name="Output 9 12" xfId="18943" xr:uid="{00000000-0005-0000-0000-000027BA0000}"/>
    <cellStyle name="Output 9 12 2" xfId="51646" xr:uid="{00000000-0005-0000-0000-000028BA0000}"/>
    <cellStyle name="Output 9 13" xfId="27632" xr:uid="{00000000-0005-0000-0000-000029BA0000}"/>
    <cellStyle name="Output 9 13 2" xfId="51647" xr:uid="{00000000-0005-0000-0000-00002ABA0000}"/>
    <cellStyle name="Output 9 14" xfId="51648" xr:uid="{00000000-0005-0000-0000-00002BBA0000}"/>
    <cellStyle name="Output 9 15" xfId="57269" xr:uid="{00000000-0005-0000-0000-00002CBA0000}"/>
    <cellStyle name="Output 9 2" xfId="1971" xr:uid="{00000000-0005-0000-0000-00002DBA0000}"/>
    <cellStyle name="Output 9 2 2" xfId="3430" xr:uid="{00000000-0005-0000-0000-00002EBA0000}"/>
    <cellStyle name="Output 9 2 2 2" xfId="8197" xr:uid="{00000000-0005-0000-0000-00002FBA0000}"/>
    <cellStyle name="Output 9 2 2 2 2" xfId="9525" xr:uid="{00000000-0005-0000-0000-000030BA0000}"/>
    <cellStyle name="Output 9 2 2 2 2 2" xfId="51649" xr:uid="{00000000-0005-0000-0000-000031BA0000}"/>
    <cellStyle name="Output 9 2 2 2 3" xfId="51650" xr:uid="{00000000-0005-0000-0000-000032BA0000}"/>
    <cellStyle name="Output 9 2 2 3" xfId="8198" xr:uid="{00000000-0005-0000-0000-000033BA0000}"/>
    <cellStyle name="Output 9 2 2 3 2" xfId="9524" xr:uid="{00000000-0005-0000-0000-000034BA0000}"/>
    <cellStyle name="Output 9 2 2 3 2 2" xfId="51651" xr:uid="{00000000-0005-0000-0000-000035BA0000}"/>
    <cellStyle name="Output 9 2 2 3 3" xfId="51652" xr:uid="{00000000-0005-0000-0000-000036BA0000}"/>
    <cellStyle name="Output 9 2 2 4" xfId="9526" xr:uid="{00000000-0005-0000-0000-000037BA0000}"/>
    <cellStyle name="Output 9 2 2 4 2" xfId="51653" xr:uid="{00000000-0005-0000-0000-000038BA0000}"/>
    <cellStyle name="Output 9 2 2 5" xfId="27633" xr:uid="{00000000-0005-0000-0000-000039BA0000}"/>
    <cellStyle name="Output 9 2 2 5 2" xfId="51654" xr:uid="{00000000-0005-0000-0000-00003ABA0000}"/>
    <cellStyle name="Output 9 2 2 6" xfId="27634" xr:uid="{00000000-0005-0000-0000-00003BBA0000}"/>
    <cellStyle name="Output 9 2 2 6 2" xfId="51655" xr:uid="{00000000-0005-0000-0000-00003CBA0000}"/>
    <cellStyle name="Output 9 2 2 7" xfId="27635" xr:uid="{00000000-0005-0000-0000-00003DBA0000}"/>
    <cellStyle name="Output 9 2 2 7 2" xfId="51656" xr:uid="{00000000-0005-0000-0000-00003EBA0000}"/>
    <cellStyle name="Output 9 2 2 8" xfId="51657" xr:uid="{00000000-0005-0000-0000-00003FBA0000}"/>
    <cellStyle name="Output 9 2 3" xfId="8199" xr:uid="{00000000-0005-0000-0000-000040BA0000}"/>
    <cellStyle name="Output 9 2 3 2" xfId="9523" xr:uid="{00000000-0005-0000-0000-000041BA0000}"/>
    <cellStyle name="Output 9 2 3 2 2" xfId="51658" xr:uid="{00000000-0005-0000-0000-000042BA0000}"/>
    <cellStyle name="Output 9 2 3 3" xfId="51659" xr:uid="{00000000-0005-0000-0000-000043BA0000}"/>
    <cellStyle name="Output 9 2 4" xfId="8200" xr:uid="{00000000-0005-0000-0000-000044BA0000}"/>
    <cellStyle name="Output 9 2 4 2" xfId="9522" xr:uid="{00000000-0005-0000-0000-000045BA0000}"/>
    <cellStyle name="Output 9 2 4 2 2" xfId="51660" xr:uid="{00000000-0005-0000-0000-000046BA0000}"/>
    <cellStyle name="Output 9 2 4 3" xfId="51661" xr:uid="{00000000-0005-0000-0000-000047BA0000}"/>
    <cellStyle name="Output 9 2 5" xfId="9527" xr:uid="{00000000-0005-0000-0000-000048BA0000}"/>
    <cellStyle name="Output 9 2 5 2" xfId="51662" xr:uid="{00000000-0005-0000-0000-000049BA0000}"/>
    <cellStyle name="Output 9 2 6" xfId="27636" xr:uid="{00000000-0005-0000-0000-00004ABA0000}"/>
    <cellStyle name="Output 9 2 6 2" xfId="51663" xr:uid="{00000000-0005-0000-0000-00004BBA0000}"/>
    <cellStyle name="Output 9 2 7" xfId="27637" xr:uid="{00000000-0005-0000-0000-00004CBA0000}"/>
    <cellStyle name="Output 9 2 7 2" xfId="51664" xr:uid="{00000000-0005-0000-0000-00004DBA0000}"/>
    <cellStyle name="Output 9 2 8" xfId="27638" xr:uid="{00000000-0005-0000-0000-00004EBA0000}"/>
    <cellStyle name="Output 9 2 8 2" xfId="51665" xr:uid="{00000000-0005-0000-0000-00004FBA0000}"/>
    <cellStyle name="Output 9 2 9" xfId="51666" xr:uid="{00000000-0005-0000-0000-000050BA0000}"/>
    <cellStyle name="Output 9 3" xfId="1539" xr:uid="{00000000-0005-0000-0000-000051BA0000}"/>
    <cellStyle name="Output 9 3 2" xfId="3002" xr:uid="{00000000-0005-0000-0000-000052BA0000}"/>
    <cellStyle name="Output 9 3 2 2" xfId="8201" xr:uid="{00000000-0005-0000-0000-000053BA0000}"/>
    <cellStyle name="Output 9 3 2 2 2" xfId="9518" xr:uid="{00000000-0005-0000-0000-000054BA0000}"/>
    <cellStyle name="Output 9 3 2 2 2 2" xfId="51667" xr:uid="{00000000-0005-0000-0000-000055BA0000}"/>
    <cellStyle name="Output 9 3 2 2 3" xfId="51668" xr:uid="{00000000-0005-0000-0000-000056BA0000}"/>
    <cellStyle name="Output 9 3 2 3" xfId="8202" xr:uid="{00000000-0005-0000-0000-000057BA0000}"/>
    <cellStyle name="Output 9 3 2 3 2" xfId="9516" xr:uid="{00000000-0005-0000-0000-000058BA0000}"/>
    <cellStyle name="Output 9 3 2 3 2 2" xfId="51669" xr:uid="{00000000-0005-0000-0000-000059BA0000}"/>
    <cellStyle name="Output 9 3 2 3 3" xfId="51670" xr:uid="{00000000-0005-0000-0000-00005ABA0000}"/>
    <cellStyle name="Output 9 3 2 4" xfId="9520" xr:uid="{00000000-0005-0000-0000-00005BBA0000}"/>
    <cellStyle name="Output 9 3 2 4 2" xfId="51671" xr:uid="{00000000-0005-0000-0000-00005CBA0000}"/>
    <cellStyle name="Output 9 3 2 5" xfId="27639" xr:uid="{00000000-0005-0000-0000-00005DBA0000}"/>
    <cellStyle name="Output 9 3 2 5 2" xfId="51672" xr:uid="{00000000-0005-0000-0000-00005EBA0000}"/>
    <cellStyle name="Output 9 3 2 6" xfId="27640" xr:uid="{00000000-0005-0000-0000-00005FBA0000}"/>
    <cellStyle name="Output 9 3 2 6 2" xfId="51673" xr:uid="{00000000-0005-0000-0000-000060BA0000}"/>
    <cellStyle name="Output 9 3 2 7" xfId="27641" xr:uid="{00000000-0005-0000-0000-000061BA0000}"/>
    <cellStyle name="Output 9 3 2 7 2" xfId="51674" xr:uid="{00000000-0005-0000-0000-000062BA0000}"/>
    <cellStyle name="Output 9 3 2 8" xfId="51675" xr:uid="{00000000-0005-0000-0000-000063BA0000}"/>
    <cellStyle name="Output 9 3 3" xfId="8203" xr:uid="{00000000-0005-0000-0000-000064BA0000}"/>
    <cellStyle name="Output 9 3 3 2" xfId="9514" xr:uid="{00000000-0005-0000-0000-000065BA0000}"/>
    <cellStyle name="Output 9 3 3 2 2" xfId="51676" xr:uid="{00000000-0005-0000-0000-000066BA0000}"/>
    <cellStyle name="Output 9 3 3 3" xfId="51677" xr:uid="{00000000-0005-0000-0000-000067BA0000}"/>
    <cellStyle name="Output 9 3 4" xfId="8204" xr:uid="{00000000-0005-0000-0000-000068BA0000}"/>
    <cellStyle name="Output 9 3 4 2" xfId="9513" xr:uid="{00000000-0005-0000-0000-000069BA0000}"/>
    <cellStyle name="Output 9 3 4 2 2" xfId="51678" xr:uid="{00000000-0005-0000-0000-00006ABA0000}"/>
    <cellStyle name="Output 9 3 4 3" xfId="51679" xr:uid="{00000000-0005-0000-0000-00006BBA0000}"/>
    <cellStyle name="Output 9 3 5" xfId="9521" xr:uid="{00000000-0005-0000-0000-00006CBA0000}"/>
    <cellStyle name="Output 9 3 5 2" xfId="51680" xr:uid="{00000000-0005-0000-0000-00006DBA0000}"/>
    <cellStyle name="Output 9 3 6" xfId="27642" xr:uid="{00000000-0005-0000-0000-00006EBA0000}"/>
    <cellStyle name="Output 9 3 6 2" xfId="51681" xr:uid="{00000000-0005-0000-0000-00006FBA0000}"/>
    <cellStyle name="Output 9 3 7" xfId="27643" xr:uid="{00000000-0005-0000-0000-000070BA0000}"/>
    <cellStyle name="Output 9 3 7 2" xfId="51682" xr:uid="{00000000-0005-0000-0000-000071BA0000}"/>
    <cellStyle name="Output 9 3 8" xfId="27644" xr:uid="{00000000-0005-0000-0000-000072BA0000}"/>
    <cellStyle name="Output 9 3 8 2" xfId="51683" xr:uid="{00000000-0005-0000-0000-000073BA0000}"/>
    <cellStyle name="Output 9 3 9" xfId="51684" xr:uid="{00000000-0005-0000-0000-000074BA0000}"/>
    <cellStyle name="Output 9 4" xfId="8205" xr:uid="{00000000-0005-0000-0000-000075BA0000}"/>
    <cellStyle name="Output 9 4 2" xfId="9512" xr:uid="{00000000-0005-0000-0000-000076BA0000}"/>
    <cellStyle name="Output 9 4 2 2" xfId="51685" xr:uid="{00000000-0005-0000-0000-000077BA0000}"/>
    <cellStyle name="Output 9 4 3" xfId="27645" xr:uid="{00000000-0005-0000-0000-000078BA0000}"/>
    <cellStyle name="Output 9 4 3 2" xfId="51686" xr:uid="{00000000-0005-0000-0000-000079BA0000}"/>
    <cellStyle name="Output 9 4 4" xfId="27646" xr:uid="{00000000-0005-0000-0000-00007ABA0000}"/>
    <cellStyle name="Output 9 4 4 2" xfId="51687" xr:uid="{00000000-0005-0000-0000-00007BBA0000}"/>
    <cellStyle name="Output 9 4 5" xfId="27647" xr:uid="{00000000-0005-0000-0000-00007CBA0000}"/>
    <cellStyle name="Output 9 4 5 2" xfId="51688" xr:uid="{00000000-0005-0000-0000-00007DBA0000}"/>
    <cellStyle name="Output 9 4 6" xfId="51689" xr:uid="{00000000-0005-0000-0000-00007EBA0000}"/>
    <cellStyle name="Output 9 5" xfId="8206" xr:uid="{00000000-0005-0000-0000-00007FBA0000}"/>
    <cellStyle name="Output 9 5 2" xfId="9511" xr:uid="{00000000-0005-0000-0000-000080BA0000}"/>
    <cellStyle name="Output 9 5 2 2" xfId="51690" xr:uid="{00000000-0005-0000-0000-000081BA0000}"/>
    <cellStyle name="Output 9 5 3" xfId="27648" xr:uid="{00000000-0005-0000-0000-000082BA0000}"/>
    <cellStyle name="Output 9 5 3 2" xfId="51691" xr:uid="{00000000-0005-0000-0000-000083BA0000}"/>
    <cellStyle name="Output 9 5 4" xfId="27649" xr:uid="{00000000-0005-0000-0000-000084BA0000}"/>
    <cellStyle name="Output 9 5 4 2" xfId="51692" xr:uid="{00000000-0005-0000-0000-000085BA0000}"/>
    <cellStyle name="Output 9 5 5" xfId="27650" xr:uid="{00000000-0005-0000-0000-000086BA0000}"/>
    <cellStyle name="Output 9 5 5 2" xfId="51693" xr:uid="{00000000-0005-0000-0000-000087BA0000}"/>
    <cellStyle name="Output 9 5 6" xfId="51694" xr:uid="{00000000-0005-0000-0000-000088BA0000}"/>
    <cellStyle name="Output 9 6" xfId="8207" xr:uid="{00000000-0005-0000-0000-000089BA0000}"/>
    <cellStyle name="Output 9 6 2" xfId="9510" xr:uid="{00000000-0005-0000-0000-00008ABA0000}"/>
    <cellStyle name="Output 9 6 2 2" xfId="51695" xr:uid="{00000000-0005-0000-0000-00008BBA0000}"/>
    <cellStyle name="Output 9 6 3" xfId="27651" xr:uid="{00000000-0005-0000-0000-00008CBA0000}"/>
    <cellStyle name="Output 9 6 3 2" xfId="51696" xr:uid="{00000000-0005-0000-0000-00008DBA0000}"/>
    <cellStyle name="Output 9 6 4" xfId="27652" xr:uid="{00000000-0005-0000-0000-00008EBA0000}"/>
    <cellStyle name="Output 9 6 4 2" xfId="51697" xr:uid="{00000000-0005-0000-0000-00008FBA0000}"/>
    <cellStyle name="Output 9 6 5" xfId="27653" xr:uid="{00000000-0005-0000-0000-000090BA0000}"/>
    <cellStyle name="Output 9 6 5 2" xfId="51698" xr:uid="{00000000-0005-0000-0000-000091BA0000}"/>
    <cellStyle name="Output 9 6 6" xfId="51699" xr:uid="{00000000-0005-0000-0000-000092BA0000}"/>
    <cellStyle name="Output 9 7" xfId="8208" xr:uid="{00000000-0005-0000-0000-000093BA0000}"/>
    <cellStyle name="Output 9 7 2" xfId="9509" xr:uid="{00000000-0005-0000-0000-000094BA0000}"/>
    <cellStyle name="Output 9 7 2 2" xfId="51700" xr:uid="{00000000-0005-0000-0000-000095BA0000}"/>
    <cellStyle name="Output 9 7 3" xfId="27654" xr:uid="{00000000-0005-0000-0000-000096BA0000}"/>
    <cellStyle name="Output 9 7 3 2" xfId="51701" xr:uid="{00000000-0005-0000-0000-000097BA0000}"/>
    <cellStyle name="Output 9 7 4" xfId="27655" xr:uid="{00000000-0005-0000-0000-000098BA0000}"/>
    <cellStyle name="Output 9 7 4 2" xfId="51702" xr:uid="{00000000-0005-0000-0000-000099BA0000}"/>
    <cellStyle name="Output 9 7 5" xfId="27656" xr:uid="{00000000-0005-0000-0000-00009ABA0000}"/>
    <cellStyle name="Output 9 7 5 2" xfId="51703" xr:uid="{00000000-0005-0000-0000-00009BBA0000}"/>
    <cellStyle name="Output 9 7 6" xfId="51704" xr:uid="{00000000-0005-0000-0000-00009CBA0000}"/>
    <cellStyle name="Output 9 8" xfId="8209" xr:uid="{00000000-0005-0000-0000-00009DBA0000}"/>
    <cellStyle name="Output 9 8 2" xfId="9508" xr:uid="{00000000-0005-0000-0000-00009EBA0000}"/>
    <cellStyle name="Output 9 8 2 2" xfId="51705" xr:uid="{00000000-0005-0000-0000-00009FBA0000}"/>
    <cellStyle name="Output 9 8 3" xfId="51706" xr:uid="{00000000-0005-0000-0000-0000A0BA0000}"/>
    <cellStyle name="Output 9 9" xfId="10581" xr:uid="{00000000-0005-0000-0000-0000A1BA0000}"/>
    <cellStyle name="Output 9 9 2" xfId="51707" xr:uid="{00000000-0005-0000-0000-0000A2BA0000}"/>
    <cellStyle name="Percent" xfId="531" xr:uid="{00000000-0005-0000-0000-0000A3BA0000}"/>
    <cellStyle name="Percent 2" xfId="2578" xr:uid="{00000000-0005-0000-0000-0000A4BA0000}"/>
    <cellStyle name="Porcentaje" xfId="57584" builtinId="5"/>
    <cellStyle name="Porcentaje 10" xfId="645" xr:uid="{00000000-0005-0000-0000-0000A6BA0000}"/>
    <cellStyle name="Porcentaje 11" xfId="56432" xr:uid="{00000000-0005-0000-0000-0000A7BA0000}"/>
    <cellStyle name="Porcentaje 12" xfId="56487" xr:uid="{00000000-0005-0000-0000-0000A8BA0000}"/>
    <cellStyle name="Porcentaje 13" xfId="56492" xr:uid="{00000000-0005-0000-0000-0000A9BA0000}"/>
    <cellStyle name="Porcentaje 14" xfId="56495" xr:uid="{00000000-0005-0000-0000-0000AABA0000}"/>
    <cellStyle name="Porcentaje 15" xfId="56502" xr:uid="{00000000-0005-0000-0000-0000ABBA0000}"/>
    <cellStyle name="Porcentaje 2" xfId="532" xr:uid="{00000000-0005-0000-0000-0000ACBA0000}"/>
    <cellStyle name="Porcentaje 2 10" xfId="615" xr:uid="{00000000-0005-0000-0000-0000ADBA0000}"/>
    <cellStyle name="Porcentaje 2 2" xfId="533" xr:uid="{00000000-0005-0000-0000-0000AEBA0000}"/>
    <cellStyle name="Porcentaje 2 2 2" xfId="534" xr:uid="{00000000-0005-0000-0000-0000AFBA0000}"/>
    <cellStyle name="Porcentaje 2 2 2 2" xfId="535" xr:uid="{00000000-0005-0000-0000-0000B0BA0000}"/>
    <cellStyle name="Porcentaje 2 2 2 2 2" xfId="2581" xr:uid="{00000000-0005-0000-0000-0000B1BA0000}"/>
    <cellStyle name="Porcentaje 2 2 2 3" xfId="536" xr:uid="{00000000-0005-0000-0000-0000B2BA0000}"/>
    <cellStyle name="Porcentaje 2 2 2 3 2" xfId="2583" xr:uid="{00000000-0005-0000-0000-0000B3BA0000}"/>
    <cellStyle name="Porcentaje 2 2 2 3 3" xfId="2584" xr:uid="{00000000-0005-0000-0000-0000B4BA0000}"/>
    <cellStyle name="Porcentaje 2 2 2 3 4" xfId="2585" xr:uid="{00000000-0005-0000-0000-0000B5BA0000}"/>
    <cellStyle name="Porcentaje 2 2 2 3 5" xfId="2586" xr:uid="{00000000-0005-0000-0000-0000B6BA0000}"/>
    <cellStyle name="Porcentaje 2 2 2 3 6" xfId="2587" xr:uid="{00000000-0005-0000-0000-0000B7BA0000}"/>
    <cellStyle name="Porcentaje 2 2 2 3 7" xfId="2582" xr:uid="{00000000-0005-0000-0000-0000B8BA0000}"/>
    <cellStyle name="Porcentaje 2 2 2 4" xfId="2580" xr:uid="{00000000-0005-0000-0000-0000B9BA0000}"/>
    <cellStyle name="Porcentaje 2 2 2 5" xfId="798" xr:uid="{00000000-0005-0000-0000-0000BABA0000}"/>
    <cellStyle name="Porcentaje 2 2 3" xfId="617" xr:uid="{00000000-0005-0000-0000-0000BBBA0000}"/>
    <cellStyle name="Porcentaje 2 2 3 2" xfId="57573" xr:uid="{00000000-0005-0000-0000-0000BCBA0000}"/>
    <cellStyle name="Porcentaje 2 3" xfId="537" xr:uid="{00000000-0005-0000-0000-0000BDBA0000}"/>
    <cellStyle name="Porcentaje 2 3 2" xfId="538" xr:uid="{00000000-0005-0000-0000-0000BEBA0000}"/>
    <cellStyle name="Porcentaje 2 3 2 2" xfId="2589" xr:uid="{00000000-0005-0000-0000-0000BFBA0000}"/>
    <cellStyle name="Porcentaje 2 3 3" xfId="2590" xr:uid="{00000000-0005-0000-0000-0000C0BA0000}"/>
    <cellStyle name="Porcentaje 2 3 3 2" xfId="10593" xr:uid="{00000000-0005-0000-0000-0000C1BA0000}"/>
    <cellStyle name="Porcentaje 2 3 4" xfId="2591" xr:uid="{00000000-0005-0000-0000-0000C2BA0000}"/>
    <cellStyle name="Porcentaje 2 3 5" xfId="2592" xr:uid="{00000000-0005-0000-0000-0000C3BA0000}"/>
    <cellStyle name="Porcentaje 2 3 6" xfId="2593" xr:uid="{00000000-0005-0000-0000-0000C4BA0000}"/>
    <cellStyle name="Porcentaje 2 3 7" xfId="2594" xr:uid="{00000000-0005-0000-0000-0000C5BA0000}"/>
    <cellStyle name="Porcentaje 2 3 8" xfId="2588" xr:uid="{00000000-0005-0000-0000-0000C6BA0000}"/>
    <cellStyle name="Porcentaje 2 3 8 2" xfId="57270" xr:uid="{00000000-0005-0000-0000-0000C7BA0000}"/>
    <cellStyle name="Porcentaje 2 3 9" xfId="894" xr:uid="{00000000-0005-0000-0000-0000C8BA0000}"/>
    <cellStyle name="Porcentaje 2 4" xfId="610" xr:uid="{00000000-0005-0000-0000-0000C9BA0000}"/>
    <cellStyle name="Porcentaje 2 4 2" xfId="539" xr:uid="{00000000-0005-0000-0000-0000CABA0000}"/>
    <cellStyle name="Porcentaje 2 4 2 10" xfId="1255" xr:uid="{00000000-0005-0000-0000-0000CBBA0000}"/>
    <cellStyle name="Porcentaje 2 4 2 2" xfId="540" xr:uid="{00000000-0005-0000-0000-0000CCBA0000}"/>
    <cellStyle name="Porcentaje 2 4 2 2 2" xfId="2597" xr:uid="{00000000-0005-0000-0000-0000CDBA0000}"/>
    <cellStyle name="Porcentaje 2 4 2 2 3" xfId="2598" xr:uid="{00000000-0005-0000-0000-0000CEBA0000}"/>
    <cellStyle name="Porcentaje 2 4 2 2 4" xfId="2599" xr:uid="{00000000-0005-0000-0000-0000CFBA0000}"/>
    <cellStyle name="Porcentaje 2 4 2 2 5" xfId="2600" xr:uid="{00000000-0005-0000-0000-0000D0BA0000}"/>
    <cellStyle name="Porcentaje 2 4 2 2 6" xfId="2601" xr:uid="{00000000-0005-0000-0000-0000D1BA0000}"/>
    <cellStyle name="Porcentaje 2 4 2 2 7" xfId="8210" xr:uid="{00000000-0005-0000-0000-0000D2BA0000}"/>
    <cellStyle name="Porcentaje 2 4 2 2 8" xfId="17337" xr:uid="{00000000-0005-0000-0000-0000D3BA0000}"/>
    <cellStyle name="Porcentaje 2 4 2 2 9" xfId="2596" xr:uid="{00000000-0005-0000-0000-0000D4BA0000}"/>
    <cellStyle name="Porcentaje 2 4 2 3" xfId="541" xr:uid="{00000000-0005-0000-0000-0000D5BA0000}"/>
    <cellStyle name="Porcentaje 2 4 2 4" xfId="2602" xr:uid="{00000000-0005-0000-0000-0000D6BA0000}"/>
    <cellStyle name="Porcentaje 2 4 2 5" xfId="2603" xr:uid="{00000000-0005-0000-0000-0000D7BA0000}"/>
    <cellStyle name="Porcentaje 2 4 2 6" xfId="2604" xr:uid="{00000000-0005-0000-0000-0000D8BA0000}"/>
    <cellStyle name="Porcentaje 2 4 2 7" xfId="2605" xr:uid="{00000000-0005-0000-0000-0000D9BA0000}"/>
    <cellStyle name="Porcentaje 2 4 2 8" xfId="2606" xr:uid="{00000000-0005-0000-0000-0000DABA0000}"/>
    <cellStyle name="Porcentaje 2 4 2 9" xfId="2595" xr:uid="{00000000-0005-0000-0000-0000DBBA0000}"/>
    <cellStyle name="Porcentaje 2 4 3" xfId="10594" xr:uid="{00000000-0005-0000-0000-0000DCBA0000}"/>
    <cellStyle name="Porcentaje 2 4 4" xfId="730" xr:uid="{00000000-0005-0000-0000-0000DDBA0000}"/>
    <cellStyle name="Porcentaje 2 5" xfId="542" xr:uid="{00000000-0005-0000-0000-0000DEBA0000}"/>
    <cellStyle name="Porcentaje 2 5 2" xfId="543" xr:uid="{00000000-0005-0000-0000-0000DFBA0000}"/>
    <cellStyle name="Porcentaje 2 5 2 2" xfId="2609" xr:uid="{00000000-0005-0000-0000-0000E0BA0000}"/>
    <cellStyle name="Porcentaje 2 5 2 3" xfId="2610" xr:uid="{00000000-0005-0000-0000-0000E1BA0000}"/>
    <cellStyle name="Porcentaje 2 5 2 4" xfId="2611" xr:uid="{00000000-0005-0000-0000-0000E2BA0000}"/>
    <cellStyle name="Porcentaje 2 5 2 5" xfId="2612" xr:uid="{00000000-0005-0000-0000-0000E3BA0000}"/>
    <cellStyle name="Porcentaje 2 5 2 6" xfId="2613" xr:uid="{00000000-0005-0000-0000-0000E4BA0000}"/>
    <cellStyle name="Porcentaje 2 5 2 7" xfId="8211" xr:uid="{00000000-0005-0000-0000-0000E5BA0000}"/>
    <cellStyle name="Porcentaje 2 5 2 8" xfId="17352" xr:uid="{00000000-0005-0000-0000-0000E6BA0000}"/>
    <cellStyle name="Porcentaje 2 5 2 9" xfId="2608" xr:uid="{00000000-0005-0000-0000-0000E7BA0000}"/>
    <cellStyle name="Porcentaje 2 5 3" xfId="2614" xr:uid="{00000000-0005-0000-0000-0000E8BA0000}"/>
    <cellStyle name="Porcentaje 2 5 4" xfId="2615" xr:uid="{00000000-0005-0000-0000-0000E9BA0000}"/>
    <cellStyle name="Porcentaje 2 5 5" xfId="2616" xr:uid="{00000000-0005-0000-0000-0000EABA0000}"/>
    <cellStyle name="Porcentaje 2 5 6" xfId="2617" xr:uid="{00000000-0005-0000-0000-0000EBBA0000}"/>
    <cellStyle name="Porcentaje 2 5 7" xfId="2618" xr:uid="{00000000-0005-0000-0000-0000ECBA0000}"/>
    <cellStyle name="Porcentaje 2 5 8" xfId="2607" xr:uid="{00000000-0005-0000-0000-0000EDBA0000}"/>
    <cellStyle name="Porcentaje 2 5 9" xfId="1252" xr:uid="{00000000-0005-0000-0000-0000EEBA0000}"/>
    <cellStyle name="Porcentaje 2 6" xfId="8212" xr:uid="{00000000-0005-0000-0000-0000EFBA0000}"/>
    <cellStyle name="Porcentaje 2 7" xfId="630" xr:uid="{00000000-0005-0000-0000-0000F0BA0000}"/>
    <cellStyle name="Porcentaje 3" xfId="544" xr:uid="{00000000-0005-0000-0000-0000F1BA0000}"/>
    <cellStyle name="Porcentaje 3 2" xfId="545" xr:uid="{00000000-0005-0000-0000-0000F2BA0000}"/>
    <cellStyle name="Porcentaje 3 2 2" xfId="10604" xr:uid="{00000000-0005-0000-0000-0000F3BA0000}"/>
    <cellStyle name="Porcentaje 3 2 3" xfId="895" xr:uid="{00000000-0005-0000-0000-0000F4BA0000}"/>
    <cellStyle name="Porcentaje 3 3" xfId="732" xr:uid="{00000000-0005-0000-0000-0000F5BA0000}"/>
    <cellStyle name="Porcentaje 3 3 2" xfId="1234" xr:uid="{00000000-0005-0000-0000-0000F6BA0000}"/>
    <cellStyle name="Porcentaje 3 3 3" xfId="10605" xr:uid="{00000000-0005-0000-0000-0000F7BA0000}"/>
    <cellStyle name="Porcentaje 4" xfId="546" xr:uid="{00000000-0005-0000-0000-0000F8BA0000}"/>
    <cellStyle name="Porcentaje 4 2" xfId="547" xr:uid="{00000000-0005-0000-0000-0000F9BA0000}"/>
    <cellStyle name="Porcentaje 4 2 2" xfId="548" xr:uid="{00000000-0005-0000-0000-0000FABA0000}"/>
    <cellStyle name="Porcentaje 4 2 3" xfId="1787" xr:uid="{00000000-0005-0000-0000-0000FBBA0000}"/>
    <cellStyle name="Porcentaje 4 2 3 2" xfId="10609" xr:uid="{00000000-0005-0000-0000-0000FCBA0000}"/>
    <cellStyle name="Porcentaje 4 2 4" xfId="1353" xr:uid="{00000000-0005-0000-0000-0000FDBA0000}"/>
    <cellStyle name="Porcentaje 4 2 5" xfId="8213" xr:uid="{00000000-0005-0000-0000-0000FEBA0000}"/>
    <cellStyle name="Porcentaje 4 2 5 2" xfId="27657" xr:uid="{00000000-0005-0000-0000-0000FFBA0000}"/>
    <cellStyle name="Porcentaje 4 2 6" xfId="830" xr:uid="{00000000-0005-0000-0000-000000BB0000}"/>
    <cellStyle name="Porcentaje 4 3" xfId="1235" xr:uid="{00000000-0005-0000-0000-000001BB0000}"/>
    <cellStyle name="Porcentaje 4 3 2" xfId="2103" xr:uid="{00000000-0005-0000-0000-000002BB0000}"/>
    <cellStyle name="Porcentaje 4 3 3" xfId="1671" xr:uid="{00000000-0005-0000-0000-000003BB0000}"/>
    <cellStyle name="Porcentaje 4 3 4" xfId="10610" xr:uid="{00000000-0005-0000-0000-000004BB0000}"/>
    <cellStyle name="Porcentaje 4 3 4 2" xfId="27658" xr:uid="{00000000-0005-0000-0000-000005BB0000}"/>
    <cellStyle name="Porcentaje 4 4" xfId="8214" xr:uid="{00000000-0005-0000-0000-000006BB0000}"/>
    <cellStyle name="Porcentaje 4 5" xfId="8215" xr:uid="{00000000-0005-0000-0000-000007BB0000}"/>
    <cellStyle name="Porcentaje 4 6" xfId="685" xr:uid="{00000000-0005-0000-0000-000008BB0000}"/>
    <cellStyle name="Porcentaje 5" xfId="549" xr:uid="{00000000-0005-0000-0000-000009BB0000}"/>
    <cellStyle name="Porcentaje 5 2" xfId="10612" xr:uid="{00000000-0005-0000-0000-00000ABB0000}"/>
    <cellStyle name="Porcentaje 6" xfId="550" xr:uid="{00000000-0005-0000-0000-00000BBB0000}"/>
    <cellStyle name="Porcentaje 6 2" xfId="551" xr:uid="{00000000-0005-0000-0000-00000CBB0000}"/>
    <cellStyle name="Porcentaje 6 2 2" xfId="612" xr:uid="{00000000-0005-0000-0000-00000DBB0000}"/>
    <cellStyle name="Porcentaje 6 3" xfId="2620" xr:uid="{00000000-0005-0000-0000-00000EBB0000}"/>
    <cellStyle name="Porcentaje 6 4" xfId="2621" xr:uid="{00000000-0005-0000-0000-00000FBB0000}"/>
    <cellStyle name="Porcentaje 6 5" xfId="2622" xr:uid="{00000000-0005-0000-0000-000010BB0000}"/>
    <cellStyle name="Porcentaje 6 6" xfId="2623" xr:uid="{00000000-0005-0000-0000-000011BB0000}"/>
    <cellStyle name="Porcentaje 6 7" xfId="2624" xr:uid="{00000000-0005-0000-0000-000012BB0000}"/>
    <cellStyle name="Porcentaje 6 8" xfId="2619" xr:uid="{00000000-0005-0000-0000-000013BB0000}"/>
    <cellStyle name="Porcentaje 7" xfId="636" xr:uid="{00000000-0005-0000-0000-000014BB0000}"/>
    <cellStyle name="Porcentaje 7 2" xfId="10615" xr:uid="{00000000-0005-0000-0000-000015BB0000}"/>
    <cellStyle name="Porcentaje 7 3" xfId="2625" xr:uid="{00000000-0005-0000-0000-000016BB0000}"/>
    <cellStyle name="Porcentaje 8" xfId="2579" xr:uid="{00000000-0005-0000-0000-000017BB0000}"/>
    <cellStyle name="Porcentaje 8 2" xfId="17392" xr:uid="{00000000-0005-0000-0000-000018BB0000}"/>
    <cellStyle name="Porcentaje 8 3" xfId="57271" xr:uid="{00000000-0005-0000-0000-000019BB0000}"/>
    <cellStyle name="Porcentaje 9" xfId="10803" xr:uid="{00000000-0005-0000-0000-00001ABB0000}"/>
    <cellStyle name="Porcentaje 9 2" xfId="57272" xr:uid="{00000000-0005-0000-0000-00001BBB0000}"/>
    <cellStyle name="Porcentaje 9 2 2" xfId="57569" xr:uid="{00000000-0005-0000-0000-00001CBB0000}"/>
    <cellStyle name="Porcentual 2" xfId="552" xr:uid="{00000000-0005-0000-0000-00001DBB0000}"/>
    <cellStyle name="Porcentual 2 2" xfId="553" xr:uid="{00000000-0005-0000-0000-00001EBB0000}"/>
    <cellStyle name="Porcentual 2 2 2" xfId="554" xr:uid="{00000000-0005-0000-0000-00001FBB0000}"/>
    <cellStyle name="Porcentual 2 2 2 2" xfId="555" xr:uid="{00000000-0005-0000-0000-000020BB0000}"/>
    <cellStyle name="Porcentual 2 2 2 2 2" xfId="2626" xr:uid="{00000000-0005-0000-0000-000021BB0000}"/>
    <cellStyle name="Porcentual 2 2 2 2 2 2" xfId="8216" xr:uid="{00000000-0005-0000-0000-000022BB0000}"/>
    <cellStyle name="Porcentual 2 2 2 2 2 3" xfId="17397" xr:uid="{00000000-0005-0000-0000-000023BB0000}"/>
    <cellStyle name="Porcentual 2 2 2 2 3" xfId="797" xr:uid="{00000000-0005-0000-0000-000024BB0000}"/>
    <cellStyle name="Porcentual 2 2 2 3" xfId="722" xr:uid="{00000000-0005-0000-0000-000025BB0000}"/>
    <cellStyle name="Porcentual 2 2 3" xfId="670" xr:uid="{00000000-0005-0000-0000-000026BB0000}"/>
    <cellStyle name="Porcentual 2 3" xfId="556" xr:uid="{00000000-0005-0000-0000-000027BB0000}"/>
    <cellStyle name="Porcentual 2 3 2" xfId="557" xr:uid="{00000000-0005-0000-0000-000028BB0000}"/>
    <cellStyle name="Porcentual 2 3 2 2" xfId="723" xr:uid="{00000000-0005-0000-0000-000029BB0000}"/>
    <cellStyle name="Porcentual 2 3 3" xfId="671" xr:uid="{00000000-0005-0000-0000-00002ABB0000}"/>
    <cellStyle name="Porcentual 2 4" xfId="558" xr:uid="{00000000-0005-0000-0000-00002BBB0000}"/>
    <cellStyle name="Porcentual 2 5" xfId="559" xr:uid="{00000000-0005-0000-0000-00002CBB0000}"/>
    <cellStyle name="Porcentual 2 5 2" xfId="560" xr:uid="{00000000-0005-0000-0000-00002DBB0000}"/>
    <cellStyle name="Porcentual 2 5 2 2" xfId="897" xr:uid="{00000000-0005-0000-0000-00002EBB0000}"/>
    <cellStyle name="Porcentual 2 5 3" xfId="561" xr:uid="{00000000-0005-0000-0000-00002FBB0000}"/>
    <cellStyle name="Porcentual 2 5 3 2" xfId="1236" xr:uid="{00000000-0005-0000-0000-000030BB0000}"/>
    <cellStyle name="Porcentual 2 5 4" xfId="2627" xr:uid="{00000000-0005-0000-0000-000031BB0000}"/>
    <cellStyle name="Porcentual 2 5 5" xfId="896" xr:uid="{00000000-0005-0000-0000-000032BB0000}"/>
    <cellStyle name="Porcentual 2 6" xfId="788" xr:uid="{00000000-0005-0000-0000-000033BB0000}"/>
    <cellStyle name="Porcentual 2 6 2" xfId="10626" xr:uid="{00000000-0005-0000-0000-000034BB0000}"/>
    <cellStyle name="Porcentual 2 7" xfId="669" xr:uid="{00000000-0005-0000-0000-000035BB0000}"/>
    <cellStyle name="Porcentual 2_Libro2" xfId="562" xr:uid="{00000000-0005-0000-0000-000036BB0000}"/>
    <cellStyle name="Porcentual 3" xfId="563" xr:uid="{00000000-0005-0000-0000-000037BB0000}"/>
    <cellStyle name="Porcentual 3 2" xfId="564" xr:uid="{00000000-0005-0000-0000-000038BB0000}"/>
    <cellStyle name="Porcentual 3 2 2" xfId="724" xr:uid="{00000000-0005-0000-0000-000039BB0000}"/>
    <cellStyle name="Porcentual 3 3" xfId="565" xr:uid="{00000000-0005-0000-0000-00003ABB0000}"/>
    <cellStyle name="Porcentual 3 3 2" xfId="791" xr:uid="{00000000-0005-0000-0000-00003BBB0000}"/>
    <cellStyle name="Porcentual 3 4" xfId="672" xr:uid="{00000000-0005-0000-0000-00003CBB0000}"/>
    <cellStyle name="Porcentual 4" xfId="566" xr:uid="{00000000-0005-0000-0000-00003DBB0000}"/>
    <cellStyle name="Porcentual 4 2" xfId="682" xr:uid="{00000000-0005-0000-0000-00003EBB0000}"/>
    <cellStyle name="Porcentual 5" xfId="567" xr:uid="{00000000-0005-0000-0000-00003FBB0000}"/>
    <cellStyle name="Porcentual 5 2" xfId="683" xr:uid="{00000000-0005-0000-0000-000040BB0000}"/>
    <cellStyle name="Porcentual 6" xfId="568" xr:uid="{00000000-0005-0000-0000-000041BB0000}"/>
    <cellStyle name="Porcentual 6 2" xfId="898" xr:uid="{00000000-0005-0000-0000-000042BB0000}"/>
    <cellStyle name="Porcentual 7" xfId="569" xr:uid="{00000000-0005-0000-0000-000043BB0000}"/>
    <cellStyle name="Porcentual 7 2" xfId="570" xr:uid="{00000000-0005-0000-0000-000044BB0000}"/>
    <cellStyle name="Porcentual 9" xfId="10636" xr:uid="{00000000-0005-0000-0000-000045BB0000}"/>
    <cellStyle name="Porcentual 9 2" xfId="57273" xr:uid="{00000000-0005-0000-0000-000046BB0000}"/>
    <cellStyle name="Porcentual_AIU AMBIENTAL Y SISO AV 19 NUEVO v01" xfId="673" xr:uid="{00000000-0005-0000-0000-000047BB0000}"/>
    <cellStyle name="Punto0" xfId="1237" xr:uid="{00000000-0005-0000-0000-000048BB0000}"/>
    <cellStyle name="resaltado" xfId="1238" xr:uid="{00000000-0005-0000-0000-000049BB0000}"/>
    <cellStyle name="Salida" xfId="56444" builtinId="21" customBuiltin="1"/>
    <cellStyle name="Salida 2" xfId="571" xr:uid="{00000000-0005-0000-0000-00004BBB0000}"/>
    <cellStyle name="Salida 2 10" xfId="764" xr:uid="{00000000-0005-0000-0000-00004CBB0000}"/>
    <cellStyle name="Salida 2 10 10" xfId="27659" xr:uid="{00000000-0005-0000-0000-00004DBB0000}"/>
    <cellStyle name="Salida 2 10 10 2" xfId="51708" xr:uid="{00000000-0005-0000-0000-00004EBB0000}"/>
    <cellStyle name="Salida 2 10 11" xfId="51709" xr:uid="{00000000-0005-0000-0000-00004FBB0000}"/>
    <cellStyle name="Salida 2 10 2" xfId="1743" xr:uid="{00000000-0005-0000-0000-000050BB0000}"/>
    <cellStyle name="Salida 2 10 2 2" xfId="3206" xr:uid="{00000000-0005-0000-0000-000051BB0000}"/>
    <cellStyle name="Salida 2 10 2 2 2" xfId="8217" xr:uid="{00000000-0005-0000-0000-000052BB0000}"/>
    <cellStyle name="Salida 2 10 2 2 2 2" xfId="9231" xr:uid="{00000000-0005-0000-0000-000053BB0000}"/>
    <cellStyle name="Salida 2 10 2 2 2 2 2" xfId="51710" xr:uid="{00000000-0005-0000-0000-000054BB0000}"/>
    <cellStyle name="Salida 2 10 2 2 2 3" xfId="51711" xr:uid="{00000000-0005-0000-0000-000055BB0000}"/>
    <cellStyle name="Salida 2 10 2 2 3" xfId="8218" xr:uid="{00000000-0005-0000-0000-000056BB0000}"/>
    <cellStyle name="Salida 2 10 2 2 3 2" xfId="9228" xr:uid="{00000000-0005-0000-0000-000057BB0000}"/>
    <cellStyle name="Salida 2 10 2 2 3 2 2" xfId="51712" xr:uid="{00000000-0005-0000-0000-000058BB0000}"/>
    <cellStyle name="Salida 2 10 2 2 3 3" xfId="51713" xr:uid="{00000000-0005-0000-0000-000059BB0000}"/>
    <cellStyle name="Salida 2 10 2 2 4" xfId="9232" xr:uid="{00000000-0005-0000-0000-00005ABB0000}"/>
    <cellStyle name="Salida 2 10 2 2 4 2" xfId="51714" xr:uid="{00000000-0005-0000-0000-00005BBB0000}"/>
    <cellStyle name="Salida 2 10 2 2 5" xfId="27660" xr:uid="{00000000-0005-0000-0000-00005CBB0000}"/>
    <cellStyle name="Salida 2 10 2 2 5 2" xfId="51715" xr:uid="{00000000-0005-0000-0000-00005DBB0000}"/>
    <cellStyle name="Salida 2 10 2 2 6" xfId="27661" xr:uid="{00000000-0005-0000-0000-00005EBB0000}"/>
    <cellStyle name="Salida 2 10 2 2 6 2" xfId="51716" xr:uid="{00000000-0005-0000-0000-00005FBB0000}"/>
    <cellStyle name="Salida 2 10 2 2 7" xfId="27662" xr:uid="{00000000-0005-0000-0000-000060BB0000}"/>
    <cellStyle name="Salida 2 10 2 2 7 2" xfId="51717" xr:uid="{00000000-0005-0000-0000-000061BB0000}"/>
    <cellStyle name="Salida 2 10 2 2 8" xfId="51718" xr:uid="{00000000-0005-0000-0000-000062BB0000}"/>
    <cellStyle name="Salida 2 10 2 3" xfId="8219" xr:uid="{00000000-0005-0000-0000-000063BB0000}"/>
    <cellStyle name="Salida 2 10 2 3 2" xfId="9226" xr:uid="{00000000-0005-0000-0000-000064BB0000}"/>
    <cellStyle name="Salida 2 10 2 3 2 2" xfId="51719" xr:uid="{00000000-0005-0000-0000-000065BB0000}"/>
    <cellStyle name="Salida 2 10 2 3 3" xfId="51720" xr:uid="{00000000-0005-0000-0000-000066BB0000}"/>
    <cellStyle name="Salida 2 10 2 4" xfId="8220" xr:uid="{00000000-0005-0000-0000-000067BB0000}"/>
    <cellStyle name="Salida 2 10 2 4 2" xfId="9223" xr:uid="{00000000-0005-0000-0000-000068BB0000}"/>
    <cellStyle name="Salida 2 10 2 4 2 2" xfId="51721" xr:uid="{00000000-0005-0000-0000-000069BB0000}"/>
    <cellStyle name="Salida 2 10 2 4 3" xfId="51722" xr:uid="{00000000-0005-0000-0000-00006ABB0000}"/>
    <cellStyle name="Salida 2 10 2 5" xfId="9233" xr:uid="{00000000-0005-0000-0000-00006BBB0000}"/>
    <cellStyle name="Salida 2 10 2 5 2" xfId="51723" xr:uid="{00000000-0005-0000-0000-00006CBB0000}"/>
    <cellStyle name="Salida 2 10 2 6" xfId="27663" xr:uid="{00000000-0005-0000-0000-00006DBB0000}"/>
    <cellStyle name="Salida 2 10 2 6 2" xfId="51724" xr:uid="{00000000-0005-0000-0000-00006EBB0000}"/>
    <cellStyle name="Salida 2 10 2 7" xfId="27664" xr:uid="{00000000-0005-0000-0000-00006FBB0000}"/>
    <cellStyle name="Salida 2 10 2 7 2" xfId="51725" xr:uid="{00000000-0005-0000-0000-000070BB0000}"/>
    <cellStyle name="Salida 2 10 2 8" xfId="27665" xr:uid="{00000000-0005-0000-0000-000071BB0000}"/>
    <cellStyle name="Salida 2 10 2 8 2" xfId="51726" xr:uid="{00000000-0005-0000-0000-000072BB0000}"/>
    <cellStyle name="Salida 2 10 2 9" xfId="51727" xr:uid="{00000000-0005-0000-0000-000073BB0000}"/>
    <cellStyle name="Salida 2 10 3" xfId="1306" xr:uid="{00000000-0005-0000-0000-000074BB0000}"/>
    <cellStyle name="Salida 2 10 3 2" xfId="2773" xr:uid="{00000000-0005-0000-0000-000075BB0000}"/>
    <cellStyle name="Salida 2 10 3 2 2" xfId="8221" xr:uid="{00000000-0005-0000-0000-000076BB0000}"/>
    <cellStyle name="Salida 2 10 3 2 2 2" xfId="9216" xr:uid="{00000000-0005-0000-0000-000077BB0000}"/>
    <cellStyle name="Salida 2 10 3 2 2 2 2" xfId="51728" xr:uid="{00000000-0005-0000-0000-000078BB0000}"/>
    <cellStyle name="Salida 2 10 3 2 2 3" xfId="51729" xr:uid="{00000000-0005-0000-0000-000079BB0000}"/>
    <cellStyle name="Salida 2 10 3 2 3" xfId="8222" xr:uid="{00000000-0005-0000-0000-00007ABB0000}"/>
    <cellStyle name="Salida 2 10 3 2 3 2" xfId="9213" xr:uid="{00000000-0005-0000-0000-00007BBB0000}"/>
    <cellStyle name="Salida 2 10 3 2 3 2 2" xfId="51730" xr:uid="{00000000-0005-0000-0000-00007CBB0000}"/>
    <cellStyle name="Salida 2 10 3 2 3 3" xfId="51731" xr:uid="{00000000-0005-0000-0000-00007DBB0000}"/>
    <cellStyle name="Salida 2 10 3 2 4" xfId="9218" xr:uid="{00000000-0005-0000-0000-00007EBB0000}"/>
    <cellStyle name="Salida 2 10 3 2 4 2" xfId="51732" xr:uid="{00000000-0005-0000-0000-00007FBB0000}"/>
    <cellStyle name="Salida 2 10 3 2 5" xfId="27666" xr:uid="{00000000-0005-0000-0000-000080BB0000}"/>
    <cellStyle name="Salida 2 10 3 2 5 2" xfId="51733" xr:uid="{00000000-0005-0000-0000-000081BB0000}"/>
    <cellStyle name="Salida 2 10 3 2 6" xfId="27667" xr:uid="{00000000-0005-0000-0000-000082BB0000}"/>
    <cellStyle name="Salida 2 10 3 2 6 2" xfId="51734" xr:uid="{00000000-0005-0000-0000-000083BB0000}"/>
    <cellStyle name="Salida 2 10 3 2 7" xfId="27668" xr:uid="{00000000-0005-0000-0000-000084BB0000}"/>
    <cellStyle name="Salida 2 10 3 2 7 2" xfId="51735" xr:uid="{00000000-0005-0000-0000-000085BB0000}"/>
    <cellStyle name="Salida 2 10 3 2 8" xfId="51736" xr:uid="{00000000-0005-0000-0000-000086BB0000}"/>
    <cellStyle name="Salida 2 10 3 3" xfId="8223" xr:uid="{00000000-0005-0000-0000-000087BB0000}"/>
    <cellStyle name="Salida 2 10 3 3 2" xfId="9211" xr:uid="{00000000-0005-0000-0000-000088BB0000}"/>
    <cellStyle name="Salida 2 10 3 3 2 2" xfId="51737" xr:uid="{00000000-0005-0000-0000-000089BB0000}"/>
    <cellStyle name="Salida 2 10 3 3 3" xfId="51738" xr:uid="{00000000-0005-0000-0000-00008ABB0000}"/>
    <cellStyle name="Salida 2 10 3 4" xfId="8224" xr:uid="{00000000-0005-0000-0000-00008BBB0000}"/>
    <cellStyle name="Salida 2 10 3 4 2" xfId="9208" xr:uid="{00000000-0005-0000-0000-00008CBB0000}"/>
    <cellStyle name="Salida 2 10 3 4 2 2" xfId="51739" xr:uid="{00000000-0005-0000-0000-00008DBB0000}"/>
    <cellStyle name="Salida 2 10 3 4 3" xfId="51740" xr:uid="{00000000-0005-0000-0000-00008EBB0000}"/>
    <cellStyle name="Salida 2 10 3 5" xfId="9221" xr:uid="{00000000-0005-0000-0000-00008FBB0000}"/>
    <cellStyle name="Salida 2 10 3 5 2" xfId="51741" xr:uid="{00000000-0005-0000-0000-000090BB0000}"/>
    <cellStyle name="Salida 2 10 3 6" xfId="27669" xr:uid="{00000000-0005-0000-0000-000091BB0000}"/>
    <cellStyle name="Salida 2 10 3 6 2" xfId="51742" xr:uid="{00000000-0005-0000-0000-000092BB0000}"/>
    <cellStyle name="Salida 2 10 3 7" xfId="27670" xr:uid="{00000000-0005-0000-0000-000093BB0000}"/>
    <cellStyle name="Salida 2 10 3 7 2" xfId="51743" xr:uid="{00000000-0005-0000-0000-000094BB0000}"/>
    <cellStyle name="Salida 2 10 3 8" xfId="27671" xr:uid="{00000000-0005-0000-0000-000095BB0000}"/>
    <cellStyle name="Salida 2 10 3 8 2" xfId="51744" xr:uid="{00000000-0005-0000-0000-000096BB0000}"/>
    <cellStyle name="Salida 2 10 3 9" xfId="51745" xr:uid="{00000000-0005-0000-0000-000097BB0000}"/>
    <cellStyle name="Salida 2 10 4" xfId="8225" xr:uid="{00000000-0005-0000-0000-000098BB0000}"/>
    <cellStyle name="Salida 2 10 4 2" xfId="9206" xr:uid="{00000000-0005-0000-0000-000099BB0000}"/>
    <cellStyle name="Salida 2 10 4 2 2" xfId="51746" xr:uid="{00000000-0005-0000-0000-00009ABB0000}"/>
    <cellStyle name="Salida 2 10 4 3" xfId="27672" xr:uid="{00000000-0005-0000-0000-00009BBB0000}"/>
    <cellStyle name="Salida 2 10 4 3 2" xfId="51747" xr:uid="{00000000-0005-0000-0000-00009CBB0000}"/>
    <cellStyle name="Salida 2 10 4 4" xfId="27673" xr:uid="{00000000-0005-0000-0000-00009DBB0000}"/>
    <cellStyle name="Salida 2 10 4 4 2" xfId="51748" xr:uid="{00000000-0005-0000-0000-00009EBB0000}"/>
    <cellStyle name="Salida 2 10 4 5" xfId="27674" xr:uid="{00000000-0005-0000-0000-00009FBB0000}"/>
    <cellStyle name="Salida 2 10 4 5 2" xfId="51749" xr:uid="{00000000-0005-0000-0000-0000A0BB0000}"/>
    <cellStyle name="Salida 2 10 4 6" xfId="51750" xr:uid="{00000000-0005-0000-0000-0000A1BB0000}"/>
    <cellStyle name="Salida 2 10 5" xfId="8226" xr:uid="{00000000-0005-0000-0000-0000A2BB0000}"/>
    <cellStyle name="Salida 2 10 5 2" xfId="9203" xr:uid="{00000000-0005-0000-0000-0000A3BB0000}"/>
    <cellStyle name="Salida 2 10 5 2 2" xfId="51751" xr:uid="{00000000-0005-0000-0000-0000A4BB0000}"/>
    <cellStyle name="Salida 2 10 5 3" xfId="27675" xr:uid="{00000000-0005-0000-0000-0000A5BB0000}"/>
    <cellStyle name="Salida 2 10 5 3 2" xfId="51752" xr:uid="{00000000-0005-0000-0000-0000A6BB0000}"/>
    <cellStyle name="Salida 2 10 5 4" xfId="27676" xr:uid="{00000000-0005-0000-0000-0000A7BB0000}"/>
    <cellStyle name="Salida 2 10 5 4 2" xfId="51753" xr:uid="{00000000-0005-0000-0000-0000A8BB0000}"/>
    <cellStyle name="Salida 2 10 5 5" xfId="27677" xr:uid="{00000000-0005-0000-0000-0000A9BB0000}"/>
    <cellStyle name="Salida 2 10 5 5 2" xfId="51754" xr:uid="{00000000-0005-0000-0000-0000AABB0000}"/>
    <cellStyle name="Salida 2 10 5 6" xfId="51755" xr:uid="{00000000-0005-0000-0000-0000ABBB0000}"/>
    <cellStyle name="Salida 2 10 6" xfId="8227" xr:uid="{00000000-0005-0000-0000-0000ACBB0000}"/>
    <cellStyle name="Salida 2 10 6 2" xfId="9201" xr:uid="{00000000-0005-0000-0000-0000ADBB0000}"/>
    <cellStyle name="Salida 2 10 6 2 2" xfId="51756" xr:uid="{00000000-0005-0000-0000-0000AEBB0000}"/>
    <cellStyle name="Salida 2 10 6 3" xfId="27678" xr:uid="{00000000-0005-0000-0000-0000AFBB0000}"/>
    <cellStyle name="Salida 2 10 6 3 2" xfId="51757" xr:uid="{00000000-0005-0000-0000-0000B0BB0000}"/>
    <cellStyle name="Salida 2 10 6 4" xfId="27679" xr:uid="{00000000-0005-0000-0000-0000B1BB0000}"/>
    <cellStyle name="Salida 2 10 6 4 2" xfId="51758" xr:uid="{00000000-0005-0000-0000-0000B2BB0000}"/>
    <cellStyle name="Salida 2 10 6 5" xfId="27680" xr:uid="{00000000-0005-0000-0000-0000B3BB0000}"/>
    <cellStyle name="Salida 2 10 6 5 2" xfId="51759" xr:uid="{00000000-0005-0000-0000-0000B4BB0000}"/>
    <cellStyle name="Salida 2 10 6 6" xfId="51760" xr:uid="{00000000-0005-0000-0000-0000B5BB0000}"/>
    <cellStyle name="Salida 2 10 7" xfId="8228" xr:uid="{00000000-0005-0000-0000-0000B6BB0000}"/>
    <cellStyle name="Salida 2 10 7 2" xfId="9194" xr:uid="{00000000-0005-0000-0000-0000B7BB0000}"/>
    <cellStyle name="Salida 2 10 7 2 2" xfId="51761" xr:uid="{00000000-0005-0000-0000-0000B8BB0000}"/>
    <cellStyle name="Salida 2 10 7 3" xfId="27681" xr:uid="{00000000-0005-0000-0000-0000B9BB0000}"/>
    <cellStyle name="Salida 2 10 7 3 2" xfId="51762" xr:uid="{00000000-0005-0000-0000-0000BABB0000}"/>
    <cellStyle name="Salida 2 10 7 4" xfId="27682" xr:uid="{00000000-0005-0000-0000-0000BBBB0000}"/>
    <cellStyle name="Salida 2 10 7 4 2" xfId="51763" xr:uid="{00000000-0005-0000-0000-0000BCBB0000}"/>
    <cellStyle name="Salida 2 10 7 5" xfId="27683" xr:uid="{00000000-0005-0000-0000-0000BDBB0000}"/>
    <cellStyle name="Salida 2 10 7 5 2" xfId="51764" xr:uid="{00000000-0005-0000-0000-0000BEBB0000}"/>
    <cellStyle name="Salida 2 10 7 6" xfId="51765" xr:uid="{00000000-0005-0000-0000-0000BFBB0000}"/>
    <cellStyle name="Salida 2 10 8" xfId="8229" xr:uid="{00000000-0005-0000-0000-0000C0BB0000}"/>
    <cellStyle name="Salida 2 10 8 2" xfId="9192" xr:uid="{00000000-0005-0000-0000-0000C1BB0000}"/>
    <cellStyle name="Salida 2 10 8 2 2" xfId="51766" xr:uid="{00000000-0005-0000-0000-0000C2BB0000}"/>
    <cellStyle name="Salida 2 10 8 3" xfId="51767" xr:uid="{00000000-0005-0000-0000-0000C3BB0000}"/>
    <cellStyle name="Salida 2 10 9" xfId="9234" xr:uid="{00000000-0005-0000-0000-0000C4BB0000}"/>
    <cellStyle name="Salida 2 10 9 2" xfId="51768" xr:uid="{00000000-0005-0000-0000-0000C5BB0000}"/>
    <cellStyle name="Salida 2 11" xfId="1043" xr:uid="{00000000-0005-0000-0000-0000C6BB0000}"/>
    <cellStyle name="Salida 2 11 10" xfId="27684" xr:uid="{00000000-0005-0000-0000-0000C7BB0000}"/>
    <cellStyle name="Salida 2 11 10 2" xfId="51769" xr:uid="{00000000-0005-0000-0000-0000C8BB0000}"/>
    <cellStyle name="Salida 2 11 11" xfId="51770" xr:uid="{00000000-0005-0000-0000-0000C9BB0000}"/>
    <cellStyle name="Salida 2 11 2" xfId="1975" xr:uid="{00000000-0005-0000-0000-0000CABB0000}"/>
    <cellStyle name="Salida 2 11 2 2" xfId="3434" xr:uid="{00000000-0005-0000-0000-0000CBBB0000}"/>
    <cellStyle name="Salida 2 11 2 2 2" xfId="8230" xr:uid="{00000000-0005-0000-0000-0000CCBB0000}"/>
    <cellStyle name="Salida 2 11 2 2 2 2" xfId="9188" xr:uid="{00000000-0005-0000-0000-0000CDBB0000}"/>
    <cellStyle name="Salida 2 11 2 2 2 2 2" xfId="51771" xr:uid="{00000000-0005-0000-0000-0000CEBB0000}"/>
    <cellStyle name="Salida 2 11 2 2 2 3" xfId="51772" xr:uid="{00000000-0005-0000-0000-0000CFBB0000}"/>
    <cellStyle name="Salida 2 11 2 2 3" xfId="8231" xr:uid="{00000000-0005-0000-0000-0000D0BB0000}"/>
    <cellStyle name="Salida 2 11 2 2 3 2" xfId="9186" xr:uid="{00000000-0005-0000-0000-0000D1BB0000}"/>
    <cellStyle name="Salida 2 11 2 2 3 2 2" xfId="51773" xr:uid="{00000000-0005-0000-0000-0000D2BB0000}"/>
    <cellStyle name="Salida 2 11 2 2 3 3" xfId="51774" xr:uid="{00000000-0005-0000-0000-0000D3BB0000}"/>
    <cellStyle name="Salida 2 11 2 2 4" xfId="9189" xr:uid="{00000000-0005-0000-0000-0000D4BB0000}"/>
    <cellStyle name="Salida 2 11 2 2 4 2" xfId="51775" xr:uid="{00000000-0005-0000-0000-0000D5BB0000}"/>
    <cellStyle name="Salida 2 11 2 2 5" xfId="27685" xr:uid="{00000000-0005-0000-0000-0000D6BB0000}"/>
    <cellStyle name="Salida 2 11 2 2 5 2" xfId="51776" xr:uid="{00000000-0005-0000-0000-0000D7BB0000}"/>
    <cellStyle name="Salida 2 11 2 2 6" xfId="27686" xr:uid="{00000000-0005-0000-0000-0000D8BB0000}"/>
    <cellStyle name="Salida 2 11 2 2 6 2" xfId="51777" xr:uid="{00000000-0005-0000-0000-0000D9BB0000}"/>
    <cellStyle name="Salida 2 11 2 2 7" xfId="27687" xr:uid="{00000000-0005-0000-0000-0000DABB0000}"/>
    <cellStyle name="Salida 2 11 2 2 7 2" xfId="51778" xr:uid="{00000000-0005-0000-0000-0000DBBB0000}"/>
    <cellStyle name="Salida 2 11 2 2 8" xfId="51779" xr:uid="{00000000-0005-0000-0000-0000DCBB0000}"/>
    <cellStyle name="Salida 2 11 2 3" xfId="8232" xr:uid="{00000000-0005-0000-0000-0000DDBB0000}"/>
    <cellStyle name="Salida 2 11 2 3 2" xfId="9185" xr:uid="{00000000-0005-0000-0000-0000DEBB0000}"/>
    <cellStyle name="Salida 2 11 2 3 2 2" xfId="51780" xr:uid="{00000000-0005-0000-0000-0000DFBB0000}"/>
    <cellStyle name="Salida 2 11 2 3 3" xfId="51781" xr:uid="{00000000-0005-0000-0000-0000E0BB0000}"/>
    <cellStyle name="Salida 2 11 2 4" xfId="8233" xr:uid="{00000000-0005-0000-0000-0000E1BB0000}"/>
    <cellStyle name="Salida 2 11 2 4 2" xfId="9184" xr:uid="{00000000-0005-0000-0000-0000E2BB0000}"/>
    <cellStyle name="Salida 2 11 2 4 2 2" xfId="51782" xr:uid="{00000000-0005-0000-0000-0000E3BB0000}"/>
    <cellStyle name="Salida 2 11 2 4 3" xfId="51783" xr:uid="{00000000-0005-0000-0000-0000E4BB0000}"/>
    <cellStyle name="Salida 2 11 2 5" xfId="9190" xr:uid="{00000000-0005-0000-0000-0000E5BB0000}"/>
    <cellStyle name="Salida 2 11 2 5 2" xfId="51784" xr:uid="{00000000-0005-0000-0000-0000E6BB0000}"/>
    <cellStyle name="Salida 2 11 2 6" xfId="27688" xr:uid="{00000000-0005-0000-0000-0000E7BB0000}"/>
    <cellStyle name="Salida 2 11 2 6 2" xfId="51785" xr:uid="{00000000-0005-0000-0000-0000E8BB0000}"/>
    <cellStyle name="Salida 2 11 2 7" xfId="27689" xr:uid="{00000000-0005-0000-0000-0000E9BB0000}"/>
    <cellStyle name="Salida 2 11 2 7 2" xfId="51786" xr:uid="{00000000-0005-0000-0000-0000EABB0000}"/>
    <cellStyle name="Salida 2 11 2 8" xfId="27690" xr:uid="{00000000-0005-0000-0000-0000EBBB0000}"/>
    <cellStyle name="Salida 2 11 2 8 2" xfId="51787" xr:uid="{00000000-0005-0000-0000-0000ECBB0000}"/>
    <cellStyle name="Salida 2 11 2 9" xfId="51788" xr:uid="{00000000-0005-0000-0000-0000EDBB0000}"/>
    <cellStyle name="Salida 2 11 3" xfId="1543" xr:uid="{00000000-0005-0000-0000-0000EEBB0000}"/>
    <cellStyle name="Salida 2 11 3 2" xfId="3006" xr:uid="{00000000-0005-0000-0000-0000EFBB0000}"/>
    <cellStyle name="Salida 2 11 3 2 2" xfId="8234" xr:uid="{00000000-0005-0000-0000-0000F0BB0000}"/>
    <cellStyle name="Salida 2 11 3 2 2 2" xfId="9180" xr:uid="{00000000-0005-0000-0000-0000F1BB0000}"/>
    <cellStyle name="Salida 2 11 3 2 2 2 2" xfId="51789" xr:uid="{00000000-0005-0000-0000-0000F2BB0000}"/>
    <cellStyle name="Salida 2 11 3 2 2 3" xfId="51790" xr:uid="{00000000-0005-0000-0000-0000F3BB0000}"/>
    <cellStyle name="Salida 2 11 3 2 3" xfId="8235" xr:uid="{00000000-0005-0000-0000-0000F4BB0000}"/>
    <cellStyle name="Salida 2 11 3 2 3 2" xfId="9179" xr:uid="{00000000-0005-0000-0000-0000F5BB0000}"/>
    <cellStyle name="Salida 2 11 3 2 3 2 2" xfId="51791" xr:uid="{00000000-0005-0000-0000-0000F6BB0000}"/>
    <cellStyle name="Salida 2 11 3 2 3 3" xfId="51792" xr:uid="{00000000-0005-0000-0000-0000F7BB0000}"/>
    <cellStyle name="Salida 2 11 3 2 4" xfId="9182" xr:uid="{00000000-0005-0000-0000-0000F8BB0000}"/>
    <cellStyle name="Salida 2 11 3 2 4 2" xfId="51793" xr:uid="{00000000-0005-0000-0000-0000F9BB0000}"/>
    <cellStyle name="Salida 2 11 3 2 5" xfId="27691" xr:uid="{00000000-0005-0000-0000-0000FABB0000}"/>
    <cellStyle name="Salida 2 11 3 2 5 2" xfId="51794" xr:uid="{00000000-0005-0000-0000-0000FBBB0000}"/>
    <cellStyle name="Salida 2 11 3 2 6" xfId="27692" xr:uid="{00000000-0005-0000-0000-0000FCBB0000}"/>
    <cellStyle name="Salida 2 11 3 2 6 2" xfId="51795" xr:uid="{00000000-0005-0000-0000-0000FDBB0000}"/>
    <cellStyle name="Salida 2 11 3 2 7" xfId="27693" xr:uid="{00000000-0005-0000-0000-0000FEBB0000}"/>
    <cellStyle name="Salida 2 11 3 2 7 2" xfId="51796" xr:uid="{00000000-0005-0000-0000-0000FFBB0000}"/>
    <cellStyle name="Salida 2 11 3 2 8" xfId="51797" xr:uid="{00000000-0005-0000-0000-000000BC0000}"/>
    <cellStyle name="Salida 2 11 3 3" xfId="8236" xr:uid="{00000000-0005-0000-0000-000001BC0000}"/>
    <cellStyle name="Salida 2 11 3 3 2" xfId="9178" xr:uid="{00000000-0005-0000-0000-000002BC0000}"/>
    <cellStyle name="Salida 2 11 3 3 2 2" xfId="51798" xr:uid="{00000000-0005-0000-0000-000003BC0000}"/>
    <cellStyle name="Salida 2 11 3 3 3" xfId="51799" xr:uid="{00000000-0005-0000-0000-000004BC0000}"/>
    <cellStyle name="Salida 2 11 3 4" xfId="8237" xr:uid="{00000000-0005-0000-0000-000005BC0000}"/>
    <cellStyle name="Salida 2 11 3 4 2" xfId="9177" xr:uid="{00000000-0005-0000-0000-000006BC0000}"/>
    <cellStyle name="Salida 2 11 3 4 2 2" xfId="51800" xr:uid="{00000000-0005-0000-0000-000007BC0000}"/>
    <cellStyle name="Salida 2 11 3 4 3" xfId="51801" xr:uid="{00000000-0005-0000-0000-000008BC0000}"/>
    <cellStyle name="Salida 2 11 3 5" xfId="9183" xr:uid="{00000000-0005-0000-0000-000009BC0000}"/>
    <cellStyle name="Salida 2 11 3 5 2" xfId="51802" xr:uid="{00000000-0005-0000-0000-00000ABC0000}"/>
    <cellStyle name="Salida 2 11 3 6" xfId="27694" xr:uid="{00000000-0005-0000-0000-00000BBC0000}"/>
    <cellStyle name="Salida 2 11 3 6 2" xfId="51803" xr:uid="{00000000-0005-0000-0000-00000CBC0000}"/>
    <cellStyle name="Salida 2 11 3 7" xfId="27695" xr:uid="{00000000-0005-0000-0000-00000DBC0000}"/>
    <cellStyle name="Salida 2 11 3 7 2" xfId="51804" xr:uid="{00000000-0005-0000-0000-00000EBC0000}"/>
    <cellStyle name="Salida 2 11 3 8" xfId="27696" xr:uid="{00000000-0005-0000-0000-00000FBC0000}"/>
    <cellStyle name="Salida 2 11 3 8 2" xfId="51805" xr:uid="{00000000-0005-0000-0000-000010BC0000}"/>
    <cellStyle name="Salida 2 11 3 9" xfId="51806" xr:uid="{00000000-0005-0000-0000-000011BC0000}"/>
    <cellStyle name="Salida 2 11 4" xfId="8238" xr:uid="{00000000-0005-0000-0000-000012BC0000}"/>
    <cellStyle name="Salida 2 11 4 2" xfId="9176" xr:uid="{00000000-0005-0000-0000-000013BC0000}"/>
    <cellStyle name="Salida 2 11 4 2 2" xfId="51807" xr:uid="{00000000-0005-0000-0000-000014BC0000}"/>
    <cellStyle name="Salida 2 11 4 3" xfId="27697" xr:uid="{00000000-0005-0000-0000-000015BC0000}"/>
    <cellStyle name="Salida 2 11 4 3 2" xfId="51808" xr:uid="{00000000-0005-0000-0000-000016BC0000}"/>
    <cellStyle name="Salida 2 11 4 4" xfId="27698" xr:uid="{00000000-0005-0000-0000-000017BC0000}"/>
    <cellStyle name="Salida 2 11 4 4 2" xfId="51809" xr:uid="{00000000-0005-0000-0000-000018BC0000}"/>
    <cellStyle name="Salida 2 11 4 5" xfId="27699" xr:uid="{00000000-0005-0000-0000-000019BC0000}"/>
    <cellStyle name="Salida 2 11 4 5 2" xfId="51810" xr:uid="{00000000-0005-0000-0000-00001ABC0000}"/>
    <cellStyle name="Salida 2 11 4 6" xfId="51811" xr:uid="{00000000-0005-0000-0000-00001BBC0000}"/>
    <cellStyle name="Salida 2 11 5" xfId="8239" xr:uid="{00000000-0005-0000-0000-00001CBC0000}"/>
    <cellStyle name="Salida 2 11 5 2" xfId="9174" xr:uid="{00000000-0005-0000-0000-00001DBC0000}"/>
    <cellStyle name="Salida 2 11 5 2 2" xfId="51812" xr:uid="{00000000-0005-0000-0000-00001EBC0000}"/>
    <cellStyle name="Salida 2 11 5 3" xfId="27700" xr:uid="{00000000-0005-0000-0000-00001FBC0000}"/>
    <cellStyle name="Salida 2 11 5 3 2" xfId="51813" xr:uid="{00000000-0005-0000-0000-000020BC0000}"/>
    <cellStyle name="Salida 2 11 5 4" xfId="27701" xr:uid="{00000000-0005-0000-0000-000021BC0000}"/>
    <cellStyle name="Salida 2 11 5 4 2" xfId="51814" xr:uid="{00000000-0005-0000-0000-000022BC0000}"/>
    <cellStyle name="Salida 2 11 5 5" xfId="27702" xr:uid="{00000000-0005-0000-0000-000023BC0000}"/>
    <cellStyle name="Salida 2 11 5 5 2" xfId="51815" xr:uid="{00000000-0005-0000-0000-000024BC0000}"/>
    <cellStyle name="Salida 2 11 5 6" xfId="51816" xr:uid="{00000000-0005-0000-0000-000025BC0000}"/>
    <cellStyle name="Salida 2 11 6" xfId="8240" xr:uid="{00000000-0005-0000-0000-000026BC0000}"/>
    <cellStyle name="Salida 2 11 6 2" xfId="9173" xr:uid="{00000000-0005-0000-0000-000027BC0000}"/>
    <cellStyle name="Salida 2 11 6 2 2" xfId="51817" xr:uid="{00000000-0005-0000-0000-000028BC0000}"/>
    <cellStyle name="Salida 2 11 6 3" xfId="27703" xr:uid="{00000000-0005-0000-0000-000029BC0000}"/>
    <cellStyle name="Salida 2 11 6 3 2" xfId="51818" xr:uid="{00000000-0005-0000-0000-00002ABC0000}"/>
    <cellStyle name="Salida 2 11 6 4" xfId="27704" xr:uid="{00000000-0005-0000-0000-00002BBC0000}"/>
    <cellStyle name="Salida 2 11 6 4 2" xfId="51819" xr:uid="{00000000-0005-0000-0000-00002CBC0000}"/>
    <cellStyle name="Salida 2 11 6 5" xfId="27705" xr:uid="{00000000-0005-0000-0000-00002DBC0000}"/>
    <cellStyle name="Salida 2 11 6 5 2" xfId="51820" xr:uid="{00000000-0005-0000-0000-00002EBC0000}"/>
    <cellStyle name="Salida 2 11 6 6" xfId="51821" xr:uid="{00000000-0005-0000-0000-00002FBC0000}"/>
    <cellStyle name="Salida 2 11 7" xfId="8241" xr:uid="{00000000-0005-0000-0000-000030BC0000}"/>
    <cellStyle name="Salida 2 11 7 2" xfId="9172" xr:uid="{00000000-0005-0000-0000-000031BC0000}"/>
    <cellStyle name="Salida 2 11 7 2 2" xfId="51822" xr:uid="{00000000-0005-0000-0000-000032BC0000}"/>
    <cellStyle name="Salida 2 11 7 3" xfId="27706" xr:uid="{00000000-0005-0000-0000-000033BC0000}"/>
    <cellStyle name="Salida 2 11 7 3 2" xfId="51823" xr:uid="{00000000-0005-0000-0000-000034BC0000}"/>
    <cellStyle name="Salida 2 11 7 4" xfId="27707" xr:uid="{00000000-0005-0000-0000-000035BC0000}"/>
    <cellStyle name="Salida 2 11 7 4 2" xfId="51824" xr:uid="{00000000-0005-0000-0000-000036BC0000}"/>
    <cellStyle name="Salida 2 11 7 5" xfId="27708" xr:uid="{00000000-0005-0000-0000-000037BC0000}"/>
    <cellStyle name="Salida 2 11 7 5 2" xfId="51825" xr:uid="{00000000-0005-0000-0000-000038BC0000}"/>
    <cellStyle name="Salida 2 11 7 6" xfId="51826" xr:uid="{00000000-0005-0000-0000-000039BC0000}"/>
    <cellStyle name="Salida 2 11 8" xfId="8242" xr:uid="{00000000-0005-0000-0000-00003ABC0000}"/>
    <cellStyle name="Salida 2 11 8 2" xfId="9171" xr:uid="{00000000-0005-0000-0000-00003BBC0000}"/>
    <cellStyle name="Salida 2 11 8 2 2" xfId="51827" xr:uid="{00000000-0005-0000-0000-00003CBC0000}"/>
    <cellStyle name="Salida 2 11 8 3" xfId="51828" xr:uid="{00000000-0005-0000-0000-00003DBC0000}"/>
    <cellStyle name="Salida 2 11 9" xfId="9191" xr:uid="{00000000-0005-0000-0000-00003EBC0000}"/>
    <cellStyle name="Salida 2 11 9 2" xfId="51829" xr:uid="{00000000-0005-0000-0000-00003FBC0000}"/>
    <cellStyle name="Salida 2 12" xfId="728" xr:uid="{00000000-0005-0000-0000-000040BC0000}"/>
    <cellStyle name="Salida 2 12 10" xfId="27709" xr:uid="{00000000-0005-0000-0000-000041BC0000}"/>
    <cellStyle name="Salida 2 12 10 2" xfId="51830" xr:uid="{00000000-0005-0000-0000-000042BC0000}"/>
    <cellStyle name="Salida 2 12 11" xfId="51831" xr:uid="{00000000-0005-0000-0000-000043BC0000}"/>
    <cellStyle name="Salida 2 12 2" xfId="1711" xr:uid="{00000000-0005-0000-0000-000044BC0000}"/>
    <cellStyle name="Salida 2 12 2 2" xfId="3174" xr:uid="{00000000-0005-0000-0000-000045BC0000}"/>
    <cellStyle name="Salida 2 12 2 2 2" xfId="8243" xr:uid="{00000000-0005-0000-0000-000046BC0000}"/>
    <cellStyle name="Salida 2 12 2 2 2 2" xfId="9166" xr:uid="{00000000-0005-0000-0000-000047BC0000}"/>
    <cellStyle name="Salida 2 12 2 2 2 2 2" xfId="51832" xr:uid="{00000000-0005-0000-0000-000048BC0000}"/>
    <cellStyle name="Salida 2 12 2 2 2 3" xfId="51833" xr:uid="{00000000-0005-0000-0000-000049BC0000}"/>
    <cellStyle name="Salida 2 12 2 2 3" xfId="8244" xr:uid="{00000000-0005-0000-0000-00004ABC0000}"/>
    <cellStyle name="Salida 2 12 2 2 3 2" xfId="9165" xr:uid="{00000000-0005-0000-0000-00004BBC0000}"/>
    <cellStyle name="Salida 2 12 2 2 3 2 2" xfId="51834" xr:uid="{00000000-0005-0000-0000-00004CBC0000}"/>
    <cellStyle name="Salida 2 12 2 2 3 3" xfId="51835" xr:uid="{00000000-0005-0000-0000-00004DBC0000}"/>
    <cellStyle name="Salida 2 12 2 2 4" xfId="9167" xr:uid="{00000000-0005-0000-0000-00004EBC0000}"/>
    <cellStyle name="Salida 2 12 2 2 4 2" xfId="51836" xr:uid="{00000000-0005-0000-0000-00004FBC0000}"/>
    <cellStyle name="Salida 2 12 2 2 5" xfId="27710" xr:uid="{00000000-0005-0000-0000-000050BC0000}"/>
    <cellStyle name="Salida 2 12 2 2 5 2" xfId="51837" xr:uid="{00000000-0005-0000-0000-000051BC0000}"/>
    <cellStyle name="Salida 2 12 2 2 6" xfId="27711" xr:uid="{00000000-0005-0000-0000-000052BC0000}"/>
    <cellStyle name="Salida 2 12 2 2 6 2" xfId="51838" xr:uid="{00000000-0005-0000-0000-000053BC0000}"/>
    <cellStyle name="Salida 2 12 2 2 7" xfId="27712" xr:uid="{00000000-0005-0000-0000-000054BC0000}"/>
    <cellStyle name="Salida 2 12 2 2 7 2" xfId="51839" xr:uid="{00000000-0005-0000-0000-000055BC0000}"/>
    <cellStyle name="Salida 2 12 2 2 8" xfId="51840" xr:uid="{00000000-0005-0000-0000-000056BC0000}"/>
    <cellStyle name="Salida 2 12 2 3" xfId="8245" xr:uid="{00000000-0005-0000-0000-000057BC0000}"/>
    <cellStyle name="Salida 2 12 2 3 2" xfId="9164" xr:uid="{00000000-0005-0000-0000-000058BC0000}"/>
    <cellStyle name="Salida 2 12 2 3 2 2" xfId="51841" xr:uid="{00000000-0005-0000-0000-000059BC0000}"/>
    <cellStyle name="Salida 2 12 2 3 3" xfId="51842" xr:uid="{00000000-0005-0000-0000-00005ABC0000}"/>
    <cellStyle name="Salida 2 12 2 4" xfId="8246" xr:uid="{00000000-0005-0000-0000-00005BBC0000}"/>
    <cellStyle name="Salida 2 12 2 4 2" xfId="10861" xr:uid="{00000000-0005-0000-0000-00005CBC0000}"/>
    <cellStyle name="Salida 2 12 2 4 2 2" xfId="51843" xr:uid="{00000000-0005-0000-0000-00005DBC0000}"/>
    <cellStyle name="Salida 2 12 2 4 3" xfId="51844" xr:uid="{00000000-0005-0000-0000-00005EBC0000}"/>
    <cellStyle name="Salida 2 12 2 5" xfId="9168" xr:uid="{00000000-0005-0000-0000-00005FBC0000}"/>
    <cellStyle name="Salida 2 12 2 5 2" xfId="51845" xr:uid="{00000000-0005-0000-0000-000060BC0000}"/>
    <cellStyle name="Salida 2 12 2 6" xfId="27713" xr:uid="{00000000-0005-0000-0000-000061BC0000}"/>
    <cellStyle name="Salida 2 12 2 6 2" xfId="51846" xr:uid="{00000000-0005-0000-0000-000062BC0000}"/>
    <cellStyle name="Salida 2 12 2 7" xfId="27714" xr:uid="{00000000-0005-0000-0000-000063BC0000}"/>
    <cellStyle name="Salida 2 12 2 7 2" xfId="51847" xr:uid="{00000000-0005-0000-0000-000064BC0000}"/>
    <cellStyle name="Salida 2 12 2 8" xfId="27715" xr:uid="{00000000-0005-0000-0000-000065BC0000}"/>
    <cellStyle name="Salida 2 12 2 8 2" xfId="51848" xr:uid="{00000000-0005-0000-0000-000066BC0000}"/>
    <cellStyle name="Salida 2 12 2 9" xfId="51849" xr:uid="{00000000-0005-0000-0000-000067BC0000}"/>
    <cellStyle name="Salida 2 12 3" xfId="1274" xr:uid="{00000000-0005-0000-0000-000068BC0000}"/>
    <cellStyle name="Salida 2 12 3 2" xfId="2741" xr:uid="{00000000-0005-0000-0000-000069BC0000}"/>
    <cellStyle name="Salida 2 12 3 2 2" xfId="8247" xr:uid="{00000000-0005-0000-0000-00006ABC0000}"/>
    <cellStyle name="Salida 2 12 3 2 2 2" xfId="11731" xr:uid="{00000000-0005-0000-0000-00006BBC0000}"/>
    <cellStyle name="Salida 2 12 3 2 2 2 2" xfId="51850" xr:uid="{00000000-0005-0000-0000-00006CBC0000}"/>
    <cellStyle name="Salida 2 12 3 2 2 3" xfId="51851" xr:uid="{00000000-0005-0000-0000-00006DBC0000}"/>
    <cellStyle name="Salida 2 12 3 2 3" xfId="8248" xr:uid="{00000000-0005-0000-0000-00006EBC0000}"/>
    <cellStyle name="Salida 2 12 3 2 3 2" xfId="10865" xr:uid="{00000000-0005-0000-0000-00006FBC0000}"/>
    <cellStyle name="Salida 2 12 3 2 3 2 2" xfId="51852" xr:uid="{00000000-0005-0000-0000-000070BC0000}"/>
    <cellStyle name="Salida 2 12 3 2 3 3" xfId="51853" xr:uid="{00000000-0005-0000-0000-000071BC0000}"/>
    <cellStyle name="Salida 2 12 3 2 4" xfId="10864" xr:uid="{00000000-0005-0000-0000-000072BC0000}"/>
    <cellStyle name="Salida 2 12 3 2 4 2" xfId="51854" xr:uid="{00000000-0005-0000-0000-000073BC0000}"/>
    <cellStyle name="Salida 2 12 3 2 5" xfId="27716" xr:uid="{00000000-0005-0000-0000-000074BC0000}"/>
    <cellStyle name="Salida 2 12 3 2 5 2" xfId="51855" xr:uid="{00000000-0005-0000-0000-000075BC0000}"/>
    <cellStyle name="Salida 2 12 3 2 6" xfId="27717" xr:uid="{00000000-0005-0000-0000-000076BC0000}"/>
    <cellStyle name="Salida 2 12 3 2 6 2" xfId="51856" xr:uid="{00000000-0005-0000-0000-000077BC0000}"/>
    <cellStyle name="Salida 2 12 3 2 7" xfId="27718" xr:uid="{00000000-0005-0000-0000-000078BC0000}"/>
    <cellStyle name="Salida 2 12 3 2 7 2" xfId="51857" xr:uid="{00000000-0005-0000-0000-000079BC0000}"/>
    <cellStyle name="Salida 2 12 3 2 8" xfId="51858" xr:uid="{00000000-0005-0000-0000-00007ABC0000}"/>
    <cellStyle name="Salida 2 12 3 3" xfId="8249" xr:uid="{00000000-0005-0000-0000-00007BBC0000}"/>
    <cellStyle name="Salida 2 12 3 3 2" xfId="10866" xr:uid="{00000000-0005-0000-0000-00007CBC0000}"/>
    <cellStyle name="Salida 2 12 3 3 2 2" xfId="51859" xr:uid="{00000000-0005-0000-0000-00007DBC0000}"/>
    <cellStyle name="Salida 2 12 3 3 3" xfId="51860" xr:uid="{00000000-0005-0000-0000-00007EBC0000}"/>
    <cellStyle name="Salida 2 12 3 4" xfId="8250" xr:uid="{00000000-0005-0000-0000-00007FBC0000}"/>
    <cellStyle name="Salida 2 12 3 4 2" xfId="10867" xr:uid="{00000000-0005-0000-0000-000080BC0000}"/>
    <cellStyle name="Salida 2 12 3 4 2 2" xfId="51861" xr:uid="{00000000-0005-0000-0000-000081BC0000}"/>
    <cellStyle name="Salida 2 12 3 4 3" xfId="51862" xr:uid="{00000000-0005-0000-0000-000082BC0000}"/>
    <cellStyle name="Salida 2 12 3 5" xfId="10863" xr:uid="{00000000-0005-0000-0000-000083BC0000}"/>
    <cellStyle name="Salida 2 12 3 5 2" xfId="51863" xr:uid="{00000000-0005-0000-0000-000084BC0000}"/>
    <cellStyle name="Salida 2 12 3 6" xfId="27719" xr:uid="{00000000-0005-0000-0000-000085BC0000}"/>
    <cellStyle name="Salida 2 12 3 6 2" xfId="51864" xr:uid="{00000000-0005-0000-0000-000086BC0000}"/>
    <cellStyle name="Salida 2 12 3 7" xfId="27720" xr:uid="{00000000-0005-0000-0000-000087BC0000}"/>
    <cellStyle name="Salida 2 12 3 7 2" xfId="51865" xr:uid="{00000000-0005-0000-0000-000088BC0000}"/>
    <cellStyle name="Salida 2 12 3 8" xfId="27721" xr:uid="{00000000-0005-0000-0000-000089BC0000}"/>
    <cellStyle name="Salida 2 12 3 8 2" xfId="51866" xr:uid="{00000000-0005-0000-0000-00008ABC0000}"/>
    <cellStyle name="Salida 2 12 3 9" xfId="51867" xr:uid="{00000000-0005-0000-0000-00008BBC0000}"/>
    <cellStyle name="Salida 2 12 4" xfId="8251" xr:uid="{00000000-0005-0000-0000-00008CBC0000}"/>
    <cellStyle name="Salida 2 12 4 2" xfId="10868" xr:uid="{00000000-0005-0000-0000-00008DBC0000}"/>
    <cellStyle name="Salida 2 12 4 2 2" xfId="51868" xr:uid="{00000000-0005-0000-0000-00008EBC0000}"/>
    <cellStyle name="Salida 2 12 4 3" xfId="27722" xr:uid="{00000000-0005-0000-0000-00008FBC0000}"/>
    <cellStyle name="Salida 2 12 4 3 2" xfId="51869" xr:uid="{00000000-0005-0000-0000-000090BC0000}"/>
    <cellStyle name="Salida 2 12 4 4" xfId="27723" xr:uid="{00000000-0005-0000-0000-000091BC0000}"/>
    <cellStyle name="Salida 2 12 4 4 2" xfId="51870" xr:uid="{00000000-0005-0000-0000-000092BC0000}"/>
    <cellStyle name="Salida 2 12 4 5" xfId="27724" xr:uid="{00000000-0005-0000-0000-000093BC0000}"/>
    <cellStyle name="Salida 2 12 4 5 2" xfId="51871" xr:uid="{00000000-0005-0000-0000-000094BC0000}"/>
    <cellStyle name="Salida 2 12 4 6" xfId="51872" xr:uid="{00000000-0005-0000-0000-000095BC0000}"/>
    <cellStyle name="Salida 2 12 5" xfId="8252" xr:uid="{00000000-0005-0000-0000-000096BC0000}"/>
    <cellStyle name="Salida 2 12 5 2" xfId="10870" xr:uid="{00000000-0005-0000-0000-000097BC0000}"/>
    <cellStyle name="Salida 2 12 5 2 2" xfId="51873" xr:uid="{00000000-0005-0000-0000-000098BC0000}"/>
    <cellStyle name="Salida 2 12 5 3" xfId="27725" xr:uid="{00000000-0005-0000-0000-000099BC0000}"/>
    <cellStyle name="Salida 2 12 5 3 2" xfId="51874" xr:uid="{00000000-0005-0000-0000-00009ABC0000}"/>
    <cellStyle name="Salida 2 12 5 4" xfId="27726" xr:uid="{00000000-0005-0000-0000-00009BBC0000}"/>
    <cellStyle name="Salida 2 12 5 4 2" xfId="51875" xr:uid="{00000000-0005-0000-0000-00009CBC0000}"/>
    <cellStyle name="Salida 2 12 5 5" xfId="27727" xr:uid="{00000000-0005-0000-0000-00009DBC0000}"/>
    <cellStyle name="Salida 2 12 5 5 2" xfId="51876" xr:uid="{00000000-0005-0000-0000-00009EBC0000}"/>
    <cellStyle name="Salida 2 12 5 6" xfId="51877" xr:uid="{00000000-0005-0000-0000-00009FBC0000}"/>
    <cellStyle name="Salida 2 12 6" xfId="8253" xr:uid="{00000000-0005-0000-0000-0000A0BC0000}"/>
    <cellStyle name="Salida 2 12 6 2" xfId="11946" xr:uid="{00000000-0005-0000-0000-0000A1BC0000}"/>
    <cellStyle name="Salida 2 12 6 2 2" xfId="51878" xr:uid="{00000000-0005-0000-0000-0000A2BC0000}"/>
    <cellStyle name="Salida 2 12 6 3" xfId="27728" xr:uid="{00000000-0005-0000-0000-0000A3BC0000}"/>
    <cellStyle name="Salida 2 12 6 3 2" xfId="51879" xr:uid="{00000000-0005-0000-0000-0000A4BC0000}"/>
    <cellStyle name="Salida 2 12 6 4" xfId="27729" xr:uid="{00000000-0005-0000-0000-0000A5BC0000}"/>
    <cellStyle name="Salida 2 12 6 4 2" xfId="51880" xr:uid="{00000000-0005-0000-0000-0000A6BC0000}"/>
    <cellStyle name="Salida 2 12 6 5" xfId="27730" xr:uid="{00000000-0005-0000-0000-0000A7BC0000}"/>
    <cellStyle name="Salida 2 12 6 5 2" xfId="51881" xr:uid="{00000000-0005-0000-0000-0000A8BC0000}"/>
    <cellStyle name="Salida 2 12 6 6" xfId="51882" xr:uid="{00000000-0005-0000-0000-0000A9BC0000}"/>
    <cellStyle name="Salida 2 12 7" xfId="8254" xr:uid="{00000000-0005-0000-0000-0000AABC0000}"/>
    <cellStyle name="Salida 2 12 7 2" xfId="11945" xr:uid="{00000000-0005-0000-0000-0000ABBC0000}"/>
    <cellStyle name="Salida 2 12 7 2 2" xfId="51883" xr:uid="{00000000-0005-0000-0000-0000ACBC0000}"/>
    <cellStyle name="Salida 2 12 7 3" xfId="27731" xr:uid="{00000000-0005-0000-0000-0000ADBC0000}"/>
    <cellStyle name="Salida 2 12 7 3 2" xfId="51884" xr:uid="{00000000-0005-0000-0000-0000AEBC0000}"/>
    <cellStyle name="Salida 2 12 7 4" xfId="27732" xr:uid="{00000000-0005-0000-0000-0000AFBC0000}"/>
    <cellStyle name="Salida 2 12 7 4 2" xfId="51885" xr:uid="{00000000-0005-0000-0000-0000B0BC0000}"/>
    <cellStyle name="Salida 2 12 7 5" xfId="27733" xr:uid="{00000000-0005-0000-0000-0000B1BC0000}"/>
    <cellStyle name="Salida 2 12 7 5 2" xfId="51886" xr:uid="{00000000-0005-0000-0000-0000B2BC0000}"/>
    <cellStyle name="Salida 2 12 7 6" xfId="51887" xr:uid="{00000000-0005-0000-0000-0000B3BC0000}"/>
    <cellStyle name="Salida 2 12 8" xfId="8255" xr:uid="{00000000-0005-0000-0000-0000B4BC0000}"/>
    <cellStyle name="Salida 2 12 8 2" xfId="11943" xr:uid="{00000000-0005-0000-0000-0000B5BC0000}"/>
    <cellStyle name="Salida 2 12 8 2 2" xfId="51888" xr:uid="{00000000-0005-0000-0000-0000B6BC0000}"/>
    <cellStyle name="Salida 2 12 8 3" xfId="51889" xr:uid="{00000000-0005-0000-0000-0000B7BC0000}"/>
    <cellStyle name="Salida 2 12 9" xfId="9170" xr:uid="{00000000-0005-0000-0000-0000B8BC0000}"/>
    <cellStyle name="Salida 2 12 9 2" xfId="51890" xr:uid="{00000000-0005-0000-0000-0000B9BC0000}"/>
    <cellStyle name="Salida 2 13" xfId="1061" xr:uid="{00000000-0005-0000-0000-0000BABC0000}"/>
    <cellStyle name="Salida 2 13 10" xfId="27734" xr:uid="{00000000-0005-0000-0000-0000BBBC0000}"/>
    <cellStyle name="Salida 2 13 10 2" xfId="51891" xr:uid="{00000000-0005-0000-0000-0000BCBC0000}"/>
    <cellStyle name="Salida 2 13 11" xfId="51892" xr:uid="{00000000-0005-0000-0000-0000BDBC0000}"/>
    <cellStyle name="Salida 2 13 2" xfId="1993" xr:uid="{00000000-0005-0000-0000-0000BEBC0000}"/>
    <cellStyle name="Salida 2 13 2 2" xfId="3452" xr:uid="{00000000-0005-0000-0000-0000BFBC0000}"/>
    <cellStyle name="Salida 2 13 2 2 2" xfId="8256" xr:uid="{00000000-0005-0000-0000-0000C0BC0000}"/>
    <cellStyle name="Salida 2 13 2 2 2 2" xfId="10874" xr:uid="{00000000-0005-0000-0000-0000C1BC0000}"/>
    <cellStyle name="Salida 2 13 2 2 2 2 2" xfId="51893" xr:uid="{00000000-0005-0000-0000-0000C2BC0000}"/>
    <cellStyle name="Salida 2 13 2 2 2 3" xfId="51894" xr:uid="{00000000-0005-0000-0000-0000C3BC0000}"/>
    <cellStyle name="Salida 2 13 2 2 3" xfId="8257" xr:uid="{00000000-0005-0000-0000-0000C4BC0000}"/>
    <cellStyle name="Salida 2 13 2 2 3 2" xfId="10875" xr:uid="{00000000-0005-0000-0000-0000C5BC0000}"/>
    <cellStyle name="Salida 2 13 2 2 3 2 2" xfId="51895" xr:uid="{00000000-0005-0000-0000-0000C6BC0000}"/>
    <cellStyle name="Salida 2 13 2 2 3 3" xfId="51896" xr:uid="{00000000-0005-0000-0000-0000C7BC0000}"/>
    <cellStyle name="Salida 2 13 2 2 4" xfId="10873" xr:uid="{00000000-0005-0000-0000-0000C8BC0000}"/>
    <cellStyle name="Salida 2 13 2 2 4 2" xfId="51897" xr:uid="{00000000-0005-0000-0000-0000C9BC0000}"/>
    <cellStyle name="Salida 2 13 2 2 5" xfId="27735" xr:uid="{00000000-0005-0000-0000-0000CABC0000}"/>
    <cellStyle name="Salida 2 13 2 2 5 2" xfId="51898" xr:uid="{00000000-0005-0000-0000-0000CBBC0000}"/>
    <cellStyle name="Salida 2 13 2 2 6" xfId="27736" xr:uid="{00000000-0005-0000-0000-0000CCBC0000}"/>
    <cellStyle name="Salida 2 13 2 2 6 2" xfId="51899" xr:uid="{00000000-0005-0000-0000-0000CDBC0000}"/>
    <cellStyle name="Salida 2 13 2 2 7" xfId="27737" xr:uid="{00000000-0005-0000-0000-0000CEBC0000}"/>
    <cellStyle name="Salida 2 13 2 2 7 2" xfId="51900" xr:uid="{00000000-0005-0000-0000-0000CFBC0000}"/>
    <cellStyle name="Salida 2 13 2 2 8" xfId="51901" xr:uid="{00000000-0005-0000-0000-0000D0BC0000}"/>
    <cellStyle name="Salida 2 13 2 3" xfId="8258" xr:uid="{00000000-0005-0000-0000-0000D1BC0000}"/>
    <cellStyle name="Salida 2 13 2 3 2" xfId="10876" xr:uid="{00000000-0005-0000-0000-0000D2BC0000}"/>
    <cellStyle name="Salida 2 13 2 3 2 2" xfId="51902" xr:uid="{00000000-0005-0000-0000-0000D3BC0000}"/>
    <cellStyle name="Salida 2 13 2 3 3" xfId="51903" xr:uid="{00000000-0005-0000-0000-0000D4BC0000}"/>
    <cellStyle name="Salida 2 13 2 4" xfId="8259" xr:uid="{00000000-0005-0000-0000-0000D5BC0000}"/>
    <cellStyle name="Salida 2 13 2 4 2" xfId="10877" xr:uid="{00000000-0005-0000-0000-0000D6BC0000}"/>
    <cellStyle name="Salida 2 13 2 4 2 2" xfId="51904" xr:uid="{00000000-0005-0000-0000-0000D7BC0000}"/>
    <cellStyle name="Salida 2 13 2 4 3" xfId="51905" xr:uid="{00000000-0005-0000-0000-0000D8BC0000}"/>
    <cellStyle name="Salida 2 13 2 5" xfId="11941" xr:uid="{00000000-0005-0000-0000-0000D9BC0000}"/>
    <cellStyle name="Salida 2 13 2 5 2" xfId="51906" xr:uid="{00000000-0005-0000-0000-0000DABC0000}"/>
    <cellStyle name="Salida 2 13 2 6" xfId="27738" xr:uid="{00000000-0005-0000-0000-0000DBBC0000}"/>
    <cellStyle name="Salida 2 13 2 6 2" xfId="51907" xr:uid="{00000000-0005-0000-0000-0000DCBC0000}"/>
    <cellStyle name="Salida 2 13 2 7" xfId="27739" xr:uid="{00000000-0005-0000-0000-0000DDBC0000}"/>
    <cellStyle name="Salida 2 13 2 7 2" xfId="51908" xr:uid="{00000000-0005-0000-0000-0000DEBC0000}"/>
    <cellStyle name="Salida 2 13 2 8" xfId="27740" xr:uid="{00000000-0005-0000-0000-0000DFBC0000}"/>
    <cellStyle name="Salida 2 13 2 8 2" xfId="51909" xr:uid="{00000000-0005-0000-0000-0000E0BC0000}"/>
    <cellStyle name="Salida 2 13 2 9" xfId="51910" xr:uid="{00000000-0005-0000-0000-0000E1BC0000}"/>
    <cellStyle name="Salida 2 13 3" xfId="1561" xr:uid="{00000000-0005-0000-0000-0000E2BC0000}"/>
    <cellStyle name="Salida 2 13 3 2" xfId="3024" xr:uid="{00000000-0005-0000-0000-0000E3BC0000}"/>
    <cellStyle name="Salida 2 13 3 2 2" xfId="8260" xr:uid="{00000000-0005-0000-0000-0000E4BC0000}"/>
    <cellStyle name="Salida 2 13 3 2 2 2" xfId="10880" xr:uid="{00000000-0005-0000-0000-0000E5BC0000}"/>
    <cellStyle name="Salida 2 13 3 2 2 2 2" xfId="51911" xr:uid="{00000000-0005-0000-0000-0000E6BC0000}"/>
    <cellStyle name="Salida 2 13 3 2 2 3" xfId="51912" xr:uid="{00000000-0005-0000-0000-0000E7BC0000}"/>
    <cellStyle name="Salida 2 13 3 2 3" xfId="8261" xr:uid="{00000000-0005-0000-0000-0000E8BC0000}"/>
    <cellStyle name="Salida 2 13 3 2 3 2" xfId="10881" xr:uid="{00000000-0005-0000-0000-0000E9BC0000}"/>
    <cellStyle name="Salida 2 13 3 2 3 2 2" xfId="51913" xr:uid="{00000000-0005-0000-0000-0000EABC0000}"/>
    <cellStyle name="Salida 2 13 3 2 3 3" xfId="51914" xr:uid="{00000000-0005-0000-0000-0000EBBC0000}"/>
    <cellStyle name="Salida 2 13 3 2 4" xfId="10879" xr:uid="{00000000-0005-0000-0000-0000ECBC0000}"/>
    <cellStyle name="Salida 2 13 3 2 4 2" xfId="51915" xr:uid="{00000000-0005-0000-0000-0000EDBC0000}"/>
    <cellStyle name="Salida 2 13 3 2 5" xfId="27741" xr:uid="{00000000-0005-0000-0000-0000EEBC0000}"/>
    <cellStyle name="Salida 2 13 3 2 5 2" xfId="51916" xr:uid="{00000000-0005-0000-0000-0000EFBC0000}"/>
    <cellStyle name="Salida 2 13 3 2 6" xfId="27742" xr:uid="{00000000-0005-0000-0000-0000F0BC0000}"/>
    <cellStyle name="Salida 2 13 3 2 6 2" xfId="51917" xr:uid="{00000000-0005-0000-0000-0000F1BC0000}"/>
    <cellStyle name="Salida 2 13 3 2 7" xfId="27743" xr:uid="{00000000-0005-0000-0000-0000F2BC0000}"/>
    <cellStyle name="Salida 2 13 3 2 7 2" xfId="51918" xr:uid="{00000000-0005-0000-0000-0000F3BC0000}"/>
    <cellStyle name="Salida 2 13 3 2 8" xfId="51919" xr:uid="{00000000-0005-0000-0000-0000F4BC0000}"/>
    <cellStyle name="Salida 2 13 3 3" xfId="8262" xr:uid="{00000000-0005-0000-0000-0000F5BC0000}"/>
    <cellStyle name="Salida 2 13 3 3 2" xfId="10882" xr:uid="{00000000-0005-0000-0000-0000F6BC0000}"/>
    <cellStyle name="Salida 2 13 3 3 2 2" xfId="51920" xr:uid="{00000000-0005-0000-0000-0000F7BC0000}"/>
    <cellStyle name="Salida 2 13 3 3 3" xfId="51921" xr:uid="{00000000-0005-0000-0000-0000F8BC0000}"/>
    <cellStyle name="Salida 2 13 3 4" xfId="8263" xr:uid="{00000000-0005-0000-0000-0000F9BC0000}"/>
    <cellStyle name="Salida 2 13 3 4 2" xfId="10883" xr:uid="{00000000-0005-0000-0000-0000FABC0000}"/>
    <cellStyle name="Salida 2 13 3 4 2 2" xfId="51922" xr:uid="{00000000-0005-0000-0000-0000FBBC0000}"/>
    <cellStyle name="Salida 2 13 3 4 3" xfId="51923" xr:uid="{00000000-0005-0000-0000-0000FCBC0000}"/>
    <cellStyle name="Salida 2 13 3 5" xfId="10878" xr:uid="{00000000-0005-0000-0000-0000FDBC0000}"/>
    <cellStyle name="Salida 2 13 3 5 2" xfId="51924" xr:uid="{00000000-0005-0000-0000-0000FEBC0000}"/>
    <cellStyle name="Salida 2 13 3 6" xfId="27744" xr:uid="{00000000-0005-0000-0000-0000FFBC0000}"/>
    <cellStyle name="Salida 2 13 3 6 2" xfId="51925" xr:uid="{00000000-0005-0000-0000-000000BD0000}"/>
    <cellStyle name="Salida 2 13 3 7" xfId="27745" xr:uid="{00000000-0005-0000-0000-000001BD0000}"/>
    <cellStyle name="Salida 2 13 3 7 2" xfId="51926" xr:uid="{00000000-0005-0000-0000-000002BD0000}"/>
    <cellStyle name="Salida 2 13 3 8" xfId="27746" xr:uid="{00000000-0005-0000-0000-000003BD0000}"/>
    <cellStyle name="Salida 2 13 3 8 2" xfId="51927" xr:uid="{00000000-0005-0000-0000-000004BD0000}"/>
    <cellStyle name="Salida 2 13 3 9" xfId="51928" xr:uid="{00000000-0005-0000-0000-000005BD0000}"/>
    <cellStyle name="Salida 2 13 4" xfId="8264" xr:uid="{00000000-0005-0000-0000-000006BD0000}"/>
    <cellStyle name="Salida 2 13 4 2" xfId="11738" xr:uid="{00000000-0005-0000-0000-000007BD0000}"/>
    <cellStyle name="Salida 2 13 4 2 2" xfId="51929" xr:uid="{00000000-0005-0000-0000-000008BD0000}"/>
    <cellStyle name="Salida 2 13 4 3" xfId="27747" xr:uid="{00000000-0005-0000-0000-000009BD0000}"/>
    <cellStyle name="Salida 2 13 4 3 2" xfId="51930" xr:uid="{00000000-0005-0000-0000-00000ABD0000}"/>
    <cellStyle name="Salida 2 13 4 4" xfId="27748" xr:uid="{00000000-0005-0000-0000-00000BBD0000}"/>
    <cellStyle name="Salida 2 13 4 4 2" xfId="51931" xr:uid="{00000000-0005-0000-0000-00000CBD0000}"/>
    <cellStyle name="Salida 2 13 4 5" xfId="27749" xr:uid="{00000000-0005-0000-0000-00000DBD0000}"/>
    <cellStyle name="Salida 2 13 4 5 2" xfId="51932" xr:uid="{00000000-0005-0000-0000-00000EBD0000}"/>
    <cellStyle name="Salida 2 13 4 6" xfId="51933" xr:uid="{00000000-0005-0000-0000-00000FBD0000}"/>
    <cellStyle name="Salida 2 13 5" xfId="8265" xr:uid="{00000000-0005-0000-0000-000010BD0000}"/>
    <cellStyle name="Salida 2 13 5 2" xfId="10884" xr:uid="{00000000-0005-0000-0000-000011BD0000}"/>
    <cellStyle name="Salida 2 13 5 2 2" xfId="51934" xr:uid="{00000000-0005-0000-0000-000012BD0000}"/>
    <cellStyle name="Salida 2 13 5 3" xfId="27750" xr:uid="{00000000-0005-0000-0000-000013BD0000}"/>
    <cellStyle name="Salida 2 13 5 3 2" xfId="51935" xr:uid="{00000000-0005-0000-0000-000014BD0000}"/>
    <cellStyle name="Salida 2 13 5 4" xfId="27751" xr:uid="{00000000-0005-0000-0000-000015BD0000}"/>
    <cellStyle name="Salida 2 13 5 4 2" xfId="51936" xr:uid="{00000000-0005-0000-0000-000016BD0000}"/>
    <cellStyle name="Salida 2 13 5 5" xfId="27752" xr:uid="{00000000-0005-0000-0000-000017BD0000}"/>
    <cellStyle name="Salida 2 13 5 5 2" xfId="51937" xr:uid="{00000000-0005-0000-0000-000018BD0000}"/>
    <cellStyle name="Salida 2 13 5 6" xfId="51938" xr:uid="{00000000-0005-0000-0000-000019BD0000}"/>
    <cellStyle name="Salida 2 13 6" xfId="8266" xr:uid="{00000000-0005-0000-0000-00001ABD0000}"/>
    <cellStyle name="Salida 2 13 6 2" xfId="10885" xr:uid="{00000000-0005-0000-0000-00001BBD0000}"/>
    <cellStyle name="Salida 2 13 6 2 2" xfId="51939" xr:uid="{00000000-0005-0000-0000-00001CBD0000}"/>
    <cellStyle name="Salida 2 13 6 3" xfId="27753" xr:uid="{00000000-0005-0000-0000-00001DBD0000}"/>
    <cellStyle name="Salida 2 13 6 3 2" xfId="51940" xr:uid="{00000000-0005-0000-0000-00001EBD0000}"/>
    <cellStyle name="Salida 2 13 6 4" xfId="27754" xr:uid="{00000000-0005-0000-0000-00001FBD0000}"/>
    <cellStyle name="Salida 2 13 6 4 2" xfId="51941" xr:uid="{00000000-0005-0000-0000-000020BD0000}"/>
    <cellStyle name="Salida 2 13 6 5" xfId="27755" xr:uid="{00000000-0005-0000-0000-000021BD0000}"/>
    <cellStyle name="Salida 2 13 6 5 2" xfId="51942" xr:uid="{00000000-0005-0000-0000-000022BD0000}"/>
    <cellStyle name="Salida 2 13 6 6" xfId="51943" xr:uid="{00000000-0005-0000-0000-000023BD0000}"/>
    <cellStyle name="Salida 2 13 7" xfId="8267" xr:uid="{00000000-0005-0000-0000-000024BD0000}"/>
    <cellStyle name="Salida 2 13 7 2" xfId="10886" xr:uid="{00000000-0005-0000-0000-000025BD0000}"/>
    <cellStyle name="Salida 2 13 7 2 2" xfId="51944" xr:uid="{00000000-0005-0000-0000-000026BD0000}"/>
    <cellStyle name="Salida 2 13 7 3" xfId="27756" xr:uid="{00000000-0005-0000-0000-000027BD0000}"/>
    <cellStyle name="Salida 2 13 7 3 2" xfId="51945" xr:uid="{00000000-0005-0000-0000-000028BD0000}"/>
    <cellStyle name="Salida 2 13 7 4" xfId="27757" xr:uid="{00000000-0005-0000-0000-000029BD0000}"/>
    <cellStyle name="Salida 2 13 7 4 2" xfId="51946" xr:uid="{00000000-0005-0000-0000-00002ABD0000}"/>
    <cellStyle name="Salida 2 13 7 5" xfId="27758" xr:uid="{00000000-0005-0000-0000-00002BBD0000}"/>
    <cellStyle name="Salida 2 13 7 5 2" xfId="51947" xr:uid="{00000000-0005-0000-0000-00002CBD0000}"/>
    <cellStyle name="Salida 2 13 7 6" xfId="51948" xr:uid="{00000000-0005-0000-0000-00002DBD0000}"/>
    <cellStyle name="Salida 2 13 8" xfId="8268" xr:uid="{00000000-0005-0000-0000-00002EBD0000}"/>
    <cellStyle name="Salida 2 13 8 2" xfId="10887" xr:uid="{00000000-0005-0000-0000-00002FBD0000}"/>
    <cellStyle name="Salida 2 13 8 2 2" xfId="51949" xr:uid="{00000000-0005-0000-0000-000030BD0000}"/>
    <cellStyle name="Salida 2 13 8 3" xfId="51950" xr:uid="{00000000-0005-0000-0000-000031BD0000}"/>
    <cellStyle name="Salida 2 13 9" xfId="10872" xr:uid="{00000000-0005-0000-0000-000032BD0000}"/>
    <cellStyle name="Salida 2 13 9 2" xfId="51951" xr:uid="{00000000-0005-0000-0000-000033BD0000}"/>
    <cellStyle name="Salida 2 14" xfId="930" xr:uid="{00000000-0005-0000-0000-000034BD0000}"/>
    <cellStyle name="Salida 2 14 10" xfId="27759" xr:uid="{00000000-0005-0000-0000-000035BD0000}"/>
    <cellStyle name="Salida 2 14 10 2" xfId="51952" xr:uid="{00000000-0005-0000-0000-000036BD0000}"/>
    <cellStyle name="Salida 2 14 11" xfId="51953" xr:uid="{00000000-0005-0000-0000-000037BD0000}"/>
    <cellStyle name="Salida 2 14 2" xfId="1862" xr:uid="{00000000-0005-0000-0000-000038BD0000}"/>
    <cellStyle name="Salida 2 14 2 2" xfId="3321" xr:uid="{00000000-0005-0000-0000-000039BD0000}"/>
    <cellStyle name="Salida 2 14 2 2 2" xfId="8269" xr:uid="{00000000-0005-0000-0000-00003ABD0000}"/>
    <cellStyle name="Salida 2 14 2 2 2 2" xfId="10891" xr:uid="{00000000-0005-0000-0000-00003BBD0000}"/>
    <cellStyle name="Salida 2 14 2 2 2 2 2" xfId="51954" xr:uid="{00000000-0005-0000-0000-00003CBD0000}"/>
    <cellStyle name="Salida 2 14 2 2 2 3" xfId="51955" xr:uid="{00000000-0005-0000-0000-00003DBD0000}"/>
    <cellStyle name="Salida 2 14 2 2 3" xfId="8270" xr:uid="{00000000-0005-0000-0000-00003EBD0000}"/>
    <cellStyle name="Salida 2 14 2 2 3 2" xfId="10892" xr:uid="{00000000-0005-0000-0000-00003FBD0000}"/>
    <cellStyle name="Salida 2 14 2 2 3 2 2" xfId="51956" xr:uid="{00000000-0005-0000-0000-000040BD0000}"/>
    <cellStyle name="Salida 2 14 2 2 3 3" xfId="51957" xr:uid="{00000000-0005-0000-0000-000041BD0000}"/>
    <cellStyle name="Salida 2 14 2 2 4" xfId="10890" xr:uid="{00000000-0005-0000-0000-000042BD0000}"/>
    <cellStyle name="Salida 2 14 2 2 4 2" xfId="51958" xr:uid="{00000000-0005-0000-0000-000043BD0000}"/>
    <cellStyle name="Salida 2 14 2 2 5" xfId="27760" xr:uid="{00000000-0005-0000-0000-000044BD0000}"/>
    <cellStyle name="Salida 2 14 2 2 5 2" xfId="51959" xr:uid="{00000000-0005-0000-0000-000045BD0000}"/>
    <cellStyle name="Salida 2 14 2 2 6" xfId="27761" xr:uid="{00000000-0005-0000-0000-000046BD0000}"/>
    <cellStyle name="Salida 2 14 2 2 6 2" xfId="51960" xr:uid="{00000000-0005-0000-0000-000047BD0000}"/>
    <cellStyle name="Salida 2 14 2 2 7" xfId="27762" xr:uid="{00000000-0005-0000-0000-000048BD0000}"/>
    <cellStyle name="Salida 2 14 2 2 7 2" xfId="51961" xr:uid="{00000000-0005-0000-0000-000049BD0000}"/>
    <cellStyle name="Salida 2 14 2 2 8" xfId="51962" xr:uid="{00000000-0005-0000-0000-00004ABD0000}"/>
    <cellStyle name="Salida 2 14 2 3" xfId="8271" xr:uid="{00000000-0005-0000-0000-00004BBD0000}"/>
    <cellStyle name="Salida 2 14 2 3 2" xfId="10893" xr:uid="{00000000-0005-0000-0000-00004CBD0000}"/>
    <cellStyle name="Salida 2 14 2 3 2 2" xfId="51963" xr:uid="{00000000-0005-0000-0000-00004DBD0000}"/>
    <cellStyle name="Salida 2 14 2 3 3" xfId="51964" xr:uid="{00000000-0005-0000-0000-00004EBD0000}"/>
    <cellStyle name="Salida 2 14 2 4" xfId="8272" xr:uid="{00000000-0005-0000-0000-00004FBD0000}"/>
    <cellStyle name="Salida 2 14 2 4 2" xfId="10894" xr:uid="{00000000-0005-0000-0000-000050BD0000}"/>
    <cellStyle name="Salida 2 14 2 4 2 2" xfId="51965" xr:uid="{00000000-0005-0000-0000-000051BD0000}"/>
    <cellStyle name="Salida 2 14 2 4 3" xfId="51966" xr:uid="{00000000-0005-0000-0000-000052BD0000}"/>
    <cellStyle name="Salida 2 14 2 5" xfId="10889" xr:uid="{00000000-0005-0000-0000-000053BD0000}"/>
    <cellStyle name="Salida 2 14 2 5 2" xfId="51967" xr:uid="{00000000-0005-0000-0000-000054BD0000}"/>
    <cellStyle name="Salida 2 14 2 6" xfId="27763" xr:uid="{00000000-0005-0000-0000-000055BD0000}"/>
    <cellStyle name="Salida 2 14 2 6 2" xfId="51968" xr:uid="{00000000-0005-0000-0000-000056BD0000}"/>
    <cellStyle name="Salida 2 14 2 7" xfId="27764" xr:uid="{00000000-0005-0000-0000-000057BD0000}"/>
    <cellStyle name="Salida 2 14 2 7 2" xfId="51969" xr:uid="{00000000-0005-0000-0000-000058BD0000}"/>
    <cellStyle name="Salida 2 14 2 8" xfId="27765" xr:uid="{00000000-0005-0000-0000-000059BD0000}"/>
    <cellStyle name="Salida 2 14 2 8 2" xfId="51970" xr:uid="{00000000-0005-0000-0000-00005ABD0000}"/>
    <cellStyle name="Salida 2 14 2 9" xfId="51971" xr:uid="{00000000-0005-0000-0000-00005BBD0000}"/>
    <cellStyle name="Salida 2 14 3" xfId="1430" xr:uid="{00000000-0005-0000-0000-00005CBD0000}"/>
    <cellStyle name="Salida 2 14 3 2" xfId="2893" xr:uid="{00000000-0005-0000-0000-00005DBD0000}"/>
    <cellStyle name="Salida 2 14 3 2 2" xfId="8273" xr:uid="{00000000-0005-0000-0000-00005EBD0000}"/>
    <cellStyle name="Salida 2 14 3 2 2 2" xfId="10897" xr:uid="{00000000-0005-0000-0000-00005FBD0000}"/>
    <cellStyle name="Salida 2 14 3 2 2 2 2" xfId="51972" xr:uid="{00000000-0005-0000-0000-000060BD0000}"/>
    <cellStyle name="Salida 2 14 3 2 2 3" xfId="51973" xr:uid="{00000000-0005-0000-0000-000061BD0000}"/>
    <cellStyle name="Salida 2 14 3 2 3" xfId="8274" xr:uid="{00000000-0005-0000-0000-000062BD0000}"/>
    <cellStyle name="Salida 2 14 3 2 3 2" xfId="10898" xr:uid="{00000000-0005-0000-0000-000063BD0000}"/>
    <cellStyle name="Salida 2 14 3 2 3 2 2" xfId="51974" xr:uid="{00000000-0005-0000-0000-000064BD0000}"/>
    <cellStyle name="Salida 2 14 3 2 3 3" xfId="51975" xr:uid="{00000000-0005-0000-0000-000065BD0000}"/>
    <cellStyle name="Salida 2 14 3 2 4" xfId="10896" xr:uid="{00000000-0005-0000-0000-000066BD0000}"/>
    <cellStyle name="Salida 2 14 3 2 4 2" xfId="51976" xr:uid="{00000000-0005-0000-0000-000067BD0000}"/>
    <cellStyle name="Salida 2 14 3 2 5" xfId="27766" xr:uid="{00000000-0005-0000-0000-000068BD0000}"/>
    <cellStyle name="Salida 2 14 3 2 5 2" xfId="51977" xr:uid="{00000000-0005-0000-0000-000069BD0000}"/>
    <cellStyle name="Salida 2 14 3 2 6" xfId="27767" xr:uid="{00000000-0005-0000-0000-00006ABD0000}"/>
    <cellStyle name="Salida 2 14 3 2 6 2" xfId="51978" xr:uid="{00000000-0005-0000-0000-00006BBD0000}"/>
    <cellStyle name="Salida 2 14 3 2 7" xfId="27768" xr:uid="{00000000-0005-0000-0000-00006CBD0000}"/>
    <cellStyle name="Salida 2 14 3 2 7 2" xfId="51979" xr:uid="{00000000-0005-0000-0000-00006DBD0000}"/>
    <cellStyle name="Salida 2 14 3 2 8" xfId="51980" xr:uid="{00000000-0005-0000-0000-00006EBD0000}"/>
    <cellStyle name="Salida 2 14 3 3" xfId="8275" xr:uid="{00000000-0005-0000-0000-00006FBD0000}"/>
    <cellStyle name="Salida 2 14 3 3 2" xfId="10899" xr:uid="{00000000-0005-0000-0000-000070BD0000}"/>
    <cellStyle name="Salida 2 14 3 3 2 2" xfId="51981" xr:uid="{00000000-0005-0000-0000-000071BD0000}"/>
    <cellStyle name="Salida 2 14 3 3 3" xfId="51982" xr:uid="{00000000-0005-0000-0000-000072BD0000}"/>
    <cellStyle name="Salida 2 14 3 4" xfId="8276" xr:uid="{00000000-0005-0000-0000-000073BD0000}"/>
    <cellStyle name="Salida 2 14 3 4 2" xfId="10900" xr:uid="{00000000-0005-0000-0000-000074BD0000}"/>
    <cellStyle name="Salida 2 14 3 4 2 2" xfId="51983" xr:uid="{00000000-0005-0000-0000-000075BD0000}"/>
    <cellStyle name="Salida 2 14 3 4 3" xfId="51984" xr:uid="{00000000-0005-0000-0000-000076BD0000}"/>
    <cellStyle name="Salida 2 14 3 5" xfId="10895" xr:uid="{00000000-0005-0000-0000-000077BD0000}"/>
    <cellStyle name="Salida 2 14 3 5 2" xfId="51985" xr:uid="{00000000-0005-0000-0000-000078BD0000}"/>
    <cellStyle name="Salida 2 14 3 6" xfId="27769" xr:uid="{00000000-0005-0000-0000-000079BD0000}"/>
    <cellStyle name="Salida 2 14 3 6 2" xfId="51986" xr:uid="{00000000-0005-0000-0000-00007ABD0000}"/>
    <cellStyle name="Salida 2 14 3 7" xfId="27770" xr:uid="{00000000-0005-0000-0000-00007BBD0000}"/>
    <cellStyle name="Salida 2 14 3 7 2" xfId="51987" xr:uid="{00000000-0005-0000-0000-00007CBD0000}"/>
    <cellStyle name="Salida 2 14 3 8" xfId="27771" xr:uid="{00000000-0005-0000-0000-00007DBD0000}"/>
    <cellStyle name="Salida 2 14 3 8 2" xfId="51988" xr:uid="{00000000-0005-0000-0000-00007EBD0000}"/>
    <cellStyle name="Salida 2 14 3 9" xfId="51989" xr:uid="{00000000-0005-0000-0000-00007FBD0000}"/>
    <cellStyle name="Salida 2 14 4" xfId="8277" xr:uid="{00000000-0005-0000-0000-000080BD0000}"/>
    <cellStyle name="Salida 2 14 4 2" xfId="10901" xr:uid="{00000000-0005-0000-0000-000081BD0000}"/>
    <cellStyle name="Salida 2 14 4 2 2" xfId="51990" xr:uid="{00000000-0005-0000-0000-000082BD0000}"/>
    <cellStyle name="Salida 2 14 4 3" xfId="27772" xr:uid="{00000000-0005-0000-0000-000083BD0000}"/>
    <cellStyle name="Salida 2 14 4 3 2" xfId="51991" xr:uid="{00000000-0005-0000-0000-000084BD0000}"/>
    <cellStyle name="Salida 2 14 4 4" xfId="27773" xr:uid="{00000000-0005-0000-0000-000085BD0000}"/>
    <cellStyle name="Salida 2 14 4 4 2" xfId="51992" xr:uid="{00000000-0005-0000-0000-000086BD0000}"/>
    <cellStyle name="Salida 2 14 4 5" xfId="27774" xr:uid="{00000000-0005-0000-0000-000087BD0000}"/>
    <cellStyle name="Salida 2 14 4 5 2" xfId="51993" xr:uid="{00000000-0005-0000-0000-000088BD0000}"/>
    <cellStyle name="Salida 2 14 4 6" xfId="51994" xr:uid="{00000000-0005-0000-0000-000089BD0000}"/>
    <cellStyle name="Salida 2 14 5" xfId="8278" xr:uid="{00000000-0005-0000-0000-00008ABD0000}"/>
    <cellStyle name="Salida 2 14 5 2" xfId="10902" xr:uid="{00000000-0005-0000-0000-00008BBD0000}"/>
    <cellStyle name="Salida 2 14 5 2 2" xfId="51995" xr:uid="{00000000-0005-0000-0000-00008CBD0000}"/>
    <cellStyle name="Salida 2 14 5 3" xfId="27775" xr:uid="{00000000-0005-0000-0000-00008DBD0000}"/>
    <cellStyle name="Salida 2 14 5 3 2" xfId="51996" xr:uid="{00000000-0005-0000-0000-00008EBD0000}"/>
    <cellStyle name="Salida 2 14 5 4" xfId="27776" xr:uid="{00000000-0005-0000-0000-00008FBD0000}"/>
    <cellStyle name="Salida 2 14 5 4 2" xfId="51997" xr:uid="{00000000-0005-0000-0000-000090BD0000}"/>
    <cellStyle name="Salida 2 14 5 5" xfId="27777" xr:uid="{00000000-0005-0000-0000-000091BD0000}"/>
    <cellStyle name="Salida 2 14 5 5 2" xfId="51998" xr:uid="{00000000-0005-0000-0000-000092BD0000}"/>
    <cellStyle name="Salida 2 14 5 6" xfId="51999" xr:uid="{00000000-0005-0000-0000-000093BD0000}"/>
    <cellStyle name="Salida 2 14 6" xfId="8279" xr:uid="{00000000-0005-0000-0000-000094BD0000}"/>
    <cellStyle name="Salida 2 14 6 2" xfId="10903" xr:uid="{00000000-0005-0000-0000-000095BD0000}"/>
    <cellStyle name="Salida 2 14 6 2 2" xfId="52000" xr:uid="{00000000-0005-0000-0000-000096BD0000}"/>
    <cellStyle name="Salida 2 14 6 3" xfId="27778" xr:uid="{00000000-0005-0000-0000-000097BD0000}"/>
    <cellStyle name="Salida 2 14 6 3 2" xfId="52001" xr:uid="{00000000-0005-0000-0000-000098BD0000}"/>
    <cellStyle name="Salida 2 14 6 4" xfId="27779" xr:uid="{00000000-0005-0000-0000-000099BD0000}"/>
    <cellStyle name="Salida 2 14 6 4 2" xfId="52002" xr:uid="{00000000-0005-0000-0000-00009ABD0000}"/>
    <cellStyle name="Salida 2 14 6 5" xfId="27780" xr:uid="{00000000-0005-0000-0000-00009BBD0000}"/>
    <cellStyle name="Salida 2 14 6 5 2" xfId="52003" xr:uid="{00000000-0005-0000-0000-00009CBD0000}"/>
    <cellStyle name="Salida 2 14 6 6" xfId="52004" xr:uid="{00000000-0005-0000-0000-00009DBD0000}"/>
    <cellStyle name="Salida 2 14 7" xfId="8280" xr:uid="{00000000-0005-0000-0000-00009EBD0000}"/>
    <cellStyle name="Salida 2 14 7 2" xfId="10904" xr:uid="{00000000-0005-0000-0000-00009FBD0000}"/>
    <cellStyle name="Salida 2 14 7 2 2" xfId="52005" xr:uid="{00000000-0005-0000-0000-0000A0BD0000}"/>
    <cellStyle name="Salida 2 14 7 3" xfId="27781" xr:uid="{00000000-0005-0000-0000-0000A1BD0000}"/>
    <cellStyle name="Salida 2 14 7 3 2" xfId="52006" xr:uid="{00000000-0005-0000-0000-0000A2BD0000}"/>
    <cellStyle name="Salida 2 14 7 4" xfId="27782" xr:uid="{00000000-0005-0000-0000-0000A3BD0000}"/>
    <cellStyle name="Salida 2 14 7 4 2" xfId="52007" xr:uid="{00000000-0005-0000-0000-0000A4BD0000}"/>
    <cellStyle name="Salida 2 14 7 5" xfId="27783" xr:uid="{00000000-0005-0000-0000-0000A5BD0000}"/>
    <cellStyle name="Salida 2 14 7 5 2" xfId="52008" xr:uid="{00000000-0005-0000-0000-0000A6BD0000}"/>
    <cellStyle name="Salida 2 14 7 6" xfId="52009" xr:uid="{00000000-0005-0000-0000-0000A7BD0000}"/>
    <cellStyle name="Salida 2 14 8" xfId="8281" xr:uid="{00000000-0005-0000-0000-0000A8BD0000}"/>
    <cellStyle name="Salida 2 14 8 2" xfId="10905" xr:uid="{00000000-0005-0000-0000-0000A9BD0000}"/>
    <cellStyle name="Salida 2 14 8 2 2" xfId="52010" xr:uid="{00000000-0005-0000-0000-0000AABD0000}"/>
    <cellStyle name="Salida 2 14 8 3" xfId="52011" xr:uid="{00000000-0005-0000-0000-0000ABBD0000}"/>
    <cellStyle name="Salida 2 14 9" xfId="10888" xr:uid="{00000000-0005-0000-0000-0000ACBD0000}"/>
    <cellStyle name="Salida 2 14 9 2" xfId="52012" xr:uid="{00000000-0005-0000-0000-0000ADBD0000}"/>
    <cellStyle name="Salida 2 15" xfId="868" xr:uid="{00000000-0005-0000-0000-0000AEBD0000}"/>
    <cellStyle name="Salida 2 15 10" xfId="27784" xr:uid="{00000000-0005-0000-0000-0000AFBD0000}"/>
    <cellStyle name="Salida 2 15 10 2" xfId="52013" xr:uid="{00000000-0005-0000-0000-0000B0BD0000}"/>
    <cellStyle name="Salida 2 15 11" xfId="52014" xr:uid="{00000000-0005-0000-0000-0000B1BD0000}"/>
    <cellStyle name="Salida 2 15 2" xfId="1811" xr:uid="{00000000-0005-0000-0000-0000B2BD0000}"/>
    <cellStyle name="Salida 2 15 2 2" xfId="3270" xr:uid="{00000000-0005-0000-0000-0000B3BD0000}"/>
    <cellStyle name="Salida 2 15 2 2 2" xfId="8282" xr:uid="{00000000-0005-0000-0000-0000B4BD0000}"/>
    <cellStyle name="Salida 2 15 2 2 2 2" xfId="10909" xr:uid="{00000000-0005-0000-0000-0000B5BD0000}"/>
    <cellStyle name="Salida 2 15 2 2 2 2 2" xfId="52015" xr:uid="{00000000-0005-0000-0000-0000B6BD0000}"/>
    <cellStyle name="Salida 2 15 2 2 2 3" xfId="52016" xr:uid="{00000000-0005-0000-0000-0000B7BD0000}"/>
    <cellStyle name="Salida 2 15 2 2 3" xfId="8283" xr:uid="{00000000-0005-0000-0000-0000B8BD0000}"/>
    <cellStyle name="Salida 2 15 2 2 3 2" xfId="10910" xr:uid="{00000000-0005-0000-0000-0000B9BD0000}"/>
    <cellStyle name="Salida 2 15 2 2 3 2 2" xfId="52017" xr:uid="{00000000-0005-0000-0000-0000BABD0000}"/>
    <cellStyle name="Salida 2 15 2 2 3 3" xfId="52018" xr:uid="{00000000-0005-0000-0000-0000BBBD0000}"/>
    <cellStyle name="Salida 2 15 2 2 4" xfId="10908" xr:uid="{00000000-0005-0000-0000-0000BCBD0000}"/>
    <cellStyle name="Salida 2 15 2 2 4 2" xfId="52019" xr:uid="{00000000-0005-0000-0000-0000BDBD0000}"/>
    <cellStyle name="Salida 2 15 2 2 5" xfId="27785" xr:uid="{00000000-0005-0000-0000-0000BEBD0000}"/>
    <cellStyle name="Salida 2 15 2 2 5 2" xfId="52020" xr:uid="{00000000-0005-0000-0000-0000BFBD0000}"/>
    <cellStyle name="Salida 2 15 2 2 6" xfId="27786" xr:uid="{00000000-0005-0000-0000-0000C0BD0000}"/>
    <cellStyle name="Salida 2 15 2 2 6 2" xfId="52021" xr:uid="{00000000-0005-0000-0000-0000C1BD0000}"/>
    <cellStyle name="Salida 2 15 2 2 7" xfId="27787" xr:uid="{00000000-0005-0000-0000-0000C2BD0000}"/>
    <cellStyle name="Salida 2 15 2 2 7 2" xfId="52022" xr:uid="{00000000-0005-0000-0000-0000C3BD0000}"/>
    <cellStyle name="Salida 2 15 2 2 8" xfId="52023" xr:uid="{00000000-0005-0000-0000-0000C4BD0000}"/>
    <cellStyle name="Salida 2 15 2 3" xfId="8284" xr:uid="{00000000-0005-0000-0000-0000C5BD0000}"/>
    <cellStyle name="Salida 2 15 2 3 2" xfId="10911" xr:uid="{00000000-0005-0000-0000-0000C6BD0000}"/>
    <cellStyle name="Salida 2 15 2 3 2 2" xfId="52024" xr:uid="{00000000-0005-0000-0000-0000C7BD0000}"/>
    <cellStyle name="Salida 2 15 2 3 3" xfId="52025" xr:uid="{00000000-0005-0000-0000-0000C8BD0000}"/>
    <cellStyle name="Salida 2 15 2 4" xfId="8285" xr:uid="{00000000-0005-0000-0000-0000C9BD0000}"/>
    <cellStyle name="Salida 2 15 2 4 2" xfId="10912" xr:uid="{00000000-0005-0000-0000-0000CABD0000}"/>
    <cellStyle name="Salida 2 15 2 4 2 2" xfId="52026" xr:uid="{00000000-0005-0000-0000-0000CBBD0000}"/>
    <cellStyle name="Salida 2 15 2 4 3" xfId="52027" xr:uid="{00000000-0005-0000-0000-0000CCBD0000}"/>
    <cellStyle name="Salida 2 15 2 5" xfId="10907" xr:uid="{00000000-0005-0000-0000-0000CDBD0000}"/>
    <cellStyle name="Salida 2 15 2 5 2" xfId="52028" xr:uid="{00000000-0005-0000-0000-0000CEBD0000}"/>
    <cellStyle name="Salida 2 15 2 6" xfId="27788" xr:uid="{00000000-0005-0000-0000-0000CFBD0000}"/>
    <cellStyle name="Salida 2 15 2 6 2" xfId="52029" xr:uid="{00000000-0005-0000-0000-0000D0BD0000}"/>
    <cellStyle name="Salida 2 15 2 7" xfId="27789" xr:uid="{00000000-0005-0000-0000-0000D1BD0000}"/>
    <cellStyle name="Salida 2 15 2 7 2" xfId="52030" xr:uid="{00000000-0005-0000-0000-0000D2BD0000}"/>
    <cellStyle name="Salida 2 15 2 8" xfId="27790" xr:uid="{00000000-0005-0000-0000-0000D3BD0000}"/>
    <cellStyle name="Salida 2 15 2 8 2" xfId="52031" xr:uid="{00000000-0005-0000-0000-0000D4BD0000}"/>
    <cellStyle name="Salida 2 15 2 9" xfId="52032" xr:uid="{00000000-0005-0000-0000-0000D5BD0000}"/>
    <cellStyle name="Salida 2 15 3" xfId="1377" xr:uid="{00000000-0005-0000-0000-0000D6BD0000}"/>
    <cellStyle name="Salida 2 15 3 2" xfId="2840" xr:uid="{00000000-0005-0000-0000-0000D7BD0000}"/>
    <cellStyle name="Salida 2 15 3 2 2" xfId="8286" xr:uid="{00000000-0005-0000-0000-0000D8BD0000}"/>
    <cellStyle name="Salida 2 15 3 2 2 2" xfId="10915" xr:uid="{00000000-0005-0000-0000-0000D9BD0000}"/>
    <cellStyle name="Salida 2 15 3 2 2 2 2" xfId="52033" xr:uid="{00000000-0005-0000-0000-0000DABD0000}"/>
    <cellStyle name="Salida 2 15 3 2 2 3" xfId="52034" xr:uid="{00000000-0005-0000-0000-0000DBBD0000}"/>
    <cellStyle name="Salida 2 15 3 2 3" xfId="8287" xr:uid="{00000000-0005-0000-0000-0000DCBD0000}"/>
    <cellStyle name="Salida 2 15 3 2 3 2" xfId="10916" xr:uid="{00000000-0005-0000-0000-0000DDBD0000}"/>
    <cellStyle name="Salida 2 15 3 2 3 2 2" xfId="52035" xr:uid="{00000000-0005-0000-0000-0000DEBD0000}"/>
    <cellStyle name="Salida 2 15 3 2 3 3" xfId="52036" xr:uid="{00000000-0005-0000-0000-0000DFBD0000}"/>
    <cellStyle name="Salida 2 15 3 2 4" xfId="10914" xr:uid="{00000000-0005-0000-0000-0000E0BD0000}"/>
    <cellStyle name="Salida 2 15 3 2 4 2" xfId="52037" xr:uid="{00000000-0005-0000-0000-0000E1BD0000}"/>
    <cellStyle name="Salida 2 15 3 2 5" xfId="27791" xr:uid="{00000000-0005-0000-0000-0000E2BD0000}"/>
    <cellStyle name="Salida 2 15 3 2 5 2" xfId="52038" xr:uid="{00000000-0005-0000-0000-0000E3BD0000}"/>
    <cellStyle name="Salida 2 15 3 2 6" xfId="27792" xr:uid="{00000000-0005-0000-0000-0000E4BD0000}"/>
    <cellStyle name="Salida 2 15 3 2 6 2" xfId="52039" xr:uid="{00000000-0005-0000-0000-0000E5BD0000}"/>
    <cellStyle name="Salida 2 15 3 2 7" xfId="27793" xr:uid="{00000000-0005-0000-0000-0000E6BD0000}"/>
    <cellStyle name="Salida 2 15 3 2 7 2" xfId="52040" xr:uid="{00000000-0005-0000-0000-0000E7BD0000}"/>
    <cellStyle name="Salida 2 15 3 2 8" xfId="52041" xr:uid="{00000000-0005-0000-0000-0000E8BD0000}"/>
    <cellStyle name="Salida 2 15 3 3" xfId="8288" xr:uid="{00000000-0005-0000-0000-0000E9BD0000}"/>
    <cellStyle name="Salida 2 15 3 3 2" xfId="10917" xr:uid="{00000000-0005-0000-0000-0000EABD0000}"/>
    <cellStyle name="Salida 2 15 3 3 2 2" xfId="52042" xr:uid="{00000000-0005-0000-0000-0000EBBD0000}"/>
    <cellStyle name="Salida 2 15 3 3 3" xfId="52043" xr:uid="{00000000-0005-0000-0000-0000ECBD0000}"/>
    <cellStyle name="Salida 2 15 3 4" xfId="8289" xr:uid="{00000000-0005-0000-0000-0000EDBD0000}"/>
    <cellStyle name="Salida 2 15 3 4 2" xfId="10918" xr:uid="{00000000-0005-0000-0000-0000EEBD0000}"/>
    <cellStyle name="Salida 2 15 3 4 2 2" xfId="52044" xr:uid="{00000000-0005-0000-0000-0000EFBD0000}"/>
    <cellStyle name="Salida 2 15 3 4 3" xfId="52045" xr:uid="{00000000-0005-0000-0000-0000F0BD0000}"/>
    <cellStyle name="Salida 2 15 3 5" xfId="10913" xr:uid="{00000000-0005-0000-0000-0000F1BD0000}"/>
    <cellStyle name="Salida 2 15 3 5 2" xfId="52046" xr:uid="{00000000-0005-0000-0000-0000F2BD0000}"/>
    <cellStyle name="Salida 2 15 3 6" xfId="27794" xr:uid="{00000000-0005-0000-0000-0000F3BD0000}"/>
    <cellStyle name="Salida 2 15 3 6 2" xfId="52047" xr:uid="{00000000-0005-0000-0000-0000F4BD0000}"/>
    <cellStyle name="Salida 2 15 3 7" xfId="27795" xr:uid="{00000000-0005-0000-0000-0000F5BD0000}"/>
    <cellStyle name="Salida 2 15 3 7 2" xfId="52048" xr:uid="{00000000-0005-0000-0000-0000F6BD0000}"/>
    <cellStyle name="Salida 2 15 3 8" xfId="27796" xr:uid="{00000000-0005-0000-0000-0000F7BD0000}"/>
    <cellStyle name="Salida 2 15 3 8 2" xfId="52049" xr:uid="{00000000-0005-0000-0000-0000F8BD0000}"/>
    <cellStyle name="Salida 2 15 3 9" xfId="52050" xr:uid="{00000000-0005-0000-0000-0000F9BD0000}"/>
    <cellStyle name="Salida 2 15 4" xfId="8290" xr:uid="{00000000-0005-0000-0000-0000FABD0000}"/>
    <cellStyle name="Salida 2 15 4 2" xfId="10919" xr:uid="{00000000-0005-0000-0000-0000FBBD0000}"/>
    <cellStyle name="Salida 2 15 4 2 2" xfId="52051" xr:uid="{00000000-0005-0000-0000-0000FCBD0000}"/>
    <cellStyle name="Salida 2 15 4 3" xfId="27797" xr:uid="{00000000-0005-0000-0000-0000FDBD0000}"/>
    <cellStyle name="Salida 2 15 4 3 2" xfId="52052" xr:uid="{00000000-0005-0000-0000-0000FEBD0000}"/>
    <cellStyle name="Salida 2 15 4 4" xfId="27798" xr:uid="{00000000-0005-0000-0000-0000FFBD0000}"/>
    <cellStyle name="Salida 2 15 4 4 2" xfId="52053" xr:uid="{00000000-0005-0000-0000-000000BE0000}"/>
    <cellStyle name="Salida 2 15 4 5" xfId="27799" xr:uid="{00000000-0005-0000-0000-000001BE0000}"/>
    <cellStyle name="Salida 2 15 4 5 2" xfId="52054" xr:uid="{00000000-0005-0000-0000-000002BE0000}"/>
    <cellStyle name="Salida 2 15 4 6" xfId="52055" xr:uid="{00000000-0005-0000-0000-000003BE0000}"/>
    <cellStyle name="Salida 2 15 5" xfId="8291" xr:uid="{00000000-0005-0000-0000-000004BE0000}"/>
    <cellStyle name="Salida 2 15 5 2" xfId="10920" xr:uid="{00000000-0005-0000-0000-000005BE0000}"/>
    <cellStyle name="Salida 2 15 5 2 2" xfId="52056" xr:uid="{00000000-0005-0000-0000-000006BE0000}"/>
    <cellStyle name="Salida 2 15 5 3" xfId="27800" xr:uid="{00000000-0005-0000-0000-000007BE0000}"/>
    <cellStyle name="Salida 2 15 5 3 2" xfId="52057" xr:uid="{00000000-0005-0000-0000-000008BE0000}"/>
    <cellStyle name="Salida 2 15 5 4" xfId="27801" xr:uid="{00000000-0005-0000-0000-000009BE0000}"/>
    <cellStyle name="Salida 2 15 5 4 2" xfId="52058" xr:uid="{00000000-0005-0000-0000-00000ABE0000}"/>
    <cellStyle name="Salida 2 15 5 5" xfId="27802" xr:uid="{00000000-0005-0000-0000-00000BBE0000}"/>
    <cellStyle name="Salida 2 15 5 5 2" xfId="52059" xr:uid="{00000000-0005-0000-0000-00000CBE0000}"/>
    <cellStyle name="Salida 2 15 5 6" xfId="52060" xr:uid="{00000000-0005-0000-0000-00000DBE0000}"/>
    <cellStyle name="Salida 2 15 6" xfId="8292" xr:uid="{00000000-0005-0000-0000-00000EBE0000}"/>
    <cellStyle name="Salida 2 15 6 2" xfId="10921" xr:uid="{00000000-0005-0000-0000-00000FBE0000}"/>
    <cellStyle name="Salida 2 15 6 2 2" xfId="52061" xr:uid="{00000000-0005-0000-0000-000010BE0000}"/>
    <cellStyle name="Salida 2 15 6 3" xfId="27803" xr:uid="{00000000-0005-0000-0000-000011BE0000}"/>
    <cellStyle name="Salida 2 15 6 3 2" xfId="52062" xr:uid="{00000000-0005-0000-0000-000012BE0000}"/>
    <cellStyle name="Salida 2 15 6 4" xfId="27804" xr:uid="{00000000-0005-0000-0000-000013BE0000}"/>
    <cellStyle name="Salida 2 15 6 4 2" xfId="52063" xr:uid="{00000000-0005-0000-0000-000014BE0000}"/>
    <cellStyle name="Salida 2 15 6 5" xfId="27805" xr:uid="{00000000-0005-0000-0000-000015BE0000}"/>
    <cellStyle name="Salida 2 15 6 5 2" xfId="52064" xr:uid="{00000000-0005-0000-0000-000016BE0000}"/>
    <cellStyle name="Salida 2 15 6 6" xfId="52065" xr:uid="{00000000-0005-0000-0000-000017BE0000}"/>
    <cellStyle name="Salida 2 15 7" xfId="8293" xr:uid="{00000000-0005-0000-0000-000018BE0000}"/>
    <cellStyle name="Salida 2 15 7 2" xfId="10922" xr:uid="{00000000-0005-0000-0000-000019BE0000}"/>
    <cellStyle name="Salida 2 15 7 2 2" xfId="52066" xr:uid="{00000000-0005-0000-0000-00001ABE0000}"/>
    <cellStyle name="Salida 2 15 7 3" xfId="27806" xr:uid="{00000000-0005-0000-0000-00001BBE0000}"/>
    <cellStyle name="Salida 2 15 7 3 2" xfId="52067" xr:uid="{00000000-0005-0000-0000-00001CBE0000}"/>
    <cellStyle name="Salida 2 15 7 4" xfId="27807" xr:uid="{00000000-0005-0000-0000-00001DBE0000}"/>
    <cellStyle name="Salida 2 15 7 4 2" xfId="52068" xr:uid="{00000000-0005-0000-0000-00001EBE0000}"/>
    <cellStyle name="Salida 2 15 7 5" xfId="27808" xr:uid="{00000000-0005-0000-0000-00001FBE0000}"/>
    <cellStyle name="Salida 2 15 7 5 2" xfId="52069" xr:uid="{00000000-0005-0000-0000-000020BE0000}"/>
    <cellStyle name="Salida 2 15 7 6" xfId="52070" xr:uid="{00000000-0005-0000-0000-000021BE0000}"/>
    <cellStyle name="Salida 2 15 8" xfId="8294" xr:uid="{00000000-0005-0000-0000-000022BE0000}"/>
    <cellStyle name="Salida 2 15 8 2" xfId="10923" xr:uid="{00000000-0005-0000-0000-000023BE0000}"/>
    <cellStyle name="Salida 2 15 8 2 2" xfId="52071" xr:uid="{00000000-0005-0000-0000-000024BE0000}"/>
    <cellStyle name="Salida 2 15 8 3" xfId="52072" xr:uid="{00000000-0005-0000-0000-000025BE0000}"/>
    <cellStyle name="Salida 2 15 9" xfId="10906" xr:uid="{00000000-0005-0000-0000-000026BE0000}"/>
    <cellStyle name="Salida 2 15 9 2" xfId="52073" xr:uid="{00000000-0005-0000-0000-000027BE0000}"/>
    <cellStyle name="Salida 2 16" xfId="1073" xr:uid="{00000000-0005-0000-0000-000028BE0000}"/>
    <cellStyle name="Salida 2 16 10" xfId="27809" xr:uid="{00000000-0005-0000-0000-000029BE0000}"/>
    <cellStyle name="Salida 2 16 10 2" xfId="52074" xr:uid="{00000000-0005-0000-0000-00002ABE0000}"/>
    <cellStyle name="Salida 2 16 11" xfId="52075" xr:uid="{00000000-0005-0000-0000-00002BBE0000}"/>
    <cellStyle name="Salida 2 16 2" xfId="2005" xr:uid="{00000000-0005-0000-0000-00002CBE0000}"/>
    <cellStyle name="Salida 2 16 2 2" xfId="3464" xr:uid="{00000000-0005-0000-0000-00002DBE0000}"/>
    <cellStyle name="Salida 2 16 2 2 2" xfId="8295" xr:uid="{00000000-0005-0000-0000-00002EBE0000}"/>
    <cellStyle name="Salida 2 16 2 2 2 2" xfId="10927" xr:uid="{00000000-0005-0000-0000-00002FBE0000}"/>
    <cellStyle name="Salida 2 16 2 2 2 2 2" xfId="52076" xr:uid="{00000000-0005-0000-0000-000030BE0000}"/>
    <cellStyle name="Salida 2 16 2 2 2 3" xfId="52077" xr:uid="{00000000-0005-0000-0000-000031BE0000}"/>
    <cellStyle name="Salida 2 16 2 2 3" xfId="8296" xr:uid="{00000000-0005-0000-0000-000032BE0000}"/>
    <cellStyle name="Salida 2 16 2 2 3 2" xfId="10928" xr:uid="{00000000-0005-0000-0000-000033BE0000}"/>
    <cellStyle name="Salida 2 16 2 2 3 2 2" xfId="52078" xr:uid="{00000000-0005-0000-0000-000034BE0000}"/>
    <cellStyle name="Salida 2 16 2 2 3 3" xfId="52079" xr:uid="{00000000-0005-0000-0000-000035BE0000}"/>
    <cellStyle name="Salida 2 16 2 2 4" xfId="10926" xr:uid="{00000000-0005-0000-0000-000036BE0000}"/>
    <cellStyle name="Salida 2 16 2 2 4 2" xfId="52080" xr:uid="{00000000-0005-0000-0000-000037BE0000}"/>
    <cellStyle name="Salida 2 16 2 2 5" xfId="27810" xr:uid="{00000000-0005-0000-0000-000038BE0000}"/>
    <cellStyle name="Salida 2 16 2 2 5 2" xfId="52081" xr:uid="{00000000-0005-0000-0000-000039BE0000}"/>
    <cellStyle name="Salida 2 16 2 2 6" xfId="27811" xr:uid="{00000000-0005-0000-0000-00003ABE0000}"/>
    <cellStyle name="Salida 2 16 2 2 6 2" xfId="52082" xr:uid="{00000000-0005-0000-0000-00003BBE0000}"/>
    <cellStyle name="Salida 2 16 2 2 7" xfId="27812" xr:uid="{00000000-0005-0000-0000-00003CBE0000}"/>
    <cellStyle name="Salida 2 16 2 2 7 2" xfId="52083" xr:uid="{00000000-0005-0000-0000-00003DBE0000}"/>
    <cellStyle name="Salida 2 16 2 2 8" xfId="52084" xr:uid="{00000000-0005-0000-0000-00003EBE0000}"/>
    <cellStyle name="Salida 2 16 2 3" xfId="8297" xr:uid="{00000000-0005-0000-0000-00003FBE0000}"/>
    <cellStyle name="Salida 2 16 2 3 2" xfId="10929" xr:uid="{00000000-0005-0000-0000-000040BE0000}"/>
    <cellStyle name="Salida 2 16 2 3 2 2" xfId="52085" xr:uid="{00000000-0005-0000-0000-000041BE0000}"/>
    <cellStyle name="Salida 2 16 2 3 3" xfId="52086" xr:uid="{00000000-0005-0000-0000-000042BE0000}"/>
    <cellStyle name="Salida 2 16 2 4" xfId="8298" xr:uid="{00000000-0005-0000-0000-000043BE0000}"/>
    <cellStyle name="Salida 2 16 2 4 2" xfId="10930" xr:uid="{00000000-0005-0000-0000-000044BE0000}"/>
    <cellStyle name="Salida 2 16 2 4 2 2" xfId="52087" xr:uid="{00000000-0005-0000-0000-000045BE0000}"/>
    <cellStyle name="Salida 2 16 2 4 3" xfId="52088" xr:uid="{00000000-0005-0000-0000-000046BE0000}"/>
    <cellStyle name="Salida 2 16 2 5" xfId="10925" xr:uid="{00000000-0005-0000-0000-000047BE0000}"/>
    <cellStyle name="Salida 2 16 2 5 2" xfId="52089" xr:uid="{00000000-0005-0000-0000-000048BE0000}"/>
    <cellStyle name="Salida 2 16 2 6" xfId="27813" xr:uid="{00000000-0005-0000-0000-000049BE0000}"/>
    <cellStyle name="Salida 2 16 2 6 2" xfId="52090" xr:uid="{00000000-0005-0000-0000-00004ABE0000}"/>
    <cellStyle name="Salida 2 16 2 7" xfId="27814" xr:uid="{00000000-0005-0000-0000-00004BBE0000}"/>
    <cellStyle name="Salida 2 16 2 7 2" xfId="52091" xr:uid="{00000000-0005-0000-0000-00004CBE0000}"/>
    <cellStyle name="Salida 2 16 2 8" xfId="27815" xr:uid="{00000000-0005-0000-0000-00004DBE0000}"/>
    <cellStyle name="Salida 2 16 2 8 2" xfId="52092" xr:uid="{00000000-0005-0000-0000-00004EBE0000}"/>
    <cellStyle name="Salida 2 16 2 9" xfId="52093" xr:uid="{00000000-0005-0000-0000-00004FBE0000}"/>
    <cellStyle name="Salida 2 16 3" xfId="1573" xr:uid="{00000000-0005-0000-0000-000050BE0000}"/>
    <cellStyle name="Salida 2 16 3 2" xfId="3036" xr:uid="{00000000-0005-0000-0000-000051BE0000}"/>
    <cellStyle name="Salida 2 16 3 2 2" xfId="8299" xr:uid="{00000000-0005-0000-0000-000052BE0000}"/>
    <cellStyle name="Salida 2 16 3 2 2 2" xfId="10933" xr:uid="{00000000-0005-0000-0000-000053BE0000}"/>
    <cellStyle name="Salida 2 16 3 2 2 2 2" xfId="52094" xr:uid="{00000000-0005-0000-0000-000054BE0000}"/>
    <cellStyle name="Salida 2 16 3 2 2 3" xfId="52095" xr:uid="{00000000-0005-0000-0000-000055BE0000}"/>
    <cellStyle name="Salida 2 16 3 2 3" xfId="8300" xr:uid="{00000000-0005-0000-0000-000056BE0000}"/>
    <cellStyle name="Salida 2 16 3 2 3 2" xfId="10934" xr:uid="{00000000-0005-0000-0000-000057BE0000}"/>
    <cellStyle name="Salida 2 16 3 2 3 2 2" xfId="52096" xr:uid="{00000000-0005-0000-0000-000058BE0000}"/>
    <cellStyle name="Salida 2 16 3 2 3 3" xfId="52097" xr:uid="{00000000-0005-0000-0000-000059BE0000}"/>
    <cellStyle name="Salida 2 16 3 2 4" xfId="10932" xr:uid="{00000000-0005-0000-0000-00005ABE0000}"/>
    <cellStyle name="Salida 2 16 3 2 4 2" xfId="52098" xr:uid="{00000000-0005-0000-0000-00005BBE0000}"/>
    <cellStyle name="Salida 2 16 3 2 5" xfId="27816" xr:uid="{00000000-0005-0000-0000-00005CBE0000}"/>
    <cellStyle name="Salida 2 16 3 2 5 2" xfId="52099" xr:uid="{00000000-0005-0000-0000-00005DBE0000}"/>
    <cellStyle name="Salida 2 16 3 2 6" xfId="27817" xr:uid="{00000000-0005-0000-0000-00005EBE0000}"/>
    <cellStyle name="Salida 2 16 3 2 6 2" xfId="52100" xr:uid="{00000000-0005-0000-0000-00005FBE0000}"/>
    <cellStyle name="Salida 2 16 3 2 7" xfId="27818" xr:uid="{00000000-0005-0000-0000-000060BE0000}"/>
    <cellStyle name="Salida 2 16 3 2 7 2" xfId="52101" xr:uid="{00000000-0005-0000-0000-000061BE0000}"/>
    <cellStyle name="Salida 2 16 3 2 8" xfId="52102" xr:uid="{00000000-0005-0000-0000-000062BE0000}"/>
    <cellStyle name="Salida 2 16 3 3" xfId="8301" xr:uid="{00000000-0005-0000-0000-000063BE0000}"/>
    <cellStyle name="Salida 2 16 3 3 2" xfId="10935" xr:uid="{00000000-0005-0000-0000-000064BE0000}"/>
    <cellStyle name="Salida 2 16 3 3 2 2" xfId="52103" xr:uid="{00000000-0005-0000-0000-000065BE0000}"/>
    <cellStyle name="Salida 2 16 3 3 3" xfId="52104" xr:uid="{00000000-0005-0000-0000-000066BE0000}"/>
    <cellStyle name="Salida 2 16 3 4" xfId="8302" xr:uid="{00000000-0005-0000-0000-000067BE0000}"/>
    <cellStyle name="Salida 2 16 3 4 2" xfId="10936" xr:uid="{00000000-0005-0000-0000-000068BE0000}"/>
    <cellStyle name="Salida 2 16 3 4 2 2" xfId="52105" xr:uid="{00000000-0005-0000-0000-000069BE0000}"/>
    <cellStyle name="Salida 2 16 3 4 3" xfId="52106" xr:uid="{00000000-0005-0000-0000-00006ABE0000}"/>
    <cellStyle name="Salida 2 16 3 5" xfId="10931" xr:uid="{00000000-0005-0000-0000-00006BBE0000}"/>
    <cellStyle name="Salida 2 16 3 5 2" xfId="52107" xr:uid="{00000000-0005-0000-0000-00006CBE0000}"/>
    <cellStyle name="Salida 2 16 3 6" xfId="27819" xr:uid="{00000000-0005-0000-0000-00006DBE0000}"/>
    <cellStyle name="Salida 2 16 3 6 2" xfId="52108" xr:uid="{00000000-0005-0000-0000-00006EBE0000}"/>
    <cellStyle name="Salida 2 16 3 7" xfId="27820" xr:uid="{00000000-0005-0000-0000-00006FBE0000}"/>
    <cellStyle name="Salida 2 16 3 7 2" xfId="52109" xr:uid="{00000000-0005-0000-0000-000070BE0000}"/>
    <cellStyle name="Salida 2 16 3 8" xfId="27821" xr:uid="{00000000-0005-0000-0000-000071BE0000}"/>
    <cellStyle name="Salida 2 16 3 8 2" xfId="52110" xr:uid="{00000000-0005-0000-0000-000072BE0000}"/>
    <cellStyle name="Salida 2 16 3 9" xfId="52111" xr:uid="{00000000-0005-0000-0000-000073BE0000}"/>
    <cellStyle name="Salida 2 16 4" xfId="8303" xr:uid="{00000000-0005-0000-0000-000074BE0000}"/>
    <cellStyle name="Salida 2 16 4 2" xfId="10937" xr:uid="{00000000-0005-0000-0000-000075BE0000}"/>
    <cellStyle name="Salida 2 16 4 2 2" xfId="52112" xr:uid="{00000000-0005-0000-0000-000076BE0000}"/>
    <cellStyle name="Salida 2 16 4 3" xfId="27822" xr:uid="{00000000-0005-0000-0000-000077BE0000}"/>
    <cellStyle name="Salida 2 16 4 3 2" xfId="52113" xr:uid="{00000000-0005-0000-0000-000078BE0000}"/>
    <cellStyle name="Salida 2 16 4 4" xfId="27823" xr:uid="{00000000-0005-0000-0000-000079BE0000}"/>
    <cellStyle name="Salida 2 16 4 4 2" xfId="52114" xr:uid="{00000000-0005-0000-0000-00007ABE0000}"/>
    <cellStyle name="Salida 2 16 4 5" xfId="27824" xr:uid="{00000000-0005-0000-0000-00007BBE0000}"/>
    <cellStyle name="Salida 2 16 4 5 2" xfId="52115" xr:uid="{00000000-0005-0000-0000-00007CBE0000}"/>
    <cellStyle name="Salida 2 16 4 6" xfId="52116" xr:uid="{00000000-0005-0000-0000-00007DBE0000}"/>
    <cellStyle name="Salida 2 16 5" xfId="8304" xr:uid="{00000000-0005-0000-0000-00007EBE0000}"/>
    <cellStyle name="Salida 2 16 5 2" xfId="10938" xr:uid="{00000000-0005-0000-0000-00007FBE0000}"/>
    <cellStyle name="Salida 2 16 5 2 2" xfId="52117" xr:uid="{00000000-0005-0000-0000-000080BE0000}"/>
    <cellStyle name="Salida 2 16 5 3" xfId="27825" xr:uid="{00000000-0005-0000-0000-000081BE0000}"/>
    <cellStyle name="Salida 2 16 5 3 2" xfId="52118" xr:uid="{00000000-0005-0000-0000-000082BE0000}"/>
    <cellStyle name="Salida 2 16 5 4" xfId="27826" xr:uid="{00000000-0005-0000-0000-000083BE0000}"/>
    <cellStyle name="Salida 2 16 5 4 2" xfId="52119" xr:uid="{00000000-0005-0000-0000-000084BE0000}"/>
    <cellStyle name="Salida 2 16 5 5" xfId="27827" xr:uid="{00000000-0005-0000-0000-000085BE0000}"/>
    <cellStyle name="Salida 2 16 5 5 2" xfId="52120" xr:uid="{00000000-0005-0000-0000-000086BE0000}"/>
    <cellStyle name="Salida 2 16 5 6" xfId="52121" xr:uid="{00000000-0005-0000-0000-000087BE0000}"/>
    <cellStyle name="Salida 2 16 6" xfId="8305" xr:uid="{00000000-0005-0000-0000-000088BE0000}"/>
    <cellStyle name="Salida 2 16 6 2" xfId="10939" xr:uid="{00000000-0005-0000-0000-000089BE0000}"/>
    <cellStyle name="Salida 2 16 6 2 2" xfId="52122" xr:uid="{00000000-0005-0000-0000-00008ABE0000}"/>
    <cellStyle name="Salida 2 16 6 3" xfId="27828" xr:uid="{00000000-0005-0000-0000-00008BBE0000}"/>
    <cellStyle name="Salida 2 16 6 3 2" xfId="52123" xr:uid="{00000000-0005-0000-0000-00008CBE0000}"/>
    <cellStyle name="Salida 2 16 6 4" xfId="27829" xr:uid="{00000000-0005-0000-0000-00008DBE0000}"/>
    <cellStyle name="Salida 2 16 6 4 2" xfId="52124" xr:uid="{00000000-0005-0000-0000-00008EBE0000}"/>
    <cellStyle name="Salida 2 16 6 5" xfId="27830" xr:uid="{00000000-0005-0000-0000-00008FBE0000}"/>
    <cellStyle name="Salida 2 16 6 5 2" xfId="52125" xr:uid="{00000000-0005-0000-0000-000090BE0000}"/>
    <cellStyle name="Salida 2 16 6 6" xfId="52126" xr:uid="{00000000-0005-0000-0000-000091BE0000}"/>
    <cellStyle name="Salida 2 16 7" xfId="8306" xr:uid="{00000000-0005-0000-0000-000092BE0000}"/>
    <cellStyle name="Salida 2 16 7 2" xfId="10940" xr:uid="{00000000-0005-0000-0000-000093BE0000}"/>
    <cellStyle name="Salida 2 16 7 2 2" xfId="52127" xr:uid="{00000000-0005-0000-0000-000094BE0000}"/>
    <cellStyle name="Salida 2 16 7 3" xfId="27831" xr:uid="{00000000-0005-0000-0000-000095BE0000}"/>
    <cellStyle name="Salida 2 16 7 3 2" xfId="52128" xr:uid="{00000000-0005-0000-0000-000096BE0000}"/>
    <cellStyle name="Salida 2 16 7 4" xfId="27832" xr:uid="{00000000-0005-0000-0000-000097BE0000}"/>
    <cellStyle name="Salida 2 16 7 4 2" xfId="52129" xr:uid="{00000000-0005-0000-0000-000098BE0000}"/>
    <cellStyle name="Salida 2 16 7 5" xfId="27833" xr:uid="{00000000-0005-0000-0000-000099BE0000}"/>
    <cellStyle name="Salida 2 16 7 5 2" xfId="52130" xr:uid="{00000000-0005-0000-0000-00009ABE0000}"/>
    <cellStyle name="Salida 2 16 7 6" xfId="52131" xr:uid="{00000000-0005-0000-0000-00009BBE0000}"/>
    <cellStyle name="Salida 2 16 8" xfId="8307" xr:uid="{00000000-0005-0000-0000-00009CBE0000}"/>
    <cellStyle name="Salida 2 16 8 2" xfId="10941" xr:uid="{00000000-0005-0000-0000-00009DBE0000}"/>
    <cellStyle name="Salida 2 16 8 2 2" xfId="52132" xr:uid="{00000000-0005-0000-0000-00009EBE0000}"/>
    <cellStyle name="Salida 2 16 8 3" xfId="52133" xr:uid="{00000000-0005-0000-0000-00009FBE0000}"/>
    <cellStyle name="Salida 2 16 9" xfId="10924" xr:uid="{00000000-0005-0000-0000-0000A0BE0000}"/>
    <cellStyle name="Salida 2 16 9 2" xfId="52134" xr:uid="{00000000-0005-0000-0000-0000A1BE0000}"/>
    <cellStyle name="Salida 2 17" xfId="1132" xr:uid="{00000000-0005-0000-0000-0000A2BE0000}"/>
    <cellStyle name="Salida 2 17 10" xfId="27834" xr:uid="{00000000-0005-0000-0000-0000A3BE0000}"/>
    <cellStyle name="Salida 2 17 10 2" xfId="52135" xr:uid="{00000000-0005-0000-0000-0000A4BE0000}"/>
    <cellStyle name="Salida 2 17 11" xfId="52136" xr:uid="{00000000-0005-0000-0000-0000A5BE0000}"/>
    <cellStyle name="Salida 2 17 2" xfId="2064" xr:uid="{00000000-0005-0000-0000-0000A6BE0000}"/>
    <cellStyle name="Salida 2 17 2 2" xfId="3523" xr:uid="{00000000-0005-0000-0000-0000A7BE0000}"/>
    <cellStyle name="Salida 2 17 2 2 2" xfId="8308" xr:uid="{00000000-0005-0000-0000-0000A8BE0000}"/>
    <cellStyle name="Salida 2 17 2 2 2 2" xfId="10945" xr:uid="{00000000-0005-0000-0000-0000A9BE0000}"/>
    <cellStyle name="Salida 2 17 2 2 2 2 2" xfId="52137" xr:uid="{00000000-0005-0000-0000-0000AABE0000}"/>
    <cellStyle name="Salida 2 17 2 2 2 3" xfId="52138" xr:uid="{00000000-0005-0000-0000-0000ABBE0000}"/>
    <cellStyle name="Salida 2 17 2 2 3" xfId="8309" xr:uid="{00000000-0005-0000-0000-0000ACBE0000}"/>
    <cellStyle name="Salida 2 17 2 2 3 2" xfId="10946" xr:uid="{00000000-0005-0000-0000-0000ADBE0000}"/>
    <cellStyle name="Salida 2 17 2 2 3 2 2" xfId="52139" xr:uid="{00000000-0005-0000-0000-0000AEBE0000}"/>
    <cellStyle name="Salida 2 17 2 2 3 3" xfId="52140" xr:uid="{00000000-0005-0000-0000-0000AFBE0000}"/>
    <cellStyle name="Salida 2 17 2 2 4" xfId="10944" xr:uid="{00000000-0005-0000-0000-0000B0BE0000}"/>
    <cellStyle name="Salida 2 17 2 2 4 2" xfId="52141" xr:uid="{00000000-0005-0000-0000-0000B1BE0000}"/>
    <cellStyle name="Salida 2 17 2 2 5" xfId="27835" xr:uid="{00000000-0005-0000-0000-0000B2BE0000}"/>
    <cellStyle name="Salida 2 17 2 2 5 2" xfId="52142" xr:uid="{00000000-0005-0000-0000-0000B3BE0000}"/>
    <cellStyle name="Salida 2 17 2 2 6" xfId="27836" xr:uid="{00000000-0005-0000-0000-0000B4BE0000}"/>
    <cellStyle name="Salida 2 17 2 2 6 2" xfId="52143" xr:uid="{00000000-0005-0000-0000-0000B5BE0000}"/>
    <cellStyle name="Salida 2 17 2 2 7" xfId="27837" xr:uid="{00000000-0005-0000-0000-0000B6BE0000}"/>
    <cellStyle name="Salida 2 17 2 2 7 2" xfId="52144" xr:uid="{00000000-0005-0000-0000-0000B7BE0000}"/>
    <cellStyle name="Salida 2 17 2 2 8" xfId="52145" xr:uid="{00000000-0005-0000-0000-0000B8BE0000}"/>
    <cellStyle name="Salida 2 17 2 3" xfId="8310" xr:uid="{00000000-0005-0000-0000-0000B9BE0000}"/>
    <cellStyle name="Salida 2 17 2 3 2" xfId="10947" xr:uid="{00000000-0005-0000-0000-0000BABE0000}"/>
    <cellStyle name="Salida 2 17 2 3 2 2" xfId="52146" xr:uid="{00000000-0005-0000-0000-0000BBBE0000}"/>
    <cellStyle name="Salida 2 17 2 3 3" xfId="52147" xr:uid="{00000000-0005-0000-0000-0000BCBE0000}"/>
    <cellStyle name="Salida 2 17 2 4" xfId="8311" xr:uid="{00000000-0005-0000-0000-0000BDBE0000}"/>
    <cellStyle name="Salida 2 17 2 4 2" xfId="10948" xr:uid="{00000000-0005-0000-0000-0000BEBE0000}"/>
    <cellStyle name="Salida 2 17 2 4 2 2" xfId="52148" xr:uid="{00000000-0005-0000-0000-0000BFBE0000}"/>
    <cellStyle name="Salida 2 17 2 4 3" xfId="52149" xr:uid="{00000000-0005-0000-0000-0000C0BE0000}"/>
    <cellStyle name="Salida 2 17 2 5" xfId="10943" xr:uid="{00000000-0005-0000-0000-0000C1BE0000}"/>
    <cellStyle name="Salida 2 17 2 5 2" xfId="52150" xr:uid="{00000000-0005-0000-0000-0000C2BE0000}"/>
    <cellStyle name="Salida 2 17 2 6" xfId="27838" xr:uid="{00000000-0005-0000-0000-0000C3BE0000}"/>
    <cellStyle name="Salida 2 17 2 6 2" xfId="52151" xr:uid="{00000000-0005-0000-0000-0000C4BE0000}"/>
    <cellStyle name="Salida 2 17 2 7" xfId="27839" xr:uid="{00000000-0005-0000-0000-0000C5BE0000}"/>
    <cellStyle name="Salida 2 17 2 7 2" xfId="52152" xr:uid="{00000000-0005-0000-0000-0000C6BE0000}"/>
    <cellStyle name="Salida 2 17 2 8" xfId="27840" xr:uid="{00000000-0005-0000-0000-0000C7BE0000}"/>
    <cellStyle name="Salida 2 17 2 8 2" xfId="52153" xr:uid="{00000000-0005-0000-0000-0000C8BE0000}"/>
    <cellStyle name="Salida 2 17 2 9" xfId="52154" xr:uid="{00000000-0005-0000-0000-0000C9BE0000}"/>
    <cellStyle name="Salida 2 17 3" xfId="1632" xr:uid="{00000000-0005-0000-0000-0000CABE0000}"/>
    <cellStyle name="Salida 2 17 3 2" xfId="3095" xr:uid="{00000000-0005-0000-0000-0000CBBE0000}"/>
    <cellStyle name="Salida 2 17 3 2 2" xfId="8312" xr:uid="{00000000-0005-0000-0000-0000CCBE0000}"/>
    <cellStyle name="Salida 2 17 3 2 2 2" xfId="10951" xr:uid="{00000000-0005-0000-0000-0000CDBE0000}"/>
    <cellStyle name="Salida 2 17 3 2 2 2 2" xfId="52155" xr:uid="{00000000-0005-0000-0000-0000CEBE0000}"/>
    <cellStyle name="Salida 2 17 3 2 2 3" xfId="52156" xr:uid="{00000000-0005-0000-0000-0000CFBE0000}"/>
    <cellStyle name="Salida 2 17 3 2 3" xfId="8313" xr:uid="{00000000-0005-0000-0000-0000D0BE0000}"/>
    <cellStyle name="Salida 2 17 3 2 3 2" xfId="10952" xr:uid="{00000000-0005-0000-0000-0000D1BE0000}"/>
    <cellStyle name="Salida 2 17 3 2 3 2 2" xfId="52157" xr:uid="{00000000-0005-0000-0000-0000D2BE0000}"/>
    <cellStyle name="Salida 2 17 3 2 3 3" xfId="52158" xr:uid="{00000000-0005-0000-0000-0000D3BE0000}"/>
    <cellStyle name="Salida 2 17 3 2 4" xfId="10950" xr:uid="{00000000-0005-0000-0000-0000D4BE0000}"/>
    <cellStyle name="Salida 2 17 3 2 4 2" xfId="52159" xr:uid="{00000000-0005-0000-0000-0000D5BE0000}"/>
    <cellStyle name="Salida 2 17 3 2 5" xfId="27841" xr:uid="{00000000-0005-0000-0000-0000D6BE0000}"/>
    <cellStyle name="Salida 2 17 3 2 5 2" xfId="52160" xr:uid="{00000000-0005-0000-0000-0000D7BE0000}"/>
    <cellStyle name="Salida 2 17 3 2 6" xfId="27842" xr:uid="{00000000-0005-0000-0000-0000D8BE0000}"/>
    <cellStyle name="Salida 2 17 3 2 6 2" xfId="52161" xr:uid="{00000000-0005-0000-0000-0000D9BE0000}"/>
    <cellStyle name="Salida 2 17 3 2 7" xfId="27843" xr:uid="{00000000-0005-0000-0000-0000DABE0000}"/>
    <cellStyle name="Salida 2 17 3 2 7 2" xfId="52162" xr:uid="{00000000-0005-0000-0000-0000DBBE0000}"/>
    <cellStyle name="Salida 2 17 3 2 8" xfId="52163" xr:uid="{00000000-0005-0000-0000-0000DCBE0000}"/>
    <cellStyle name="Salida 2 17 3 3" xfId="8314" xr:uid="{00000000-0005-0000-0000-0000DDBE0000}"/>
    <cellStyle name="Salida 2 17 3 3 2" xfId="10953" xr:uid="{00000000-0005-0000-0000-0000DEBE0000}"/>
    <cellStyle name="Salida 2 17 3 3 2 2" xfId="52164" xr:uid="{00000000-0005-0000-0000-0000DFBE0000}"/>
    <cellStyle name="Salida 2 17 3 3 3" xfId="52165" xr:uid="{00000000-0005-0000-0000-0000E0BE0000}"/>
    <cellStyle name="Salida 2 17 3 4" xfId="8315" xr:uid="{00000000-0005-0000-0000-0000E1BE0000}"/>
    <cellStyle name="Salida 2 17 3 4 2" xfId="10954" xr:uid="{00000000-0005-0000-0000-0000E2BE0000}"/>
    <cellStyle name="Salida 2 17 3 4 2 2" xfId="52166" xr:uid="{00000000-0005-0000-0000-0000E3BE0000}"/>
    <cellStyle name="Salida 2 17 3 4 3" xfId="52167" xr:uid="{00000000-0005-0000-0000-0000E4BE0000}"/>
    <cellStyle name="Salida 2 17 3 5" xfId="10949" xr:uid="{00000000-0005-0000-0000-0000E5BE0000}"/>
    <cellStyle name="Salida 2 17 3 5 2" xfId="52168" xr:uid="{00000000-0005-0000-0000-0000E6BE0000}"/>
    <cellStyle name="Salida 2 17 3 6" xfId="27844" xr:uid="{00000000-0005-0000-0000-0000E7BE0000}"/>
    <cellStyle name="Salida 2 17 3 6 2" xfId="52169" xr:uid="{00000000-0005-0000-0000-0000E8BE0000}"/>
    <cellStyle name="Salida 2 17 3 7" xfId="27845" xr:uid="{00000000-0005-0000-0000-0000E9BE0000}"/>
    <cellStyle name="Salida 2 17 3 7 2" xfId="52170" xr:uid="{00000000-0005-0000-0000-0000EABE0000}"/>
    <cellStyle name="Salida 2 17 3 8" xfId="27846" xr:uid="{00000000-0005-0000-0000-0000EBBE0000}"/>
    <cellStyle name="Salida 2 17 3 8 2" xfId="52171" xr:uid="{00000000-0005-0000-0000-0000ECBE0000}"/>
    <cellStyle name="Salida 2 17 3 9" xfId="52172" xr:uid="{00000000-0005-0000-0000-0000EDBE0000}"/>
    <cellStyle name="Salida 2 17 4" xfId="8316" xr:uid="{00000000-0005-0000-0000-0000EEBE0000}"/>
    <cellStyle name="Salida 2 17 4 2" xfId="10955" xr:uid="{00000000-0005-0000-0000-0000EFBE0000}"/>
    <cellStyle name="Salida 2 17 4 2 2" xfId="52173" xr:uid="{00000000-0005-0000-0000-0000F0BE0000}"/>
    <cellStyle name="Salida 2 17 4 3" xfId="27847" xr:uid="{00000000-0005-0000-0000-0000F1BE0000}"/>
    <cellStyle name="Salida 2 17 4 3 2" xfId="52174" xr:uid="{00000000-0005-0000-0000-0000F2BE0000}"/>
    <cellStyle name="Salida 2 17 4 4" xfId="27848" xr:uid="{00000000-0005-0000-0000-0000F3BE0000}"/>
    <cellStyle name="Salida 2 17 4 4 2" xfId="52175" xr:uid="{00000000-0005-0000-0000-0000F4BE0000}"/>
    <cellStyle name="Salida 2 17 4 5" xfId="27849" xr:uid="{00000000-0005-0000-0000-0000F5BE0000}"/>
    <cellStyle name="Salida 2 17 4 5 2" xfId="52176" xr:uid="{00000000-0005-0000-0000-0000F6BE0000}"/>
    <cellStyle name="Salida 2 17 4 6" xfId="52177" xr:uid="{00000000-0005-0000-0000-0000F7BE0000}"/>
    <cellStyle name="Salida 2 17 5" xfId="8317" xr:uid="{00000000-0005-0000-0000-0000F8BE0000}"/>
    <cellStyle name="Salida 2 17 5 2" xfId="10956" xr:uid="{00000000-0005-0000-0000-0000F9BE0000}"/>
    <cellStyle name="Salida 2 17 5 2 2" xfId="52178" xr:uid="{00000000-0005-0000-0000-0000FABE0000}"/>
    <cellStyle name="Salida 2 17 5 3" xfId="27850" xr:uid="{00000000-0005-0000-0000-0000FBBE0000}"/>
    <cellStyle name="Salida 2 17 5 3 2" xfId="52179" xr:uid="{00000000-0005-0000-0000-0000FCBE0000}"/>
    <cellStyle name="Salida 2 17 5 4" xfId="27851" xr:uid="{00000000-0005-0000-0000-0000FDBE0000}"/>
    <cellStyle name="Salida 2 17 5 4 2" xfId="52180" xr:uid="{00000000-0005-0000-0000-0000FEBE0000}"/>
    <cellStyle name="Salida 2 17 5 5" xfId="27852" xr:uid="{00000000-0005-0000-0000-0000FFBE0000}"/>
    <cellStyle name="Salida 2 17 5 5 2" xfId="52181" xr:uid="{00000000-0005-0000-0000-000000BF0000}"/>
    <cellStyle name="Salida 2 17 5 6" xfId="52182" xr:uid="{00000000-0005-0000-0000-000001BF0000}"/>
    <cellStyle name="Salida 2 17 6" xfId="8318" xr:uid="{00000000-0005-0000-0000-000002BF0000}"/>
    <cellStyle name="Salida 2 17 6 2" xfId="10957" xr:uid="{00000000-0005-0000-0000-000003BF0000}"/>
    <cellStyle name="Salida 2 17 6 2 2" xfId="52183" xr:uid="{00000000-0005-0000-0000-000004BF0000}"/>
    <cellStyle name="Salida 2 17 6 3" xfId="27853" xr:uid="{00000000-0005-0000-0000-000005BF0000}"/>
    <cellStyle name="Salida 2 17 6 3 2" xfId="52184" xr:uid="{00000000-0005-0000-0000-000006BF0000}"/>
    <cellStyle name="Salida 2 17 6 4" xfId="27854" xr:uid="{00000000-0005-0000-0000-000007BF0000}"/>
    <cellStyle name="Salida 2 17 6 4 2" xfId="52185" xr:uid="{00000000-0005-0000-0000-000008BF0000}"/>
    <cellStyle name="Salida 2 17 6 5" xfId="27855" xr:uid="{00000000-0005-0000-0000-000009BF0000}"/>
    <cellStyle name="Salida 2 17 6 5 2" xfId="52186" xr:uid="{00000000-0005-0000-0000-00000ABF0000}"/>
    <cellStyle name="Salida 2 17 6 6" xfId="52187" xr:uid="{00000000-0005-0000-0000-00000BBF0000}"/>
    <cellStyle name="Salida 2 17 7" xfId="8319" xr:uid="{00000000-0005-0000-0000-00000CBF0000}"/>
    <cellStyle name="Salida 2 17 7 2" xfId="10958" xr:uid="{00000000-0005-0000-0000-00000DBF0000}"/>
    <cellStyle name="Salida 2 17 7 2 2" xfId="52188" xr:uid="{00000000-0005-0000-0000-00000EBF0000}"/>
    <cellStyle name="Salida 2 17 7 3" xfId="27856" xr:uid="{00000000-0005-0000-0000-00000FBF0000}"/>
    <cellStyle name="Salida 2 17 7 3 2" xfId="52189" xr:uid="{00000000-0005-0000-0000-000010BF0000}"/>
    <cellStyle name="Salida 2 17 7 4" xfId="27857" xr:uid="{00000000-0005-0000-0000-000011BF0000}"/>
    <cellStyle name="Salida 2 17 7 4 2" xfId="52190" xr:uid="{00000000-0005-0000-0000-000012BF0000}"/>
    <cellStyle name="Salida 2 17 7 5" xfId="27858" xr:uid="{00000000-0005-0000-0000-000013BF0000}"/>
    <cellStyle name="Salida 2 17 7 5 2" xfId="52191" xr:uid="{00000000-0005-0000-0000-000014BF0000}"/>
    <cellStyle name="Salida 2 17 7 6" xfId="52192" xr:uid="{00000000-0005-0000-0000-000015BF0000}"/>
    <cellStyle name="Salida 2 17 8" xfId="8320" xr:uid="{00000000-0005-0000-0000-000016BF0000}"/>
    <cellStyle name="Salida 2 17 8 2" xfId="10959" xr:uid="{00000000-0005-0000-0000-000017BF0000}"/>
    <cellStyle name="Salida 2 17 8 2 2" xfId="52193" xr:uid="{00000000-0005-0000-0000-000018BF0000}"/>
    <cellStyle name="Salida 2 17 8 3" xfId="52194" xr:uid="{00000000-0005-0000-0000-000019BF0000}"/>
    <cellStyle name="Salida 2 17 9" xfId="10942" xr:uid="{00000000-0005-0000-0000-00001ABF0000}"/>
    <cellStyle name="Salida 2 17 9 2" xfId="52195" xr:uid="{00000000-0005-0000-0000-00001BBF0000}"/>
    <cellStyle name="Salida 2 18" xfId="1768" xr:uid="{00000000-0005-0000-0000-00001CBF0000}"/>
    <cellStyle name="Salida 2 18 2" xfId="3231" xr:uid="{00000000-0005-0000-0000-00001DBF0000}"/>
    <cellStyle name="Salida 2 18 2 2" xfId="8321" xr:uid="{00000000-0005-0000-0000-00001EBF0000}"/>
    <cellStyle name="Salida 2 18 2 2 2" xfId="10962" xr:uid="{00000000-0005-0000-0000-00001FBF0000}"/>
    <cellStyle name="Salida 2 18 2 2 2 2" xfId="52196" xr:uid="{00000000-0005-0000-0000-000020BF0000}"/>
    <cellStyle name="Salida 2 18 2 2 3" xfId="52197" xr:uid="{00000000-0005-0000-0000-000021BF0000}"/>
    <cellStyle name="Salida 2 18 2 3" xfId="8322" xr:uid="{00000000-0005-0000-0000-000022BF0000}"/>
    <cellStyle name="Salida 2 18 2 3 2" xfId="10963" xr:uid="{00000000-0005-0000-0000-000023BF0000}"/>
    <cellStyle name="Salida 2 18 2 3 2 2" xfId="52198" xr:uid="{00000000-0005-0000-0000-000024BF0000}"/>
    <cellStyle name="Salida 2 18 2 3 3" xfId="52199" xr:uid="{00000000-0005-0000-0000-000025BF0000}"/>
    <cellStyle name="Salida 2 18 2 4" xfId="10961" xr:uid="{00000000-0005-0000-0000-000026BF0000}"/>
    <cellStyle name="Salida 2 18 2 4 2" xfId="52200" xr:uid="{00000000-0005-0000-0000-000027BF0000}"/>
    <cellStyle name="Salida 2 18 2 5" xfId="27859" xr:uid="{00000000-0005-0000-0000-000028BF0000}"/>
    <cellStyle name="Salida 2 18 2 5 2" xfId="52201" xr:uid="{00000000-0005-0000-0000-000029BF0000}"/>
    <cellStyle name="Salida 2 18 2 6" xfId="27860" xr:uid="{00000000-0005-0000-0000-00002ABF0000}"/>
    <cellStyle name="Salida 2 18 2 6 2" xfId="52202" xr:uid="{00000000-0005-0000-0000-00002BBF0000}"/>
    <cellStyle name="Salida 2 18 2 7" xfId="27861" xr:uid="{00000000-0005-0000-0000-00002CBF0000}"/>
    <cellStyle name="Salida 2 18 2 7 2" xfId="52203" xr:uid="{00000000-0005-0000-0000-00002DBF0000}"/>
    <cellStyle name="Salida 2 18 2 8" xfId="52204" xr:uid="{00000000-0005-0000-0000-00002EBF0000}"/>
    <cellStyle name="Salida 2 18 3" xfId="8323" xr:uid="{00000000-0005-0000-0000-00002FBF0000}"/>
    <cellStyle name="Salida 2 18 3 2" xfId="10964" xr:uid="{00000000-0005-0000-0000-000030BF0000}"/>
    <cellStyle name="Salida 2 18 3 2 2" xfId="52205" xr:uid="{00000000-0005-0000-0000-000031BF0000}"/>
    <cellStyle name="Salida 2 18 3 3" xfId="52206" xr:uid="{00000000-0005-0000-0000-000032BF0000}"/>
    <cellStyle name="Salida 2 18 4" xfId="8324" xr:uid="{00000000-0005-0000-0000-000033BF0000}"/>
    <cellStyle name="Salida 2 18 4 2" xfId="10965" xr:uid="{00000000-0005-0000-0000-000034BF0000}"/>
    <cellStyle name="Salida 2 18 4 2 2" xfId="52207" xr:uid="{00000000-0005-0000-0000-000035BF0000}"/>
    <cellStyle name="Salida 2 18 4 3" xfId="52208" xr:uid="{00000000-0005-0000-0000-000036BF0000}"/>
    <cellStyle name="Salida 2 18 5" xfId="10960" xr:uid="{00000000-0005-0000-0000-000037BF0000}"/>
    <cellStyle name="Salida 2 18 5 2" xfId="52209" xr:uid="{00000000-0005-0000-0000-000038BF0000}"/>
    <cellStyle name="Salida 2 18 6" xfId="27862" xr:uid="{00000000-0005-0000-0000-000039BF0000}"/>
    <cellStyle name="Salida 2 18 6 2" xfId="52210" xr:uid="{00000000-0005-0000-0000-00003ABF0000}"/>
    <cellStyle name="Salida 2 18 7" xfId="27863" xr:uid="{00000000-0005-0000-0000-00003BBF0000}"/>
    <cellStyle name="Salida 2 18 7 2" xfId="52211" xr:uid="{00000000-0005-0000-0000-00003CBF0000}"/>
    <cellStyle name="Salida 2 18 8" xfId="27864" xr:uid="{00000000-0005-0000-0000-00003DBF0000}"/>
    <cellStyle name="Salida 2 18 8 2" xfId="52212" xr:uid="{00000000-0005-0000-0000-00003EBF0000}"/>
    <cellStyle name="Salida 2 18 9" xfId="52213" xr:uid="{00000000-0005-0000-0000-00003FBF0000}"/>
    <cellStyle name="Salida 2 19" xfId="1332" xr:uid="{00000000-0005-0000-0000-000040BF0000}"/>
    <cellStyle name="Salida 2 19 2" xfId="2799" xr:uid="{00000000-0005-0000-0000-000041BF0000}"/>
    <cellStyle name="Salida 2 19 2 2" xfId="8325" xr:uid="{00000000-0005-0000-0000-000042BF0000}"/>
    <cellStyle name="Salida 2 19 2 2 2" xfId="10968" xr:uid="{00000000-0005-0000-0000-000043BF0000}"/>
    <cellStyle name="Salida 2 19 2 2 2 2" xfId="52214" xr:uid="{00000000-0005-0000-0000-000044BF0000}"/>
    <cellStyle name="Salida 2 19 2 2 3" xfId="52215" xr:uid="{00000000-0005-0000-0000-000045BF0000}"/>
    <cellStyle name="Salida 2 19 2 3" xfId="8326" xr:uid="{00000000-0005-0000-0000-000046BF0000}"/>
    <cellStyle name="Salida 2 19 2 3 2" xfId="10969" xr:uid="{00000000-0005-0000-0000-000047BF0000}"/>
    <cellStyle name="Salida 2 19 2 3 2 2" xfId="52216" xr:uid="{00000000-0005-0000-0000-000048BF0000}"/>
    <cellStyle name="Salida 2 19 2 3 3" xfId="52217" xr:uid="{00000000-0005-0000-0000-000049BF0000}"/>
    <cellStyle name="Salida 2 19 2 4" xfId="10967" xr:uid="{00000000-0005-0000-0000-00004ABF0000}"/>
    <cellStyle name="Salida 2 19 2 4 2" xfId="52218" xr:uid="{00000000-0005-0000-0000-00004BBF0000}"/>
    <cellStyle name="Salida 2 19 2 5" xfId="27865" xr:uid="{00000000-0005-0000-0000-00004CBF0000}"/>
    <cellStyle name="Salida 2 19 2 5 2" xfId="52219" xr:uid="{00000000-0005-0000-0000-00004DBF0000}"/>
    <cellStyle name="Salida 2 19 2 6" xfId="27866" xr:uid="{00000000-0005-0000-0000-00004EBF0000}"/>
    <cellStyle name="Salida 2 19 2 6 2" xfId="52220" xr:uid="{00000000-0005-0000-0000-00004FBF0000}"/>
    <cellStyle name="Salida 2 19 2 7" xfId="27867" xr:uid="{00000000-0005-0000-0000-000050BF0000}"/>
    <cellStyle name="Salida 2 19 2 7 2" xfId="52221" xr:uid="{00000000-0005-0000-0000-000051BF0000}"/>
    <cellStyle name="Salida 2 19 2 8" xfId="52222" xr:uid="{00000000-0005-0000-0000-000052BF0000}"/>
    <cellStyle name="Salida 2 19 3" xfId="8327" xr:uid="{00000000-0005-0000-0000-000053BF0000}"/>
    <cellStyle name="Salida 2 19 3 2" xfId="10970" xr:uid="{00000000-0005-0000-0000-000054BF0000}"/>
    <cellStyle name="Salida 2 19 3 2 2" xfId="52223" xr:uid="{00000000-0005-0000-0000-000055BF0000}"/>
    <cellStyle name="Salida 2 19 3 3" xfId="52224" xr:uid="{00000000-0005-0000-0000-000056BF0000}"/>
    <cellStyle name="Salida 2 19 4" xfId="8328" xr:uid="{00000000-0005-0000-0000-000057BF0000}"/>
    <cellStyle name="Salida 2 19 4 2" xfId="10971" xr:uid="{00000000-0005-0000-0000-000058BF0000}"/>
    <cellStyle name="Salida 2 19 4 2 2" xfId="52225" xr:uid="{00000000-0005-0000-0000-000059BF0000}"/>
    <cellStyle name="Salida 2 19 4 3" xfId="52226" xr:uid="{00000000-0005-0000-0000-00005ABF0000}"/>
    <cellStyle name="Salida 2 19 5" xfId="10966" xr:uid="{00000000-0005-0000-0000-00005BBF0000}"/>
    <cellStyle name="Salida 2 19 5 2" xfId="52227" xr:uid="{00000000-0005-0000-0000-00005CBF0000}"/>
    <cellStyle name="Salida 2 19 6" xfId="27868" xr:uid="{00000000-0005-0000-0000-00005DBF0000}"/>
    <cellStyle name="Salida 2 19 6 2" xfId="52228" xr:uid="{00000000-0005-0000-0000-00005EBF0000}"/>
    <cellStyle name="Salida 2 19 7" xfId="27869" xr:uid="{00000000-0005-0000-0000-00005FBF0000}"/>
    <cellStyle name="Salida 2 19 7 2" xfId="52229" xr:uid="{00000000-0005-0000-0000-000060BF0000}"/>
    <cellStyle name="Salida 2 19 8" xfId="27870" xr:uid="{00000000-0005-0000-0000-000061BF0000}"/>
    <cellStyle name="Salida 2 19 8 2" xfId="52230" xr:uid="{00000000-0005-0000-0000-000062BF0000}"/>
    <cellStyle name="Salida 2 19 9" xfId="52231" xr:uid="{00000000-0005-0000-0000-000063BF0000}"/>
    <cellStyle name="Salida 2 2" xfId="572" xr:uid="{00000000-0005-0000-0000-000064BF0000}"/>
    <cellStyle name="Salida 2 2 10" xfId="1010" xr:uid="{00000000-0005-0000-0000-000065BF0000}"/>
    <cellStyle name="Salida 2 2 10 10" xfId="27871" xr:uid="{00000000-0005-0000-0000-000066BF0000}"/>
    <cellStyle name="Salida 2 2 10 10 2" xfId="52232" xr:uid="{00000000-0005-0000-0000-000067BF0000}"/>
    <cellStyle name="Salida 2 2 10 11" xfId="52233" xr:uid="{00000000-0005-0000-0000-000068BF0000}"/>
    <cellStyle name="Salida 2 2 10 2" xfId="1942" xr:uid="{00000000-0005-0000-0000-000069BF0000}"/>
    <cellStyle name="Salida 2 2 10 2 2" xfId="3401" xr:uid="{00000000-0005-0000-0000-00006ABF0000}"/>
    <cellStyle name="Salida 2 2 10 2 2 2" xfId="8329" xr:uid="{00000000-0005-0000-0000-00006BBF0000}"/>
    <cellStyle name="Salida 2 2 10 2 2 2 2" xfId="10976" xr:uid="{00000000-0005-0000-0000-00006CBF0000}"/>
    <cellStyle name="Salida 2 2 10 2 2 2 2 2" xfId="52234" xr:uid="{00000000-0005-0000-0000-00006DBF0000}"/>
    <cellStyle name="Salida 2 2 10 2 2 2 3" xfId="52235" xr:uid="{00000000-0005-0000-0000-00006EBF0000}"/>
    <cellStyle name="Salida 2 2 10 2 2 3" xfId="8330" xr:uid="{00000000-0005-0000-0000-00006FBF0000}"/>
    <cellStyle name="Salida 2 2 10 2 2 3 2" xfId="10977" xr:uid="{00000000-0005-0000-0000-000070BF0000}"/>
    <cellStyle name="Salida 2 2 10 2 2 3 2 2" xfId="52236" xr:uid="{00000000-0005-0000-0000-000071BF0000}"/>
    <cellStyle name="Salida 2 2 10 2 2 3 3" xfId="52237" xr:uid="{00000000-0005-0000-0000-000072BF0000}"/>
    <cellStyle name="Salida 2 2 10 2 2 4" xfId="10975" xr:uid="{00000000-0005-0000-0000-000073BF0000}"/>
    <cellStyle name="Salida 2 2 10 2 2 4 2" xfId="52238" xr:uid="{00000000-0005-0000-0000-000074BF0000}"/>
    <cellStyle name="Salida 2 2 10 2 2 5" xfId="27872" xr:uid="{00000000-0005-0000-0000-000075BF0000}"/>
    <cellStyle name="Salida 2 2 10 2 2 5 2" xfId="52239" xr:uid="{00000000-0005-0000-0000-000076BF0000}"/>
    <cellStyle name="Salida 2 2 10 2 2 6" xfId="27873" xr:uid="{00000000-0005-0000-0000-000077BF0000}"/>
    <cellStyle name="Salida 2 2 10 2 2 6 2" xfId="52240" xr:uid="{00000000-0005-0000-0000-000078BF0000}"/>
    <cellStyle name="Salida 2 2 10 2 2 7" xfId="27874" xr:uid="{00000000-0005-0000-0000-000079BF0000}"/>
    <cellStyle name="Salida 2 2 10 2 2 7 2" xfId="52241" xr:uid="{00000000-0005-0000-0000-00007ABF0000}"/>
    <cellStyle name="Salida 2 2 10 2 2 8" xfId="52242" xr:uid="{00000000-0005-0000-0000-00007BBF0000}"/>
    <cellStyle name="Salida 2 2 10 2 3" xfId="8331" xr:uid="{00000000-0005-0000-0000-00007CBF0000}"/>
    <cellStyle name="Salida 2 2 10 2 3 2" xfId="10979" xr:uid="{00000000-0005-0000-0000-00007DBF0000}"/>
    <cellStyle name="Salida 2 2 10 2 3 2 2" xfId="52243" xr:uid="{00000000-0005-0000-0000-00007EBF0000}"/>
    <cellStyle name="Salida 2 2 10 2 3 3" xfId="52244" xr:uid="{00000000-0005-0000-0000-00007FBF0000}"/>
    <cellStyle name="Salida 2 2 10 2 4" xfId="8332" xr:uid="{00000000-0005-0000-0000-000080BF0000}"/>
    <cellStyle name="Salida 2 2 10 2 4 2" xfId="10980" xr:uid="{00000000-0005-0000-0000-000081BF0000}"/>
    <cellStyle name="Salida 2 2 10 2 4 2 2" xfId="52245" xr:uid="{00000000-0005-0000-0000-000082BF0000}"/>
    <cellStyle name="Salida 2 2 10 2 4 3" xfId="52246" xr:uid="{00000000-0005-0000-0000-000083BF0000}"/>
    <cellStyle name="Salida 2 2 10 2 5" xfId="10974" xr:uid="{00000000-0005-0000-0000-000084BF0000}"/>
    <cellStyle name="Salida 2 2 10 2 5 2" xfId="52247" xr:uid="{00000000-0005-0000-0000-000085BF0000}"/>
    <cellStyle name="Salida 2 2 10 2 6" xfId="27875" xr:uid="{00000000-0005-0000-0000-000086BF0000}"/>
    <cellStyle name="Salida 2 2 10 2 6 2" xfId="52248" xr:uid="{00000000-0005-0000-0000-000087BF0000}"/>
    <cellStyle name="Salida 2 2 10 2 7" xfId="27876" xr:uid="{00000000-0005-0000-0000-000088BF0000}"/>
    <cellStyle name="Salida 2 2 10 2 7 2" xfId="52249" xr:uid="{00000000-0005-0000-0000-000089BF0000}"/>
    <cellStyle name="Salida 2 2 10 2 8" xfId="27877" xr:uid="{00000000-0005-0000-0000-00008ABF0000}"/>
    <cellStyle name="Salida 2 2 10 2 8 2" xfId="52250" xr:uid="{00000000-0005-0000-0000-00008BBF0000}"/>
    <cellStyle name="Salida 2 2 10 2 9" xfId="52251" xr:uid="{00000000-0005-0000-0000-00008CBF0000}"/>
    <cellStyle name="Salida 2 2 10 3" xfId="1510" xr:uid="{00000000-0005-0000-0000-00008DBF0000}"/>
    <cellStyle name="Salida 2 2 10 3 2" xfId="2973" xr:uid="{00000000-0005-0000-0000-00008EBF0000}"/>
    <cellStyle name="Salida 2 2 10 3 2 2" xfId="8333" xr:uid="{00000000-0005-0000-0000-00008FBF0000}"/>
    <cellStyle name="Salida 2 2 10 3 2 2 2" xfId="10982" xr:uid="{00000000-0005-0000-0000-000090BF0000}"/>
    <cellStyle name="Salida 2 2 10 3 2 2 2 2" xfId="52252" xr:uid="{00000000-0005-0000-0000-000091BF0000}"/>
    <cellStyle name="Salida 2 2 10 3 2 2 3" xfId="52253" xr:uid="{00000000-0005-0000-0000-000092BF0000}"/>
    <cellStyle name="Salida 2 2 10 3 2 3" xfId="8334" xr:uid="{00000000-0005-0000-0000-000093BF0000}"/>
    <cellStyle name="Salida 2 2 10 3 2 3 2" xfId="10983" xr:uid="{00000000-0005-0000-0000-000094BF0000}"/>
    <cellStyle name="Salida 2 2 10 3 2 3 2 2" xfId="52254" xr:uid="{00000000-0005-0000-0000-000095BF0000}"/>
    <cellStyle name="Salida 2 2 10 3 2 3 3" xfId="52255" xr:uid="{00000000-0005-0000-0000-000096BF0000}"/>
    <cellStyle name="Salida 2 2 10 3 2 4" xfId="10981" xr:uid="{00000000-0005-0000-0000-000097BF0000}"/>
    <cellStyle name="Salida 2 2 10 3 2 4 2" xfId="52256" xr:uid="{00000000-0005-0000-0000-000098BF0000}"/>
    <cellStyle name="Salida 2 2 10 3 2 5" xfId="27878" xr:uid="{00000000-0005-0000-0000-000099BF0000}"/>
    <cellStyle name="Salida 2 2 10 3 2 5 2" xfId="52257" xr:uid="{00000000-0005-0000-0000-00009ABF0000}"/>
    <cellStyle name="Salida 2 2 10 3 2 6" xfId="27879" xr:uid="{00000000-0005-0000-0000-00009BBF0000}"/>
    <cellStyle name="Salida 2 2 10 3 2 6 2" xfId="52258" xr:uid="{00000000-0005-0000-0000-00009CBF0000}"/>
    <cellStyle name="Salida 2 2 10 3 2 7" xfId="27880" xr:uid="{00000000-0005-0000-0000-00009DBF0000}"/>
    <cellStyle name="Salida 2 2 10 3 2 7 2" xfId="52259" xr:uid="{00000000-0005-0000-0000-00009EBF0000}"/>
    <cellStyle name="Salida 2 2 10 3 2 8" xfId="52260" xr:uid="{00000000-0005-0000-0000-00009FBF0000}"/>
    <cellStyle name="Salida 2 2 10 3 3" xfId="8335" xr:uid="{00000000-0005-0000-0000-0000A0BF0000}"/>
    <cellStyle name="Salida 2 2 10 3 3 2" xfId="10984" xr:uid="{00000000-0005-0000-0000-0000A1BF0000}"/>
    <cellStyle name="Salida 2 2 10 3 3 2 2" xfId="52261" xr:uid="{00000000-0005-0000-0000-0000A2BF0000}"/>
    <cellStyle name="Salida 2 2 10 3 3 3" xfId="52262" xr:uid="{00000000-0005-0000-0000-0000A3BF0000}"/>
    <cellStyle name="Salida 2 2 10 3 4" xfId="8336" xr:uid="{00000000-0005-0000-0000-0000A4BF0000}"/>
    <cellStyle name="Salida 2 2 10 3 4 2" xfId="10985" xr:uid="{00000000-0005-0000-0000-0000A5BF0000}"/>
    <cellStyle name="Salida 2 2 10 3 4 2 2" xfId="52263" xr:uid="{00000000-0005-0000-0000-0000A6BF0000}"/>
    <cellStyle name="Salida 2 2 10 3 4 3" xfId="52264" xr:uid="{00000000-0005-0000-0000-0000A7BF0000}"/>
    <cellStyle name="Salida 2 2 10 3 5" xfId="12445" xr:uid="{00000000-0005-0000-0000-0000A8BF0000}"/>
    <cellStyle name="Salida 2 2 10 3 5 2" xfId="52265" xr:uid="{00000000-0005-0000-0000-0000A9BF0000}"/>
    <cellStyle name="Salida 2 2 10 3 6" xfId="27881" xr:uid="{00000000-0005-0000-0000-0000AABF0000}"/>
    <cellStyle name="Salida 2 2 10 3 6 2" xfId="52266" xr:uid="{00000000-0005-0000-0000-0000ABBF0000}"/>
    <cellStyle name="Salida 2 2 10 3 7" xfId="27882" xr:uid="{00000000-0005-0000-0000-0000ACBF0000}"/>
    <cellStyle name="Salida 2 2 10 3 7 2" xfId="52267" xr:uid="{00000000-0005-0000-0000-0000ADBF0000}"/>
    <cellStyle name="Salida 2 2 10 3 8" xfId="27883" xr:uid="{00000000-0005-0000-0000-0000AEBF0000}"/>
    <cellStyle name="Salida 2 2 10 3 8 2" xfId="52268" xr:uid="{00000000-0005-0000-0000-0000AFBF0000}"/>
    <cellStyle name="Salida 2 2 10 3 9" xfId="52269" xr:uid="{00000000-0005-0000-0000-0000B0BF0000}"/>
    <cellStyle name="Salida 2 2 10 4" xfId="8337" xr:uid="{00000000-0005-0000-0000-0000B1BF0000}"/>
    <cellStyle name="Salida 2 2 10 4 2" xfId="10986" xr:uid="{00000000-0005-0000-0000-0000B2BF0000}"/>
    <cellStyle name="Salida 2 2 10 4 2 2" xfId="52270" xr:uid="{00000000-0005-0000-0000-0000B3BF0000}"/>
    <cellStyle name="Salida 2 2 10 4 3" xfId="27884" xr:uid="{00000000-0005-0000-0000-0000B4BF0000}"/>
    <cellStyle name="Salida 2 2 10 4 3 2" xfId="52271" xr:uid="{00000000-0005-0000-0000-0000B5BF0000}"/>
    <cellStyle name="Salida 2 2 10 4 4" xfId="27885" xr:uid="{00000000-0005-0000-0000-0000B6BF0000}"/>
    <cellStyle name="Salida 2 2 10 4 4 2" xfId="52272" xr:uid="{00000000-0005-0000-0000-0000B7BF0000}"/>
    <cellStyle name="Salida 2 2 10 4 5" xfId="27886" xr:uid="{00000000-0005-0000-0000-0000B8BF0000}"/>
    <cellStyle name="Salida 2 2 10 4 5 2" xfId="52273" xr:uid="{00000000-0005-0000-0000-0000B9BF0000}"/>
    <cellStyle name="Salida 2 2 10 4 6" xfId="52274" xr:uid="{00000000-0005-0000-0000-0000BABF0000}"/>
    <cellStyle name="Salida 2 2 10 5" xfId="8338" xr:uid="{00000000-0005-0000-0000-0000BBBF0000}"/>
    <cellStyle name="Salida 2 2 10 5 2" xfId="11942" xr:uid="{00000000-0005-0000-0000-0000BCBF0000}"/>
    <cellStyle name="Salida 2 2 10 5 2 2" xfId="52275" xr:uid="{00000000-0005-0000-0000-0000BDBF0000}"/>
    <cellStyle name="Salida 2 2 10 5 3" xfId="27887" xr:uid="{00000000-0005-0000-0000-0000BEBF0000}"/>
    <cellStyle name="Salida 2 2 10 5 3 2" xfId="52276" xr:uid="{00000000-0005-0000-0000-0000BFBF0000}"/>
    <cellStyle name="Salida 2 2 10 5 4" xfId="27888" xr:uid="{00000000-0005-0000-0000-0000C0BF0000}"/>
    <cellStyle name="Salida 2 2 10 5 4 2" xfId="52277" xr:uid="{00000000-0005-0000-0000-0000C1BF0000}"/>
    <cellStyle name="Salida 2 2 10 5 5" xfId="27889" xr:uid="{00000000-0005-0000-0000-0000C2BF0000}"/>
    <cellStyle name="Salida 2 2 10 5 5 2" xfId="52278" xr:uid="{00000000-0005-0000-0000-0000C3BF0000}"/>
    <cellStyle name="Salida 2 2 10 5 6" xfId="52279" xr:uid="{00000000-0005-0000-0000-0000C4BF0000}"/>
    <cellStyle name="Salida 2 2 10 6" xfId="8339" xr:uid="{00000000-0005-0000-0000-0000C5BF0000}"/>
    <cellStyle name="Salida 2 2 10 6 2" xfId="10987" xr:uid="{00000000-0005-0000-0000-0000C6BF0000}"/>
    <cellStyle name="Salida 2 2 10 6 2 2" xfId="52280" xr:uid="{00000000-0005-0000-0000-0000C7BF0000}"/>
    <cellStyle name="Salida 2 2 10 6 3" xfId="27890" xr:uid="{00000000-0005-0000-0000-0000C8BF0000}"/>
    <cellStyle name="Salida 2 2 10 6 3 2" xfId="52281" xr:uid="{00000000-0005-0000-0000-0000C9BF0000}"/>
    <cellStyle name="Salida 2 2 10 6 4" xfId="27891" xr:uid="{00000000-0005-0000-0000-0000CABF0000}"/>
    <cellStyle name="Salida 2 2 10 6 4 2" xfId="52282" xr:uid="{00000000-0005-0000-0000-0000CBBF0000}"/>
    <cellStyle name="Salida 2 2 10 6 5" xfId="27892" xr:uid="{00000000-0005-0000-0000-0000CCBF0000}"/>
    <cellStyle name="Salida 2 2 10 6 5 2" xfId="52283" xr:uid="{00000000-0005-0000-0000-0000CDBF0000}"/>
    <cellStyle name="Salida 2 2 10 6 6" xfId="52284" xr:uid="{00000000-0005-0000-0000-0000CEBF0000}"/>
    <cellStyle name="Salida 2 2 10 7" xfId="8340" xr:uid="{00000000-0005-0000-0000-0000CFBF0000}"/>
    <cellStyle name="Salida 2 2 10 7 2" xfId="10988" xr:uid="{00000000-0005-0000-0000-0000D0BF0000}"/>
    <cellStyle name="Salida 2 2 10 7 2 2" xfId="52285" xr:uid="{00000000-0005-0000-0000-0000D1BF0000}"/>
    <cellStyle name="Salida 2 2 10 7 3" xfId="27893" xr:uid="{00000000-0005-0000-0000-0000D2BF0000}"/>
    <cellStyle name="Salida 2 2 10 7 3 2" xfId="52286" xr:uid="{00000000-0005-0000-0000-0000D3BF0000}"/>
    <cellStyle name="Salida 2 2 10 7 4" xfId="27894" xr:uid="{00000000-0005-0000-0000-0000D4BF0000}"/>
    <cellStyle name="Salida 2 2 10 7 4 2" xfId="52287" xr:uid="{00000000-0005-0000-0000-0000D5BF0000}"/>
    <cellStyle name="Salida 2 2 10 7 5" xfId="27895" xr:uid="{00000000-0005-0000-0000-0000D6BF0000}"/>
    <cellStyle name="Salida 2 2 10 7 5 2" xfId="52288" xr:uid="{00000000-0005-0000-0000-0000D7BF0000}"/>
    <cellStyle name="Salida 2 2 10 7 6" xfId="52289" xr:uid="{00000000-0005-0000-0000-0000D8BF0000}"/>
    <cellStyle name="Salida 2 2 10 8" xfId="8341" xr:uid="{00000000-0005-0000-0000-0000D9BF0000}"/>
    <cellStyle name="Salida 2 2 10 8 2" xfId="10989" xr:uid="{00000000-0005-0000-0000-0000DABF0000}"/>
    <cellStyle name="Salida 2 2 10 8 2 2" xfId="52290" xr:uid="{00000000-0005-0000-0000-0000DBBF0000}"/>
    <cellStyle name="Salida 2 2 10 8 3" xfId="52291" xr:uid="{00000000-0005-0000-0000-0000DCBF0000}"/>
    <cellStyle name="Salida 2 2 10 9" xfId="10973" xr:uid="{00000000-0005-0000-0000-0000DDBF0000}"/>
    <cellStyle name="Salida 2 2 10 9 2" xfId="52292" xr:uid="{00000000-0005-0000-0000-0000DEBF0000}"/>
    <cellStyle name="Salida 2 2 11" xfId="852" xr:uid="{00000000-0005-0000-0000-0000DFBF0000}"/>
    <cellStyle name="Salida 2 2 11 10" xfId="27896" xr:uid="{00000000-0005-0000-0000-0000E0BF0000}"/>
    <cellStyle name="Salida 2 2 11 10 2" xfId="52293" xr:uid="{00000000-0005-0000-0000-0000E1BF0000}"/>
    <cellStyle name="Salida 2 2 11 11" xfId="52294" xr:uid="{00000000-0005-0000-0000-0000E2BF0000}"/>
    <cellStyle name="Salida 2 2 11 2" xfId="1806" xr:uid="{00000000-0005-0000-0000-0000E3BF0000}"/>
    <cellStyle name="Salida 2 2 11 2 2" xfId="3265" xr:uid="{00000000-0005-0000-0000-0000E4BF0000}"/>
    <cellStyle name="Salida 2 2 11 2 2 2" xfId="8342" xr:uid="{00000000-0005-0000-0000-0000E5BF0000}"/>
    <cellStyle name="Salida 2 2 11 2 2 2 2" xfId="10993" xr:uid="{00000000-0005-0000-0000-0000E6BF0000}"/>
    <cellStyle name="Salida 2 2 11 2 2 2 2 2" xfId="52295" xr:uid="{00000000-0005-0000-0000-0000E7BF0000}"/>
    <cellStyle name="Salida 2 2 11 2 2 2 3" xfId="52296" xr:uid="{00000000-0005-0000-0000-0000E8BF0000}"/>
    <cellStyle name="Salida 2 2 11 2 2 3" xfId="8343" xr:uid="{00000000-0005-0000-0000-0000E9BF0000}"/>
    <cellStyle name="Salida 2 2 11 2 2 3 2" xfId="10994" xr:uid="{00000000-0005-0000-0000-0000EABF0000}"/>
    <cellStyle name="Salida 2 2 11 2 2 3 2 2" xfId="52297" xr:uid="{00000000-0005-0000-0000-0000EBBF0000}"/>
    <cellStyle name="Salida 2 2 11 2 2 3 3" xfId="52298" xr:uid="{00000000-0005-0000-0000-0000ECBF0000}"/>
    <cellStyle name="Salida 2 2 11 2 2 4" xfId="10992" xr:uid="{00000000-0005-0000-0000-0000EDBF0000}"/>
    <cellStyle name="Salida 2 2 11 2 2 4 2" xfId="52299" xr:uid="{00000000-0005-0000-0000-0000EEBF0000}"/>
    <cellStyle name="Salida 2 2 11 2 2 5" xfId="27897" xr:uid="{00000000-0005-0000-0000-0000EFBF0000}"/>
    <cellStyle name="Salida 2 2 11 2 2 5 2" xfId="52300" xr:uid="{00000000-0005-0000-0000-0000F0BF0000}"/>
    <cellStyle name="Salida 2 2 11 2 2 6" xfId="27898" xr:uid="{00000000-0005-0000-0000-0000F1BF0000}"/>
    <cellStyle name="Salida 2 2 11 2 2 6 2" xfId="52301" xr:uid="{00000000-0005-0000-0000-0000F2BF0000}"/>
    <cellStyle name="Salida 2 2 11 2 2 7" xfId="27899" xr:uid="{00000000-0005-0000-0000-0000F3BF0000}"/>
    <cellStyle name="Salida 2 2 11 2 2 7 2" xfId="52302" xr:uid="{00000000-0005-0000-0000-0000F4BF0000}"/>
    <cellStyle name="Salida 2 2 11 2 2 8" xfId="52303" xr:uid="{00000000-0005-0000-0000-0000F5BF0000}"/>
    <cellStyle name="Salida 2 2 11 2 3" xfId="8344" xr:uid="{00000000-0005-0000-0000-0000F6BF0000}"/>
    <cellStyle name="Salida 2 2 11 2 3 2" xfId="10995" xr:uid="{00000000-0005-0000-0000-0000F7BF0000}"/>
    <cellStyle name="Salida 2 2 11 2 3 2 2" xfId="52304" xr:uid="{00000000-0005-0000-0000-0000F8BF0000}"/>
    <cellStyle name="Salida 2 2 11 2 3 3" xfId="52305" xr:uid="{00000000-0005-0000-0000-0000F9BF0000}"/>
    <cellStyle name="Salida 2 2 11 2 4" xfId="8345" xr:uid="{00000000-0005-0000-0000-0000FABF0000}"/>
    <cellStyle name="Salida 2 2 11 2 4 2" xfId="10996" xr:uid="{00000000-0005-0000-0000-0000FBBF0000}"/>
    <cellStyle name="Salida 2 2 11 2 4 2 2" xfId="52306" xr:uid="{00000000-0005-0000-0000-0000FCBF0000}"/>
    <cellStyle name="Salida 2 2 11 2 4 3" xfId="52307" xr:uid="{00000000-0005-0000-0000-0000FDBF0000}"/>
    <cellStyle name="Salida 2 2 11 2 5" xfId="10991" xr:uid="{00000000-0005-0000-0000-0000FEBF0000}"/>
    <cellStyle name="Salida 2 2 11 2 5 2" xfId="52308" xr:uid="{00000000-0005-0000-0000-0000FFBF0000}"/>
    <cellStyle name="Salida 2 2 11 2 6" xfId="27900" xr:uid="{00000000-0005-0000-0000-000000C00000}"/>
    <cellStyle name="Salida 2 2 11 2 6 2" xfId="52309" xr:uid="{00000000-0005-0000-0000-000001C00000}"/>
    <cellStyle name="Salida 2 2 11 2 7" xfId="27901" xr:uid="{00000000-0005-0000-0000-000002C00000}"/>
    <cellStyle name="Salida 2 2 11 2 7 2" xfId="52310" xr:uid="{00000000-0005-0000-0000-000003C00000}"/>
    <cellStyle name="Salida 2 2 11 2 8" xfId="27902" xr:uid="{00000000-0005-0000-0000-000004C00000}"/>
    <cellStyle name="Salida 2 2 11 2 8 2" xfId="52311" xr:uid="{00000000-0005-0000-0000-000005C00000}"/>
    <cellStyle name="Salida 2 2 11 2 9" xfId="52312" xr:uid="{00000000-0005-0000-0000-000006C00000}"/>
    <cellStyle name="Salida 2 2 11 3" xfId="1372" xr:uid="{00000000-0005-0000-0000-000007C00000}"/>
    <cellStyle name="Salida 2 2 11 3 2" xfId="2835" xr:uid="{00000000-0005-0000-0000-000008C00000}"/>
    <cellStyle name="Salida 2 2 11 3 2 2" xfId="8346" xr:uid="{00000000-0005-0000-0000-000009C00000}"/>
    <cellStyle name="Salida 2 2 11 3 2 2 2" xfId="12452" xr:uid="{00000000-0005-0000-0000-00000AC00000}"/>
    <cellStyle name="Salida 2 2 11 3 2 2 2 2" xfId="52313" xr:uid="{00000000-0005-0000-0000-00000BC00000}"/>
    <cellStyle name="Salida 2 2 11 3 2 2 3" xfId="52314" xr:uid="{00000000-0005-0000-0000-00000CC00000}"/>
    <cellStyle name="Salida 2 2 11 3 2 3" xfId="8347" xr:uid="{00000000-0005-0000-0000-00000DC00000}"/>
    <cellStyle name="Salida 2 2 11 3 2 3 2" xfId="11737" xr:uid="{00000000-0005-0000-0000-00000EC00000}"/>
    <cellStyle name="Salida 2 2 11 3 2 3 2 2" xfId="52315" xr:uid="{00000000-0005-0000-0000-00000FC00000}"/>
    <cellStyle name="Salida 2 2 11 3 2 3 3" xfId="52316" xr:uid="{00000000-0005-0000-0000-000010C00000}"/>
    <cellStyle name="Salida 2 2 11 3 2 4" xfId="10998" xr:uid="{00000000-0005-0000-0000-000011C00000}"/>
    <cellStyle name="Salida 2 2 11 3 2 4 2" xfId="52317" xr:uid="{00000000-0005-0000-0000-000012C00000}"/>
    <cellStyle name="Salida 2 2 11 3 2 5" xfId="27903" xr:uid="{00000000-0005-0000-0000-000013C00000}"/>
    <cellStyle name="Salida 2 2 11 3 2 5 2" xfId="52318" xr:uid="{00000000-0005-0000-0000-000014C00000}"/>
    <cellStyle name="Salida 2 2 11 3 2 6" xfId="27904" xr:uid="{00000000-0005-0000-0000-000015C00000}"/>
    <cellStyle name="Salida 2 2 11 3 2 6 2" xfId="52319" xr:uid="{00000000-0005-0000-0000-000016C00000}"/>
    <cellStyle name="Salida 2 2 11 3 2 7" xfId="27905" xr:uid="{00000000-0005-0000-0000-000017C00000}"/>
    <cellStyle name="Salida 2 2 11 3 2 7 2" xfId="52320" xr:uid="{00000000-0005-0000-0000-000018C00000}"/>
    <cellStyle name="Salida 2 2 11 3 2 8" xfId="52321" xr:uid="{00000000-0005-0000-0000-000019C00000}"/>
    <cellStyle name="Salida 2 2 11 3 3" xfId="8348" xr:uid="{00000000-0005-0000-0000-00001AC00000}"/>
    <cellStyle name="Salida 2 2 11 3 3 2" xfId="10999" xr:uid="{00000000-0005-0000-0000-00001BC00000}"/>
    <cellStyle name="Salida 2 2 11 3 3 2 2" xfId="52322" xr:uid="{00000000-0005-0000-0000-00001CC00000}"/>
    <cellStyle name="Salida 2 2 11 3 3 3" xfId="52323" xr:uid="{00000000-0005-0000-0000-00001DC00000}"/>
    <cellStyle name="Salida 2 2 11 3 4" xfId="8349" xr:uid="{00000000-0005-0000-0000-00001EC00000}"/>
    <cellStyle name="Salida 2 2 11 3 4 2" xfId="11739" xr:uid="{00000000-0005-0000-0000-00001FC00000}"/>
    <cellStyle name="Salida 2 2 11 3 4 2 2" xfId="52324" xr:uid="{00000000-0005-0000-0000-000020C00000}"/>
    <cellStyle name="Salida 2 2 11 3 4 3" xfId="52325" xr:uid="{00000000-0005-0000-0000-000021C00000}"/>
    <cellStyle name="Salida 2 2 11 3 5" xfId="10997" xr:uid="{00000000-0005-0000-0000-000022C00000}"/>
    <cellStyle name="Salida 2 2 11 3 5 2" xfId="52326" xr:uid="{00000000-0005-0000-0000-000023C00000}"/>
    <cellStyle name="Salida 2 2 11 3 6" xfId="27906" xr:uid="{00000000-0005-0000-0000-000024C00000}"/>
    <cellStyle name="Salida 2 2 11 3 6 2" xfId="52327" xr:uid="{00000000-0005-0000-0000-000025C00000}"/>
    <cellStyle name="Salida 2 2 11 3 7" xfId="27907" xr:uid="{00000000-0005-0000-0000-000026C00000}"/>
    <cellStyle name="Salida 2 2 11 3 7 2" xfId="52328" xr:uid="{00000000-0005-0000-0000-000027C00000}"/>
    <cellStyle name="Salida 2 2 11 3 8" xfId="27908" xr:uid="{00000000-0005-0000-0000-000028C00000}"/>
    <cellStyle name="Salida 2 2 11 3 8 2" xfId="52329" xr:uid="{00000000-0005-0000-0000-000029C00000}"/>
    <cellStyle name="Salida 2 2 11 3 9" xfId="52330" xr:uid="{00000000-0005-0000-0000-00002AC00000}"/>
    <cellStyle name="Salida 2 2 11 4" xfId="8350" xr:uid="{00000000-0005-0000-0000-00002BC00000}"/>
    <cellStyle name="Salida 2 2 11 4 2" xfId="11741" xr:uid="{00000000-0005-0000-0000-00002CC00000}"/>
    <cellStyle name="Salida 2 2 11 4 2 2" xfId="52331" xr:uid="{00000000-0005-0000-0000-00002DC00000}"/>
    <cellStyle name="Salida 2 2 11 4 3" xfId="27909" xr:uid="{00000000-0005-0000-0000-00002EC00000}"/>
    <cellStyle name="Salida 2 2 11 4 3 2" xfId="52332" xr:uid="{00000000-0005-0000-0000-00002FC00000}"/>
    <cellStyle name="Salida 2 2 11 4 4" xfId="27910" xr:uid="{00000000-0005-0000-0000-000030C00000}"/>
    <cellStyle name="Salida 2 2 11 4 4 2" xfId="52333" xr:uid="{00000000-0005-0000-0000-000031C00000}"/>
    <cellStyle name="Salida 2 2 11 4 5" xfId="27911" xr:uid="{00000000-0005-0000-0000-000032C00000}"/>
    <cellStyle name="Salida 2 2 11 4 5 2" xfId="52334" xr:uid="{00000000-0005-0000-0000-000033C00000}"/>
    <cellStyle name="Salida 2 2 11 4 6" xfId="52335" xr:uid="{00000000-0005-0000-0000-000034C00000}"/>
    <cellStyle name="Salida 2 2 11 5" xfId="8351" xr:uid="{00000000-0005-0000-0000-000035C00000}"/>
    <cellStyle name="Salida 2 2 11 5 2" xfId="11742" xr:uid="{00000000-0005-0000-0000-000036C00000}"/>
    <cellStyle name="Salida 2 2 11 5 2 2" xfId="52336" xr:uid="{00000000-0005-0000-0000-000037C00000}"/>
    <cellStyle name="Salida 2 2 11 5 3" xfId="27912" xr:uid="{00000000-0005-0000-0000-000038C00000}"/>
    <cellStyle name="Salida 2 2 11 5 3 2" xfId="52337" xr:uid="{00000000-0005-0000-0000-000039C00000}"/>
    <cellStyle name="Salida 2 2 11 5 4" xfId="27913" xr:uid="{00000000-0005-0000-0000-00003AC00000}"/>
    <cellStyle name="Salida 2 2 11 5 4 2" xfId="52338" xr:uid="{00000000-0005-0000-0000-00003BC00000}"/>
    <cellStyle name="Salida 2 2 11 5 5" xfId="27914" xr:uid="{00000000-0005-0000-0000-00003CC00000}"/>
    <cellStyle name="Salida 2 2 11 5 5 2" xfId="52339" xr:uid="{00000000-0005-0000-0000-00003DC00000}"/>
    <cellStyle name="Salida 2 2 11 5 6" xfId="52340" xr:uid="{00000000-0005-0000-0000-00003EC00000}"/>
    <cellStyle name="Salida 2 2 11 6" xfId="8352" xr:uid="{00000000-0005-0000-0000-00003FC00000}"/>
    <cellStyle name="Salida 2 2 11 6 2" xfId="11001" xr:uid="{00000000-0005-0000-0000-000040C00000}"/>
    <cellStyle name="Salida 2 2 11 6 2 2" xfId="52341" xr:uid="{00000000-0005-0000-0000-000041C00000}"/>
    <cellStyle name="Salida 2 2 11 6 3" xfId="27915" xr:uid="{00000000-0005-0000-0000-000042C00000}"/>
    <cellStyle name="Salida 2 2 11 6 3 2" xfId="52342" xr:uid="{00000000-0005-0000-0000-000043C00000}"/>
    <cellStyle name="Salida 2 2 11 6 4" xfId="27916" xr:uid="{00000000-0005-0000-0000-000044C00000}"/>
    <cellStyle name="Salida 2 2 11 6 4 2" xfId="52343" xr:uid="{00000000-0005-0000-0000-000045C00000}"/>
    <cellStyle name="Salida 2 2 11 6 5" xfId="27917" xr:uid="{00000000-0005-0000-0000-000046C00000}"/>
    <cellStyle name="Salida 2 2 11 6 5 2" xfId="52344" xr:uid="{00000000-0005-0000-0000-000047C00000}"/>
    <cellStyle name="Salida 2 2 11 6 6" xfId="52345" xr:uid="{00000000-0005-0000-0000-000048C00000}"/>
    <cellStyle name="Salida 2 2 11 7" xfId="8353" xr:uid="{00000000-0005-0000-0000-000049C00000}"/>
    <cellStyle name="Salida 2 2 11 7 2" xfId="11002" xr:uid="{00000000-0005-0000-0000-00004AC00000}"/>
    <cellStyle name="Salida 2 2 11 7 2 2" xfId="52346" xr:uid="{00000000-0005-0000-0000-00004BC00000}"/>
    <cellStyle name="Salida 2 2 11 7 3" xfId="27918" xr:uid="{00000000-0005-0000-0000-00004CC00000}"/>
    <cellStyle name="Salida 2 2 11 7 3 2" xfId="52347" xr:uid="{00000000-0005-0000-0000-00004DC00000}"/>
    <cellStyle name="Salida 2 2 11 7 4" xfId="27919" xr:uid="{00000000-0005-0000-0000-00004EC00000}"/>
    <cellStyle name="Salida 2 2 11 7 4 2" xfId="52348" xr:uid="{00000000-0005-0000-0000-00004FC00000}"/>
    <cellStyle name="Salida 2 2 11 7 5" xfId="27920" xr:uid="{00000000-0005-0000-0000-000050C00000}"/>
    <cellStyle name="Salida 2 2 11 7 5 2" xfId="52349" xr:uid="{00000000-0005-0000-0000-000051C00000}"/>
    <cellStyle name="Salida 2 2 11 7 6" xfId="52350" xr:uid="{00000000-0005-0000-0000-000052C00000}"/>
    <cellStyle name="Salida 2 2 11 8" xfId="8354" xr:uid="{00000000-0005-0000-0000-000053C00000}"/>
    <cellStyle name="Salida 2 2 11 8 2" xfId="11935" xr:uid="{00000000-0005-0000-0000-000054C00000}"/>
    <cellStyle name="Salida 2 2 11 8 2 2" xfId="52351" xr:uid="{00000000-0005-0000-0000-000055C00000}"/>
    <cellStyle name="Salida 2 2 11 8 3" xfId="52352" xr:uid="{00000000-0005-0000-0000-000056C00000}"/>
    <cellStyle name="Salida 2 2 11 9" xfId="10990" xr:uid="{00000000-0005-0000-0000-000057C00000}"/>
    <cellStyle name="Salida 2 2 11 9 2" xfId="52353" xr:uid="{00000000-0005-0000-0000-000058C00000}"/>
    <cellStyle name="Salida 2 2 12" xfId="1024" xr:uid="{00000000-0005-0000-0000-000059C00000}"/>
    <cellStyle name="Salida 2 2 12 10" xfId="27921" xr:uid="{00000000-0005-0000-0000-00005AC00000}"/>
    <cellStyle name="Salida 2 2 12 10 2" xfId="52354" xr:uid="{00000000-0005-0000-0000-00005BC00000}"/>
    <cellStyle name="Salida 2 2 12 11" xfId="52355" xr:uid="{00000000-0005-0000-0000-00005CC00000}"/>
    <cellStyle name="Salida 2 2 12 2" xfId="1956" xr:uid="{00000000-0005-0000-0000-00005DC00000}"/>
    <cellStyle name="Salida 2 2 12 2 2" xfId="3415" xr:uid="{00000000-0005-0000-0000-00005EC00000}"/>
    <cellStyle name="Salida 2 2 12 2 2 2" xfId="8355" xr:uid="{00000000-0005-0000-0000-00005FC00000}"/>
    <cellStyle name="Salida 2 2 12 2 2 2 2" xfId="11129" xr:uid="{00000000-0005-0000-0000-000060C00000}"/>
    <cellStyle name="Salida 2 2 12 2 2 2 2 2" xfId="52356" xr:uid="{00000000-0005-0000-0000-000061C00000}"/>
    <cellStyle name="Salida 2 2 12 2 2 2 3" xfId="52357" xr:uid="{00000000-0005-0000-0000-000062C00000}"/>
    <cellStyle name="Salida 2 2 12 2 2 3" xfId="8356" xr:uid="{00000000-0005-0000-0000-000063C00000}"/>
    <cellStyle name="Salida 2 2 12 2 2 3 2" xfId="11130" xr:uid="{00000000-0005-0000-0000-000064C00000}"/>
    <cellStyle name="Salida 2 2 12 2 2 3 2 2" xfId="52358" xr:uid="{00000000-0005-0000-0000-000065C00000}"/>
    <cellStyle name="Salida 2 2 12 2 2 3 3" xfId="52359" xr:uid="{00000000-0005-0000-0000-000066C00000}"/>
    <cellStyle name="Salida 2 2 12 2 2 4" xfId="11006" xr:uid="{00000000-0005-0000-0000-000067C00000}"/>
    <cellStyle name="Salida 2 2 12 2 2 4 2" xfId="52360" xr:uid="{00000000-0005-0000-0000-000068C00000}"/>
    <cellStyle name="Salida 2 2 12 2 2 5" xfId="27922" xr:uid="{00000000-0005-0000-0000-000069C00000}"/>
    <cellStyle name="Salida 2 2 12 2 2 5 2" xfId="52361" xr:uid="{00000000-0005-0000-0000-00006AC00000}"/>
    <cellStyle name="Salida 2 2 12 2 2 6" xfId="27923" xr:uid="{00000000-0005-0000-0000-00006BC00000}"/>
    <cellStyle name="Salida 2 2 12 2 2 6 2" xfId="52362" xr:uid="{00000000-0005-0000-0000-00006CC00000}"/>
    <cellStyle name="Salida 2 2 12 2 2 7" xfId="27924" xr:uid="{00000000-0005-0000-0000-00006DC00000}"/>
    <cellStyle name="Salida 2 2 12 2 2 7 2" xfId="52363" xr:uid="{00000000-0005-0000-0000-00006EC00000}"/>
    <cellStyle name="Salida 2 2 12 2 2 8" xfId="52364" xr:uid="{00000000-0005-0000-0000-00006FC00000}"/>
    <cellStyle name="Salida 2 2 12 2 3" xfId="8357" xr:uid="{00000000-0005-0000-0000-000070C00000}"/>
    <cellStyle name="Salida 2 2 12 2 3 2" xfId="11131" xr:uid="{00000000-0005-0000-0000-000071C00000}"/>
    <cellStyle name="Salida 2 2 12 2 3 2 2" xfId="52365" xr:uid="{00000000-0005-0000-0000-000072C00000}"/>
    <cellStyle name="Salida 2 2 12 2 3 3" xfId="52366" xr:uid="{00000000-0005-0000-0000-000073C00000}"/>
    <cellStyle name="Salida 2 2 12 2 4" xfId="8358" xr:uid="{00000000-0005-0000-0000-000074C00000}"/>
    <cellStyle name="Salida 2 2 12 2 4 2" xfId="11132" xr:uid="{00000000-0005-0000-0000-000075C00000}"/>
    <cellStyle name="Salida 2 2 12 2 4 2 2" xfId="52367" xr:uid="{00000000-0005-0000-0000-000076C00000}"/>
    <cellStyle name="Salida 2 2 12 2 4 3" xfId="52368" xr:uid="{00000000-0005-0000-0000-000077C00000}"/>
    <cellStyle name="Salida 2 2 12 2 5" xfId="11004" xr:uid="{00000000-0005-0000-0000-000078C00000}"/>
    <cellStyle name="Salida 2 2 12 2 5 2" xfId="52369" xr:uid="{00000000-0005-0000-0000-000079C00000}"/>
    <cellStyle name="Salida 2 2 12 2 6" xfId="27925" xr:uid="{00000000-0005-0000-0000-00007AC00000}"/>
    <cellStyle name="Salida 2 2 12 2 6 2" xfId="52370" xr:uid="{00000000-0005-0000-0000-00007BC00000}"/>
    <cellStyle name="Salida 2 2 12 2 7" xfId="27926" xr:uid="{00000000-0005-0000-0000-00007CC00000}"/>
    <cellStyle name="Salida 2 2 12 2 7 2" xfId="52371" xr:uid="{00000000-0005-0000-0000-00007DC00000}"/>
    <cellStyle name="Salida 2 2 12 2 8" xfId="27927" xr:uid="{00000000-0005-0000-0000-00007EC00000}"/>
    <cellStyle name="Salida 2 2 12 2 8 2" xfId="52372" xr:uid="{00000000-0005-0000-0000-00007FC00000}"/>
    <cellStyle name="Salida 2 2 12 2 9" xfId="52373" xr:uid="{00000000-0005-0000-0000-000080C00000}"/>
    <cellStyle name="Salida 2 2 12 3" xfId="1524" xr:uid="{00000000-0005-0000-0000-000081C00000}"/>
    <cellStyle name="Salida 2 2 12 3 2" xfId="2987" xr:uid="{00000000-0005-0000-0000-000082C00000}"/>
    <cellStyle name="Salida 2 2 12 3 2 2" xfId="8359" xr:uid="{00000000-0005-0000-0000-000083C00000}"/>
    <cellStyle name="Salida 2 2 12 3 2 2 2" xfId="11135" xr:uid="{00000000-0005-0000-0000-000084C00000}"/>
    <cellStyle name="Salida 2 2 12 3 2 2 2 2" xfId="52374" xr:uid="{00000000-0005-0000-0000-000085C00000}"/>
    <cellStyle name="Salida 2 2 12 3 2 2 3" xfId="52375" xr:uid="{00000000-0005-0000-0000-000086C00000}"/>
    <cellStyle name="Salida 2 2 12 3 2 3" xfId="8360" xr:uid="{00000000-0005-0000-0000-000087C00000}"/>
    <cellStyle name="Salida 2 2 12 3 2 3 2" xfId="11136" xr:uid="{00000000-0005-0000-0000-000088C00000}"/>
    <cellStyle name="Salida 2 2 12 3 2 3 2 2" xfId="52376" xr:uid="{00000000-0005-0000-0000-000089C00000}"/>
    <cellStyle name="Salida 2 2 12 3 2 3 3" xfId="52377" xr:uid="{00000000-0005-0000-0000-00008AC00000}"/>
    <cellStyle name="Salida 2 2 12 3 2 4" xfId="11134" xr:uid="{00000000-0005-0000-0000-00008BC00000}"/>
    <cellStyle name="Salida 2 2 12 3 2 4 2" xfId="52378" xr:uid="{00000000-0005-0000-0000-00008CC00000}"/>
    <cellStyle name="Salida 2 2 12 3 2 5" xfId="27928" xr:uid="{00000000-0005-0000-0000-00008DC00000}"/>
    <cellStyle name="Salida 2 2 12 3 2 5 2" xfId="52379" xr:uid="{00000000-0005-0000-0000-00008EC00000}"/>
    <cellStyle name="Salida 2 2 12 3 2 6" xfId="27929" xr:uid="{00000000-0005-0000-0000-00008FC00000}"/>
    <cellStyle name="Salida 2 2 12 3 2 6 2" xfId="52380" xr:uid="{00000000-0005-0000-0000-000090C00000}"/>
    <cellStyle name="Salida 2 2 12 3 2 7" xfId="27930" xr:uid="{00000000-0005-0000-0000-000091C00000}"/>
    <cellStyle name="Salida 2 2 12 3 2 7 2" xfId="52381" xr:uid="{00000000-0005-0000-0000-000092C00000}"/>
    <cellStyle name="Salida 2 2 12 3 2 8" xfId="52382" xr:uid="{00000000-0005-0000-0000-000093C00000}"/>
    <cellStyle name="Salida 2 2 12 3 3" xfId="8361" xr:uid="{00000000-0005-0000-0000-000094C00000}"/>
    <cellStyle name="Salida 2 2 12 3 3 2" xfId="11137" xr:uid="{00000000-0005-0000-0000-000095C00000}"/>
    <cellStyle name="Salida 2 2 12 3 3 2 2" xfId="52383" xr:uid="{00000000-0005-0000-0000-000096C00000}"/>
    <cellStyle name="Salida 2 2 12 3 3 3" xfId="52384" xr:uid="{00000000-0005-0000-0000-000097C00000}"/>
    <cellStyle name="Salida 2 2 12 3 4" xfId="8362" xr:uid="{00000000-0005-0000-0000-000098C00000}"/>
    <cellStyle name="Salida 2 2 12 3 4 2" xfId="11138" xr:uid="{00000000-0005-0000-0000-000099C00000}"/>
    <cellStyle name="Salida 2 2 12 3 4 2 2" xfId="52385" xr:uid="{00000000-0005-0000-0000-00009AC00000}"/>
    <cellStyle name="Salida 2 2 12 3 4 3" xfId="52386" xr:uid="{00000000-0005-0000-0000-00009BC00000}"/>
    <cellStyle name="Salida 2 2 12 3 5" xfId="11133" xr:uid="{00000000-0005-0000-0000-00009CC00000}"/>
    <cellStyle name="Salida 2 2 12 3 5 2" xfId="52387" xr:uid="{00000000-0005-0000-0000-00009DC00000}"/>
    <cellStyle name="Salida 2 2 12 3 6" xfId="27931" xr:uid="{00000000-0005-0000-0000-00009EC00000}"/>
    <cellStyle name="Salida 2 2 12 3 6 2" xfId="52388" xr:uid="{00000000-0005-0000-0000-00009FC00000}"/>
    <cellStyle name="Salida 2 2 12 3 7" xfId="27932" xr:uid="{00000000-0005-0000-0000-0000A0C00000}"/>
    <cellStyle name="Salida 2 2 12 3 7 2" xfId="52389" xr:uid="{00000000-0005-0000-0000-0000A1C00000}"/>
    <cellStyle name="Salida 2 2 12 3 8" xfId="27933" xr:uid="{00000000-0005-0000-0000-0000A2C00000}"/>
    <cellStyle name="Salida 2 2 12 3 8 2" xfId="52390" xr:uid="{00000000-0005-0000-0000-0000A3C00000}"/>
    <cellStyle name="Salida 2 2 12 3 9" xfId="52391" xr:uid="{00000000-0005-0000-0000-0000A4C00000}"/>
    <cellStyle name="Salida 2 2 12 4" xfId="8363" xr:uid="{00000000-0005-0000-0000-0000A5C00000}"/>
    <cellStyle name="Salida 2 2 12 4 2" xfId="11139" xr:uid="{00000000-0005-0000-0000-0000A6C00000}"/>
    <cellStyle name="Salida 2 2 12 4 2 2" xfId="52392" xr:uid="{00000000-0005-0000-0000-0000A7C00000}"/>
    <cellStyle name="Salida 2 2 12 4 3" xfId="27934" xr:uid="{00000000-0005-0000-0000-0000A8C00000}"/>
    <cellStyle name="Salida 2 2 12 4 3 2" xfId="52393" xr:uid="{00000000-0005-0000-0000-0000A9C00000}"/>
    <cellStyle name="Salida 2 2 12 4 4" xfId="27935" xr:uid="{00000000-0005-0000-0000-0000AAC00000}"/>
    <cellStyle name="Salida 2 2 12 4 4 2" xfId="52394" xr:uid="{00000000-0005-0000-0000-0000ABC00000}"/>
    <cellStyle name="Salida 2 2 12 4 5" xfId="27936" xr:uid="{00000000-0005-0000-0000-0000ACC00000}"/>
    <cellStyle name="Salida 2 2 12 4 5 2" xfId="52395" xr:uid="{00000000-0005-0000-0000-0000ADC00000}"/>
    <cellStyle name="Salida 2 2 12 4 6" xfId="52396" xr:uid="{00000000-0005-0000-0000-0000AEC00000}"/>
    <cellStyle name="Salida 2 2 12 5" xfId="8364" xr:uid="{00000000-0005-0000-0000-0000AFC00000}"/>
    <cellStyle name="Salida 2 2 12 5 2" xfId="11140" xr:uid="{00000000-0005-0000-0000-0000B0C00000}"/>
    <cellStyle name="Salida 2 2 12 5 2 2" xfId="52397" xr:uid="{00000000-0005-0000-0000-0000B1C00000}"/>
    <cellStyle name="Salida 2 2 12 5 3" xfId="27937" xr:uid="{00000000-0005-0000-0000-0000B2C00000}"/>
    <cellStyle name="Salida 2 2 12 5 3 2" xfId="52398" xr:uid="{00000000-0005-0000-0000-0000B3C00000}"/>
    <cellStyle name="Salida 2 2 12 5 4" xfId="27938" xr:uid="{00000000-0005-0000-0000-0000B4C00000}"/>
    <cellStyle name="Salida 2 2 12 5 4 2" xfId="52399" xr:uid="{00000000-0005-0000-0000-0000B5C00000}"/>
    <cellStyle name="Salida 2 2 12 5 5" xfId="27939" xr:uid="{00000000-0005-0000-0000-0000B6C00000}"/>
    <cellStyle name="Salida 2 2 12 5 5 2" xfId="52400" xr:uid="{00000000-0005-0000-0000-0000B7C00000}"/>
    <cellStyle name="Salida 2 2 12 5 6" xfId="52401" xr:uid="{00000000-0005-0000-0000-0000B8C00000}"/>
    <cellStyle name="Salida 2 2 12 6" xfId="8365" xr:uid="{00000000-0005-0000-0000-0000B9C00000}"/>
    <cellStyle name="Salida 2 2 12 6 2" xfId="11141" xr:uid="{00000000-0005-0000-0000-0000BAC00000}"/>
    <cellStyle name="Salida 2 2 12 6 2 2" xfId="52402" xr:uid="{00000000-0005-0000-0000-0000BBC00000}"/>
    <cellStyle name="Salida 2 2 12 6 3" xfId="27940" xr:uid="{00000000-0005-0000-0000-0000BCC00000}"/>
    <cellStyle name="Salida 2 2 12 6 3 2" xfId="52403" xr:uid="{00000000-0005-0000-0000-0000BDC00000}"/>
    <cellStyle name="Salida 2 2 12 6 4" xfId="27941" xr:uid="{00000000-0005-0000-0000-0000BEC00000}"/>
    <cellStyle name="Salida 2 2 12 6 4 2" xfId="52404" xr:uid="{00000000-0005-0000-0000-0000BFC00000}"/>
    <cellStyle name="Salida 2 2 12 6 5" xfId="27942" xr:uid="{00000000-0005-0000-0000-0000C0C00000}"/>
    <cellStyle name="Salida 2 2 12 6 5 2" xfId="52405" xr:uid="{00000000-0005-0000-0000-0000C1C00000}"/>
    <cellStyle name="Salida 2 2 12 6 6" xfId="52406" xr:uid="{00000000-0005-0000-0000-0000C2C00000}"/>
    <cellStyle name="Salida 2 2 12 7" xfId="8366" xr:uid="{00000000-0005-0000-0000-0000C3C00000}"/>
    <cellStyle name="Salida 2 2 12 7 2" xfId="11142" xr:uid="{00000000-0005-0000-0000-0000C4C00000}"/>
    <cellStyle name="Salida 2 2 12 7 2 2" xfId="52407" xr:uid="{00000000-0005-0000-0000-0000C5C00000}"/>
    <cellStyle name="Salida 2 2 12 7 3" xfId="27943" xr:uid="{00000000-0005-0000-0000-0000C6C00000}"/>
    <cellStyle name="Salida 2 2 12 7 3 2" xfId="52408" xr:uid="{00000000-0005-0000-0000-0000C7C00000}"/>
    <cellStyle name="Salida 2 2 12 7 4" xfId="27944" xr:uid="{00000000-0005-0000-0000-0000C8C00000}"/>
    <cellStyle name="Salida 2 2 12 7 4 2" xfId="52409" xr:uid="{00000000-0005-0000-0000-0000C9C00000}"/>
    <cellStyle name="Salida 2 2 12 7 5" xfId="27945" xr:uid="{00000000-0005-0000-0000-0000CAC00000}"/>
    <cellStyle name="Salida 2 2 12 7 5 2" xfId="52410" xr:uid="{00000000-0005-0000-0000-0000CBC00000}"/>
    <cellStyle name="Salida 2 2 12 7 6" xfId="52411" xr:uid="{00000000-0005-0000-0000-0000CCC00000}"/>
    <cellStyle name="Salida 2 2 12 8" xfId="8367" xr:uid="{00000000-0005-0000-0000-0000CDC00000}"/>
    <cellStyle name="Salida 2 2 12 8 2" xfId="11143" xr:uid="{00000000-0005-0000-0000-0000CEC00000}"/>
    <cellStyle name="Salida 2 2 12 8 2 2" xfId="52412" xr:uid="{00000000-0005-0000-0000-0000CFC00000}"/>
    <cellStyle name="Salida 2 2 12 8 3" xfId="52413" xr:uid="{00000000-0005-0000-0000-0000D0C00000}"/>
    <cellStyle name="Salida 2 2 12 9" xfId="11003" xr:uid="{00000000-0005-0000-0000-0000D1C00000}"/>
    <cellStyle name="Salida 2 2 12 9 2" xfId="52414" xr:uid="{00000000-0005-0000-0000-0000D2C00000}"/>
    <cellStyle name="Salida 2 2 13" xfId="962" xr:uid="{00000000-0005-0000-0000-0000D3C00000}"/>
    <cellStyle name="Salida 2 2 13 10" xfId="27946" xr:uid="{00000000-0005-0000-0000-0000D4C00000}"/>
    <cellStyle name="Salida 2 2 13 10 2" xfId="52415" xr:uid="{00000000-0005-0000-0000-0000D5C00000}"/>
    <cellStyle name="Salida 2 2 13 11" xfId="52416" xr:uid="{00000000-0005-0000-0000-0000D6C00000}"/>
    <cellStyle name="Salida 2 2 13 2" xfId="1894" xr:uid="{00000000-0005-0000-0000-0000D7C00000}"/>
    <cellStyle name="Salida 2 2 13 2 2" xfId="3353" xr:uid="{00000000-0005-0000-0000-0000D8C00000}"/>
    <cellStyle name="Salida 2 2 13 2 2 2" xfId="8368" xr:uid="{00000000-0005-0000-0000-0000D9C00000}"/>
    <cellStyle name="Salida 2 2 13 2 2 2 2" xfId="11147" xr:uid="{00000000-0005-0000-0000-0000DAC00000}"/>
    <cellStyle name="Salida 2 2 13 2 2 2 2 2" xfId="52417" xr:uid="{00000000-0005-0000-0000-0000DBC00000}"/>
    <cellStyle name="Salida 2 2 13 2 2 2 3" xfId="52418" xr:uid="{00000000-0005-0000-0000-0000DCC00000}"/>
    <cellStyle name="Salida 2 2 13 2 2 3" xfId="8369" xr:uid="{00000000-0005-0000-0000-0000DDC00000}"/>
    <cellStyle name="Salida 2 2 13 2 2 3 2" xfId="11148" xr:uid="{00000000-0005-0000-0000-0000DEC00000}"/>
    <cellStyle name="Salida 2 2 13 2 2 3 2 2" xfId="52419" xr:uid="{00000000-0005-0000-0000-0000DFC00000}"/>
    <cellStyle name="Salida 2 2 13 2 2 3 3" xfId="52420" xr:uid="{00000000-0005-0000-0000-0000E0C00000}"/>
    <cellStyle name="Salida 2 2 13 2 2 4" xfId="11146" xr:uid="{00000000-0005-0000-0000-0000E1C00000}"/>
    <cellStyle name="Salida 2 2 13 2 2 4 2" xfId="52421" xr:uid="{00000000-0005-0000-0000-0000E2C00000}"/>
    <cellStyle name="Salida 2 2 13 2 2 5" xfId="27947" xr:uid="{00000000-0005-0000-0000-0000E3C00000}"/>
    <cellStyle name="Salida 2 2 13 2 2 5 2" xfId="52422" xr:uid="{00000000-0005-0000-0000-0000E4C00000}"/>
    <cellStyle name="Salida 2 2 13 2 2 6" xfId="27948" xr:uid="{00000000-0005-0000-0000-0000E5C00000}"/>
    <cellStyle name="Salida 2 2 13 2 2 6 2" xfId="52423" xr:uid="{00000000-0005-0000-0000-0000E6C00000}"/>
    <cellStyle name="Salida 2 2 13 2 2 7" xfId="27949" xr:uid="{00000000-0005-0000-0000-0000E7C00000}"/>
    <cellStyle name="Salida 2 2 13 2 2 7 2" xfId="52424" xr:uid="{00000000-0005-0000-0000-0000E8C00000}"/>
    <cellStyle name="Salida 2 2 13 2 2 8" xfId="52425" xr:uid="{00000000-0005-0000-0000-0000E9C00000}"/>
    <cellStyle name="Salida 2 2 13 2 3" xfId="8370" xr:uid="{00000000-0005-0000-0000-0000EAC00000}"/>
    <cellStyle name="Salida 2 2 13 2 3 2" xfId="11149" xr:uid="{00000000-0005-0000-0000-0000EBC00000}"/>
    <cellStyle name="Salida 2 2 13 2 3 2 2" xfId="52426" xr:uid="{00000000-0005-0000-0000-0000ECC00000}"/>
    <cellStyle name="Salida 2 2 13 2 3 3" xfId="52427" xr:uid="{00000000-0005-0000-0000-0000EDC00000}"/>
    <cellStyle name="Salida 2 2 13 2 4" xfId="8371" xr:uid="{00000000-0005-0000-0000-0000EEC00000}"/>
    <cellStyle name="Salida 2 2 13 2 4 2" xfId="11150" xr:uid="{00000000-0005-0000-0000-0000EFC00000}"/>
    <cellStyle name="Salida 2 2 13 2 4 2 2" xfId="52428" xr:uid="{00000000-0005-0000-0000-0000F0C00000}"/>
    <cellStyle name="Salida 2 2 13 2 4 3" xfId="52429" xr:uid="{00000000-0005-0000-0000-0000F1C00000}"/>
    <cellStyle name="Salida 2 2 13 2 5" xfId="11145" xr:uid="{00000000-0005-0000-0000-0000F2C00000}"/>
    <cellStyle name="Salida 2 2 13 2 5 2" xfId="52430" xr:uid="{00000000-0005-0000-0000-0000F3C00000}"/>
    <cellStyle name="Salida 2 2 13 2 6" xfId="27950" xr:uid="{00000000-0005-0000-0000-0000F4C00000}"/>
    <cellStyle name="Salida 2 2 13 2 6 2" xfId="52431" xr:uid="{00000000-0005-0000-0000-0000F5C00000}"/>
    <cellStyle name="Salida 2 2 13 2 7" xfId="27951" xr:uid="{00000000-0005-0000-0000-0000F6C00000}"/>
    <cellStyle name="Salida 2 2 13 2 7 2" xfId="52432" xr:uid="{00000000-0005-0000-0000-0000F7C00000}"/>
    <cellStyle name="Salida 2 2 13 2 8" xfId="27952" xr:uid="{00000000-0005-0000-0000-0000F8C00000}"/>
    <cellStyle name="Salida 2 2 13 2 8 2" xfId="52433" xr:uid="{00000000-0005-0000-0000-0000F9C00000}"/>
    <cellStyle name="Salida 2 2 13 2 9" xfId="52434" xr:uid="{00000000-0005-0000-0000-0000FAC00000}"/>
    <cellStyle name="Salida 2 2 13 3" xfId="1462" xr:uid="{00000000-0005-0000-0000-0000FBC00000}"/>
    <cellStyle name="Salida 2 2 13 3 2" xfId="2925" xr:uid="{00000000-0005-0000-0000-0000FCC00000}"/>
    <cellStyle name="Salida 2 2 13 3 2 2" xfId="8372" xr:uid="{00000000-0005-0000-0000-0000FDC00000}"/>
    <cellStyle name="Salida 2 2 13 3 2 2 2" xfId="11153" xr:uid="{00000000-0005-0000-0000-0000FEC00000}"/>
    <cellStyle name="Salida 2 2 13 3 2 2 2 2" xfId="52435" xr:uid="{00000000-0005-0000-0000-0000FFC00000}"/>
    <cellStyle name="Salida 2 2 13 3 2 2 3" xfId="52436" xr:uid="{00000000-0005-0000-0000-000000C10000}"/>
    <cellStyle name="Salida 2 2 13 3 2 3" xfId="8373" xr:uid="{00000000-0005-0000-0000-000001C10000}"/>
    <cellStyle name="Salida 2 2 13 3 2 3 2" xfId="11154" xr:uid="{00000000-0005-0000-0000-000002C10000}"/>
    <cellStyle name="Salida 2 2 13 3 2 3 2 2" xfId="52437" xr:uid="{00000000-0005-0000-0000-000003C10000}"/>
    <cellStyle name="Salida 2 2 13 3 2 3 3" xfId="52438" xr:uid="{00000000-0005-0000-0000-000004C10000}"/>
    <cellStyle name="Salida 2 2 13 3 2 4" xfId="11152" xr:uid="{00000000-0005-0000-0000-000005C10000}"/>
    <cellStyle name="Salida 2 2 13 3 2 4 2" xfId="52439" xr:uid="{00000000-0005-0000-0000-000006C10000}"/>
    <cellStyle name="Salida 2 2 13 3 2 5" xfId="27953" xr:uid="{00000000-0005-0000-0000-000007C10000}"/>
    <cellStyle name="Salida 2 2 13 3 2 5 2" xfId="52440" xr:uid="{00000000-0005-0000-0000-000008C10000}"/>
    <cellStyle name="Salida 2 2 13 3 2 6" xfId="27954" xr:uid="{00000000-0005-0000-0000-000009C10000}"/>
    <cellStyle name="Salida 2 2 13 3 2 6 2" xfId="52441" xr:uid="{00000000-0005-0000-0000-00000AC10000}"/>
    <cellStyle name="Salida 2 2 13 3 2 7" xfId="27955" xr:uid="{00000000-0005-0000-0000-00000BC10000}"/>
    <cellStyle name="Salida 2 2 13 3 2 7 2" xfId="52442" xr:uid="{00000000-0005-0000-0000-00000CC10000}"/>
    <cellStyle name="Salida 2 2 13 3 2 8" xfId="52443" xr:uid="{00000000-0005-0000-0000-00000DC10000}"/>
    <cellStyle name="Salida 2 2 13 3 3" xfId="8374" xr:uid="{00000000-0005-0000-0000-00000EC10000}"/>
    <cellStyle name="Salida 2 2 13 3 3 2" xfId="11155" xr:uid="{00000000-0005-0000-0000-00000FC10000}"/>
    <cellStyle name="Salida 2 2 13 3 3 2 2" xfId="52444" xr:uid="{00000000-0005-0000-0000-000010C10000}"/>
    <cellStyle name="Salida 2 2 13 3 3 3" xfId="52445" xr:uid="{00000000-0005-0000-0000-000011C10000}"/>
    <cellStyle name="Salida 2 2 13 3 4" xfId="8375" xr:uid="{00000000-0005-0000-0000-000012C10000}"/>
    <cellStyle name="Salida 2 2 13 3 4 2" xfId="11156" xr:uid="{00000000-0005-0000-0000-000013C10000}"/>
    <cellStyle name="Salida 2 2 13 3 4 2 2" xfId="52446" xr:uid="{00000000-0005-0000-0000-000014C10000}"/>
    <cellStyle name="Salida 2 2 13 3 4 3" xfId="52447" xr:uid="{00000000-0005-0000-0000-000015C10000}"/>
    <cellStyle name="Salida 2 2 13 3 5" xfId="11151" xr:uid="{00000000-0005-0000-0000-000016C10000}"/>
    <cellStyle name="Salida 2 2 13 3 5 2" xfId="52448" xr:uid="{00000000-0005-0000-0000-000017C10000}"/>
    <cellStyle name="Salida 2 2 13 3 6" xfId="27956" xr:uid="{00000000-0005-0000-0000-000018C10000}"/>
    <cellStyle name="Salida 2 2 13 3 6 2" xfId="52449" xr:uid="{00000000-0005-0000-0000-000019C10000}"/>
    <cellStyle name="Salida 2 2 13 3 7" xfId="27957" xr:uid="{00000000-0005-0000-0000-00001AC10000}"/>
    <cellStyle name="Salida 2 2 13 3 7 2" xfId="52450" xr:uid="{00000000-0005-0000-0000-00001BC10000}"/>
    <cellStyle name="Salida 2 2 13 3 8" xfId="27958" xr:uid="{00000000-0005-0000-0000-00001CC10000}"/>
    <cellStyle name="Salida 2 2 13 3 8 2" xfId="52451" xr:uid="{00000000-0005-0000-0000-00001DC10000}"/>
    <cellStyle name="Salida 2 2 13 3 9" xfId="52452" xr:uid="{00000000-0005-0000-0000-00001EC10000}"/>
    <cellStyle name="Salida 2 2 13 4" xfId="8376" xr:uid="{00000000-0005-0000-0000-00001FC10000}"/>
    <cellStyle name="Salida 2 2 13 4 2" xfId="11157" xr:uid="{00000000-0005-0000-0000-000020C10000}"/>
    <cellStyle name="Salida 2 2 13 4 2 2" xfId="52453" xr:uid="{00000000-0005-0000-0000-000021C10000}"/>
    <cellStyle name="Salida 2 2 13 4 3" xfId="27959" xr:uid="{00000000-0005-0000-0000-000022C10000}"/>
    <cellStyle name="Salida 2 2 13 4 3 2" xfId="52454" xr:uid="{00000000-0005-0000-0000-000023C10000}"/>
    <cellStyle name="Salida 2 2 13 4 4" xfId="27960" xr:uid="{00000000-0005-0000-0000-000024C10000}"/>
    <cellStyle name="Salida 2 2 13 4 4 2" xfId="52455" xr:uid="{00000000-0005-0000-0000-000025C10000}"/>
    <cellStyle name="Salida 2 2 13 4 5" xfId="27961" xr:uid="{00000000-0005-0000-0000-000026C10000}"/>
    <cellStyle name="Salida 2 2 13 4 5 2" xfId="52456" xr:uid="{00000000-0005-0000-0000-000027C10000}"/>
    <cellStyle name="Salida 2 2 13 4 6" xfId="52457" xr:uid="{00000000-0005-0000-0000-000028C10000}"/>
    <cellStyle name="Salida 2 2 13 5" xfId="8377" xr:uid="{00000000-0005-0000-0000-000029C10000}"/>
    <cellStyle name="Salida 2 2 13 5 2" xfId="11158" xr:uid="{00000000-0005-0000-0000-00002AC10000}"/>
    <cellStyle name="Salida 2 2 13 5 2 2" xfId="52458" xr:uid="{00000000-0005-0000-0000-00002BC10000}"/>
    <cellStyle name="Salida 2 2 13 5 3" xfId="27962" xr:uid="{00000000-0005-0000-0000-00002CC10000}"/>
    <cellStyle name="Salida 2 2 13 5 3 2" xfId="52459" xr:uid="{00000000-0005-0000-0000-00002DC10000}"/>
    <cellStyle name="Salida 2 2 13 5 4" xfId="27963" xr:uid="{00000000-0005-0000-0000-00002EC10000}"/>
    <cellStyle name="Salida 2 2 13 5 4 2" xfId="52460" xr:uid="{00000000-0005-0000-0000-00002FC10000}"/>
    <cellStyle name="Salida 2 2 13 5 5" xfId="27964" xr:uid="{00000000-0005-0000-0000-000030C10000}"/>
    <cellStyle name="Salida 2 2 13 5 5 2" xfId="52461" xr:uid="{00000000-0005-0000-0000-000031C10000}"/>
    <cellStyle name="Salida 2 2 13 5 6" xfId="52462" xr:uid="{00000000-0005-0000-0000-000032C10000}"/>
    <cellStyle name="Salida 2 2 13 6" xfId="8378" xr:uid="{00000000-0005-0000-0000-000033C10000}"/>
    <cellStyle name="Salida 2 2 13 6 2" xfId="11159" xr:uid="{00000000-0005-0000-0000-000034C10000}"/>
    <cellStyle name="Salida 2 2 13 6 2 2" xfId="52463" xr:uid="{00000000-0005-0000-0000-000035C10000}"/>
    <cellStyle name="Salida 2 2 13 6 3" xfId="27965" xr:uid="{00000000-0005-0000-0000-000036C10000}"/>
    <cellStyle name="Salida 2 2 13 6 3 2" xfId="52464" xr:uid="{00000000-0005-0000-0000-000037C10000}"/>
    <cellStyle name="Salida 2 2 13 6 4" xfId="27966" xr:uid="{00000000-0005-0000-0000-000038C10000}"/>
    <cellStyle name="Salida 2 2 13 6 4 2" xfId="52465" xr:uid="{00000000-0005-0000-0000-000039C10000}"/>
    <cellStyle name="Salida 2 2 13 6 5" xfId="27967" xr:uid="{00000000-0005-0000-0000-00003AC10000}"/>
    <cellStyle name="Salida 2 2 13 6 5 2" xfId="52466" xr:uid="{00000000-0005-0000-0000-00003BC10000}"/>
    <cellStyle name="Salida 2 2 13 6 6" xfId="52467" xr:uid="{00000000-0005-0000-0000-00003CC10000}"/>
    <cellStyle name="Salida 2 2 13 7" xfId="8379" xr:uid="{00000000-0005-0000-0000-00003DC10000}"/>
    <cellStyle name="Salida 2 2 13 7 2" xfId="11160" xr:uid="{00000000-0005-0000-0000-00003EC10000}"/>
    <cellStyle name="Salida 2 2 13 7 2 2" xfId="52468" xr:uid="{00000000-0005-0000-0000-00003FC10000}"/>
    <cellStyle name="Salida 2 2 13 7 3" xfId="27968" xr:uid="{00000000-0005-0000-0000-000040C10000}"/>
    <cellStyle name="Salida 2 2 13 7 3 2" xfId="52469" xr:uid="{00000000-0005-0000-0000-000041C10000}"/>
    <cellStyle name="Salida 2 2 13 7 4" xfId="27969" xr:uid="{00000000-0005-0000-0000-000042C10000}"/>
    <cellStyle name="Salida 2 2 13 7 4 2" xfId="52470" xr:uid="{00000000-0005-0000-0000-000043C10000}"/>
    <cellStyle name="Salida 2 2 13 7 5" xfId="27970" xr:uid="{00000000-0005-0000-0000-000044C10000}"/>
    <cellStyle name="Salida 2 2 13 7 5 2" xfId="52471" xr:uid="{00000000-0005-0000-0000-000045C10000}"/>
    <cellStyle name="Salida 2 2 13 7 6" xfId="52472" xr:uid="{00000000-0005-0000-0000-000046C10000}"/>
    <cellStyle name="Salida 2 2 13 8" xfId="8380" xr:uid="{00000000-0005-0000-0000-000047C10000}"/>
    <cellStyle name="Salida 2 2 13 8 2" xfId="11161" xr:uid="{00000000-0005-0000-0000-000048C10000}"/>
    <cellStyle name="Salida 2 2 13 8 2 2" xfId="52473" xr:uid="{00000000-0005-0000-0000-000049C10000}"/>
    <cellStyle name="Salida 2 2 13 8 3" xfId="52474" xr:uid="{00000000-0005-0000-0000-00004AC10000}"/>
    <cellStyle name="Salida 2 2 13 9" xfId="11144" xr:uid="{00000000-0005-0000-0000-00004BC10000}"/>
    <cellStyle name="Salida 2 2 13 9 2" xfId="52475" xr:uid="{00000000-0005-0000-0000-00004CC10000}"/>
    <cellStyle name="Salida 2 2 14" xfId="1115" xr:uid="{00000000-0005-0000-0000-00004DC10000}"/>
    <cellStyle name="Salida 2 2 14 10" xfId="27971" xr:uid="{00000000-0005-0000-0000-00004EC10000}"/>
    <cellStyle name="Salida 2 2 14 10 2" xfId="52476" xr:uid="{00000000-0005-0000-0000-00004FC10000}"/>
    <cellStyle name="Salida 2 2 14 11" xfId="52477" xr:uid="{00000000-0005-0000-0000-000050C10000}"/>
    <cellStyle name="Salida 2 2 14 2" xfId="2047" xr:uid="{00000000-0005-0000-0000-000051C10000}"/>
    <cellStyle name="Salida 2 2 14 2 2" xfId="3506" xr:uid="{00000000-0005-0000-0000-000052C10000}"/>
    <cellStyle name="Salida 2 2 14 2 2 2" xfId="8381" xr:uid="{00000000-0005-0000-0000-000053C10000}"/>
    <cellStyle name="Salida 2 2 14 2 2 2 2" xfId="11165" xr:uid="{00000000-0005-0000-0000-000054C10000}"/>
    <cellStyle name="Salida 2 2 14 2 2 2 2 2" xfId="52478" xr:uid="{00000000-0005-0000-0000-000055C10000}"/>
    <cellStyle name="Salida 2 2 14 2 2 2 3" xfId="52479" xr:uid="{00000000-0005-0000-0000-000056C10000}"/>
    <cellStyle name="Salida 2 2 14 2 2 3" xfId="8382" xr:uid="{00000000-0005-0000-0000-000057C10000}"/>
    <cellStyle name="Salida 2 2 14 2 2 3 2" xfId="11170" xr:uid="{00000000-0005-0000-0000-000058C10000}"/>
    <cellStyle name="Salida 2 2 14 2 2 3 2 2" xfId="52480" xr:uid="{00000000-0005-0000-0000-000059C10000}"/>
    <cellStyle name="Salida 2 2 14 2 2 3 3" xfId="52481" xr:uid="{00000000-0005-0000-0000-00005AC10000}"/>
    <cellStyle name="Salida 2 2 14 2 2 4" xfId="11164" xr:uid="{00000000-0005-0000-0000-00005BC10000}"/>
    <cellStyle name="Salida 2 2 14 2 2 4 2" xfId="52482" xr:uid="{00000000-0005-0000-0000-00005CC10000}"/>
    <cellStyle name="Salida 2 2 14 2 2 5" xfId="27972" xr:uid="{00000000-0005-0000-0000-00005DC10000}"/>
    <cellStyle name="Salida 2 2 14 2 2 5 2" xfId="52483" xr:uid="{00000000-0005-0000-0000-00005EC10000}"/>
    <cellStyle name="Salida 2 2 14 2 2 6" xfId="27973" xr:uid="{00000000-0005-0000-0000-00005FC10000}"/>
    <cellStyle name="Salida 2 2 14 2 2 6 2" xfId="52484" xr:uid="{00000000-0005-0000-0000-000060C10000}"/>
    <cellStyle name="Salida 2 2 14 2 2 7" xfId="27974" xr:uid="{00000000-0005-0000-0000-000061C10000}"/>
    <cellStyle name="Salida 2 2 14 2 2 7 2" xfId="52485" xr:uid="{00000000-0005-0000-0000-000062C10000}"/>
    <cellStyle name="Salida 2 2 14 2 2 8" xfId="52486" xr:uid="{00000000-0005-0000-0000-000063C10000}"/>
    <cellStyle name="Salida 2 2 14 2 3" xfId="8383" xr:uid="{00000000-0005-0000-0000-000064C10000}"/>
    <cellStyle name="Salida 2 2 14 2 3 2" xfId="11171" xr:uid="{00000000-0005-0000-0000-000065C10000}"/>
    <cellStyle name="Salida 2 2 14 2 3 2 2" xfId="52487" xr:uid="{00000000-0005-0000-0000-000066C10000}"/>
    <cellStyle name="Salida 2 2 14 2 3 3" xfId="52488" xr:uid="{00000000-0005-0000-0000-000067C10000}"/>
    <cellStyle name="Salida 2 2 14 2 4" xfId="8384" xr:uid="{00000000-0005-0000-0000-000068C10000}"/>
    <cellStyle name="Salida 2 2 14 2 4 2" xfId="11229" xr:uid="{00000000-0005-0000-0000-000069C10000}"/>
    <cellStyle name="Salida 2 2 14 2 4 2 2" xfId="52489" xr:uid="{00000000-0005-0000-0000-00006AC10000}"/>
    <cellStyle name="Salida 2 2 14 2 4 3" xfId="52490" xr:uid="{00000000-0005-0000-0000-00006BC10000}"/>
    <cellStyle name="Salida 2 2 14 2 5" xfId="11163" xr:uid="{00000000-0005-0000-0000-00006CC10000}"/>
    <cellStyle name="Salida 2 2 14 2 5 2" xfId="52491" xr:uid="{00000000-0005-0000-0000-00006DC10000}"/>
    <cellStyle name="Salida 2 2 14 2 6" xfId="27975" xr:uid="{00000000-0005-0000-0000-00006EC10000}"/>
    <cellStyle name="Salida 2 2 14 2 6 2" xfId="52492" xr:uid="{00000000-0005-0000-0000-00006FC10000}"/>
    <cellStyle name="Salida 2 2 14 2 7" xfId="27976" xr:uid="{00000000-0005-0000-0000-000070C10000}"/>
    <cellStyle name="Salida 2 2 14 2 7 2" xfId="52493" xr:uid="{00000000-0005-0000-0000-000071C10000}"/>
    <cellStyle name="Salida 2 2 14 2 8" xfId="27977" xr:uid="{00000000-0005-0000-0000-000072C10000}"/>
    <cellStyle name="Salida 2 2 14 2 8 2" xfId="52494" xr:uid="{00000000-0005-0000-0000-000073C10000}"/>
    <cellStyle name="Salida 2 2 14 2 9" xfId="52495" xr:uid="{00000000-0005-0000-0000-000074C10000}"/>
    <cellStyle name="Salida 2 2 14 3" xfId="1615" xr:uid="{00000000-0005-0000-0000-000075C10000}"/>
    <cellStyle name="Salida 2 2 14 3 2" xfId="3078" xr:uid="{00000000-0005-0000-0000-000076C10000}"/>
    <cellStyle name="Salida 2 2 14 3 2 2" xfId="8385" xr:uid="{00000000-0005-0000-0000-000077C10000}"/>
    <cellStyle name="Salida 2 2 14 3 2 2 2" xfId="11232" xr:uid="{00000000-0005-0000-0000-000078C10000}"/>
    <cellStyle name="Salida 2 2 14 3 2 2 2 2" xfId="52496" xr:uid="{00000000-0005-0000-0000-000079C10000}"/>
    <cellStyle name="Salida 2 2 14 3 2 2 3" xfId="52497" xr:uid="{00000000-0005-0000-0000-00007AC10000}"/>
    <cellStyle name="Salida 2 2 14 3 2 3" xfId="8386" xr:uid="{00000000-0005-0000-0000-00007BC10000}"/>
    <cellStyle name="Salida 2 2 14 3 2 3 2" xfId="11233" xr:uid="{00000000-0005-0000-0000-00007CC10000}"/>
    <cellStyle name="Salida 2 2 14 3 2 3 2 2" xfId="52498" xr:uid="{00000000-0005-0000-0000-00007DC10000}"/>
    <cellStyle name="Salida 2 2 14 3 2 3 3" xfId="52499" xr:uid="{00000000-0005-0000-0000-00007EC10000}"/>
    <cellStyle name="Salida 2 2 14 3 2 4" xfId="11231" xr:uid="{00000000-0005-0000-0000-00007FC10000}"/>
    <cellStyle name="Salida 2 2 14 3 2 4 2" xfId="52500" xr:uid="{00000000-0005-0000-0000-000080C10000}"/>
    <cellStyle name="Salida 2 2 14 3 2 5" xfId="27978" xr:uid="{00000000-0005-0000-0000-000081C10000}"/>
    <cellStyle name="Salida 2 2 14 3 2 5 2" xfId="52501" xr:uid="{00000000-0005-0000-0000-000082C10000}"/>
    <cellStyle name="Salida 2 2 14 3 2 6" xfId="27979" xr:uid="{00000000-0005-0000-0000-000083C10000}"/>
    <cellStyle name="Salida 2 2 14 3 2 6 2" xfId="52502" xr:uid="{00000000-0005-0000-0000-000084C10000}"/>
    <cellStyle name="Salida 2 2 14 3 2 7" xfId="27980" xr:uid="{00000000-0005-0000-0000-000085C10000}"/>
    <cellStyle name="Salida 2 2 14 3 2 7 2" xfId="52503" xr:uid="{00000000-0005-0000-0000-000086C10000}"/>
    <cellStyle name="Salida 2 2 14 3 2 8" xfId="52504" xr:uid="{00000000-0005-0000-0000-000087C10000}"/>
    <cellStyle name="Salida 2 2 14 3 3" xfId="8387" xr:uid="{00000000-0005-0000-0000-000088C10000}"/>
    <cellStyle name="Salida 2 2 14 3 3 2" xfId="11234" xr:uid="{00000000-0005-0000-0000-000089C10000}"/>
    <cellStyle name="Salida 2 2 14 3 3 2 2" xfId="52505" xr:uid="{00000000-0005-0000-0000-00008AC10000}"/>
    <cellStyle name="Salida 2 2 14 3 3 3" xfId="52506" xr:uid="{00000000-0005-0000-0000-00008BC10000}"/>
    <cellStyle name="Salida 2 2 14 3 4" xfId="8388" xr:uid="{00000000-0005-0000-0000-00008CC10000}"/>
    <cellStyle name="Salida 2 2 14 3 4 2" xfId="11235" xr:uid="{00000000-0005-0000-0000-00008DC10000}"/>
    <cellStyle name="Salida 2 2 14 3 4 2 2" xfId="52507" xr:uid="{00000000-0005-0000-0000-00008EC10000}"/>
    <cellStyle name="Salida 2 2 14 3 4 3" xfId="52508" xr:uid="{00000000-0005-0000-0000-00008FC10000}"/>
    <cellStyle name="Salida 2 2 14 3 5" xfId="11230" xr:uid="{00000000-0005-0000-0000-000090C10000}"/>
    <cellStyle name="Salida 2 2 14 3 5 2" xfId="52509" xr:uid="{00000000-0005-0000-0000-000091C10000}"/>
    <cellStyle name="Salida 2 2 14 3 6" xfId="27981" xr:uid="{00000000-0005-0000-0000-000092C10000}"/>
    <cellStyle name="Salida 2 2 14 3 6 2" xfId="52510" xr:uid="{00000000-0005-0000-0000-000093C10000}"/>
    <cellStyle name="Salida 2 2 14 3 7" xfId="27982" xr:uid="{00000000-0005-0000-0000-000094C10000}"/>
    <cellStyle name="Salida 2 2 14 3 7 2" xfId="52511" xr:uid="{00000000-0005-0000-0000-000095C10000}"/>
    <cellStyle name="Salida 2 2 14 3 8" xfId="27983" xr:uid="{00000000-0005-0000-0000-000096C10000}"/>
    <cellStyle name="Salida 2 2 14 3 8 2" xfId="52512" xr:uid="{00000000-0005-0000-0000-000097C10000}"/>
    <cellStyle name="Salida 2 2 14 3 9" xfId="52513" xr:uid="{00000000-0005-0000-0000-000098C10000}"/>
    <cellStyle name="Salida 2 2 14 4" xfId="8389" xr:uid="{00000000-0005-0000-0000-000099C10000}"/>
    <cellStyle name="Salida 2 2 14 4 2" xfId="11236" xr:uid="{00000000-0005-0000-0000-00009AC10000}"/>
    <cellStyle name="Salida 2 2 14 4 2 2" xfId="52514" xr:uid="{00000000-0005-0000-0000-00009BC10000}"/>
    <cellStyle name="Salida 2 2 14 4 3" xfId="27984" xr:uid="{00000000-0005-0000-0000-00009CC10000}"/>
    <cellStyle name="Salida 2 2 14 4 3 2" xfId="52515" xr:uid="{00000000-0005-0000-0000-00009DC10000}"/>
    <cellStyle name="Salida 2 2 14 4 4" xfId="27985" xr:uid="{00000000-0005-0000-0000-00009EC10000}"/>
    <cellStyle name="Salida 2 2 14 4 4 2" xfId="52516" xr:uid="{00000000-0005-0000-0000-00009FC10000}"/>
    <cellStyle name="Salida 2 2 14 4 5" xfId="27986" xr:uid="{00000000-0005-0000-0000-0000A0C10000}"/>
    <cellStyle name="Salida 2 2 14 4 5 2" xfId="52517" xr:uid="{00000000-0005-0000-0000-0000A1C10000}"/>
    <cellStyle name="Salida 2 2 14 4 6" xfId="52518" xr:uid="{00000000-0005-0000-0000-0000A2C10000}"/>
    <cellStyle name="Salida 2 2 14 5" xfId="8390" xr:uid="{00000000-0005-0000-0000-0000A3C10000}"/>
    <cellStyle name="Salida 2 2 14 5 2" xfId="11237" xr:uid="{00000000-0005-0000-0000-0000A4C10000}"/>
    <cellStyle name="Salida 2 2 14 5 2 2" xfId="52519" xr:uid="{00000000-0005-0000-0000-0000A5C10000}"/>
    <cellStyle name="Salida 2 2 14 5 3" xfId="27987" xr:uid="{00000000-0005-0000-0000-0000A6C10000}"/>
    <cellStyle name="Salida 2 2 14 5 3 2" xfId="52520" xr:uid="{00000000-0005-0000-0000-0000A7C10000}"/>
    <cellStyle name="Salida 2 2 14 5 4" xfId="27988" xr:uid="{00000000-0005-0000-0000-0000A8C10000}"/>
    <cellStyle name="Salida 2 2 14 5 4 2" xfId="52521" xr:uid="{00000000-0005-0000-0000-0000A9C10000}"/>
    <cellStyle name="Salida 2 2 14 5 5" xfId="27989" xr:uid="{00000000-0005-0000-0000-0000AAC10000}"/>
    <cellStyle name="Salida 2 2 14 5 5 2" xfId="52522" xr:uid="{00000000-0005-0000-0000-0000ABC10000}"/>
    <cellStyle name="Salida 2 2 14 5 6" xfId="52523" xr:uid="{00000000-0005-0000-0000-0000ACC10000}"/>
    <cellStyle name="Salida 2 2 14 6" xfId="8391" xr:uid="{00000000-0005-0000-0000-0000ADC10000}"/>
    <cellStyle name="Salida 2 2 14 6 2" xfId="11238" xr:uid="{00000000-0005-0000-0000-0000AEC10000}"/>
    <cellStyle name="Salida 2 2 14 6 2 2" xfId="52524" xr:uid="{00000000-0005-0000-0000-0000AFC10000}"/>
    <cellStyle name="Salida 2 2 14 6 3" xfId="27990" xr:uid="{00000000-0005-0000-0000-0000B0C10000}"/>
    <cellStyle name="Salida 2 2 14 6 3 2" xfId="52525" xr:uid="{00000000-0005-0000-0000-0000B1C10000}"/>
    <cellStyle name="Salida 2 2 14 6 4" xfId="27991" xr:uid="{00000000-0005-0000-0000-0000B2C10000}"/>
    <cellStyle name="Salida 2 2 14 6 4 2" xfId="52526" xr:uid="{00000000-0005-0000-0000-0000B3C10000}"/>
    <cellStyle name="Salida 2 2 14 6 5" xfId="27992" xr:uid="{00000000-0005-0000-0000-0000B4C10000}"/>
    <cellStyle name="Salida 2 2 14 6 5 2" xfId="52527" xr:uid="{00000000-0005-0000-0000-0000B5C10000}"/>
    <cellStyle name="Salida 2 2 14 6 6" xfId="52528" xr:uid="{00000000-0005-0000-0000-0000B6C10000}"/>
    <cellStyle name="Salida 2 2 14 7" xfId="8392" xr:uid="{00000000-0005-0000-0000-0000B7C10000}"/>
    <cellStyle name="Salida 2 2 14 7 2" xfId="11239" xr:uid="{00000000-0005-0000-0000-0000B8C10000}"/>
    <cellStyle name="Salida 2 2 14 7 2 2" xfId="52529" xr:uid="{00000000-0005-0000-0000-0000B9C10000}"/>
    <cellStyle name="Salida 2 2 14 7 3" xfId="27993" xr:uid="{00000000-0005-0000-0000-0000BAC10000}"/>
    <cellStyle name="Salida 2 2 14 7 3 2" xfId="52530" xr:uid="{00000000-0005-0000-0000-0000BBC10000}"/>
    <cellStyle name="Salida 2 2 14 7 4" xfId="27994" xr:uid="{00000000-0005-0000-0000-0000BCC10000}"/>
    <cellStyle name="Salida 2 2 14 7 4 2" xfId="52531" xr:uid="{00000000-0005-0000-0000-0000BDC10000}"/>
    <cellStyle name="Salida 2 2 14 7 5" xfId="27995" xr:uid="{00000000-0005-0000-0000-0000BEC10000}"/>
    <cellStyle name="Salida 2 2 14 7 5 2" xfId="52532" xr:uid="{00000000-0005-0000-0000-0000BFC10000}"/>
    <cellStyle name="Salida 2 2 14 7 6" xfId="52533" xr:uid="{00000000-0005-0000-0000-0000C0C10000}"/>
    <cellStyle name="Salida 2 2 14 8" xfId="8393" xr:uid="{00000000-0005-0000-0000-0000C1C10000}"/>
    <cellStyle name="Salida 2 2 14 8 2" xfId="11240" xr:uid="{00000000-0005-0000-0000-0000C2C10000}"/>
    <cellStyle name="Salida 2 2 14 8 2 2" xfId="52534" xr:uid="{00000000-0005-0000-0000-0000C3C10000}"/>
    <cellStyle name="Salida 2 2 14 8 3" xfId="52535" xr:uid="{00000000-0005-0000-0000-0000C4C10000}"/>
    <cellStyle name="Salida 2 2 14 9" xfId="11162" xr:uid="{00000000-0005-0000-0000-0000C5C10000}"/>
    <cellStyle name="Salida 2 2 14 9 2" xfId="52536" xr:uid="{00000000-0005-0000-0000-0000C6C10000}"/>
    <cellStyle name="Salida 2 2 15" xfId="1159" xr:uid="{00000000-0005-0000-0000-0000C7C10000}"/>
    <cellStyle name="Salida 2 2 15 10" xfId="27996" xr:uid="{00000000-0005-0000-0000-0000C8C10000}"/>
    <cellStyle name="Salida 2 2 15 10 2" xfId="52537" xr:uid="{00000000-0005-0000-0000-0000C9C10000}"/>
    <cellStyle name="Salida 2 2 15 11" xfId="52538" xr:uid="{00000000-0005-0000-0000-0000CAC10000}"/>
    <cellStyle name="Salida 2 2 15 2" xfId="2091" xr:uid="{00000000-0005-0000-0000-0000CBC10000}"/>
    <cellStyle name="Salida 2 2 15 2 2" xfId="3550" xr:uid="{00000000-0005-0000-0000-0000CCC10000}"/>
    <cellStyle name="Salida 2 2 15 2 2 2" xfId="8394" xr:uid="{00000000-0005-0000-0000-0000CDC10000}"/>
    <cellStyle name="Salida 2 2 15 2 2 2 2" xfId="11244" xr:uid="{00000000-0005-0000-0000-0000CEC10000}"/>
    <cellStyle name="Salida 2 2 15 2 2 2 2 2" xfId="52539" xr:uid="{00000000-0005-0000-0000-0000CFC10000}"/>
    <cellStyle name="Salida 2 2 15 2 2 2 3" xfId="52540" xr:uid="{00000000-0005-0000-0000-0000D0C10000}"/>
    <cellStyle name="Salida 2 2 15 2 2 3" xfId="8395" xr:uid="{00000000-0005-0000-0000-0000D1C10000}"/>
    <cellStyle name="Salida 2 2 15 2 2 3 2" xfId="11245" xr:uid="{00000000-0005-0000-0000-0000D2C10000}"/>
    <cellStyle name="Salida 2 2 15 2 2 3 2 2" xfId="52541" xr:uid="{00000000-0005-0000-0000-0000D3C10000}"/>
    <cellStyle name="Salida 2 2 15 2 2 3 3" xfId="52542" xr:uid="{00000000-0005-0000-0000-0000D4C10000}"/>
    <cellStyle name="Salida 2 2 15 2 2 4" xfId="11243" xr:uid="{00000000-0005-0000-0000-0000D5C10000}"/>
    <cellStyle name="Salida 2 2 15 2 2 4 2" xfId="52543" xr:uid="{00000000-0005-0000-0000-0000D6C10000}"/>
    <cellStyle name="Salida 2 2 15 2 2 5" xfId="27997" xr:uid="{00000000-0005-0000-0000-0000D7C10000}"/>
    <cellStyle name="Salida 2 2 15 2 2 5 2" xfId="52544" xr:uid="{00000000-0005-0000-0000-0000D8C10000}"/>
    <cellStyle name="Salida 2 2 15 2 2 6" xfId="27998" xr:uid="{00000000-0005-0000-0000-0000D9C10000}"/>
    <cellStyle name="Salida 2 2 15 2 2 6 2" xfId="52545" xr:uid="{00000000-0005-0000-0000-0000DAC10000}"/>
    <cellStyle name="Salida 2 2 15 2 2 7" xfId="27999" xr:uid="{00000000-0005-0000-0000-0000DBC10000}"/>
    <cellStyle name="Salida 2 2 15 2 2 7 2" xfId="52546" xr:uid="{00000000-0005-0000-0000-0000DCC10000}"/>
    <cellStyle name="Salida 2 2 15 2 2 8" xfId="52547" xr:uid="{00000000-0005-0000-0000-0000DDC10000}"/>
    <cellStyle name="Salida 2 2 15 2 3" xfId="8396" xr:uid="{00000000-0005-0000-0000-0000DEC10000}"/>
    <cellStyle name="Salida 2 2 15 2 3 2" xfId="11246" xr:uid="{00000000-0005-0000-0000-0000DFC10000}"/>
    <cellStyle name="Salida 2 2 15 2 3 2 2" xfId="52548" xr:uid="{00000000-0005-0000-0000-0000E0C10000}"/>
    <cellStyle name="Salida 2 2 15 2 3 3" xfId="52549" xr:uid="{00000000-0005-0000-0000-0000E1C10000}"/>
    <cellStyle name="Salida 2 2 15 2 4" xfId="8397" xr:uid="{00000000-0005-0000-0000-0000E2C10000}"/>
    <cellStyle name="Salida 2 2 15 2 4 2" xfId="11247" xr:uid="{00000000-0005-0000-0000-0000E3C10000}"/>
    <cellStyle name="Salida 2 2 15 2 4 2 2" xfId="52550" xr:uid="{00000000-0005-0000-0000-0000E4C10000}"/>
    <cellStyle name="Salida 2 2 15 2 4 3" xfId="52551" xr:uid="{00000000-0005-0000-0000-0000E5C10000}"/>
    <cellStyle name="Salida 2 2 15 2 5" xfId="11242" xr:uid="{00000000-0005-0000-0000-0000E6C10000}"/>
    <cellStyle name="Salida 2 2 15 2 5 2" xfId="52552" xr:uid="{00000000-0005-0000-0000-0000E7C10000}"/>
    <cellStyle name="Salida 2 2 15 2 6" xfId="28000" xr:uid="{00000000-0005-0000-0000-0000E8C10000}"/>
    <cellStyle name="Salida 2 2 15 2 6 2" xfId="52553" xr:uid="{00000000-0005-0000-0000-0000E9C10000}"/>
    <cellStyle name="Salida 2 2 15 2 7" xfId="28001" xr:uid="{00000000-0005-0000-0000-0000EAC10000}"/>
    <cellStyle name="Salida 2 2 15 2 7 2" xfId="52554" xr:uid="{00000000-0005-0000-0000-0000EBC10000}"/>
    <cellStyle name="Salida 2 2 15 2 8" xfId="28002" xr:uid="{00000000-0005-0000-0000-0000ECC10000}"/>
    <cellStyle name="Salida 2 2 15 2 8 2" xfId="52555" xr:uid="{00000000-0005-0000-0000-0000EDC10000}"/>
    <cellStyle name="Salida 2 2 15 2 9" xfId="52556" xr:uid="{00000000-0005-0000-0000-0000EEC10000}"/>
    <cellStyle name="Salida 2 2 15 3" xfId="1659" xr:uid="{00000000-0005-0000-0000-0000EFC10000}"/>
    <cellStyle name="Salida 2 2 15 3 2" xfId="3122" xr:uid="{00000000-0005-0000-0000-0000F0C10000}"/>
    <cellStyle name="Salida 2 2 15 3 2 2" xfId="8398" xr:uid="{00000000-0005-0000-0000-0000F1C10000}"/>
    <cellStyle name="Salida 2 2 15 3 2 2 2" xfId="11250" xr:uid="{00000000-0005-0000-0000-0000F2C10000}"/>
    <cellStyle name="Salida 2 2 15 3 2 2 2 2" xfId="52557" xr:uid="{00000000-0005-0000-0000-0000F3C10000}"/>
    <cellStyle name="Salida 2 2 15 3 2 2 3" xfId="52558" xr:uid="{00000000-0005-0000-0000-0000F4C10000}"/>
    <cellStyle name="Salida 2 2 15 3 2 3" xfId="8399" xr:uid="{00000000-0005-0000-0000-0000F5C10000}"/>
    <cellStyle name="Salida 2 2 15 3 2 3 2" xfId="11251" xr:uid="{00000000-0005-0000-0000-0000F6C10000}"/>
    <cellStyle name="Salida 2 2 15 3 2 3 2 2" xfId="52559" xr:uid="{00000000-0005-0000-0000-0000F7C10000}"/>
    <cellStyle name="Salida 2 2 15 3 2 3 3" xfId="52560" xr:uid="{00000000-0005-0000-0000-0000F8C10000}"/>
    <cellStyle name="Salida 2 2 15 3 2 4" xfId="11249" xr:uid="{00000000-0005-0000-0000-0000F9C10000}"/>
    <cellStyle name="Salida 2 2 15 3 2 4 2" xfId="52561" xr:uid="{00000000-0005-0000-0000-0000FAC10000}"/>
    <cellStyle name="Salida 2 2 15 3 2 5" xfId="28003" xr:uid="{00000000-0005-0000-0000-0000FBC10000}"/>
    <cellStyle name="Salida 2 2 15 3 2 5 2" xfId="52562" xr:uid="{00000000-0005-0000-0000-0000FCC10000}"/>
    <cellStyle name="Salida 2 2 15 3 2 6" xfId="28004" xr:uid="{00000000-0005-0000-0000-0000FDC10000}"/>
    <cellStyle name="Salida 2 2 15 3 2 6 2" xfId="52563" xr:uid="{00000000-0005-0000-0000-0000FEC10000}"/>
    <cellStyle name="Salida 2 2 15 3 2 7" xfId="28005" xr:uid="{00000000-0005-0000-0000-0000FFC10000}"/>
    <cellStyle name="Salida 2 2 15 3 2 7 2" xfId="52564" xr:uid="{00000000-0005-0000-0000-000000C20000}"/>
    <cellStyle name="Salida 2 2 15 3 2 8" xfId="52565" xr:uid="{00000000-0005-0000-0000-000001C20000}"/>
    <cellStyle name="Salida 2 2 15 3 3" xfId="8400" xr:uid="{00000000-0005-0000-0000-000002C20000}"/>
    <cellStyle name="Salida 2 2 15 3 3 2" xfId="11252" xr:uid="{00000000-0005-0000-0000-000003C20000}"/>
    <cellStyle name="Salida 2 2 15 3 3 2 2" xfId="52566" xr:uid="{00000000-0005-0000-0000-000004C20000}"/>
    <cellStyle name="Salida 2 2 15 3 3 3" xfId="52567" xr:uid="{00000000-0005-0000-0000-000005C20000}"/>
    <cellStyle name="Salida 2 2 15 3 4" xfId="8401" xr:uid="{00000000-0005-0000-0000-000006C20000}"/>
    <cellStyle name="Salida 2 2 15 3 4 2" xfId="11253" xr:uid="{00000000-0005-0000-0000-000007C20000}"/>
    <cellStyle name="Salida 2 2 15 3 4 2 2" xfId="52568" xr:uid="{00000000-0005-0000-0000-000008C20000}"/>
    <cellStyle name="Salida 2 2 15 3 4 3" xfId="52569" xr:uid="{00000000-0005-0000-0000-000009C20000}"/>
    <cellStyle name="Salida 2 2 15 3 5" xfId="11248" xr:uid="{00000000-0005-0000-0000-00000AC20000}"/>
    <cellStyle name="Salida 2 2 15 3 5 2" xfId="52570" xr:uid="{00000000-0005-0000-0000-00000BC20000}"/>
    <cellStyle name="Salida 2 2 15 3 6" xfId="28006" xr:uid="{00000000-0005-0000-0000-00000CC20000}"/>
    <cellStyle name="Salida 2 2 15 3 6 2" xfId="52571" xr:uid="{00000000-0005-0000-0000-00000DC20000}"/>
    <cellStyle name="Salida 2 2 15 3 7" xfId="28007" xr:uid="{00000000-0005-0000-0000-00000EC20000}"/>
    <cellStyle name="Salida 2 2 15 3 7 2" xfId="52572" xr:uid="{00000000-0005-0000-0000-00000FC20000}"/>
    <cellStyle name="Salida 2 2 15 3 8" xfId="28008" xr:uid="{00000000-0005-0000-0000-000010C20000}"/>
    <cellStyle name="Salida 2 2 15 3 8 2" xfId="52573" xr:uid="{00000000-0005-0000-0000-000011C20000}"/>
    <cellStyle name="Salida 2 2 15 3 9" xfId="52574" xr:uid="{00000000-0005-0000-0000-000012C20000}"/>
    <cellStyle name="Salida 2 2 15 4" xfId="8402" xr:uid="{00000000-0005-0000-0000-000013C20000}"/>
    <cellStyle name="Salida 2 2 15 4 2" xfId="11254" xr:uid="{00000000-0005-0000-0000-000014C20000}"/>
    <cellStyle name="Salida 2 2 15 4 2 2" xfId="52575" xr:uid="{00000000-0005-0000-0000-000015C20000}"/>
    <cellStyle name="Salida 2 2 15 4 3" xfId="28009" xr:uid="{00000000-0005-0000-0000-000016C20000}"/>
    <cellStyle name="Salida 2 2 15 4 3 2" xfId="52576" xr:uid="{00000000-0005-0000-0000-000017C20000}"/>
    <cellStyle name="Salida 2 2 15 4 4" xfId="28010" xr:uid="{00000000-0005-0000-0000-000018C20000}"/>
    <cellStyle name="Salida 2 2 15 4 4 2" xfId="52577" xr:uid="{00000000-0005-0000-0000-000019C20000}"/>
    <cellStyle name="Salida 2 2 15 4 5" xfId="28011" xr:uid="{00000000-0005-0000-0000-00001AC20000}"/>
    <cellStyle name="Salida 2 2 15 4 5 2" xfId="52578" xr:uid="{00000000-0005-0000-0000-00001BC20000}"/>
    <cellStyle name="Salida 2 2 15 4 6" xfId="52579" xr:uid="{00000000-0005-0000-0000-00001CC20000}"/>
    <cellStyle name="Salida 2 2 15 5" xfId="8403" xr:uid="{00000000-0005-0000-0000-00001DC20000}"/>
    <cellStyle name="Salida 2 2 15 5 2" xfId="11255" xr:uid="{00000000-0005-0000-0000-00001EC20000}"/>
    <cellStyle name="Salida 2 2 15 5 2 2" xfId="52580" xr:uid="{00000000-0005-0000-0000-00001FC20000}"/>
    <cellStyle name="Salida 2 2 15 5 3" xfId="28012" xr:uid="{00000000-0005-0000-0000-000020C20000}"/>
    <cellStyle name="Salida 2 2 15 5 3 2" xfId="52581" xr:uid="{00000000-0005-0000-0000-000021C20000}"/>
    <cellStyle name="Salida 2 2 15 5 4" xfId="28013" xr:uid="{00000000-0005-0000-0000-000022C20000}"/>
    <cellStyle name="Salida 2 2 15 5 4 2" xfId="52582" xr:uid="{00000000-0005-0000-0000-000023C20000}"/>
    <cellStyle name="Salida 2 2 15 5 5" xfId="28014" xr:uid="{00000000-0005-0000-0000-000024C20000}"/>
    <cellStyle name="Salida 2 2 15 5 5 2" xfId="52583" xr:uid="{00000000-0005-0000-0000-000025C20000}"/>
    <cellStyle name="Salida 2 2 15 5 6" xfId="52584" xr:uid="{00000000-0005-0000-0000-000026C20000}"/>
    <cellStyle name="Salida 2 2 15 6" xfId="8404" xr:uid="{00000000-0005-0000-0000-000027C20000}"/>
    <cellStyle name="Salida 2 2 15 6 2" xfId="11256" xr:uid="{00000000-0005-0000-0000-000028C20000}"/>
    <cellStyle name="Salida 2 2 15 6 2 2" xfId="52585" xr:uid="{00000000-0005-0000-0000-000029C20000}"/>
    <cellStyle name="Salida 2 2 15 6 3" xfId="28015" xr:uid="{00000000-0005-0000-0000-00002AC20000}"/>
    <cellStyle name="Salida 2 2 15 6 3 2" xfId="52586" xr:uid="{00000000-0005-0000-0000-00002BC20000}"/>
    <cellStyle name="Salida 2 2 15 6 4" xfId="28016" xr:uid="{00000000-0005-0000-0000-00002CC20000}"/>
    <cellStyle name="Salida 2 2 15 6 4 2" xfId="52587" xr:uid="{00000000-0005-0000-0000-00002DC20000}"/>
    <cellStyle name="Salida 2 2 15 6 5" xfId="28017" xr:uid="{00000000-0005-0000-0000-00002EC20000}"/>
    <cellStyle name="Salida 2 2 15 6 5 2" xfId="52588" xr:uid="{00000000-0005-0000-0000-00002FC20000}"/>
    <cellStyle name="Salida 2 2 15 6 6" xfId="52589" xr:uid="{00000000-0005-0000-0000-000030C20000}"/>
    <cellStyle name="Salida 2 2 15 7" xfId="8405" xr:uid="{00000000-0005-0000-0000-000031C20000}"/>
    <cellStyle name="Salida 2 2 15 7 2" xfId="11257" xr:uid="{00000000-0005-0000-0000-000032C20000}"/>
    <cellStyle name="Salida 2 2 15 7 2 2" xfId="52590" xr:uid="{00000000-0005-0000-0000-000033C20000}"/>
    <cellStyle name="Salida 2 2 15 7 3" xfId="28018" xr:uid="{00000000-0005-0000-0000-000034C20000}"/>
    <cellStyle name="Salida 2 2 15 7 3 2" xfId="52591" xr:uid="{00000000-0005-0000-0000-000035C20000}"/>
    <cellStyle name="Salida 2 2 15 7 4" xfId="28019" xr:uid="{00000000-0005-0000-0000-000036C20000}"/>
    <cellStyle name="Salida 2 2 15 7 4 2" xfId="52592" xr:uid="{00000000-0005-0000-0000-000037C20000}"/>
    <cellStyle name="Salida 2 2 15 7 5" xfId="28020" xr:uid="{00000000-0005-0000-0000-000038C20000}"/>
    <cellStyle name="Salida 2 2 15 7 5 2" xfId="52593" xr:uid="{00000000-0005-0000-0000-000039C20000}"/>
    <cellStyle name="Salida 2 2 15 7 6" xfId="52594" xr:uid="{00000000-0005-0000-0000-00003AC20000}"/>
    <cellStyle name="Salida 2 2 15 8" xfId="8406" xr:uid="{00000000-0005-0000-0000-00003BC20000}"/>
    <cellStyle name="Salida 2 2 15 8 2" xfId="11258" xr:uid="{00000000-0005-0000-0000-00003CC20000}"/>
    <cellStyle name="Salida 2 2 15 8 2 2" xfId="52595" xr:uid="{00000000-0005-0000-0000-00003DC20000}"/>
    <cellStyle name="Salida 2 2 15 8 3" xfId="52596" xr:uid="{00000000-0005-0000-0000-00003EC20000}"/>
    <cellStyle name="Salida 2 2 15 9" xfId="11241" xr:uid="{00000000-0005-0000-0000-00003FC20000}"/>
    <cellStyle name="Salida 2 2 15 9 2" xfId="52597" xr:uid="{00000000-0005-0000-0000-000040C20000}"/>
    <cellStyle name="Salida 2 2 16" xfId="1158" xr:uid="{00000000-0005-0000-0000-000041C20000}"/>
    <cellStyle name="Salida 2 2 16 10" xfId="28021" xr:uid="{00000000-0005-0000-0000-000042C20000}"/>
    <cellStyle name="Salida 2 2 16 10 2" xfId="52598" xr:uid="{00000000-0005-0000-0000-000043C20000}"/>
    <cellStyle name="Salida 2 2 16 11" xfId="52599" xr:uid="{00000000-0005-0000-0000-000044C20000}"/>
    <cellStyle name="Salida 2 2 16 2" xfId="2090" xr:uid="{00000000-0005-0000-0000-000045C20000}"/>
    <cellStyle name="Salida 2 2 16 2 2" xfId="3549" xr:uid="{00000000-0005-0000-0000-000046C20000}"/>
    <cellStyle name="Salida 2 2 16 2 2 2" xfId="8407" xr:uid="{00000000-0005-0000-0000-000047C20000}"/>
    <cellStyle name="Salida 2 2 16 2 2 2 2" xfId="11262" xr:uid="{00000000-0005-0000-0000-000048C20000}"/>
    <cellStyle name="Salida 2 2 16 2 2 2 2 2" xfId="52600" xr:uid="{00000000-0005-0000-0000-000049C20000}"/>
    <cellStyle name="Salida 2 2 16 2 2 2 3" xfId="52601" xr:uid="{00000000-0005-0000-0000-00004AC20000}"/>
    <cellStyle name="Salida 2 2 16 2 2 3" xfId="8408" xr:uid="{00000000-0005-0000-0000-00004BC20000}"/>
    <cellStyle name="Salida 2 2 16 2 2 3 2" xfId="11263" xr:uid="{00000000-0005-0000-0000-00004CC20000}"/>
    <cellStyle name="Salida 2 2 16 2 2 3 2 2" xfId="52602" xr:uid="{00000000-0005-0000-0000-00004DC20000}"/>
    <cellStyle name="Salida 2 2 16 2 2 3 3" xfId="52603" xr:uid="{00000000-0005-0000-0000-00004EC20000}"/>
    <cellStyle name="Salida 2 2 16 2 2 4" xfId="11261" xr:uid="{00000000-0005-0000-0000-00004FC20000}"/>
    <cellStyle name="Salida 2 2 16 2 2 4 2" xfId="52604" xr:uid="{00000000-0005-0000-0000-000050C20000}"/>
    <cellStyle name="Salida 2 2 16 2 2 5" xfId="28022" xr:uid="{00000000-0005-0000-0000-000051C20000}"/>
    <cellStyle name="Salida 2 2 16 2 2 5 2" xfId="52605" xr:uid="{00000000-0005-0000-0000-000052C20000}"/>
    <cellStyle name="Salida 2 2 16 2 2 6" xfId="28023" xr:uid="{00000000-0005-0000-0000-000053C20000}"/>
    <cellStyle name="Salida 2 2 16 2 2 6 2" xfId="52606" xr:uid="{00000000-0005-0000-0000-000054C20000}"/>
    <cellStyle name="Salida 2 2 16 2 2 7" xfId="28024" xr:uid="{00000000-0005-0000-0000-000055C20000}"/>
    <cellStyle name="Salida 2 2 16 2 2 7 2" xfId="52607" xr:uid="{00000000-0005-0000-0000-000056C20000}"/>
    <cellStyle name="Salida 2 2 16 2 2 8" xfId="52608" xr:uid="{00000000-0005-0000-0000-000057C20000}"/>
    <cellStyle name="Salida 2 2 16 2 3" xfId="8409" xr:uid="{00000000-0005-0000-0000-000058C20000}"/>
    <cellStyle name="Salida 2 2 16 2 3 2" xfId="11264" xr:uid="{00000000-0005-0000-0000-000059C20000}"/>
    <cellStyle name="Salida 2 2 16 2 3 2 2" xfId="52609" xr:uid="{00000000-0005-0000-0000-00005AC20000}"/>
    <cellStyle name="Salida 2 2 16 2 3 3" xfId="52610" xr:uid="{00000000-0005-0000-0000-00005BC20000}"/>
    <cellStyle name="Salida 2 2 16 2 4" xfId="8410" xr:uid="{00000000-0005-0000-0000-00005CC20000}"/>
    <cellStyle name="Salida 2 2 16 2 4 2" xfId="11265" xr:uid="{00000000-0005-0000-0000-00005DC20000}"/>
    <cellStyle name="Salida 2 2 16 2 4 2 2" xfId="52611" xr:uid="{00000000-0005-0000-0000-00005EC20000}"/>
    <cellStyle name="Salida 2 2 16 2 4 3" xfId="52612" xr:uid="{00000000-0005-0000-0000-00005FC20000}"/>
    <cellStyle name="Salida 2 2 16 2 5" xfId="11260" xr:uid="{00000000-0005-0000-0000-000060C20000}"/>
    <cellStyle name="Salida 2 2 16 2 5 2" xfId="52613" xr:uid="{00000000-0005-0000-0000-000061C20000}"/>
    <cellStyle name="Salida 2 2 16 2 6" xfId="28025" xr:uid="{00000000-0005-0000-0000-000062C20000}"/>
    <cellStyle name="Salida 2 2 16 2 6 2" xfId="52614" xr:uid="{00000000-0005-0000-0000-000063C20000}"/>
    <cellStyle name="Salida 2 2 16 2 7" xfId="28026" xr:uid="{00000000-0005-0000-0000-000064C20000}"/>
    <cellStyle name="Salida 2 2 16 2 7 2" xfId="52615" xr:uid="{00000000-0005-0000-0000-000065C20000}"/>
    <cellStyle name="Salida 2 2 16 2 8" xfId="28027" xr:uid="{00000000-0005-0000-0000-000066C20000}"/>
    <cellStyle name="Salida 2 2 16 2 8 2" xfId="52616" xr:uid="{00000000-0005-0000-0000-000067C20000}"/>
    <cellStyle name="Salida 2 2 16 2 9" xfId="52617" xr:uid="{00000000-0005-0000-0000-000068C20000}"/>
    <cellStyle name="Salida 2 2 16 3" xfId="1658" xr:uid="{00000000-0005-0000-0000-000069C20000}"/>
    <cellStyle name="Salida 2 2 16 3 2" xfId="3121" xr:uid="{00000000-0005-0000-0000-00006AC20000}"/>
    <cellStyle name="Salida 2 2 16 3 2 2" xfId="8411" xr:uid="{00000000-0005-0000-0000-00006BC20000}"/>
    <cellStyle name="Salida 2 2 16 3 2 2 2" xfId="11268" xr:uid="{00000000-0005-0000-0000-00006CC20000}"/>
    <cellStyle name="Salida 2 2 16 3 2 2 2 2" xfId="52618" xr:uid="{00000000-0005-0000-0000-00006DC20000}"/>
    <cellStyle name="Salida 2 2 16 3 2 2 3" xfId="52619" xr:uid="{00000000-0005-0000-0000-00006EC20000}"/>
    <cellStyle name="Salida 2 2 16 3 2 3" xfId="8412" xr:uid="{00000000-0005-0000-0000-00006FC20000}"/>
    <cellStyle name="Salida 2 2 16 3 2 3 2" xfId="11269" xr:uid="{00000000-0005-0000-0000-000070C20000}"/>
    <cellStyle name="Salida 2 2 16 3 2 3 2 2" xfId="52620" xr:uid="{00000000-0005-0000-0000-000071C20000}"/>
    <cellStyle name="Salida 2 2 16 3 2 3 3" xfId="52621" xr:uid="{00000000-0005-0000-0000-000072C20000}"/>
    <cellStyle name="Salida 2 2 16 3 2 4" xfId="11267" xr:uid="{00000000-0005-0000-0000-000073C20000}"/>
    <cellStyle name="Salida 2 2 16 3 2 4 2" xfId="52622" xr:uid="{00000000-0005-0000-0000-000074C20000}"/>
    <cellStyle name="Salida 2 2 16 3 2 5" xfId="28028" xr:uid="{00000000-0005-0000-0000-000075C20000}"/>
    <cellStyle name="Salida 2 2 16 3 2 5 2" xfId="52623" xr:uid="{00000000-0005-0000-0000-000076C20000}"/>
    <cellStyle name="Salida 2 2 16 3 2 6" xfId="28029" xr:uid="{00000000-0005-0000-0000-000077C20000}"/>
    <cellStyle name="Salida 2 2 16 3 2 6 2" xfId="52624" xr:uid="{00000000-0005-0000-0000-000078C20000}"/>
    <cellStyle name="Salida 2 2 16 3 2 7" xfId="28030" xr:uid="{00000000-0005-0000-0000-000079C20000}"/>
    <cellStyle name="Salida 2 2 16 3 2 7 2" xfId="52625" xr:uid="{00000000-0005-0000-0000-00007AC20000}"/>
    <cellStyle name="Salida 2 2 16 3 2 8" xfId="52626" xr:uid="{00000000-0005-0000-0000-00007BC20000}"/>
    <cellStyle name="Salida 2 2 16 3 3" xfId="8413" xr:uid="{00000000-0005-0000-0000-00007CC20000}"/>
    <cellStyle name="Salida 2 2 16 3 3 2" xfId="11270" xr:uid="{00000000-0005-0000-0000-00007DC20000}"/>
    <cellStyle name="Salida 2 2 16 3 3 2 2" xfId="52627" xr:uid="{00000000-0005-0000-0000-00007EC20000}"/>
    <cellStyle name="Salida 2 2 16 3 3 3" xfId="52628" xr:uid="{00000000-0005-0000-0000-00007FC20000}"/>
    <cellStyle name="Salida 2 2 16 3 4" xfId="8414" xr:uid="{00000000-0005-0000-0000-000080C20000}"/>
    <cellStyle name="Salida 2 2 16 3 4 2" xfId="11271" xr:uid="{00000000-0005-0000-0000-000081C20000}"/>
    <cellStyle name="Salida 2 2 16 3 4 2 2" xfId="52629" xr:uid="{00000000-0005-0000-0000-000082C20000}"/>
    <cellStyle name="Salida 2 2 16 3 4 3" xfId="52630" xr:uid="{00000000-0005-0000-0000-000083C20000}"/>
    <cellStyle name="Salida 2 2 16 3 5" xfId="11266" xr:uid="{00000000-0005-0000-0000-000084C20000}"/>
    <cellStyle name="Salida 2 2 16 3 5 2" xfId="52631" xr:uid="{00000000-0005-0000-0000-000085C20000}"/>
    <cellStyle name="Salida 2 2 16 3 6" xfId="28031" xr:uid="{00000000-0005-0000-0000-000086C20000}"/>
    <cellStyle name="Salida 2 2 16 3 6 2" xfId="52632" xr:uid="{00000000-0005-0000-0000-000087C20000}"/>
    <cellStyle name="Salida 2 2 16 3 7" xfId="28032" xr:uid="{00000000-0005-0000-0000-000088C20000}"/>
    <cellStyle name="Salida 2 2 16 3 7 2" xfId="52633" xr:uid="{00000000-0005-0000-0000-000089C20000}"/>
    <cellStyle name="Salida 2 2 16 3 8" xfId="28033" xr:uid="{00000000-0005-0000-0000-00008AC20000}"/>
    <cellStyle name="Salida 2 2 16 3 8 2" xfId="52634" xr:uid="{00000000-0005-0000-0000-00008BC20000}"/>
    <cellStyle name="Salida 2 2 16 3 9" xfId="52635" xr:uid="{00000000-0005-0000-0000-00008CC20000}"/>
    <cellStyle name="Salida 2 2 16 4" xfId="8415" xr:uid="{00000000-0005-0000-0000-00008DC20000}"/>
    <cellStyle name="Salida 2 2 16 4 2" xfId="11272" xr:uid="{00000000-0005-0000-0000-00008EC20000}"/>
    <cellStyle name="Salida 2 2 16 4 2 2" xfId="52636" xr:uid="{00000000-0005-0000-0000-00008FC20000}"/>
    <cellStyle name="Salida 2 2 16 4 3" xfId="28034" xr:uid="{00000000-0005-0000-0000-000090C20000}"/>
    <cellStyle name="Salida 2 2 16 4 3 2" xfId="52637" xr:uid="{00000000-0005-0000-0000-000091C20000}"/>
    <cellStyle name="Salida 2 2 16 4 4" xfId="28035" xr:uid="{00000000-0005-0000-0000-000092C20000}"/>
    <cellStyle name="Salida 2 2 16 4 4 2" xfId="52638" xr:uid="{00000000-0005-0000-0000-000093C20000}"/>
    <cellStyle name="Salida 2 2 16 4 5" xfId="28036" xr:uid="{00000000-0005-0000-0000-000094C20000}"/>
    <cellStyle name="Salida 2 2 16 4 5 2" xfId="52639" xr:uid="{00000000-0005-0000-0000-000095C20000}"/>
    <cellStyle name="Salida 2 2 16 4 6" xfId="52640" xr:uid="{00000000-0005-0000-0000-000096C20000}"/>
    <cellStyle name="Salida 2 2 16 5" xfId="8416" xr:uid="{00000000-0005-0000-0000-000097C20000}"/>
    <cellStyle name="Salida 2 2 16 5 2" xfId="11273" xr:uid="{00000000-0005-0000-0000-000098C20000}"/>
    <cellStyle name="Salida 2 2 16 5 2 2" xfId="52641" xr:uid="{00000000-0005-0000-0000-000099C20000}"/>
    <cellStyle name="Salida 2 2 16 5 3" xfId="28037" xr:uid="{00000000-0005-0000-0000-00009AC20000}"/>
    <cellStyle name="Salida 2 2 16 5 3 2" xfId="52642" xr:uid="{00000000-0005-0000-0000-00009BC20000}"/>
    <cellStyle name="Salida 2 2 16 5 4" xfId="28038" xr:uid="{00000000-0005-0000-0000-00009CC20000}"/>
    <cellStyle name="Salida 2 2 16 5 4 2" xfId="52643" xr:uid="{00000000-0005-0000-0000-00009DC20000}"/>
    <cellStyle name="Salida 2 2 16 5 5" xfId="28039" xr:uid="{00000000-0005-0000-0000-00009EC20000}"/>
    <cellStyle name="Salida 2 2 16 5 5 2" xfId="52644" xr:uid="{00000000-0005-0000-0000-00009FC20000}"/>
    <cellStyle name="Salida 2 2 16 5 6" xfId="52645" xr:uid="{00000000-0005-0000-0000-0000A0C20000}"/>
    <cellStyle name="Salida 2 2 16 6" xfId="8417" xr:uid="{00000000-0005-0000-0000-0000A1C20000}"/>
    <cellStyle name="Salida 2 2 16 6 2" xfId="11734" xr:uid="{00000000-0005-0000-0000-0000A2C20000}"/>
    <cellStyle name="Salida 2 2 16 6 2 2" xfId="52646" xr:uid="{00000000-0005-0000-0000-0000A3C20000}"/>
    <cellStyle name="Salida 2 2 16 6 3" xfId="28040" xr:uid="{00000000-0005-0000-0000-0000A4C20000}"/>
    <cellStyle name="Salida 2 2 16 6 3 2" xfId="52647" xr:uid="{00000000-0005-0000-0000-0000A5C20000}"/>
    <cellStyle name="Salida 2 2 16 6 4" xfId="28041" xr:uid="{00000000-0005-0000-0000-0000A6C20000}"/>
    <cellStyle name="Salida 2 2 16 6 4 2" xfId="52648" xr:uid="{00000000-0005-0000-0000-0000A7C20000}"/>
    <cellStyle name="Salida 2 2 16 6 5" xfId="28042" xr:uid="{00000000-0005-0000-0000-0000A8C20000}"/>
    <cellStyle name="Salida 2 2 16 6 5 2" xfId="52649" xr:uid="{00000000-0005-0000-0000-0000A9C20000}"/>
    <cellStyle name="Salida 2 2 16 6 6" xfId="52650" xr:uid="{00000000-0005-0000-0000-0000AAC20000}"/>
    <cellStyle name="Salida 2 2 16 7" xfId="8418" xr:uid="{00000000-0005-0000-0000-0000ABC20000}"/>
    <cellStyle name="Salida 2 2 16 7 2" xfId="11274" xr:uid="{00000000-0005-0000-0000-0000ACC20000}"/>
    <cellStyle name="Salida 2 2 16 7 2 2" xfId="52651" xr:uid="{00000000-0005-0000-0000-0000ADC20000}"/>
    <cellStyle name="Salida 2 2 16 7 3" xfId="28043" xr:uid="{00000000-0005-0000-0000-0000AEC20000}"/>
    <cellStyle name="Salida 2 2 16 7 3 2" xfId="52652" xr:uid="{00000000-0005-0000-0000-0000AFC20000}"/>
    <cellStyle name="Salida 2 2 16 7 4" xfId="28044" xr:uid="{00000000-0005-0000-0000-0000B0C20000}"/>
    <cellStyle name="Salida 2 2 16 7 4 2" xfId="52653" xr:uid="{00000000-0005-0000-0000-0000B1C20000}"/>
    <cellStyle name="Salida 2 2 16 7 5" xfId="28045" xr:uid="{00000000-0005-0000-0000-0000B2C20000}"/>
    <cellStyle name="Salida 2 2 16 7 5 2" xfId="52654" xr:uid="{00000000-0005-0000-0000-0000B3C20000}"/>
    <cellStyle name="Salida 2 2 16 7 6" xfId="52655" xr:uid="{00000000-0005-0000-0000-0000B4C20000}"/>
    <cellStyle name="Salida 2 2 16 8" xfId="8419" xr:uid="{00000000-0005-0000-0000-0000B5C20000}"/>
    <cellStyle name="Salida 2 2 16 8 2" xfId="11275" xr:uid="{00000000-0005-0000-0000-0000B6C20000}"/>
    <cellStyle name="Salida 2 2 16 8 2 2" xfId="52656" xr:uid="{00000000-0005-0000-0000-0000B7C20000}"/>
    <cellStyle name="Salida 2 2 16 8 3" xfId="52657" xr:uid="{00000000-0005-0000-0000-0000B8C20000}"/>
    <cellStyle name="Salida 2 2 16 9" xfId="11259" xr:uid="{00000000-0005-0000-0000-0000B9C20000}"/>
    <cellStyle name="Salida 2 2 16 9 2" xfId="52658" xr:uid="{00000000-0005-0000-0000-0000BAC20000}"/>
    <cellStyle name="Salida 2 2 17" xfId="1777" xr:uid="{00000000-0005-0000-0000-0000BBC20000}"/>
    <cellStyle name="Salida 2 2 17 2" xfId="3240" xr:uid="{00000000-0005-0000-0000-0000BCC20000}"/>
    <cellStyle name="Salida 2 2 17 2 2" xfId="8420" xr:uid="{00000000-0005-0000-0000-0000BDC20000}"/>
    <cellStyle name="Salida 2 2 17 2 2 2" xfId="11278" xr:uid="{00000000-0005-0000-0000-0000BEC20000}"/>
    <cellStyle name="Salida 2 2 17 2 2 2 2" xfId="52659" xr:uid="{00000000-0005-0000-0000-0000BFC20000}"/>
    <cellStyle name="Salida 2 2 17 2 2 3" xfId="52660" xr:uid="{00000000-0005-0000-0000-0000C0C20000}"/>
    <cellStyle name="Salida 2 2 17 2 3" xfId="8421" xr:uid="{00000000-0005-0000-0000-0000C1C20000}"/>
    <cellStyle name="Salida 2 2 17 2 3 2" xfId="11279" xr:uid="{00000000-0005-0000-0000-0000C2C20000}"/>
    <cellStyle name="Salida 2 2 17 2 3 2 2" xfId="52661" xr:uid="{00000000-0005-0000-0000-0000C3C20000}"/>
    <cellStyle name="Salida 2 2 17 2 3 3" xfId="52662" xr:uid="{00000000-0005-0000-0000-0000C4C20000}"/>
    <cellStyle name="Salida 2 2 17 2 4" xfId="11277" xr:uid="{00000000-0005-0000-0000-0000C5C20000}"/>
    <cellStyle name="Salida 2 2 17 2 4 2" xfId="52663" xr:uid="{00000000-0005-0000-0000-0000C6C20000}"/>
    <cellStyle name="Salida 2 2 17 2 5" xfId="28046" xr:uid="{00000000-0005-0000-0000-0000C7C20000}"/>
    <cellStyle name="Salida 2 2 17 2 5 2" xfId="52664" xr:uid="{00000000-0005-0000-0000-0000C8C20000}"/>
    <cellStyle name="Salida 2 2 17 2 6" xfId="28047" xr:uid="{00000000-0005-0000-0000-0000C9C20000}"/>
    <cellStyle name="Salida 2 2 17 2 6 2" xfId="52665" xr:uid="{00000000-0005-0000-0000-0000CAC20000}"/>
    <cellStyle name="Salida 2 2 17 2 7" xfId="28048" xr:uid="{00000000-0005-0000-0000-0000CBC20000}"/>
    <cellStyle name="Salida 2 2 17 2 7 2" xfId="52666" xr:uid="{00000000-0005-0000-0000-0000CCC20000}"/>
    <cellStyle name="Salida 2 2 17 2 8" xfId="52667" xr:uid="{00000000-0005-0000-0000-0000CDC20000}"/>
    <cellStyle name="Salida 2 2 17 3" xfId="8422" xr:uid="{00000000-0005-0000-0000-0000CEC20000}"/>
    <cellStyle name="Salida 2 2 17 3 2" xfId="11280" xr:uid="{00000000-0005-0000-0000-0000CFC20000}"/>
    <cellStyle name="Salida 2 2 17 3 2 2" xfId="52668" xr:uid="{00000000-0005-0000-0000-0000D0C20000}"/>
    <cellStyle name="Salida 2 2 17 3 3" xfId="52669" xr:uid="{00000000-0005-0000-0000-0000D1C20000}"/>
    <cellStyle name="Salida 2 2 17 4" xfId="8423" xr:uid="{00000000-0005-0000-0000-0000D2C20000}"/>
    <cellStyle name="Salida 2 2 17 4 2" xfId="11281" xr:uid="{00000000-0005-0000-0000-0000D3C20000}"/>
    <cellStyle name="Salida 2 2 17 4 2 2" xfId="52670" xr:uid="{00000000-0005-0000-0000-0000D4C20000}"/>
    <cellStyle name="Salida 2 2 17 4 3" xfId="52671" xr:uid="{00000000-0005-0000-0000-0000D5C20000}"/>
    <cellStyle name="Salida 2 2 17 5" xfId="11276" xr:uid="{00000000-0005-0000-0000-0000D6C20000}"/>
    <cellStyle name="Salida 2 2 17 5 2" xfId="52672" xr:uid="{00000000-0005-0000-0000-0000D7C20000}"/>
    <cellStyle name="Salida 2 2 17 6" xfId="28049" xr:uid="{00000000-0005-0000-0000-0000D8C20000}"/>
    <cellStyle name="Salida 2 2 17 6 2" xfId="52673" xr:uid="{00000000-0005-0000-0000-0000D9C20000}"/>
    <cellStyle name="Salida 2 2 17 7" xfId="28050" xr:uid="{00000000-0005-0000-0000-0000DAC20000}"/>
    <cellStyle name="Salida 2 2 17 7 2" xfId="52674" xr:uid="{00000000-0005-0000-0000-0000DBC20000}"/>
    <cellStyle name="Salida 2 2 17 8" xfId="28051" xr:uid="{00000000-0005-0000-0000-0000DCC20000}"/>
    <cellStyle name="Salida 2 2 17 8 2" xfId="52675" xr:uid="{00000000-0005-0000-0000-0000DDC20000}"/>
    <cellStyle name="Salida 2 2 17 9" xfId="52676" xr:uid="{00000000-0005-0000-0000-0000DEC20000}"/>
    <cellStyle name="Salida 2 2 18" xfId="1342" xr:uid="{00000000-0005-0000-0000-0000DFC20000}"/>
    <cellStyle name="Salida 2 2 18 2" xfId="2809" xr:uid="{00000000-0005-0000-0000-0000E0C20000}"/>
    <cellStyle name="Salida 2 2 18 2 2" xfId="8424" xr:uid="{00000000-0005-0000-0000-0000E1C20000}"/>
    <cellStyle name="Salida 2 2 18 2 2 2" xfId="11284" xr:uid="{00000000-0005-0000-0000-0000E2C20000}"/>
    <cellStyle name="Salida 2 2 18 2 2 2 2" xfId="52677" xr:uid="{00000000-0005-0000-0000-0000E3C20000}"/>
    <cellStyle name="Salida 2 2 18 2 2 3" xfId="52678" xr:uid="{00000000-0005-0000-0000-0000E4C20000}"/>
    <cellStyle name="Salida 2 2 18 2 3" xfId="8425" xr:uid="{00000000-0005-0000-0000-0000E5C20000}"/>
    <cellStyle name="Salida 2 2 18 2 3 2" xfId="11730" xr:uid="{00000000-0005-0000-0000-0000E6C20000}"/>
    <cellStyle name="Salida 2 2 18 2 3 2 2" xfId="52679" xr:uid="{00000000-0005-0000-0000-0000E7C20000}"/>
    <cellStyle name="Salida 2 2 18 2 3 3" xfId="52680" xr:uid="{00000000-0005-0000-0000-0000E8C20000}"/>
    <cellStyle name="Salida 2 2 18 2 4" xfId="11283" xr:uid="{00000000-0005-0000-0000-0000E9C20000}"/>
    <cellStyle name="Salida 2 2 18 2 4 2" xfId="52681" xr:uid="{00000000-0005-0000-0000-0000EAC20000}"/>
    <cellStyle name="Salida 2 2 18 2 5" xfId="28052" xr:uid="{00000000-0005-0000-0000-0000EBC20000}"/>
    <cellStyle name="Salida 2 2 18 2 5 2" xfId="52682" xr:uid="{00000000-0005-0000-0000-0000ECC20000}"/>
    <cellStyle name="Salida 2 2 18 2 6" xfId="28053" xr:uid="{00000000-0005-0000-0000-0000EDC20000}"/>
    <cellStyle name="Salida 2 2 18 2 6 2" xfId="52683" xr:uid="{00000000-0005-0000-0000-0000EEC20000}"/>
    <cellStyle name="Salida 2 2 18 2 7" xfId="28054" xr:uid="{00000000-0005-0000-0000-0000EFC20000}"/>
    <cellStyle name="Salida 2 2 18 2 7 2" xfId="52684" xr:uid="{00000000-0005-0000-0000-0000F0C20000}"/>
    <cellStyle name="Salida 2 2 18 2 8" xfId="52685" xr:uid="{00000000-0005-0000-0000-0000F1C20000}"/>
    <cellStyle name="Salida 2 2 18 3" xfId="8426" xr:uid="{00000000-0005-0000-0000-0000F2C20000}"/>
    <cellStyle name="Salida 2 2 18 3 2" xfId="11285" xr:uid="{00000000-0005-0000-0000-0000F3C20000}"/>
    <cellStyle name="Salida 2 2 18 3 2 2" xfId="52686" xr:uid="{00000000-0005-0000-0000-0000F4C20000}"/>
    <cellStyle name="Salida 2 2 18 3 3" xfId="52687" xr:uid="{00000000-0005-0000-0000-0000F5C20000}"/>
    <cellStyle name="Salida 2 2 18 4" xfId="8427" xr:uid="{00000000-0005-0000-0000-0000F6C20000}"/>
    <cellStyle name="Salida 2 2 18 4 2" xfId="11286" xr:uid="{00000000-0005-0000-0000-0000F7C20000}"/>
    <cellStyle name="Salida 2 2 18 4 2 2" xfId="52688" xr:uid="{00000000-0005-0000-0000-0000F8C20000}"/>
    <cellStyle name="Salida 2 2 18 4 3" xfId="52689" xr:uid="{00000000-0005-0000-0000-0000F9C20000}"/>
    <cellStyle name="Salida 2 2 18 5" xfId="11282" xr:uid="{00000000-0005-0000-0000-0000FAC20000}"/>
    <cellStyle name="Salida 2 2 18 5 2" xfId="52690" xr:uid="{00000000-0005-0000-0000-0000FBC20000}"/>
    <cellStyle name="Salida 2 2 18 6" xfId="28055" xr:uid="{00000000-0005-0000-0000-0000FCC20000}"/>
    <cellStyle name="Salida 2 2 18 6 2" xfId="52691" xr:uid="{00000000-0005-0000-0000-0000FDC20000}"/>
    <cellStyle name="Salida 2 2 18 7" xfId="28056" xr:uid="{00000000-0005-0000-0000-0000FEC20000}"/>
    <cellStyle name="Salida 2 2 18 7 2" xfId="52692" xr:uid="{00000000-0005-0000-0000-0000FFC20000}"/>
    <cellStyle name="Salida 2 2 18 8" xfId="28057" xr:uid="{00000000-0005-0000-0000-000000C30000}"/>
    <cellStyle name="Salida 2 2 18 8 2" xfId="52693" xr:uid="{00000000-0005-0000-0000-000001C30000}"/>
    <cellStyle name="Salida 2 2 18 9" xfId="52694" xr:uid="{00000000-0005-0000-0000-000002C30000}"/>
    <cellStyle name="Salida 2 2 19" xfId="2629" xr:uid="{00000000-0005-0000-0000-000003C30000}"/>
    <cellStyle name="Salida 2 2 19 2" xfId="8428" xr:uid="{00000000-0005-0000-0000-000004C30000}"/>
    <cellStyle name="Salida 2 2 19 2 2" xfId="11288" xr:uid="{00000000-0005-0000-0000-000005C30000}"/>
    <cellStyle name="Salida 2 2 19 2 2 2" xfId="52695" xr:uid="{00000000-0005-0000-0000-000006C30000}"/>
    <cellStyle name="Salida 2 2 19 2 3" xfId="52696" xr:uid="{00000000-0005-0000-0000-000007C30000}"/>
    <cellStyle name="Salida 2 2 19 3" xfId="8429" xr:uid="{00000000-0005-0000-0000-000008C30000}"/>
    <cellStyle name="Salida 2 2 19 3 2" xfId="11289" xr:uid="{00000000-0005-0000-0000-000009C30000}"/>
    <cellStyle name="Salida 2 2 19 3 2 2" xfId="52697" xr:uid="{00000000-0005-0000-0000-00000AC30000}"/>
    <cellStyle name="Salida 2 2 19 3 3" xfId="52698" xr:uid="{00000000-0005-0000-0000-00000BC30000}"/>
    <cellStyle name="Salida 2 2 19 4" xfId="11287" xr:uid="{00000000-0005-0000-0000-00000CC30000}"/>
    <cellStyle name="Salida 2 2 19 4 2" xfId="52699" xr:uid="{00000000-0005-0000-0000-00000DC30000}"/>
    <cellStyle name="Salida 2 2 19 5" xfId="28058" xr:uid="{00000000-0005-0000-0000-00000EC30000}"/>
    <cellStyle name="Salida 2 2 19 5 2" xfId="52700" xr:uid="{00000000-0005-0000-0000-00000FC30000}"/>
    <cellStyle name="Salida 2 2 19 6" xfId="28059" xr:uid="{00000000-0005-0000-0000-000010C30000}"/>
    <cellStyle name="Salida 2 2 19 6 2" xfId="52701" xr:uid="{00000000-0005-0000-0000-000011C30000}"/>
    <cellStyle name="Salida 2 2 19 7" xfId="28060" xr:uid="{00000000-0005-0000-0000-000012C30000}"/>
    <cellStyle name="Salida 2 2 19 7 2" xfId="52702" xr:uid="{00000000-0005-0000-0000-000013C30000}"/>
    <cellStyle name="Salida 2 2 19 8" xfId="52703" xr:uid="{00000000-0005-0000-0000-000014C30000}"/>
    <cellStyle name="Salida 2 2 2" xfId="573" xr:uid="{00000000-0005-0000-0000-000015C30000}"/>
    <cellStyle name="Salida 2 2 2 10" xfId="11775" xr:uid="{00000000-0005-0000-0000-000016C30000}"/>
    <cellStyle name="Salida 2 2 2 10 2" xfId="52704" xr:uid="{00000000-0005-0000-0000-000017C30000}"/>
    <cellStyle name="Salida 2 2 2 11" xfId="11290" xr:uid="{00000000-0005-0000-0000-000018C30000}"/>
    <cellStyle name="Salida 2 2 2 11 2" xfId="52705" xr:uid="{00000000-0005-0000-0000-000019C30000}"/>
    <cellStyle name="Salida 2 2 2 12" xfId="28061" xr:uid="{00000000-0005-0000-0000-00001AC30000}"/>
    <cellStyle name="Salida 2 2 2 12 2" xfId="52706" xr:uid="{00000000-0005-0000-0000-00001BC30000}"/>
    <cellStyle name="Salida 2 2 2 13" xfId="52707" xr:uid="{00000000-0005-0000-0000-00001CC30000}"/>
    <cellStyle name="Salida 2 2 2 14" xfId="909" xr:uid="{00000000-0005-0000-0000-00001DC30000}"/>
    <cellStyle name="Salida 2 2 2 15" xfId="57276" xr:uid="{00000000-0005-0000-0000-00001EC30000}"/>
    <cellStyle name="Salida 2 2 2 2" xfId="574" xr:uid="{00000000-0005-0000-0000-00001FC30000}"/>
    <cellStyle name="Salida 2 2 2 2 10" xfId="28062" xr:uid="{00000000-0005-0000-0000-000020C30000}"/>
    <cellStyle name="Salida 2 2 2 2 10 2" xfId="52708" xr:uid="{00000000-0005-0000-0000-000021C30000}"/>
    <cellStyle name="Salida 2 2 2 2 11" xfId="52709" xr:uid="{00000000-0005-0000-0000-000022C30000}"/>
    <cellStyle name="Salida 2 2 2 2 12" xfId="57277" xr:uid="{00000000-0005-0000-0000-000023C30000}"/>
    <cellStyle name="Salida 2 2 2 2 2" xfId="2120" xr:uid="{00000000-0005-0000-0000-000024C30000}"/>
    <cellStyle name="Salida 2 2 2 2 2 2" xfId="3578" xr:uid="{00000000-0005-0000-0000-000025C30000}"/>
    <cellStyle name="Salida 2 2 2 2 2 2 2" xfId="8430" xr:uid="{00000000-0005-0000-0000-000026C30000}"/>
    <cellStyle name="Salida 2 2 2 2 2 2 2 2" xfId="12453" xr:uid="{00000000-0005-0000-0000-000027C30000}"/>
    <cellStyle name="Salida 2 2 2 2 2 2 2 2 2" xfId="52710" xr:uid="{00000000-0005-0000-0000-000028C30000}"/>
    <cellStyle name="Salida 2 2 2 2 2 2 2 3" xfId="52711" xr:uid="{00000000-0005-0000-0000-000029C30000}"/>
    <cellStyle name="Salida 2 2 2 2 2 2 3" xfId="8431" xr:uid="{00000000-0005-0000-0000-00002AC30000}"/>
    <cellStyle name="Salida 2 2 2 2 2 2 3 2" xfId="12455" xr:uid="{00000000-0005-0000-0000-00002BC30000}"/>
    <cellStyle name="Salida 2 2 2 2 2 2 3 2 2" xfId="52712" xr:uid="{00000000-0005-0000-0000-00002CC30000}"/>
    <cellStyle name="Salida 2 2 2 2 2 2 3 3" xfId="52713" xr:uid="{00000000-0005-0000-0000-00002DC30000}"/>
    <cellStyle name="Salida 2 2 2 2 2 2 4" xfId="11292" xr:uid="{00000000-0005-0000-0000-00002EC30000}"/>
    <cellStyle name="Salida 2 2 2 2 2 2 4 2" xfId="52714" xr:uid="{00000000-0005-0000-0000-00002FC30000}"/>
    <cellStyle name="Salida 2 2 2 2 2 2 5" xfId="28063" xr:uid="{00000000-0005-0000-0000-000030C30000}"/>
    <cellStyle name="Salida 2 2 2 2 2 2 5 2" xfId="52715" xr:uid="{00000000-0005-0000-0000-000031C30000}"/>
    <cellStyle name="Salida 2 2 2 2 2 2 6" xfId="28064" xr:uid="{00000000-0005-0000-0000-000032C30000}"/>
    <cellStyle name="Salida 2 2 2 2 2 2 6 2" xfId="52716" xr:uid="{00000000-0005-0000-0000-000033C30000}"/>
    <cellStyle name="Salida 2 2 2 2 2 2 7" xfId="28065" xr:uid="{00000000-0005-0000-0000-000034C30000}"/>
    <cellStyle name="Salida 2 2 2 2 2 2 7 2" xfId="52717" xr:uid="{00000000-0005-0000-0000-000035C30000}"/>
    <cellStyle name="Salida 2 2 2 2 2 2 8" xfId="52718" xr:uid="{00000000-0005-0000-0000-000036C30000}"/>
    <cellStyle name="Salida 2 2 2 2 2 3" xfId="8432" xr:uid="{00000000-0005-0000-0000-000037C30000}"/>
    <cellStyle name="Salida 2 2 2 2 2 3 2" xfId="12456" xr:uid="{00000000-0005-0000-0000-000038C30000}"/>
    <cellStyle name="Salida 2 2 2 2 2 3 2 2" xfId="52719" xr:uid="{00000000-0005-0000-0000-000039C30000}"/>
    <cellStyle name="Salida 2 2 2 2 2 3 3" xfId="52720" xr:uid="{00000000-0005-0000-0000-00003AC30000}"/>
    <cellStyle name="Salida 2 2 2 2 2 4" xfId="8433" xr:uid="{00000000-0005-0000-0000-00003BC30000}"/>
    <cellStyle name="Salida 2 2 2 2 2 4 2" xfId="11294" xr:uid="{00000000-0005-0000-0000-00003CC30000}"/>
    <cellStyle name="Salida 2 2 2 2 2 4 2 2" xfId="52721" xr:uid="{00000000-0005-0000-0000-00003DC30000}"/>
    <cellStyle name="Salida 2 2 2 2 2 4 3" xfId="52722" xr:uid="{00000000-0005-0000-0000-00003EC30000}"/>
    <cellStyle name="Salida 2 2 2 2 2 5" xfId="12451" xr:uid="{00000000-0005-0000-0000-00003FC30000}"/>
    <cellStyle name="Salida 2 2 2 2 2 5 2" xfId="52723" xr:uid="{00000000-0005-0000-0000-000040C30000}"/>
    <cellStyle name="Salida 2 2 2 2 2 6" xfId="28066" xr:uid="{00000000-0005-0000-0000-000041C30000}"/>
    <cellStyle name="Salida 2 2 2 2 2 6 2" xfId="52724" xr:uid="{00000000-0005-0000-0000-000042C30000}"/>
    <cellStyle name="Salida 2 2 2 2 2 7" xfId="28067" xr:uid="{00000000-0005-0000-0000-000043C30000}"/>
    <cellStyle name="Salida 2 2 2 2 2 7 2" xfId="52725" xr:uid="{00000000-0005-0000-0000-000044C30000}"/>
    <cellStyle name="Salida 2 2 2 2 2 8" xfId="28068" xr:uid="{00000000-0005-0000-0000-000045C30000}"/>
    <cellStyle name="Salida 2 2 2 2 2 8 2" xfId="52726" xr:uid="{00000000-0005-0000-0000-000046C30000}"/>
    <cellStyle name="Salida 2 2 2 2 2 9" xfId="52727" xr:uid="{00000000-0005-0000-0000-000047C30000}"/>
    <cellStyle name="Salida 2 2 2 2 3" xfId="1688" xr:uid="{00000000-0005-0000-0000-000048C30000}"/>
    <cellStyle name="Salida 2 2 2 2 3 2" xfId="3150" xr:uid="{00000000-0005-0000-0000-000049C30000}"/>
    <cellStyle name="Salida 2 2 2 2 3 2 2" xfId="8434" xr:uid="{00000000-0005-0000-0000-00004AC30000}"/>
    <cellStyle name="Salida 2 2 2 2 3 2 2 2" xfId="11297" xr:uid="{00000000-0005-0000-0000-00004BC30000}"/>
    <cellStyle name="Salida 2 2 2 2 3 2 2 2 2" xfId="52728" xr:uid="{00000000-0005-0000-0000-00004CC30000}"/>
    <cellStyle name="Salida 2 2 2 2 3 2 2 3" xfId="52729" xr:uid="{00000000-0005-0000-0000-00004DC30000}"/>
    <cellStyle name="Salida 2 2 2 2 3 2 3" xfId="8435" xr:uid="{00000000-0005-0000-0000-00004EC30000}"/>
    <cellStyle name="Salida 2 2 2 2 3 2 3 2" xfId="11298" xr:uid="{00000000-0005-0000-0000-00004FC30000}"/>
    <cellStyle name="Salida 2 2 2 2 3 2 3 2 2" xfId="52730" xr:uid="{00000000-0005-0000-0000-000050C30000}"/>
    <cellStyle name="Salida 2 2 2 2 3 2 3 3" xfId="52731" xr:uid="{00000000-0005-0000-0000-000051C30000}"/>
    <cellStyle name="Salida 2 2 2 2 3 2 4" xfId="11296" xr:uid="{00000000-0005-0000-0000-000052C30000}"/>
    <cellStyle name="Salida 2 2 2 2 3 2 4 2" xfId="52732" xr:uid="{00000000-0005-0000-0000-000053C30000}"/>
    <cellStyle name="Salida 2 2 2 2 3 2 5" xfId="28069" xr:uid="{00000000-0005-0000-0000-000054C30000}"/>
    <cellStyle name="Salida 2 2 2 2 3 2 5 2" xfId="52733" xr:uid="{00000000-0005-0000-0000-000055C30000}"/>
    <cellStyle name="Salida 2 2 2 2 3 2 6" xfId="28070" xr:uid="{00000000-0005-0000-0000-000056C30000}"/>
    <cellStyle name="Salida 2 2 2 2 3 2 6 2" xfId="52734" xr:uid="{00000000-0005-0000-0000-000057C30000}"/>
    <cellStyle name="Salida 2 2 2 2 3 2 7" xfId="28071" xr:uid="{00000000-0005-0000-0000-000058C30000}"/>
    <cellStyle name="Salida 2 2 2 2 3 2 7 2" xfId="52735" xr:uid="{00000000-0005-0000-0000-000059C30000}"/>
    <cellStyle name="Salida 2 2 2 2 3 2 8" xfId="52736" xr:uid="{00000000-0005-0000-0000-00005AC30000}"/>
    <cellStyle name="Salida 2 2 2 2 3 3" xfId="8436" xr:uid="{00000000-0005-0000-0000-00005BC30000}"/>
    <cellStyle name="Salida 2 2 2 2 3 3 2" xfId="11299" xr:uid="{00000000-0005-0000-0000-00005CC30000}"/>
    <cellStyle name="Salida 2 2 2 2 3 3 2 2" xfId="52737" xr:uid="{00000000-0005-0000-0000-00005DC30000}"/>
    <cellStyle name="Salida 2 2 2 2 3 3 3" xfId="52738" xr:uid="{00000000-0005-0000-0000-00005EC30000}"/>
    <cellStyle name="Salida 2 2 2 2 3 4" xfId="8437" xr:uid="{00000000-0005-0000-0000-00005FC30000}"/>
    <cellStyle name="Salida 2 2 2 2 3 4 2" xfId="11300" xr:uid="{00000000-0005-0000-0000-000060C30000}"/>
    <cellStyle name="Salida 2 2 2 2 3 4 2 2" xfId="52739" xr:uid="{00000000-0005-0000-0000-000061C30000}"/>
    <cellStyle name="Salida 2 2 2 2 3 4 3" xfId="52740" xr:uid="{00000000-0005-0000-0000-000062C30000}"/>
    <cellStyle name="Salida 2 2 2 2 3 5" xfId="11295" xr:uid="{00000000-0005-0000-0000-000063C30000}"/>
    <cellStyle name="Salida 2 2 2 2 3 5 2" xfId="52741" xr:uid="{00000000-0005-0000-0000-000064C30000}"/>
    <cellStyle name="Salida 2 2 2 2 3 6" xfId="28072" xr:uid="{00000000-0005-0000-0000-000065C30000}"/>
    <cellStyle name="Salida 2 2 2 2 3 6 2" xfId="52742" xr:uid="{00000000-0005-0000-0000-000066C30000}"/>
    <cellStyle name="Salida 2 2 2 2 3 7" xfId="28073" xr:uid="{00000000-0005-0000-0000-000067C30000}"/>
    <cellStyle name="Salida 2 2 2 2 3 7 2" xfId="52743" xr:uid="{00000000-0005-0000-0000-000068C30000}"/>
    <cellStyle name="Salida 2 2 2 2 3 8" xfId="28074" xr:uid="{00000000-0005-0000-0000-000069C30000}"/>
    <cellStyle name="Salida 2 2 2 2 3 8 2" xfId="52744" xr:uid="{00000000-0005-0000-0000-00006AC30000}"/>
    <cellStyle name="Salida 2 2 2 2 3 9" xfId="52745" xr:uid="{00000000-0005-0000-0000-00006BC30000}"/>
    <cellStyle name="Salida 2 2 2 2 4" xfId="2631" xr:uid="{00000000-0005-0000-0000-00006CC30000}"/>
    <cellStyle name="Salida 2 2 2 2 4 2" xfId="8438" xr:uid="{00000000-0005-0000-0000-00006DC30000}"/>
    <cellStyle name="Salida 2 2 2 2 4 2 2" xfId="11302" xr:uid="{00000000-0005-0000-0000-00006EC30000}"/>
    <cellStyle name="Salida 2 2 2 2 4 2 2 2" xfId="52746" xr:uid="{00000000-0005-0000-0000-00006FC30000}"/>
    <cellStyle name="Salida 2 2 2 2 4 2 3" xfId="52747" xr:uid="{00000000-0005-0000-0000-000070C30000}"/>
    <cellStyle name="Salida 2 2 2 2 4 3" xfId="8439" xr:uid="{00000000-0005-0000-0000-000071C30000}"/>
    <cellStyle name="Salida 2 2 2 2 4 3 2" xfId="11303" xr:uid="{00000000-0005-0000-0000-000072C30000}"/>
    <cellStyle name="Salida 2 2 2 2 4 3 2 2" xfId="52748" xr:uid="{00000000-0005-0000-0000-000073C30000}"/>
    <cellStyle name="Salida 2 2 2 2 4 3 3" xfId="52749" xr:uid="{00000000-0005-0000-0000-000074C30000}"/>
    <cellStyle name="Salida 2 2 2 2 4 4" xfId="11301" xr:uid="{00000000-0005-0000-0000-000075C30000}"/>
    <cellStyle name="Salida 2 2 2 2 4 4 2" xfId="52750" xr:uid="{00000000-0005-0000-0000-000076C30000}"/>
    <cellStyle name="Salida 2 2 2 2 4 5" xfId="28075" xr:uid="{00000000-0005-0000-0000-000077C30000}"/>
    <cellStyle name="Salida 2 2 2 2 4 5 2" xfId="52751" xr:uid="{00000000-0005-0000-0000-000078C30000}"/>
    <cellStyle name="Salida 2 2 2 2 4 6" xfId="28076" xr:uid="{00000000-0005-0000-0000-000079C30000}"/>
    <cellStyle name="Salida 2 2 2 2 4 6 2" xfId="52752" xr:uid="{00000000-0005-0000-0000-00007AC30000}"/>
    <cellStyle name="Salida 2 2 2 2 4 7" xfId="28077" xr:uid="{00000000-0005-0000-0000-00007BC30000}"/>
    <cellStyle name="Salida 2 2 2 2 4 7 2" xfId="52753" xr:uid="{00000000-0005-0000-0000-00007CC30000}"/>
    <cellStyle name="Salida 2 2 2 2 4 8" xfId="52754" xr:uid="{00000000-0005-0000-0000-00007DC30000}"/>
    <cellStyle name="Salida 2 2 2 2 5" xfId="2716" xr:uid="{00000000-0005-0000-0000-00007EC30000}"/>
    <cellStyle name="Salida 2 2 2 2 5 2" xfId="8440" xr:uid="{00000000-0005-0000-0000-00007FC30000}"/>
    <cellStyle name="Salida 2 2 2 2 5 2 2" xfId="11305" xr:uid="{00000000-0005-0000-0000-000080C30000}"/>
    <cellStyle name="Salida 2 2 2 2 5 2 2 2" xfId="52755" xr:uid="{00000000-0005-0000-0000-000081C30000}"/>
    <cellStyle name="Salida 2 2 2 2 5 2 3" xfId="52756" xr:uid="{00000000-0005-0000-0000-000082C30000}"/>
    <cellStyle name="Salida 2 2 2 2 5 3" xfId="8441" xr:uid="{00000000-0005-0000-0000-000083C30000}"/>
    <cellStyle name="Salida 2 2 2 2 5 3 2" xfId="11306" xr:uid="{00000000-0005-0000-0000-000084C30000}"/>
    <cellStyle name="Salida 2 2 2 2 5 3 2 2" xfId="52757" xr:uid="{00000000-0005-0000-0000-000085C30000}"/>
    <cellStyle name="Salida 2 2 2 2 5 3 3" xfId="52758" xr:uid="{00000000-0005-0000-0000-000086C30000}"/>
    <cellStyle name="Salida 2 2 2 2 5 4" xfId="11304" xr:uid="{00000000-0005-0000-0000-000087C30000}"/>
    <cellStyle name="Salida 2 2 2 2 5 4 2" xfId="52759" xr:uid="{00000000-0005-0000-0000-000088C30000}"/>
    <cellStyle name="Salida 2 2 2 2 5 5" xfId="28078" xr:uid="{00000000-0005-0000-0000-000089C30000}"/>
    <cellStyle name="Salida 2 2 2 2 5 5 2" xfId="52760" xr:uid="{00000000-0005-0000-0000-00008AC30000}"/>
    <cellStyle name="Salida 2 2 2 2 5 6" xfId="28079" xr:uid="{00000000-0005-0000-0000-00008BC30000}"/>
    <cellStyle name="Salida 2 2 2 2 5 6 2" xfId="52761" xr:uid="{00000000-0005-0000-0000-00008CC30000}"/>
    <cellStyle name="Salida 2 2 2 2 5 7" xfId="28080" xr:uid="{00000000-0005-0000-0000-00008DC30000}"/>
    <cellStyle name="Salida 2 2 2 2 5 7 2" xfId="52762" xr:uid="{00000000-0005-0000-0000-00008EC30000}"/>
    <cellStyle name="Salida 2 2 2 2 5 8" xfId="52763" xr:uid="{00000000-0005-0000-0000-00008FC30000}"/>
    <cellStyle name="Salida 2 2 2 2 6" xfId="8442" xr:uid="{00000000-0005-0000-0000-000090C30000}"/>
    <cellStyle name="Salida 2 2 2 2 6 2" xfId="11307" xr:uid="{00000000-0005-0000-0000-000091C30000}"/>
    <cellStyle name="Salida 2 2 2 2 6 2 2" xfId="52764" xr:uid="{00000000-0005-0000-0000-000092C30000}"/>
    <cellStyle name="Salida 2 2 2 2 6 3" xfId="28081" xr:uid="{00000000-0005-0000-0000-000093C30000}"/>
    <cellStyle name="Salida 2 2 2 2 6 3 2" xfId="52765" xr:uid="{00000000-0005-0000-0000-000094C30000}"/>
    <cellStyle name="Salida 2 2 2 2 6 4" xfId="28082" xr:uid="{00000000-0005-0000-0000-000095C30000}"/>
    <cellStyle name="Salida 2 2 2 2 6 4 2" xfId="52766" xr:uid="{00000000-0005-0000-0000-000096C30000}"/>
    <cellStyle name="Salida 2 2 2 2 6 5" xfId="28083" xr:uid="{00000000-0005-0000-0000-000097C30000}"/>
    <cellStyle name="Salida 2 2 2 2 6 5 2" xfId="52767" xr:uid="{00000000-0005-0000-0000-000098C30000}"/>
    <cellStyle name="Salida 2 2 2 2 6 6" xfId="52768" xr:uid="{00000000-0005-0000-0000-000099C30000}"/>
    <cellStyle name="Salida 2 2 2 2 7" xfId="8443" xr:uid="{00000000-0005-0000-0000-00009AC30000}"/>
    <cellStyle name="Salida 2 2 2 2 7 2" xfId="11308" xr:uid="{00000000-0005-0000-0000-00009BC30000}"/>
    <cellStyle name="Salida 2 2 2 2 7 2 2" xfId="52769" xr:uid="{00000000-0005-0000-0000-00009CC30000}"/>
    <cellStyle name="Salida 2 2 2 2 7 3" xfId="28084" xr:uid="{00000000-0005-0000-0000-00009DC30000}"/>
    <cellStyle name="Salida 2 2 2 2 7 3 2" xfId="52770" xr:uid="{00000000-0005-0000-0000-00009EC30000}"/>
    <cellStyle name="Salida 2 2 2 2 7 4" xfId="28085" xr:uid="{00000000-0005-0000-0000-00009FC30000}"/>
    <cellStyle name="Salida 2 2 2 2 7 4 2" xfId="52771" xr:uid="{00000000-0005-0000-0000-0000A0C30000}"/>
    <cellStyle name="Salida 2 2 2 2 7 5" xfId="28086" xr:uid="{00000000-0005-0000-0000-0000A1C30000}"/>
    <cellStyle name="Salida 2 2 2 2 7 5 2" xfId="52772" xr:uid="{00000000-0005-0000-0000-0000A2C30000}"/>
    <cellStyle name="Salida 2 2 2 2 7 6" xfId="52773" xr:uid="{00000000-0005-0000-0000-0000A3C30000}"/>
    <cellStyle name="Salida 2 2 2 2 8" xfId="11776" xr:uid="{00000000-0005-0000-0000-0000A4C30000}"/>
    <cellStyle name="Salida 2 2 2 2 8 2" xfId="52774" xr:uid="{00000000-0005-0000-0000-0000A5C30000}"/>
    <cellStyle name="Salida 2 2 2 2 9" xfId="11291" xr:uid="{00000000-0005-0000-0000-0000A6C30000}"/>
    <cellStyle name="Salida 2 2 2 2 9 2" xfId="52775" xr:uid="{00000000-0005-0000-0000-0000A7C30000}"/>
    <cellStyle name="Salida 2 2 2 3" xfId="1842" xr:uid="{00000000-0005-0000-0000-0000A8C30000}"/>
    <cellStyle name="Salida 2 2 2 3 2" xfId="3301" xr:uid="{00000000-0005-0000-0000-0000A9C30000}"/>
    <cellStyle name="Salida 2 2 2 3 2 2" xfId="8444" xr:uid="{00000000-0005-0000-0000-0000AAC30000}"/>
    <cellStyle name="Salida 2 2 2 3 2 2 2" xfId="11311" xr:uid="{00000000-0005-0000-0000-0000ABC30000}"/>
    <cellStyle name="Salida 2 2 2 3 2 2 2 2" xfId="52776" xr:uid="{00000000-0005-0000-0000-0000ACC30000}"/>
    <cellStyle name="Salida 2 2 2 3 2 2 3" xfId="52777" xr:uid="{00000000-0005-0000-0000-0000ADC30000}"/>
    <cellStyle name="Salida 2 2 2 3 2 3" xfId="8445" xr:uid="{00000000-0005-0000-0000-0000AEC30000}"/>
    <cellStyle name="Salida 2 2 2 3 2 3 2" xfId="11312" xr:uid="{00000000-0005-0000-0000-0000AFC30000}"/>
    <cellStyle name="Salida 2 2 2 3 2 3 2 2" xfId="52778" xr:uid="{00000000-0005-0000-0000-0000B0C30000}"/>
    <cellStyle name="Salida 2 2 2 3 2 3 3" xfId="52779" xr:uid="{00000000-0005-0000-0000-0000B1C30000}"/>
    <cellStyle name="Salida 2 2 2 3 2 4" xfId="11310" xr:uid="{00000000-0005-0000-0000-0000B2C30000}"/>
    <cellStyle name="Salida 2 2 2 3 2 4 2" xfId="52780" xr:uid="{00000000-0005-0000-0000-0000B3C30000}"/>
    <cellStyle name="Salida 2 2 2 3 2 5" xfId="28087" xr:uid="{00000000-0005-0000-0000-0000B4C30000}"/>
    <cellStyle name="Salida 2 2 2 3 2 5 2" xfId="52781" xr:uid="{00000000-0005-0000-0000-0000B5C30000}"/>
    <cellStyle name="Salida 2 2 2 3 2 6" xfId="28088" xr:uid="{00000000-0005-0000-0000-0000B6C30000}"/>
    <cellStyle name="Salida 2 2 2 3 2 6 2" xfId="52782" xr:uid="{00000000-0005-0000-0000-0000B7C30000}"/>
    <cellStyle name="Salida 2 2 2 3 2 7" xfId="28089" xr:uid="{00000000-0005-0000-0000-0000B8C30000}"/>
    <cellStyle name="Salida 2 2 2 3 2 7 2" xfId="52783" xr:uid="{00000000-0005-0000-0000-0000B9C30000}"/>
    <cellStyle name="Salida 2 2 2 3 2 8" xfId="52784" xr:uid="{00000000-0005-0000-0000-0000BAC30000}"/>
    <cellStyle name="Salida 2 2 2 3 3" xfId="8446" xr:uid="{00000000-0005-0000-0000-0000BBC30000}"/>
    <cellStyle name="Salida 2 2 2 3 3 2" xfId="11313" xr:uid="{00000000-0005-0000-0000-0000BCC30000}"/>
    <cellStyle name="Salida 2 2 2 3 3 2 2" xfId="52785" xr:uid="{00000000-0005-0000-0000-0000BDC30000}"/>
    <cellStyle name="Salida 2 2 2 3 3 3" xfId="52786" xr:uid="{00000000-0005-0000-0000-0000BEC30000}"/>
    <cellStyle name="Salida 2 2 2 3 4" xfId="8447" xr:uid="{00000000-0005-0000-0000-0000BFC30000}"/>
    <cellStyle name="Salida 2 2 2 3 4 2" xfId="11314" xr:uid="{00000000-0005-0000-0000-0000C0C30000}"/>
    <cellStyle name="Salida 2 2 2 3 4 2 2" xfId="52787" xr:uid="{00000000-0005-0000-0000-0000C1C30000}"/>
    <cellStyle name="Salida 2 2 2 3 4 3" xfId="52788" xr:uid="{00000000-0005-0000-0000-0000C2C30000}"/>
    <cellStyle name="Salida 2 2 2 3 5" xfId="11309" xr:uid="{00000000-0005-0000-0000-0000C3C30000}"/>
    <cellStyle name="Salida 2 2 2 3 5 2" xfId="52789" xr:uid="{00000000-0005-0000-0000-0000C4C30000}"/>
    <cellStyle name="Salida 2 2 2 3 6" xfId="28090" xr:uid="{00000000-0005-0000-0000-0000C5C30000}"/>
    <cellStyle name="Salida 2 2 2 3 6 2" xfId="52790" xr:uid="{00000000-0005-0000-0000-0000C6C30000}"/>
    <cellStyle name="Salida 2 2 2 3 7" xfId="28091" xr:uid="{00000000-0005-0000-0000-0000C7C30000}"/>
    <cellStyle name="Salida 2 2 2 3 7 2" xfId="52791" xr:uid="{00000000-0005-0000-0000-0000C8C30000}"/>
    <cellStyle name="Salida 2 2 2 3 8" xfId="28092" xr:uid="{00000000-0005-0000-0000-0000C9C30000}"/>
    <cellStyle name="Salida 2 2 2 3 8 2" xfId="52792" xr:uid="{00000000-0005-0000-0000-0000CAC30000}"/>
    <cellStyle name="Salida 2 2 2 3 9" xfId="52793" xr:uid="{00000000-0005-0000-0000-0000CBC30000}"/>
    <cellStyle name="Salida 2 2 2 4" xfId="1409" xr:uid="{00000000-0005-0000-0000-0000CCC30000}"/>
    <cellStyle name="Salida 2 2 2 4 2" xfId="2872" xr:uid="{00000000-0005-0000-0000-0000CDC30000}"/>
    <cellStyle name="Salida 2 2 2 4 2 2" xfId="8448" xr:uid="{00000000-0005-0000-0000-0000CEC30000}"/>
    <cellStyle name="Salida 2 2 2 4 2 2 2" xfId="11317" xr:uid="{00000000-0005-0000-0000-0000CFC30000}"/>
    <cellStyle name="Salida 2 2 2 4 2 2 2 2" xfId="52794" xr:uid="{00000000-0005-0000-0000-0000D0C30000}"/>
    <cellStyle name="Salida 2 2 2 4 2 2 3" xfId="52795" xr:uid="{00000000-0005-0000-0000-0000D1C30000}"/>
    <cellStyle name="Salida 2 2 2 4 2 3" xfId="8449" xr:uid="{00000000-0005-0000-0000-0000D2C30000}"/>
    <cellStyle name="Salida 2 2 2 4 2 3 2" xfId="11318" xr:uid="{00000000-0005-0000-0000-0000D3C30000}"/>
    <cellStyle name="Salida 2 2 2 4 2 3 2 2" xfId="52796" xr:uid="{00000000-0005-0000-0000-0000D4C30000}"/>
    <cellStyle name="Salida 2 2 2 4 2 3 3" xfId="52797" xr:uid="{00000000-0005-0000-0000-0000D5C30000}"/>
    <cellStyle name="Salida 2 2 2 4 2 4" xfId="11316" xr:uid="{00000000-0005-0000-0000-0000D6C30000}"/>
    <cellStyle name="Salida 2 2 2 4 2 4 2" xfId="52798" xr:uid="{00000000-0005-0000-0000-0000D7C30000}"/>
    <cellStyle name="Salida 2 2 2 4 2 5" xfId="28093" xr:uid="{00000000-0005-0000-0000-0000D8C30000}"/>
    <cellStyle name="Salida 2 2 2 4 2 5 2" xfId="52799" xr:uid="{00000000-0005-0000-0000-0000D9C30000}"/>
    <cellStyle name="Salida 2 2 2 4 2 6" xfId="28094" xr:uid="{00000000-0005-0000-0000-0000DAC30000}"/>
    <cellStyle name="Salida 2 2 2 4 2 6 2" xfId="52800" xr:uid="{00000000-0005-0000-0000-0000DBC30000}"/>
    <cellStyle name="Salida 2 2 2 4 2 7" xfId="28095" xr:uid="{00000000-0005-0000-0000-0000DCC30000}"/>
    <cellStyle name="Salida 2 2 2 4 2 7 2" xfId="52801" xr:uid="{00000000-0005-0000-0000-0000DDC30000}"/>
    <cellStyle name="Salida 2 2 2 4 2 8" xfId="52802" xr:uid="{00000000-0005-0000-0000-0000DEC30000}"/>
    <cellStyle name="Salida 2 2 2 4 3" xfId="8450" xr:uid="{00000000-0005-0000-0000-0000DFC30000}"/>
    <cellStyle name="Salida 2 2 2 4 3 2" xfId="11319" xr:uid="{00000000-0005-0000-0000-0000E0C30000}"/>
    <cellStyle name="Salida 2 2 2 4 3 2 2" xfId="52803" xr:uid="{00000000-0005-0000-0000-0000E1C30000}"/>
    <cellStyle name="Salida 2 2 2 4 3 3" xfId="52804" xr:uid="{00000000-0005-0000-0000-0000E2C30000}"/>
    <cellStyle name="Salida 2 2 2 4 4" xfId="8451" xr:uid="{00000000-0005-0000-0000-0000E3C30000}"/>
    <cellStyle name="Salida 2 2 2 4 4 2" xfId="11320" xr:uid="{00000000-0005-0000-0000-0000E4C30000}"/>
    <cellStyle name="Salida 2 2 2 4 4 2 2" xfId="52805" xr:uid="{00000000-0005-0000-0000-0000E5C30000}"/>
    <cellStyle name="Salida 2 2 2 4 4 3" xfId="52806" xr:uid="{00000000-0005-0000-0000-0000E6C30000}"/>
    <cellStyle name="Salida 2 2 2 4 5" xfId="11315" xr:uid="{00000000-0005-0000-0000-0000E7C30000}"/>
    <cellStyle name="Salida 2 2 2 4 5 2" xfId="52807" xr:uid="{00000000-0005-0000-0000-0000E8C30000}"/>
    <cellStyle name="Salida 2 2 2 4 6" xfId="28096" xr:uid="{00000000-0005-0000-0000-0000E9C30000}"/>
    <cellStyle name="Salida 2 2 2 4 6 2" xfId="52808" xr:uid="{00000000-0005-0000-0000-0000EAC30000}"/>
    <cellStyle name="Salida 2 2 2 4 7" xfId="28097" xr:uid="{00000000-0005-0000-0000-0000EBC30000}"/>
    <cellStyle name="Salida 2 2 2 4 7 2" xfId="52809" xr:uid="{00000000-0005-0000-0000-0000ECC30000}"/>
    <cellStyle name="Salida 2 2 2 4 8" xfId="28098" xr:uid="{00000000-0005-0000-0000-0000EDC30000}"/>
    <cellStyle name="Salida 2 2 2 4 8 2" xfId="52810" xr:uid="{00000000-0005-0000-0000-0000EEC30000}"/>
    <cellStyle name="Salida 2 2 2 4 9" xfId="52811" xr:uid="{00000000-0005-0000-0000-0000EFC30000}"/>
    <cellStyle name="Salida 2 2 2 5" xfId="2630" xr:uid="{00000000-0005-0000-0000-0000F0C30000}"/>
    <cellStyle name="Salida 2 2 2 5 2" xfId="8452" xr:uid="{00000000-0005-0000-0000-0000F1C30000}"/>
    <cellStyle name="Salida 2 2 2 5 2 2" xfId="11322" xr:uid="{00000000-0005-0000-0000-0000F2C30000}"/>
    <cellStyle name="Salida 2 2 2 5 2 2 2" xfId="52812" xr:uid="{00000000-0005-0000-0000-0000F3C30000}"/>
    <cellStyle name="Salida 2 2 2 5 2 3" xfId="52813" xr:uid="{00000000-0005-0000-0000-0000F4C30000}"/>
    <cellStyle name="Salida 2 2 2 5 3" xfId="8453" xr:uid="{00000000-0005-0000-0000-0000F5C30000}"/>
    <cellStyle name="Salida 2 2 2 5 3 2" xfId="11323" xr:uid="{00000000-0005-0000-0000-0000F6C30000}"/>
    <cellStyle name="Salida 2 2 2 5 3 2 2" xfId="52814" xr:uid="{00000000-0005-0000-0000-0000F7C30000}"/>
    <cellStyle name="Salida 2 2 2 5 3 3" xfId="52815" xr:uid="{00000000-0005-0000-0000-0000F8C30000}"/>
    <cellStyle name="Salida 2 2 2 5 4" xfId="11321" xr:uid="{00000000-0005-0000-0000-0000F9C30000}"/>
    <cellStyle name="Salida 2 2 2 5 4 2" xfId="52816" xr:uid="{00000000-0005-0000-0000-0000FAC30000}"/>
    <cellStyle name="Salida 2 2 2 5 5" xfId="28099" xr:uid="{00000000-0005-0000-0000-0000FBC30000}"/>
    <cellStyle name="Salida 2 2 2 5 5 2" xfId="52817" xr:uid="{00000000-0005-0000-0000-0000FCC30000}"/>
    <cellStyle name="Salida 2 2 2 5 6" xfId="28100" xr:uid="{00000000-0005-0000-0000-0000FDC30000}"/>
    <cellStyle name="Salida 2 2 2 5 6 2" xfId="52818" xr:uid="{00000000-0005-0000-0000-0000FEC30000}"/>
    <cellStyle name="Salida 2 2 2 5 7" xfId="28101" xr:uid="{00000000-0005-0000-0000-0000FFC30000}"/>
    <cellStyle name="Salida 2 2 2 5 7 2" xfId="52819" xr:uid="{00000000-0005-0000-0000-000000C40000}"/>
    <cellStyle name="Salida 2 2 2 5 8" xfId="52820" xr:uid="{00000000-0005-0000-0000-000001C40000}"/>
    <cellStyle name="Salida 2 2 2 6" xfId="8454" xr:uid="{00000000-0005-0000-0000-000002C40000}"/>
    <cellStyle name="Salida 2 2 2 6 2" xfId="11324" xr:uid="{00000000-0005-0000-0000-000003C40000}"/>
    <cellStyle name="Salida 2 2 2 6 2 2" xfId="52821" xr:uid="{00000000-0005-0000-0000-000004C40000}"/>
    <cellStyle name="Salida 2 2 2 6 3" xfId="28102" xr:uid="{00000000-0005-0000-0000-000005C40000}"/>
    <cellStyle name="Salida 2 2 2 6 3 2" xfId="52822" xr:uid="{00000000-0005-0000-0000-000006C40000}"/>
    <cellStyle name="Salida 2 2 2 6 4" xfId="28103" xr:uid="{00000000-0005-0000-0000-000007C40000}"/>
    <cellStyle name="Salida 2 2 2 6 4 2" xfId="52823" xr:uid="{00000000-0005-0000-0000-000008C40000}"/>
    <cellStyle name="Salida 2 2 2 6 5" xfId="28104" xr:uid="{00000000-0005-0000-0000-000009C40000}"/>
    <cellStyle name="Salida 2 2 2 6 5 2" xfId="52824" xr:uid="{00000000-0005-0000-0000-00000AC40000}"/>
    <cellStyle name="Salida 2 2 2 6 6" xfId="52825" xr:uid="{00000000-0005-0000-0000-00000BC40000}"/>
    <cellStyle name="Salida 2 2 2 7" xfId="8455" xr:uid="{00000000-0005-0000-0000-00000CC40000}"/>
    <cellStyle name="Salida 2 2 2 7 2" xfId="11325" xr:uid="{00000000-0005-0000-0000-00000DC40000}"/>
    <cellStyle name="Salida 2 2 2 7 2 2" xfId="52826" xr:uid="{00000000-0005-0000-0000-00000EC40000}"/>
    <cellStyle name="Salida 2 2 2 7 3" xfId="28105" xr:uid="{00000000-0005-0000-0000-00000FC40000}"/>
    <cellStyle name="Salida 2 2 2 7 3 2" xfId="52827" xr:uid="{00000000-0005-0000-0000-000010C40000}"/>
    <cellStyle name="Salida 2 2 2 7 4" xfId="28106" xr:uid="{00000000-0005-0000-0000-000011C40000}"/>
    <cellStyle name="Salida 2 2 2 7 4 2" xfId="52828" xr:uid="{00000000-0005-0000-0000-000012C40000}"/>
    <cellStyle name="Salida 2 2 2 7 5" xfId="28107" xr:uid="{00000000-0005-0000-0000-000013C40000}"/>
    <cellStyle name="Salida 2 2 2 7 5 2" xfId="52829" xr:uid="{00000000-0005-0000-0000-000014C40000}"/>
    <cellStyle name="Salida 2 2 2 7 6" xfId="52830" xr:uid="{00000000-0005-0000-0000-000015C40000}"/>
    <cellStyle name="Salida 2 2 2 8" xfId="8456" xr:uid="{00000000-0005-0000-0000-000016C40000}"/>
    <cellStyle name="Salida 2 2 2 8 2" xfId="11326" xr:uid="{00000000-0005-0000-0000-000017C40000}"/>
    <cellStyle name="Salida 2 2 2 8 2 2" xfId="52831" xr:uid="{00000000-0005-0000-0000-000018C40000}"/>
    <cellStyle name="Salida 2 2 2 8 3" xfId="28108" xr:uid="{00000000-0005-0000-0000-000019C40000}"/>
    <cellStyle name="Salida 2 2 2 8 3 2" xfId="52832" xr:uid="{00000000-0005-0000-0000-00001AC40000}"/>
    <cellStyle name="Salida 2 2 2 8 4" xfId="28109" xr:uid="{00000000-0005-0000-0000-00001BC40000}"/>
    <cellStyle name="Salida 2 2 2 8 4 2" xfId="52833" xr:uid="{00000000-0005-0000-0000-00001CC40000}"/>
    <cellStyle name="Salida 2 2 2 8 5" xfId="28110" xr:uid="{00000000-0005-0000-0000-00001DC40000}"/>
    <cellStyle name="Salida 2 2 2 8 5 2" xfId="52834" xr:uid="{00000000-0005-0000-0000-00001EC40000}"/>
    <cellStyle name="Salida 2 2 2 8 6" xfId="52835" xr:uid="{00000000-0005-0000-0000-00001FC40000}"/>
    <cellStyle name="Salida 2 2 2 9" xfId="8457" xr:uid="{00000000-0005-0000-0000-000020C40000}"/>
    <cellStyle name="Salida 2 2 2 9 2" xfId="11327" xr:uid="{00000000-0005-0000-0000-000021C40000}"/>
    <cellStyle name="Salida 2 2 2 9 2 2" xfId="52836" xr:uid="{00000000-0005-0000-0000-000022C40000}"/>
    <cellStyle name="Salida 2 2 2 9 3" xfId="52837" xr:uid="{00000000-0005-0000-0000-000023C40000}"/>
    <cellStyle name="Salida 2 2 20" xfId="8458" xr:uid="{00000000-0005-0000-0000-000024C40000}"/>
    <cellStyle name="Salida 2 2 20 2" xfId="11328" xr:uid="{00000000-0005-0000-0000-000025C40000}"/>
    <cellStyle name="Salida 2 2 20 2 2" xfId="52838" xr:uid="{00000000-0005-0000-0000-000026C40000}"/>
    <cellStyle name="Salida 2 2 20 3" xfId="28111" xr:uid="{00000000-0005-0000-0000-000027C40000}"/>
    <cellStyle name="Salida 2 2 20 3 2" xfId="52839" xr:uid="{00000000-0005-0000-0000-000028C40000}"/>
    <cellStyle name="Salida 2 2 20 4" xfId="28112" xr:uid="{00000000-0005-0000-0000-000029C40000}"/>
    <cellStyle name="Salida 2 2 20 4 2" xfId="52840" xr:uid="{00000000-0005-0000-0000-00002AC40000}"/>
    <cellStyle name="Salida 2 2 20 5" xfId="28113" xr:uid="{00000000-0005-0000-0000-00002BC40000}"/>
    <cellStyle name="Salida 2 2 20 5 2" xfId="52841" xr:uid="{00000000-0005-0000-0000-00002CC40000}"/>
    <cellStyle name="Salida 2 2 20 6" xfId="52842" xr:uid="{00000000-0005-0000-0000-00002DC40000}"/>
    <cellStyle name="Salida 2 2 21" xfId="8459" xr:uid="{00000000-0005-0000-0000-00002EC40000}"/>
    <cellStyle name="Salida 2 2 21 2" xfId="11329" xr:uid="{00000000-0005-0000-0000-00002FC40000}"/>
    <cellStyle name="Salida 2 2 21 2 2" xfId="52843" xr:uid="{00000000-0005-0000-0000-000030C40000}"/>
    <cellStyle name="Salida 2 2 21 3" xfId="28114" xr:uid="{00000000-0005-0000-0000-000031C40000}"/>
    <cellStyle name="Salida 2 2 21 3 2" xfId="52844" xr:uid="{00000000-0005-0000-0000-000032C40000}"/>
    <cellStyle name="Salida 2 2 21 4" xfId="28115" xr:uid="{00000000-0005-0000-0000-000033C40000}"/>
    <cellStyle name="Salida 2 2 21 4 2" xfId="52845" xr:uid="{00000000-0005-0000-0000-000034C40000}"/>
    <cellStyle name="Salida 2 2 21 5" xfId="28116" xr:uid="{00000000-0005-0000-0000-000035C40000}"/>
    <cellStyle name="Salida 2 2 21 5 2" xfId="52846" xr:uid="{00000000-0005-0000-0000-000036C40000}"/>
    <cellStyle name="Salida 2 2 21 6" xfId="52847" xr:uid="{00000000-0005-0000-0000-000037C40000}"/>
    <cellStyle name="Salida 2 2 22" xfId="8460" xr:uid="{00000000-0005-0000-0000-000038C40000}"/>
    <cellStyle name="Salida 2 2 22 2" xfId="11330" xr:uid="{00000000-0005-0000-0000-000039C40000}"/>
    <cellStyle name="Salida 2 2 22 2 2" xfId="52848" xr:uid="{00000000-0005-0000-0000-00003AC40000}"/>
    <cellStyle name="Salida 2 2 22 3" xfId="28117" xr:uid="{00000000-0005-0000-0000-00003BC40000}"/>
    <cellStyle name="Salida 2 2 22 3 2" xfId="52849" xr:uid="{00000000-0005-0000-0000-00003CC40000}"/>
    <cellStyle name="Salida 2 2 22 4" xfId="28118" xr:uid="{00000000-0005-0000-0000-00003DC40000}"/>
    <cellStyle name="Salida 2 2 22 4 2" xfId="52850" xr:uid="{00000000-0005-0000-0000-00003EC40000}"/>
    <cellStyle name="Salida 2 2 22 5" xfId="28119" xr:uid="{00000000-0005-0000-0000-00003FC40000}"/>
    <cellStyle name="Salida 2 2 22 5 2" xfId="52851" xr:uid="{00000000-0005-0000-0000-000040C40000}"/>
    <cellStyle name="Salida 2 2 22 6" xfId="52852" xr:uid="{00000000-0005-0000-0000-000041C40000}"/>
    <cellStyle name="Salida 2 2 23" xfId="8461" xr:uid="{00000000-0005-0000-0000-000042C40000}"/>
    <cellStyle name="Salida 2 2 23 2" xfId="11331" xr:uid="{00000000-0005-0000-0000-000043C40000}"/>
    <cellStyle name="Salida 2 2 23 2 2" xfId="52853" xr:uid="{00000000-0005-0000-0000-000044C40000}"/>
    <cellStyle name="Salida 2 2 23 3" xfId="52854" xr:uid="{00000000-0005-0000-0000-000045C40000}"/>
    <cellStyle name="Salida 2 2 24" xfId="11774" xr:uid="{00000000-0005-0000-0000-000046C40000}"/>
    <cellStyle name="Salida 2 2 24 2" xfId="52855" xr:uid="{00000000-0005-0000-0000-000047C40000}"/>
    <cellStyle name="Salida 2 2 25" xfId="10972" xr:uid="{00000000-0005-0000-0000-000048C40000}"/>
    <cellStyle name="Salida 2 2 25 2" xfId="52856" xr:uid="{00000000-0005-0000-0000-000049C40000}"/>
    <cellStyle name="Salida 2 2 26" xfId="28120" xr:uid="{00000000-0005-0000-0000-00004AC40000}"/>
    <cellStyle name="Salida 2 2 26 2" xfId="52857" xr:uid="{00000000-0005-0000-0000-00004BC40000}"/>
    <cellStyle name="Salida 2 2 27" xfId="52858" xr:uid="{00000000-0005-0000-0000-00004CC40000}"/>
    <cellStyle name="Salida 2 2 28" xfId="817" xr:uid="{00000000-0005-0000-0000-00004DC40000}"/>
    <cellStyle name="Salida 2 2 29" xfId="57275" xr:uid="{00000000-0005-0000-0000-00004EC40000}"/>
    <cellStyle name="Salida 2 2 3" xfId="575" xr:uid="{00000000-0005-0000-0000-00004FC40000}"/>
    <cellStyle name="Salida 2 2 3 10" xfId="11332" xr:uid="{00000000-0005-0000-0000-000050C40000}"/>
    <cellStyle name="Salida 2 2 3 10 2" xfId="52859" xr:uid="{00000000-0005-0000-0000-000051C40000}"/>
    <cellStyle name="Salida 2 2 3 11" xfId="28121" xr:uid="{00000000-0005-0000-0000-000052C40000}"/>
    <cellStyle name="Salida 2 2 3 11 2" xfId="52860" xr:uid="{00000000-0005-0000-0000-000053C40000}"/>
    <cellStyle name="Salida 2 2 3 12" xfId="52861" xr:uid="{00000000-0005-0000-0000-000054C40000}"/>
    <cellStyle name="Salida 2 2 3 13" xfId="1021" xr:uid="{00000000-0005-0000-0000-000055C40000}"/>
    <cellStyle name="Salida 2 2 3 14" xfId="57278" xr:uid="{00000000-0005-0000-0000-000056C40000}"/>
    <cellStyle name="Salida 2 2 3 2" xfId="1953" xr:uid="{00000000-0005-0000-0000-000057C40000}"/>
    <cellStyle name="Salida 2 2 3 2 2" xfId="3412" xr:uid="{00000000-0005-0000-0000-000058C40000}"/>
    <cellStyle name="Salida 2 2 3 2 2 2" xfId="8462" xr:uid="{00000000-0005-0000-0000-000059C40000}"/>
    <cellStyle name="Salida 2 2 3 2 2 2 2" xfId="11334" xr:uid="{00000000-0005-0000-0000-00005AC40000}"/>
    <cellStyle name="Salida 2 2 3 2 2 2 2 2" xfId="52862" xr:uid="{00000000-0005-0000-0000-00005BC40000}"/>
    <cellStyle name="Salida 2 2 3 2 2 2 3" xfId="52863" xr:uid="{00000000-0005-0000-0000-00005CC40000}"/>
    <cellStyle name="Salida 2 2 3 2 2 3" xfId="8463" xr:uid="{00000000-0005-0000-0000-00005DC40000}"/>
    <cellStyle name="Salida 2 2 3 2 2 3 2" xfId="11335" xr:uid="{00000000-0005-0000-0000-00005EC40000}"/>
    <cellStyle name="Salida 2 2 3 2 2 3 2 2" xfId="52864" xr:uid="{00000000-0005-0000-0000-00005FC40000}"/>
    <cellStyle name="Salida 2 2 3 2 2 3 3" xfId="52865" xr:uid="{00000000-0005-0000-0000-000060C40000}"/>
    <cellStyle name="Salida 2 2 3 2 2 4" xfId="11733" xr:uid="{00000000-0005-0000-0000-000061C40000}"/>
    <cellStyle name="Salida 2 2 3 2 2 4 2" xfId="52866" xr:uid="{00000000-0005-0000-0000-000062C40000}"/>
    <cellStyle name="Salida 2 2 3 2 2 5" xfId="28122" xr:uid="{00000000-0005-0000-0000-000063C40000}"/>
    <cellStyle name="Salida 2 2 3 2 2 5 2" xfId="52867" xr:uid="{00000000-0005-0000-0000-000064C40000}"/>
    <cellStyle name="Salida 2 2 3 2 2 6" xfId="28123" xr:uid="{00000000-0005-0000-0000-000065C40000}"/>
    <cellStyle name="Salida 2 2 3 2 2 6 2" xfId="52868" xr:uid="{00000000-0005-0000-0000-000066C40000}"/>
    <cellStyle name="Salida 2 2 3 2 2 7" xfId="28124" xr:uid="{00000000-0005-0000-0000-000067C40000}"/>
    <cellStyle name="Salida 2 2 3 2 2 7 2" xfId="52869" xr:uid="{00000000-0005-0000-0000-000068C40000}"/>
    <cellStyle name="Salida 2 2 3 2 2 8" xfId="52870" xr:uid="{00000000-0005-0000-0000-000069C40000}"/>
    <cellStyle name="Salida 2 2 3 2 3" xfId="8464" xr:uid="{00000000-0005-0000-0000-00006AC40000}"/>
    <cellStyle name="Salida 2 2 3 2 3 2" xfId="11336" xr:uid="{00000000-0005-0000-0000-00006BC40000}"/>
    <cellStyle name="Salida 2 2 3 2 3 2 2" xfId="52871" xr:uid="{00000000-0005-0000-0000-00006CC40000}"/>
    <cellStyle name="Salida 2 2 3 2 3 3" xfId="52872" xr:uid="{00000000-0005-0000-0000-00006DC40000}"/>
    <cellStyle name="Salida 2 2 3 2 4" xfId="8465" xr:uid="{00000000-0005-0000-0000-00006EC40000}"/>
    <cellStyle name="Salida 2 2 3 2 4 2" xfId="11337" xr:uid="{00000000-0005-0000-0000-00006FC40000}"/>
    <cellStyle name="Salida 2 2 3 2 4 2 2" xfId="52873" xr:uid="{00000000-0005-0000-0000-000070C40000}"/>
    <cellStyle name="Salida 2 2 3 2 4 3" xfId="52874" xr:uid="{00000000-0005-0000-0000-000071C40000}"/>
    <cellStyle name="Salida 2 2 3 2 5" xfId="11333" xr:uid="{00000000-0005-0000-0000-000072C40000}"/>
    <cellStyle name="Salida 2 2 3 2 5 2" xfId="52875" xr:uid="{00000000-0005-0000-0000-000073C40000}"/>
    <cellStyle name="Salida 2 2 3 2 6" xfId="28125" xr:uid="{00000000-0005-0000-0000-000074C40000}"/>
    <cellStyle name="Salida 2 2 3 2 6 2" xfId="52876" xr:uid="{00000000-0005-0000-0000-000075C40000}"/>
    <cellStyle name="Salida 2 2 3 2 7" xfId="28126" xr:uid="{00000000-0005-0000-0000-000076C40000}"/>
    <cellStyle name="Salida 2 2 3 2 7 2" xfId="52877" xr:uid="{00000000-0005-0000-0000-000077C40000}"/>
    <cellStyle name="Salida 2 2 3 2 8" xfId="28127" xr:uid="{00000000-0005-0000-0000-000078C40000}"/>
    <cellStyle name="Salida 2 2 3 2 8 2" xfId="52878" xr:uid="{00000000-0005-0000-0000-000079C40000}"/>
    <cellStyle name="Salida 2 2 3 2 9" xfId="52879" xr:uid="{00000000-0005-0000-0000-00007AC40000}"/>
    <cellStyle name="Salida 2 2 3 3" xfId="1521" xr:uid="{00000000-0005-0000-0000-00007BC40000}"/>
    <cellStyle name="Salida 2 2 3 3 2" xfId="2984" xr:uid="{00000000-0005-0000-0000-00007CC40000}"/>
    <cellStyle name="Salida 2 2 3 3 2 2" xfId="8466" xr:uid="{00000000-0005-0000-0000-00007DC40000}"/>
    <cellStyle name="Salida 2 2 3 3 2 2 2" xfId="11340" xr:uid="{00000000-0005-0000-0000-00007EC40000}"/>
    <cellStyle name="Salida 2 2 3 3 2 2 2 2" xfId="52880" xr:uid="{00000000-0005-0000-0000-00007FC40000}"/>
    <cellStyle name="Salida 2 2 3 3 2 2 3" xfId="52881" xr:uid="{00000000-0005-0000-0000-000080C40000}"/>
    <cellStyle name="Salida 2 2 3 3 2 3" xfId="8467" xr:uid="{00000000-0005-0000-0000-000081C40000}"/>
    <cellStyle name="Salida 2 2 3 3 2 3 2" xfId="11341" xr:uid="{00000000-0005-0000-0000-000082C40000}"/>
    <cellStyle name="Salida 2 2 3 3 2 3 2 2" xfId="52882" xr:uid="{00000000-0005-0000-0000-000083C40000}"/>
    <cellStyle name="Salida 2 2 3 3 2 3 3" xfId="52883" xr:uid="{00000000-0005-0000-0000-000084C40000}"/>
    <cellStyle name="Salida 2 2 3 3 2 4" xfId="11339" xr:uid="{00000000-0005-0000-0000-000085C40000}"/>
    <cellStyle name="Salida 2 2 3 3 2 4 2" xfId="52884" xr:uid="{00000000-0005-0000-0000-000086C40000}"/>
    <cellStyle name="Salida 2 2 3 3 2 5" xfId="28128" xr:uid="{00000000-0005-0000-0000-000087C40000}"/>
    <cellStyle name="Salida 2 2 3 3 2 5 2" xfId="52885" xr:uid="{00000000-0005-0000-0000-000088C40000}"/>
    <cellStyle name="Salida 2 2 3 3 2 6" xfId="28129" xr:uid="{00000000-0005-0000-0000-000089C40000}"/>
    <cellStyle name="Salida 2 2 3 3 2 6 2" xfId="52886" xr:uid="{00000000-0005-0000-0000-00008AC40000}"/>
    <cellStyle name="Salida 2 2 3 3 2 7" xfId="28130" xr:uid="{00000000-0005-0000-0000-00008BC40000}"/>
    <cellStyle name="Salida 2 2 3 3 2 7 2" xfId="52887" xr:uid="{00000000-0005-0000-0000-00008CC40000}"/>
    <cellStyle name="Salida 2 2 3 3 2 8" xfId="52888" xr:uid="{00000000-0005-0000-0000-00008DC40000}"/>
    <cellStyle name="Salida 2 2 3 3 3" xfId="8468" xr:uid="{00000000-0005-0000-0000-00008EC40000}"/>
    <cellStyle name="Salida 2 2 3 3 3 2" xfId="11342" xr:uid="{00000000-0005-0000-0000-00008FC40000}"/>
    <cellStyle name="Salida 2 2 3 3 3 2 2" xfId="52889" xr:uid="{00000000-0005-0000-0000-000090C40000}"/>
    <cellStyle name="Salida 2 2 3 3 3 3" xfId="52890" xr:uid="{00000000-0005-0000-0000-000091C40000}"/>
    <cellStyle name="Salida 2 2 3 3 4" xfId="8469" xr:uid="{00000000-0005-0000-0000-000092C40000}"/>
    <cellStyle name="Salida 2 2 3 3 4 2" xfId="11343" xr:uid="{00000000-0005-0000-0000-000093C40000}"/>
    <cellStyle name="Salida 2 2 3 3 4 2 2" xfId="52891" xr:uid="{00000000-0005-0000-0000-000094C40000}"/>
    <cellStyle name="Salida 2 2 3 3 4 3" xfId="52892" xr:uid="{00000000-0005-0000-0000-000095C40000}"/>
    <cellStyle name="Salida 2 2 3 3 5" xfId="11338" xr:uid="{00000000-0005-0000-0000-000096C40000}"/>
    <cellStyle name="Salida 2 2 3 3 5 2" xfId="52893" xr:uid="{00000000-0005-0000-0000-000097C40000}"/>
    <cellStyle name="Salida 2 2 3 3 6" xfId="28131" xr:uid="{00000000-0005-0000-0000-000098C40000}"/>
    <cellStyle name="Salida 2 2 3 3 6 2" xfId="52894" xr:uid="{00000000-0005-0000-0000-000099C40000}"/>
    <cellStyle name="Salida 2 2 3 3 7" xfId="28132" xr:uid="{00000000-0005-0000-0000-00009AC40000}"/>
    <cellStyle name="Salida 2 2 3 3 7 2" xfId="52895" xr:uid="{00000000-0005-0000-0000-00009BC40000}"/>
    <cellStyle name="Salida 2 2 3 3 8" xfId="28133" xr:uid="{00000000-0005-0000-0000-00009CC40000}"/>
    <cellStyle name="Salida 2 2 3 3 8 2" xfId="52896" xr:uid="{00000000-0005-0000-0000-00009DC40000}"/>
    <cellStyle name="Salida 2 2 3 3 9" xfId="52897" xr:uid="{00000000-0005-0000-0000-00009EC40000}"/>
    <cellStyle name="Salida 2 2 3 4" xfId="2632" xr:uid="{00000000-0005-0000-0000-00009FC40000}"/>
    <cellStyle name="Salida 2 2 3 4 2" xfId="8470" xr:uid="{00000000-0005-0000-0000-0000A0C40000}"/>
    <cellStyle name="Salida 2 2 3 4 2 2" xfId="11345" xr:uid="{00000000-0005-0000-0000-0000A1C40000}"/>
    <cellStyle name="Salida 2 2 3 4 2 2 2" xfId="52898" xr:uid="{00000000-0005-0000-0000-0000A2C40000}"/>
    <cellStyle name="Salida 2 2 3 4 2 3" xfId="52899" xr:uid="{00000000-0005-0000-0000-0000A3C40000}"/>
    <cellStyle name="Salida 2 2 3 4 3" xfId="8471" xr:uid="{00000000-0005-0000-0000-0000A4C40000}"/>
    <cellStyle name="Salida 2 2 3 4 3 2" xfId="11346" xr:uid="{00000000-0005-0000-0000-0000A5C40000}"/>
    <cellStyle name="Salida 2 2 3 4 3 2 2" xfId="52900" xr:uid="{00000000-0005-0000-0000-0000A6C40000}"/>
    <cellStyle name="Salida 2 2 3 4 3 3" xfId="52901" xr:uid="{00000000-0005-0000-0000-0000A7C40000}"/>
    <cellStyle name="Salida 2 2 3 4 4" xfId="11344" xr:uid="{00000000-0005-0000-0000-0000A8C40000}"/>
    <cellStyle name="Salida 2 2 3 4 4 2" xfId="52902" xr:uid="{00000000-0005-0000-0000-0000A9C40000}"/>
    <cellStyle name="Salida 2 2 3 4 5" xfId="28134" xr:uid="{00000000-0005-0000-0000-0000AAC40000}"/>
    <cellStyle name="Salida 2 2 3 4 5 2" xfId="52903" xr:uid="{00000000-0005-0000-0000-0000ABC40000}"/>
    <cellStyle name="Salida 2 2 3 4 6" xfId="28135" xr:uid="{00000000-0005-0000-0000-0000ACC40000}"/>
    <cellStyle name="Salida 2 2 3 4 6 2" xfId="52904" xr:uid="{00000000-0005-0000-0000-0000ADC40000}"/>
    <cellStyle name="Salida 2 2 3 4 7" xfId="28136" xr:uid="{00000000-0005-0000-0000-0000AEC40000}"/>
    <cellStyle name="Salida 2 2 3 4 7 2" xfId="52905" xr:uid="{00000000-0005-0000-0000-0000AFC40000}"/>
    <cellStyle name="Salida 2 2 3 4 8" xfId="52906" xr:uid="{00000000-0005-0000-0000-0000B0C40000}"/>
    <cellStyle name="Salida 2 2 3 5" xfId="8472" xr:uid="{00000000-0005-0000-0000-0000B1C40000}"/>
    <cellStyle name="Salida 2 2 3 5 2" xfId="11347" xr:uid="{00000000-0005-0000-0000-0000B2C40000}"/>
    <cellStyle name="Salida 2 2 3 5 2 2" xfId="52907" xr:uid="{00000000-0005-0000-0000-0000B3C40000}"/>
    <cellStyle name="Salida 2 2 3 5 3" xfId="28137" xr:uid="{00000000-0005-0000-0000-0000B4C40000}"/>
    <cellStyle name="Salida 2 2 3 5 3 2" xfId="52908" xr:uid="{00000000-0005-0000-0000-0000B5C40000}"/>
    <cellStyle name="Salida 2 2 3 5 4" xfId="28138" xr:uid="{00000000-0005-0000-0000-0000B6C40000}"/>
    <cellStyle name="Salida 2 2 3 5 4 2" xfId="52909" xr:uid="{00000000-0005-0000-0000-0000B7C40000}"/>
    <cellStyle name="Salida 2 2 3 5 5" xfId="28139" xr:uid="{00000000-0005-0000-0000-0000B8C40000}"/>
    <cellStyle name="Salida 2 2 3 5 5 2" xfId="52910" xr:uid="{00000000-0005-0000-0000-0000B9C40000}"/>
    <cellStyle name="Salida 2 2 3 5 6" xfId="52911" xr:uid="{00000000-0005-0000-0000-0000BAC40000}"/>
    <cellStyle name="Salida 2 2 3 6" xfId="8473" xr:uid="{00000000-0005-0000-0000-0000BBC40000}"/>
    <cellStyle name="Salida 2 2 3 6 2" xfId="11348" xr:uid="{00000000-0005-0000-0000-0000BCC40000}"/>
    <cellStyle name="Salida 2 2 3 6 2 2" xfId="52912" xr:uid="{00000000-0005-0000-0000-0000BDC40000}"/>
    <cellStyle name="Salida 2 2 3 6 3" xfId="28140" xr:uid="{00000000-0005-0000-0000-0000BEC40000}"/>
    <cellStyle name="Salida 2 2 3 6 3 2" xfId="52913" xr:uid="{00000000-0005-0000-0000-0000BFC40000}"/>
    <cellStyle name="Salida 2 2 3 6 4" xfId="28141" xr:uid="{00000000-0005-0000-0000-0000C0C40000}"/>
    <cellStyle name="Salida 2 2 3 6 4 2" xfId="52914" xr:uid="{00000000-0005-0000-0000-0000C1C40000}"/>
    <cellStyle name="Salida 2 2 3 6 5" xfId="28142" xr:uid="{00000000-0005-0000-0000-0000C2C40000}"/>
    <cellStyle name="Salida 2 2 3 6 5 2" xfId="52915" xr:uid="{00000000-0005-0000-0000-0000C3C40000}"/>
    <cellStyle name="Salida 2 2 3 6 6" xfId="52916" xr:uid="{00000000-0005-0000-0000-0000C4C40000}"/>
    <cellStyle name="Salida 2 2 3 7" xfId="8474" xr:uid="{00000000-0005-0000-0000-0000C5C40000}"/>
    <cellStyle name="Salida 2 2 3 7 2" xfId="11349" xr:uid="{00000000-0005-0000-0000-0000C6C40000}"/>
    <cellStyle name="Salida 2 2 3 7 2 2" xfId="52917" xr:uid="{00000000-0005-0000-0000-0000C7C40000}"/>
    <cellStyle name="Salida 2 2 3 7 3" xfId="28143" xr:uid="{00000000-0005-0000-0000-0000C8C40000}"/>
    <cellStyle name="Salida 2 2 3 7 3 2" xfId="52918" xr:uid="{00000000-0005-0000-0000-0000C9C40000}"/>
    <cellStyle name="Salida 2 2 3 7 4" xfId="28144" xr:uid="{00000000-0005-0000-0000-0000CAC40000}"/>
    <cellStyle name="Salida 2 2 3 7 4 2" xfId="52919" xr:uid="{00000000-0005-0000-0000-0000CBC40000}"/>
    <cellStyle name="Salida 2 2 3 7 5" xfId="28145" xr:uid="{00000000-0005-0000-0000-0000CCC40000}"/>
    <cellStyle name="Salida 2 2 3 7 5 2" xfId="52920" xr:uid="{00000000-0005-0000-0000-0000CDC40000}"/>
    <cellStyle name="Salida 2 2 3 7 6" xfId="52921" xr:uid="{00000000-0005-0000-0000-0000CEC40000}"/>
    <cellStyle name="Salida 2 2 3 8" xfId="8475" xr:uid="{00000000-0005-0000-0000-0000CFC40000}"/>
    <cellStyle name="Salida 2 2 3 8 2" xfId="11350" xr:uid="{00000000-0005-0000-0000-0000D0C40000}"/>
    <cellStyle name="Salida 2 2 3 8 2 2" xfId="52922" xr:uid="{00000000-0005-0000-0000-0000D1C40000}"/>
    <cellStyle name="Salida 2 2 3 8 3" xfId="52923" xr:uid="{00000000-0005-0000-0000-0000D2C40000}"/>
    <cellStyle name="Salida 2 2 3 9" xfId="11777" xr:uid="{00000000-0005-0000-0000-0000D3C40000}"/>
    <cellStyle name="Salida 2 2 3 9 2" xfId="52924" xr:uid="{00000000-0005-0000-0000-0000D4C40000}"/>
    <cellStyle name="Salida 2 2 4" xfId="959" xr:uid="{00000000-0005-0000-0000-0000D5C40000}"/>
    <cellStyle name="Salida 2 2 4 10" xfId="28146" xr:uid="{00000000-0005-0000-0000-0000D6C40000}"/>
    <cellStyle name="Salida 2 2 4 10 2" xfId="52925" xr:uid="{00000000-0005-0000-0000-0000D7C40000}"/>
    <cellStyle name="Salida 2 2 4 11" xfId="52926" xr:uid="{00000000-0005-0000-0000-0000D8C40000}"/>
    <cellStyle name="Salida 2 2 4 2" xfId="1891" xr:uid="{00000000-0005-0000-0000-0000D9C40000}"/>
    <cellStyle name="Salida 2 2 4 2 2" xfId="3350" xr:uid="{00000000-0005-0000-0000-0000DAC40000}"/>
    <cellStyle name="Salida 2 2 4 2 2 2" xfId="8476" xr:uid="{00000000-0005-0000-0000-0000DBC40000}"/>
    <cellStyle name="Salida 2 2 4 2 2 2 2" xfId="11354" xr:uid="{00000000-0005-0000-0000-0000DCC40000}"/>
    <cellStyle name="Salida 2 2 4 2 2 2 2 2" xfId="52927" xr:uid="{00000000-0005-0000-0000-0000DDC40000}"/>
    <cellStyle name="Salida 2 2 4 2 2 2 3" xfId="52928" xr:uid="{00000000-0005-0000-0000-0000DEC40000}"/>
    <cellStyle name="Salida 2 2 4 2 2 3" xfId="8477" xr:uid="{00000000-0005-0000-0000-0000DFC40000}"/>
    <cellStyle name="Salida 2 2 4 2 2 3 2" xfId="11355" xr:uid="{00000000-0005-0000-0000-0000E0C40000}"/>
    <cellStyle name="Salida 2 2 4 2 2 3 2 2" xfId="52929" xr:uid="{00000000-0005-0000-0000-0000E1C40000}"/>
    <cellStyle name="Salida 2 2 4 2 2 3 3" xfId="52930" xr:uid="{00000000-0005-0000-0000-0000E2C40000}"/>
    <cellStyle name="Salida 2 2 4 2 2 4" xfId="11353" xr:uid="{00000000-0005-0000-0000-0000E3C40000}"/>
    <cellStyle name="Salida 2 2 4 2 2 4 2" xfId="52931" xr:uid="{00000000-0005-0000-0000-0000E4C40000}"/>
    <cellStyle name="Salida 2 2 4 2 2 5" xfId="28147" xr:uid="{00000000-0005-0000-0000-0000E5C40000}"/>
    <cellStyle name="Salida 2 2 4 2 2 5 2" xfId="52932" xr:uid="{00000000-0005-0000-0000-0000E6C40000}"/>
    <cellStyle name="Salida 2 2 4 2 2 6" xfId="28148" xr:uid="{00000000-0005-0000-0000-0000E7C40000}"/>
    <cellStyle name="Salida 2 2 4 2 2 6 2" xfId="52933" xr:uid="{00000000-0005-0000-0000-0000E8C40000}"/>
    <cellStyle name="Salida 2 2 4 2 2 7" xfId="28149" xr:uid="{00000000-0005-0000-0000-0000E9C40000}"/>
    <cellStyle name="Salida 2 2 4 2 2 7 2" xfId="52934" xr:uid="{00000000-0005-0000-0000-0000EAC40000}"/>
    <cellStyle name="Salida 2 2 4 2 2 8" xfId="52935" xr:uid="{00000000-0005-0000-0000-0000EBC40000}"/>
    <cellStyle name="Salida 2 2 4 2 3" xfId="8478" xr:uid="{00000000-0005-0000-0000-0000ECC40000}"/>
    <cellStyle name="Salida 2 2 4 2 3 2" xfId="11356" xr:uid="{00000000-0005-0000-0000-0000EDC40000}"/>
    <cellStyle name="Salida 2 2 4 2 3 2 2" xfId="52936" xr:uid="{00000000-0005-0000-0000-0000EEC40000}"/>
    <cellStyle name="Salida 2 2 4 2 3 3" xfId="52937" xr:uid="{00000000-0005-0000-0000-0000EFC40000}"/>
    <cellStyle name="Salida 2 2 4 2 4" xfId="8479" xr:uid="{00000000-0005-0000-0000-0000F0C40000}"/>
    <cellStyle name="Salida 2 2 4 2 4 2" xfId="11357" xr:uid="{00000000-0005-0000-0000-0000F1C40000}"/>
    <cellStyle name="Salida 2 2 4 2 4 2 2" xfId="52938" xr:uid="{00000000-0005-0000-0000-0000F2C40000}"/>
    <cellStyle name="Salida 2 2 4 2 4 3" xfId="52939" xr:uid="{00000000-0005-0000-0000-0000F3C40000}"/>
    <cellStyle name="Salida 2 2 4 2 5" xfId="11352" xr:uid="{00000000-0005-0000-0000-0000F4C40000}"/>
    <cellStyle name="Salida 2 2 4 2 5 2" xfId="52940" xr:uid="{00000000-0005-0000-0000-0000F5C40000}"/>
    <cellStyle name="Salida 2 2 4 2 6" xfId="28150" xr:uid="{00000000-0005-0000-0000-0000F6C40000}"/>
    <cellStyle name="Salida 2 2 4 2 6 2" xfId="52941" xr:uid="{00000000-0005-0000-0000-0000F7C40000}"/>
    <cellStyle name="Salida 2 2 4 2 7" xfId="28151" xr:uid="{00000000-0005-0000-0000-0000F8C40000}"/>
    <cellStyle name="Salida 2 2 4 2 7 2" xfId="52942" xr:uid="{00000000-0005-0000-0000-0000F9C40000}"/>
    <cellStyle name="Salida 2 2 4 2 8" xfId="28152" xr:uid="{00000000-0005-0000-0000-0000FAC40000}"/>
    <cellStyle name="Salida 2 2 4 2 8 2" xfId="52943" xr:uid="{00000000-0005-0000-0000-0000FBC40000}"/>
    <cellStyle name="Salida 2 2 4 2 9" xfId="52944" xr:uid="{00000000-0005-0000-0000-0000FCC40000}"/>
    <cellStyle name="Salida 2 2 4 3" xfId="1459" xr:uid="{00000000-0005-0000-0000-0000FDC40000}"/>
    <cellStyle name="Salida 2 2 4 3 2" xfId="2922" xr:uid="{00000000-0005-0000-0000-0000FEC40000}"/>
    <cellStyle name="Salida 2 2 4 3 2 2" xfId="8480" xr:uid="{00000000-0005-0000-0000-0000FFC40000}"/>
    <cellStyle name="Salida 2 2 4 3 2 2 2" xfId="11360" xr:uid="{00000000-0005-0000-0000-000000C50000}"/>
    <cellStyle name="Salida 2 2 4 3 2 2 2 2" xfId="52945" xr:uid="{00000000-0005-0000-0000-000001C50000}"/>
    <cellStyle name="Salida 2 2 4 3 2 2 3" xfId="52946" xr:uid="{00000000-0005-0000-0000-000002C50000}"/>
    <cellStyle name="Salida 2 2 4 3 2 3" xfId="8481" xr:uid="{00000000-0005-0000-0000-000003C50000}"/>
    <cellStyle name="Salida 2 2 4 3 2 3 2" xfId="11361" xr:uid="{00000000-0005-0000-0000-000004C50000}"/>
    <cellStyle name="Salida 2 2 4 3 2 3 2 2" xfId="52947" xr:uid="{00000000-0005-0000-0000-000005C50000}"/>
    <cellStyle name="Salida 2 2 4 3 2 3 3" xfId="52948" xr:uid="{00000000-0005-0000-0000-000006C50000}"/>
    <cellStyle name="Salida 2 2 4 3 2 4" xfId="11359" xr:uid="{00000000-0005-0000-0000-000007C50000}"/>
    <cellStyle name="Salida 2 2 4 3 2 4 2" xfId="52949" xr:uid="{00000000-0005-0000-0000-000008C50000}"/>
    <cellStyle name="Salida 2 2 4 3 2 5" xfId="28153" xr:uid="{00000000-0005-0000-0000-000009C50000}"/>
    <cellStyle name="Salida 2 2 4 3 2 5 2" xfId="52950" xr:uid="{00000000-0005-0000-0000-00000AC50000}"/>
    <cellStyle name="Salida 2 2 4 3 2 6" xfId="28154" xr:uid="{00000000-0005-0000-0000-00000BC50000}"/>
    <cellStyle name="Salida 2 2 4 3 2 6 2" xfId="52951" xr:uid="{00000000-0005-0000-0000-00000CC50000}"/>
    <cellStyle name="Salida 2 2 4 3 2 7" xfId="28155" xr:uid="{00000000-0005-0000-0000-00000DC50000}"/>
    <cellStyle name="Salida 2 2 4 3 2 7 2" xfId="52952" xr:uid="{00000000-0005-0000-0000-00000EC50000}"/>
    <cellStyle name="Salida 2 2 4 3 2 8" xfId="52953" xr:uid="{00000000-0005-0000-0000-00000FC50000}"/>
    <cellStyle name="Salida 2 2 4 3 3" xfId="8482" xr:uid="{00000000-0005-0000-0000-000010C50000}"/>
    <cellStyle name="Salida 2 2 4 3 3 2" xfId="11362" xr:uid="{00000000-0005-0000-0000-000011C50000}"/>
    <cellStyle name="Salida 2 2 4 3 3 2 2" xfId="52954" xr:uid="{00000000-0005-0000-0000-000012C50000}"/>
    <cellStyle name="Salida 2 2 4 3 3 3" xfId="52955" xr:uid="{00000000-0005-0000-0000-000013C50000}"/>
    <cellStyle name="Salida 2 2 4 3 4" xfId="8483" xr:uid="{00000000-0005-0000-0000-000014C50000}"/>
    <cellStyle name="Salida 2 2 4 3 4 2" xfId="11363" xr:uid="{00000000-0005-0000-0000-000015C50000}"/>
    <cellStyle name="Salida 2 2 4 3 4 2 2" xfId="52956" xr:uid="{00000000-0005-0000-0000-000016C50000}"/>
    <cellStyle name="Salida 2 2 4 3 4 3" xfId="52957" xr:uid="{00000000-0005-0000-0000-000017C50000}"/>
    <cellStyle name="Salida 2 2 4 3 5" xfId="11358" xr:uid="{00000000-0005-0000-0000-000018C50000}"/>
    <cellStyle name="Salida 2 2 4 3 5 2" xfId="52958" xr:uid="{00000000-0005-0000-0000-000019C50000}"/>
    <cellStyle name="Salida 2 2 4 3 6" xfId="28156" xr:uid="{00000000-0005-0000-0000-00001AC50000}"/>
    <cellStyle name="Salida 2 2 4 3 6 2" xfId="52959" xr:uid="{00000000-0005-0000-0000-00001BC50000}"/>
    <cellStyle name="Salida 2 2 4 3 7" xfId="28157" xr:uid="{00000000-0005-0000-0000-00001CC50000}"/>
    <cellStyle name="Salida 2 2 4 3 7 2" xfId="52960" xr:uid="{00000000-0005-0000-0000-00001DC50000}"/>
    <cellStyle name="Salida 2 2 4 3 8" xfId="28158" xr:uid="{00000000-0005-0000-0000-00001EC50000}"/>
    <cellStyle name="Salida 2 2 4 3 8 2" xfId="52961" xr:uid="{00000000-0005-0000-0000-00001FC50000}"/>
    <cellStyle name="Salida 2 2 4 3 9" xfId="52962" xr:uid="{00000000-0005-0000-0000-000020C50000}"/>
    <cellStyle name="Salida 2 2 4 4" xfId="8484" xr:uid="{00000000-0005-0000-0000-000021C50000}"/>
    <cellStyle name="Salida 2 2 4 4 2" xfId="11364" xr:uid="{00000000-0005-0000-0000-000022C50000}"/>
    <cellStyle name="Salida 2 2 4 4 2 2" xfId="52963" xr:uid="{00000000-0005-0000-0000-000023C50000}"/>
    <cellStyle name="Salida 2 2 4 4 3" xfId="28159" xr:uid="{00000000-0005-0000-0000-000024C50000}"/>
    <cellStyle name="Salida 2 2 4 4 3 2" xfId="52964" xr:uid="{00000000-0005-0000-0000-000025C50000}"/>
    <cellStyle name="Salida 2 2 4 4 4" xfId="28160" xr:uid="{00000000-0005-0000-0000-000026C50000}"/>
    <cellStyle name="Salida 2 2 4 4 4 2" xfId="52965" xr:uid="{00000000-0005-0000-0000-000027C50000}"/>
    <cellStyle name="Salida 2 2 4 4 5" xfId="28161" xr:uid="{00000000-0005-0000-0000-000028C50000}"/>
    <cellStyle name="Salida 2 2 4 4 5 2" xfId="52966" xr:uid="{00000000-0005-0000-0000-000029C50000}"/>
    <cellStyle name="Salida 2 2 4 4 6" xfId="52967" xr:uid="{00000000-0005-0000-0000-00002AC50000}"/>
    <cellStyle name="Salida 2 2 4 5" xfId="8485" xr:uid="{00000000-0005-0000-0000-00002BC50000}"/>
    <cellStyle name="Salida 2 2 4 5 2" xfId="11365" xr:uid="{00000000-0005-0000-0000-00002CC50000}"/>
    <cellStyle name="Salida 2 2 4 5 2 2" xfId="52968" xr:uid="{00000000-0005-0000-0000-00002DC50000}"/>
    <cellStyle name="Salida 2 2 4 5 3" xfId="28162" xr:uid="{00000000-0005-0000-0000-00002EC50000}"/>
    <cellStyle name="Salida 2 2 4 5 3 2" xfId="52969" xr:uid="{00000000-0005-0000-0000-00002FC50000}"/>
    <cellStyle name="Salida 2 2 4 5 4" xfId="28163" xr:uid="{00000000-0005-0000-0000-000030C50000}"/>
    <cellStyle name="Salida 2 2 4 5 4 2" xfId="52970" xr:uid="{00000000-0005-0000-0000-000031C50000}"/>
    <cellStyle name="Salida 2 2 4 5 5" xfId="28164" xr:uid="{00000000-0005-0000-0000-000032C50000}"/>
    <cellStyle name="Salida 2 2 4 5 5 2" xfId="52971" xr:uid="{00000000-0005-0000-0000-000033C50000}"/>
    <cellStyle name="Salida 2 2 4 5 6" xfId="52972" xr:uid="{00000000-0005-0000-0000-000034C50000}"/>
    <cellStyle name="Salida 2 2 4 6" xfId="8486" xr:uid="{00000000-0005-0000-0000-000035C50000}"/>
    <cellStyle name="Salida 2 2 4 6 2" xfId="11366" xr:uid="{00000000-0005-0000-0000-000036C50000}"/>
    <cellStyle name="Salida 2 2 4 6 2 2" xfId="52973" xr:uid="{00000000-0005-0000-0000-000037C50000}"/>
    <cellStyle name="Salida 2 2 4 6 3" xfId="28165" xr:uid="{00000000-0005-0000-0000-000038C50000}"/>
    <cellStyle name="Salida 2 2 4 6 3 2" xfId="52974" xr:uid="{00000000-0005-0000-0000-000039C50000}"/>
    <cellStyle name="Salida 2 2 4 6 4" xfId="28166" xr:uid="{00000000-0005-0000-0000-00003AC50000}"/>
    <cellStyle name="Salida 2 2 4 6 4 2" xfId="52975" xr:uid="{00000000-0005-0000-0000-00003BC50000}"/>
    <cellStyle name="Salida 2 2 4 6 5" xfId="28167" xr:uid="{00000000-0005-0000-0000-00003CC50000}"/>
    <cellStyle name="Salida 2 2 4 6 5 2" xfId="52976" xr:uid="{00000000-0005-0000-0000-00003DC50000}"/>
    <cellStyle name="Salida 2 2 4 6 6" xfId="52977" xr:uid="{00000000-0005-0000-0000-00003EC50000}"/>
    <cellStyle name="Salida 2 2 4 7" xfId="8487" xr:uid="{00000000-0005-0000-0000-00003FC50000}"/>
    <cellStyle name="Salida 2 2 4 7 2" xfId="11367" xr:uid="{00000000-0005-0000-0000-000040C50000}"/>
    <cellStyle name="Salida 2 2 4 7 2 2" xfId="52978" xr:uid="{00000000-0005-0000-0000-000041C50000}"/>
    <cellStyle name="Salida 2 2 4 7 3" xfId="28168" xr:uid="{00000000-0005-0000-0000-000042C50000}"/>
    <cellStyle name="Salida 2 2 4 7 3 2" xfId="52979" xr:uid="{00000000-0005-0000-0000-000043C50000}"/>
    <cellStyle name="Salida 2 2 4 7 4" xfId="28169" xr:uid="{00000000-0005-0000-0000-000044C50000}"/>
    <cellStyle name="Salida 2 2 4 7 4 2" xfId="52980" xr:uid="{00000000-0005-0000-0000-000045C50000}"/>
    <cellStyle name="Salida 2 2 4 7 5" xfId="28170" xr:uid="{00000000-0005-0000-0000-000046C50000}"/>
    <cellStyle name="Salida 2 2 4 7 5 2" xfId="52981" xr:uid="{00000000-0005-0000-0000-000047C50000}"/>
    <cellStyle name="Salida 2 2 4 7 6" xfId="52982" xr:uid="{00000000-0005-0000-0000-000048C50000}"/>
    <cellStyle name="Salida 2 2 4 8" xfId="8488" xr:uid="{00000000-0005-0000-0000-000049C50000}"/>
    <cellStyle name="Salida 2 2 4 8 2" xfId="11368" xr:uid="{00000000-0005-0000-0000-00004AC50000}"/>
    <cellStyle name="Salida 2 2 4 8 2 2" xfId="52983" xr:uid="{00000000-0005-0000-0000-00004BC50000}"/>
    <cellStyle name="Salida 2 2 4 8 3" xfId="52984" xr:uid="{00000000-0005-0000-0000-00004CC50000}"/>
    <cellStyle name="Salida 2 2 4 9" xfId="11351" xr:uid="{00000000-0005-0000-0000-00004DC50000}"/>
    <cellStyle name="Salida 2 2 4 9 2" xfId="52985" xr:uid="{00000000-0005-0000-0000-00004EC50000}"/>
    <cellStyle name="Salida 2 2 5" xfId="1025" xr:uid="{00000000-0005-0000-0000-00004FC50000}"/>
    <cellStyle name="Salida 2 2 5 10" xfId="28171" xr:uid="{00000000-0005-0000-0000-000050C50000}"/>
    <cellStyle name="Salida 2 2 5 10 2" xfId="52986" xr:uid="{00000000-0005-0000-0000-000051C50000}"/>
    <cellStyle name="Salida 2 2 5 11" xfId="52987" xr:uid="{00000000-0005-0000-0000-000052C50000}"/>
    <cellStyle name="Salida 2 2 5 2" xfId="1957" xr:uid="{00000000-0005-0000-0000-000053C50000}"/>
    <cellStyle name="Salida 2 2 5 2 2" xfId="3416" xr:uid="{00000000-0005-0000-0000-000054C50000}"/>
    <cellStyle name="Salida 2 2 5 2 2 2" xfId="8489" xr:uid="{00000000-0005-0000-0000-000055C50000}"/>
    <cellStyle name="Salida 2 2 5 2 2 2 2" xfId="11372" xr:uid="{00000000-0005-0000-0000-000056C50000}"/>
    <cellStyle name="Salida 2 2 5 2 2 2 2 2" xfId="52988" xr:uid="{00000000-0005-0000-0000-000057C50000}"/>
    <cellStyle name="Salida 2 2 5 2 2 2 3" xfId="52989" xr:uid="{00000000-0005-0000-0000-000058C50000}"/>
    <cellStyle name="Salida 2 2 5 2 2 3" xfId="8490" xr:uid="{00000000-0005-0000-0000-000059C50000}"/>
    <cellStyle name="Salida 2 2 5 2 2 3 2" xfId="11373" xr:uid="{00000000-0005-0000-0000-00005AC50000}"/>
    <cellStyle name="Salida 2 2 5 2 2 3 2 2" xfId="52990" xr:uid="{00000000-0005-0000-0000-00005BC50000}"/>
    <cellStyle name="Salida 2 2 5 2 2 3 3" xfId="52991" xr:uid="{00000000-0005-0000-0000-00005CC50000}"/>
    <cellStyle name="Salida 2 2 5 2 2 4" xfId="11371" xr:uid="{00000000-0005-0000-0000-00005DC50000}"/>
    <cellStyle name="Salida 2 2 5 2 2 4 2" xfId="52992" xr:uid="{00000000-0005-0000-0000-00005EC50000}"/>
    <cellStyle name="Salida 2 2 5 2 2 5" xfId="28172" xr:uid="{00000000-0005-0000-0000-00005FC50000}"/>
    <cellStyle name="Salida 2 2 5 2 2 5 2" xfId="52993" xr:uid="{00000000-0005-0000-0000-000060C50000}"/>
    <cellStyle name="Salida 2 2 5 2 2 6" xfId="28173" xr:uid="{00000000-0005-0000-0000-000061C50000}"/>
    <cellStyle name="Salida 2 2 5 2 2 6 2" xfId="52994" xr:uid="{00000000-0005-0000-0000-000062C50000}"/>
    <cellStyle name="Salida 2 2 5 2 2 7" xfId="28174" xr:uid="{00000000-0005-0000-0000-000063C50000}"/>
    <cellStyle name="Salida 2 2 5 2 2 7 2" xfId="52995" xr:uid="{00000000-0005-0000-0000-000064C50000}"/>
    <cellStyle name="Salida 2 2 5 2 2 8" xfId="52996" xr:uid="{00000000-0005-0000-0000-000065C50000}"/>
    <cellStyle name="Salida 2 2 5 2 3" xfId="8491" xr:uid="{00000000-0005-0000-0000-000066C50000}"/>
    <cellStyle name="Salida 2 2 5 2 3 2" xfId="11374" xr:uid="{00000000-0005-0000-0000-000067C50000}"/>
    <cellStyle name="Salida 2 2 5 2 3 2 2" xfId="52997" xr:uid="{00000000-0005-0000-0000-000068C50000}"/>
    <cellStyle name="Salida 2 2 5 2 3 3" xfId="52998" xr:uid="{00000000-0005-0000-0000-000069C50000}"/>
    <cellStyle name="Salida 2 2 5 2 4" xfId="8492" xr:uid="{00000000-0005-0000-0000-00006AC50000}"/>
    <cellStyle name="Salida 2 2 5 2 4 2" xfId="11375" xr:uid="{00000000-0005-0000-0000-00006BC50000}"/>
    <cellStyle name="Salida 2 2 5 2 4 2 2" xfId="52999" xr:uid="{00000000-0005-0000-0000-00006CC50000}"/>
    <cellStyle name="Salida 2 2 5 2 4 3" xfId="53000" xr:uid="{00000000-0005-0000-0000-00006DC50000}"/>
    <cellStyle name="Salida 2 2 5 2 5" xfId="11370" xr:uid="{00000000-0005-0000-0000-00006EC50000}"/>
    <cellStyle name="Salida 2 2 5 2 5 2" xfId="53001" xr:uid="{00000000-0005-0000-0000-00006FC50000}"/>
    <cellStyle name="Salida 2 2 5 2 6" xfId="28175" xr:uid="{00000000-0005-0000-0000-000070C50000}"/>
    <cellStyle name="Salida 2 2 5 2 6 2" xfId="53002" xr:uid="{00000000-0005-0000-0000-000071C50000}"/>
    <cellStyle name="Salida 2 2 5 2 7" xfId="28176" xr:uid="{00000000-0005-0000-0000-000072C50000}"/>
    <cellStyle name="Salida 2 2 5 2 7 2" xfId="53003" xr:uid="{00000000-0005-0000-0000-000073C50000}"/>
    <cellStyle name="Salida 2 2 5 2 8" xfId="28177" xr:uid="{00000000-0005-0000-0000-000074C50000}"/>
    <cellStyle name="Salida 2 2 5 2 8 2" xfId="53004" xr:uid="{00000000-0005-0000-0000-000075C50000}"/>
    <cellStyle name="Salida 2 2 5 2 9" xfId="53005" xr:uid="{00000000-0005-0000-0000-000076C50000}"/>
    <cellStyle name="Salida 2 2 5 3" xfId="1525" xr:uid="{00000000-0005-0000-0000-000077C50000}"/>
    <cellStyle name="Salida 2 2 5 3 2" xfId="2988" xr:uid="{00000000-0005-0000-0000-000078C50000}"/>
    <cellStyle name="Salida 2 2 5 3 2 2" xfId="8493" xr:uid="{00000000-0005-0000-0000-000079C50000}"/>
    <cellStyle name="Salida 2 2 5 3 2 2 2" xfId="11378" xr:uid="{00000000-0005-0000-0000-00007AC50000}"/>
    <cellStyle name="Salida 2 2 5 3 2 2 2 2" xfId="53006" xr:uid="{00000000-0005-0000-0000-00007BC50000}"/>
    <cellStyle name="Salida 2 2 5 3 2 2 3" xfId="53007" xr:uid="{00000000-0005-0000-0000-00007CC50000}"/>
    <cellStyle name="Salida 2 2 5 3 2 3" xfId="8494" xr:uid="{00000000-0005-0000-0000-00007DC50000}"/>
    <cellStyle name="Salida 2 2 5 3 2 3 2" xfId="11379" xr:uid="{00000000-0005-0000-0000-00007EC50000}"/>
    <cellStyle name="Salida 2 2 5 3 2 3 2 2" xfId="53008" xr:uid="{00000000-0005-0000-0000-00007FC50000}"/>
    <cellStyle name="Salida 2 2 5 3 2 3 3" xfId="53009" xr:uid="{00000000-0005-0000-0000-000080C50000}"/>
    <cellStyle name="Salida 2 2 5 3 2 4" xfId="11377" xr:uid="{00000000-0005-0000-0000-000081C50000}"/>
    <cellStyle name="Salida 2 2 5 3 2 4 2" xfId="53010" xr:uid="{00000000-0005-0000-0000-000082C50000}"/>
    <cellStyle name="Salida 2 2 5 3 2 5" xfId="28178" xr:uid="{00000000-0005-0000-0000-000083C50000}"/>
    <cellStyle name="Salida 2 2 5 3 2 5 2" xfId="53011" xr:uid="{00000000-0005-0000-0000-000084C50000}"/>
    <cellStyle name="Salida 2 2 5 3 2 6" xfId="28179" xr:uid="{00000000-0005-0000-0000-000085C50000}"/>
    <cellStyle name="Salida 2 2 5 3 2 6 2" xfId="53012" xr:uid="{00000000-0005-0000-0000-000086C50000}"/>
    <cellStyle name="Salida 2 2 5 3 2 7" xfId="28180" xr:uid="{00000000-0005-0000-0000-000087C50000}"/>
    <cellStyle name="Salida 2 2 5 3 2 7 2" xfId="53013" xr:uid="{00000000-0005-0000-0000-000088C50000}"/>
    <cellStyle name="Salida 2 2 5 3 2 8" xfId="53014" xr:uid="{00000000-0005-0000-0000-000089C50000}"/>
    <cellStyle name="Salida 2 2 5 3 3" xfId="8495" xr:uid="{00000000-0005-0000-0000-00008AC50000}"/>
    <cellStyle name="Salida 2 2 5 3 3 2" xfId="11380" xr:uid="{00000000-0005-0000-0000-00008BC50000}"/>
    <cellStyle name="Salida 2 2 5 3 3 2 2" xfId="53015" xr:uid="{00000000-0005-0000-0000-00008CC50000}"/>
    <cellStyle name="Salida 2 2 5 3 3 3" xfId="53016" xr:uid="{00000000-0005-0000-0000-00008DC50000}"/>
    <cellStyle name="Salida 2 2 5 3 4" xfId="8496" xr:uid="{00000000-0005-0000-0000-00008EC50000}"/>
    <cellStyle name="Salida 2 2 5 3 4 2" xfId="11381" xr:uid="{00000000-0005-0000-0000-00008FC50000}"/>
    <cellStyle name="Salida 2 2 5 3 4 2 2" xfId="53017" xr:uid="{00000000-0005-0000-0000-000090C50000}"/>
    <cellStyle name="Salida 2 2 5 3 4 3" xfId="53018" xr:uid="{00000000-0005-0000-0000-000091C50000}"/>
    <cellStyle name="Salida 2 2 5 3 5" xfId="11376" xr:uid="{00000000-0005-0000-0000-000092C50000}"/>
    <cellStyle name="Salida 2 2 5 3 5 2" xfId="53019" xr:uid="{00000000-0005-0000-0000-000093C50000}"/>
    <cellStyle name="Salida 2 2 5 3 6" xfId="28181" xr:uid="{00000000-0005-0000-0000-000094C50000}"/>
    <cellStyle name="Salida 2 2 5 3 6 2" xfId="53020" xr:uid="{00000000-0005-0000-0000-000095C50000}"/>
    <cellStyle name="Salida 2 2 5 3 7" xfId="28182" xr:uid="{00000000-0005-0000-0000-000096C50000}"/>
    <cellStyle name="Salida 2 2 5 3 7 2" xfId="53021" xr:uid="{00000000-0005-0000-0000-000097C50000}"/>
    <cellStyle name="Salida 2 2 5 3 8" xfId="28183" xr:uid="{00000000-0005-0000-0000-000098C50000}"/>
    <cellStyle name="Salida 2 2 5 3 8 2" xfId="53022" xr:uid="{00000000-0005-0000-0000-000099C50000}"/>
    <cellStyle name="Salida 2 2 5 3 9" xfId="53023" xr:uid="{00000000-0005-0000-0000-00009AC50000}"/>
    <cellStyle name="Salida 2 2 5 4" xfId="8497" xr:uid="{00000000-0005-0000-0000-00009BC50000}"/>
    <cellStyle name="Salida 2 2 5 4 2" xfId="11382" xr:uid="{00000000-0005-0000-0000-00009CC50000}"/>
    <cellStyle name="Salida 2 2 5 4 2 2" xfId="53024" xr:uid="{00000000-0005-0000-0000-00009DC50000}"/>
    <cellStyle name="Salida 2 2 5 4 3" xfId="28184" xr:uid="{00000000-0005-0000-0000-00009EC50000}"/>
    <cellStyle name="Salida 2 2 5 4 3 2" xfId="53025" xr:uid="{00000000-0005-0000-0000-00009FC50000}"/>
    <cellStyle name="Salida 2 2 5 4 4" xfId="28185" xr:uid="{00000000-0005-0000-0000-0000A0C50000}"/>
    <cellStyle name="Salida 2 2 5 4 4 2" xfId="53026" xr:uid="{00000000-0005-0000-0000-0000A1C50000}"/>
    <cellStyle name="Salida 2 2 5 4 5" xfId="28186" xr:uid="{00000000-0005-0000-0000-0000A2C50000}"/>
    <cellStyle name="Salida 2 2 5 4 5 2" xfId="53027" xr:uid="{00000000-0005-0000-0000-0000A3C50000}"/>
    <cellStyle name="Salida 2 2 5 4 6" xfId="53028" xr:uid="{00000000-0005-0000-0000-0000A4C50000}"/>
    <cellStyle name="Salida 2 2 5 5" xfId="8498" xr:uid="{00000000-0005-0000-0000-0000A5C50000}"/>
    <cellStyle name="Salida 2 2 5 5 2" xfId="11383" xr:uid="{00000000-0005-0000-0000-0000A6C50000}"/>
    <cellStyle name="Salida 2 2 5 5 2 2" xfId="53029" xr:uid="{00000000-0005-0000-0000-0000A7C50000}"/>
    <cellStyle name="Salida 2 2 5 5 3" xfId="28187" xr:uid="{00000000-0005-0000-0000-0000A8C50000}"/>
    <cellStyle name="Salida 2 2 5 5 3 2" xfId="53030" xr:uid="{00000000-0005-0000-0000-0000A9C50000}"/>
    <cellStyle name="Salida 2 2 5 5 4" xfId="28188" xr:uid="{00000000-0005-0000-0000-0000AAC50000}"/>
    <cellStyle name="Salida 2 2 5 5 4 2" xfId="53031" xr:uid="{00000000-0005-0000-0000-0000ABC50000}"/>
    <cellStyle name="Salida 2 2 5 5 5" xfId="28189" xr:uid="{00000000-0005-0000-0000-0000ACC50000}"/>
    <cellStyle name="Salida 2 2 5 5 5 2" xfId="53032" xr:uid="{00000000-0005-0000-0000-0000ADC50000}"/>
    <cellStyle name="Salida 2 2 5 5 6" xfId="53033" xr:uid="{00000000-0005-0000-0000-0000AEC50000}"/>
    <cellStyle name="Salida 2 2 5 6" xfId="8499" xr:uid="{00000000-0005-0000-0000-0000AFC50000}"/>
    <cellStyle name="Salida 2 2 5 6 2" xfId="11384" xr:uid="{00000000-0005-0000-0000-0000B0C50000}"/>
    <cellStyle name="Salida 2 2 5 6 2 2" xfId="53034" xr:uid="{00000000-0005-0000-0000-0000B1C50000}"/>
    <cellStyle name="Salida 2 2 5 6 3" xfId="28190" xr:uid="{00000000-0005-0000-0000-0000B2C50000}"/>
    <cellStyle name="Salida 2 2 5 6 3 2" xfId="53035" xr:uid="{00000000-0005-0000-0000-0000B3C50000}"/>
    <cellStyle name="Salida 2 2 5 6 4" xfId="28191" xr:uid="{00000000-0005-0000-0000-0000B4C50000}"/>
    <cellStyle name="Salida 2 2 5 6 4 2" xfId="53036" xr:uid="{00000000-0005-0000-0000-0000B5C50000}"/>
    <cellStyle name="Salida 2 2 5 6 5" xfId="28192" xr:uid="{00000000-0005-0000-0000-0000B6C50000}"/>
    <cellStyle name="Salida 2 2 5 6 5 2" xfId="53037" xr:uid="{00000000-0005-0000-0000-0000B7C50000}"/>
    <cellStyle name="Salida 2 2 5 6 6" xfId="53038" xr:uid="{00000000-0005-0000-0000-0000B8C50000}"/>
    <cellStyle name="Salida 2 2 5 7" xfId="8500" xr:uid="{00000000-0005-0000-0000-0000B9C50000}"/>
    <cellStyle name="Salida 2 2 5 7 2" xfId="11385" xr:uid="{00000000-0005-0000-0000-0000BAC50000}"/>
    <cellStyle name="Salida 2 2 5 7 2 2" xfId="53039" xr:uid="{00000000-0005-0000-0000-0000BBC50000}"/>
    <cellStyle name="Salida 2 2 5 7 3" xfId="28193" xr:uid="{00000000-0005-0000-0000-0000BCC50000}"/>
    <cellStyle name="Salida 2 2 5 7 3 2" xfId="53040" xr:uid="{00000000-0005-0000-0000-0000BDC50000}"/>
    <cellStyle name="Salida 2 2 5 7 4" xfId="28194" xr:uid="{00000000-0005-0000-0000-0000BEC50000}"/>
    <cellStyle name="Salida 2 2 5 7 4 2" xfId="53041" xr:uid="{00000000-0005-0000-0000-0000BFC50000}"/>
    <cellStyle name="Salida 2 2 5 7 5" xfId="28195" xr:uid="{00000000-0005-0000-0000-0000C0C50000}"/>
    <cellStyle name="Salida 2 2 5 7 5 2" xfId="53042" xr:uid="{00000000-0005-0000-0000-0000C1C50000}"/>
    <cellStyle name="Salida 2 2 5 7 6" xfId="53043" xr:uid="{00000000-0005-0000-0000-0000C2C50000}"/>
    <cellStyle name="Salida 2 2 5 8" xfId="8501" xr:uid="{00000000-0005-0000-0000-0000C3C50000}"/>
    <cellStyle name="Salida 2 2 5 8 2" xfId="11386" xr:uid="{00000000-0005-0000-0000-0000C4C50000}"/>
    <cellStyle name="Salida 2 2 5 8 2 2" xfId="53044" xr:uid="{00000000-0005-0000-0000-0000C5C50000}"/>
    <cellStyle name="Salida 2 2 5 8 3" xfId="53045" xr:uid="{00000000-0005-0000-0000-0000C6C50000}"/>
    <cellStyle name="Salida 2 2 5 9" xfId="11369" xr:uid="{00000000-0005-0000-0000-0000C7C50000}"/>
    <cellStyle name="Salida 2 2 5 9 2" xfId="53046" xr:uid="{00000000-0005-0000-0000-0000C8C50000}"/>
    <cellStyle name="Salida 2 2 6" xfId="968" xr:uid="{00000000-0005-0000-0000-0000C9C50000}"/>
    <cellStyle name="Salida 2 2 6 10" xfId="28196" xr:uid="{00000000-0005-0000-0000-0000CAC50000}"/>
    <cellStyle name="Salida 2 2 6 10 2" xfId="53047" xr:uid="{00000000-0005-0000-0000-0000CBC50000}"/>
    <cellStyle name="Salida 2 2 6 11" xfId="53048" xr:uid="{00000000-0005-0000-0000-0000CCC50000}"/>
    <cellStyle name="Salida 2 2 6 2" xfId="1900" xr:uid="{00000000-0005-0000-0000-0000CDC50000}"/>
    <cellStyle name="Salida 2 2 6 2 2" xfId="3359" xr:uid="{00000000-0005-0000-0000-0000CEC50000}"/>
    <cellStyle name="Salida 2 2 6 2 2 2" xfId="8502" xr:uid="{00000000-0005-0000-0000-0000CFC50000}"/>
    <cellStyle name="Salida 2 2 6 2 2 2 2" xfId="11390" xr:uid="{00000000-0005-0000-0000-0000D0C50000}"/>
    <cellStyle name="Salida 2 2 6 2 2 2 2 2" xfId="53049" xr:uid="{00000000-0005-0000-0000-0000D1C50000}"/>
    <cellStyle name="Salida 2 2 6 2 2 2 3" xfId="53050" xr:uid="{00000000-0005-0000-0000-0000D2C50000}"/>
    <cellStyle name="Salida 2 2 6 2 2 3" xfId="8503" xr:uid="{00000000-0005-0000-0000-0000D3C50000}"/>
    <cellStyle name="Salida 2 2 6 2 2 3 2" xfId="11391" xr:uid="{00000000-0005-0000-0000-0000D4C50000}"/>
    <cellStyle name="Salida 2 2 6 2 2 3 2 2" xfId="53051" xr:uid="{00000000-0005-0000-0000-0000D5C50000}"/>
    <cellStyle name="Salida 2 2 6 2 2 3 3" xfId="53052" xr:uid="{00000000-0005-0000-0000-0000D6C50000}"/>
    <cellStyle name="Salida 2 2 6 2 2 4" xfId="11389" xr:uid="{00000000-0005-0000-0000-0000D7C50000}"/>
    <cellStyle name="Salida 2 2 6 2 2 4 2" xfId="53053" xr:uid="{00000000-0005-0000-0000-0000D8C50000}"/>
    <cellStyle name="Salida 2 2 6 2 2 5" xfId="28197" xr:uid="{00000000-0005-0000-0000-0000D9C50000}"/>
    <cellStyle name="Salida 2 2 6 2 2 5 2" xfId="53054" xr:uid="{00000000-0005-0000-0000-0000DAC50000}"/>
    <cellStyle name="Salida 2 2 6 2 2 6" xfId="28198" xr:uid="{00000000-0005-0000-0000-0000DBC50000}"/>
    <cellStyle name="Salida 2 2 6 2 2 6 2" xfId="53055" xr:uid="{00000000-0005-0000-0000-0000DCC50000}"/>
    <cellStyle name="Salida 2 2 6 2 2 7" xfId="28199" xr:uid="{00000000-0005-0000-0000-0000DDC50000}"/>
    <cellStyle name="Salida 2 2 6 2 2 7 2" xfId="53056" xr:uid="{00000000-0005-0000-0000-0000DEC50000}"/>
    <cellStyle name="Salida 2 2 6 2 2 8" xfId="53057" xr:uid="{00000000-0005-0000-0000-0000DFC50000}"/>
    <cellStyle name="Salida 2 2 6 2 3" xfId="8504" xr:uid="{00000000-0005-0000-0000-0000E0C50000}"/>
    <cellStyle name="Salida 2 2 6 2 3 2" xfId="11392" xr:uid="{00000000-0005-0000-0000-0000E1C50000}"/>
    <cellStyle name="Salida 2 2 6 2 3 2 2" xfId="53058" xr:uid="{00000000-0005-0000-0000-0000E2C50000}"/>
    <cellStyle name="Salida 2 2 6 2 3 3" xfId="53059" xr:uid="{00000000-0005-0000-0000-0000E3C50000}"/>
    <cellStyle name="Salida 2 2 6 2 4" xfId="8505" xr:uid="{00000000-0005-0000-0000-0000E4C50000}"/>
    <cellStyle name="Salida 2 2 6 2 4 2" xfId="11393" xr:uid="{00000000-0005-0000-0000-0000E5C50000}"/>
    <cellStyle name="Salida 2 2 6 2 4 2 2" xfId="53060" xr:uid="{00000000-0005-0000-0000-0000E6C50000}"/>
    <cellStyle name="Salida 2 2 6 2 4 3" xfId="53061" xr:uid="{00000000-0005-0000-0000-0000E7C50000}"/>
    <cellStyle name="Salida 2 2 6 2 5" xfId="11388" xr:uid="{00000000-0005-0000-0000-0000E8C50000}"/>
    <cellStyle name="Salida 2 2 6 2 5 2" xfId="53062" xr:uid="{00000000-0005-0000-0000-0000E9C50000}"/>
    <cellStyle name="Salida 2 2 6 2 6" xfId="28200" xr:uid="{00000000-0005-0000-0000-0000EAC50000}"/>
    <cellStyle name="Salida 2 2 6 2 6 2" xfId="53063" xr:uid="{00000000-0005-0000-0000-0000EBC50000}"/>
    <cellStyle name="Salida 2 2 6 2 7" xfId="28201" xr:uid="{00000000-0005-0000-0000-0000ECC50000}"/>
    <cellStyle name="Salida 2 2 6 2 7 2" xfId="53064" xr:uid="{00000000-0005-0000-0000-0000EDC50000}"/>
    <cellStyle name="Salida 2 2 6 2 8" xfId="28202" xr:uid="{00000000-0005-0000-0000-0000EEC50000}"/>
    <cellStyle name="Salida 2 2 6 2 8 2" xfId="53065" xr:uid="{00000000-0005-0000-0000-0000EFC50000}"/>
    <cellStyle name="Salida 2 2 6 2 9" xfId="53066" xr:uid="{00000000-0005-0000-0000-0000F0C50000}"/>
    <cellStyle name="Salida 2 2 6 3" xfId="1468" xr:uid="{00000000-0005-0000-0000-0000F1C50000}"/>
    <cellStyle name="Salida 2 2 6 3 2" xfId="2931" xr:uid="{00000000-0005-0000-0000-0000F2C50000}"/>
    <cellStyle name="Salida 2 2 6 3 2 2" xfId="8506" xr:uid="{00000000-0005-0000-0000-0000F3C50000}"/>
    <cellStyle name="Salida 2 2 6 3 2 2 2" xfId="11396" xr:uid="{00000000-0005-0000-0000-0000F4C50000}"/>
    <cellStyle name="Salida 2 2 6 3 2 2 2 2" xfId="53067" xr:uid="{00000000-0005-0000-0000-0000F5C50000}"/>
    <cellStyle name="Salida 2 2 6 3 2 2 3" xfId="53068" xr:uid="{00000000-0005-0000-0000-0000F6C50000}"/>
    <cellStyle name="Salida 2 2 6 3 2 3" xfId="8507" xr:uid="{00000000-0005-0000-0000-0000F7C50000}"/>
    <cellStyle name="Salida 2 2 6 3 2 3 2" xfId="11397" xr:uid="{00000000-0005-0000-0000-0000F8C50000}"/>
    <cellStyle name="Salida 2 2 6 3 2 3 2 2" xfId="53069" xr:uid="{00000000-0005-0000-0000-0000F9C50000}"/>
    <cellStyle name="Salida 2 2 6 3 2 3 3" xfId="53070" xr:uid="{00000000-0005-0000-0000-0000FAC50000}"/>
    <cellStyle name="Salida 2 2 6 3 2 4" xfId="11395" xr:uid="{00000000-0005-0000-0000-0000FBC50000}"/>
    <cellStyle name="Salida 2 2 6 3 2 4 2" xfId="53071" xr:uid="{00000000-0005-0000-0000-0000FCC50000}"/>
    <cellStyle name="Salida 2 2 6 3 2 5" xfId="28203" xr:uid="{00000000-0005-0000-0000-0000FDC50000}"/>
    <cellStyle name="Salida 2 2 6 3 2 5 2" xfId="53072" xr:uid="{00000000-0005-0000-0000-0000FEC50000}"/>
    <cellStyle name="Salida 2 2 6 3 2 6" xfId="28204" xr:uid="{00000000-0005-0000-0000-0000FFC50000}"/>
    <cellStyle name="Salida 2 2 6 3 2 6 2" xfId="53073" xr:uid="{00000000-0005-0000-0000-000000C60000}"/>
    <cellStyle name="Salida 2 2 6 3 2 7" xfId="28205" xr:uid="{00000000-0005-0000-0000-000001C60000}"/>
    <cellStyle name="Salida 2 2 6 3 2 7 2" xfId="53074" xr:uid="{00000000-0005-0000-0000-000002C60000}"/>
    <cellStyle name="Salida 2 2 6 3 2 8" xfId="53075" xr:uid="{00000000-0005-0000-0000-000003C60000}"/>
    <cellStyle name="Salida 2 2 6 3 3" xfId="8508" xr:uid="{00000000-0005-0000-0000-000004C60000}"/>
    <cellStyle name="Salida 2 2 6 3 3 2" xfId="11398" xr:uid="{00000000-0005-0000-0000-000005C60000}"/>
    <cellStyle name="Salida 2 2 6 3 3 2 2" xfId="53076" xr:uid="{00000000-0005-0000-0000-000006C60000}"/>
    <cellStyle name="Salida 2 2 6 3 3 3" xfId="53077" xr:uid="{00000000-0005-0000-0000-000007C60000}"/>
    <cellStyle name="Salida 2 2 6 3 4" xfId="8509" xr:uid="{00000000-0005-0000-0000-000008C60000}"/>
    <cellStyle name="Salida 2 2 6 3 4 2" xfId="11399" xr:uid="{00000000-0005-0000-0000-000009C60000}"/>
    <cellStyle name="Salida 2 2 6 3 4 2 2" xfId="53078" xr:uid="{00000000-0005-0000-0000-00000AC60000}"/>
    <cellStyle name="Salida 2 2 6 3 4 3" xfId="53079" xr:uid="{00000000-0005-0000-0000-00000BC60000}"/>
    <cellStyle name="Salida 2 2 6 3 5" xfId="11394" xr:uid="{00000000-0005-0000-0000-00000CC60000}"/>
    <cellStyle name="Salida 2 2 6 3 5 2" xfId="53080" xr:uid="{00000000-0005-0000-0000-00000DC60000}"/>
    <cellStyle name="Salida 2 2 6 3 6" xfId="28206" xr:uid="{00000000-0005-0000-0000-00000EC60000}"/>
    <cellStyle name="Salida 2 2 6 3 6 2" xfId="53081" xr:uid="{00000000-0005-0000-0000-00000FC60000}"/>
    <cellStyle name="Salida 2 2 6 3 7" xfId="28207" xr:uid="{00000000-0005-0000-0000-000010C60000}"/>
    <cellStyle name="Salida 2 2 6 3 7 2" xfId="53082" xr:uid="{00000000-0005-0000-0000-000011C60000}"/>
    <cellStyle name="Salida 2 2 6 3 8" xfId="28208" xr:uid="{00000000-0005-0000-0000-000012C60000}"/>
    <cellStyle name="Salida 2 2 6 3 8 2" xfId="53083" xr:uid="{00000000-0005-0000-0000-000013C60000}"/>
    <cellStyle name="Salida 2 2 6 3 9" xfId="53084" xr:uid="{00000000-0005-0000-0000-000014C60000}"/>
    <cellStyle name="Salida 2 2 6 4" xfId="8510" xr:uid="{00000000-0005-0000-0000-000015C60000}"/>
    <cellStyle name="Salida 2 2 6 4 2" xfId="11400" xr:uid="{00000000-0005-0000-0000-000016C60000}"/>
    <cellStyle name="Salida 2 2 6 4 2 2" xfId="53085" xr:uid="{00000000-0005-0000-0000-000017C60000}"/>
    <cellStyle name="Salida 2 2 6 4 3" xfId="28209" xr:uid="{00000000-0005-0000-0000-000018C60000}"/>
    <cellStyle name="Salida 2 2 6 4 3 2" xfId="53086" xr:uid="{00000000-0005-0000-0000-000019C60000}"/>
    <cellStyle name="Salida 2 2 6 4 4" xfId="28210" xr:uid="{00000000-0005-0000-0000-00001AC60000}"/>
    <cellStyle name="Salida 2 2 6 4 4 2" xfId="53087" xr:uid="{00000000-0005-0000-0000-00001BC60000}"/>
    <cellStyle name="Salida 2 2 6 4 5" xfId="28211" xr:uid="{00000000-0005-0000-0000-00001CC60000}"/>
    <cellStyle name="Salida 2 2 6 4 5 2" xfId="53088" xr:uid="{00000000-0005-0000-0000-00001DC60000}"/>
    <cellStyle name="Salida 2 2 6 4 6" xfId="53089" xr:uid="{00000000-0005-0000-0000-00001EC60000}"/>
    <cellStyle name="Salida 2 2 6 5" xfId="8511" xr:uid="{00000000-0005-0000-0000-00001FC60000}"/>
    <cellStyle name="Salida 2 2 6 5 2" xfId="11401" xr:uid="{00000000-0005-0000-0000-000020C60000}"/>
    <cellStyle name="Salida 2 2 6 5 2 2" xfId="53090" xr:uid="{00000000-0005-0000-0000-000021C60000}"/>
    <cellStyle name="Salida 2 2 6 5 3" xfId="28212" xr:uid="{00000000-0005-0000-0000-000022C60000}"/>
    <cellStyle name="Salida 2 2 6 5 3 2" xfId="53091" xr:uid="{00000000-0005-0000-0000-000023C60000}"/>
    <cellStyle name="Salida 2 2 6 5 4" xfId="28213" xr:uid="{00000000-0005-0000-0000-000024C60000}"/>
    <cellStyle name="Salida 2 2 6 5 4 2" xfId="53092" xr:uid="{00000000-0005-0000-0000-000025C60000}"/>
    <cellStyle name="Salida 2 2 6 5 5" xfId="28214" xr:uid="{00000000-0005-0000-0000-000026C60000}"/>
    <cellStyle name="Salida 2 2 6 5 5 2" xfId="53093" xr:uid="{00000000-0005-0000-0000-000027C60000}"/>
    <cellStyle name="Salida 2 2 6 5 6" xfId="53094" xr:uid="{00000000-0005-0000-0000-000028C60000}"/>
    <cellStyle name="Salida 2 2 6 6" xfId="8512" xr:uid="{00000000-0005-0000-0000-000029C60000}"/>
    <cellStyle name="Salida 2 2 6 6 2" xfId="11402" xr:uid="{00000000-0005-0000-0000-00002AC60000}"/>
    <cellStyle name="Salida 2 2 6 6 2 2" xfId="53095" xr:uid="{00000000-0005-0000-0000-00002BC60000}"/>
    <cellStyle name="Salida 2 2 6 6 3" xfId="28215" xr:uid="{00000000-0005-0000-0000-00002CC60000}"/>
    <cellStyle name="Salida 2 2 6 6 3 2" xfId="53096" xr:uid="{00000000-0005-0000-0000-00002DC60000}"/>
    <cellStyle name="Salida 2 2 6 6 4" xfId="28216" xr:uid="{00000000-0005-0000-0000-00002EC60000}"/>
    <cellStyle name="Salida 2 2 6 6 4 2" xfId="53097" xr:uid="{00000000-0005-0000-0000-00002FC60000}"/>
    <cellStyle name="Salida 2 2 6 6 5" xfId="28217" xr:uid="{00000000-0005-0000-0000-000030C60000}"/>
    <cellStyle name="Salida 2 2 6 6 5 2" xfId="53098" xr:uid="{00000000-0005-0000-0000-000031C60000}"/>
    <cellStyle name="Salida 2 2 6 6 6" xfId="53099" xr:uid="{00000000-0005-0000-0000-000032C60000}"/>
    <cellStyle name="Salida 2 2 6 7" xfId="8513" xr:uid="{00000000-0005-0000-0000-000033C60000}"/>
    <cellStyle name="Salida 2 2 6 7 2" xfId="11403" xr:uid="{00000000-0005-0000-0000-000034C60000}"/>
    <cellStyle name="Salida 2 2 6 7 2 2" xfId="53100" xr:uid="{00000000-0005-0000-0000-000035C60000}"/>
    <cellStyle name="Salida 2 2 6 7 3" xfId="28218" xr:uid="{00000000-0005-0000-0000-000036C60000}"/>
    <cellStyle name="Salida 2 2 6 7 3 2" xfId="53101" xr:uid="{00000000-0005-0000-0000-000037C60000}"/>
    <cellStyle name="Salida 2 2 6 7 4" xfId="28219" xr:uid="{00000000-0005-0000-0000-000038C60000}"/>
    <cellStyle name="Salida 2 2 6 7 4 2" xfId="53102" xr:uid="{00000000-0005-0000-0000-000039C60000}"/>
    <cellStyle name="Salida 2 2 6 7 5" xfId="28220" xr:uid="{00000000-0005-0000-0000-00003AC60000}"/>
    <cellStyle name="Salida 2 2 6 7 5 2" xfId="53103" xr:uid="{00000000-0005-0000-0000-00003BC60000}"/>
    <cellStyle name="Salida 2 2 6 7 6" xfId="53104" xr:uid="{00000000-0005-0000-0000-00003CC60000}"/>
    <cellStyle name="Salida 2 2 6 8" xfId="8514" xr:uid="{00000000-0005-0000-0000-00003DC60000}"/>
    <cellStyle name="Salida 2 2 6 8 2" xfId="11404" xr:uid="{00000000-0005-0000-0000-00003EC60000}"/>
    <cellStyle name="Salida 2 2 6 8 2 2" xfId="53105" xr:uid="{00000000-0005-0000-0000-00003FC60000}"/>
    <cellStyle name="Salida 2 2 6 8 3" xfId="53106" xr:uid="{00000000-0005-0000-0000-000040C60000}"/>
    <cellStyle name="Salida 2 2 6 9" xfId="11387" xr:uid="{00000000-0005-0000-0000-000041C60000}"/>
    <cellStyle name="Salida 2 2 6 9 2" xfId="53107" xr:uid="{00000000-0005-0000-0000-000042C60000}"/>
    <cellStyle name="Salida 2 2 7" xfId="970" xr:uid="{00000000-0005-0000-0000-000043C60000}"/>
    <cellStyle name="Salida 2 2 7 10" xfId="28221" xr:uid="{00000000-0005-0000-0000-000044C60000}"/>
    <cellStyle name="Salida 2 2 7 10 2" xfId="53108" xr:uid="{00000000-0005-0000-0000-000045C60000}"/>
    <cellStyle name="Salida 2 2 7 11" xfId="53109" xr:uid="{00000000-0005-0000-0000-000046C60000}"/>
    <cellStyle name="Salida 2 2 7 2" xfId="1902" xr:uid="{00000000-0005-0000-0000-000047C60000}"/>
    <cellStyle name="Salida 2 2 7 2 2" xfId="3361" xr:uid="{00000000-0005-0000-0000-000048C60000}"/>
    <cellStyle name="Salida 2 2 7 2 2 2" xfId="8515" xr:uid="{00000000-0005-0000-0000-000049C60000}"/>
    <cellStyle name="Salida 2 2 7 2 2 2 2" xfId="11408" xr:uid="{00000000-0005-0000-0000-00004AC60000}"/>
    <cellStyle name="Salida 2 2 7 2 2 2 2 2" xfId="53110" xr:uid="{00000000-0005-0000-0000-00004BC60000}"/>
    <cellStyle name="Salida 2 2 7 2 2 2 3" xfId="53111" xr:uid="{00000000-0005-0000-0000-00004CC60000}"/>
    <cellStyle name="Salida 2 2 7 2 2 3" xfId="8516" xr:uid="{00000000-0005-0000-0000-00004DC60000}"/>
    <cellStyle name="Salida 2 2 7 2 2 3 2" xfId="11409" xr:uid="{00000000-0005-0000-0000-00004EC60000}"/>
    <cellStyle name="Salida 2 2 7 2 2 3 2 2" xfId="53112" xr:uid="{00000000-0005-0000-0000-00004FC60000}"/>
    <cellStyle name="Salida 2 2 7 2 2 3 3" xfId="53113" xr:uid="{00000000-0005-0000-0000-000050C60000}"/>
    <cellStyle name="Salida 2 2 7 2 2 4" xfId="11407" xr:uid="{00000000-0005-0000-0000-000051C60000}"/>
    <cellStyle name="Salida 2 2 7 2 2 4 2" xfId="53114" xr:uid="{00000000-0005-0000-0000-000052C60000}"/>
    <cellStyle name="Salida 2 2 7 2 2 5" xfId="28222" xr:uid="{00000000-0005-0000-0000-000053C60000}"/>
    <cellStyle name="Salida 2 2 7 2 2 5 2" xfId="53115" xr:uid="{00000000-0005-0000-0000-000054C60000}"/>
    <cellStyle name="Salida 2 2 7 2 2 6" xfId="28223" xr:uid="{00000000-0005-0000-0000-000055C60000}"/>
    <cellStyle name="Salida 2 2 7 2 2 6 2" xfId="53116" xr:uid="{00000000-0005-0000-0000-000056C60000}"/>
    <cellStyle name="Salida 2 2 7 2 2 7" xfId="28224" xr:uid="{00000000-0005-0000-0000-000057C60000}"/>
    <cellStyle name="Salida 2 2 7 2 2 7 2" xfId="53117" xr:uid="{00000000-0005-0000-0000-000058C60000}"/>
    <cellStyle name="Salida 2 2 7 2 2 8" xfId="53118" xr:uid="{00000000-0005-0000-0000-000059C60000}"/>
    <cellStyle name="Salida 2 2 7 2 3" xfId="8517" xr:uid="{00000000-0005-0000-0000-00005AC60000}"/>
    <cellStyle name="Salida 2 2 7 2 3 2" xfId="11410" xr:uid="{00000000-0005-0000-0000-00005BC60000}"/>
    <cellStyle name="Salida 2 2 7 2 3 2 2" xfId="53119" xr:uid="{00000000-0005-0000-0000-00005CC60000}"/>
    <cellStyle name="Salida 2 2 7 2 3 3" xfId="53120" xr:uid="{00000000-0005-0000-0000-00005DC60000}"/>
    <cellStyle name="Salida 2 2 7 2 4" xfId="8518" xr:uid="{00000000-0005-0000-0000-00005EC60000}"/>
    <cellStyle name="Salida 2 2 7 2 4 2" xfId="11411" xr:uid="{00000000-0005-0000-0000-00005FC60000}"/>
    <cellStyle name="Salida 2 2 7 2 4 2 2" xfId="53121" xr:uid="{00000000-0005-0000-0000-000060C60000}"/>
    <cellStyle name="Salida 2 2 7 2 4 3" xfId="53122" xr:uid="{00000000-0005-0000-0000-000061C60000}"/>
    <cellStyle name="Salida 2 2 7 2 5" xfId="11406" xr:uid="{00000000-0005-0000-0000-000062C60000}"/>
    <cellStyle name="Salida 2 2 7 2 5 2" xfId="53123" xr:uid="{00000000-0005-0000-0000-000063C60000}"/>
    <cellStyle name="Salida 2 2 7 2 6" xfId="28225" xr:uid="{00000000-0005-0000-0000-000064C60000}"/>
    <cellStyle name="Salida 2 2 7 2 6 2" xfId="53124" xr:uid="{00000000-0005-0000-0000-000065C60000}"/>
    <cellStyle name="Salida 2 2 7 2 7" xfId="28226" xr:uid="{00000000-0005-0000-0000-000066C60000}"/>
    <cellStyle name="Salida 2 2 7 2 7 2" xfId="53125" xr:uid="{00000000-0005-0000-0000-000067C60000}"/>
    <cellStyle name="Salida 2 2 7 2 8" xfId="28227" xr:uid="{00000000-0005-0000-0000-000068C60000}"/>
    <cellStyle name="Salida 2 2 7 2 8 2" xfId="53126" xr:uid="{00000000-0005-0000-0000-000069C60000}"/>
    <cellStyle name="Salida 2 2 7 2 9" xfId="53127" xr:uid="{00000000-0005-0000-0000-00006AC60000}"/>
    <cellStyle name="Salida 2 2 7 3" xfId="1470" xr:uid="{00000000-0005-0000-0000-00006BC60000}"/>
    <cellStyle name="Salida 2 2 7 3 2" xfId="2933" xr:uid="{00000000-0005-0000-0000-00006CC60000}"/>
    <cellStyle name="Salida 2 2 7 3 2 2" xfId="8519" xr:uid="{00000000-0005-0000-0000-00006DC60000}"/>
    <cellStyle name="Salida 2 2 7 3 2 2 2" xfId="11414" xr:uid="{00000000-0005-0000-0000-00006EC60000}"/>
    <cellStyle name="Salida 2 2 7 3 2 2 2 2" xfId="53128" xr:uid="{00000000-0005-0000-0000-00006FC60000}"/>
    <cellStyle name="Salida 2 2 7 3 2 2 3" xfId="53129" xr:uid="{00000000-0005-0000-0000-000070C60000}"/>
    <cellStyle name="Salida 2 2 7 3 2 3" xfId="8520" xr:uid="{00000000-0005-0000-0000-000071C60000}"/>
    <cellStyle name="Salida 2 2 7 3 2 3 2" xfId="11415" xr:uid="{00000000-0005-0000-0000-000072C60000}"/>
    <cellStyle name="Salida 2 2 7 3 2 3 2 2" xfId="53130" xr:uid="{00000000-0005-0000-0000-000073C60000}"/>
    <cellStyle name="Salida 2 2 7 3 2 3 3" xfId="53131" xr:uid="{00000000-0005-0000-0000-000074C60000}"/>
    <cellStyle name="Salida 2 2 7 3 2 4" xfId="11413" xr:uid="{00000000-0005-0000-0000-000075C60000}"/>
    <cellStyle name="Salida 2 2 7 3 2 4 2" xfId="53132" xr:uid="{00000000-0005-0000-0000-000076C60000}"/>
    <cellStyle name="Salida 2 2 7 3 2 5" xfId="28228" xr:uid="{00000000-0005-0000-0000-000077C60000}"/>
    <cellStyle name="Salida 2 2 7 3 2 5 2" xfId="53133" xr:uid="{00000000-0005-0000-0000-000078C60000}"/>
    <cellStyle name="Salida 2 2 7 3 2 6" xfId="28229" xr:uid="{00000000-0005-0000-0000-000079C60000}"/>
    <cellStyle name="Salida 2 2 7 3 2 6 2" xfId="53134" xr:uid="{00000000-0005-0000-0000-00007AC60000}"/>
    <cellStyle name="Salida 2 2 7 3 2 7" xfId="28230" xr:uid="{00000000-0005-0000-0000-00007BC60000}"/>
    <cellStyle name="Salida 2 2 7 3 2 7 2" xfId="53135" xr:uid="{00000000-0005-0000-0000-00007CC60000}"/>
    <cellStyle name="Salida 2 2 7 3 2 8" xfId="53136" xr:uid="{00000000-0005-0000-0000-00007DC60000}"/>
    <cellStyle name="Salida 2 2 7 3 3" xfId="8521" xr:uid="{00000000-0005-0000-0000-00007EC60000}"/>
    <cellStyle name="Salida 2 2 7 3 3 2" xfId="11416" xr:uid="{00000000-0005-0000-0000-00007FC60000}"/>
    <cellStyle name="Salida 2 2 7 3 3 2 2" xfId="53137" xr:uid="{00000000-0005-0000-0000-000080C60000}"/>
    <cellStyle name="Salida 2 2 7 3 3 3" xfId="53138" xr:uid="{00000000-0005-0000-0000-000081C60000}"/>
    <cellStyle name="Salida 2 2 7 3 4" xfId="8522" xr:uid="{00000000-0005-0000-0000-000082C60000}"/>
    <cellStyle name="Salida 2 2 7 3 4 2" xfId="11417" xr:uid="{00000000-0005-0000-0000-000083C60000}"/>
    <cellStyle name="Salida 2 2 7 3 4 2 2" xfId="53139" xr:uid="{00000000-0005-0000-0000-000084C60000}"/>
    <cellStyle name="Salida 2 2 7 3 4 3" xfId="53140" xr:uid="{00000000-0005-0000-0000-000085C60000}"/>
    <cellStyle name="Salida 2 2 7 3 5" xfId="11412" xr:uid="{00000000-0005-0000-0000-000086C60000}"/>
    <cellStyle name="Salida 2 2 7 3 5 2" xfId="53141" xr:uid="{00000000-0005-0000-0000-000087C60000}"/>
    <cellStyle name="Salida 2 2 7 3 6" xfId="28231" xr:uid="{00000000-0005-0000-0000-000088C60000}"/>
    <cellStyle name="Salida 2 2 7 3 6 2" xfId="53142" xr:uid="{00000000-0005-0000-0000-000089C60000}"/>
    <cellStyle name="Salida 2 2 7 3 7" xfId="28232" xr:uid="{00000000-0005-0000-0000-00008AC60000}"/>
    <cellStyle name="Salida 2 2 7 3 7 2" xfId="53143" xr:uid="{00000000-0005-0000-0000-00008BC60000}"/>
    <cellStyle name="Salida 2 2 7 3 8" xfId="28233" xr:uid="{00000000-0005-0000-0000-00008CC60000}"/>
    <cellStyle name="Salida 2 2 7 3 8 2" xfId="53144" xr:uid="{00000000-0005-0000-0000-00008DC60000}"/>
    <cellStyle name="Salida 2 2 7 3 9" xfId="53145" xr:uid="{00000000-0005-0000-0000-00008EC60000}"/>
    <cellStyle name="Salida 2 2 7 4" xfId="8523" xr:uid="{00000000-0005-0000-0000-00008FC60000}"/>
    <cellStyle name="Salida 2 2 7 4 2" xfId="11418" xr:uid="{00000000-0005-0000-0000-000090C60000}"/>
    <cellStyle name="Salida 2 2 7 4 2 2" xfId="53146" xr:uid="{00000000-0005-0000-0000-000091C60000}"/>
    <cellStyle name="Salida 2 2 7 4 3" xfId="28234" xr:uid="{00000000-0005-0000-0000-000092C60000}"/>
    <cellStyle name="Salida 2 2 7 4 3 2" xfId="53147" xr:uid="{00000000-0005-0000-0000-000093C60000}"/>
    <cellStyle name="Salida 2 2 7 4 4" xfId="28235" xr:uid="{00000000-0005-0000-0000-000094C60000}"/>
    <cellStyle name="Salida 2 2 7 4 4 2" xfId="53148" xr:uid="{00000000-0005-0000-0000-000095C60000}"/>
    <cellStyle name="Salida 2 2 7 4 5" xfId="28236" xr:uid="{00000000-0005-0000-0000-000096C60000}"/>
    <cellStyle name="Salida 2 2 7 4 5 2" xfId="53149" xr:uid="{00000000-0005-0000-0000-000097C60000}"/>
    <cellStyle name="Salida 2 2 7 4 6" xfId="53150" xr:uid="{00000000-0005-0000-0000-000098C60000}"/>
    <cellStyle name="Salida 2 2 7 5" xfId="8524" xr:uid="{00000000-0005-0000-0000-000099C60000}"/>
    <cellStyle name="Salida 2 2 7 5 2" xfId="11419" xr:uid="{00000000-0005-0000-0000-00009AC60000}"/>
    <cellStyle name="Salida 2 2 7 5 2 2" xfId="53151" xr:uid="{00000000-0005-0000-0000-00009BC60000}"/>
    <cellStyle name="Salida 2 2 7 5 3" xfId="28237" xr:uid="{00000000-0005-0000-0000-00009CC60000}"/>
    <cellStyle name="Salida 2 2 7 5 3 2" xfId="53152" xr:uid="{00000000-0005-0000-0000-00009DC60000}"/>
    <cellStyle name="Salida 2 2 7 5 4" xfId="28238" xr:uid="{00000000-0005-0000-0000-00009EC60000}"/>
    <cellStyle name="Salida 2 2 7 5 4 2" xfId="53153" xr:uid="{00000000-0005-0000-0000-00009FC60000}"/>
    <cellStyle name="Salida 2 2 7 5 5" xfId="28239" xr:uid="{00000000-0005-0000-0000-0000A0C60000}"/>
    <cellStyle name="Salida 2 2 7 5 5 2" xfId="53154" xr:uid="{00000000-0005-0000-0000-0000A1C60000}"/>
    <cellStyle name="Salida 2 2 7 5 6" xfId="53155" xr:uid="{00000000-0005-0000-0000-0000A2C60000}"/>
    <cellStyle name="Salida 2 2 7 6" xfId="8525" xr:uid="{00000000-0005-0000-0000-0000A3C60000}"/>
    <cellStyle name="Salida 2 2 7 6 2" xfId="11420" xr:uid="{00000000-0005-0000-0000-0000A4C60000}"/>
    <cellStyle name="Salida 2 2 7 6 2 2" xfId="53156" xr:uid="{00000000-0005-0000-0000-0000A5C60000}"/>
    <cellStyle name="Salida 2 2 7 6 3" xfId="28240" xr:uid="{00000000-0005-0000-0000-0000A6C60000}"/>
    <cellStyle name="Salida 2 2 7 6 3 2" xfId="53157" xr:uid="{00000000-0005-0000-0000-0000A7C60000}"/>
    <cellStyle name="Salida 2 2 7 6 4" xfId="28241" xr:uid="{00000000-0005-0000-0000-0000A8C60000}"/>
    <cellStyle name="Salida 2 2 7 6 4 2" xfId="53158" xr:uid="{00000000-0005-0000-0000-0000A9C60000}"/>
    <cellStyle name="Salida 2 2 7 6 5" xfId="28242" xr:uid="{00000000-0005-0000-0000-0000AAC60000}"/>
    <cellStyle name="Salida 2 2 7 6 5 2" xfId="53159" xr:uid="{00000000-0005-0000-0000-0000ABC60000}"/>
    <cellStyle name="Salida 2 2 7 6 6" xfId="53160" xr:uid="{00000000-0005-0000-0000-0000ACC60000}"/>
    <cellStyle name="Salida 2 2 7 7" xfId="8526" xr:uid="{00000000-0005-0000-0000-0000ADC60000}"/>
    <cellStyle name="Salida 2 2 7 7 2" xfId="11421" xr:uid="{00000000-0005-0000-0000-0000AEC60000}"/>
    <cellStyle name="Salida 2 2 7 7 2 2" xfId="53161" xr:uid="{00000000-0005-0000-0000-0000AFC60000}"/>
    <cellStyle name="Salida 2 2 7 7 3" xfId="28243" xr:uid="{00000000-0005-0000-0000-0000B0C60000}"/>
    <cellStyle name="Salida 2 2 7 7 3 2" xfId="53162" xr:uid="{00000000-0005-0000-0000-0000B1C60000}"/>
    <cellStyle name="Salida 2 2 7 7 4" xfId="28244" xr:uid="{00000000-0005-0000-0000-0000B2C60000}"/>
    <cellStyle name="Salida 2 2 7 7 4 2" xfId="53163" xr:uid="{00000000-0005-0000-0000-0000B3C60000}"/>
    <cellStyle name="Salida 2 2 7 7 5" xfId="28245" xr:uid="{00000000-0005-0000-0000-0000B4C60000}"/>
    <cellStyle name="Salida 2 2 7 7 5 2" xfId="53164" xr:uid="{00000000-0005-0000-0000-0000B5C60000}"/>
    <cellStyle name="Salida 2 2 7 7 6" xfId="53165" xr:uid="{00000000-0005-0000-0000-0000B6C60000}"/>
    <cellStyle name="Salida 2 2 7 8" xfId="8527" xr:uid="{00000000-0005-0000-0000-0000B7C60000}"/>
    <cellStyle name="Salida 2 2 7 8 2" xfId="11422" xr:uid="{00000000-0005-0000-0000-0000B8C60000}"/>
    <cellStyle name="Salida 2 2 7 8 2 2" xfId="53166" xr:uid="{00000000-0005-0000-0000-0000B9C60000}"/>
    <cellStyle name="Salida 2 2 7 8 3" xfId="53167" xr:uid="{00000000-0005-0000-0000-0000BAC60000}"/>
    <cellStyle name="Salida 2 2 7 9" xfId="11405" xr:uid="{00000000-0005-0000-0000-0000BBC60000}"/>
    <cellStyle name="Salida 2 2 7 9 2" xfId="53168" xr:uid="{00000000-0005-0000-0000-0000BCC60000}"/>
    <cellStyle name="Salida 2 2 8" xfId="919" xr:uid="{00000000-0005-0000-0000-0000BDC60000}"/>
    <cellStyle name="Salida 2 2 8 10" xfId="28246" xr:uid="{00000000-0005-0000-0000-0000BEC60000}"/>
    <cellStyle name="Salida 2 2 8 10 2" xfId="53169" xr:uid="{00000000-0005-0000-0000-0000BFC60000}"/>
    <cellStyle name="Salida 2 2 8 11" xfId="53170" xr:uid="{00000000-0005-0000-0000-0000C0C60000}"/>
    <cellStyle name="Salida 2 2 8 2" xfId="1851" xr:uid="{00000000-0005-0000-0000-0000C1C60000}"/>
    <cellStyle name="Salida 2 2 8 2 2" xfId="3310" xr:uid="{00000000-0005-0000-0000-0000C2C60000}"/>
    <cellStyle name="Salida 2 2 8 2 2 2" xfId="8528" xr:uid="{00000000-0005-0000-0000-0000C3C60000}"/>
    <cellStyle name="Salida 2 2 8 2 2 2 2" xfId="11426" xr:uid="{00000000-0005-0000-0000-0000C4C60000}"/>
    <cellStyle name="Salida 2 2 8 2 2 2 2 2" xfId="53171" xr:uid="{00000000-0005-0000-0000-0000C5C60000}"/>
    <cellStyle name="Salida 2 2 8 2 2 2 3" xfId="53172" xr:uid="{00000000-0005-0000-0000-0000C6C60000}"/>
    <cellStyle name="Salida 2 2 8 2 2 3" xfId="8529" xr:uid="{00000000-0005-0000-0000-0000C7C60000}"/>
    <cellStyle name="Salida 2 2 8 2 2 3 2" xfId="11427" xr:uid="{00000000-0005-0000-0000-0000C8C60000}"/>
    <cellStyle name="Salida 2 2 8 2 2 3 2 2" xfId="53173" xr:uid="{00000000-0005-0000-0000-0000C9C60000}"/>
    <cellStyle name="Salida 2 2 8 2 2 3 3" xfId="53174" xr:uid="{00000000-0005-0000-0000-0000CAC60000}"/>
    <cellStyle name="Salida 2 2 8 2 2 4" xfId="11425" xr:uid="{00000000-0005-0000-0000-0000CBC60000}"/>
    <cellStyle name="Salida 2 2 8 2 2 4 2" xfId="53175" xr:uid="{00000000-0005-0000-0000-0000CCC60000}"/>
    <cellStyle name="Salida 2 2 8 2 2 5" xfId="28247" xr:uid="{00000000-0005-0000-0000-0000CDC60000}"/>
    <cellStyle name="Salida 2 2 8 2 2 5 2" xfId="53176" xr:uid="{00000000-0005-0000-0000-0000CEC60000}"/>
    <cellStyle name="Salida 2 2 8 2 2 6" xfId="28248" xr:uid="{00000000-0005-0000-0000-0000CFC60000}"/>
    <cellStyle name="Salida 2 2 8 2 2 6 2" xfId="53177" xr:uid="{00000000-0005-0000-0000-0000D0C60000}"/>
    <cellStyle name="Salida 2 2 8 2 2 7" xfId="28249" xr:uid="{00000000-0005-0000-0000-0000D1C60000}"/>
    <cellStyle name="Salida 2 2 8 2 2 7 2" xfId="53178" xr:uid="{00000000-0005-0000-0000-0000D2C60000}"/>
    <cellStyle name="Salida 2 2 8 2 2 8" xfId="53179" xr:uid="{00000000-0005-0000-0000-0000D3C60000}"/>
    <cellStyle name="Salida 2 2 8 2 3" xfId="8530" xr:uid="{00000000-0005-0000-0000-0000D4C60000}"/>
    <cellStyle name="Salida 2 2 8 2 3 2" xfId="11428" xr:uid="{00000000-0005-0000-0000-0000D5C60000}"/>
    <cellStyle name="Salida 2 2 8 2 3 2 2" xfId="53180" xr:uid="{00000000-0005-0000-0000-0000D6C60000}"/>
    <cellStyle name="Salida 2 2 8 2 3 3" xfId="53181" xr:uid="{00000000-0005-0000-0000-0000D7C60000}"/>
    <cellStyle name="Salida 2 2 8 2 4" xfId="8531" xr:uid="{00000000-0005-0000-0000-0000D8C60000}"/>
    <cellStyle name="Salida 2 2 8 2 4 2" xfId="11429" xr:uid="{00000000-0005-0000-0000-0000D9C60000}"/>
    <cellStyle name="Salida 2 2 8 2 4 2 2" xfId="53182" xr:uid="{00000000-0005-0000-0000-0000DAC60000}"/>
    <cellStyle name="Salida 2 2 8 2 4 3" xfId="53183" xr:uid="{00000000-0005-0000-0000-0000DBC60000}"/>
    <cellStyle name="Salida 2 2 8 2 5" xfId="11424" xr:uid="{00000000-0005-0000-0000-0000DCC60000}"/>
    <cellStyle name="Salida 2 2 8 2 5 2" xfId="53184" xr:uid="{00000000-0005-0000-0000-0000DDC60000}"/>
    <cellStyle name="Salida 2 2 8 2 6" xfId="28250" xr:uid="{00000000-0005-0000-0000-0000DEC60000}"/>
    <cellStyle name="Salida 2 2 8 2 6 2" xfId="53185" xr:uid="{00000000-0005-0000-0000-0000DFC60000}"/>
    <cellStyle name="Salida 2 2 8 2 7" xfId="28251" xr:uid="{00000000-0005-0000-0000-0000E0C60000}"/>
    <cellStyle name="Salida 2 2 8 2 7 2" xfId="53186" xr:uid="{00000000-0005-0000-0000-0000E1C60000}"/>
    <cellStyle name="Salida 2 2 8 2 8" xfId="28252" xr:uid="{00000000-0005-0000-0000-0000E2C60000}"/>
    <cellStyle name="Salida 2 2 8 2 8 2" xfId="53187" xr:uid="{00000000-0005-0000-0000-0000E3C60000}"/>
    <cellStyle name="Salida 2 2 8 2 9" xfId="53188" xr:uid="{00000000-0005-0000-0000-0000E4C60000}"/>
    <cellStyle name="Salida 2 2 8 3" xfId="1419" xr:uid="{00000000-0005-0000-0000-0000E5C60000}"/>
    <cellStyle name="Salida 2 2 8 3 2" xfId="2882" xr:uid="{00000000-0005-0000-0000-0000E6C60000}"/>
    <cellStyle name="Salida 2 2 8 3 2 2" xfId="8532" xr:uid="{00000000-0005-0000-0000-0000E7C60000}"/>
    <cellStyle name="Salida 2 2 8 3 2 2 2" xfId="11432" xr:uid="{00000000-0005-0000-0000-0000E8C60000}"/>
    <cellStyle name="Salida 2 2 8 3 2 2 2 2" xfId="53189" xr:uid="{00000000-0005-0000-0000-0000E9C60000}"/>
    <cellStyle name="Salida 2 2 8 3 2 2 3" xfId="53190" xr:uid="{00000000-0005-0000-0000-0000EAC60000}"/>
    <cellStyle name="Salida 2 2 8 3 2 3" xfId="8533" xr:uid="{00000000-0005-0000-0000-0000EBC60000}"/>
    <cellStyle name="Salida 2 2 8 3 2 3 2" xfId="11433" xr:uid="{00000000-0005-0000-0000-0000ECC60000}"/>
    <cellStyle name="Salida 2 2 8 3 2 3 2 2" xfId="53191" xr:uid="{00000000-0005-0000-0000-0000EDC60000}"/>
    <cellStyle name="Salida 2 2 8 3 2 3 3" xfId="53192" xr:uid="{00000000-0005-0000-0000-0000EEC60000}"/>
    <cellStyle name="Salida 2 2 8 3 2 4" xfId="11431" xr:uid="{00000000-0005-0000-0000-0000EFC60000}"/>
    <cellStyle name="Salida 2 2 8 3 2 4 2" xfId="53193" xr:uid="{00000000-0005-0000-0000-0000F0C60000}"/>
    <cellStyle name="Salida 2 2 8 3 2 5" xfId="28253" xr:uid="{00000000-0005-0000-0000-0000F1C60000}"/>
    <cellStyle name="Salida 2 2 8 3 2 5 2" xfId="53194" xr:uid="{00000000-0005-0000-0000-0000F2C60000}"/>
    <cellStyle name="Salida 2 2 8 3 2 6" xfId="28254" xr:uid="{00000000-0005-0000-0000-0000F3C60000}"/>
    <cellStyle name="Salida 2 2 8 3 2 6 2" xfId="53195" xr:uid="{00000000-0005-0000-0000-0000F4C60000}"/>
    <cellStyle name="Salida 2 2 8 3 2 7" xfId="28255" xr:uid="{00000000-0005-0000-0000-0000F5C60000}"/>
    <cellStyle name="Salida 2 2 8 3 2 7 2" xfId="53196" xr:uid="{00000000-0005-0000-0000-0000F6C60000}"/>
    <cellStyle name="Salida 2 2 8 3 2 8" xfId="53197" xr:uid="{00000000-0005-0000-0000-0000F7C60000}"/>
    <cellStyle name="Salida 2 2 8 3 3" xfId="8534" xr:uid="{00000000-0005-0000-0000-0000F8C60000}"/>
    <cellStyle name="Salida 2 2 8 3 3 2" xfId="11434" xr:uid="{00000000-0005-0000-0000-0000F9C60000}"/>
    <cellStyle name="Salida 2 2 8 3 3 2 2" xfId="53198" xr:uid="{00000000-0005-0000-0000-0000FAC60000}"/>
    <cellStyle name="Salida 2 2 8 3 3 3" xfId="53199" xr:uid="{00000000-0005-0000-0000-0000FBC60000}"/>
    <cellStyle name="Salida 2 2 8 3 4" xfId="8535" xr:uid="{00000000-0005-0000-0000-0000FCC60000}"/>
    <cellStyle name="Salida 2 2 8 3 4 2" xfId="11435" xr:uid="{00000000-0005-0000-0000-0000FDC60000}"/>
    <cellStyle name="Salida 2 2 8 3 4 2 2" xfId="53200" xr:uid="{00000000-0005-0000-0000-0000FEC60000}"/>
    <cellStyle name="Salida 2 2 8 3 4 3" xfId="53201" xr:uid="{00000000-0005-0000-0000-0000FFC60000}"/>
    <cellStyle name="Salida 2 2 8 3 5" xfId="11430" xr:uid="{00000000-0005-0000-0000-000000C70000}"/>
    <cellStyle name="Salida 2 2 8 3 5 2" xfId="53202" xr:uid="{00000000-0005-0000-0000-000001C70000}"/>
    <cellStyle name="Salida 2 2 8 3 6" xfId="28256" xr:uid="{00000000-0005-0000-0000-000002C70000}"/>
    <cellStyle name="Salida 2 2 8 3 6 2" xfId="53203" xr:uid="{00000000-0005-0000-0000-000003C70000}"/>
    <cellStyle name="Salida 2 2 8 3 7" xfId="28257" xr:uid="{00000000-0005-0000-0000-000004C70000}"/>
    <cellStyle name="Salida 2 2 8 3 7 2" xfId="53204" xr:uid="{00000000-0005-0000-0000-000005C70000}"/>
    <cellStyle name="Salida 2 2 8 3 8" xfId="28258" xr:uid="{00000000-0005-0000-0000-000006C70000}"/>
    <cellStyle name="Salida 2 2 8 3 8 2" xfId="53205" xr:uid="{00000000-0005-0000-0000-000007C70000}"/>
    <cellStyle name="Salida 2 2 8 3 9" xfId="53206" xr:uid="{00000000-0005-0000-0000-000008C70000}"/>
    <cellStyle name="Salida 2 2 8 4" xfId="8536" xr:uid="{00000000-0005-0000-0000-000009C70000}"/>
    <cellStyle name="Salida 2 2 8 4 2" xfId="11436" xr:uid="{00000000-0005-0000-0000-00000AC70000}"/>
    <cellStyle name="Salida 2 2 8 4 2 2" xfId="53207" xr:uid="{00000000-0005-0000-0000-00000BC70000}"/>
    <cellStyle name="Salida 2 2 8 4 3" xfId="28259" xr:uid="{00000000-0005-0000-0000-00000CC70000}"/>
    <cellStyle name="Salida 2 2 8 4 3 2" xfId="53208" xr:uid="{00000000-0005-0000-0000-00000DC70000}"/>
    <cellStyle name="Salida 2 2 8 4 4" xfId="28260" xr:uid="{00000000-0005-0000-0000-00000EC70000}"/>
    <cellStyle name="Salida 2 2 8 4 4 2" xfId="53209" xr:uid="{00000000-0005-0000-0000-00000FC70000}"/>
    <cellStyle name="Salida 2 2 8 4 5" xfId="28261" xr:uid="{00000000-0005-0000-0000-000010C70000}"/>
    <cellStyle name="Salida 2 2 8 4 5 2" xfId="53210" xr:uid="{00000000-0005-0000-0000-000011C70000}"/>
    <cellStyle name="Salida 2 2 8 4 6" xfId="53211" xr:uid="{00000000-0005-0000-0000-000012C70000}"/>
    <cellStyle name="Salida 2 2 8 5" xfId="8537" xr:uid="{00000000-0005-0000-0000-000013C70000}"/>
    <cellStyle name="Salida 2 2 8 5 2" xfId="11437" xr:uid="{00000000-0005-0000-0000-000014C70000}"/>
    <cellStyle name="Salida 2 2 8 5 2 2" xfId="53212" xr:uid="{00000000-0005-0000-0000-000015C70000}"/>
    <cellStyle name="Salida 2 2 8 5 3" xfId="28262" xr:uid="{00000000-0005-0000-0000-000016C70000}"/>
    <cellStyle name="Salida 2 2 8 5 3 2" xfId="53213" xr:uid="{00000000-0005-0000-0000-000017C70000}"/>
    <cellStyle name="Salida 2 2 8 5 4" xfId="28263" xr:uid="{00000000-0005-0000-0000-000018C70000}"/>
    <cellStyle name="Salida 2 2 8 5 4 2" xfId="53214" xr:uid="{00000000-0005-0000-0000-000019C70000}"/>
    <cellStyle name="Salida 2 2 8 5 5" xfId="28264" xr:uid="{00000000-0005-0000-0000-00001AC70000}"/>
    <cellStyle name="Salida 2 2 8 5 5 2" xfId="53215" xr:uid="{00000000-0005-0000-0000-00001BC70000}"/>
    <cellStyle name="Salida 2 2 8 5 6" xfId="53216" xr:uid="{00000000-0005-0000-0000-00001CC70000}"/>
    <cellStyle name="Salida 2 2 8 6" xfId="8538" xr:uid="{00000000-0005-0000-0000-00001DC70000}"/>
    <cellStyle name="Salida 2 2 8 6 2" xfId="11438" xr:uid="{00000000-0005-0000-0000-00001EC70000}"/>
    <cellStyle name="Salida 2 2 8 6 2 2" xfId="53217" xr:uid="{00000000-0005-0000-0000-00001FC70000}"/>
    <cellStyle name="Salida 2 2 8 6 3" xfId="28265" xr:uid="{00000000-0005-0000-0000-000020C70000}"/>
    <cellStyle name="Salida 2 2 8 6 3 2" xfId="53218" xr:uid="{00000000-0005-0000-0000-000021C70000}"/>
    <cellStyle name="Salida 2 2 8 6 4" xfId="28266" xr:uid="{00000000-0005-0000-0000-000022C70000}"/>
    <cellStyle name="Salida 2 2 8 6 4 2" xfId="53219" xr:uid="{00000000-0005-0000-0000-000023C70000}"/>
    <cellStyle name="Salida 2 2 8 6 5" xfId="28267" xr:uid="{00000000-0005-0000-0000-000024C70000}"/>
    <cellStyle name="Salida 2 2 8 6 5 2" xfId="53220" xr:uid="{00000000-0005-0000-0000-000025C70000}"/>
    <cellStyle name="Salida 2 2 8 6 6" xfId="53221" xr:uid="{00000000-0005-0000-0000-000026C70000}"/>
    <cellStyle name="Salida 2 2 8 7" xfId="8539" xr:uid="{00000000-0005-0000-0000-000027C70000}"/>
    <cellStyle name="Salida 2 2 8 7 2" xfId="11439" xr:uid="{00000000-0005-0000-0000-000028C70000}"/>
    <cellStyle name="Salida 2 2 8 7 2 2" xfId="53222" xr:uid="{00000000-0005-0000-0000-000029C70000}"/>
    <cellStyle name="Salida 2 2 8 7 3" xfId="28268" xr:uid="{00000000-0005-0000-0000-00002AC70000}"/>
    <cellStyle name="Salida 2 2 8 7 3 2" xfId="53223" xr:uid="{00000000-0005-0000-0000-00002BC70000}"/>
    <cellStyle name="Salida 2 2 8 7 4" xfId="28269" xr:uid="{00000000-0005-0000-0000-00002CC70000}"/>
    <cellStyle name="Salida 2 2 8 7 4 2" xfId="53224" xr:uid="{00000000-0005-0000-0000-00002DC70000}"/>
    <cellStyle name="Salida 2 2 8 7 5" xfId="28270" xr:uid="{00000000-0005-0000-0000-00002EC70000}"/>
    <cellStyle name="Salida 2 2 8 7 5 2" xfId="53225" xr:uid="{00000000-0005-0000-0000-00002FC70000}"/>
    <cellStyle name="Salida 2 2 8 7 6" xfId="53226" xr:uid="{00000000-0005-0000-0000-000030C70000}"/>
    <cellStyle name="Salida 2 2 8 8" xfId="8540" xr:uid="{00000000-0005-0000-0000-000031C70000}"/>
    <cellStyle name="Salida 2 2 8 8 2" xfId="11440" xr:uid="{00000000-0005-0000-0000-000032C70000}"/>
    <cellStyle name="Salida 2 2 8 8 2 2" xfId="53227" xr:uid="{00000000-0005-0000-0000-000033C70000}"/>
    <cellStyle name="Salida 2 2 8 8 3" xfId="53228" xr:uid="{00000000-0005-0000-0000-000034C70000}"/>
    <cellStyle name="Salida 2 2 8 9" xfId="11423" xr:uid="{00000000-0005-0000-0000-000035C70000}"/>
    <cellStyle name="Salida 2 2 8 9 2" xfId="53229" xr:uid="{00000000-0005-0000-0000-000036C70000}"/>
    <cellStyle name="Salida 2 2 9" xfId="808" xr:uid="{00000000-0005-0000-0000-000037C70000}"/>
    <cellStyle name="Salida 2 2 9 10" xfId="28271" xr:uid="{00000000-0005-0000-0000-000038C70000}"/>
    <cellStyle name="Salida 2 2 9 10 2" xfId="53230" xr:uid="{00000000-0005-0000-0000-000039C70000}"/>
    <cellStyle name="Salida 2 2 9 11" xfId="53231" xr:uid="{00000000-0005-0000-0000-00003AC70000}"/>
    <cellStyle name="Salida 2 2 9 2" xfId="1769" xr:uid="{00000000-0005-0000-0000-00003BC70000}"/>
    <cellStyle name="Salida 2 2 9 2 2" xfId="3232" xr:uid="{00000000-0005-0000-0000-00003CC70000}"/>
    <cellStyle name="Salida 2 2 9 2 2 2" xfId="8541" xr:uid="{00000000-0005-0000-0000-00003DC70000}"/>
    <cellStyle name="Salida 2 2 9 2 2 2 2" xfId="11444" xr:uid="{00000000-0005-0000-0000-00003EC70000}"/>
    <cellStyle name="Salida 2 2 9 2 2 2 2 2" xfId="53232" xr:uid="{00000000-0005-0000-0000-00003FC70000}"/>
    <cellStyle name="Salida 2 2 9 2 2 2 3" xfId="53233" xr:uid="{00000000-0005-0000-0000-000040C70000}"/>
    <cellStyle name="Salida 2 2 9 2 2 3" xfId="8542" xr:uid="{00000000-0005-0000-0000-000041C70000}"/>
    <cellStyle name="Salida 2 2 9 2 2 3 2" xfId="11445" xr:uid="{00000000-0005-0000-0000-000042C70000}"/>
    <cellStyle name="Salida 2 2 9 2 2 3 2 2" xfId="53234" xr:uid="{00000000-0005-0000-0000-000043C70000}"/>
    <cellStyle name="Salida 2 2 9 2 2 3 3" xfId="53235" xr:uid="{00000000-0005-0000-0000-000044C70000}"/>
    <cellStyle name="Salida 2 2 9 2 2 4" xfId="11443" xr:uid="{00000000-0005-0000-0000-000045C70000}"/>
    <cellStyle name="Salida 2 2 9 2 2 4 2" xfId="53236" xr:uid="{00000000-0005-0000-0000-000046C70000}"/>
    <cellStyle name="Salida 2 2 9 2 2 5" xfId="28272" xr:uid="{00000000-0005-0000-0000-000047C70000}"/>
    <cellStyle name="Salida 2 2 9 2 2 5 2" xfId="53237" xr:uid="{00000000-0005-0000-0000-000048C70000}"/>
    <cellStyle name="Salida 2 2 9 2 2 6" xfId="28273" xr:uid="{00000000-0005-0000-0000-000049C70000}"/>
    <cellStyle name="Salida 2 2 9 2 2 6 2" xfId="53238" xr:uid="{00000000-0005-0000-0000-00004AC70000}"/>
    <cellStyle name="Salida 2 2 9 2 2 7" xfId="28274" xr:uid="{00000000-0005-0000-0000-00004BC70000}"/>
    <cellStyle name="Salida 2 2 9 2 2 7 2" xfId="53239" xr:uid="{00000000-0005-0000-0000-00004CC70000}"/>
    <cellStyle name="Salida 2 2 9 2 2 8" xfId="53240" xr:uid="{00000000-0005-0000-0000-00004DC70000}"/>
    <cellStyle name="Salida 2 2 9 2 3" xfId="8543" xr:uid="{00000000-0005-0000-0000-00004EC70000}"/>
    <cellStyle name="Salida 2 2 9 2 3 2" xfId="11446" xr:uid="{00000000-0005-0000-0000-00004FC70000}"/>
    <cellStyle name="Salida 2 2 9 2 3 2 2" xfId="53241" xr:uid="{00000000-0005-0000-0000-000050C70000}"/>
    <cellStyle name="Salida 2 2 9 2 3 3" xfId="53242" xr:uid="{00000000-0005-0000-0000-000051C70000}"/>
    <cellStyle name="Salida 2 2 9 2 4" xfId="8544" xr:uid="{00000000-0005-0000-0000-000052C70000}"/>
    <cellStyle name="Salida 2 2 9 2 4 2" xfId="11447" xr:uid="{00000000-0005-0000-0000-000053C70000}"/>
    <cellStyle name="Salida 2 2 9 2 4 2 2" xfId="53243" xr:uid="{00000000-0005-0000-0000-000054C70000}"/>
    <cellStyle name="Salida 2 2 9 2 4 3" xfId="53244" xr:uid="{00000000-0005-0000-0000-000055C70000}"/>
    <cellStyle name="Salida 2 2 9 2 5" xfId="11442" xr:uid="{00000000-0005-0000-0000-000056C70000}"/>
    <cellStyle name="Salida 2 2 9 2 5 2" xfId="53245" xr:uid="{00000000-0005-0000-0000-000057C70000}"/>
    <cellStyle name="Salida 2 2 9 2 6" xfId="28275" xr:uid="{00000000-0005-0000-0000-000058C70000}"/>
    <cellStyle name="Salida 2 2 9 2 6 2" xfId="53246" xr:uid="{00000000-0005-0000-0000-000059C70000}"/>
    <cellStyle name="Salida 2 2 9 2 7" xfId="28276" xr:uid="{00000000-0005-0000-0000-00005AC70000}"/>
    <cellStyle name="Salida 2 2 9 2 7 2" xfId="53247" xr:uid="{00000000-0005-0000-0000-00005BC70000}"/>
    <cellStyle name="Salida 2 2 9 2 8" xfId="28277" xr:uid="{00000000-0005-0000-0000-00005CC70000}"/>
    <cellStyle name="Salida 2 2 9 2 8 2" xfId="53248" xr:uid="{00000000-0005-0000-0000-00005DC70000}"/>
    <cellStyle name="Salida 2 2 9 2 9" xfId="53249" xr:uid="{00000000-0005-0000-0000-00005EC70000}"/>
    <cellStyle name="Salida 2 2 9 3" xfId="1334" xr:uid="{00000000-0005-0000-0000-00005FC70000}"/>
    <cellStyle name="Salida 2 2 9 3 2" xfId="2801" xr:uid="{00000000-0005-0000-0000-000060C70000}"/>
    <cellStyle name="Salida 2 2 9 3 2 2" xfId="8545" xr:uid="{00000000-0005-0000-0000-000061C70000}"/>
    <cellStyle name="Salida 2 2 9 3 2 2 2" xfId="11450" xr:uid="{00000000-0005-0000-0000-000062C70000}"/>
    <cellStyle name="Salida 2 2 9 3 2 2 2 2" xfId="53250" xr:uid="{00000000-0005-0000-0000-000063C70000}"/>
    <cellStyle name="Salida 2 2 9 3 2 2 3" xfId="53251" xr:uid="{00000000-0005-0000-0000-000064C70000}"/>
    <cellStyle name="Salida 2 2 9 3 2 3" xfId="8546" xr:uid="{00000000-0005-0000-0000-000065C70000}"/>
    <cellStyle name="Salida 2 2 9 3 2 3 2" xfId="11451" xr:uid="{00000000-0005-0000-0000-000066C70000}"/>
    <cellStyle name="Salida 2 2 9 3 2 3 2 2" xfId="53252" xr:uid="{00000000-0005-0000-0000-000067C70000}"/>
    <cellStyle name="Salida 2 2 9 3 2 3 3" xfId="53253" xr:uid="{00000000-0005-0000-0000-000068C70000}"/>
    <cellStyle name="Salida 2 2 9 3 2 4" xfId="11449" xr:uid="{00000000-0005-0000-0000-000069C70000}"/>
    <cellStyle name="Salida 2 2 9 3 2 4 2" xfId="53254" xr:uid="{00000000-0005-0000-0000-00006AC70000}"/>
    <cellStyle name="Salida 2 2 9 3 2 5" xfId="28278" xr:uid="{00000000-0005-0000-0000-00006BC70000}"/>
    <cellStyle name="Salida 2 2 9 3 2 5 2" xfId="53255" xr:uid="{00000000-0005-0000-0000-00006CC70000}"/>
    <cellStyle name="Salida 2 2 9 3 2 6" xfId="28279" xr:uid="{00000000-0005-0000-0000-00006DC70000}"/>
    <cellStyle name="Salida 2 2 9 3 2 6 2" xfId="53256" xr:uid="{00000000-0005-0000-0000-00006EC70000}"/>
    <cellStyle name="Salida 2 2 9 3 2 7" xfId="28280" xr:uid="{00000000-0005-0000-0000-00006FC70000}"/>
    <cellStyle name="Salida 2 2 9 3 2 7 2" xfId="53257" xr:uid="{00000000-0005-0000-0000-000070C70000}"/>
    <cellStyle name="Salida 2 2 9 3 2 8" xfId="53258" xr:uid="{00000000-0005-0000-0000-000071C70000}"/>
    <cellStyle name="Salida 2 2 9 3 3" xfId="8547" xr:uid="{00000000-0005-0000-0000-000072C70000}"/>
    <cellStyle name="Salida 2 2 9 3 3 2" xfId="11452" xr:uid="{00000000-0005-0000-0000-000073C70000}"/>
    <cellStyle name="Salida 2 2 9 3 3 2 2" xfId="53259" xr:uid="{00000000-0005-0000-0000-000074C70000}"/>
    <cellStyle name="Salida 2 2 9 3 3 3" xfId="53260" xr:uid="{00000000-0005-0000-0000-000075C70000}"/>
    <cellStyle name="Salida 2 2 9 3 4" xfId="8548" xr:uid="{00000000-0005-0000-0000-000076C70000}"/>
    <cellStyle name="Salida 2 2 9 3 4 2" xfId="11468" xr:uid="{00000000-0005-0000-0000-000077C70000}"/>
    <cellStyle name="Salida 2 2 9 3 4 2 2" xfId="53261" xr:uid="{00000000-0005-0000-0000-000078C70000}"/>
    <cellStyle name="Salida 2 2 9 3 4 3" xfId="53262" xr:uid="{00000000-0005-0000-0000-000079C70000}"/>
    <cellStyle name="Salida 2 2 9 3 5" xfId="11448" xr:uid="{00000000-0005-0000-0000-00007AC70000}"/>
    <cellStyle name="Salida 2 2 9 3 5 2" xfId="53263" xr:uid="{00000000-0005-0000-0000-00007BC70000}"/>
    <cellStyle name="Salida 2 2 9 3 6" xfId="28281" xr:uid="{00000000-0005-0000-0000-00007CC70000}"/>
    <cellStyle name="Salida 2 2 9 3 6 2" xfId="53264" xr:uid="{00000000-0005-0000-0000-00007DC70000}"/>
    <cellStyle name="Salida 2 2 9 3 7" xfId="28282" xr:uid="{00000000-0005-0000-0000-00007EC70000}"/>
    <cellStyle name="Salida 2 2 9 3 7 2" xfId="53265" xr:uid="{00000000-0005-0000-0000-00007FC70000}"/>
    <cellStyle name="Salida 2 2 9 3 8" xfId="28283" xr:uid="{00000000-0005-0000-0000-000080C70000}"/>
    <cellStyle name="Salida 2 2 9 3 8 2" xfId="53266" xr:uid="{00000000-0005-0000-0000-000081C70000}"/>
    <cellStyle name="Salida 2 2 9 3 9" xfId="53267" xr:uid="{00000000-0005-0000-0000-000082C70000}"/>
    <cellStyle name="Salida 2 2 9 4" xfId="8549" xr:uid="{00000000-0005-0000-0000-000083C70000}"/>
    <cellStyle name="Salida 2 2 9 4 2" xfId="11525" xr:uid="{00000000-0005-0000-0000-000084C70000}"/>
    <cellStyle name="Salida 2 2 9 4 2 2" xfId="53268" xr:uid="{00000000-0005-0000-0000-000085C70000}"/>
    <cellStyle name="Salida 2 2 9 4 3" xfId="28284" xr:uid="{00000000-0005-0000-0000-000086C70000}"/>
    <cellStyle name="Salida 2 2 9 4 3 2" xfId="53269" xr:uid="{00000000-0005-0000-0000-000087C70000}"/>
    <cellStyle name="Salida 2 2 9 4 4" xfId="28285" xr:uid="{00000000-0005-0000-0000-000088C70000}"/>
    <cellStyle name="Salida 2 2 9 4 4 2" xfId="53270" xr:uid="{00000000-0005-0000-0000-000089C70000}"/>
    <cellStyle name="Salida 2 2 9 4 5" xfId="28286" xr:uid="{00000000-0005-0000-0000-00008AC70000}"/>
    <cellStyle name="Salida 2 2 9 4 5 2" xfId="53271" xr:uid="{00000000-0005-0000-0000-00008BC70000}"/>
    <cellStyle name="Salida 2 2 9 4 6" xfId="53272" xr:uid="{00000000-0005-0000-0000-00008CC70000}"/>
    <cellStyle name="Salida 2 2 9 5" xfId="8550" xr:uid="{00000000-0005-0000-0000-00008DC70000}"/>
    <cellStyle name="Salida 2 2 9 5 2" xfId="11526" xr:uid="{00000000-0005-0000-0000-00008EC70000}"/>
    <cellStyle name="Salida 2 2 9 5 2 2" xfId="53273" xr:uid="{00000000-0005-0000-0000-00008FC70000}"/>
    <cellStyle name="Salida 2 2 9 5 3" xfId="28287" xr:uid="{00000000-0005-0000-0000-000090C70000}"/>
    <cellStyle name="Salida 2 2 9 5 3 2" xfId="53274" xr:uid="{00000000-0005-0000-0000-000091C70000}"/>
    <cellStyle name="Salida 2 2 9 5 4" xfId="28288" xr:uid="{00000000-0005-0000-0000-000092C70000}"/>
    <cellStyle name="Salida 2 2 9 5 4 2" xfId="53275" xr:uid="{00000000-0005-0000-0000-000093C70000}"/>
    <cellStyle name="Salida 2 2 9 5 5" xfId="28289" xr:uid="{00000000-0005-0000-0000-000094C70000}"/>
    <cellStyle name="Salida 2 2 9 5 5 2" xfId="53276" xr:uid="{00000000-0005-0000-0000-000095C70000}"/>
    <cellStyle name="Salida 2 2 9 5 6" xfId="53277" xr:uid="{00000000-0005-0000-0000-000096C70000}"/>
    <cellStyle name="Salida 2 2 9 6" xfId="8551" xr:uid="{00000000-0005-0000-0000-000097C70000}"/>
    <cellStyle name="Salida 2 2 9 6 2" xfId="11527" xr:uid="{00000000-0005-0000-0000-000098C70000}"/>
    <cellStyle name="Salida 2 2 9 6 2 2" xfId="53278" xr:uid="{00000000-0005-0000-0000-000099C70000}"/>
    <cellStyle name="Salida 2 2 9 6 3" xfId="28290" xr:uid="{00000000-0005-0000-0000-00009AC70000}"/>
    <cellStyle name="Salida 2 2 9 6 3 2" xfId="53279" xr:uid="{00000000-0005-0000-0000-00009BC70000}"/>
    <cellStyle name="Salida 2 2 9 6 4" xfId="28291" xr:uid="{00000000-0005-0000-0000-00009CC70000}"/>
    <cellStyle name="Salida 2 2 9 6 4 2" xfId="53280" xr:uid="{00000000-0005-0000-0000-00009DC70000}"/>
    <cellStyle name="Salida 2 2 9 6 5" xfId="28292" xr:uid="{00000000-0005-0000-0000-00009EC70000}"/>
    <cellStyle name="Salida 2 2 9 6 5 2" xfId="53281" xr:uid="{00000000-0005-0000-0000-00009FC70000}"/>
    <cellStyle name="Salida 2 2 9 6 6" xfId="53282" xr:uid="{00000000-0005-0000-0000-0000A0C70000}"/>
    <cellStyle name="Salida 2 2 9 7" xfId="8552" xr:uid="{00000000-0005-0000-0000-0000A1C70000}"/>
    <cellStyle name="Salida 2 2 9 7 2" xfId="11528" xr:uid="{00000000-0005-0000-0000-0000A2C70000}"/>
    <cellStyle name="Salida 2 2 9 7 2 2" xfId="53283" xr:uid="{00000000-0005-0000-0000-0000A3C70000}"/>
    <cellStyle name="Salida 2 2 9 7 3" xfId="28293" xr:uid="{00000000-0005-0000-0000-0000A4C70000}"/>
    <cellStyle name="Salida 2 2 9 7 3 2" xfId="53284" xr:uid="{00000000-0005-0000-0000-0000A5C70000}"/>
    <cellStyle name="Salida 2 2 9 7 4" xfId="28294" xr:uid="{00000000-0005-0000-0000-0000A6C70000}"/>
    <cellStyle name="Salida 2 2 9 7 4 2" xfId="53285" xr:uid="{00000000-0005-0000-0000-0000A7C70000}"/>
    <cellStyle name="Salida 2 2 9 7 5" xfId="28295" xr:uid="{00000000-0005-0000-0000-0000A8C70000}"/>
    <cellStyle name="Salida 2 2 9 7 5 2" xfId="53286" xr:uid="{00000000-0005-0000-0000-0000A9C70000}"/>
    <cellStyle name="Salida 2 2 9 7 6" xfId="53287" xr:uid="{00000000-0005-0000-0000-0000AAC70000}"/>
    <cellStyle name="Salida 2 2 9 8" xfId="8553" xr:uid="{00000000-0005-0000-0000-0000ABC70000}"/>
    <cellStyle name="Salida 2 2 9 8 2" xfId="11529" xr:uid="{00000000-0005-0000-0000-0000ACC70000}"/>
    <cellStyle name="Salida 2 2 9 8 2 2" xfId="53288" xr:uid="{00000000-0005-0000-0000-0000ADC70000}"/>
    <cellStyle name="Salida 2 2 9 8 3" xfId="53289" xr:uid="{00000000-0005-0000-0000-0000AEC70000}"/>
    <cellStyle name="Salida 2 2 9 9" xfId="11441" xr:uid="{00000000-0005-0000-0000-0000AFC70000}"/>
    <cellStyle name="Salida 2 2 9 9 2" xfId="53290" xr:uid="{00000000-0005-0000-0000-0000B0C70000}"/>
    <cellStyle name="Salida 2 20" xfId="2628" xr:uid="{00000000-0005-0000-0000-0000B1C70000}"/>
    <cellStyle name="Salida 2 20 2" xfId="8554" xr:uid="{00000000-0005-0000-0000-0000B2C70000}"/>
    <cellStyle name="Salida 2 20 2 2" xfId="11531" xr:uid="{00000000-0005-0000-0000-0000B3C70000}"/>
    <cellStyle name="Salida 2 20 2 2 2" xfId="53291" xr:uid="{00000000-0005-0000-0000-0000B4C70000}"/>
    <cellStyle name="Salida 2 20 2 3" xfId="53292" xr:uid="{00000000-0005-0000-0000-0000B5C70000}"/>
    <cellStyle name="Salida 2 20 3" xfId="8555" xr:uid="{00000000-0005-0000-0000-0000B6C70000}"/>
    <cellStyle name="Salida 2 20 3 2" xfId="11532" xr:uid="{00000000-0005-0000-0000-0000B7C70000}"/>
    <cellStyle name="Salida 2 20 3 2 2" xfId="53293" xr:uid="{00000000-0005-0000-0000-0000B8C70000}"/>
    <cellStyle name="Salida 2 20 3 3" xfId="53294" xr:uid="{00000000-0005-0000-0000-0000B9C70000}"/>
    <cellStyle name="Salida 2 20 4" xfId="11530" xr:uid="{00000000-0005-0000-0000-0000BAC70000}"/>
    <cellStyle name="Salida 2 20 4 2" xfId="53295" xr:uid="{00000000-0005-0000-0000-0000BBC70000}"/>
    <cellStyle name="Salida 2 20 5" xfId="28296" xr:uid="{00000000-0005-0000-0000-0000BCC70000}"/>
    <cellStyle name="Salida 2 20 5 2" xfId="53296" xr:uid="{00000000-0005-0000-0000-0000BDC70000}"/>
    <cellStyle name="Salida 2 20 6" xfId="28297" xr:uid="{00000000-0005-0000-0000-0000BEC70000}"/>
    <cellStyle name="Salida 2 20 6 2" xfId="53297" xr:uid="{00000000-0005-0000-0000-0000BFC70000}"/>
    <cellStyle name="Salida 2 20 7" xfId="28298" xr:uid="{00000000-0005-0000-0000-0000C0C70000}"/>
    <cellStyle name="Salida 2 20 7 2" xfId="53298" xr:uid="{00000000-0005-0000-0000-0000C1C70000}"/>
    <cellStyle name="Salida 2 20 8" xfId="53299" xr:uid="{00000000-0005-0000-0000-0000C2C70000}"/>
    <cellStyle name="Salida 2 21" xfId="8556" xr:uid="{00000000-0005-0000-0000-0000C3C70000}"/>
    <cellStyle name="Salida 2 21 2" xfId="11533" xr:uid="{00000000-0005-0000-0000-0000C4C70000}"/>
    <cellStyle name="Salida 2 21 2 2" xfId="53300" xr:uid="{00000000-0005-0000-0000-0000C5C70000}"/>
    <cellStyle name="Salida 2 21 3" xfId="28299" xr:uid="{00000000-0005-0000-0000-0000C6C70000}"/>
    <cellStyle name="Salida 2 21 3 2" xfId="53301" xr:uid="{00000000-0005-0000-0000-0000C7C70000}"/>
    <cellStyle name="Salida 2 21 4" xfId="28300" xr:uid="{00000000-0005-0000-0000-0000C8C70000}"/>
    <cellStyle name="Salida 2 21 4 2" xfId="53302" xr:uid="{00000000-0005-0000-0000-0000C9C70000}"/>
    <cellStyle name="Salida 2 21 5" xfId="28301" xr:uid="{00000000-0005-0000-0000-0000CAC70000}"/>
    <cellStyle name="Salida 2 21 5 2" xfId="53303" xr:uid="{00000000-0005-0000-0000-0000CBC70000}"/>
    <cellStyle name="Salida 2 21 6" xfId="53304" xr:uid="{00000000-0005-0000-0000-0000CCC70000}"/>
    <cellStyle name="Salida 2 22" xfId="8557" xr:uid="{00000000-0005-0000-0000-0000CDC70000}"/>
    <cellStyle name="Salida 2 22 2" xfId="11534" xr:uid="{00000000-0005-0000-0000-0000CEC70000}"/>
    <cellStyle name="Salida 2 22 2 2" xfId="53305" xr:uid="{00000000-0005-0000-0000-0000CFC70000}"/>
    <cellStyle name="Salida 2 22 3" xfId="28302" xr:uid="{00000000-0005-0000-0000-0000D0C70000}"/>
    <cellStyle name="Salida 2 22 3 2" xfId="53306" xr:uid="{00000000-0005-0000-0000-0000D1C70000}"/>
    <cellStyle name="Salida 2 22 4" xfId="28303" xr:uid="{00000000-0005-0000-0000-0000D2C70000}"/>
    <cellStyle name="Salida 2 22 4 2" xfId="53307" xr:uid="{00000000-0005-0000-0000-0000D3C70000}"/>
    <cellStyle name="Salida 2 22 5" xfId="28304" xr:uid="{00000000-0005-0000-0000-0000D4C70000}"/>
    <cellStyle name="Salida 2 22 5 2" xfId="53308" xr:uid="{00000000-0005-0000-0000-0000D5C70000}"/>
    <cellStyle name="Salida 2 22 6" xfId="53309" xr:uid="{00000000-0005-0000-0000-0000D6C70000}"/>
    <cellStyle name="Salida 2 23" xfId="8558" xr:uid="{00000000-0005-0000-0000-0000D7C70000}"/>
    <cellStyle name="Salida 2 23 2" xfId="11535" xr:uid="{00000000-0005-0000-0000-0000D8C70000}"/>
    <cellStyle name="Salida 2 23 2 2" xfId="53310" xr:uid="{00000000-0005-0000-0000-0000D9C70000}"/>
    <cellStyle name="Salida 2 23 3" xfId="28305" xr:uid="{00000000-0005-0000-0000-0000DAC70000}"/>
    <cellStyle name="Salida 2 23 3 2" xfId="53311" xr:uid="{00000000-0005-0000-0000-0000DBC70000}"/>
    <cellStyle name="Salida 2 23 4" xfId="28306" xr:uid="{00000000-0005-0000-0000-0000DCC70000}"/>
    <cellStyle name="Salida 2 23 4 2" xfId="53312" xr:uid="{00000000-0005-0000-0000-0000DDC70000}"/>
    <cellStyle name="Salida 2 23 5" xfId="28307" xr:uid="{00000000-0005-0000-0000-0000DEC70000}"/>
    <cellStyle name="Salida 2 23 5 2" xfId="53313" xr:uid="{00000000-0005-0000-0000-0000DFC70000}"/>
    <cellStyle name="Salida 2 23 6" xfId="53314" xr:uid="{00000000-0005-0000-0000-0000E0C70000}"/>
    <cellStyle name="Salida 2 24" xfId="8559" xr:uid="{00000000-0005-0000-0000-0000E1C70000}"/>
    <cellStyle name="Salida 2 24 2" xfId="11536" xr:uid="{00000000-0005-0000-0000-0000E2C70000}"/>
    <cellStyle name="Salida 2 24 2 2" xfId="53315" xr:uid="{00000000-0005-0000-0000-0000E3C70000}"/>
    <cellStyle name="Salida 2 24 3" xfId="53316" xr:uid="{00000000-0005-0000-0000-0000E4C70000}"/>
    <cellStyle name="Salida 2 25" xfId="11773" xr:uid="{00000000-0005-0000-0000-0000E5C70000}"/>
    <cellStyle name="Salida 2 25 2" xfId="53317" xr:uid="{00000000-0005-0000-0000-0000E6C70000}"/>
    <cellStyle name="Salida 2 26" xfId="9236" xr:uid="{00000000-0005-0000-0000-0000E7C70000}"/>
    <cellStyle name="Salida 2 26 2" xfId="53318" xr:uid="{00000000-0005-0000-0000-0000E8C70000}"/>
    <cellStyle name="Salida 2 27" xfId="28308" xr:uid="{00000000-0005-0000-0000-0000E9C70000}"/>
    <cellStyle name="Salida 2 27 2" xfId="53319" xr:uid="{00000000-0005-0000-0000-0000EAC70000}"/>
    <cellStyle name="Salida 2 28" xfId="53320" xr:uid="{00000000-0005-0000-0000-0000EBC70000}"/>
    <cellStyle name="Salida 2 29" xfId="806" xr:uid="{00000000-0005-0000-0000-0000ECC70000}"/>
    <cellStyle name="Salida 2 3" xfId="576" xr:uid="{00000000-0005-0000-0000-0000EDC70000}"/>
    <cellStyle name="Salida 2 3 10" xfId="11778" xr:uid="{00000000-0005-0000-0000-0000EEC70000}"/>
    <cellStyle name="Salida 2 3 10 2" xfId="53321" xr:uid="{00000000-0005-0000-0000-0000EFC70000}"/>
    <cellStyle name="Salida 2 3 11" xfId="11537" xr:uid="{00000000-0005-0000-0000-0000F0C70000}"/>
    <cellStyle name="Salida 2 3 11 2" xfId="53322" xr:uid="{00000000-0005-0000-0000-0000F1C70000}"/>
    <cellStyle name="Salida 2 3 12" xfId="28309" xr:uid="{00000000-0005-0000-0000-0000F2C70000}"/>
    <cellStyle name="Salida 2 3 12 2" xfId="53323" xr:uid="{00000000-0005-0000-0000-0000F3C70000}"/>
    <cellStyle name="Salida 2 3 13" xfId="53324" xr:uid="{00000000-0005-0000-0000-0000F4C70000}"/>
    <cellStyle name="Salida 2 3 14" xfId="836" xr:uid="{00000000-0005-0000-0000-0000F5C70000}"/>
    <cellStyle name="Salida 2 3 15" xfId="57279" xr:uid="{00000000-0005-0000-0000-0000F6C70000}"/>
    <cellStyle name="Salida 2 3 2" xfId="577" xr:uid="{00000000-0005-0000-0000-0000F7C70000}"/>
    <cellStyle name="Salida 2 3 2 10" xfId="28310" xr:uid="{00000000-0005-0000-0000-0000F8C70000}"/>
    <cellStyle name="Salida 2 3 2 10 2" xfId="53325" xr:uid="{00000000-0005-0000-0000-0000F9C70000}"/>
    <cellStyle name="Salida 2 3 2 11" xfId="53326" xr:uid="{00000000-0005-0000-0000-0000FAC70000}"/>
    <cellStyle name="Salida 2 3 2 12" xfId="57280" xr:uid="{00000000-0005-0000-0000-0000FBC70000}"/>
    <cellStyle name="Salida 2 3 2 2" xfId="2121" xr:uid="{00000000-0005-0000-0000-0000FCC70000}"/>
    <cellStyle name="Salida 2 3 2 2 2" xfId="3579" xr:uid="{00000000-0005-0000-0000-0000FDC70000}"/>
    <cellStyle name="Salida 2 3 2 2 2 2" xfId="8560" xr:uid="{00000000-0005-0000-0000-0000FEC70000}"/>
    <cellStyle name="Salida 2 3 2 2 2 2 2" xfId="11541" xr:uid="{00000000-0005-0000-0000-0000FFC70000}"/>
    <cellStyle name="Salida 2 3 2 2 2 2 2 2" xfId="53327" xr:uid="{00000000-0005-0000-0000-000000C80000}"/>
    <cellStyle name="Salida 2 3 2 2 2 2 3" xfId="53328" xr:uid="{00000000-0005-0000-0000-000001C80000}"/>
    <cellStyle name="Salida 2 3 2 2 2 3" xfId="8561" xr:uid="{00000000-0005-0000-0000-000002C80000}"/>
    <cellStyle name="Salida 2 3 2 2 2 3 2" xfId="11542" xr:uid="{00000000-0005-0000-0000-000003C80000}"/>
    <cellStyle name="Salida 2 3 2 2 2 3 2 2" xfId="53329" xr:uid="{00000000-0005-0000-0000-000004C80000}"/>
    <cellStyle name="Salida 2 3 2 2 2 3 3" xfId="53330" xr:uid="{00000000-0005-0000-0000-000005C80000}"/>
    <cellStyle name="Salida 2 3 2 2 2 4" xfId="11540" xr:uid="{00000000-0005-0000-0000-000006C80000}"/>
    <cellStyle name="Salida 2 3 2 2 2 4 2" xfId="53331" xr:uid="{00000000-0005-0000-0000-000007C80000}"/>
    <cellStyle name="Salida 2 3 2 2 2 5" xfId="28311" xr:uid="{00000000-0005-0000-0000-000008C80000}"/>
    <cellStyle name="Salida 2 3 2 2 2 5 2" xfId="53332" xr:uid="{00000000-0005-0000-0000-000009C80000}"/>
    <cellStyle name="Salida 2 3 2 2 2 6" xfId="28312" xr:uid="{00000000-0005-0000-0000-00000AC80000}"/>
    <cellStyle name="Salida 2 3 2 2 2 6 2" xfId="53333" xr:uid="{00000000-0005-0000-0000-00000BC80000}"/>
    <cellStyle name="Salida 2 3 2 2 2 7" xfId="28313" xr:uid="{00000000-0005-0000-0000-00000CC80000}"/>
    <cellStyle name="Salida 2 3 2 2 2 7 2" xfId="53334" xr:uid="{00000000-0005-0000-0000-00000DC80000}"/>
    <cellStyle name="Salida 2 3 2 2 2 8" xfId="53335" xr:uid="{00000000-0005-0000-0000-00000EC80000}"/>
    <cellStyle name="Salida 2 3 2 2 3" xfId="8562" xr:uid="{00000000-0005-0000-0000-00000FC80000}"/>
    <cellStyle name="Salida 2 3 2 2 3 2" xfId="11543" xr:uid="{00000000-0005-0000-0000-000010C80000}"/>
    <cellStyle name="Salida 2 3 2 2 3 2 2" xfId="53336" xr:uid="{00000000-0005-0000-0000-000011C80000}"/>
    <cellStyle name="Salida 2 3 2 2 3 3" xfId="53337" xr:uid="{00000000-0005-0000-0000-000012C80000}"/>
    <cellStyle name="Salida 2 3 2 2 4" xfId="8563" xr:uid="{00000000-0005-0000-0000-000013C80000}"/>
    <cellStyle name="Salida 2 3 2 2 4 2" xfId="11544" xr:uid="{00000000-0005-0000-0000-000014C80000}"/>
    <cellStyle name="Salida 2 3 2 2 4 2 2" xfId="53338" xr:uid="{00000000-0005-0000-0000-000015C80000}"/>
    <cellStyle name="Salida 2 3 2 2 4 3" xfId="53339" xr:uid="{00000000-0005-0000-0000-000016C80000}"/>
    <cellStyle name="Salida 2 3 2 2 5" xfId="11539" xr:uid="{00000000-0005-0000-0000-000017C80000}"/>
    <cellStyle name="Salida 2 3 2 2 5 2" xfId="53340" xr:uid="{00000000-0005-0000-0000-000018C80000}"/>
    <cellStyle name="Salida 2 3 2 2 6" xfId="28314" xr:uid="{00000000-0005-0000-0000-000019C80000}"/>
    <cellStyle name="Salida 2 3 2 2 6 2" xfId="53341" xr:uid="{00000000-0005-0000-0000-00001AC80000}"/>
    <cellStyle name="Salida 2 3 2 2 7" xfId="28315" xr:uid="{00000000-0005-0000-0000-00001BC80000}"/>
    <cellStyle name="Salida 2 3 2 2 7 2" xfId="53342" xr:uid="{00000000-0005-0000-0000-00001CC80000}"/>
    <cellStyle name="Salida 2 3 2 2 8" xfId="28316" xr:uid="{00000000-0005-0000-0000-00001DC80000}"/>
    <cellStyle name="Salida 2 3 2 2 8 2" xfId="53343" xr:uid="{00000000-0005-0000-0000-00001EC80000}"/>
    <cellStyle name="Salida 2 3 2 2 9" xfId="53344" xr:uid="{00000000-0005-0000-0000-00001FC80000}"/>
    <cellStyle name="Salida 2 3 2 3" xfId="1689" xr:uid="{00000000-0005-0000-0000-000020C80000}"/>
    <cellStyle name="Salida 2 3 2 3 2" xfId="3151" xr:uid="{00000000-0005-0000-0000-000021C80000}"/>
    <cellStyle name="Salida 2 3 2 3 2 2" xfId="8564" xr:uid="{00000000-0005-0000-0000-000022C80000}"/>
    <cellStyle name="Salida 2 3 2 3 2 2 2" xfId="11547" xr:uid="{00000000-0005-0000-0000-000023C80000}"/>
    <cellStyle name="Salida 2 3 2 3 2 2 2 2" xfId="53345" xr:uid="{00000000-0005-0000-0000-000024C80000}"/>
    <cellStyle name="Salida 2 3 2 3 2 2 3" xfId="53346" xr:uid="{00000000-0005-0000-0000-000025C80000}"/>
    <cellStyle name="Salida 2 3 2 3 2 3" xfId="8565" xr:uid="{00000000-0005-0000-0000-000026C80000}"/>
    <cellStyle name="Salida 2 3 2 3 2 3 2" xfId="11548" xr:uid="{00000000-0005-0000-0000-000027C80000}"/>
    <cellStyle name="Salida 2 3 2 3 2 3 2 2" xfId="53347" xr:uid="{00000000-0005-0000-0000-000028C80000}"/>
    <cellStyle name="Salida 2 3 2 3 2 3 3" xfId="53348" xr:uid="{00000000-0005-0000-0000-000029C80000}"/>
    <cellStyle name="Salida 2 3 2 3 2 4" xfId="11546" xr:uid="{00000000-0005-0000-0000-00002AC80000}"/>
    <cellStyle name="Salida 2 3 2 3 2 4 2" xfId="53349" xr:uid="{00000000-0005-0000-0000-00002BC80000}"/>
    <cellStyle name="Salida 2 3 2 3 2 5" xfId="28317" xr:uid="{00000000-0005-0000-0000-00002CC80000}"/>
    <cellStyle name="Salida 2 3 2 3 2 5 2" xfId="53350" xr:uid="{00000000-0005-0000-0000-00002DC80000}"/>
    <cellStyle name="Salida 2 3 2 3 2 6" xfId="28318" xr:uid="{00000000-0005-0000-0000-00002EC80000}"/>
    <cellStyle name="Salida 2 3 2 3 2 6 2" xfId="53351" xr:uid="{00000000-0005-0000-0000-00002FC80000}"/>
    <cellStyle name="Salida 2 3 2 3 2 7" xfId="28319" xr:uid="{00000000-0005-0000-0000-000030C80000}"/>
    <cellStyle name="Salida 2 3 2 3 2 7 2" xfId="53352" xr:uid="{00000000-0005-0000-0000-000031C80000}"/>
    <cellStyle name="Salida 2 3 2 3 2 8" xfId="53353" xr:uid="{00000000-0005-0000-0000-000032C80000}"/>
    <cellStyle name="Salida 2 3 2 3 3" xfId="8566" xr:uid="{00000000-0005-0000-0000-000033C80000}"/>
    <cellStyle name="Salida 2 3 2 3 3 2" xfId="11549" xr:uid="{00000000-0005-0000-0000-000034C80000}"/>
    <cellStyle name="Salida 2 3 2 3 3 2 2" xfId="53354" xr:uid="{00000000-0005-0000-0000-000035C80000}"/>
    <cellStyle name="Salida 2 3 2 3 3 3" xfId="53355" xr:uid="{00000000-0005-0000-0000-000036C80000}"/>
    <cellStyle name="Salida 2 3 2 3 4" xfId="8567" xr:uid="{00000000-0005-0000-0000-000037C80000}"/>
    <cellStyle name="Salida 2 3 2 3 4 2" xfId="11550" xr:uid="{00000000-0005-0000-0000-000038C80000}"/>
    <cellStyle name="Salida 2 3 2 3 4 2 2" xfId="53356" xr:uid="{00000000-0005-0000-0000-000039C80000}"/>
    <cellStyle name="Salida 2 3 2 3 4 3" xfId="53357" xr:uid="{00000000-0005-0000-0000-00003AC80000}"/>
    <cellStyle name="Salida 2 3 2 3 5" xfId="11545" xr:uid="{00000000-0005-0000-0000-00003BC80000}"/>
    <cellStyle name="Salida 2 3 2 3 5 2" xfId="53358" xr:uid="{00000000-0005-0000-0000-00003CC80000}"/>
    <cellStyle name="Salida 2 3 2 3 6" xfId="28320" xr:uid="{00000000-0005-0000-0000-00003DC80000}"/>
    <cellStyle name="Salida 2 3 2 3 6 2" xfId="53359" xr:uid="{00000000-0005-0000-0000-00003EC80000}"/>
    <cellStyle name="Salida 2 3 2 3 7" xfId="28321" xr:uid="{00000000-0005-0000-0000-00003FC80000}"/>
    <cellStyle name="Salida 2 3 2 3 7 2" xfId="53360" xr:uid="{00000000-0005-0000-0000-000040C80000}"/>
    <cellStyle name="Salida 2 3 2 3 8" xfId="28322" xr:uid="{00000000-0005-0000-0000-000041C80000}"/>
    <cellStyle name="Salida 2 3 2 3 8 2" xfId="53361" xr:uid="{00000000-0005-0000-0000-000042C80000}"/>
    <cellStyle name="Salida 2 3 2 3 9" xfId="53362" xr:uid="{00000000-0005-0000-0000-000043C80000}"/>
    <cellStyle name="Salida 2 3 2 4" xfId="2634" xr:uid="{00000000-0005-0000-0000-000044C80000}"/>
    <cellStyle name="Salida 2 3 2 4 2" xfId="8568" xr:uid="{00000000-0005-0000-0000-000045C80000}"/>
    <cellStyle name="Salida 2 3 2 4 2 2" xfId="11552" xr:uid="{00000000-0005-0000-0000-000046C80000}"/>
    <cellStyle name="Salida 2 3 2 4 2 2 2" xfId="53363" xr:uid="{00000000-0005-0000-0000-000047C80000}"/>
    <cellStyle name="Salida 2 3 2 4 2 3" xfId="53364" xr:uid="{00000000-0005-0000-0000-000048C80000}"/>
    <cellStyle name="Salida 2 3 2 4 3" xfId="8569" xr:uid="{00000000-0005-0000-0000-000049C80000}"/>
    <cellStyle name="Salida 2 3 2 4 3 2" xfId="11553" xr:uid="{00000000-0005-0000-0000-00004AC80000}"/>
    <cellStyle name="Salida 2 3 2 4 3 2 2" xfId="53365" xr:uid="{00000000-0005-0000-0000-00004BC80000}"/>
    <cellStyle name="Salida 2 3 2 4 3 3" xfId="53366" xr:uid="{00000000-0005-0000-0000-00004CC80000}"/>
    <cellStyle name="Salida 2 3 2 4 4" xfId="11551" xr:uid="{00000000-0005-0000-0000-00004DC80000}"/>
    <cellStyle name="Salida 2 3 2 4 4 2" xfId="53367" xr:uid="{00000000-0005-0000-0000-00004EC80000}"/>
    <cellStyle name="Salida 2 3 2 4 5" xfId="28323" xr:uid="{00000000-0005-0000-0000-00004FC80000}"/>
    <cellStyle name="Salida 2 3 2 4 5 2" xfId="53368" xr:uid="{00000000-0005-0000-0000-000050C80000}"/>
    <cellStyle name="Salida 2 3 2 4 6" xfId="28324" xr:uid="{00000000-0005-0000-0000-000051C80000}"/>
    <cellStyle name="Salida 2 3 2 4 6 2" xfId="53369" xr:uid="{00000000-0005-0000-0000-000052C80000}"/>
    <cellStyle name="Salida 2 3 2 4 7" xfId="28325" xr:uid="{00000000-0005-0000-0000-000053C80000}"/>
    <cellStyle name="Salida 2 3 2 4 7 2" xfId="53370" xr:uid="{00000000-0005-0000-0000-000054C80000}"/>
    <cellStyle name="Salida 2 3 2 4 8" xfId="53371" xr:uid="{00000000-0005-0000-0000-000055C80000}"/>
    <cellStyle name="Salida 2 3 2 5" xfId="2717" xr:uid="{00000000-0005-0000-0000-000056C80000}"/>
    <cellStyle name="Salida 2 3 2 5 2" xfId="8570" xr:uid="{00000000-0005-0000-0000-000057C80000}"/>
    <cellStyle name="Salida 2 3 2 5 2 2" xfId="11555" xr:uid="{00000000-0005-0000-0000-000058C80000}"/>
    <cellStyle name="Salida 2 3 2 5 2 2 2" xfId="53372" xr:uid="{00000000-0005-0000-0000-000059C80000}"/>
    <cellStyle name="Salida 2 3 2 5 2 3" xfId="53373" xr:uid="{00000000-0005-0000-0000-00005AC80000}"/>
    <cellStyle name="Salida 2 3 2 5 3" xfId="8571" xr:uid="{00000000-0005-0000-0000-00005BC80000}"/>
    <cellStyle name="Salida 2 3 2 5 3 2" xfId="11556" xr:uid="{00000000-0005-0000-0000-00005CC80000}"/>
    <cellStyle name="Salida 2 3 2 5 3 2 2" xfId="53374" xr:uid="{00000000-0005-0000-0000-00005DC80000}"/>
    <cellStyle name="Salida 2 3 2 5 3 3" xfId="53375" xr:uid="{00000000-0005-0000-0000-00005EC80000}"/>
    <cellStyle name="Salida 2 3 2 5 4" xfId="11554" xr:uid="{00000000-0005-0000-0000-00005FC80000}"/>
    <cellStyle name="Salida 2 3 2 5 4 2" xfId="53376" xr:uid="{00000000-0005-0000-0000-000060C80000}"/>
    <cellStyle name="Salida 2 3 2 5 5" xfId="28326" xr:uid="{00000000-0005-0000-0000-000061C80000}"/>
    <cellStyle name="Salida 2 3 2 5 5 2" xfId="53377" xr:uid="{00000000-0005-0000-0000-000062C80000}"/>
    <cellStyle name="Salida 2 3 2 5 6" xfId="28327" xr:uid="{00000000-0005-0000-0000-000063C80000}"/>
    <cellStyle name="Salida 2 3 2 5 6 2" xfId="53378" xr:uid="{00000000-0005-0000-0000-000064C80000}"/>
    <cellStyle name="Salida 2 3 2 5 7" xfId="28328" xr:uid="{00000000-0005-0000-0000-000065C80000}"/>
    <cellStyle name="Salida 2 3 2 5 7 2" xfId="53379" xr:uid="{00000000-0005-0000-0000-000066C80000}"/>
    <cellStyle name="Salida 2 3 2 5 8" xfId="53380" xr:uid="{00000000-0005-0000-0000-000067C80000}"/>
    <cellStyle name="Salida 2 3 2 6" xfId="8572" xr:uid="{00000000-0005-0000-0000-000068C80000}"/>
    <cellStyle name="Salida 2 3 2 6 2" xfId="11557" xr:uid="{00000000-0005-0000-0000-000069C80000}"/>
    <cellStyle name="Salida 2 3 2 6 2 2" xfId="53381" xr:uid="{00000000-0005-0000-0000-00006AC80000}"/>
    <cellStyle name="Salida 2 3 2 6 3" xfId="28329" xr:uid="{00000000-0005-0000-0000-00006BC80000}"/>
    <cellStyle name="Salida 2 3 2 6 3 2" xfId="53382" xr:uid="{00000000-0005-0000-0000-00006CC80000}"/>
    <cellStyle name="Salida 2 3 2 6 4" xfId="28330" xr:uid="{00000000-0005-0000-0000-00006DC80000}"/>
    <cellStyle name="Salida 2 3 2 6 4 2" xfId="53383" xr:uid="{00000000-0005-0000-0000-00006EC80000}"/>
    <cellStyle name="Salida 2 3 2 6 5" xfId="28331" xr:uid="{00000000-0005-0000-0000-00006FC80000}"/>
    <cellStyle name="Salida 2 3 2 6 5 2" xfId="53384" xr:uid="{00000000-0005-0000-0000-000070C80000}"/>
    <cellStyle name="Salida 2 3 2 6 6" xfId="53385" xr:uid="{00000000-0005-0000-0000-000071C80000}"/>
    <cellStyle name="Salida 2 3 2 7" xfId="8573" xr:uid="{00000000-0005-0000-0000-000072C80000}"/>
    <cellStyle name="Salida 2 3 2 7 2" xfId="11558" xr:uid="{00000000-0005-0000-0000-000073C80000}"/>
    <cellStyle name="Salida 2 3 2 7 2 2" xfId="53386" xr:uid="{00000000-0005-0000-0000-000074C80000}"/>
    <cellStyle name="Salida 2 3 2 7 3" xfId="28332" xr:uid="{00000000-0005-0000-0000-000075C80000}"/>
    <cellStyle name="Salida 2 3 2 7 3 2" xfId="53387" xr:uid="{00000000-0005-0000-0000-000076C80000}"/>
    <cellStyle name="Salida 2 3 2 7 4" xfId="28333" xr:uid="{00000000-0005-0000-0000-000077C80000}"/>
    <cellStyle name="Salida 2 3 2 7 4 2" xfId="53388" xr:uid="{00000000-0005-0000-0000-000078C80000}"/>
    <cellStyle name="Salida 2 3 2 7 5" xfId="28334" xr:uid="{00000000-0005-0000-0000-000079C80000}"/>
    <cellStyle name="Salida 2 3 2 7 5 2" xfId="53389" xr:uid="{00000000-0005-0000-0000-00007AC80000}"/>
    <cellStyle name="Salida 2 3 2 7 6" xfId="53390" xr:uid="{00000000-0005-0000-0000-00007BC80000}"/>
    <cellStyle name="Salida 2 3 2 8" xfId="11779" xr:uid="{00000000-0005-0000-0000-00007CC80000}"/>
    <cellStyle name="Salida 2 3 2 8 2" xfId="53391" xr:uid="{00000000-0005-0000-0000-00007DC80000}"/>
    <cellStyle name="Salida 2 3 2 9" xfId="11538" xr:uid="{00000000-0005-0000-0000-00007EC80000}"/>
    <cellStyle name="Salida 2 3 2 9 2" xfId="53392" xr:uid="{00000000-0005-0000-0000-00007FC80000}"/>
    <cellStyle name="Salida 2 3 3" xfId="1792" xr:uid="{00000000-0005-0000-0000-000080C80000}"/>
    <cellStyle name="Salida 2 3 3 2" xfId="3251" xr:uid="{00000000-0005-0000-0000-000081C80000}"/>
    <cellStyle name="Salida 2 3 3 2 2" xfId="8574" xr:uid="{00000000-0005-0000-0000-000082C80000}"/>
    <cellStyle name="Salida 2 3 3 2 2 2" xfId="11561" xr:uid="{00000000-0005-0000-0000-000083C80000}"/>
    <cellStyle name="Salida 2 3 3 2 2 2 2" xfId="53393" xr:uid="{00000000-0005-0000-0000-000084C80000}"/>
    <cellStyle name="Salida 2 3 3 2 2 3" xfId="53394" xr:uid="{00000000-0005-0000-0000-000085C80000}"/>
    <cellStyle name="Salida 2 3 3 2 3" xfId="8575" xr:uid="{00000000-0005-0000-0000-000086C80000}"/>
    <cellStyle name="Salida 2 3 3 2 3 2" xfId="11562" xr:uid="{00000000-0005-0000-0000-000087C80000}"/>
    <cellStyle name="Salida 2 3 3 2 3 2 2" xfId="53395" xr:uid="{00000000-0005-0000-0000-000088C80000}"/>
    <cellStyle name="Salida 2 3 3 2 3 3" xfId="53396" xr:uid="{00000000-0005-0000-0000-000089C80000}"/>
    <cellStyle name="Salida 2 3 3 2 4" xfId="11560" xr:uid="{00000000-0005-0000-0000-00008AC80000}"/>
    <cellStyle name="Salida 2 3 3 2 4 2" xfId="53397" xr:uid="{00000000-0005-0000-0000-00008BC80000}"/>
    <cellStyle name="Salida 2 3 3 2 5" xfId="28335" xr:uid="{00000000-0005-0000-0000-00008CC80000}"/>
    <cellStyle name="Salida 2 3 3 2 5 2" xfId="53398" xr:uid="{00000000-0005-0000-0000-00008DC80000}"/>
    <cellStyle name="Salida 2 3 3 2 6" xfId="28336" xr:uid="{00000000-0005-0000-0000-00008EC80000}"/>
    <cellStyle name="Salida 2 3 3 2 6 2" xfId="53399" xr:uid="{00000000-0005-0000-0000-00008FC80000}"/>
    <cellStyle name="Salida 2 3 3 2 7" xfId="28337" xr:uid="{00000000-0005-0000-0000-000090C80000}"/>
    <cellStyle name="Salida 2 3 3 2 7 2" xfId="53400" xr:uid="{00000000-0005-0000-0000-000091C80000}"/>
    <cellStyle name="Salida 2 3 3 2 8" xfId="53401" xr:uid="{00000000-0005-0000-0000-000092C80000}"/>
    <cellStyle name="Salida 2 3 3 3" xfId="8576" xr:uid="{00000000-0005-0000-0000-000093C80000}"/>
    <cellStyle name="Salida 2 3 3 3 2" xfId="11563" xr:uid="{00000000-0005-0000-0000-000094C80000}"/>
    <cellStyle name="Salida 2 3 3 3 2 2" xfId="53402" xr:uid="{00000000-0005-0000-0000-000095C80000}"/>
    <cellStyle name="Salida 2 3 3 3 3" xfId="53403" xr:uid="{00000000-0005-0000-0000-000096C80000}"/>
    <cellStyle name="Salida 2 3 3 4" xfId="8577" xr:uid="{00000000-0005-0000-0000-000097C80000}"/>
    <cellStyle name="Salida 2 3 3 4 2" xfId="11933" xr:uid="{00000000-0005-0000-0000-000098C80000}"/>
    <cellStyle name="Salida 2 3 3 4 2 2" xfId="53404" xr:uid="{00000000-0005-0000-0000-000099C80000}"/>
    <cellStyle name="Salida 2 3 3 4 3" xfId="53405" xr:uid="{00000000-0005-0000-0000-00009AC80000}"/>
    <cellStyle name="Salida 2 3 3 5" xfId="11559" xr:uid="{00000000-0005-0000-0000-00009BC80000}"/>
    <cellStyle name="Salida 2 3 3 5 2" xfId="53406" xr:uid="{00000000-0005-0000-0000-00009CC80000}"/>
    <cellStyle name="Salida 2 3 3 6" xfId="28338" xr:uid="{00000000-0005-0000-0000-00009DC80000}"/>
    <cellStyle name="Salida 2 3 3 6 2" xfId="53407" xr:uid="{00000000-0005-0000-0000-00009EC80000}"/>
    <cellStyle name="Salida 2 3 3 7" xfId="28339" xr:uid="{00000000-0005-0000-0000-00009FC80000}"/>
    <cellStyle name="Salida 2 3 3 7 2" xfId="53408" xr:uid="{00000000-0005-0000-0000-0000A0C80000}"/>
    <cellStyle name="Salida 2 3 3 8" xfId="28340" xr:uid="{00000000-0005-0000-0000-0000A1C80000}"/>
    <cellStyle name="Salida 2 3 3 8 2" xfId="53409" xr:uid="{00000000-0005-0000-0000-0000A2C80000}"/>
    <cellStyle name="Salida 2 3 3 9" xfId="53410" xr:uid="{00000000-0005-0000-0000-0000A3C80000}"/>
    <cellStyle name="Salida 2 3 4" xfId="1358" xr:uid="{00000000-0005-0000-0000-0000A4C80000}"/>
    <cellStyle name="Salida 2 3 4 2" xfId="2821" xr:uid="{00000000-0005-0000-0000-0000A5C80000}"/>
    <cellStyle name="Salida 2 3 4 2 2" xfId="8578" xr:uid="{00000000-0005-0000-0000-0000A6C80000}"/>
    <cellStyle name="Salida 2 3 4 2 2 2" xfId="11566" xr:uid="{00000000-0005-0000-0000-0000A7C80000}"/>
    <cellStyle name="Salida 2 3 4 2 2 2 2" xfId="53411" xr:uid="{00000000-0005-0000-0000-0000A8C80000}"/>
    <cellStyle name="Salida 2 3 4 2 2 3" xfId="53412" xr:uid="{00000000-0005-0000-0000-0000A9C80000}"/>
    <cellStyle name="Salida 2 3 4 2 3" xfId="8579" xr:uid="{00000000-0005-0000-0000-0000AAC80000}"/>
    <cellStyle name="Salida 2 3 4 2 3 2" xfId="11567" xr:uid="{00000000-0005-0000-0000-0000ABC80000}"/>
    <cellStyle name="Salida 2 3 4 2 3 2 2" xfId="53413" xr:uid="{00000000-0005-0000-0000-0000ACC80000}"/>
    <cellStyle name="Salida 2 3 4 2 3 3" xfId="53414" xr:uid="{00000000-0005-0000-0000-0000ADC80000}"/>
    <cellStyle name="Salida 2 3 4 2 4" xfId="11565" xr:uid="{00000000-0005-0000-0000-0000AEC80000}"/>
    <cellStyle name="Salida 2 3 4 2 4 2" xfId="53415" xr:uid="{00000000-0005-0000-0000-0000AFC80000}"/>
    <cellStyle name="Salida 2 3 4 2 5" xfId="28341" xr:uid="{00000000-0005-0000-0000-0000B0C80000}"/>
    <cellStyle name="Salida 2 3 4 2 5 2" xfId="53416" xr:uid="{00000000-0005-0000-0000-0000B1C80000}"/>
    <cellStyle name="Salida 2 3 4 2 6" xfId="28342" xr:uid="{00000000-0005-0000-0000-0000B2C80000}"/>
    <cellStyle name="Salida 2 3 4 2 6 2" xfId="53417" xr:uid="{00000000-0005-0000-0000-0000B3C80000}"/>
    <cellStyle name="Salida 2 3 4 2 7" xfId="28343" xr:uid="{00000000-0005-0000-0000-0000B4C80000}"/>
    <cellStyle name="Salida 2 3 4 2 7 2" xfId="53418" xr:uid="{00000000-0005-0000-0000-0000B5C80000}"/>
    <cellStyle name="Salida 2 3 4 2 8" xfId="53419" xr:uid="{00000000-0005-0000-0000-0000B6C80000}"/>
    <cellStyle name="Salida 2 3 4 3" xfId="8580" xr:uid="{00000000-0005-0000-0000-0000B7C80000}"/>
    <cellStyle name="Salida 2 3 4 3 2" xfId="11568" xr:uid="{00000000-0005-0000-0000-0000B8C80000}"/>
    <cellStyle name="Salida 2 3 4 3 2 2" xfId="53420" xr:uid="{00000000-0005-0000-0000-0000B9C80000}"/>
    <cellStyle name="Salida 2 3 4 3 3" xfId="53421" xr:uid="{00000000-0005-0000-0000-0000BAC80000}"/>
    <cellStyle name="Salida 2 3 4 4" xfId="8581" xr:uid="{00000000-0005-0000-0000-0000BBC80000}"/>
    <cellStyle name="Salida 2 3 4 4 2" xfId="11569" xr:uid="{00000000-0005-0000-0000-0000BCC80000}"/>
    <cellStyle name="Salida 2 3 4 4 2 2" xfId="53422" xr:uid="{00000000-0005-0000-0000-0000BDC80000}"/>
    <cellStyle name="Salida 2 3 4 4 3" xfId="53423" xr:uid="{00000000-0005-0000-0000-0000BEC80000}"/>
    <cellStyle name="Salida 2 3 4 5" xfId="11564" xr:uid="{00000000-0005-0000-0000-0000BFC80000}"/>
    <cellStyle name="Salida 2 3 4 5 2" xfId="53424" xr:uid="{00000000-0005-0000-0000-0000C0C80000}"/>
    <cellStyle name="Salida 2 3 4 6" xfId="28344" xr:uid="{00000000-0005-0000-0000-0000C1C80000}"/>
    <cellStyle name="Salida 2 3 4 6 2" xfId="53425" xr:uid="{00000000-0005-0000-0000-0000C2C80000}"/>
    <cellStyle name="Salida 2 3 4 7" xfId="28345" xr:uid="{00000000-0005-0000-0000-0000C3C80000}"/>
    <cellStyle name="Salida 2 3 4 7 2" xfId="53426" xr:uid="{00000000-0005-0000-0000-0000C4C80000}"/>
    <cellStyle name="Salida 2 3 4 8" xfId="28346" xr:uid="{00000000-0005-0000-0000-0000C5C80000}"/>
    <cellStyle name="Salida 2 3 4 8 2" xfId="53427" xr:uid="{00000000-0005-0000-0000-0000C6C80000}"/>
    <cellStyle name="Salida 2 3 4 9" xfId="53428" xr:uid="{00000000-0005-0000-0000-0000C7C80000}"/>
    <cellStyle name="Salida 2 3 5" xfId="2633" xr:uid="{00000000-0005-0000-0000-0000C8C80000}"/>
    <cellStyle name="Salida 2 3 5 2" xfId="8582" xr:uid="{00000000-0005-0000-0000-0000C9C80000}"/>
    <cellStyle name="Salida 2 3 5 2 2" xfId="11571" xr:uid="{00000000-0005-0000-0000-0000CAC80000}"/>
    <cellStyle name="Salida 2 3 5 2 2 2" xfId="53429" xr:uid="{00000000-0005-0000-0000-0000CBC80000}"/>
    <cellStyle name="Salida 2 3 5 2 3" xfId="53430" xr:uid="{00000000-0005-0000-0000-0000CCC80000}"/>
    <cellStyle name="Salida 2 3 5 3" xfId="8583" xr:uid="{00000000-0005-0000-0000-0000CDC80000}"/>
    <cellStyle name="Salida 2 3 5 3 2" xfId="11572" xr:uid="{00000000-0005-0000-0000-0000CEC80000}"/>
    <cellStyle name="Salida 2 3 5 3 2 2" xfId="53431" xr:uid="{00000000-0005-0000-0000-0000CFC80000}"/>
    <cellStyle name="Salida 2 3 5 3 3" xfId="53432" xr:uid="{00000000-0005-0000-0000-0000D0C80000}"/>
    <cellStyle name="Salida 2 3 5 4" xfId="11570" xr:uid="{00000000-0005-0000-0000-0000D1C80000}"/>
    <cellStyle name="Salida 2 3 5 4 2" xfId="53433" xr:uid="{00000000-0005-0000-0000-0000D2C80000}"/>
    <cellStyle name="Salida 2 3 5 5" xfId="28347" xr:uid="{00000000-0005-0000-0000-0000D3C80000}"/>
    <cellStyle name="Salida 2 3 5 5 2" xfId="53434" xr:uid="{00000000-0005-0000-0000-0000D4C80000}"/>
    <cellStyle name="Salida 2 3 5 6" xfId="28348" xr:uid="{00000000-0005-0000-0000-0000D5C80000}"/>
    <cellStyle name="Salida 2 3 5 6 2" xfId="53435" xr:uid="{00000000-0005-0000-0000-0000D6C80000}"/>
    <cellStyle name="Salida 2 3 5 7" xfId="28349" xr:uid="{00000000-0005-0000-0000-0000D7C80000}"/>
    <cellStyle name="Salida 2 3 5 7 2" xfId="53436" xr:uid="{00000000-0005-0000-0000-0000D8C80000}"/>
    <cellStyle name="Salida 2 3 5 8" xfId="53437" xr:uid="{00000000-0005-0000-0000-0000D9C80000}"/>
    <cellStyle name="Salida 2 3 6" xfId="8584" xr:uid="{00000000-0005-0000-0000-0000DAC80000}"/>
    <cellStyle name="Salida 2 3 6 2" xfId="11573" xr:uid="{00000000-0005-0000-0000-0000DBC80000}"/>
    <cellStyle name="Salida 2 3 6 2 2" xfId="53438" xr:uid="{00000000-0005-0000-0000-0000DCC80000}"/>
    <cellStyle name="Salida 2 3 6 3" xfId="28350" xr:uid="{00000000-0005-0000-0000-0000DDC80000}"/>
    <cellStyle name="Salida 2 3 6 3 2" xfId="53439" xr:uid="{00000000-0005-0000-0000-0000DEC80000}"/>
    <cellStyle name="Salida 2 3 6 4" xfId="28351" xr:uid="{00000000-0005-0000-0000-0000DFC80000}"/>
    <cellStyle name="Salida 2 3 6 4 2" xfId="53440" xr:uid="{00000000-0005-0000-0000-0000E0C80000}"/>
    <cellStyle name="Salida 2 3 6 5" xfId="28352" xr:uid="{00000000-0005-0000-0000-0000E1C80000}"/>
    <cellStyle name="Salida 2 3 6 5 2" xfId="53441" xr:uid="{00000000-0005-0000-0000-0000E2C80000}"/>
    <cellStyle name="Salida 2 3 6 6" xfId="53442" xr:uid="{00000000-0005-0000-0000-0000E3C80000}"/>
    <cellStyle name="Salida 2 3 7" xfId="8585" xr:uid="{00000000-0005-0000-0000-0000E4C80000}"/>
    <cellStyle name="Salida 2 3 7 2" xfId="11574" xr:uid="{00000000-0005-0000-0000-0000E5C80000}"/>
    <cellStyle name="Salida 2 3 7 2 2" xfId="53443" xr:uid="{00000000-0005-0000-0000-0000E6C80000}"/>
    <cellStyle name="Salida 2 3 7 3" xfId="28353" xr:uid="{00000000-0005-0000-0000-0000E7C80000}"/>
    <cellStyle name="Salida 2 3 7 3 2" xfId="53444" xr:uid="{00000000-0005-0000-0000-0000E8C80000}"/>
    <cellStyle name="Salida 2 3 7 4" xfId="28354" xr:uid="{00000000-0005-0000-0000-0000E9C80000}"/>
    <cellStyle name="Salida 2 3 7 4 2" xfId="53445" xr:uid="{00000000-0005-0000-0000-0000EAC80000}"/>
    <cellStyle name="Salida 2 3 7 5" xfId="28355" xr:uid="{00000000-0005-0000-0000-0000EBC80000}"/>
    <cellStyle name="Salida 2 3 7 5 2" xfId="53446" xr:uid="{00000000-0005-0000-0000-0000ECC80000}"/>
    <cellStyle name="Salida 2 3 7 6" xfId="53447" xr:uid="{00000000-0005-0000-0000-0000EDC80000}"/>
    <cellStyle name="Salida 2 3 8" xfId="8586" xr:uid="{00000000-0005-0000-0000-0000EEC80000}"/>
    <cellStyle name="Salida 2 3 8 2" xfId="11575" xr:uid="{00000000-0005-0000-0000-0000EFC80000}"/>
    <cellStyle name="Salida 2 3 8 2 2" xfId="53448" xr:uid="{00000000-0005-0000-0000-0000F0C80000}"/>
    <cellStyle name="Salida 2 3 8 3" xfId="28356" xr:uid="{00000000-0005-0000-0000-0000F1C80000}"/>
    <cellStyle name="Salida 2 3 8 3 2" xfId="53449" xr:uid="{00000000-0005-0000-0000-0000F2C80000}"/>
    <cellStyle name="Salida 2 3 8 4" xfId="28357" xr:uid="{00000000-0005-0000-0000-0000F3C80000}"/>
    <cellStyle name="Salida 2 3 8 4 2" xfId="53450" xr:uid="{00000000-0005-0000-0000-0000F4C80000}"/>
    <cellStyle name="Salida 2 3 8 5" xfId="28358" xr:uid="{00000000-0005-0000-0000-0000F5C80000}"/>
    <cellStyle name="Salida 2 3 8 5 2" xfId="53451" xr:uid="{00000000-0005-0000-0000-0000F6C80000}"/>
    <cellStyle name="Salida 2 3 8 6" xfId="53452" xr:uid="{00000000-0005-0000-0000-0000F7C80000}"/>
    <cellStyle name="Salida 2 3 9" xfId="8587" xr:uid="{00000000-0005-0000-0000-0000F8C80000}"/>
    <cellStyle name="Salida 2 3 9 2" xfId="11576" xr:uid="{00000000-0005-0000-0000-0000F9C80000}"/>
    <cellStyle name="Salida 2 3 9 2 2" xfId="53453" xr:uid="{00000000-0005-0000-0000-0000FAC80000}"/>
    <cellStyle name="Salida 2 3 9 3" xfId="53454" xr:uid="{00000000-0005-0000-0000-0000FBC80000}"/>
    <cellStyle name="Salida 2 30" xfId="57274" xr:uid="{00000000-0005-0000-0000-0000FCC80000}"/>
    <cellStyle name="Salida 2 4" xfId="578" xr:uid="{00000000-0005-0000-0000-0000FDC80000}"/>
    <cellStyle name="Salida 2 4 10" xfId="11780" xr:uid="{00000000-0005-0000-0000-0000FEC80000}"/>
    <cellStyle name="Salida 2 4 10 2" xfId="53455" xr:uid="{00000000-0005-0000-0000-0000FFC80000}"/>
    <cellStyle name="Salida 2 4 11" xfId="11577" xr:uid="{00000000-0005-0000-0000-000000C90000}"/>
    <cellStyle name="Salida 2 4 11 2" xfId="53456" xr:uid="{00000000-0005-0000-0000-000001C90000}"/>
    <cellStyle name="Salida 2 4 12" xfId="28359" xr:uid="{00000000-0005-0000-0000-000002C90000}"/>
    <cellStyle name="Salida 2 4 12 2" xfId="53457" xr:uid="{00000000-0005-0000-0000-000003C90000}"/>
    <cellStyle name="Salida 2 4 13" xfId="53458" xr:uid="{00000000-0005-0000-0000-000004C90000}"/>
    <cellStyle name="Salida 2 4 14" xfId="951" xr:uid="{00000000-0005-0000-0000-000005C90000}"/>
    <cellStyle name="Salida 2 4 15" xfId="57281" xr:uid="{00000000-0005-0000-0000-000006C90000}"/>
    <cellStyle name="Salida 2 4 2" xfId="579" xr:uid="{00000000-0005-0000-0000-000007C90000}"/>
    <cellStyle name="Salida 2 4 2 10" xfId="28360" xr:uid="{00000000-0005-0000-0000-000008C90000}"/>
    <cellStyle name="Salida 2 4 2 10 2" xfId="53459" xr:uid="{00000000-0005-0000-0000-000009C90000}"/>
    <cellStyle name="Salida 2 4 2 11" xfId="53460" xr:uid="{00000000-0005-0000-0000-00000AC90000}"/>
    <cellStyle name="Salida 2 4 2 12" xfId="57282" xr:uid="{00000000-0005-0000-0000-00000BC90000}"/>
    <cellStyle name="Salida 2 4 2 2" xfId="2122" xr:uid="{00000000-0005-0000-0000-00000CC90000}"/>
    <cellStyle name="Salida 2 4 2 2 2" xfId="3580" xr:uid="{00000000-0005-0000-0000-00000DC90000}"/>
    <cellStyle name="Salida 2 4 2 2 2 2" xfId="8588" xr:uid="{00000000-0005-0000-0000-00000EC90000}"/>
    <cellStyle name="Salida 2 4 2 2 2 2 2" xfId="11581" xr:uid="{00000000-0005-0000-0000-00000FC90000}"/>
    <cellStyle name="Salida 2 4 2 2 2 2 2 2" xfId="53461" xr:uid="{00000000-0005-0000-0000-000010C90000}"/>
    <cellStyle name="Salida 2 4 2 2 2 2 3" xfId="53462" xr:uid="{00000000-0005-0000-0000-000011C90000}"/>
    <cellStyle name="Salida 2 4 2 2 2 3" xfId="8589" xr:uid="{00000000-0005-0000-0000-000012C90000}"/>
    <cellStyle name="Salida 2 4 2 2 2 3 2" xfId="11582" xr:uid="{00000000-0005-0000-0000-000013C90000}"/>
    <cellStyle name="Salida 2 4 2 2 2 3 2 2" xfId="53463" xr:uid="{00000000-0005-0000-0000-000014C90000}"/>
    <cellStyle name="Salida 2 4 2 2 2 3 3" xfId="53464" xr:uid="{00000000-0005-0000-0000-000015C90000}"/>
    <cellStyle name="Salida 2 4 2 2 2 4" xfId="11580" xr:uid="{00000000-0005-0000-0000-000016C90000}"/>
    <cellStyle name="Salida 2 4 2 2 2 4 2" xfId="53465" xr:uid="{00000000-0005-0000-0000-000017C90000}"/>
    <cellStyle name="Salida 2 4 2 2 2 5" xfId="28361" xr:uid="{00000000-0005-0000-0000-000018C90000}"/>
    <cellStyle name="Salida 2 4 2 2 2 5 2" xfId="53466" xr:uid="{00000000-0005-0000-0000-000019C90000}"/>
    <cellStyle name="Salida 2 4 2 2 2 6" xfId="28362" xr:uid="{00000000-0005-0000-0000-00001AC90000}"/>
    <cellStyle name="Salida 2 4 2 2 2 6 2" xfId="53467" xr:uid="{00000000-0005-0000-0000-00001BC90000}"/>
    <cellStyle name="Salida 2 4 2 2 2 7" xfId="28363" xr:uid="{00000000-0005-0000-0000-00001CC90000}"/>
    <cellStyle name="Salida 2 4 2 2 2 7 2" xfId="53468" xr:uid="{00000000-0005-0000-0000-00001DC90000}"/>
    <cellStyle name="Salida 2 4 2 2 2 8" xfId="53469" xr:uid="{00000000-0005-0000-0000-00001EC90000}"/>
    <cellStyle name="Salida 2 4 2 2 3" xfId="8590" xr:uid="{00000000-0005-0000-0000-00001FC90000}"/>
    <cellStyle name="Salida 2 4 2 2 3 2" xfId="11583" xr:uid="{00000000-0005-0000-0000-000020C90000}"/>
    <cellStyle name="Salida 2 4 2 2 3 2 2" xfId="53470" xr:uid="{00000000-0005-0000-0000-000021C90000}"/>
    <cellStyle name="Salida 2 4 2 2 3 3" xfId="53471" xr:uid="{00000000-0005-0000-0000-000022C90000}"/>
    <cellStyle name="Salida 2 4 2 2 4" xfId="8591" xr:uid="{00000000-0005-0000-0000-000023C90000}"/>
    <cellStyle name="Salida 2 4 2 2 4 2" xfId="11584" xr:uid="{00000000-0005-0000-0000-000024C90000}"/>
    <cellStyle name="Salida 2 4 2 2 4 2 2" xfId="53472" xr:uid="{00000000-0005-0000-0000-000025C90000}"/>
    <cellStyle name="Salida 2 4 2 2 4 3" xfId="53473" xr:uid="{00000000-0005-0000-0000-000026C90000}"/>
    <cellStyle name="Salida 2 4 2 2 5" xfId="11579" xr:uid="{00000000-0005-0000-0000-000027C90000}"/>
    <cellStyle name="Salida 2 4 2 2 5 2" xfId="53474" xr:uid="{00000000-0005-0000-0000-000028C90000}"/>
    <cellStyle name="Salida 2 4 2 2 6" xfId="28364" xr:uid="{00000000-0005-0000-0000-000029C90000}"/>
    <cellStyle name="Salida 2 4 2 2 6 2" xfId="53475" xr:uid="{00000000-0005-0000-0000-00002AC90000}"/>
    <cellStyle name="Salida 2 4 2 2 7" xfId="28365" xr:uid="{00000000-0005-0000-0000-00002BC90000}"/>
    <cellStyle name="Salida 2 4 2 2 7 2" xfId="53476" xr:uid="{00000000-0005-0000-0000-00002CC90000}"/>
    <cellStyle name="Salida 2 4 2 2 8" xfId="28366" xr:uid="{00000000-0005-0000-0000-00002DC90000}"/>
    <cellStyle name="Salida 2 4 2 2 8 2" xfId="53477" xr:uid="{00000000-0005-0000-0000-00002EC90000}"/>
    <cellStyle name="Salida 2 4 2 2 9" xfId="53478" xr:uid="{00000000-0005-0000-0000-00002FC90000}"/>
    <cellStyle name="Salida 2 4 2 3" xfId="1690" xr:uid="{00000000-0005-0000-0000-000030C90000}"/>
    <cellStyle name="Salida 2 4 2 3 2" xfId="3152" xr:uid="{00000000-0005-0000-0000-000031C90000}"/>
    <cellStyle name="Salida 2 4 2 3 2 2" xfId="8592" xr:uid="{00000000-0005-0000-0000-000032C90000}"/>
    <cellStyle name="Salida 2 4 2 3 2 2 2" xfId="11587" xr:uid="{00000000-0005-0000-0000-000033C90000}"/>
    <cellStyle name="Salida 2 4 2 3 2 2 2 2" xfId="53479" xr:uid="{00000000-0005-0000-0000-000034C90000}"/>
    <cellStyle name="Salida 2 4 2 3 2 2 3" xfId="53480" xr:uid="{00000000-0005-0000-0000-000035C90000}"/>
    <cellStyle name="Salida 2 4 2 3 2 3" xfId="8593" xr:uid="{00000000-0005-0000-0000-000036C90000}"/>
    <cellStyle name="Salida 2 4 2 3 2 3 2" xfId="11588" xr:uid="{00000000-0005-0000-0000-000037C90000}"/>
    <cellStyle name="Salida 2 4 2 3 2 3 2 2" xfId="53481" xr:uid="{00000000-0005-0000-0000-000038C90000}"/>
    <cellStyle name="Salida 2 4 2 3 2 3 3" xfId="53482" xr:uid="{00000000-0005-0000-0000-000039C90000}"/>
    <cellStyle name="Salida 2 4 2 3 2 4" xfId="11586" xr:uid="{00000000-0005-0000-0000-00003AC90000}"/>
    <cellStyle name="Salida 2 4 2 3 2 4 2" xfId="53483" xr:uid="{00000000-0005-0000-0000-00003BC90000}"/>
    <cellStyle name="Salida 2 4 2 3 2 5" xfId="28367" xr:uid="{00000000-0005-0000-0000-00003CC90000}"/>
    <cellStyle name="Salida 2 4 2 3 2 5 2" xfId="53484" xr:uid="{00000000-0005-0000-0000-00003DC90000}"/>
    <cellStyle name="Salida 2 4 2 3 2 6" xfId="28368" xr:uid="{00000000-0005-0000-0000-00003EC90000}"/>
    <cellStyle name="Salida 2 4 2 3 2 6 2" xfId="53485" xr:uid="{00000000-0005-0000-0000-00003FC90000}"/>
    <cellStyle name="Salida 2 4 2 3 2 7" xfId="28369" xr:uid="{00000000-0005-0000-0000-000040C90000}"/>
    <cellStyle name="Salida 2 4 2 3 2 7 2" xfId="53486" xr:uid="{00000000-0005-0000-0000-000041C90000}"/>
    <cellStyle name="Salida 2 4 2 3 2 8" xfId="53487" xr:uid="{00000000-0005-0000-0000-000042C90000}"/>
    <cellStyle name="Salida 2 4 2 3 3" xfId="8594" xr:uid="{00000000-0005-0000-0000-000043C90000}"/>
    <cellStyle name="Salida 2 4 2 3 3 2" xfId="11589" xr:uid="{00000000-0005-0000-0000-000044C90000}"/>
    <cellStyle name="Salida 2 4 2 3 3 2 2" xfId="53488" xr:uid="{00000000-0005-0000-0000-000045C90000}"/>
    <cellStyle name="Salida 2 4 2 3 3 3" xfId="53489" xr:uid="{00000000-0005-0000-0000-000046C90000}"/>
    <cellStyle name="Salida 2 4 2 3 4" xfId="8595" xr:uid="{00000000-0005-0000-0000-000047C90000}"/>
    <cellStyle name="Salida 2 4 2 3 4 2" xfId="11590" xr:uid="{00000000-0005-0000-0000-000048C90000}"/>
    <cellStyle name="Salida 2 4 2 3 4 2 2" xfId="53490" xr:uid="{00000000-0005-0000-0000-000049C90000}"/>
    <cellStyle name="Salida 2 4 2 3 4 3" xfId="53491" xr:uid="{00000000-0005-0000-0000-00004AC90000}"/>
    <cellStyle name="Salida 2 4 2 3 5" xfId="11585" xr:uid="{00000000-0005-0000-0000-00004BC90000}"/>
    <cellStyle name="Salida 2 4 2 3 5 2" xfId="53492" xr:uid="{00000000-0005-0000-0000-00004CC90000}"/>
    <cellStyle name="Salida 2 4 2 3 6" xfId="28370" xr:uid="{00000000-0005-0000-0000-00004DC90000}"/>
    <cellStyle name="Salida 2 4 2 3 6 2" xfId="53493" xr:uid="{00000000-0005-0000-0000-00004EC90000}"/>
    <cellStyle name="Salida 2 4 2 3 7" xfId="28371" xr:uid="{00000000-0005-0000-0000-00004FC90000}"/>
    <cellStyle name="Salida 2 4 2 3 7 2" xfId="53494" xr:uid="{00000000-0005-0000-0000-000050C90000}"/>
    <cellStyle name="Salida 2 4 2 3 8" xfId="28372" xr:uid="{00000000-0005-0000-0000-000051C90000}"/>
    <cellStyle name="Salida 2 4 2 3 8 2" xfId="53495" xr:uid="{00000000-0005-0000-0000-000052C90000}"/>
    <cellStyle name="Salida 2 4 2 3 9" xfId="53496" xr:uid="{00000000-0005-0000-0000-000053C90000}"/>
    <cellStyle name="Salida 2 4 2 4" xfId="2636" xr:uid="{00000000-0005-0000-0000-000054C90000}"/>
    <cellStyle name="Salida 2 4 2 4 2" xfId="8596" xr:uid="{00000000-0005-0000-0000-000055C90000}"/>
    <cellStyle name="Salida 2 4 2 4 2 2" xfId="11592" xr:uid="{00000000-0005-0000-0000-000056C90000}"/>
    <cellStyle name="Salida 2 4 2 4 2 2 2" xfId="53497" xr:uid="{00000000-0005-0000-0000-000057C90000}"/>
    <cellStyle name="Salida 2 4 2 4 2 3" xfId="53498" xr:uid="{00000000-0005-0000-0000-000058C90000}"/>
    <cellStyle name="Salida 2 4 2 4 3" xfId="8597" xr:uid="{00000000-0005-0000-0000-000059C90000}"/>
    <cellStyle name="Salida 2 4 2 4 3 2" xfId="11593" xr:uid="{00000000-0005-0000-0000-00005AC90000}"/>
    <cellStyle name="Salida 2 4 2 4 3 2 2" xfId="53499" xr:uid="{00000000-0005-0000-0000-00005BC90000}"/>
    <cellStyle name="Salida 2 4 2 4 3 3" xfId="53500" xr:uid="{00000000-0005-0000-0000-00005CC90000}"/>
    <cellStyle name="Salida 2 4 2 4 4" xfId="11591" xr:uid="{00000000-0005-0000-0000-00005DC90000}"/>
    <cellStyle name="Salida 2 4 2 4 4 2" xfId="53501" xr:uid="{00000000-0005-0000-0000-00005EC90000}"/>
    <cellStyle name="Salida 2 4 2 4 5" xfId="28373" xr:uid="{00000000-0005-0000-0000-00005FC90000}"/>
    <cellStyle name="Salida 2 4 2 4 5 2" xfId="53502" xr:uid="{00000000-0005-0000-0000-000060C90000}"/>
    <cellStyle name="Salida 2 4 2 4 6" xfId="28374" xr:uid="{00000000-0005-0000-0000-000061C90000}"/>
    <cellStyle name="Salida 2 4 2 4 6 2" xfId="53503" xr:uid="{00000000-0005-0000-0000-000062C90000}"/>
    <cellStyle name="Salida 2 4 2 4 7" xfId="28375" xr:uid="{00000000-0005-0000-0000-000063C90000}"/>
    <cellStyle name="Salida 2 4 2 4 7 2" xfId="53504" xr:uid="{00000000-0005-0000-0000-000064C90000}"/>
    <cellStyle name="Salida 2 4 2 4 8" xfId="53505" xr:uid="{00000000-0005-0000-0000-000065C90000}"/>
    <cellStyle name="Salida 2 4 2 5" xfId="2718" xr:uid="{00000000-0005-0000-0000-000066C90000}"/>
    <cellStyle name="Salida 2 4 2 5 2" xfId="8598" xr:uid="{00000000-0005-0000-0000-000067C90000}"/>
    <cellStyle name="Salida 2 4 2 5 2 2" xfId="11595" xr:uid="{00000000-0005-0000-0000-000068C90000}"/>
    <cellStyle name="Salida 2 4 2 5 2 2 2" xfId="53506" xr:uid="{00000000-0005-0000-0000-000069C90000}"/>
    <cellStyle name="Salida 2 4 2 5 2 3" xfId="53507" xr:uid="{00000000-0005-0000-0000-00006AC90000}"/>
    <cellStyle name="Salida 2 4 2 5 3" xfId="8599" xr:uid="{00000000-0005-0000-0000-00006BC90000}"/>
    <cellStyle name="Salida 2 4 2 5 3 2" xfId="11596" xr:uid="{00000000-0005-0000-0000-00006CC90000}"/>
    <cellStyle name="Salida 2 4 2 5 3 2 2" xfId="53508" xr:uid="{00000000-0005-0000-0000-00006DC90000}"/>
    <cellStyle name="Salida 2 4 2 5 3 3" xfId="53509" xr:uid="{00000000-0005-0000-0000-00006EC90000}"/>
    <cellStyle name="Salida 2 4 2 5 4" xfId="11594" xr:uid="{00000000-0005-0000-0000-00006FC90000}"/>
    <cellStyle name="Salida 2 4 2 5 4 2" xfId="53510" xr:uid="{00000000-0005-0000-0000-000070C90000}"/>
    <cellStyle name="Salida 2 4 2 5 5" xfId="28376" xr:uid="{00000000-0005-0000-0000-000071C90000}"/>
    <cellStyle name="Salida 2 4 2 5 5 2" xfId="53511" xr:uid="{00000000-0005-0000-0000-000072C90000}"/>
    <cellStyle name="Salida 2 4 2 5 6" xfId="28377" xr:uid="{00000000-0005-0000-0000-000073C90000}"/>
    <cellStyle name="Salida 2 4 2 5 6 2" xfId="53512" xr:uid="{00000000-0005-0000-0000-000074C90000}"/>
    <cellStyle name="Salida 2 4 2 5 7" xfId="28378" xr:uid="{00000000-0005-0000-0000-000075C90000}"/>
    <cellStyle name="Salida 2 4 2 5 7 2" xfId="53513" xr:uid="{00000000-0005-0000-0000-000076C90000}"/>
    <cellStyle name="Salida 2 4 2 5 8" xfId="53514" xr:uid="{00000000-0005-0000-0000-000077C90000}"/>
    <cellStyle name="Salida 2 4 2 6" xfId="8600" xr:uid="{00000000-0005-0000-0000-000078C90000}"/>
    <cellStyle name="Salida 2 4 2 6 2" xfId="11597" xr:uid="{00000000-0005-0000-0000-000079C90000}"/>
    <cellStyle name="Salida 2 4 2 6 2 2" xfId="53515" xr:uid="{00000000-0005-0000-0000-00007AC90000}"/>
    <cellStyle name="Salida 2 4 2 6 3" xfId="28379" xr:uid="{00000000-0005-0000-0000-00007BC90000}"/>
    <cellStyle name="Salida 2 4 2 6 3 2" xfId="53516" xr:uid="{00000000-0005-0000-0000-00007CC90000}"/>
    <cellStyle name="Salida 2 4 2 6 4" xfId="28380" xr:uid="{00000000-0005-0000-0000-00007DC90000}"/>
    <cellStyle name="Salida 2 4 2 6 4 2" xfId="53517" xr:uid="{00000000-0005-0000-0000-00007EC90000}"/>
    <cellStyle name="Salida 2 4 2 6 5" xfId="28381" xr:uid="{00000000-0005-0000-0000-00007FC90000}"/>
    <cellStyle name="Salida 2 4 2 6 5 2" xfId="53518" xr:uid="{00000000-0005-0000-0000-000080C90000}"/>
    <cellStyle name="Salida 2 4 2 6 6" xfId="53519" xr:uid="{00000000-0005-0000-0000-000081C90000}"/>
    <cellStyle name="Salida 2 4 2 7" xfId="8601" xr:uid="{00000000-0005-0000-0000-000082C90000}"/>
    <cellStyle name="Salida 2 4 2 7 2" xfId="11598" xr:uid="{00000000-0005-0000-0000-000083C90000}"/>
    <cellStyle name="Salida 2 4 2 7 2 2" xfId="53520" xr:uid="{00000000-0005-0000-0000-000084C90000}"/>
    <cellStyle name="Salida 2 4 2 7 3" xfId="28382" xr:uid="{00000000-0005-0000-0000-000085C90000}"/>
    <cellStyle name="Salida 2 4 2 7 3 2" xfId="53521" xr:uid="{00000000-0005-0000-0000-000086C90000}"/>
    <cellStyle name="Salida 2 4 2 7 4" xfId="28383" xr:uid="{00000000-0005-0000-0000-000087C90000}"/>
    <cellStyle name="Salida 2 4 2 7 4 2" xfId="53522" xr:uid="{00000000-0005-0000-0000-000088C90000}"/>
    <cellStyle name="Salida 2 4 2 7 5" xfId="28384" xr:uid="{00000000-0005-0000-0000-000089C90000}"/>
    <cellStyle name="Salida 2 4 2 7 5 2" xfId="53523" xr:uid="{00000000-0005-0000-0000-00008AC90000}"/>
    <cellStyle name="Salida 2 4 2 7 6" xfId="53524" xr:uid="{00000000-0005-0000-0000-00008BC90000}"/>
    <cellStyle name="Salida 2 4 2 8" xfId="11781" xr:uid="{00000000-0005-0000-0000-00008CC90000}"/>
    <cellStyle name="Salida 2 4 2 8 2" xfId="53525" xr:uid="{00000000-0005-0000-0000-00008DC90000}"/>
    <cellStyle name="Salida 2 4 2 9" xfId="11578" xr:uid="{00000000-0005-0000-0000-00008EC90000}"/>
    <cellStyle name="Salida 2 4 2 9 2" xfId="53526" xr:uid="{00000000-0005-0000-0000-00008FC90000}"/>
    <cellStyle name="Salida 2 4 3" xfId="1883" xr:uid="{00000000-0005-0000-0000-000090C90000}"/>
    <cellStyle name="Salida 2 4 3 2" xfId="3342" xr:uid="{00000000-0005-0000-0000-000091C90000}"/>
    <cellStyle name="Salida 2 4 3 2 2" xfId="8602" xr:uid="{00000000-0005-0000-0000-000092C90000}"/>
    <cellStyle name="Salida 2 4 3 2 2 2" xfId="11601" xr:uid="{00000000-0005-0000-0000-000093C90000}"/>
    <cellStyle name="Salida 2 4 3 2 2 2 2" xfId="53527" xr:uid="{00000000-0005-0000-0000-000094C90000}"/>
    <cellStyle name="Salida 2 4 3 2 2 3" xfId="53528" xr:uid="{00000000-0005-0000-0000-000095C90000}"/>
    <cellStyle name="Salida 2 4 3 2 3" xfId="8603" xr:uid="{00000000-0005-0000-0000-000096C90000}"/>
    <cellStyle name="Salida 2 4 3 2 3 2" xfId="11602" xr:uid="{00000000-0005-0000-0000-000097C90000}"/>
    <cellStyle name="Salida 2 4 3 2 3 2 2" xfId="53529" xr:uid="{00000000-0005-0000-0000-000098C90000}"/>
    <cellStyle name="Salida 2 4 3 2 3 3" xfId="53530" xr:uid="{00000000-0005-0000-0000-000099C90000}"/>
    <cellStyle name="Salida 2 4 3 2 4" xfId="11600" xr:uid="{00000000-0005-0000-0000-00009AC90000}"/>
    <cellStyle name="Salida 2 4 3 2 4 2" xfId="53531" xr:uid="{00000000-0005-0000-0000-00009BC90000}"/>
    <cellStyle name="Salida 2 4 3 2 5" xfId="28385" xr:uid="{00000000-0005-0000-0000-00009CC90000}"/>
    <cellStyle name="Salida 2 4 3 2 5 2" xfId="53532" xr:uid="{00000000-0005-0000-0000-00009DC90000}"/>
    <cellStyle name="Salida 2 4 3 2 6" xfId="28386" xr:uid="{00000000-0005-0000-0000-00009EC90000}"/>
    <cellStyle name="Salida 2 4 3 2 6 2" xfId="53533" xr:uid="{00000000-0005-0000-0000-00009FC90000}"/>
    <cellStyle name="Salida 2 4 3 2 7" xfId="28387" xr:uid="{00000000-0005-0000-0000-0000A0C90000}"/>
    <cellStyle name="Salida 2 4 3 2 7 2" xfId="53534" xr:uid="{00000000-0005-0000-0000-0000A1C90000}"/>
    <cellStyle name="Salida 2 4 3 2 8" xfId="53535" xr:uid="{00000000-0005-0000-0000-0000A2C90000}"/>
    <cellStyle name="Salida 2 4 3 3" xfId="8604" xr:uid="{00000000-0005-0000-0000-0000A3C90000}"/>
    <cellStyle name="Salida 2 4 3 3 2" xfId="11603" xr:uid="{00000000-0005-0000-0000-0000A4C90000}"/>
    <cellStyle name="Salida 2 4 3 3 2 2" xfId="53536" xr:uid="{00000000-0005-0000-0000-0000A5C90000}"/>
    <cellStyle name="Salida 2 4 3 3 3" xfId="53537" xr:uid="{00000000-0005-0000-0000-0000A6C90000}"/>
    <cellStyle name="Salida 2 4 3 4" xfId="8605" xr:uid="{00000000-0005-0000-0000-0000A7C90000}"/>
    <cellStyle name="Salida 2 4 3 4 2" xfId="11604" xr:uid="{00000000-0005-0000-0000-0000A8C90000}"/>
    <cellStyle name="Salida 2 4 3 4 2 2" xfId="53538" xr:uid="{00000000-0005-0000-0000-0000A9C90000}"/>
    <cellStyle name="Salida 2 4 3 4 3" xfId="53539" xr:uid="{00000000-0005-0000-0000-0000AAC90000}"/>
    <cellStyle name="Salida 2 4 3 5" xfId="11599" xr:uid="{00000000-0005-0000-0000-0000ABC90000}"/>
    <cellStyle name="Salida 2 4 3 5 2" xfId="53540" xr:uid="{00000000-0005-0000-0000-0000ACC90000}"/>
    <cellStyle name="Salida 2 4 3 6" xfId="28388" xr:uid="{00000000-0005-0000-0000-0000ADC90000}"/>
    <cellStyle name="Salida 2 4 3 6 2" xfId="53541" xr:uid="{00000000-0005-0000-0000-0000AEC90000}"/>
    <cellStyle name="Salida 2 4 3 7" xfId="28389" xr:uid="{00000000-0005-0000-0000-0000AFC90000}"/>
    <cellStyle name="Salida 2 4 3 7 2" xfId="53542" xr:uid="{00000000-0005-0000-0000-0000B0C90000}"/>
    <cellStyle name="Salida 2 4 3 8" xfId="28390" xr:uid="{00000000-0005-0000-0000-0000B1C90000}"/>
    <cellStyle name="Salida 2 4 3 8 2" xfId="53543" xr:uid="{00000000-0005-0000-0000-0000B2C90000}"/>
    <cellStyle name="Salida 2 4 3 9" xfId="53544" xr:uid="{00000000-0005-0000-0000-0000B3C90000}"/>
    <cellStyle name="Salida 2 4 4" xfId="1451" xr:uid="{00000000-0005-0000-0000-0000B4C90000}"/>
    <cellStyle name="Salida 2 4 4 2" xfId="2914" xr:uid="{00000000-0005-0000-0000-0000B5C90000}"/>
    <cellStyle name="Salida 2 4 4 2 2" xfId="8606" xr:uid="{00000000-0005-0000-0000-0000B6C90000}"/>
    <cellStyle name="Salida 2 4 4 2 2 2" xfId="11607" xr:uid="{00000000-0005-0000-0000-0000B7C90000}"/>
    <cellStyle name="Salida 2 4 4 2 2 2 2" xfId="53545" xr:uid="{00000000-0005-0000-0000-0000B8C90000}"/>
    <cellStyle name="Salida 2 4 4 2 2 3" xfId="53546" xr:uid="{00000000-0005-0000-0000-0000B9C90000}"/>
    <cellStyle name="Salida 2 4 4 2 3" xfId="8607" xr:uid="{00000000-0005-0000-0000-0000BAC90000}"/>
    <cellStyle name="Salida 2 4 4 2 3 2" xfId="11608" xr:uid="{00000000-0005-0000-0000-0000BBC90000}"/>
    <cellStyle name="Salida 2 4 4 2 3 2 2" xfId="53547" xr:uid="{00000000-0005-0000-0000-0000BCC90000}"/>
    <cellStyle name="Salida 2 4 4 2 3 3" xfId="53548" xr:uid="{00000000-0005-0000-0000-0000BDC90000}"/>
    <cellStyle name="Salida 2 4 4 2 4" xfId="11606" xr:uid="{00000000-0005-0000-0000-0000BEC90000}"/>
    <cellStyle name="Salida 2 4 4 2 4 2" xfId="53549" xr:uid="{00000000-0005-0000-0000-0000BFC90000}"/>
    <cellStyle name="Salida 2 4 4 2 5" xfId="28391" xr:uid="{00000000-0005-0000-0000-0000C0C90000}"/>
    <cellStyle name="Salida 2 4 4 2 5 2" xfId="53550" xr:uid="{00000000-0005-0000-0000-0000C1C90000}"/>
    <cellStyle name="Salida 2 4 4 2 6" xfId="28392" xr:uid="{00000000-0005-0000-0000-0000C2C90000}"/>
    <cellStyle name="Salida 2 4 4 2 6 2" xfId="53551" xr:uid="{00000000-0005-0000-0000-0000C3C90000}"/>
    <cellStyle name="Salida 2 4 4 2 7" xfId="28393" xr:uid="{00000000-0005-0000-0000-0000C4C90000}"/>
    <cellStyle name="Salida 2 4 4 2 7 2" xfId="53552" xr:uid="{00000000-0005-0000-0000-0000C5C90000}"/>
    <cellStyle name="Salida 2 4 4 2 8" xfId="53553" xr:uid="{00000000-0005-0000-0000-0000C6C90000}"/>
    <cellStyle name="Salida 2 4 4 3" xfId="8608" xr:uid="{00000000-0005-0000-0000-0000C7C90000}"/>
    <cellStyle name="Salida 2 4 4 3 2" xfId="11609" xr:uid="{00000000-0005-0000-0000-0000C8C90000}"/>
    <cellStyle name="Salida 2 4 4 3 2 2" xfId="53554" xr:uid="{00000000-0005-0000-0000-0000C9C90000}"/>
    <cellStyle name="Salida 2 4 4 3 3" xfId="53555" xr:uid="{00000000-0005-0000-0000-0000CAC90000}"/>
    <cellStyle name="Salida 2 4 4 4" xfId="8609" xr:uid="{00000000-0005-0000-0000-0000CBC90000}"/>
    <cellStyle name="Salida 2 4 4 4 2" xfId="11610" xr:uid="{00000000-0005-0000-0000-0000CCC90000}"/>
    <cellStyle name="Salida 2 4 4 4 2 2" xfId="53556" xr:uid="{00000000-0005-0000-0000-0000CDC90000}"/>
    <cellStyle name="Salida 2 4 4 4 3" xfId="53557" xr:uid="{00000000-0005-0000-0000-0000CEC90000}"/>
    <cellStyle name="Salida 2 4 4 5" xfId="11605" xr:uid="{00000000-0005-0000-0000-0000CFC90000}"/>
    <cellStyle name="Salida 2 4 4 5 2" xfId="53558" xr:uid="{00000000-0005-0000-0000-0000D0C90000}"/>
    <cellStyle name="Salida 2 4 4 6" xfId="28394" xr:uid="{00000000-0005-0000-0000-0000D1C90000}"/>
    <cellStyle name="Salida 2 4 4 6 2" xfId="53559" xr:uid="{00000000-0005-0000-0000-0000D2C90000}"/>
    <cellStyle name="Salida 2 4 4 7" xfId="28395" xr:uid="{00000000-0005-0000-0000-0000D3C90000}"/>
    <cellStyle name="Salida 2 4 4 7 2" xfId="53560" xr:uid="{00000000-0005-0000-0000-0000D4C90000}"/>
    <cellStyle name="Salida 2 4 4 8" xfId="28396" xr:uid="{00000000-0005-0000-0000-0000D5C90000}"/>
    <cellStyle name="Salida 2 4 4 8 2" xfId="53561" xr:uid="{00000000-0005-0000-0000-0000D6C90000}"/>
    <cellStyle name="Salida 2 4 4 9" xfId="53562" xr:uid="{00000000-0005-0000-0000-0000D7C90000}"/>
    <cellStyle name="Salida 2 4 5" xfId="2635" xr:uid="{00000000-0005-0000-0000-0000D8C90000}"/>
    <cellStyle name="Salida 2 4 5 2" xfId="8610" xr:uid="{00000000-0005-0000-0000-0000D9C90000}"/>
    <cellStyle name="Salida 2 4 5 2 2" xfId="11612" xr:uid="{00000000-0005-0000-0000-0000DAC90000}"/>
    <cellStyle name="Salida 2 4 5 2 2 2" xfId="53563" xr:uid="{00000000-0005-0000-0000-0000DBC90000}"/>
    <cellStyle name="Salida 2 4 5 2 3" xfId="53564" xr:uid="{00000000-0005-0000-0000-0000DCC90000}"/>
    <cellStyle name="Salida 2 4 5 3" xfId="8611" xr:uid="{00000000-0005-0000-0000-0000DDC90000}"/>
    <cellStyle name="Salida 2 4 5 3 2" xfId="11613" xr:uid="{00000000-0005-0000-0000-0000DEC90000}"/>
    <cellStyle name="Salida 2 4 5 3 2 2" xfId="53565" xr:uid="{00000000-0005-0000-0000-0000DFC90000}"/>
    <cellStyle name="Salida 2 4 5 3 3" xfId="53566" xr:uid="{00000000-0005-0000-0000-0000E0C90000}"/>
    <cellStyle name="Salida 2 4 5 4" xfId="11611" xr:uid="{00000000-0005-0000-0000-0000E1C90000}"/>
    <cellStyle name="Salida 2 4 5 4 2" xfId="53567" xr:uid="{00000000-0005-0000-0000-0000E2C90000}"/>
    <cellStyle name="Salida 2 4 5 5" xfId="28397" xr:uid="{00000000-0005-0000-0000-0000E3C90000}"/>
    <cellStyle name="Salida 2 4 5 5 2" xfId="53568" xr:uid="{00000000-0005-0000-0000-0000E4C90000}"/>
    <cellStyle name="Salida 2 4 5 6" xfId="28398" xr:uid="{00000000-0005-0000-0000-0000E5C90000}"/>
    <cellStyle name="Salida 2 4 5 6 2" xfId="53569" xr:uid="{00000000-0005-0000-0000-0000E6C90000}"/>
    <cellStyle name="Salida 2 4 5 7" xfId="28399" xr:uid="{00000000-0005-0000-0000-0000E7C90000}"/>
    <cellStyle name="Salida 2 4 5 7 2" xfId="53570" xr:uid="{00000000-0005-0000-0000-0000E8C90000}"/>
    <cellStyle name="Salida 2 4 5 8" xfId="53571" xr:uid="{00000000-0005-0000-0000-0000E9C90000}"/>
    <cellStyle name="Salida 2 4 6" xfId="8612" xr:uid="{00000000-0005-0000-0000-0000EAC90000}"/>
    <cellStyle name="Salida 2 4 6 2" xfId="11614" xr:uid="{00000000-0005-0000-0000-0000EBC90000}"/>
    <cellStyle name="Salida 2 4 6 2 2" xfId="53572" xr:uid="{00000000-0005-0000-0000-0000ECC90000}"/>
    <cellStyle name="Salida 2 4 6 3" xfId="28400" xr:uid="{00000000-0005-0000-0000-0000EDC90000}"/>
    <cellStyle name="Salida 2 4 6 3 2" xfId="53573" xr:uid="{00000000-0005-0000-0000-0000EEC90000}"/>
    <cellStyle name="Salida 2 4 6 4" xfId="28401" xr:uid="{00000000-0005-0000-0000-0000EFC90000}"/>
    <cellStyle name="Salida 2 4 6 4 2" xfId="53574" xr:uid="{00000000-0005-0000-0000-0000F0C90000}"/>
    <cellStyle name="Salida 2 4 6 5" xfId="28402" xr:uid="{00000000-0005-0000-0000-0000F1C90000}"/>
    <cellStyle name="Salida 2 4 6 5 2" xfId="53575" xr:uid="{00000000-0005-0000-0000-0000F2C90000}"/>
    <cellStyle name="Salida 2 4 6 6" xfId="53576" xr:uid="{00000000-0005-0000-0000-0000F3C90000}"/>
    <cellStyle name="Salida 2 4 7" xfId="8613" xr:uid="{00000000-0005-0000-0000-0000F4C90000}"/>
    <cellStyle name="Salida 2 4 7 2" xfId="11615" xr:uid="{00000000-0005-0000-0000-0000F5C90000}"/>
    <cellStyle name="Salida 2 4 7 2 2" xfId="53577" xr:uid="{00000000-0005-0000-0000-0000F6C90000}"/>
    <cellStyle name="Salida 2 4 7 3" xfId="28403" xr:uid="{00000000-0005-0000-0000-0000F7C90000}"/>
    <cellStyle name="Salida 2 4 7 3 2" xfId="53578" xr:uid="{00000000-0005-0000-0000-0000F8C90000}"/>
    <cellStyle name="Salida 2 4 7 4" xfId="28404" xr:uid="{00000000-0005-0000-0000-0000F9C90000}"/>
    <cellStyle name="Salida 2 4 7 4 2" xfId="53579" xr:uid="{00000000-0005-0000-0000-0000FAC90000}"/>
    <cellStyle name="Salida 2 4 7 5" xfId="28405" xr:uid="{00000000-0005-0000-0000-0000FBC90000}"/>
    <cellStyle name="Salida 2 4 7 5 2" xfId="53580" xr:uid="{00000000-0005-0000-0000-0000FCC90000}"/>
    <cellStyle name="Salida 2 4 7 6" xfId="53581" xr:uid="{00000000-0005-0000-0000-0000FDC90000}"/>
    <cellStyle name="Salida 2 4 8" xfId="8614" xr:uid="{00000000-0005-0000-0000-0000FEC90000}"/>
    <cellStyle name="Salida 2 4 8 2" xfId="11616" xr:uid="{00000000-0005-0000-0000-0000FFC90000}"/>
    <cellStyle name="Salida 2 4 8 2 2" xfId="53582" xr:uid="{00000000-0005-0000-0000-000000CA0000}"/>
    <cellStyle name="Salida 2 4 8 3" xfId="28406" xr:uid="{00000000-0005-0000-0000-000001CA0000}"/>
    <cellStyle name="Salida 2 4 8 3 2" xfId="53583" xr:uid="{00000000-0005-0000-0000-000002CA0000}"/>
    <cellStyle name="Salida 2 4 8 4" xfId="28407" xr:uid="{00000000-0005-0000-0000-000003CA0000}"/>
    <cellStyle name="Salida 2 4 8 4 2" xfId="53584" xr:uid="{00000000-0005-0000-0000-000004CA0000}"/>
    <cellStyle name="Salida 2 4 8 5" xfId="28408" xr:uid="{00000000-0005-0000-0000-000005CA0000}"/>
    <cellStyle name="Salida 2 4 8 5 2" xfId="53585" xr:uid="{00000000-0005-0000-0000-000006CA0000}"/>
    <cellStyle name="Salida 2 4 8 6" xfId="53586" xr:uid="{00000000-0005-0000-0000-000007CA0000}"/>
    <cellStyle name="Salida 2 4 9" xfId="8615" xr:uid="{00000000-0005-0000-0000-000008CA0000}"/>
    <cellStyle name="Salida 2 4 9 2" xfId="11617" xr:uid="{00000000-0005-0000-0000-000009CA0000}"/>
    <cellStyle name="Salida 2 4 9 2 2" xfId="53587" xr:uid="{00000000-0005-0000-0000-00000ACA0000}"/>
    <cellStyle name="Salida 2 4 9 3" xfId="53588" xr:uid="{00000000-0005-0000-0000-00000BCA0000}"/>
    <cellStyle name="Salida 2 5" xfId="580" xr:uid="{00000000-0005-0000-0000-00000CCA0000}"/>
    <cellStyle name="Salida 2 5 10" xfId="11618" xr:uid="{00000000-0005-0000-0000-00000DCA0000}"/>
    <cellStyle name="Salida 2 5 10 2" xfId="53589" xr:uid="{00000000-0005-0000-0000-00000ECA0000}"/>
    <cellStyle name="Salida 2 5 11" xfId="28409" xr:uid="{00000000-0005-0000-0000-00000FCA0000}"/>
    <cellStyle name="Salida 2 5 11 2" xfId="53590" xr:uid="{00000000-0005-0000-0000-000010CA0000}"/>
    <cellStyle name="Salida 2 5 12" xfId="53591" xr:uid="{00000000-0005-0000-0000-000011CA0000}"/>
    <cellStyle name="Salida 2 5 13" xfId="780" xr:uid="{00000000-0005-0000-0000-000012CA0000}"/>
    <cellStyle name="Salida 2 5 14" xfId="57283" xr:uid="{00000000-0005-0000-0000-000013CA0000}"/>
    <cellStyle name="Salida 2 5 2" xfId="1755" xr:uid="{00000000-0005-0000-0000-000014CA0000}"/>
    <cellStyle name="Salida 2 5 2 2" xfId="3218" xr:uid="{00000000-0005-0000-0000-000015CA0000}"/>
    <cellStyle name="Salida 2 5 2 2 2" xfId="8616" xr:uid="{00000000-0005-0000-0000-000016CA0000}"/>
    <cellStyle name="Salida 2 5 2 2 2 2" xfId="11621" xr:uid="{00000000-0005-0000-0000-000017CA0000}"/>
    <cellStyle name="Salida 2 5 2 2 2 2 2" xfId="53592" xr:uid="{00000000-0005-0000-0000-000018CA0000}"/>
    <cellStyle name="Salida 2 5 2 2 2 3" xfId="53593" xr:uid="{00000000-0005-0000-0000-000019CA0000}"/>
    <cellStyle name="Salida 2 5 2 2 3" xfId="8617" xr:uid="{00000000-0005-0000-0000-00001ACA0000}"/>
    <cellStyle name="Salida 2 5 2 2 3 2" xfId="11622" xr:uid="{00000000-0005-0000-0000-00001BCA0000}"/>
    <cellStyle name="Salida 2 5 2 2 3 2 2" xfId="53594" xr:uid="{00000000-0005-0000-0000-00001CCA0000}"/>
    <cellStyle name="Salida 2 5 2 2 3 3" xfId="53595" xr:uid="{00000000-0005-0000-0000-00001DCA0000}"/>
    <cellStyle name="Salida 2 5 2 2 4" xfId="11620" xr:uid="{00000000-0005-0000-0000-00001ECA0000}"/>
    <cellStyle name="Salida 2 5 2 2 4 2" xfId="53596" xr:uid="{00000000-0005-0000-0000-00001FCA0000}"/>
    <cellStyle name="Salida 2 5 2 2 5" xfId="28410" xr:uid="{00000000-0005-0000-0000-000020CA0000}"/>
    <cellStyle name="Salida 2 5 2 2 5 2" xfId="53597" xr:uid="{00000000-0005-0000-0000-000021CA0000}"/>
    <cellStyle name="Salida 2 5 2 2 6" xfId="28411" xr:uid="{00000000-0005-0000-0000-000022CA0000}"/>
    <cellStyle name="Salida 2 5 2 2 6 2" xfId="53598" xr:uid="{00000000-0005-0000-0000-000023CA0000}"/>
    <cellStyle name="Salida 2 5 2 2 7" xfId="28412" xr:uid="{00000000-0005-0000-0000-000024CA0000}"/>
    <cellStyle name="Salida 2 5 2 2 7 2" xfId="53599" xr:uid="{00000000-0005-0000-0000-000025CA0000}"/>
    <cellStyle name="Salida 2 5 2 2 8" xfId="53600" xr:uid="{00000000-0005-0000-0000-000026CA0000}"/>
    <cellStyle name="Salida 2 5 2 3" xfId="8618" xr:uid="{00000000-0005-0000-0000-000027CA0000}"/>
    <cellStyle name="Salida 2 5 2 3 2" xfId="11623" xr:uid="{00000000-0005-0000-0000-000028CA0000}"/>
    <cellStyle name="Salida 2 5 2 3 2 2" xfId="53601" xr:uid="{00000000-0005-0000-0000-000029CA0000}"/>
    <cellStyle name="Salida 2 5 2 3 3" xfId="53602" xr:uid="{00000000-0005-0000-0000-00002ACA0000}"/>
    <cellStyle name="Salida 2 5 2 4" xfId="8619" xr:uid="{00000000-0005-0000-0000-00002BCA0000}"/>
    <cellStyle name="Salida 2 5 2 4 2" xfId="11624" xr:uid="{00000000-0005-0000-0000-00002CCA0000}"/>
    <cellStyle name="Salida 2 5 2 4 2 2" xfId="53603" xr:uid="{00000000-0005-0000-0000-00002DCA0000}"/>
    <cellStyle name="Salida 2 5 2 4 3" xfId="53604" xr:uid="{00000000-0005-0000-0000-00002ECA0000}"/>
    <cellStyle name="Salida 2 5 2 5" xfId="11619" xr:uid="{00000000-0005-0000-0000-00002FCA0000}"/>
    <cellStyle name="Salida 2 5 2 5 2" xfId="53605" xr:uid="{00000000-0005-0000-0000-000030CA0000}"/>
    <cellStyle name="Salida 2 5 2 6" xfId="28413" xr:uid="{00000000-0005-0000-0000-000031CA0000}"/>
    <cellStyle name="Salida 2 5 2 6 2" xfId="53606" xr:uid="{00000000-0005-0000-0000-000032CA0000}"/>
    <cellStyle name="Salida 2 5 2 7" xfId="28414" xr:uid="{00000000-0005-0000-0000-000033CA0000}"/>
    <cellStyle name="Salida 2 5 2 7 2" xfId="53607" xr:uid="{00000000-0005-0000-0000-000034CA0000}"/>
    <cellStyle name="Salida 2 5 2 8" xfId="28415" xr:uid="{00000000-0005-0000-0000-000035CA0000}"/>
    <cellStyle name="Salida 2 5 2 8 2" xfId="53608" xr:uid="{00000000-0005-0000-0000-000036CA0000}"/>
    <cellStyle name="Salida 2 5 2 9" xfId="53609" xr:uid="{00000000-0005-0000-0000-000037CA0000}"/>
    <cellStyle name="Salida 2 5 3" xfId="1318" xr:uid="{00000000-0005-0000-0000-000038CA0000}"/>
    <cellStyle name="Salida 2 5 3 2" xfId="2785" xr:uid="{00000000-0005-0000-0000-000039CA0000}"/>
    <cellStyle name="Salida 2 5 3 2 2" xfId="8620" xr:uid="{00000000-0005-0000-0000-00003ACA0000}"/>
    <cellStyle name="Salida 2 5 3 2 2 2" xfId="11627" xr:uid="{00000000-0005-0000-0000-00003BCA0000}"/>
    <cellStyle name="Salida 2 5 3 2 2 2 2" xfId="53610" xr:uid="{00000000-0005-0000-0000-00003CCA0000}"/>
    <cellStyle name="Salida 2 5 3 2 2 3" xfId="53611" xr:uid="{00000000-0005-0000-0000-00003DCA0000}"/>
    <cellStyle name="Salida 2 5 3 2 3" xfId="8621" xr:uid="{00000000-0005-0000-0000-00003ECA0000}"/>
    <cellStyle name="Salida 2 5 3 2 3 2" xfId="11628" xr:uid="{00000000-0005-0000-0000-00003FCA0000}"/>
    <cellStyle name="Salida 2 5 3 2 3 2 2" xfId="53612" xr:uid="{00000000-0005-0000-0000-000040CA0000}"/>
    <cellStyle name="Salida 2 5 3 2 3 3" xfId="53613" xr:uid="{00000000-0005-0000-0000-000041CA0000}"/>
    <cellStyle name="Salida 2 5 3 2 4" xfId="11626" xr:uid="{00000000-0005-0000-0000-000042CA0000}"/>
    <cellStyle name="Salida 2 5 3 2 4 2" xfId="53614" xr:uid="{00000000-0005-0000-0000-000043CA0000}"/>
    <cellStyle name="Salida 2 5 3 2 5" xfId="28416" xr:uid="{00000000-0005-0000-0000-000044CA0000}"/>
    <cellStyle name="Salida 2 5 3 2 5 2" xfId="53615" xr:uid="{00000000-0005-0000-0000-000045CA0000}"/>
    <cellStyle name="Salida 2 5 3 2 6" xfId="28417" xr:uid="{00000000-0005-0000-0000-000046CA0000}"/>
    <cellStyle name="Salida 2 5 3 2 6 2" xfId="53616" xr:uid="{00000000-0005-0000-0000-000047CA0000}"/>
    <cellStyle name="Salida 2 5 3 2 7" xfId="28418" xr:uid="{00000000-0005-0000-0000-000048CA0000}"/>
    <cellStyle name="Salida 2 5 3 2 7 2" xfId="53617" xr:uid="{00000000-0005-0000-0000-000049CA0000}"/>
    <cellStyle name="Salida 2 5 3 2 8" xfId="53618" xr:uid="{00000000-0005-0000-0000-00004ACA0000}"/>
    <cellStyle name="Salida 2 5 3 3" xfId="8622" xr:uid="{00000000-0005-0000-0000-00004BCA0000}"/>
    <cellStyle name="Salida 2 5 3 3 2" xfId="11629" xr:uid="{00000000-0005-0000-0000-00004CCA0000}"/>
    <cellStyle name="Salida 2 5 3 3 2 2" xfId="53619" xr:uid="{00000000-0005-0000-0000-00004DCA0000}"/>
    <cellStyle name="Salida 2 5 3 3 3" xfId="53620" xr:uid="{00000000-0005-0000-0000-00004ECA0000}"/>
    <cellStyle name="Salida 2 5 3 4" xfId="8623" xr:uid="{00000000-0005-0000-0000-00004FCA0000}"/>
    <cellStyle name="Salida 2 5 3 4 2" xfId="11630" xr:uid="{00000000-0005-0000-0000-000050CA0000}"/>
    <cellStyle name="Salida 2 5 3 4 2 2" xfId="53621" xr:uid="{00000000-0005-0000-0000-000051CA0000}"/>
    <cellStyle name="Salida 2 5 3 4 3" xfId="53622" xr:uid="{00000000-0005-0000-0000-000052CA0000}"/>
    <cellStyle name="Salida 2 5 3 5" xfId="11625" xr:uid="{00000000-0005-0000-0000-000053CA0000}"/>
    <cellStyle name="Salida 2 5 3 5 2" xfId="53623" xr:uid="{00000000-0005-0000-0000-000054CA0000}"/>
    <cellStyle name="Salida 2 5 3 6" xfId="28419" xr:uid="{00000000-0005-0000-0000-000055CA0000}"/>
    <cellStyle name="Salida 2 5 3 6 2" xfId="53624" xr:uid="{00000000-0005-0000-0000-000056CA0000}"/>
    <cellStyle name="Salida 2 5 3 7" xfId="28420" xr:uid="{00000000-0005-0000-0000-000057CA0000}"/>
    <cellStyle name="Salida 2 5 3 7 2" xfId="53625" xr:uid="{00000000-0005-0000-0000-000058CA0000}"/>
    <cellStyle name="Salida 2 5 3 8" xfId="28421" xr:uid="{00000000-0005-0000-0000-000059CA0000}"/>
    <cellStyle name="Salida 2 5 3 8 2" xfId="53626" xr:uid="{00000000-0005-0000-0000-00005ACA0000}"/>
    <cellStyle name="Salida 2 5 3 9" xfId="53627" xr:uid="{00000000-0005-0000-0000-00005BCA0000}"/>
    <cellStyle name="Salida 2 5 4" xfId="2637" xr:uid="{00000000-0005-0000-0000-00005CCA0000}"/>
    <cellStyle name="Salida 2 5 4 2" xfId="8624" xr:uid="{00000000-0005-0000-0000-00005DCA0000}"/>
    <cellStyle name="Salida 2 5 4 2 2" xfId="11632" xr:uid="{00000000-0005-0000-0000-00005ECA0000}"/>
    <cellStyle name="Salida 2 5 4 2 2 2" xfId="53628" xr:uid="{00000000-0005-0000-0000-00005FCA0000}"/>
    <cellStyle name="Salida 2 5 4 2 3" xfId="53629" xr:uid="{00000000-0005-0000-0000-000060CA0000}"/>
    <cellStyle name="Salida 2 5 4 3" xfId="8625" xr:uid="{00000000-0005-0000-0000-000061CA0000}"/>
    <cellStyle name="Salida 2 5 4 3 2" xfId="11633" xr:uid="{00000000-0005-0000-0000-000062CA0000}"/>
    <cellStyle name="Salida 2 5 4 3 2 2" xfId="53630" xr:uid="{00000000-0005-0000-0000-000063CA0000}"/>
    <cellStyle name="Salida 2 5 4 3 3" xfId="53631" xr:uid="{00000000-0005-0000-0000-000064CA0000}"/>
    <cellStyle name="Salida 2 5 4 4" xfId="11631" xr:uid="{00000000-0005-0000-0000-000065CA0000}"/>
    <cellStyle name="Salida 2 5 4 4 2" xfId="53632" xr:uid="{00000000-0005-0000-0000-000066CA0000}"/>
    <cellStyle name="Salida 2 5 4 5" xfId="28422" xr:uid="{00000000-0005-0000-0000-000067CA0000}"/>
    <cellStyle name="Salida 2 5 4 5 2" xfId="53633" xr:uid="{00000000-0005-0000-0000-000068CA0000}"/>
    <cellStyle name="Salida 2 5 4 6" xfId="28423" xr:uid="{00000000-0005-0000-0000-000069CA0000}"/>
    <cellStyle name="Salida 2 5 4 6 2" xfId="53634" xr:uid="{00000000-0005-0000-0000-00006ACA0000}"/>
    <cellStyle name="Salida 2 5 4 7" xfId="28424" xr:uid="{00000000-0005-0000-0000-00006BCA0000}"/>
    <cellStyle name="Salida 2 5 4 7 2" xfId="53635" xr:uid="{00000000-0005-0000-0000-00006CCA0000}"/>
    <cellStyle name="Salida 2 5 4 8" xfId="53636" xr:uid="{00000000-0005-0000-0000-00006DCA0000}"/>
    <cellStyle name="Salida 2 5 5" xfId="8626" xr:uid="{00000000-0005-0000-0000-00006ECA0000}"/>
    <cellStyle name="Salida 2 5 5 2" xfId="11634" xr:uid="{00000000-0005-0000-0000-00006FCA0000}"/>
    <cellStyle name="Salida 2 5 5 2 2" xfId="53637" xr:uid="{00000000-0005-0000-0000-000070CA0000}"/>
    <cellStyle name="Salida 2 5 5 3" xfId="28425" xr:uid="{00000000-0005-0000-0000-000071CA0000}"/>
    <cellStyle name="Salida 2 5 5 3 2" xfId="53638" xr:uid="{00000000-0005-0000-0000-000072CA0000}"/>
    <cellStyle name="Salida 2 5 5 4" xfId="28426" xr:uid="{00000000-0005-0000-0000-000073CA0000}"/>
    <cellStyle name="Salida 2 5 5 4 2" xfId="53639" xr:uid="{00000000-0005-0000-0000-000074CA0000}"/>
    <cellStyle name="Salida 2 5 5 5" xfId="28427" xr:uid="{00000000-0005-0000-0000-000075CA0000}"/>
    <cellStyle name="Salida 2 5 5 5 2" xfId="53640" xr:uid="{00000000-0005-0000-0000-000076CA0000}"/>
    <cellStyle name="Salida 2 5 5 6" xfId="53641" xr:uid="{00000000-0005-0000-0000-000077CA0000}"/>
    <cellStyle name="Salida 2 5 6" xfId="8627" xr:uid="{00000000-0005-0000-0000-000078CA0000}"/>
    <cellStyle name="Salida 2 5 6 2" xfId="11635" xr:uid="{00000000-0005-0000-0000-000079CA0000}"/>
    <cellStyle name="Salida 2 5 6 2 2" xfId="53642" xr:uid="{00000000-0005-0000-0000-00007ACA0000}"/>
    <cellStyle name="Salida 2 5 6 3" xfId="28428" xr:uid="{00000000-0005-0000-0000-00007BCA0000}"/>
    <cellStyle name="Salida 2 5 6 3 2" xfId="53643" xr:uid="{00000000-0005-0000-0000-00007CCA0000}"/>
    <cellStyle name="Salida 2 5 6 4" xfId="28429" xr:uid="{00000000-0005-0000-0000-00007DCA0000}"/>
    <cellStyle name="Salida 2 5 6 4 2" xfId="53644" xr:uid="{00000000-0005-0000-0000-00007ECA0000}"/>
    <cellStyle name="Salida 2 5 6 5" xfId="28430" xr:uid="{00000000-0005-0000-0000-00007FCA0000}"/>
    <cellStyle name="Salida 2 5 6 5 2" xfId="53645" xr:uid="{00000000-0005-0000-0000-000080CA0000}"/>
    <cellStyle name="Salida 2 5 6 6" xfId="53646" xr:uid="{00000000-0005-0000-0000-000081CA0000}"/>
    <cellStyle name="Salida 2 5 7" xfId="8628" xr:uid="{00000000-0005-0000-0000-000082CA0000}"/>
    <cellStyle name="Salida 2 5 7 2" xfId="11636" xr:uid="{00000000-0005-0000-0000-000083CA0000}"/>
    <cellStyle name="Salida 2 5 7 2 2" xfId="53647" xr:uid="{00000000-0005-0000-0000-000084CA0000}"/>
    <cellStyle name="Salida 2 5 7 3" xfId="28431" xr:uid="{00000000-0005-0000-0000-000085CA0000}"/>
    <cellStyle name="Salida 2 5 7 3 2" xfId="53648" xr:uid="{00000000-0005-0000-0000-000086CA0000}"/>
    <cellStyle name="Salida 2 5 7 4" xfId="28432" xr:uid="{00000000-0005-0000-0000-000087CA0000}"/>
    <cellStyle name="Salida 2 5 7 4 2" xfId="53649" xr:uid="{00000000-0005-0000-0000-000088CA0000}"/>
    <cellStyle name="Salida 2 5 7 5" xfId="28433" xr:uid="{00000000-0005-0000-0000-000089CA0000}"/>
    <cellStyle name="Salida 2 5 7 5 2" xfId="53650" xr:uid="{00000000-0005-0000-0000-00008ACA0000}"/>
    <cellStyle name="Salida 2 5 7 6" xfId="53651" xr:uid="{00000000-0005-0000-0000-00008BCA0000}"/>
    <cellStyle name="Salida 2 5 8" xfId="8629" xr:uid="{00000000-0005-0000-0000-00008CCA0000}"/>
    <cellStyle name="Salida 2 5 8 2" xfId="12448" xr:uid="{00000000-0005-0000-0000-00008DCA0000}"/>
    <cellStyle name="Salida 2 5 8 2 2" xfId="53652" xr:uid="{00000000-0005-0000-0000-00008ECA0000}"/>
    <cellStyle name="Salida 2 5 8 3" xfId="53653" xr:uid="{00000000-0005-0000-0000-00008FCA0000}"/>
    <cellStyle name="Salida 2 5 9" xfId="11782" xr:uid="{00000000-0005-0000-0000-000090CA0000}"/>
    <cellStyle name="Salida 2 5 9 2" xfId="53654" xr:uid="{00000000-0005-0000-0000-000091CA0000}"/>
    <cellStyle name="Salida 2 6" xfId="819" xr:uid="{00000000-0005-0000-0000-000092CA0000}"/>
    <cellStyle name="Salida 2 6 10" xfId="11783" xr:uid="{00000000-0005-0000-0000-000093CA0000}"/>
    <cellStyle name="Salida 2 6 10 2" xfId="53655" xr:uid="{00000000-0005-0000-0000-000094CA0000}"/>
    <cellStyle name="Salida 2 6 11" xfId="11637" xr:uid="{00000000-0005-0000-0000-000095CA0000}"/>
    <cellStyle name="Salida 2 6 11 2" xfId="53656" xr:uid="{00000000-0005-0000-0000-000096CA0000}"/>
    <cellStyle name="Salida 2 6 12" xfId="18944" xr:uid="{00000000-0005-0000-0000-000097CA0000}"/>
    <cellStyle name="Salida 2 6 12 2" xfId="53657" xr:uid="{00000000-0005-0000-0000-000098CA0000}"/>
    <cellStyle name="Salida 2 6 13" xfId="28434" xr:uid="{00000000-0005-0000-0000-000099CA0000}"/>
    <cellStyle name="Salida 2 6 13 2" xfId="53658" xr:uid="{00000000-0005-0000-0000-00009ACA0000}"/>
    <cellStyle name="Salida 2 6 14" xfId="53659" xr:uid="{00000000-0005-0000-0000-00009BCA0000}"/>
    <cellStyle name="Salida 2 6 15" xfId="57284" xr:uid="{00000000-0005-0000-0000-00009CCA0000}"/>
    <cellStyle name="Salida 2 6 2" xfId="1778" xr:uid="{00000000-0005-0000-0000-00009DCA0000}"/>
    <cellStyle name="Salida 2 6 2 2" xfId="3241" xr:uid="{00000000-0005-0000-0000-00009ECA0000}"/>
    <cellStyle name="Salida 2 6 2 2 2" xfId="8630" xr:uid="{00000000-0005-0000-0000-00009FCA0000}"/>
    <cellStyle name="Salida 2 6 2 2 2 2" xfId="11640" xr:uid="{00000000-0005-0000-0000-0000A0CA0000}"/>
    <cellStyle name="Salida 2 6 2 2 2 2 2" xfId="53660" xr:uid="{00000000-0005-0000-0000-0000A1CA0000}"/>
    <cellStyle name="Salida 2 6 2 2 2 3" xfId="53661" xr:uid="{00000000-0005-0000-0000-0000A2CA0000}"/>
    <cellStyle name="Salida 2 6 2 2 3" xfId="8631" xr:uid="{00000000-0005-0000-0000-0000A3CA0000}"/>
    <cellStyle name="Salida 2 6 2 2 3 2" xfId="11641" xr:uid="{00000000-0005-0000-0000-0000A4CA0000}"/>
    <cellStyle name="Salida 2 6 2 2 3 2 2" xfId="53662" xr:uid="{00000000-0005-0000-0000-0000A5CA0000}"/>
    <cellStyle name="Salida 2 6 2 2 3 3" xfId="53663" xr:uid="{00000000-0005-0000-0000-0000A6CA0000}"/>
    <cellStyle name="Salida 2 6 2 2 4" xfId="11639" xr:uid="{00000000-0005-0000-0000-0000A7CA0000}"/>
    <cellStyle name="Salida 2 6 2 2 4 2" xfId="53664" xr:uid="{00000000-0005-0000-0000-0000A8CA0000}"/>
    <cellStyle name="Salida 2 6 2 2 5" xfId="28435" xr:uid="{00000000-0005-0000-0000-0000A9CA0000}"/>
    <cellStyle name="Salida 2 6 2 2 5 2" xfId="53665" xr:uid="{00000000-0005-0000-0000-0000AACA0000}"/>
    <cellStyle name="Salida 2 6 2 2 6" xfId="28436" xr:uid="{00000000-0005-0000-0000-0000ABCA0000}"/>
    <cellStyle name="Salida 2 6 2 2 6 2" xfId="53666" xr:uid="{00000000-0005-0000-0000-0000ACCA0000}"/>
    <cellStyle name="Salida 2 6 2 2 7" xfId="28437" xr:uid="{00000000-0005-0000-0000-0000ADCA0000}"/>
    <cellStyle name="Salida 2 6 2 2 7 2" xfId="53667" xr:uid="{00000000-0005-0000-0000-0000AECA0000}"/>
    <cellStyle name="Salida 2 6 2 2 8" xfId="53668" xr:uid="{00000000-0005-0000-0000-0000AFCA0000}"/>
    <cellStyle name="Salida 2 6 2 3" xfId="8632" xr:uid="{00000000-0005-0000-0000-0000B0CA0000}"/>
    <cellStyle name="Salida 2 6 2 3 2" xfId="11642" xr:uid="{00000000-0005-0000-0000-0000B1CA0000}"/>
    <cellStyle name="Salida 2 6 2 3 2 2" xfId="53669" xr:uid="{00000000-0005-0000-0000-0000B2CA0000}"/>
    <cellStyle name="Salida 2 6 2 3 3" xfId="53670" xr:uid="{00000000-0005-0000-0000-0000B3CA0000}"/>
    <cellStyle name="Salida 2 6 2 4" xfId="8633" xr:uid="{00000000-0005-0000-0000-0000B4CA0000}"/>
    <cellStyle name="Salida 2 6 2 4 2" xfId="11643" xr:uid="{00000000-0005-0000-0000-0000B5CA0000}"/>
    <cellStyle name="Salida 2 6 2 4 2 2" xfId="53671" xr:uid="{00000000-0005-0000-0000-0000B6CA0000}"/>
    <cellStyle name="Salida 2 6 2 4 3" xfId="53672" xr:uid="{00000000-0005-0000-0000-0000B7CA0000}"/>
    <cellStyle name="Salida 2 6 2 5" xfId="11638" xr:uid="{00000000-0005-0000-0000-0000B8CA0000}"/>
    <cellStyle name="Salida 2 6 2 5 2" xfId="53673" xr:uid="{00000000-0005-0000-0000-0000B9CA0000}"/>
    <cellStyle name="Salida 2 6 2 6" xfId="28438" xr:uid="{00000000-0005-0000-0000-0000BACA0000}"/>
    <cellStyle name="Salida 2 6 2 6 2" xfId="53674" xr:uid="{00000000-0005-0000-0000-0000BBCA0000}"/>
    <cellStyle name="Salida 2 6 2 7" xfId="28439" xr:uid="{00000000-0005-0000-0000-0000BCCA0000}"/>
    <cellStyle name="Salida 2 6 2 7 2" xfId="53675" xr:uid="{00000000-0005-0000-0000-0000BDCA0000}"/>
    <cellStyle name="Salida 2 6 2 8" xfId="28440" xr:uid="{00000000-0005-0000-0000-0000BECA0000}"/>
    <cellStyle name="Salida 2 6 2 8 2" xfId="53676" xr:uid="{00000000-0005-0000-0000-0000BFCA0000}"/>
    <cellStyle name="Salida 2 6 2 9" xfId="53677" xr:uid="{00000000-0005-0000-0000-0000C0CA0000}"/>
    <cellStyle name="Salida 2 6 3" xfId="1344" xr:uid="{00000000-0005-0000-0000-0000C1CA0000}"/>
    <cellStyle name="Salida 2 6 3 2" xfId="2811" xr:uid="{00000000-0005-0000-0000-0000C2CA0000}"/>
    <cellStyle name="Salida 2 6 3 2 2" xfId="8634" xr:uid="{00000000-0005-0000-0000-0000C3CA0000}"/>
    <cellStyle name="Salida 2 6 3 2 2 2" xfId="11646" xr:uid="{00000000-0005-0000-0000-0000C4CA0000}"/>
    <cellStyle name="Salida 2 6 3 2 2 2 2" xfId="53678" xr:uid="{00000000-0005-0000-0000-0000C5CA0000}"/>
    <cellStyle name="Salida 2 6 3 2 2 3" xfId="53679" xr:uid="{00000000-0005-0000-0000-0000C6CA0000}"/>
    <cellStyle name="Salida 2 6 3 2 3" xfId="8635" xr:uid="{00000000-0005-0000-0000-0000C7CA0000}"/>
    <cellStyle name="Salida 2 6 3 2 3 2" xfId="11647" xr:uid="{00000000-0005-0000-0000-0000C8CA0000}"/>
    <cellStyle name="Salida 2 6 3 2 3 2 2" xfId="53680" xr:uid="{00000000-0005-0000-0000-0000C9CA0000}"/>
    <cellStyle name="Salida 2 6 3 2 3 3" xfId="53681" xr:uid="{00000000-0005-0000-0000-0000CACA0000}"/>
    <cellStyle name="Salida 2 6 3 2 4" xfId="11645" xr:uid="{00000000-0005-0000-0000-0000CBCA0000}"/>
    <cellStyle name="Salida 2 6 3 2 4 2" xfId="53682" xr:uid="{00000000-0005-0000-0000-0000CCCA0000}"/>
    <cellStyle name="Salida 2 6 3 2 5" xfId="28441" xr:uid="{00000000-0005-0000-0000-0000CDCA0000}"/>
    <cellStyle name="Salida 2 6 3 2 5 2" xfId="53683" xr:uid="{00000000-0005-0000-0000-0000CECA0000}"/>
    <cellStyle name="Salida 2 6 3 2 6" xfId="28442" xr:uid="{00000000-0005-0000-0000-0000CFCA0000}"/>
    <cellStyle name="Salida 2 6 3 2 6 2" xfId="53684" xr:uid="{00000000-0005-0000-0000-0000D0CA0000}"/>
    <cellStyle name="Salida 2 6 3 2 7" xfId="28443" xr:uid="{00000000-0005-0000-0000-0000D1CA0000}"/>
    <cellStyle name="Salida 2 6 3 2 7 2" xfId="53685" xr:uid="{00000000-0005-0000-0000-0000D2CA0000}"/>
    <cellStyle name="Salida 2 6 3 2 8" xfId="53686" xr:uid="{00000000-0005-0000-0000-0000D3CA0000}"/>
    <cellStyle name="Salida 2 6 3 3" xfId="8636" xr:uid="{00000000-0005-0000-0000-0000D4CA0000}"/>
    <cellStyle name="Salida 2 6 3 3 2" xfId="12444" xr:uid="{00000000-0005-0000-0000-0000D5CA0000}"/>
    <cellStyle name="Salida 2 6 3 3 2 2" xfId="53687" xr:uid="{00000000-0005-0000-0000-0000D6CA0000}"/>
    <cellStyle name="Salida 2 6 3 3 3" xfId="53688" xr:uid="{00000000-0005-0000-0000-0000D7CA0000}"/>
    <cellStyle name="Salida 2 6 3 4" xfId="8637" xr:uid="{00000000-0005-0000-0000-0000D8CA0000}"/>
    <cellStyle name="Salida 2 6 3 4 2" xfId="11648" xr:uid="{00000000-0005-0000-0000-0000D9CA0000}"/>
    <cellStyle name="Salida 2 6 3 4 2 2" xfId="53689" xr:uid="{00000000-0005-0000-0000-0000DACA0000}"/>
    <cellStyle name="Salida 2 6 3 4 3" xfId="53690" xr:uid="{00000000-0005-0000-0000-0000DBCA0000}"/>
    <cellStyle name="Salida 2 6 3 5" xfId="11644" xr:uid="{00000000-0005-0000-0000-0000DCCA0000}"/>
    <cellStyle name="Salida 2 6 3 5 2" xfId="53691" xr:uid="{00000000-0005-0000-0000-0000DDCA0000}"/>
    <cellStyle name="Salida 2 6 3 6" xfId="28444" xr:uid="{00000000-0005-0000-0000-0000DECA0000}"/>
    <cellStyle name="Salida 2 6 3 6 2" xfId="53692" xr:uid="{00000000-0005-0000-0000-0000DFCA0000}"/>
    <cellStyle name="Salida 2 6 3 7" xfId="28445" xr:uid="{00000000-0005-0000-0000-0000E0CA0000}"/>
    <cellStyle name="Salida 2 6 3 7 2" xfId="53693" xr:uid="{00000000-0005-0000-0000-0000E1CA0000}"/>
    <cellStyle name="Salida 2 6 3 8" xfId="28446" xr:uid="{00000000-0005-0000-0000-0000E2CA0000}"/>
    <cellStyle name="Salida 2 6 3 8 2" xfId="53694" xr:uid="{00000000-0005-0000-0000-0000E3CA0000}"/>
    <cellStyle name="Salida 2 6 3 9" xfId="53695" xr:uid="{00000000-0005-0000-0000-0000E4CA0000}"/>
    <cellStyle name="Salida 2 6 4" xfId="8638" xr:uid="{00000000-0005-0000-0000-0000E5CA0000}"/>
    <cellStyle name="Salida 2 6 4 2" xfId="11649" xr:uid="{00000000-0005-0000-0000-0000E6CA0000}"/>
    <cellStyle name="Salida 2 6 4 2 2" xfId="53696" xr:uid="{00000000-0005-0000-0000-0000E7CA0000}"/>
    <cellStyle name="Salida 2 6 4 3" xfId="28447" xr:uid="{00000000-0005-0000-0000-0000E8CA0000}"/>
    <cellStyle name="Salida 2 6 4 3 2" xfId="53697" xr:uid="{00000000-0005-0000-0000-0000E9CA0000}"/>
    <cellStyle name="Salida 2 6 4 4" xfId="28448" xr:uid="{00000000-0005-0000-0000-0000EACA0000}"/>
    <cellStyle name="Salida 2 6 4 4 2" xfId="53698" xr:uid="{00000000-0005-0000-0000-0000EBCA0000}"/>
    <cellStyle name="Salida 2 6 4 5" xfId="28449" xr:uid="{00000000-0005-0000-0000-0000ECCA0000}"/>
    <cellStyle name="Salida 2 6 4 5 2" xfId="53699" xr:uid="{00000000-0005-0000-0000-0000EDCA0000}"/>
    <cellStyle name="Salida 2 6 4 6" xfId="53700" xr:uid="{00000000-0005-0000-0000-0000EECA0000}"/>
    <cellStyle name="Salida 2 6 5" xfId="8639" xr:uid="{00000000-0005-0000-0000-0000EFCA0000}"/>
    <cellStyle name="Salida 2 6 5 2" xfId="11650" xr:uid="{00000000-0005-0000-0000-0000F0CA0000}"/>
    <cellStyle name="Salida 2 6 5 2 2" xfId="53701" xr:uid="{00000000-0005-0000-0000-0000F1CA0000}"/>
    <cellStyle name="Salida 2 6 5 3" xfId="28450" xr:uid="{00000000-0005-0000-0000-0000F2CA0000}"/>
    <cellStyle name="Salida 2 6 5 3 2" xfId="53702" xr:uid="{00000000-0005-0000-0000-0000F3CA0000}"/>
    <cellStyle name="Salida 2 6 5 4" xfId="28451" xr:uid="{00000000-0005-0000-0000-0000F4CA0000}"/>
    <cellStyle name="Salida 2 6 5 4 2" xfId="53703" xr:uid="{00000000-0005-0000-0000-0000F5CA0000}"/>
    <cellStyle name="Salida 2 6 5 5" xfId="28452" xr:uid="{00000000-0005-0000-0000-0000F6CA0000}"/>
    <cellStyle name="Salida 2 6 5 5 2" xfId="53704" xr:uid="{00000000-0005-0000-0000-0000F7CA0000}"/>
    <cellStyle name="Salida 2 6 5 6" xfId="53705" xr:uid="{00000000-0005-0000-0000-0000F8CA0000}"/>
    <cellStyle name="Salida 2 6 6" xfId="8640" xr:uid="{00000000-0005-0000-0000-0000F9CA0000}"/>
    <cellStyle name="Salida 2 6 6 2" xfId="11651" xr:uid="{00000000-0005-0000-0000-0000FACA0000}"/>
    <cellStyle name="Salida 2 6 6 2 2" xfId="53706" xr:uid="{00000000-0005-0000-0000-0000FBCA0000}"/>
    <cellStyle name="Salida 2 6 6 3" xfId="28453" xr:uid="{00000000-0005-0000-0000-0000FCCA0000}"/>
    <cellStyle name="Salida 2 6 6 3 2" xfId="53707" xr:uid="{00000000-0005-0000-0000-0000FDCA0000}"/>
    <cellStyle name="Salida 2 6 6 4" xfId="28454" xr:uid="{00000000-0005-0000-0000-0000FECA0000}"/>
    <cellStyle name="Salida 2 6 6 4 2" xfId="53708" xr:uid="{00000000-0005-0000-0000-0000FFCA0000}"/>
    <cellStyle name="Salida 2 6 6 5" xfId="28455" xr:uid="{00000000-0005-0000-0000-000000CB0000}"/>
    <cellStyle name="Salida 2 6 6 5 2" xfId="53709" xr:uid="{00000000-0005-0000-0000-000001CB0000}"/>
    <cellStyle name="Salida 2 6 6 6" xfId="53710" xr:uid="{00000000-0005-0000-0000-000002CB0000}"/>
    <cellStyle name="Salida 2 6 7" xfId="8641" xr:uid="{00000000-0005-0000-0000-000003CB0000}"/>
    <cellStyle name="Salida 2 6 7 2" xfId="11652" xr:uid="{00000000-0005-0000-0000-000004CB0000}"/>
    <cellStyle name="Salida 2 6 7 2 2" xfId="53711" xr:uid="{00000000-0005-0000-0000-000005CB0000}"/>
    <cellStyle name="Salida 2 6 7 3" xfId="28456" xr:uid="{00000000-0005-0000-0000-000006CB0000}"/>
    <cellStyle name="Salida 2 6 7 3 2" xfId="53712" xr:uid="{00000000-0005-0000-0000-000007CB0000}"/>
    <cellStyle name="Salida 2 6 7 4" xfId="28457" xr:uid="{00000000-0005-0000-0000-000008CB0000}"/>
    <cellStyle name="Salida 2 6 7 4 2" xfId="53713" xr:uid="{00000000-0005-0000-0000-000009CB0000}"/>
    <cellStyle name="Salida 2 6 7 5" xfId="28458" xr:uid="{00000000-0005-0000-0000-00000ACB0000}"/>
    <cellStyle name="Salida 2 6 7 5 2" xfId="53714" xr:uid="{00000000-0005-0000-0000-00000BCB0000}"/>
    <cellStyle name="Salida 2 6 7 6" xfId="53715" xr:uid="{00000000-0005-0000-0000-00000CCB0000}"/>
    <cellStyle name="Salida 2 6 8" xfId="8642" xr:uid="{00000000-0005-0000-0000-00000DCB0000}"/>
    <cellStyle name="Salida 2 6 8 2" xfId="11653" xr:uid="{00000000-0005-0000-0000-00000ECB0000}"/>
    <cellStyle name="Salida 2 6 8 2 2" xfId="53716" xr:uid="{00000000-0005-0000-0000-00000FCB0000}"/>
    <cellStyle name="Salida 2 6 8 3" xfId="53717" xr:uid="{00000000-0005-0000-0000-000010CB0000}"/>
    <cellStyle name="Salida 2 6 9" xfId="10647" xr:uid="{00000000-0005-0000-0000-000011CB0000}"/>
    <cellStyle name="Salida 2 6 9 2" xfId="53718" xr:uid="{00000000-0005-0000-0000-000012CB0000}"/>
    <cellStyle name="Salida 2 7" xfId="1008" xr:uid="{00000000-0005-0000-0000-000013CB0000}"/>
    <cellStyle name="Salida 2 7 10" xfId="28459" xr:uid="{00000000-0005-0000-0000-000014CB0000}"/>
    <cellStyle name="Salida 2 7 10 2" xfId="53719" xr:uid="{00000000-0005-0000-0000-000015CB0000}"/>
    <cellStyle name="Salida 2 7 11" xfId="53720" xr:uid="{00000000-0005-0000-0000-000016CB0000}"/>
    <cellStyle name="Salida 2 7 2" xfId="1940" xr:uid="{00000000-0005-0000-0000-000017CB0000}"/>
    <cellStyle name="Salida 2 7 2 2" xfId="3399" xr:uid="{00000000-0005-0000-0000-000018CB0000}"/>
    <cellStyle name="Salida 2 7 2 2 2" xfId="8643" xr:uid="{00000000-0005-0000-0000-000019CB0000}"/>
    <cellStyle name="Salida 2 7 2 2 2 2" xfId="11657" xr:uid="{00000000-0005-0000-0000-00001ACB0000}"/>
    <cellStyle name="Salida 2 7 2 2 2 2 2" xfId="53721" xr:uid="{00000000-0005-0000-0000-00001BCB0000}"/>
    <cellStyle name="Salida 2 7 2 2 2 3" xfId="53722" xr:uid="{00000000-0005-0000-0000-00001CCB0000}"/>
    <cellStyle name="Salida 2 7 2 2 3" xfId="8644" xr:uid="{00000000-0005-0000-0000-00001DCB0000}"/>
    <cellStyle name="Salida 2 7 2 2 3 2" xfId="11658" xr:uid="{00000000-0005-0000-0000-00001ECB0000}"/>
    <cellStyle name="Salida 2 7 2 2 3 2 2" xfId="53723" xr:uid="{00000000-0005-0000-0000-00001FCB0000}"/>
    <cellStyle name="Salida 2 7 2 2 3 3" xfId="53724" xr:uid="{00000000-0005-0000-0000-000020CB0000}"/>
    <cellStyle name="Salida 2 7 2 2 4" xfId="11656" xr:uid="{00000000-0005-0000-0000-000021CB0000}"/>
    <cellStyle name="Salida 2 7 2 2 4 2" xfId="53725" xr:uid="{00000000-0005-0000-0000-000022CB0000}"/>
    <cellStyle name="Salida 2 7 2 2 5" xfId="28460" xr:uid="{00000000-0005-0000-0000-000023CB0000}"/>
    <cellStyle name="Salida 2 7 2 2 5 2" xfId="53726" xr:uid="{00000000-0005-0000-0000-000024CB0000}"/>
    <cellStyle name="Salida 2 7 2 2 6" xfId="28461" xr:uid="{00000000-0005-0000-0000-000025CB0000}"/>
    <cellStyle name="Salida 2 7 2 2 6 2" xfId="53727" xr:uid="{00000000-0005-0000-0000-000026CB0000}"/>
    <cellStyle name="Salida 2 7 2 2 7" xfId="28462" xr:uid="{00000000-0005-0000-0000-000027CB0000}"/>
    <cellStyle name="Salida 2 7 2 2 7 2" xfId="53728" xr:uid="{00000000-0005-0000-0000-000028CB0000}"/>
    <cellStyle name="Salida 2 7 2 2 8" xfId="53729" xr:uid="{00000000-0005-0000-0000-000029CB0000}"/>
    <cellStyle name="Salida 2 7 2 3" xfId="8645" xr:uid="{00000000-0005-0000-0000-00002ACB0000}"/>
    <cellStyle name="Salida 2 7 2 3 2" xfId="11659" xr:uid="{00000000-0005-0000-0000-00002BCB0000}"/>
    <cellStyle name="Salida 2 7 2 3 2 2" xfId="53730" xr:uid="{00000000-0005-0000-0000-00002CCB0000}"/>
    <cellStyle name="Salida 2 7 2 3 3" xfId="53731" xr:uid="{00000000-0005-0000-0000-00002DCB0000}"/>
    <cellStyle name="Salida 2 7 2 4" xfId="8646" xr:uid="{00000000-0005-0000-0000-00002ECB0000}"/>
    <cellStyle name="Salida 2 7 2 4 2" xfId="11660" xr:uid="{00000000-0005-0000-0000-00002FCB0000}"/>
    <cellStyle name="Salida 2 7 2 4 2 2" xfId="53732" xr:uid="{00000000-0005-0000-0000-000030CB0000}"/>
    <cellStyle name="Salida 2 7 2 4 3" xfId="53733" xr:uid="{00000000-0005-0000-0000-000031CB0000}"/>
    <cellStyle name="Salida 2 7 2 5" xfId="11655" xr:uid="{00000000-0005-0000-0000-000032CB0000}"/>
    <cellStyle name="Salida 2 7 2 5 2" xfId="53734" xr:uid="{00000000-0005-0000-0000-000033CB0000}"/>
    <cellStyle name="Salida 2 7 2 6" xfId="28463" xr:uid="{00000000-0005-0000-0000-000034CB0000}"/>
    <cellStyle name="Salida 2 7 2 6 2" xfId="53735" xr:uid="{00000000-0005-0000-0000-000035CB0000}"/>
    <cellStyle name="Salida 2 7 2 7" xfId="28464" xr:uid="{00000000-0005-0000-0000-000036CB0000}"/>
    <cellStyle name="Salida 2 7 2 7 2" xfId="53736" xr:uid="{00000000-0005-0000-0000-000037CB0000}"/>
    <cellStyle name="Salida 2 7 2 8" xfId="28465" xr:uid="{00000000-0005-0000-0000-000038CB0000}"/>
    <cellStyle name="Salida 2 7 2 8 2" xfId="53737" xr:uid="{00000000-0005-0000-0000-000039CB0000}"/>
    <cellStyle name="Salida 2 7 2 9" xfId="53738" xr:uid="{00000000-0005-0000-0000-00003ACB0000}"/>
    <cellStyle name="Salida 2 7 3" xfId="1508" xr:uid="{00000000-0005-0000-0000-00003BCB0000}"/>
    <cellStyle name="Salida 2 7 3 2" xfId="2971" xr:uid="{00000000-0005-0000-0000-00003CCB0000}"/>
    <cellStyle name="Salida 2 7 3 2 2" xfId="8647" xr:uid="{00000000-0005-0000-0000-00003DCB0000}"/>
    <cellStyle name="Salida 2 7 3 2 2 2" xfId="11663" xr:uid="{00000000-0005-0000-0000-00003ECB0000}"/>
    <cellStyle name="Salida 2 7 3 2 2 2 2" xfId="53739" xr:uid="{00000000-0005-0000-0000-00003FCB0000}"/>
    <cellStyle name="Salida 2 7 3 2 2 3" xfId="53740" xr:uid="{00000000-0005-0000-0000-000040CB0000}"/>
    <cellStyle name="Salida 2 7 3 2 3" xfId="8648" xr:uid="{00000000-0005-0000-0000-000041CB0000}"/>
    <cellStyle name="Salida 2 7 3 2 3 2" xfId="11664" xr:uid="{00000000-0005-0000-0000-000042CB0000}"/>
    <cellStyle name="Salida 2 7 3 2 3 2 2" xfId="53741" xr:uid="{00000000-0005-0000-0000-000043CB0000}"/>
    <cellStyle name="Salida 2 7 3 2 3 3" xfId="53742" xr:uid="{00000000-0005-0000-0000-000044CB0000}"/>
    <cellStyle name="Salida 2 7 3 2 4" xfId="11662" xr:uid="{00000000-0005-0000-0000-000045CB0000}"/>
    <cellStyle name="Salida 2 7 3 2 4 2" xfId="53743" xr:uid="{00000000-0005-0000-0000-000046CB0000}"/>
    <cellStyle name="Salida 2 7 3 2 5" xfId="28466" xr:uid="{00000000-0005-0000-0000-000047CB0000}"/>
    <cellStyle name="Salida 2 7 3 2 5 2" xfId="53744" xr:uid="{00000000-0005-0000-0000-000048CB0000}"/>
    <cellStyle name="Salida 2 7 3 2 6" xfId="28467" xr:uid="{00000000-0005-0000-0000-000049CB0000}"/>
    <cellStyle name="Salida 2 7 3 2 6 2" xfId="53745" xr:uid="{00000000-0005-0000-0000-00004ACB0000}"/>
    <cellStyle name="Salida 2 7 3 2 7" xfId="28468" xr:uid="{00000000-0005-0000-0000-00004BCB0000}"/>
    <cellStyle name="Salida 2 7 3 2 7 2" xfId="53746" xr:uid="{00000000-0005-0000-0000-00004CCB0000}"/>
    <cellStyle name="Salida 2 7 3 2 8" xfId="53747" xr:uid="{00000000-0005-0000-0000-00004DCB0000}"/>
    <cellStyle name="Salida 2 7 3 3" xfId="8649" xr:uid="{00000000-0005-0000-0000-00004ECB0000}"/>
    <cellStyle name="Salida 2 7 3 3 2" xfId="11665" xr:uid="{00000000-0005-0000-0000-00004FCB0000}"/>
    <cellStyle name="Salida 2 7 3 3 2 2" xfId="53748" xr:uid="{00000000-0005-0000-0000-000050CB0000}"/>
    <cellStyle name="Salida 2 7 3 3 3" xfId="53749" xr:uid="{00000000-0005-0000-0000-000051CB0000}"/>
    <cellStyle name="Salida 2 7 3 4" xfId="8650" xr:uid="{00000000-0005-0000-0000-000052CB0000}"/>
    <cellStyle name="Salida 2 7 3 4 2" xfId="11666" xr:uid="{00000000-0005-0000-0000-000053CB0000}"/>
    <cellStyle name="Salida 2 7 3 4 2 2" xfId="53750" xr:uid="{00000000-0005-0000-0000-000054CB0000}"/>
    <cellStyle name="Salida 2 7 3 4 3" xfId="53751" xr:uid="{00000000-0005-0000-0000-000055CB0000}"/>
    <cellStyle name="Salida 2 7 3 5" xfId="11661" xr:uid="{00000000-0005-0000-0000-000056CB0000}"/>
    <cellStyle name="Salida 2 7 3 5 2" xfId="53752" xr:uid="{00000000-0005-0000-0000-000057CB0000}"/>
    <cellStyle name="Salida 2 7 3 6" xfId="28469" xr:uid="{00000000-0005-0000-0000-000058CB0000}"/>
    <cellStyle name="Salida 2 7 3 6 2" xfId="53753" xr:uid="{00000000-0005-0000-0000-000059CB0000}"/>
    <cellStyle name="Salida 2 7 3 7" xfId="28470" xr:uid="{00000000-0005-0000-0000-00005ACB0000}"/>
    <cellStyle name="Salida 2 7 3 7 2" xfId="53754" xr:uid="{00000000-0005-0000-0000-00005BCB0000}"/>
    <cellStyle name="Salida 2 7 3 8" xfId="28471" xr:uid="{00000000-0005-0000-0000-00005CCB0000}"/>
    <cellStyle name="Salida 2 7 3 8 2" xfId="53755" xr:uid="{00000000-0005-0000-0000-00005DCB0000}"/>
    <cellStyle name="Salida 2 7 3 9" xfId="53756" xr:uid="{00000000-0005-0000-0000-00005ECB0000}"/>
    <cellStyle name="Salida 2 7 4" xfId="8651" xr:uid="{00000000-0005-0000-0000-00005FCB0000}"/>
    <cellStyle name="Salida 2 7 4 2" xfId="11667" xr:uid="{00000000-0005-0000-0000-000060CB0000}"/>
    <cellStyle name="Salida 2 7 4 2 2" xfId="53757" xr:uid="{00000000-0005-0000-0000-000061CB0000}"/>
    <cellStyle name="Salida 2 7 4 3" xfId="28472" xr:uid="{00000000-0005-0000-0000-000062CB0000}"/>
    <cellStyle name="Salida 2 7 4 3 2" xfId="53758" xr:uid="{00000000-0005-0000-0000-000063CB0000}"/>
    <cellStyle name="Salida 2 7 4 4" xfId="28473" xr:uid="{00000000-0005-0000-0000-000064CB0000}"/>
    <cellStyle name="Salida 2 7 4 4 2" xfId="53759" xr:uid="{00000000-0005-0000-0000-000065CB0000}"/>
    <cellStyle name="Salida 2 7 4 5" xfId="28474" xr:uid="{00000000-0005-0000-0000-000066CB0000}"/>
    <cellStyle name="Salida 2 7 4 5 2" xfId="53760" xr:uid="{00000000-0005-0000-0000-000067CB0000}"/>
    <cellStyle name="Salida 2 7 4 6" xfId="53761" xr:uid="{00000000-0005-0000-0000-000068CB0000}"/>
    <cellStyle name="Salida 2 7 5" xfId="8652" xr:uid="{00000000-0005-0000-0000-000069CB0000}"/>
    <cellStyle name="Salida 2 7 5 2" xfId="11668" xr:uid="{00000000-0005-0000-0000-00006ACB0000}"/>
    <cellStyle name="Salida 2 7 5 2 2" xfId="53762" xr:uid="{00000000-0005-0000-0000-00006BCB0000}"/>
    <cellStyle name="Salida 2 7 5 3" xfId="28475" xr:uid="{00000000-0005-0000-0000-00006CCB0000}"/>
    <cellStyle name="Salida 2 7 5 3 2" xfId="53763" xr:uid="{00000000-0005-0000-0000-00006DCB0000}"/>
    <cellStyle name="Salida 2 7 5 4" xfId="28476" xr:uid="{00000000-0005-0000-0000-00006ECB0000}"/>
    <cellStyle name="Salida 2 7 5 4 2" xfId="53764" xr:uid="{00000000-0005-0000-0000-00006FCB0000}"/>
    <cellStyle name="Salida 2 7 5 5" xfId="28477" xr:uid="{00000000-0005-0000-0000-000070CB0000}"/>
    <cellStyle name="Salida 2 7 5 5 2" xfId="53765" xr:uid="{00000000-0005-0000-0000-000071CB0000}"/>
    <cellStyle name="Salida 2 7 5 6" xfId="53766" xr:uid="{00000000-0005-0000-0000-000072CB0000}"/>
    <cellStyle name="Salida 2 7 6" xfId="8653" xr:uid="{00000000-0005-0000-0000-000073CB0000}"/>
    <cellStyle name="Salida 2 7 6 2" xfId="11669" xr:uid="{00000000-0005-0000-0000-000074CB0000}"/>
    <cellStyle name="Salida 2 7 6 2 2" xfId="53767" xr:uid="{00000000-0005-0000-0000-000075CB0000}"/>
    <cellStyle name="Salida 2 7 6 3" xfId="28478" xr:uid="{00000000-0005-0000-0000-000076CB0000}"/>
    <cellStyle name="Salida 2 7 6 3 2" xfId="53768" xr:uid="{00000000-0005-0000-0000-000077CB0000}"/>
    <cellStyle name="Salida 2 7 6 4" xfId="28479" xr:uid="{00000000-0005-0000-0000-000078CB0000}"/>
    <cellStyle name="Salida 2 7 6 4 2" xfId="53769" xr:uid="{00000000-0005-0000-0000-000079CB0000}"/>
    <cellStyle name="Salida 2 7 6 5" xfId="28480" xr:uid="{00000000-0005-0000-0000-00007ACB0000}"/>
    <cellStyle name="Salida 2 7 6 5 2" xfId="53770" xr:uid="{00000000-0005-0000-0000-00007BCB0000}"/>
    <cellStyle name="Salida 2 7 6 6" xfId="53771" xr:uid="{00000000-0005-0000-0000-00007CCB0000}"/>
    <cellStyle name="Salida 2 7 7" xfId="8654" xr:uid="{00000000-0005-0000-0000-00007DCB0000}"/>
    <cellStyle name="Salida 2 7 7 2" xfId="11670" xr:uid="{00000000-0005-0000-0000-00007ECB0000}"/>
    <cellStyle name="Salida 2 7 7 2 2" xfId="53772" xr:uid="{00000000-0005-0000-0000-00007FCB0000}"/>
    <cellStyle name="Salida 2 7 7 3" xfId="28481" xr:uid="{00000000-0005-0000-0000-000080CB0000}"/>
    <cellStyle name="Salida 2 7 7 3 2" xfId="53773" xr:uid="{00000000-0005-0000-0000-000081CB0000}"/>
    <cellStyle name="Salida 2 7 7 4" xfId="28482" xr:uid="{00000000-0005-0000-0000-000082CB0000}"/>
    <cellStyle name="Salida 2 7 7 4 2" xfId="53774" xr:uid="{00000000-0005-0000-0000-000083CB0000}"/>
    <cellStyle name="Salida 2 7 7 5" xfId="28483" xr:uid="{00000000-0005-0000-0000-000084CB0000}"/>
    <cellStyle name="Salida 2 7 7 5 2" xfId="53775" xr:uid="{00000000-0005-0000-0000-000085CB0000}"/>
    <cellStyle name="Salida 2 7 7 6" xfId="53776" xr:uid="{00000000-0005-0000-0000-000086CB0000}"/>
    <cellStyle name="Salida 2 7 8" xfId="8655" xr:uid="{00000000-0005-0000-0000-000087CB0000}"/>
    <cellStyle name="Salida 2 7 8 2" xfId="11671" xr:uid="{00000000-0005-0000-0000-000088CB0000}"/>
    <cellStyle name="Salida 2 7 8 2 2" xfId="53777" xr:uid="{00000000-0005-0000-0000-000089CB0000}"/>
    <cellStyle name="Salida 2 7 8 3" xfId="53778" xr:uid="{00000000-0005-0000-0000-00008ACB0000}"/>
    <cellStyle name="Salida 2 7 9" xfId="11654" xr:uid="{00000000-0005-0000-0000-00008BCB0000}"/>
    <cellStyle name="Salida 2 7 9 2" xfId="53779" xr:uid="{00000000-0005-0000-0000-00008CCB0000}"/>
    <cellStyle name="Salida 2 8" xfId="940" xr:uid="{00000000-0005-0000-0000-00008DCB0000}"/>
    <cellStyle name="Salida 2 8 10" xfId="28484" xr:uid="{00000000-0005-0000-0000-00008ECB0000}"/>
    <cellStyle name="Salida 2 8 10 2" xfId="53780" xr:uid="{00000000-0005-0000-0000-00008FCB0000}"/>
    <cellStyle name="Salida 2 8 11" xfId="53781" xr:uid="{00000000-0005-0000-0000-000090CB0000}"/>
    <cellStyle name="Salida 2 8 2" xfId="1872" xr:uid="{00000000-0005-0000-0000-000091CB0000}"/>
    <cellStyle name="Salida 2 8 2 2" xfId="3331" xr:uid="{00000000-0005-0000-0000-000092CB0000}"/>
    <cellStyle name="Salida 2 8 2 2 2" xfId="8656" xr:uid="{00000000-0005-0000-0000-000093CB0000}"/>
    <cellStyle name="Salida 2 8 2 2 2 2" xfId="11675" xr:uid="{00000000-0005-0000-0000-000094CB0000}"/>
    <cellStyle name="Salida 2 8 2 2 2 2 2" xfId="53782" xr:uid="{00000000-0005-0000-0000-000095CB0000}"/>
    <cellStyle name="Salida 2 8 2 2 2 3" xfId="53783" xr:uid="{00000000-0005-0000-0000-000096CB0000}"/>
    <cellStyle name="Salida 2 8 2 2 3" xfId="8657" xr:uid="{00000000-0005-0000-0000-000097CB0000}"/>
    <cellStyle name="Salida 2 8 2 2 3 2" xfId="11676" xr:uid="{00000000-0005-0000-0000-000098CB0000}"/>
    <cellStyle name="Salida 2 8 2 2 3 2 2" xfId="53784" xr:uid="{00000000-0005-0000-0000-000099CB0000}"/>
    <cellStyle name="Salida 2 8 2 2 3 3" xfId="53785" xr:uid="{00000000-0005-0000-0000-00009ACB0000}"/>
    <cellStyle name="Salida 2 8 2 2 4" xfId="11674" xr:uid="{00000000-0005-0000-0000-00009BCB0000}"/>
    <cellStyle name="Salida 2 8 2 2 4 2" xfId="53786" xr:uid="{00000000-0005-0000-0000-00009CCB0000}"/>
    <cellStyle name="Salida 2 8 2 2 5" xfId="28485" xr:uid="{00000000-0005-0000-0000-00009DCB0000}"/>
    <cellStyle name="Salida 2 8 2 2 5 2" xfId="53787" xr:uid="{00000000-0005-0000-0000-00009ECB0000}"/>
    <cellStyle name="Salida 2 8 2 2 6" xfId="28486" xr:uid="{00000000-0005-0000-0000-00009FCB0000}"/>
    <cellStyle name="Salida 2 8 2 2 6 2" xfId="53788" xr:uid="{00000000-0005-0000-0000-0000A0CB0000}"/>
    <cellStyle name="Salida 2 8 2 2 7" xfId="28487" xr:uid="{00000000-0005-0000-0000-0000A1CB0000}"/>
    <cellStyle name="Salida 2 8 2 2 7 2" xfId="53789" xr:uid="{00000000-0005-0000-0000-0000A2CB0000}"/>
    <cellStyle name="Salida 2 8 2 2 8" xfId="53790" xr:uid="{00000000-0005-0000-0000-0000A3CB0000}"/>
    <cellStyle name="Salida 2 8 2 3" xfId="8658" xr:uid="{00000000-0005-0000-0000-0000A4CB0000}"/>
    <cellStyle name="Salida 2 8 2 3 2" xfId="11677" xr:uid="{00000000-0005-0000-0000-0000A5CB0000}"/>
    <cellStyle name="Salida 2 8 2 3 2 2" xfId="53791" xr:uid="{00000000-0005-0000-0000-0000A6CB0000}"/>
    <cellStyle name="Salida 2 8 2 3 3" xfId="53792" xr:uid="{00000000-0005-0000-0000-0000A7CB0000}"/>
    <cellStyle name="Salida 2 8 2 4" xfId="8659" xr:uid="{00000000-0005-0000-0000-0000A8CB0000}"/>
    <cellStyle name="Salida 2 8 2 4 2" xfId="11678" xr:uid="{00000000-0005-0000-0000-0000A9CB0000}"/>
    <cellStyle name="Salida 2 8 2 4 2 2" xfId="53793" xr:uid="{00000000-0005-0000-0000-0000AACB0000}"/>
    <cellStyle name="Salida 2 8 2 4 3" xfId="53794" xr:uid="{00000000-0005-0000-0000-0000ABCB0000}"/>
    <cellStyle name="Salida 2 8 2 5" xfId="11673" xr:uid="{00000000-0005-0000-0000-0000ACCB0000}"/>
    <cellStyle name="Salida 2 8 2 5 2" xfId="53795" xr:uid="{00000000-0005-0000-0000-0000ADCB0000}"/>
    <cellStyle name="Salida 2 8 2 6" xfId="28488" xr:uid="{00000000-0005-0000-0000-0000AECB0000}"/>
    <cellStyle name="Salida 2 8 2 6 2" xfId="53796" xr:uid="{00000000-0005-0000-0000-0000AFCB0000}"/>
    <cellStyle name="Salida 2 8 2 7" xfId="28489" xr:uid="{00000000-0005-0000-0000-0000B0CB0000}"/>
    <cellStyle name="Salida 2 8 2 7 2" xfId="53797" xr:uid="{00000000-0005-0000-0000-0000B1CB0000}"/>
    <cellStyle name="Salida 2 8 2 8" xfId="28490" xr:uid="{00000000-0005-0000-0000-0000B2CB0000}"/>
    <cellStyle name="Salida 2 8 2 8 2" xfId="53798" xr:uid="{00000000-0005-0000-0000-0000B3CB0000}"/>
    <cellStyle name="Salida 2 8 2 9" xfId="53799" xr:uid="{00000000-0005-0000-0000-0000B4CB0000}"/>
    <cellStyle name="Salida 2 8 3" xfId="1440" xr:uid="{00000000-0005-0000-0000-0000B5CB0000}"/>
    <cellStyle name="Salida 2 8 3 2" xfId="2903" xr:uid="{00000000-0005-0000-0000-0000B6CB0000}"/>
    <cellStyle name="Salida 2 8 3 2 2" xfId="8660" xr:uid="{00000000-0005-0000-0000-0000B7CB0000}"/>
    <cellStyle name="Salida 2 8 3 2 2 2" xfId="11681" xr:uid="{00000000-0005-0000-0000-0000B8CB0000}"/>
    <cellStyle name="Salida 2 8 3 2 2 2 2" xfId="53800" xr:uid="{00000000-0005-0000-0000-0000B9CB0000}"/>
    <cellStyle name="Salida 2 8 3 2 2 3" xfId="53801" xr:uid="{00000000-0005-0000-0000-0000BACB0000}"/>
    <cellStyle name="Salida 2 8 3 2 3" xfId="8661" xr:uid="{00000000-0005-0000-0000-0000BBCB0000}"/>
    <cellStyle name="Salida 2 8 3 2 3 2" xfId="11682" xr:uid="{00000000-0005-0000-0000-0000BCCB0000}"/>
    <cellStyle name="Salida 2 8 3 2 3 2 2" xfId="53802" xr:uid="{00000000-0005-0000-0000-0000BDCB0000}"/>
    <cellStyle name="Salida 2 8 3 2 3 3" xfId="53803" xr:uid="{00000000-0005-0000-0000-0000BECB0000}"/>
    <cellStyle name="Salida 2 8 3 2 4" xfId="11680" xr:uid="{00000000-0005-0000-0000-0000BFCB0000}"/>
    <cellStyle name="Salida 2 8 3 2 4 2" xfId="53804" xr:uid="{00000000-0005-0000-0000-0000C0CB0000}"/>
    <cellStyle name="Salida 2 8 3 2 5" xfId="28491" xr:uid="{00000000-0005-0000-0000-0000C1CB0000}"/>
    <cellStyle name="Salida 2 8 3 2 5 2" xfId="53805" xr:uid="{00000000-0005-0000-0000-0000C2CB0000}"/>
    <cellStyle name="Salida 2 8 3 2 6" xfId="28492" xr:uid="{00000000-0005-0000-0000-0000C3CB0000}"/>
    <cellStyle name="Salida 2 8 3 2 6 2" xfId="53806" xr:uid="{00000000-0005-0000-0000-0000C4CB0000}"/>
    <cellStyle name="Salida 2 8 3 2 7" xfId="28493" xr:uid="{00000000-0005-0000-0000-0000C5CB0000}"/>
    <cellStyle name="Salida 2 8 3 2 7 2" xfId="53807" xr:uid="{00000000-0005-0000-0000-0000C6CB0000}"/>
    <cellStyle name="Salida 2 8 3 2 8" xfId="53808" xr:uid="{00000000-0005-0000-0000-0000C7CB0000}"/>
    <cellStyle name="Salida 2 8 3 3" xfId="8662" xr:uid="{00000000-0005-0000-0000-0000C8CB0000}"/>
    <cellStyle name="Salida 2 8 3 3 2" xfId="11683" xr:uid="{00000000-0005-0000-0000-0000C9CB0000}"/>
    <cellStyle name="Salida 2 8 3 3 2 2" xfId="53809" xr:uid="{00000000-0005-0000-0000-0000CACB0000}"/>
    <cellStyle name="Salida 2 8 3 3 3" xfId="53810" xr:uid="{00000000-0005-0000-0000-0000CBCB0000}"/>
    <cellStyle name="Salida 2 8 3 4" xfId="8663" xr:uid="{00000000-0005-0000-0000-0000CCCB0000}"/>
    <cellStyle name="Salida 2 8 3 4 2" xfId="11684" xr:uid="{00000000-0005-0000-0000-0000CDCB0000}"/>
    <cellStyle name="Salida 2 8 3 4 2 2" xfId="53811" xr:uid="{00000000-0005-0000-0000-0000CECB0000}"/>
    <cellStyle name="Salida 2 8 3 4 3" xfId="53812" xr:uid="{00000000-0005-0000-0000-0000CFCB0000}"/>
    <cellStyle name="Salida 2 8 3 5" xfId="11679" xr:uid="{00000000-0005-0000-0000-0000D0CB0000}"/>
    <cellStyle name="Salida 2 8 3 5 2" xfId="53813" xr:uid="{00000000-0005-0000-0000-0000D1CB0000}"/>
    <cellStyle name="Salida 2 8 3 6" xfId="28494" xr:uid="{00000000-0005-0000-0000-0000D2CB0000}"/>
    <cellStyle name="Salida 2 8 3 6 2" xfId="53814" xr:uid="{00000000-0005-0000-0000-0000D3CB0000}"/>
    <cellStyle name="Salida 2 8 3 7" xfId="28495" xr:uid="{00000000-0005-0000-0000-0000D4CB0000}"/>
    <cellStyle name="Salida 2 8 3 7 2" xfId="53815" xr:uid="{00000000-0005-0000-0000-0000D5CB0000}"/>
    <cellStyle name="Salida 2 8 3 8" xfId="28496" xr:uid="{00000000-0005-0000-0000-0000D6CB0000}"/>
    <cellStyle name="Salida 2 8 3 8 2" xfId="53816" xr:uid="{00000000-0005-0000-0000-0000D7CB0000}"/>
    <cellStyle name="Salida 2 8 3 9" xfId="53817" xr:uid="{00000000-0005-0000-0000-0000D8CB0000}"/>
    <cellStyle name="Salida 2 8 4" xfId="8664" xr:uid="{00000000-0005-0000-0000-0000D9CB0000}"/>
    <cellStyle name="Salida 2 8 4 2" xfId="11732" xr:uid="{00000000-0005-0000-0000-0000DACB0000}"/>
    <cellStyle name="Salida 2 8 4 2 2" xfId="53818" xr:uid="{00000000-0005-0000-0000-0000DBCB0000}"/>
    <cellStyle name="Salida 2 8 4 3" xfId="28497" xr:uid="{00000000-0005-0000-0000-0000DCCB0000}"/>
    <cellStyle name="Salida 2 8 4 3 2" xfId="53819" xr:uid="{00000000-0005-0000-0000-0000DDCB0000}"/>
    <cellStyle name="Salida 2 8 4 4" xfId="28498" xr:uid="{00000000-0005-0000-0000-0000DECB0000}"/>
    <cellStyle name="Salida 2 8 4 4 2" xfId="53820" xr:uid="{00000000-0005-0000-0000-0000DFCB0000}"/>
    <cellStyle name="Salida 2 8 4 5" xfId="28499" xr:uid="{00000000-0005-0000-0000-0000E0CB0000}"/>
    <cellStyle name="Salida 2 8 4 5 2" xfId="53821" xr:uid="{00000000-0005-0000-0000-0000E1CB0000}"/>
    <cellStyle name="Salida 2 8 4 6" xfId="53822" xr:uid="{00000000-0005-0000-0000-0000E2CB0000}"/>
    <cellStyle name="Salida 2 8 5" xfId="8665" xr:uid="{00000000-0005-0000-0000-0000E3CB0000}"/>
    <cellStyle name="Salida 2 8 5 2" xfId="11685" xr:uid="{00000000-0005-0000-0000-0000E4CB0000}"/>
    <cellStyle name="Salida 2 8 5 2 2" xfId="53823" xr:uid="{00000000-0005-0000-0000-0000E5CB0000}"/>
    <cellStyle name="Salida 2 8 5 3" xfId="28500" xr:uid="{00000000-0005-0000-0000-0000E6CB0000}"/>
    <cellStyle name="Salida 2 8 5 3 2" xfId="53824" xr:uid="{00000000-0005-0000-0000-0000E7CB0000}"/>
    <cellStyle name="Salida 2 8 5 4" xfId="28501" xr:uid="{00000000-0005-0000-0000-0000E8CB0000}"/>
    <cellStyle name="Salida 2 8 5 4 2" xfId="53825" xr:uid="{00000000-0005-0000-0000-0000E9CB0000}"/>
    <cellStyle name="Salida 2 8 5 5" xfId="28502" xr:uid="{00000000-0005-0000-0000-0000EACB0000}"/>
    <cellStyle name="Salida 2 8 5 5 2" xfId="53826" xr:uid="{00000000-0005-0000-0000-0000EBCB0000}"/>
    <cellStyle name="Salida 2 8 5 6" xfId="53827" xr:uid="{00000000-0005-0000-0000-0000ECCB0000}"/>
    <cellStyle name="Salida 2 8 6" xfId="8666" xr:uid="{00000000-0005-0000-0000-0000EDCB0000}"/>
    <cellStyle name="Salida 2 8 6 2" xfId="11686" xr:uid="{00000000-0005-0000-0000-0000EECB0000}"/>
    <cellStyle name="Salida 2 8 6 2 2" xfId="53828" xr:uid="{00000000-0005-0000-0000-0000EFCB0000}"/>
    <cellStyle name="Salida 2 8 6 3" xfId="28503" xr:uid="{00000000-0005-0000-0000-0000F0CB0000}"/>
    <cellStyle name="Salida 2 8 6 3 2" xfId="53829" xr:uid="{00000000-0005-0000-0000-0000F1CB0000}"/>
    <cellStyle name="Salida 2 8 6 4" xfId="28504" xr:uid="{00000000-0005-0000-0000-0000F2CB0000}"/>
    <cellStyle name="Salida 2 8 6 4 2" xfId="53830" xr:uid="{00000000-0005-0000-0000-0000F3CB0000}"/>
    <cellStyle name="Salida 2 8 6 5" xfId="28505" xr:uid="{00000000-0005-0000-0000-0000F4CB0000}"/>
    <cellStyle name="Salida 2 8 6 5 2" xfId="53831" xr:uid="{00000000-0005-0000-0000-0000F5CB0000}"/>
    <cellStyle name="Salida 2 8 6 6" xfId="53832" xr:uid="{00000000-0005-0000-0000-0000F6CB0000}"/>
    <cellStyle name="Salida 2 8 7" xfId="8667" xr:uid="{00000000-0005-0000-0000-0000F7CB0000}"/>
    <cellStyle name="Salida 2 8 7 2" xfId="11687" xr:uid="{00000000-0005-0000-0000-0000F8CB0000}"/>
    <cellStyle name="Salida 2 8 7 2 2" xfId="53833" xr:uid="{00000000-0005-0000-0000-0000F9CB0000}"/>
    <cellStyle name="Salida 2 8 7 3" xfId="28506" xr:uid="{00000000-0005-0000-0000-0000FACB0000}"/>
    <cellStyle name="Salida 2 8 7 3 2" xfId="53834" xr:uid="{00000000-0005-0000-0000-0000FBCB0000}"/>
    <cellStyle name="Salida 2 8 7 4" xfId="28507" xr:uid="{00000000-0005-0000-0000-0000FCCB0000}"/>
    <cellStyle name="Salida 2 8 7 4 2" xfId="53835" xr:uid="{00000000-0005-0000-0000-0000FDCB0000}"/>
    <cellStyle name="Salida 2 8 7 5" xfId="28508" xr:uid="{00000000-0005-0000-0000-0000FECB0000}"/>
    <cellStyle name="Salida 2 8 7 5 2" xfId="53836" xr:uid="{00000000-0005-0000-0000-0000FFCB0000}"/>
    <cellStyle name="Salida 2 8 7 6" xfId="53837" xr:uid="{00000000-0005-0000-0000-000000CC0000}"/>
    <cellStyle name="Salida 2 8 8" xfId="8668" xr:uid="{00000000-0005-0000-0000-000001CC0000}"/>
    <cellStyle name="Salida 2 8 8 2" xfId="11688" xr:uid="{00000000-0005-0000-0000-000002CC0000}"/>
    <cellStyle name="Salida 2 8 8 2 2" xfId="53838" xr:uid="{00000000-0005-0000-0000-000003CC0000}"/>
    <cellStyle name="Salida 2 8 8 3" xfId="53839" xr:uid="{00000000-0005-0000-0000-000004CC0000}"/>
    <cellStyle name="Salida 2 8 9" xfId="11672" xr:uid="{00000000-0005-0000-0000-000005CC0000}"/>
    <cellStyle name="Salida 2 8 9 2" xfId="53840" xr:uid="{00000000-0005-0000-0000-000006CC0000}"/>
    <cellStyle name="Salida 2 9" xfId="943" xr:uid="{00000000-0005-0000-0000-000007CC0000}"/>
    <cellStyle name="Salida 2 9 10" xfId="28509" xr:uid="{00000000-0005-0000-0000-000008CC0000}"/>
    <cellStyle name="Salida 2 9 10 2" xfId="53841" xr:uid="{00000000-0005-0000-0000-000009CC0000}"/>
    <cellStyle name="Salida 2 9 11" xfId="53842" xr:uid="{00000000-0005-0000-0000-00000ACC0000}"/>
    <cellStyle name="Salida 2 9 2" xfId="1875" xr:uid="{00000000-0005-0000-0000-00000BCC0000}"/>
    <cellStyle name="Salida 2 9 2 2" xfId="3334" xr:uid="{00000000-0005-0000-0000-00000CCC0000}"/>
    <cellStyle name="Salida 2 9 2 2 2" xfId="8669" xr:uid="{00000000-0005-0000-0000-00000DCC0000}"/>
    <cellStyle name="Salida 2 9 2 2 2 2" xfId="11692" xr:uid="{00000000-0005-0000-0000-00000ECC0000}"/>
    <cellStyle name="Salida 2 9 2 2 2 2 2" xfId="53843" xr:uid="{00000000-0005-0000-0000-00000FCC0000}"/>
    <cellStyle name="Salida 2 9 2 2 2 3" xfId="53844" xr:uid="{00000000-0005-0000-0000-000010CC0000}"/>
    <cellStyle name="Salida 2 9 2 2 3" xfId="8670" xr:uid="{00000000-0005-0000-0000-000011CC0000}"/>
    <cellStyle name="Salida 2 9 2 2 3 2" xfId="11693" xr:uid="{00000000-0005-0000-0000-000012CC0000}"/>
    <cellStyle name="Salida 2 9 2 2 3 2 2" xfId="53845" xr:uid="{00000000-0005-0000-0000-000013CC0000}"/>
    <cellStyle name="Salida 2 9 2 2 3 3" xfId="53846" xr:uid="{00000000-0005-0000-0000-000014CC0000}"/>
    <cellStyle name="Salida 2 9 2 2 4" xfId="11691" xr:uid="{00000000-0005-0000-0000-000015CC0000}"/>
    <cellStyle name="Salida 2 9 2 2 4 2" xfId="53847" xr:uid="{00000000-0005-0000-0000-000016CC0000}"/>
    <cellStyle name="Salida 2 9 2 2 5" xfId="28510" xr:uid="{00000000-0005-0000-0000-000017CC0000}"/>
    <cellStyle name="Salida 2 9 2 2 5 2" xfId="53848" xr:uid="{00000000-0005-0000-0000-000018CC0000}"/>
    <cellStyle name="Salida 2 9 2 2 6" xfId="28511" xr:uid="{00000000-0005-0000-0000-000019CC0000}"/>
    <cellStyle name="Salida 2 9 2 2 6 2" xfId="53849" xr:uid="{00000000-0005-0000-0000-00001ACC0000}"/>
    <cellStyle name="Salida 2 9 2 2 7" xfId="28512" xr:uid="{00000000-0005-0000-0000-00001BCC0000}"/>
    <cellStyle name="Salida 2 9 2 2 7 2" xfId="53850" xr:uid="{00000000-0005-0000-0000-00001CCC0000}"/>
    <cellStyle name="Salida 2 9 2 2 8" xfId="53851" xr:uid="{00000000-0005-0000-0000-00001DCC0000}"/>
    <cellStyle name="Salida 2 9 2 3" xfId="8671" xr:uid="{00000000-0005-0000-0000-00001ECC0000}"/>
    <cellStyle name="Salida 2 9 2 3 2" xfId="11694" xr:uid="{00000000-0005-0000-0000-00001FCC0000}"/>
    <cellStyle name="Salida 2 9 2 3 2 2" xfId="53852" xr:uid="{00000000-0005-0000-0000-000020CC0000}"/>
    <cellStyle name="Salida 2 9 2 3 3" xfId="53853" xr:uid="{00000000-0005-0000-0000-000021CC0000}"/>
    <cellStyle name="Salida 2 9 2 4" xfId="8672" xr:uid="{00000000-0005-0000-0000-000022CC0000}"/>
    <cellStyle name="Salida 2 9 2 4 2" xfId="11695" xr:uid="{00000000-0005-0000-0000-000023CC0000}"/>
    <cellStyle name="Salida 2 9 2 4 2 2" xfId="53854" xr:uid="{00000000-0005-0000-0000-000024CC0000}"/>
    <cellStyle name="Salida 2 9 2 4 3" xfId="53855" xr:uid="{00000000-0005-0000-0000-000025CC0000}"/>
    <cellStyle name="Salida 2 9 2 5" xfId="11690" xr:uid="{00000000-0005-0000-0000-000026CC0000}"/>
    <cellStyle name="Salida 2 9 2 5 2" xfId="53856" xr:uid="{00000000-0005-0000-0000-000027CC0000}"/>
    <cellStyle name="Salida 2 9 2 6" xfId="28513" xr:uid="{00000000-0005-0000-0000-000028CC0000}"/>
    <cellStyle name="Salida 2 9 2 6 2" xfId="53857" xr:uid="{00000000-0005-0000-0000-000029CC0000}"/>
    <cellStyle name="Salida 2 9 2 7" xfId="28514" xr:uid="{00000000-0005-0000-0000-00002ACC0000}"/>
    <cellStyle name="Salida 2 9 2 7 2" xfId="53858" xr:uid="{00000000-0005-0000-0000-00002BCC0000}"/>
    <cellStyle name="Salida 2 9 2 8" xfId="28515" xr:uid="{00000000-0005-0000-0000-00002CCC0000}"/>
    <cellStyle name="Salida 2 9 2 8 2" xfId="53859" xr:uid="{00000000-0005-0000-0000-00002DCC0000}"/>
    <cellStyle name="Salida 2 9 2 9" xfId="53860" xr:uid="{00000000-0005-0000-0000-00002ECC0000}"/>
    <cellStyle name="Salida 2 9 3" xfId="1443" xr:uid="{00000000-0005-0000-0000-00002FCC0000}"/>
    <cellStyle name="Salida 2 9 3 2" xfId="2906" xr:uid="{00000000-0005-0000-0000-000030CC0000}"/>
    <cellStyle name="Salida 2 9 3 2 2" xfId="8673" xr:uid="{00000000-0005-0000-0000-000031CC0000}"/>
    <cellStyle name="Salida 2 9 3 2 2 2" xfId="11697" xr:uid="{00000000-0005-0000-0000-000032CC0000}"/>
    <cellStyle name="Salida 2 9 3 2 2 2 2" xfId="53861" xr:uid="{00000000-0005-0000-0000-000033CC0000}"/>
    <cellStyle name="Salida 2 9 3 2 2 3" xfId="53862" xr:uid="{00000000-0005-0000-0000-000034CC0000}"/>
    <cellStyle name="Salida 2 9 3 2 3" xfId="8674" xr:uid="{00000000-0005-0000-0000-000035CC0000}"/>
    <cellStyle name="Salida 2 9 3 2 3 2" xfId="11698" xr:uid="{00000000-0005-0000-0000-000036CC0000}"/>
    <cellStyle name="Salida 2 9 3 2 3 2 2" xfId="53863" xr:uid="{00000000-0005-0000-0000-000037CC0000}"/>
    <cellStyle name="Salida 2 9 3 2 3 3" xfId="53864" xr:uid="{00000000-0005-0000-0000-000038CC0000}"/>
    <cellStyle name="Salida 2 9 3 2 4" xfId="11696" xr:uid="{00000000-0005-0000-0000-000039CC0000}"/>
    <cellStyle name="Salida 2 9 3 2 4 2" xfId="53865" xr:uid="{00000000-0005-0000-0000-00003ACC0000}"/>
    <cellStyle name="Salida 2 9 3 2 5" xfId="28516" xr:uid="{00000000-0005-0000-0000-00003BCC0000}"/>
    <cellStyle name="Salida 2 9 3 2 5 2" xfId="53866" xr:uid="{00000000-0005-0000-0000-00003CCC0000}"/>
    <cellStyle name="Salida 2 9 3 2 6" xfId="28517" xr:uid="{00000000-0005-0000-0000-00003DCC0000}"/>
    <cellStyle name="Salida 2 9 3 2 6 2" xfId="53867" xr:uid="{00000000-0005-0000-0000-00003ECC0000}"/>
    <cellStyle name="Salida 2 9 3 2 7" xfId="28518" xr:uid="{00000000-0005-0000-0000-00003FCC0000}"/>
    <cellStyle name="Salida 2 9 3 2 7 2" xfId="53868" xr:uid="{00000000-0005-0000-0000-000040CC0000}"/>
    <cellStyle name="Salida 2 9 3 2 8" xfId="53869" xr:uid="{00000000-0005-0000-0000-000041CC0000}"/>
    <cellStyle name="Salida 2 9 3 3" xfId="8675" xr:uid="{00000000-0005-0000-0000-000042CC0000}"/>
    <cellStyle name="Salida 2 9 3 3 2" xfId="11699" xr:uid="{00000000-0005-0000-0000-000043CC0000}"/>
    <cellStyle name="Salida 2 9 3 3 2 2" xfId="53870" xr:uid="{00000000-0005-0000-0000-000044CC0000}"/>
    <cellStyle name="Salida 2 9 3 3 3" xfId="53871" xr:uid="{00000000-0005-0000-0000-000045CC0000}"/>
    <cellStyle name="Salida 2 9 3 4" xfId="8676" xr:uid="{00000000-0005-0000-0000-000046CC0000}"/>
    <cellStyle name="Salida 2 9 3 4 2" xfId="11740" xr:uid="{00000000-0005-0000-0000-000047CC0000}"/>
    <cellStyle name="Salida 2 9 3 4 2 2" xfId="53872" xr:uid="{00000000-0005-0000-0000-000048CC0000}"/>
    <cellStyle name="Salida 2 9 3 4 3" xfId="53873" xr:uid="{00000000-0005-0000-0000-000049CC0000}"/>
    <cellStyle name="Salida 2 9 3 5" xfId="12447" xr:uid="{00000000-0005-0000-0000-00004ACC0000}"/>
    <cellStyle name="Salida 2 9 3 5 2" xfId="53874" xr:uid="{00000000-0005-0000-0000-00004BCC0000}"/>
    <cellStyle name="Salida 2 9 3 6" xfId="28519" xr:uid="{00000000-0005-0000-0000-00004CCC0000}"/>
    <cellStyle name="Salida 2 9 3 6 2" xfId="53875" xr:uid="{00000000-0005-0000-0000-00004DCC0000}"/>
    <cellStyle name="Salida 2 9 3 7" xfId="28520" xr:uid="{00000000-0005-0000-0000-00004ECC0000}"/>
    <cellStyle name="Salida 2 9 3 7 2" xfId="53876" xr:uid="{00000000-0005-0000-0000-00004FCC0000}"/>
    <cellStyle name="Salida 2 9 3 8" xfId="28521" xr:uid="{00000000-0005-0000-0000-000050CC0000}"/>
    <cellStyle name="Salida 2 9 3 8 2" xfId="53877" xr:uid="{00000000-0005-0000-0000-000051CC0000}"/>
    <cellStyle name="Salida 2 9 3 9" xfId="53878" xr:uid="{00000000-0005-0000-0000-000052CC0000}"/>
    <cellStyle name="Salida 2 9 4" xfId="8677" xr:uid="{00000000-0005-0000-0000-000053CC0000}"/>
    <cellStyle name="Salida 2 9 4 2" xfId="11700" xr:uid="{00000000-0005-0000-0000-000054CC0000}"/>
    <cellStyle name="Salida 2 9 4 2 2" xfId="53879" xr:uid="{00000000-0005-0000-0000-000055CC0000}"/>
    <cellStyle name="Salida 2 9 4 3" xfId="28522" xr:uid="{00000000-0005-0000-0000-000056CC0000}"/>
    <cellStyle name="Salida 2 9 4 3 2" xfId="53880" xr:uid="{00000000-0005-0000-0000-000057CC0000}"/>
    <cellStyle name="Salida 2 9 4 4" xfId="28523" xr:uid="{00000000-0005-0000-0000-000058CC0000}"/>
    <cellStyle name="Salida 2 9 4 4 2" xfId="53881" xr:uid="{00000000-0005-0000-0000-000059CC0000}"/>
    <cellStyle name="Salida 2 9 4 5" xfId="28524" xr:uid="{00000000-0005-0000-0000-00005ACC0000}"/>
    <cellStyle name="Salida 2 9 4 5 2" xfId="53882" xr:uid="{00000000-0005-0000-0000-00005BCC0000}"/>
    <cellStyle name="Salida 2 9 4 6" xfId="53883" xr:uid="{00000000-0005-0000-0000-00005CCC0000}"/>
    <cellStyle name="Salida 2 9 5" xfId="8678" xr:uid="{00000000-0005-0000-0000-00005DCC0000}"/>
    <cellStyle name="Salida 2 9 5 2" xfId="11701" xr:uid="{00000000-0005-0000-0000-00005ECC0000}"/>
    <cellStyle name="Salida 2 9 5 2 2" xfId="53884" xr:uid="{00000000-0005-0000-0000-00005FCC0000}"/>
    <cellStyle name="Salida 2 9 5 3" xfId="28525" xr:uid="{00000000-0005-0000-0000-000060CC0000}"/>
    <cellStyle name="Salida 2 9 5 3 2" xfId="53885" xr:uid="{00000000-0005-0000-0000-000061CC0000}"/>
    <cellStyle name="Salida 2 9 5 4" xfId="28526" xr:uid="{00000000-0005-0000-0000-000062CC0000}"/>
    <cellStyle name="Salida 2 9 5 4 2" xfId="53886" xr:uid="{00000000-0005-0000-0000-000063CC0000}"/>
    <cellStyle name="Salida 2 9 5 5" xfId="28527" xr:uid="{00000000-0005-0000-0000-000064CC0000}"/>
    <cellStyle name="Salida 2 9 5 5 2" xfId="53887" xr:uid="{00000000-0005-0000-0000-000065CC0000}"/>
    <cellStyle name="Salida 2 9 5 6" xfId="53888" xr:uid="{00000000-0005-0000-0000-000066CC0000}"/>
    <cellStyle name="Salida 2 9 6" xfId="8679" xr:uid="{00000000-0005-0000-0000-000067CC0000}"/>
    <cellStyle name="Salida 2 9 6 2" xfId="11702" xr:uid="{00000000-0005-0000-0000-000068CC0000}"/>
    <cellStyle name="Salida 2 9 6 2 2" xfId="53889" xr:uid="{00000000-0005-0000-0000-000069CC0000}"/>
    <cellStyle name="Salida 2 9 6 3" xfId="28528" xr:uid="{00000000-0005-0000-0000-00006ACC0000}"/>
    <cellStyle name="Salida 2 9 6 3 2" xfId="53890" xr:uid="{00000000-0005-0000-0000-00006BCC0000}"/>
    <cellStyle name="Salida 2 9 6 4" xfId="28529" xr:uid="{00000000-0005-0000-0000-00006CCC0000}"/>
    <cellStyle name="Salida 2 9 6 4 2" xfId="53891" xr:uid="{00000000-0005-0000-0000-00006DCC0000}"/>
    <cellStyle name="Salida 2 9 6 5" xfId="28530" xr:uid="{00000000-0005-0000-0000-00006ECC0000}"/>
    <cellStyle name="Salida 2 9 6 5 2" xfId="53892" xr:uid="{00000000-0005-0000-0000-00006FCC0000}"/>
    <cellStyle name="Salida 2 9 6 6" xfId="53893" xr:uid="{00000000-0005-0000-0000-000070CC0000}"/>
    <cellStyle name="Salida 2 9 7" xfId="8680" xr:uid="{00000000-0005-0000-0000-000071CC0000}"/>
    <cellStyle name="Salida 2 9 7 2" xfId="11703" xr:uid="{00000000-0005-0000-0000-000072CC0000}"/>
    <cellStyle name="Salida 2 9 7 2 2" xfId="53894" xr:uid="{00000000-0005-0000-0000-000073CC0000}"/>
    <cellStyle name="Salida 2 9 7 3" xfId="28531" xr:uid="{00000000-0005-0000-0000-000074CC0000}"/>
    <cellStyle name="Salida 2 9 7 3 2" xfId="53895" xr:uid="{00000000-0005-0000-0000-000075CC0000}"/>
    <cellStyle name="Salida 2 9 7 4" xfId="28532" xr:uid="{00000000-0005-0000-0000-000076CC0000}"/>
    <cellStyle name="Salida 2 9 7 4 2" xfId="53896" xr:uid="{00000000-0005-0000-0000-000077CC0000}"/>
    <cellStyle name="Salida 2 9 7 5" xfId="28533" xr:uid="{00000000-0005-0000-0000-000078CC0000}"/>
    <cellStyle name="Salida 2 9 7 5 2" xfId="53897" xr:uid="{00000000-0005-0000-0000-000079CC0000}"/>
    <cellStyle name="Salida 2 9 7 6" xfId="53898" xr:uid="{00000000-0005-0000-0000-00007ACC0000}"/>
    <cellStyle name="Salida 2 9 8" xfId="8681" xr:uid="{00000000-0005-0000-0000-00007BCC0000}"/>
    <cellStyle name="Salida 2 9 8 2" xfId="11704" xr:uid="{00000000-0005-0000-0000-00007CCC0000}"/>
    <cellStyle name="Salida 2 9 8 2 2" xfId="53899" xr:uid="{00000000-0005-0000-0000-00007DCC0000}"/>
    <cellStyle name="Salida 2 9 8 3" xfId="53900" xr:uid="{00000000-0005-0000-0000-00007ECC0000}"/>
    <cellStyle name="Salida 2 9 9" xfId="11689" xr:uid="{00000000-0005-0000-0000-00007FCC0000}"/>
    <cellStyle name="Salida 2 9 9 2" xfId="53901" xr:uid="{00000000-0005-0000-0000-000080CC0000}"/>
    <cellStyle name="Salida 3" xfId="10648" xr:uid="{00000000-0005-0000-0000-000081CC0000}"/>
    <cellStyle name="Salida 4" xfId="10649" xr:uid="{00000000-0005-0000-0000-000082CC0000}"/>
    <cellStyle name="Standa - Formatvorlage2" xfId="10650" xr:uid="{00000000-0005-0000-0000-000083CC0000}"/>
    <cellStyle name="Standa - Formatvorlage3" xfId="10651" xr:uid="{00000000-0005-0000-0000-000084CC0000}"/>
    <cellStyle name="Standa - Formatvorlage4" xfId="10652" xr:uid="{00000000-0005-0000-0000-000085CC0000}"/>
    <cellStyle name="Standa - Formatvorlage5" xfId="10653" xr:uid="{00000000-0005-0000-0000-000086CC0000}"/>
    <cellStyle name="Standa - Formatvorlage6" xfId="10654" xr:uid="{00000000-0005-0000-0000-000087CC0000}"/>
    <cellStyle name="Standa - Formatvorlage7" xfId="10655" xr:uid="{00000000-0005-0000-0000-000088CC0000}"/>
    <cellStyle name="Standard_PLAN_EF" xfId="1239" xr:uid="{00000000-0005-0000-0000-000089CC0000}"/>
    <cellStyle name="Summe - Formatvorlage8" xfId="10656" xr:uid="{00000000-0005-0000-0000-00008ACC0000}"/>
    <cellStyle name="Summe - Formatvorlage8 10" xfId="10657" xr:uid="{00000000-0005-0000-0000-00008BCC0000}"/>
    <cellStyle name="Summe - Formatvorlage8 10 2" xfId="11793" xr:uid="{00000000-0005-0000-0000-00008CCC0000}"/>
    <cellStyle name="Summe - Formatvorlage8 10 2 2" xfId="53902" xr:uid="{00000000-0005-0000-0000-00008DCC0000}"/>
    <cellStyle name="Summe - Formatvorlage8 10 3" xfId="18946" xr:uid="{00000000-0005-0000-0000-00008ECC0000}"/>
    <cellStyle name="Summe - Formatvorlage8 10 3 2" xfId="53903" xr:uid="{00000000-0005-0000-0000-00008FCC0000}"/>
    <cellStyle name="Summe - Formatvorlage8 10 4" xfId="53904" xr:uid="{00000000-0005-0000-0000-000090CC0000}"/>
    <cellStyle name="Summe - Formatvorlage8 10 5" xfId="57286" xr:uid="{00000000-0005-0000-0000-000091CC0000}"/>
    <cellStyle name="Summe - Formatvorlage8 11" xfId="10658" xr:uid="{00000000-0005-0000-0000-000092CC0000}"/>
    <cellStyle name="Summe - Formatvorlage8 11 2" xfId="11794" xr:uid="{00000000-0005-0000-0000-000093CC0000}"/>
    <cellStyle name="Summe - Formatvorlage8 11 2 2" xfId="53905" xr:uid="{00000000-0005-0000-0000-000094CC0000}"/>
    <cellStyle name="Summe - Formatvorlage8 11 3" xfId="18947" xr:uid="{00000000-0005-0000-0000-000095CC0000}"/>
    <cellStyle name="Summe - Formatvorlage8 11 3 2" xfId="53906" xr:uid="{00000000-0005-0000-0000-000096CC0000}"/>
    <cellStyle name="Summe - Formatvorlage8 11 4" xfId="53907" xr:uid="{00000000-0005-0000-0000-000097CC0000}"/>
    <cellStyle name="Summe - Formatvorlage8 11 5" xfId="57287" xr:uid="{00000000-0005-0000-0000-000098CC0000}"/>
    <cellStyle name="Summe - Formatvorlage8 12" xfId="10659" xr:uid="{00000000-0005-0000-0000-000099CC0000}"/>
    <cellStyle name="Summe - Formatvorlage8 12 2" xfId="11795" xr:uid="{00000000-0005-0000-0000-00009ACC0000}"/>
    <cellStyle name="Summe - Formatvorlage8 12 2 2" xfId="53908" xr:uid="{00000000-0005-0000-0000-00009BCC0000}"/>
    <cellStyle name="Summe - Formatvorlage8 12 3" xfId="18948" xr:uid="{00000000-0005-0000-0000-00009CCC0000}"/>
    <cellStyle name="Summe - Formatvorlage8 12 3 2" xfId="53909" xr:uid="{00000000-0005-0000-0000-00009DCC0000}"/>
    <cellStyle name="Summe - Formatvorlage8 12 4" xfId="53910" xr:uid="{00000000-0005-0000-0000-00009ECC0000}"/>
    <cellStyle name="Summe - Formatvorlage8 12 5" xfId="57288" xr:uid="{00000000-0005-0000-0000-00009FCC0000}"/>
    <cellStyle name="Summe - Formatvorlage8 13" xfId="10660" xr:uid="{00000000-0005-0000-0000-0000A0CC0000}"/>
    <cellStyle name="Summe - Formatvorlage8 13 2" xfId="11796" xr:uid="{00000000-0005-0000-0000-0000A1CC0000}"/>
    <cellStyle name="Summe - Formatvorlage8 13 2 2" xfId="53911" xr:uid="{00000000-0005-0000-0000-0000A2CC0000}"/>
    <cellStyle name="Summe - Formatvorlage8 13 3" xfId="18949" xr:uid="{00000000-0005-0000-0000-0000A3CC0000}"/>
    <cellStyle name="Summe - Formatvorlage8 13 3 2" xfId="53912" xr:uid="{00000000-0005-0000-0000-0000A4CC0000}"/>
    <cellStyle name="Summe - Formatvorlage8 13 4" xfId="53913" xr:uid="{00000000-0005-0000-0000-0000A5CC0000}"/>
    <cellStyle name="Summe - Formatvorlage8 13 5" xfId="57289" xr:uid="{00000000-0005-0000-0000-0000A6CC0000}"/>
    <cellStyle name="Summe - Formatvorlage8 14" xfId="10661" xr:uid="{00000000-0005-0000-0000-0000A7CC0000}"/>
    <cellStyle name="Summe - Formatvorlage8 14 2" xfId="11797" xr:uid="{00000000-0005-0000-0000-0000A8CC0000}"/>
    <cellStyle name="Summe - Formatvorlage8 14 2 2" xfId="53914" xr:uid="{00000000-0005-0000-0000-0000A9CC0000}"/>
    <cellStyle name="Summe - Formatvorlage8 14 3" xfId="18950" xr:uid="{00000000-0005-0000-0000-0000AACC0000}"/>
    <cellStyle name="Summe - Formatvorlage8 14 3 2" xfId="53915" xr:uid="{00000000-0005-0000-0000-0000ABCC0000}"/>
    <cellStyle name="Summe - Formatvorlage8 14 4" xfId="53916" xr:uid="{00000000-0005-0000-0000-0000ACCC0000}"/>
    <cellStyle name="Summe - Formatvorlage8 14 5" xfId="57290" xr:uid="{00000000-0005-0000-0000-0000ADCC0000}"/>
    <cellStyle name="Summe - Formatvorlage8 15" xfId="10662" xr:uid="{00000000-0005-0000-0000-0000AECC0000}"/>
    <cellStyle name="Summe - Formatvorlage8 15 2" xfId="11798" xr:uid="{00000000-0005-0000-0000-0000AFCC0000}"/>
    <cellStyle name="Summe - Formatvorlage8 15 2 2" xfId="53917" xr:uid="{00000000-0005-0000-0000-0000B0CC0000}"/>
    <cellStyle name="Summe - Formatvorlage8 15 3" xfId="18951" xr:uid="{00000000-0005-0000-0000-0000B1CC0000}"/>
    <cellStyle name="Summe - Formatvorlage8 15 3 2" xfId="53918" xr:uid="{00000000-0005-0000-0000-0000B2CC0000}"/>
    <cellStyle name="Summe - Formatvorlage8 15 4" xfId="53919" xr:uid="{00000000-0005-0000-0000-0000B3CC0000}"/>
    <cellStyle name="Summe - Formatvorlage8 15 5" xfId="57291" xr:uid="{00000000-0005-0000-0000-0000B4CC0000}"/>
    <cellStyle name="Summe - Formatvorlage8 16" xfId="10663" xr:uid="{00000000-0005-0000-0000-0000B5CC0000}"/>
    <cellStyle name="Summe - Formatvorlage8 16 2" xfId="11799" xr:uid="{00000000-0005-0000-0000-0000B6CC0000}"/>
    <cellStyle name="Summe - Formatvorlage8 16 2 2" xfId="53920" xr:uid="{00000000-0005-0000-0000-0000B7CC0000}"/>
    <cellStyle name="Summe - Formatvorlage8 16 3" xfId="18952" xr:uid="{00000000-0005-0000-0000-0000B8CC0000}"/>
    <cellStyle name="Summe - Formatvorlage8 16 3 2" xfId="53921" xr:uid="{00000000-0005-0000-0000-0000B9CC0000}"/>
    <cellStyle name="Summe - Formatvorlage8 16 4" xfId="53922" xr:uid="{00000000-0005-0000-0000-0000BACC0000}"/>
    <cellStyle name="Summe - Formatvorlage8 16 5" xfId="57292" xr:uid="{00000000-0005-0000-0000-0000BBCC0000}"/>
    <cellStyle name="Summe - Formatvorlage8 17" xfId="10664" xr:uid="{00000000-0005-0000-0000-0000BCCC0000}"/>
    <cellStyle name="Summe - Formatvorlage8 17 2" xfId="11800" xr:uid="{00000000-0005-0000-0000-0000BDCC0000}"/>
    <cellStyle name="Summe - Formatvorlage8 17 2 2" xfId="53923" xr:uid="{00000000-0005-0000-0000-0000BECC0000}"/>
    <cellStyle name="Summe - Formatvorlage8 17 3" xfId="18953" xr:uid="{00000000-0005-0000-0000-0000BFCC0000}"/>
    <cellStyle name="Summe - Formatvorlage8 17 3 2" xfId="53924" xr:uid="{00000000-0005-0000-0000-0000C0CC0000}"/>
    <cellStyle name="Summe - Formatvorlage8 17 4" xfId="53925" xr:uid="{00000000-0005-0000-0000-0000C1CC0000}"/>
    <cellStyle name="Summe - Formatvorlage8 17 5" xfId="57293" xr:uid="{00000000-0005-0000-0000-0000C2CC0000}"/>
    <cellStyle name="Summe - Formatvorlage8 18" xfId="10665" xr:uid="{00000000-0005-0000-0000-0000C3CC0000}"/>
    <cellStyle name="Summe - Formatvorlage8 18 2" xfId="11801" xr:uid="{00000000-0005-0000-0000-0000C4CC0000}"/>
    <cellStyle name="Summe - Formatvorlage8 18 2 2" xfId="53926" xr:uid="{00000000-0005-0000-0000-0000C5CC0000}"/>
    <cellStyle name="Summe - Formatvorlage8 18 3" xfId="18954" xr:uid="{00000000-0005-0000-0000-0000C6CC0000}"/>
    <cellStyle name="Summe - Formatvorlage8 18 3 2" xfId="53927" xr:uid="{00000000-0005-0000-0000-0000C7CC0000}"/>
    <cellStyle name="Summe - Formatvorlage8 18 4" xfId="53928" xr:uid="{00000000-0005-0000-0000-0000C8CC0000}"/>
    <cellStyle name="Summe - Formatvorlage8 18 5" xfId="57294" xr:uid="{00000000-0005-0000-0000-0000C9CC0000}"/>
    <cellStyle name="Summe - Formatvorlage8 19" xfId="10666" xr:uid="{00000000-0005-0000-0000-0000CACC0000}"/>
    <cellStyle name="Summe - Formatvorlage8 19 2" xfId="11802" xr:uid="{00000000-0005-0000-0000-0000CBCC0000}"/>
    <cellStyle name="Summe - Formatvorlage8 19 2 2" xfId="53929" xr:uid="{00000000-0005-0000-0000-0000CCCC0000}"/>
    <cellStyle name="Summe - Formatvorlage8 19 3" xfId="18955" xr:uid="{00000000-0005-0000-0000-0000CDCC0000}"/>
    <cellStyle name="Summe - Formatvorlage8 19 3 2" xfId="53930" xr:uid="{00000000-0005-0000-0000-0000CECC0000}"/>
    <cellStyle name="Summe - Formatvorlage8 19 4" xfId="53931" xr:uid="{00000000-0005-0000-0000-0000CFCC0000}"/>
    <cellStyle name="Summe - Formatvorlage8 19 5" xfId="57295" xr:uid="{00000000-0005-0000-0000-0000D0CC0000}"/>
    <cellStyle name="Summe - Formatvorlage8 2" xfId="10667" xr:uid="{00000000-0005-0000-0000-0000D1CC0000}"/>
    <cellStyle name="Summe - Formatvorlage8 2 2" xfId="11803" xr:uid="{00000000-0005-0000-0000-0000D2CC0000}"/>
    <cellStyle name="Summe - Formatvorlage8 2 2 2" xfId="53932" xr:uid="{00000000-0005-0000-0000-0000D3CC0000}"/>
    <cellStyle name="Summe - Formatvorlage8 2 3" xfId="18956" xr:uid="{00000000-0005-0000-0000-0000D4CC0000}"/>
    <cellStyle name="Summe - Formatvorlage8 2 3 2" xfId="53933" xr:uid="{00000000-0005-0000-0000-0000D5CC0000}"/>
    <cellStyle name="Summe - Formatvorlage8 2 4" xfId="53934" xr:uid="{00000000-0005-0000-0000-0000D6CC0000}"/>
    <cellStyle name="Summe - Formatvorlage8 2 5" xfId="57296" xr:uid="{00000000-0005-0000-0000-0000D7CC0000}"/>
    <cellStyle name="Summe - Formatvorlage8 20" xfId="10668" xr:uid="{00000000-0005-0000-0000-0000D8CC0000}"/>
    <cellStyle name="Summe - Formatvorlage8 20 2" xfId="11804" xr:uid="{00000000-0005-0000-0000-0000D9CC0000}"/>
    <cellStyle name="Summe - Formatvorlage8 20 2 2" xfId="53935" xr:uid="{00000000-0005-0000-0000-0000DACC0000}"/>
    <cellStyle name="Summe - Formatvorlage8 20 3" xfId="18957" xr:uid="{00000000-0005-0000-0000-0000DBCC0000}"/>
    <cellStyle name="Summe - Formatvorlage8 20 3 2" xfId="53936" xr:uid="{00000000-0005-0000-0000-0000DCCC0000}"/>
    <cellStyle name="Summe - Formatvorlage8 20 4" xfId="53937" xr:uid="{00000000-0005-0000-0000-0000DDCC0000}"/>
    <cellStyle name="Summe - Formatvorlage8 20 5" xfId="57297" xr:uid="{00000000-0005-0000-0000-0000DECC0000}"/>
    <cellStyle name="Summe - Formatvorlage8 21" xfId="10669" xr:uid="{00000000-0005-0000-0000-0000DFCC0000}"/>
    <cellStyle name="Summe - Formatvorlage8 21 2" xfId="11805" xr:uid="{00000000-0005-0000-0000-0000E0CC0000}"/>
    <cellStyle name="Summe - Formatvorlage8 21 2 2" xfId="53938" xr:uid="{00000000-0005-0000-0000-0000E1CC0000}"/>
    <cellStyle name="Summe - Formatvorlage8 21 3" xfId="18958" xr:uid="{00000000-0005-0000-0000-0000E2CC0000}"/>
    <cellStyle name="Summe - Formatvorlage8 21 3 2" xfId="53939" xr:uid="{00000000-0005-0000-0000-0000E3CC0000}"/>
    <cellStyle name="Summe - Formatvorlage8 21 4" xfId="53940" xr:uid="{00000000-0005-0000-0000-0000E4CC0000}"/>
    <cellStyle name="Summe - Formatvorlage8 21 5" xfId="57298" xr:uid="{00000000-0005-0000-0000-0000E5CC0000}"/>
    <cellStyle name="Summe - Formatvorlage8 22" xfId="10670" xr:uid="{00000000-0005-0000-0000-0000E6CC0000}"/>
    <cellStyle name="Summe - Formatvorlage8 22 2" xfId="11806" xr:uid="{00000000-0005-0000-0000-0000E7CC0000}"/>
    <cellStyle name="Summe - Formatvorlage8 22 2 2" xfId="53941" xr:uid="{00000000-0005-0000-0000-0000E8CC0000}"/>
    <cellStyle name="Summe - Formatvorlage8 22 3" xfId="18959" xr:uid="{00000000-0005-0000-0000-0000E9CC0000}"/>
    <cellStyle name="Summe - Formatvorlage8 22 3 2" xfId="53942" xr:uid="{00000000-0005-0000-0000-0000EACC0000}"/>
    <cellStyle name="Summe - Formatvorlage8 22 4" xfId="53943" xr:uid="{00000000-0005-0000-0000-0000EBCC0000}"/>
    <cellStyle name="Summe - Formatvorlage8 22 5" xfId="57299" xr:uid="{00000000-0005-0000-0000-0000ECCC0000}"/>
    <cellStyle name="Summe - Formatvorlage8 23" xfId="10671" xr:uid="{00000000-0005-0000-0000-0000EDCC0000}"/>
    <cellStyle name="Summe - Formatvorlage8 23 2" xfId="11807" xr:uid="{00000000-0005-0000-0000-0000EECC0000}"/>
    <cellStyle name="Summe - Formatvorlage8 23 2 2" xfId="53944" xr:uid="{00000000-0005-0000-0000-0000EFCC0000}"/>
    <cellStyle name="Summe - Formatvorlage8 23 3" xfId="18960" xr:uid="{00000000-0005-0000-0000-0000F0CC0000}"/>
    <cellStyle name="Summe - Formatvorlage8 23 3 2" xfId="53945" xr:uid="{00000000-0005-0000-0000-0000F1CC0000}"/>
    <cellStyle name="Summe - Formatvorlage8 23 4" xfId="53946" xr:uid="{00000000-0005-0000-0000-0000F2CC0000}"/>
    <cellStyle name="Summe - Formatvorlage8 23 5" xfId="57300" xr:uid="{00000000-0005-0000-0000-0000F3CC0000}"/>
    <cellStyle name="Summe - Formatvorlage8 24" xfId="10672" xr:uid="{00000000-0005-0000-0000-0000F4CC0000}"/>
    <cellStyle name="Summe - Formatvorlage8 24 2" xfId="11808" xr:uid="{00000000-0005-0000-0000-0000F5CC0000}"/>
    <cellStyle name="Summe - Formatvorlage8 24 2 2" xfId="53947" xr:uid="{00000000-0005-0000-0000-0000F6CC0000}"/>
    <cellStyle name="Summe - Formatvorlage8 24 3" xfId="18961" xr:uid="{00000000-0005-0000-0000-0000F7CC0000}"/>
    <cellStyle name="Summe - Formatvorlage8 24 3 2" xfId="53948" xr:uid="{00000000-0005-0000-0000-0000F8CC0000}"/>
    <cellStyle name="Summe - Formatvorlage8 24 4" xfId="53949" xr:uid="{00000000-0005-0000-0000-0000F9CC0000}"/>
    <cellStyle name="Summe - Formatvorlage8 24 5" xfId="57301" xr:uid="{00000000-0005-0000-0000-0000FACC0000}"/>
    <cellStyle name="Summe - Formatvorlage8 25" xfId="10673" xr:uid="{00000000-0005-0000-0000-0000FBCC0000}"/>
    <cellStyle name="Summe - Formatvorlage8 25 2" xfId="11809" xr:uid="{00000000-0005-0000-0000-0000FCCC0000}"/>
    <cellStyle name="Summe - Formatvorlage8 25 2 2" xfId="53950" xr:uid="{00000000-0005-0000-0000-0000FDCC0000}"/>
    <cellStyle name="Summe - Formatvorlage8 25 3" xfId="18962" xr:uid="{00000000-0005-0000-0000-0000FECC0000}"/>
    <cellStyle name="Summe - Formatvorlage8 25 3 2" xfId="53951" xr:uid="{00000000-0005-0000-0000-0000FFCC0000}"/>
    <cellStyle name="Summe - Formatvorlage8 25 4" xfId="53952" xr:uid="{00000000-0005-0000-0000-000000CD0000}"/>
    <cellStyle name="Summe - Formatvorlage8 25 5" xfId="57302" xr:uid="{00000000-0005-0000-0000-000001CD0000}"/>
    <cellStyle name="Summe - Formatvorlage8 26" xfId="10674" xr:uid="{00000000-0005-0000-0000-000002CD0000}"/>
    <cellStyle name="Summe - Formatvorlage8 26 2" xfId="11810" xr:uid="{00000000-0005-0000-0000-000003CD0000}"/>
    <cellStyle name="Summe - Formatvorlage8 26 2 2" xfId="53953" xr:uid="{00000000-0005-0000-0000-000004CD0000}"/>
    <cellStyle name="Summe - Formatvorlage8 26 3" xfId="18963" xr:uid="{00000000-0005-0000-0000-000005CD0000}"/>
    <cellStyle name="Summe - Formatvorlage8 26 3 2" xfId="53954" xr:uid="{00000000-0005-0000-0000-000006CD0000}"/>
    <cellStyle name="Summe - Formatvorlage8 26 4" xfId="53955" xr:uid="{00000000-0005-0000-0000-000007CD0000}"/>
    <cellStyle name="Summe - Formatvorlage8 26 5" xfId="57303" xr:uid="{00000000-0005-0000-0000-000008CD0000}"/>
    <cellStyle name="Summe - Formatvorlage8 27" xfId="10675" xr:uid="{00000000-0005-0000-0000-000009CD0000}"/>
    <cellStyle name="Summe - Formatvorlage8 27 2" xfId="11811" xr:uid="{00000000-0005-0000-0000-00000ACD0000}"/>
    <cellStyle name="Summe - Formatvorlage8 27 2 2" xfId="53956" xr:uid="{00000000-0005-0000-0000-00000BCD0000}"/>
    <cellStyle name="Summe - Formatvorlage8 27 3" xfId="18964" xr:uid="{00000000-0005-0000-0000-00000CCD0000}"/>
    <cellStyle name="Summe - Formatvorlage8 27 3 2" xfId="53957" xr:uid="{00000000-0005-0000-0000-00000DCD0000}"/>
    <cellStyle name="Summe - Formatvorlage8 27 4" xfId="53958" xr:uid="{00000000-0005-0000-0000-00000ECD0000}"/>
    <cellStyle name="Summe - Formatvorlage8 27 5" xfId="57304" xr:uid="{00000000-0005-0000-0000-00000FCD0000}"/>
    <cellStyle name="Summe - Formatvorlage8 28" xfId="10676" xr:uid="{00000000-0005-0000-0000-000010CD0000}"/>
    <cellStyle name="Summe - Formatvorlage8 28 2" xfId="11812" xr:uid="{00000000-0005-0000-0000-000011CD0000}"/>
    <cellStyle name="Summe - Formatvorlage8 28 2 2" xfId="53959" xr:uid="{00000000-0005-0000-0000-000012CD0000}"/>
    <cellStyle name="Summe - Formatvorlage8 28 3" xfId="18965" xr:uid="{00000000-0005-0000-0000-000013CD0000}"/>
    <cellStyle name="Summe - Formatvorlage8 28 3 2" xfId="53960" xr:uid="{00000000-0005-0000-0000-000014CD0000}"/>
    <cellStyle name="Summe - Formatvorlage8 28 4" xfId="53961" xr:uid="{00000000-0005-0000-0000-000015CD0000}"/>
    <cellStyle name="Summe - Formatvorlage8 28 5" xfId="57305" xr:uid="{00000000-0005-0000-0000-000016CD0000}"/>
    <cellStyle name="Summe - Formatvorlage8 29" xfId="10677" xr:uid="{00000000-0005-0000-0000-000017CD0000}"/>
    <cellStyle name="Summe - Formatvorlage8 29 2" xfId="11813" xr:uid="{00000000-0005-0000-0000-000018CD0000}"/>
    <cellStyle name="Summe - Formatvorlage8 29 2 2" xfId="53962" xr:uid="{00000000-0005-0000-0000-000019CD0000}"/>
    <cellStyle name="Summe - Formatvorlage8 29 3" xfId="18966" xr:uid="{00000000-0005-0000-0000-00001ACD0000}"/>
    <cellStyle name="Summe - Formatvorlage8 29 3 2" xfId="53963" xr:uid="{00000000-0005-0000-0000-00001BCD0000}"/>
    <cellStyle name="Summe - Formatvorlage8 29 4" xfId="53964" xr:uid="{00000000-0005-0000-0000-00001CCD0000}"/>
    <cellStyle name="Summe - Formatvorlage8 29 5" xfId="57306" xr:uid="{00000000-0005-0000-0000-00001DCD0000}"/>
    <cellStyle name="Summe - Formatvorlage8 3" xfId="10678" xr:uid="{00000000-0005-0000-0000-00001ECD0000}"/>
    <cellStyle name="Summe - Formatvorlage8 3 2" xfId="11814" xr:uid="{00000000-0005-0000-0000-00001FCD0000}"/>
    <cellStyle name="Summe - Formatvorlage8 3 2 2" xfId="53965" xr:uid="{00000000-0005-0000-0000-000020CD0000}"/>
    <cellStyle name="Summe - Formatvorlage8 3 3" xfId="18967" xr:uid="{00000000-0005-0000-0000-000021CD0000}"/>
    <cellStyle name="Summe - Formatvorlage8 3 3 2" xfId="53966" xr:uid="{00000000-0005-0000-0000-000022CD0000}"/>
    <cellStyle name="Summe - Formatvorlage8 3 4" xfId="53967" xr:uid="{00000000-0005-0000-0000-000023CD0000}"/>
    <cellStyle name="Summe - Formatvorlage8 3 5" xfId="57307" xr:uid="{00000000-0005-0000-0000-000024CD0000}"/>
    <cellStyle name="Summe - Formatvorlage8 30" xfId="10679" xr:uid="{00000000-0005-0000-0000-000025CD0000}"/>
    <cellStyle name="Summe - Formatvorlage8 30 2" xfId="11815" xr:uid="{00000000-0005-0000-0000-000026CD0000}"/>
    <cellStyle name="Summe - Formatvorlage8 30 2 2" xfId="53968" xr:uid="{00000000-0005-0000-0000-000027CD0000}"/>
    <cellStyle name="Summe - Formatvorlage8 30 3" xfId="18968" xr:uid="{00000000-0005-0000-0000-000028CD0000}"/>
    <cellStyle name="Summe - Formatvorlage8 30 3 2" xfId="53969" xr:uid="{00000000-0005-0000-0000-000029CD0000}"/>
    <cellStyle name="Summe - Formatvorlage8 30 4" xfId="53970" xr:uid="{00000000-0005-0000-0000-00002ACD0000}"/>
    <cellStyle name="Summe - Formatvorlage8 30 5" xfId="57308" xr:uid="{00000000-0005-0000-0000-00002BCD0000}"/>
    <cellStyle name="Summe - Formatvorlage8 31" xfId="10680" xr:uid="{00000000-0005-0000-0000-00002CCD0000}"/>
    <cellStyle name="Summe - Formatvorlage8 31 2" xfId="11816" xr:uid="{00000000-0005-0000-0000-00002DCD0000}"/>
    <cellStyle name="Summe - Formatvorlage8 31 2 2" xfId="53971" xr:uid="{00000000-0005-0000-0000-00002ECD0000}"/>
    <cellStyle name="Summe - Formatvorlage8 31 3" xfId="18969" xr:uid="{00000000-0005-0000-0000-00002FCD0000}"/>
    <cellStyle name="Summe - Formatvorlage8 31 3 2" xfId="53972" xr:uid="{00000000-0005-0000-0000-000030CD0000}"/>
    <cellStyle name="Summe - Formatvorlage8 31 4" xfId="53973" xr:uid="{00000000-0005-0000-0000-000031CD0000}"/>
    <cellStyle name="Summe - Formatvorlage8 31 5" xfId="57309" xr:uid="{00000000-0005-0000-0000-000032CD0000}"/>
    <cellStyle name="Summe - Formatvorlage8 32" xfId="10681" xr:uid="{00000000-0005-0000-0000-000033CD0000}"/>
    <cellStyle name="Summe - Formatvorlage8 32 2" xfId="11817" xr:uid="{00000000-0005-0000-0000-000034CD0000}"/>
    <cellStyle name="Summe - Formatvorlage8 32 2 2" xfId="53974" xr:uid="{00000000-0005-0000-0000-000035CD0000}"/>
    <cellStyle name="Summe - Formatvorlage8 32 3" xfId="18970" xr:uid="{00000000-0005-0000-0000-000036CD0000}"/>
    <cellStyle name="Summe - Formatvorlage8 32 3 2" xfId="53975" xr:uid="{00000000-0005-0000-0000-000037CD0000}"/>
    <cellStyle name="Summe - Formatvorlage8 32 4" xfId="53976" xr:uid="{00000000-0005-0000-0000-000038CD0000}"/>
    <cellStyle name="Summe - Formatvorlage8 32 5" xfId="57310" xr:uid="{00000000-0005-0000-0000-000039CD0000}"/>
    <cellStyle name="Summe - Formatvorlage8 33" xfId="10682" xr:uid="{00000000-0005-0000-0000-00003ACD0000}"/>
    <cellStyle name="Summe - Formatvorlage8 33 2" xfId="11818" xr:uid="{00000000-0005-0000-0000-00003BCD0000}"/>
    <cellStyle name="Summe - Formatvorlage8 33 2 2" xfId="53977" xr:uid="{00000000-0005-0000-0000-00003CCD0000}"/>
    <cellStyle name="Summe - Formatvorlage8 33 3" xfId="18971" xr:uid="{00000000-0005-0000-0000-00003DCD0000}"/>
    <cellStyle name="Summe - Formatvorlage8 33 3 2" xfId="53978" xr:uid="{00000000-0005-0000-0000-00003ECD0000}"/>
    <cellStyle name="Summe - Formatvorlage8 33 4" xfId="53979" xr:uid="{00000000-0005-0000-0000-00003FCD0000}"/>
    <cellStyle name="Summe - Formatvorlage8 33 5" xfId="57311" xr:uid="{00000000-0005-0000-0000-000040CD0000}"/>
    <cellStyle name="Summe - Formatvorlage8 34" xfId="10683" xr:uid="{00000000-0005-0000-0000-000041CD0000}"/>
    <cellStyle name="Summe - Formatvorlage8 34 2" xfId="11819" xr:uid="{00000000-0005-0000-0000-000042CD0000}"/>
    <cellStyle name="Summe - Formatvorlage8 34 2 2" xfId="53980" xr:uid="{00000000-0005-0000-0000-000043CD0000}"/>
    <cellStyle name="Summe - Formatvorlage8 34 3" xfId="18972" xr:uid="{00000000-0005-0000-0000-000044CD0000}"/>
    <cellStyle name="Summe - Formatvorlage8 34 3 2" xfId="53981" xr:uid="{00000000-0005-0000-0000-000045CD0000}"/>
    <cellStyle name="Summe - Formatvorlage8 34 4" xfId="53982" xr:uid="{00000000-0005-0000-0000-000046CD0000}"/>
    <cellStyle name="Summe - Formatvorlage8 34 5" xfId="57312" xr:uid="{00000000-0005-0000-0000-000047CD0000}"/>
    <cellStyle name="Summe - Formatvorlage8 35" xfId="10684" xr:uid="{00000000-0005-0000-0000-000048CD0000}"/>
    <cellStyle name="Summe - Formatvorlage8 35 2" xfId="11820" xr:uid="{00000000-0005-0000-0000-000049CD0000}"/>
    <cellStyle name="Summe - Formatvorlage8 35 2 2" xfId="53983" xr:uid="{00000000-0005-0000-0000-00004ACD0000}"/>
    <cellStyle name="Summe - Formatvorlage8 35 3" xfId="18973" xr:uid="{00000000-0005-0000-0000-00004BCD0000}"/>
    <cellStyle name="Summe - Formatvorlage8 35 3 2" xfId="53984" xr:uid="{00000000-0005-0000-0000-00004CCD0000}"/>
    <cellStyle name="Summe - Formatvorlage8 35 4" xfId="53985" xr:uid="{00000000-0005-0000-0000-00004DCD0000}"/>
    <cellStyle name="Summe - Formatvorlage8 35 5" xfId="57313" xr:uid="{00000000-0005-0000-0000-00004ECD0000}"/>
    <cellStyle name="Summe - Formatvorlage8 36" xfId="10685" xr:uid="{00000000-0005-0000-0000-00004FCD0000}"/>
    <cellStyle name="Summe - Formatvorlage8 36 2" xfId="11821" xr:uid="{00000000-0005-0000-0000-000050CD0000}"/>
    <cellStyle name="Summe - Formatvorlage8 36 2 2" xfId="53986" xr:uid="{00000000-0005-0000-0000-000051CD0000}"/>
    <cellStyle name="Summe - Formatvorlage8 36 3" xfId="18974" xr:uid="{00000000-0005-0000-0000-000052CD0000}"/>
    <cellStyle name="Summe - Formatvorlage8 36 3 2" xfId="53987" xr:uid="{00000000-0005-0000-0000-000053CD0000}"/>
    <cellStyle name="Summe - Formatvorlage8 36 4" xfId="53988" xr:uid="{00000000-0005-0000-0000-000054CD0000}"/>
    <cellStyle name="Summe - Formatvorlage8 36 5" xfId="57314" xr:uid="{00000000-0005-0000-0000-000055CD0000}"/>
    <cellStyle name="Summe - Formatvorlage8 37" xfId="10686" xr:uid="{00000000-0005-0000-0000-000056CD0000}"/>
    <cellStyle name="Summe - Formatvorlage8 37 2" xfId="11822" xr:uid="{00000000-0005-0000-0000-000057CD0000}"/>
    <cellStyle name="Summe - Formatvorlage8 37 2 2" xfId="53989" xr:uid="{00000000-0005-0000-0000-000058CD0000}"/>
    <cellStyle name="Summe - Formatvorlage8 37 3" xfId="18975" xr:uid="{00000000-0005-0000-0000-000059CD0000}"/>
    <cellStyle name="Summe - Formatvorlage8 37 3 2" xfId="53990" xr:uid="{00000000-0005-0000-0000-00005ACD0000}"/>
    <cellStyle name="Summe - Formatvorlage8 37 4" xfId="53991" xr:uid="{00000000-0005-0000-0000-00005BCD0000}"/>
    <cellStyle name="Summe - Formatvorlage8 37 5" xfId="57315" xr:uid="{00000000-0005-0000-0000-00005CCD0000}"/>
    <cellStyle name="Summe - Formatvorlage8 38" xfId="10687" xr:uid="{00000000-0005-0000-0000-00005DCD0000}"/>
    <cellStyle name="Summe - Formatvorlage8 38 2" xfId="11823" xr:uid="{00000000-0005-0000-0000-00005ECD0000}"/>
    <cellStyle name="Summe - Formatvorlage8 38 2 2" xfId="53992" xr:uid="{00000000-0005-0000-0000-00005FCD0000}"/>
    <cellStyle name="Summe - Formatvorlage8 38 3" xfId="18976" xr:uid="{00000000-0005-0000-0000-000060CD0000}"/>
    <cellStyle name="Summe - Formatvorlage8 38 3 2" xfId="53993" xr:uid="{00000000-0005-0000-0000-000061CD0000}"/>
    <cellStyle name="Summe - Formatvorlage8 38 4" xfId="53994" xr:uid="{00000000-0005-0000-0000-000062CD0000}"/>
    <cellStyle name="Summe - Formatvorlage8 38 5" xfId="57316" xr:uid="{00000000-0005-0000-0000-000063CD0000}"/>
    <cellStyle name="Summe - Formatvorlage8 39" xfId="10688" xr:uid="{00000000-0005-0000-0000-000064CD0000}"/>
    <cellStyle name="Summe - Formatvorlage8 39 2" xfId="11824" xr:uid="{00000000-0005-0000-0000-000065CD0000}"/>
    <cellStyle name="Summe - Formatvorlage8 39 2 2" xfId="53995" xr:uid="{00000000-0005-0000-0000-000066CD0000}"/>
    <cellStyle name="Summe - Formatvorlage8 39 3" xfId="18977" xr:uid="{00000000-0005-0000-0000-000067CD0000}"/>
    <cellStyle name="Summe - Formatvorlage8 39 3 2" xfId="53996" xr:uid="{00000000-0005-0000-0000-000068CD0000}"/>
    <cellStyle name="Summe - Formatvorlage8 39 4" xfId="53997" xr:uid="{00000000-0005-0000-0000-000069CD0000}"/>
    <cellStyle name="Summe - Formatvorlage8 39 5" xfId="57317" xr:uid="{00000000-0005-0000-0000-00006ACD0000}"/>
    <cellStyle name="Summe - Formatvorlage8 4" xfId="10689" xr:uid="{00000000-0005-0000-0000-00006BCD0000}"/>
    <cellStyle name="Summe - Formatvorlage8 4 2" xfId="11825" xr:uid="{00000000-0005-0000-0000-00006CCD0000}"/>
    <cellStyle name="Summe - Formatvorlage8 4 2 2" xfId="53998" xr:uid="{00000000-0005-0000-0000-00006DCD0000}"/>
    <cellStyle name="Summe - Formatvorlage8 4 3" xfId="18978" xr:uid="{00000000-0005-0000-0000-00006ECD0000}"/>
    <cellStyle name="Summe - Formatvorlage8 4 3 2" xfId="53999" xr:uid="{00000000-0005-0000-0000-00006FCD0000}"/>
    <cellStyle name="Summe - Formatvorlage8 4 4" xfId="54000" xr:uid="{00000000-0005-0000-0000-000070CD0000}"/>
    <cellStyle name="Summe - Formatvorlage8 4 5" xfId="57318" xr:uid="{00000000-0005-0000-0000-000071CD0000}"/>
    <cellStyle name="Summe - Formatvorlage8 40" xfId="10690" xr:uid="{00000000-0005-0000-0000-000072CD0000}"/>
    <cellStyle name="Summe - Formatvorlage8 40 2" xfId="11826" xr:uid="{00000000-0005-0000-0000-000073CD0000}"/>
    <cellStyle name="Summe - Formatvorlage8 40 2 2" xfId="54001" xr:uid="{00000000-0005-0000-0000-000074CD0000}"/>
    <cellStyle name="Summe - Formatvorlage8 40 3" xfId="18979" xr:uid="{00000000-0005-0000-0000-000075CD0000}"/>
    <cellStyle name="Summe - Formatvorlage8 40 3 2" xfId="54002" xr:uid="{00000000-0005-0000-0000-000076CD0000}"/>
    <cellStyle name="Summe - Formatvorlage8 40 4" xfId="54003" xr:uid="{00000000-0005-0000-0000-000077CD0000}"/>
    <cellStyle name="Summe - Formatvorlage8 40 5" xfId="57319" xr:uid="{00000000-0005-0000-0000-000078CD0000}"/>
    <cellStyle name="Summe - Formatvorlage8 41" xfId="10691" xr:uid="{00000000-0005-0000-0000-000079CD0000}"/>
    <cellStyle name="Summe - Formatvorlage8 41 2" xfId="11827" xr:uid="{00000000-0005-0000-0000-00007ACD0000}"/>
    <cellStyle name="Summe - Formatvorlage8 41 2 2" xfId="54004" xr:uid="{00000000-0005-0000-0000-00007BCD0000}"/>
    <cellStyle name="Summe - Formatvorlage8 41 3" xfId="18980" xr:uid="{00000000-0005-0000-0000-00007CCD0000}"/>
    <cellStyle name="Summe - Formatvorlage8 41 3 2" xfId="54005" xr:uid="{00000000-0005-0000-0000-00007DCD0000}"/>
    <cellStyle name="Summe - Formatvorlage8 41 4" xfId="54006" xr:uid="{00000000-0005-0000-0000-00007ECD0000}"/>
    <cellStyle name="Summe - Formatvorlage8 41 5" xfId="57320" xr:uid="{00000000-0005-0000-0000-00007FCD0000}"/>
    <cellStyle name="Summe - Formatvorlage8 42" xfId="10692" xr:uid="{00000000-0005-0000-0000-000080CD0000}"/>
    <cellStyle name="Summe - Formatvorlage8 42 2" xfId="11828" xr:uid="{00000000-0005-0000-0000-000081CD0000}"/>
    <cellStyle name="Summe - Formatvorlage8 42 2 2" xfId="54007" xr:uid="{00000000-0005-0000-0000-000082CD0000}"/>
    <cellStyle name="Summe - Formatvorlage8 42 3" xfId="18981" xr:uid="{00000000-0005-0000-0000-000083CD0000}"/>
    <cellStyle name="Summe - Formatvorlage8 42 3 2" xfId="54008" xr:uid="{00000000-0005-0000-0000-000084CD0000}"/>
    <cellStyle name="Summe - Formatvorlage8 42 4" xfId="54009" xr:uid="{00000000-0005-0000-0000-000085CD0000}"/>
    <cellStyle name="Summe - Formatvorlage8 42 5" xfId="57321" xr:uid="{00000000-0005-0000-0000-000086CD0000}"/>
    <cellStyle name="Summe - Formatvorlage8 43" xfId="10693" xr:uid="{00000000-0005-0000-0000-000087CD0000}"/>
    <cellStyle name="Summe - Formatvorlage8 43 2" xfId="11829" xr:uid="{00000000-0005-0000-0000-000088CD0000}"/>
    <cellStyle name="Summe - Formatvorlage8 43 2 2" xfId="54010" xr:uid="{00000000-0005-0000-0000-000089CD0000}"/>
    <cellStyle name="Summe - Formatvorlage8 43 3" xfId="18982" xr:uid="{00000000-0005-0000-0000-00008ACD0000}"/>
    <cellStyle name="Summe - Formatvorlage8 43 3 2" xfId="54011" xr:uid="{00000000-0005-0000-0000-00008BCD0000}"/>
    <cellStyle name="Summe - Formatvorlage8 43 4" xfId="54012" xr:uid="{00000000-0005-0000-0000-00008CCD0000}"/>
    <cellStyle name="Summe - Formatvorlage8 43 5" xfId="57322" xr:uid="{00000000-0005-0000-0000-00008DCD0000}"/>
    <cellStyle name="Summe - Formatvorlage8 44" xfId="10694" xr:uid="{00000000-0005-0000-0000-00008ECD0000}"/>
    <cellStyle name="Summe - Formatvorlage8 44 2" xfId="11830" xr:uid="{00000000-0005-0000-0000-00008FCD0000}"/>
    <cellStyle name="Summe - Formatvorlage8 44 2 2" xfId="54013" xr:uid="{00000000-0005-0000-0000-000090CD0000}"/>
    <cellStyle name="Summe - Formatvorlage8 44 3" xfId="18983" xr:uid="{00000000-0005-0000-0000-000091CD0000}"/>
    <cellStyle name="Summe - Formatvorlage8 44 3 2" xfId="54014" xr:uid="{00000000-0005-0000-0000-000092CD0000}"/>
    <cellStyle name="Summe - Formatvorlage8 44 4" xfId="54015" xr:uid="{00000000-0005-0000-0000-000093CD0000}"/>
    <cellStyle name="Summe - Formatvorlage8 44 5" xfId="57323" xr:uid="{00000000-0005-0000-0000-000094CD0000}"/>
    <cellStyle name="Summe - Formatvorlage8 45" xfId="10695" xr:uid="{00000000-0005-0000-0000-000095CD0000}"/>
    <cellStyle name="Summe - Formatvorlage8 45 2" xfId="11831" xr:uid="{00000000-0005-0000-0000-000096CD0000}"/>
    <cellStyle name="Summe - Formatvorlage8 45 2 2" xfId="54016" xr:uid="{00000000-0005-0000-0000-000097CD0000}"/>
    <cellStyle name="Summe - Formatvorlage8 45 3" xfId="18984" xr:uid="{00000000-0005-0000-0000-000098CD0000}"/>
    <cellStyle name="Summe - Formatvorlage8 45 3 2" xfId="54017" xr:uid="{00000000-0005-0000-0000-000099CD0000}"/>
    <cellStyle name="Summe - Formatvorlage8 45 4" xfId="54018" xr:uid="{00000000-0005-0000-0000-00009ACD0000}"/>
    <cellStyle name="Summe - Formatvorlage8 45 5" xfId="57324" xr:uid="{00000000-0005-0000-0000-00009BCD0000}"/>
    <cellStyle name="Summe - Formatvorlage8 46" xfId="10696" xr:uid="{00000000-0005-0000-0000-00009CCD0000}"/>
    <cellStyle name="Summe - Formatvorlage8 46 2" xfId="11832" xr:uid="{00000000-0005-0000-0000-00009DCD0000}"/>
    <cellStyle name="Summe - Formatvorlage8 46 2 2" xfId="54019" xr:uid="{00000000-0005-0000-0000-00009ECD0000}"/>
    <cellStyle name="Summe - Formatvorlage8 46 3" xfId="18985" xr:uid="{00000000-0005-0000-0000-00009FCD0000}"/>
    <cellStyle name="Summe - Formatvorlage8 46 3 2" xfId="54020" xr:uid="{00000000-0005-0000-0000-0000A0CD0000}"/>
    <cellStyle name="Summe - Formatvorlage8 46 4" xfId="54021" xr:uid="{00000000-0005-0000-0000-0000A1CD0000}"/>
    <cellStyle name="Summe - Formatvorlage8 46 5" xfId="57325" xr:uid="{00000000-0005-0000-0000-0000A2CD0000}"/>
    <cellStyle name="Summe - Formatvorlage8 47" xfId="10697" xr:uid="{00000000-0005-0000-0000-0000A3CD0000}"/>
    <cellStyle name="Summe - Formatvorlage8 47 2" xfId="11833" xr:uid="{00000000-0005-0000-0000-0000A4CD0000}"/>
    <cellStyle name="Summe - Formatvorlage8 47 2 2" xfId="54022" xr:uid="{00000000-0005-0000-0000-0000A5CD0000}"/>
    <cellStyle name="Summe - Formatvorlage8 47 3" xfId="18986" xr:uid="{00000000-0005-0000-0000-0000A6CD0000}"/>
    <cellStyle name="Summe - Formatvorlage8 47 3 2" xfId="54023" xr:uid="{00000000-0005-0000-0000-0000A7CD0000}"/>
    <cellStyle name="Summe - Formatvorlage8 47 4" xfId="54024" xr:uid="{00000000-0005-0000-0000-0000A8CD0000}"/>
    <cellStyle name="Summe - Formatvorlage8 47 5" xfId="57326" xr:uid="{00000000-0005-0000-0000-0000A9CD0000}"/>
    <cellStyle name="Summe - Formatvorlage8 48" xfId="10698" xr:uid="{00000000-0005-0000-0000-0000AACD0000}"/>
    <cellStyle name="Summe - Formatvorlage8 48 2" xfId="11834" xr:uid="{00000000-0005-0000-0000-0000ABCD0000}"/>
    <cellStyle name="Summe - Formatvorlage8 48 2 2" xfId="54025" xr:uid="{00000000-0005-0000-0000-0000ACCD0000}"/>
    <cellStyle name="Summe - Formatvorlage8 48 3" xfId="18987" xr:uid="{00000000-0005-0000-0000-0000ADCD0000}"/>
    <cellStyle name="Summe - Formatvorlage8 48 3 2" xfId="54026" xr:uid="{00000000-0005-0000-0000-0000AECD0000}"/>
    <cellStyle name="Summe - Formatvorlage8 48 4" xfId="54027" xr:uid="{00000000-0005-0000-0000-0000AFCD0000}"/>
    <cellStyle name="Summe - Formatvorlage8 48 5" xfId="57327" xr:uid="{00000000-0005-0000-0000-0000B0CD0000}"/>
    <cellStyle name="Summe - Formatvorlage8 49" xfId="10699" xr:uid="{00000000-0005-0000-0000-0000B1CD0000}"/>
    <cellStyle name="Summe - Formatvorlage8 49 2" xfId="11835" xr:uid="{00000000-0005-0000-0000-0000B2CD0000}"/>
    <cellStyle name="Summe - Formatvorlage8 49 2 2" xfId="54028" xr:uid="{00000000-0005-0000-0000-0000B3CD0000}"/>
    <cellStyle name="Summe - Formatvorlage8 49 3" xfId="18988" xr:uid="{00000000-0005-0000-0000-0000B4CD0000}"/>
    <cellStyle name="Summe - Formatvorlage8 49 3 2" xfId="54029" xr:uid="{00000000-0005-0000-0000-0000B5CD0000}"/>
    <cellStyle name="Summe - Formatvorlage8 49 4" xfId="54030" xr:uid="{00000000-0005-0000-0000-0000B6CD0000}"/>
    <cellStyle name="Summe - Formatvorlage8 49 5" xfId="57328" xr:uid="{00000000-0005-0000-0000-0000B7CD0000}"/>
    <cellStyle name="Summe - Formatvorlage8 5" xfId="10700" xr:uid="{00000000-0005-0000-0000-0000B8CD0000}"/>
    <cellStyle name="Summe - Formatvorlage8 5 2" xfId="11836" xr:uid="{00000000-0005-0000-0000-0000B9CD0000}"/>
    <cellStyle name="Summe - Formatvorlage8 5 2 2" xfId="54031" xr:uid="{00000000-0005-0000-0000-0000BACD0000}"/>
    <cellStyle name="Summe - Formatvorlage8 5 3" xfId="18989" xr:uid="{00000000-0005-0000-0000-0000BBCD0000}"/>
    <cellStyle name="Summe - Formatvorlage8 5 3 2" xfId="54032" xr:uid="{00000000-0005-0000-0000-0000BCCD0000}"/>
    <cellStyle name="Summe - Formatvorlage8 5 4" xfId="54033" xr:uid="{00000000-0005-0000-0000-0000BDCD0000}"/>
    <cellStyle name="Summe - Formatvorlage8 5 5" xfId="57329" xr:uid="{00000000-0005-0000-0000-0000BECD0000}"/>
    <cellStyle name="Summe - Formatvorlage8 50" xfId="10701" xr:uid="{00000000-0005-0000-0000-0000BFCD0000}"/>
    <cellStyle name="Summe - Formatvorlage8 50 2" xfId="11837" xr:uid="{00000000-0005-0000-0000-0000C0CD0000}"/>
    <cellStyle name="Summe - Formatvorlage8 50 2 2" xfId="54034" xr:uid="{00000000-0005-0000-0000-0000C1CD0000}"/>
    <cellStyle name="Summe - Formatvorlage8 50 3" xfId="18990" xr:uid="{00000000-0005-0000-0000-0000C2CD0000}"/>
    <cellStyle name="Summe - Formatvorlage8 50 3 2" xfId="54035" xr:uid="{00000000-0005-0000-0000-0000C3CD0000}"/>
    <cellStyle name="Summe - Formatvorlage8 50 4" xfId="54036" xr:uid="{00000000-0005-0000-0000-0000C4CD0000}"/>
    <cellStyle name="Summe - Formatvorlage8 50 5" xfId="57330" xr:uid="{00000000-0005-0000-0000-0000C5CD0000}"/>
    <cellStyle name="Summe - Formatvorlage8 51" xfId="10702" xr:uid="{00000000-0005-0000-0000-0000C6CD0000}"/>
    <cellStyle name="Summe - Formatvorlage8 51 2" xfId="11838" xr:uid="{00000000-0005-0000-0000-0000C7CD0000}"/>
    <cellStyle name="Summe - Formatvorlage8 51 2 2" xfId="54037" xr:uid="{00000000-0005-0000-0000-0000C8CD0000}"/>
    <cellStyle name="Summe - Formatvorlage8 51 3" xfId="18991" xr:uid="{00000000-0005-0000-0000-0000C9CD0000}"/>
    <cellStyle name="Summe - Formatvorlage8 51 3 2" xfId="54038" xr:uid="{00000000-0005-0000-0000-0000CACD0000}"/>
    <cellStyle name="Summe - Formatvorlage8 51 4" xfId="54039" xr:uid="{00000000-0005-0000-0000-0000CBCD0000}"/>
    <cellStyle name="Summe - Formatvorlage8 51 5" xfId="57331" xr:uid="{00000000-0005-0000-0000-0000CCCD0000}"/>
    <cellStyle name="Summe - Formatvorlage8 52" xfId="10703" xr:uid="{00000000-0005-0000-0000-0000CDCD0000}"/>
    <cellStyle name="Summe - Formatvorlage8 52 2" xfId="11839" xr:uid="{00000000-0005-0000-0000-0000CECD0000}"/>
    <cellStyle name="Summe - Formatvorlage8 52 2 2" xfId="54040" xr:uid="{00000000-0005-0000-0000-0000CFCD0000}"/>
    <cellStyle name="Summe - Formatvorlage8 52 3" xfId="18992" xr:uid="{00000000-0005-0000-0000-0000D0CD0000}"/>
    <cellStyle name="Summe - Formatvorlage8 52 3 2" xfId="54041" xr:uid="{00000000-0005-0000-0000-0000D1CD0000}"/>
    <cellStyle name="Summe - Formatvorlage8 52 4" xfId="54042" xr:uid="{00000000-0005-0000-0000-0000D2CD0000}"/>
    <cellStyle name="Summe - Formatvorlage8 52 5" xfId="57332" xr:uid="{00000000-0005-0000-0000-0000D3CD0000}"/>
    <cellStyle name="Summe - Formatvorlage8 53" xfId="11792" xr:uid="{00000000-0005-0000-0000-0000D4CD0000}"/>
    <cellStyle name="Summe - Formatvorlage8 53 2" xfId="54043" xr:uid="{00000000-0005-0000-0000-0000D5CD0000}"/>
    <cellStyle name="Summe - Formatvorlage8 54" xfId="18945" xr:uid="{00000000-0005-0000-0000-0000D6CD0000}"/>
    <cellStyle name="Summe - Formatvorlage8 54 2" xfId="54044" xr:uid="{00000000-0005-0000-0000-0000D7CD0000}"/>
    <cellStyle name="Summe - Formatvorlage8 55" xfId="54045" xr:uid="{00000000-0005-0000-0000-0000D8CD0000}"/>
    <cellStyle name="Summe - Formatvorlage8 56" xfId="57285" xr:uid="{00000000-0005-0000-0000-0000D9CD0000}"/>
    <cellStyle name="Summe - Formatvorlage8 6" xfId="10704" xr:uid="{00000000-0005-0000-0000-0000DACD0000}"/>
    <cellStyle name="Summe - Formatvorlage8 6 2" xfId="11840" xr:uid="{00000000-0005-0000-0000-0000DBCD0000}"/>
    <cellStyle name="Summe - Formatvorlage8 6 2 2" xfId="54046" xr:uid="{00000000-0005-0000-0000-0000DCCD0000}"/>
    <cellStyle name="Summe - Formatvorlage8 6 3" xfId="18993" xr:uid="{00000000-0005-0000-0000-0000DDCD0000}"/>
    <cellStyle name="Summe - Formatvorlage8 6 3 2" xfId="54047" xr:uid="{00000000-0005-0000-0000-0000DECD0000}"/>
    <cellStyle name="Summe - Formatvorlage8 6 4" xfId="54048" xr:uid="{00000000-0005-0000-0000-0000DFCD0000}"/>
    <cellStyle name="Summe - Formatvorlage8 6 5" xfId="57333" xr:uid="{00000000-0005-0000-0000-0000E0CD0000}"/>
    <cellStyle name="Summe - Formatvorlage8 7" xfId="10705" xr:uid="{00000000-0005-0000-0000-0000E1CD0000}"/>
    <cellStyle name="Summe - Formatvorlage8 7 2" xfId="11841" xr:uid="{00000000-0005-0000-0000-0000E2CD0000}"/>
    <cellStyle name="Summe - Formatvorlage8 7 2 2" xfId="54049" xr:uid="{00000000-0005-0000-0000-0000E3CD0000}"/>
    <cellStyle name="Summe - Formatvorlage8 7 3" xfId="18994" xr:uid="{00000000-0005-0000-0000-0000E4CD0000}"/>
    <cellStyle name="Summe - Formatvorlage8 7 3 2" xfId="54050" xr:uid="{00000000-0005-0000-0000-0000E5CD0000}"/>
    <cellStyle name="Summe - Formatvorlage8 7 4" xfId="54051" xr:uid="{00000000-0005-0000-0000-0000E6CD0000}"/>
    <cellStyle name="Summe - Formatvorlage8 7 5" xfId="57334" xr:uid="{00000000-0005-0000-0000-0000E7CD0000}"/>
    <cellStyle name="Summe - Formatvorlage8 8" xfId="10706" xr:uid="{00000000-0005-0000-0000-0000E8CD0000}"/>
    <cellStyle name="Summe - Formatvorlage8 8 2" xfId="11842" xr:uid="{00000000-0005-0000-0000-0000E9CD0000}"/>
    <cellStyle name="Summe - Formatvorlage8 8 2 2" xfId="54052" xr:uid="{00000000-0005-0000-0000-0000EACD0000}"/>
    <cellStyle name="Summe - Formatvorlage8 8 3" xfId="18995" xr:uid="{00000000-0005-0000-0000-0000EBCD0000}"/>
    <cellStyle name="Summe - Formatvorlage8 8 3 2" xfId="54053" xr:uid="{00000000-0005-0000-0000-0000ECCD0000}"/>
    <cellStyle name="Summe - Formatvorlage8 8 4" xfId="54054" xr:uid="{00000000-0005-0000-0000-0000EDCD0000}"/>
    <cellStyle name="Summe - Formatvorlage8 8 5" xfId="57335" xr:uid="{00000000-0005-0000-0000-0000EECD0000}"/>
    <cellStyle name="Summe - Formatvorlage8 9" xfId="10707" xr:uid="{00000000-0005-0000-0000-0000EFCD0000}"/>
    <cellStyle name="Summe - Formatvorlage8 9 2" xfId="11843" xr:uid="{00000000-0005-0000-0000-0000F0CD0000}"/>
    <cellStyle name="Summe - Formatvorlage8 9 2 2" xfId="54055" xr:uid="{00000000-0005-0000-0000-0000F1CD0000}"/>
    <cellStyle name="Summe - Formatvorlage8 9 3" xfId="18996" xr:uid="{00000000-0005-0000-0000-0000F2CD0000}"/>
    <cellStyle name="Summe - Formatvorlage8 9 3 2" xfId="54056" xr:uid="{00000000-0005-0000-0000-0000F3CD0000}"/>
    <cellStyle name="Summe - Formatvorlage8 9 4" xfId="54057" xr:uid="{00000000-0005-0000-0000-0000F4CD0000}"/>
    <cellStyle name="Summe - Formatvorlage8 9 5" xfId="57336" xr:uid="{00000000-0005-0000-0000-0000F5CD0000}"/>
    <cellStyle name="Text" xfId="1240" xr:uid="{00000000-0005-0000-0000-0000F6CD0000}"/>
    <cellStyle name="Texto de advertencia" xfId="56448" builtinId="11" customBuiltin="1"/>
    <cellStyle name="Texto de advertencia 2" xfId="581" xr:uid="{00000000-0005-0000-0000-0000F8CD0000}"/>
    <cellStyle name="Texto de advertencia 2 2" xfId="10709" xr:uid="{00000000-0005-0000-0000-0000F9CD0000}"/>
    <cellStyle name="Texto de advertencia 3" xfId="10710" xr:uid="{00000000-0005-0000-0000-0000FACD0000}"/>
    <cellStyle name="Texto de advertencia 4" xfId="10711" xr:uid="{00000000-0005-0000-0000-0000FBCD0000}"/>
    <cellStyle name="Texto explicativo" xfId="56449" builtinId="53" customBuiltin="1"/>
    <cellStyle name="Texto explicativo 2" xfId="582" xr:uid="{00000000-0005-0000-0000-0000FDCD0000}"/>
    <cellStyle name="Texto explicativo 2 2" xfId="10713" xr:uid="{00000000-0005-0000-0000-0000FECD0000}"/>
    <cellStyle name="Texto explicativo 3" xfId="10714" xr:uid="{00000000-0005-0000-0000-0000FFCD0000}"/>
    <cellStyle name="Texto explicativo 4" xfId="10715" xr:uid="{00000000-0005-0000-0000-000000CE0000}"/>
    <cellStyle name="Title" xfId="583" xr:uid="{00000000-0005-0000-0000-000001CE0000}"/>
    <cellStyle name="Title 2" xfId="10717" xr:uid="{00000000-0005-0000-0000-000002CE0000}"/>
    <cellStyle name="Título" xfId="56436" builtinId="15" customBuiltin="1"/>
    <cellStyle name="Título 1 2" xfId="584" xr:uid="{00000000-0005-0000-0000-000004CE0000}"/>
    <cellStyle name="Título 1 2 2" xfId="10719" xr:uid="{00000000-0005-0000-0000-000005CE0000}"/>
    <cellStyle name="Título 2" xfId="56438" builtinId="17" customBuiltin="1"/>
    <cellStyle name="Título 2 2" xfId="585" xr:uid="{00000000-0005-0000-0000-000007CE0000}"/>
    <cellStyle name="Título 2 2 2" xfId="10721" xr:uid="{00000000-0005-0000-0000-000008CE0000}"/>
    <cellStyle name="Título 2 3" xfId="10722" xr:uid="{00000000-0005-0000-0000-000009CE0000}"/>
    <cellStyle name="Título 2 4" xfId="10723" xr:uid="{00000000-0005-0000-0000-00000ACE0000}"/>
    <cellStyle name="Título 3" xfId="56439" builtinId="18" customBuiltin="1"/>
    <cellStyle name="Título 3 2" xfId="586" xr:uid="{00000000-0005-0000-0000-00000CCE0000}"/>
    <cellStyle name="Título 3 2 2" xfId="2638" xr:uid="{00000000-0005-0000-0000-00000DCE0000}"/>
    <cellStyle name="Título 3 2 2 2" xfId="10725" xr:uid="{00000000-0005-0000-0000-00000ECE0000}"/>
    <cellStyle name="Título 3 2 2 3" xfId="11861" xr:uid="{00000000-0005-0000-0000-00000FCE0000}"/>
    <cellStyle name="Título 3 2 2 3 2" xfId="54058" xr:uid="{00000000-0005-0000-0000-000010CE0000}"/>
    <cellStyle name="Título 3 2 2 4" xfId="18080" xr:uid="{00000000-0005-0000-0000-000011CE0000}"/>
    <cellStyle name="Título 3 2 2 4 2" xfId="54059" xr:uid="{00000000-0005-0000-0000-000012CE0000}"/>
    <cellStyle name="Título 3 2 3" xfId="8682" xr:uid="{00000000-0005-0000-0000-000013CE0000}"/>
    <cellStyle name="Título 3 2 3 2" xfId="18081" xr:uid="{00000000-0005-0000-0000-000014CE0000}"/>
    <cellStyle name="Título 3 2 3 2 2" xfId="54060" xr:uid="{00000000-0005-0000-0000-000015CE0000}"/>
    <cellStyle name="Título 3 3" xfId="10726" xr:uid="{00000000-0005-0000-0000-000016CE0000}"/>
    <cellStyle name="Título 3 4" xfId="10727" xr:uid="{00000000-0005-0000-0000-000017CE0000}"/>
    <cellStyle name="Título 4" xfId="587" xr:uid="{00000000-0005-0000-0000-000018CE0000}"/>
    <cellStyle name="Título 4 2" xfId="10729" xr:uid="{00000000-0005-0000-0000-000019CE0000}"/>
    <cellStyle name="Título 5" xfId="10730" xr:uid="{00000000-0005-0000-0000-00001ACE0000}"/>
    <cellStyle name="Título de hoja" xfId="588" xr:uid="{00000000-0005-0000-0000-00001BCE0000}"/>
    <cellStyle name="Total" xfId="56450" builtinId="25" customBuiltin="1"/>
    <cellStyle name="Total 10" xfId="10732" xr:uid="{00000000-0005-0000-0000-00001DCE0000}"/>
    <cellStyle name="Total 10 2" xfId="11868" xr:uid="{00000000-0005-0000-0000-00001ECE0000}"/>
    <cellStyle name="Total 10 2 2" xfId="54061" xr:uid="{00000000-0005-0000-0000-00001FCE0000}"/>
    <cellStyle name="Total 10 3" xfId="18997" xr:uid="{00000000-0005-0000-0000-000020CE0000}"/>
    <cellStyle name="Total 10 3 2" xfId="54062" xr:uid="{00000000-0005-0000-0000-000021CE0000}"/>
    <cellStyle name="Total 10 4" xfId="54063" xr:uid="{00000000-0005-0000-0000-000022CE0000}"/>
    <cellStyle name="Total 10 5" xfId="57337" xr:uid="{00000000-0005-0000-0000-000023CE0000}"/>
    <cellStyle name="Total 11" xfId="10733" xr:uid="{00000000-0005-0000-0000-000024CE0000}"/>
    <cellStyle name="Total 11 2" xfId="11869" xr:uid="{00000000-0005-0000-0000-000025CE0000}"/>
    <cellStyle name="Total 11 2 2" xfId="54064" xr:uid="{00000000-0005-0000-0000-000026CE0000}"/>
    <cellStyle name="Total 11 3" xfId="18998" xr:uid="{00000000-0005-0000-0000-000027CE0000}"/>
    <cellStyle name="Total 11 3 2" xfId="54065" xr:uid="{00000000-0005-0000-0000-000028CE0000}"/>
    <cellStyle name="Total 11 4" xfId="54066" xr:uid="{00000000-0005-0000-0000-000029CE0000}"/>
    <cellStyle name="Total 11 5" xfId="57338" xr:uid="{00000000-0005-0000-0000-00002ACE0000}"/>
    <cellStyle name="Total 12" xfId="10734" xr:uid="{00000000-0005-0000-0000-00002BCE0000}"/>
    <cellStyle name="Total 12 2" xfId="11870" xr:uid="{00000000-0005-0000-0000-00002CCE0000}"/>
    <cellStyle name="Total 12 2 2" xfId="54067" xr:uid="{00000000-0005-0000-0000-00002DCE0000}"/>
    <cellStyle name="Total 12 3" xfId="18999" xr:uid="{00000000-0005-0000-0000-00002ECE0000}"/>
    <cellStyle name="Total 12 3 2" xfId="54068" xr:uid="{00000000-0005-0000-0000-00002FCE0000}"/>
    <cellStyle name="Total 12 4" xfId="54069" xr:uid="{00000000-0005-0000-0000-000030CE0000}"/>
    <cellStyle name="Total 12 5" xfId="57339" xr:uid="{00000000-0005-0000-0000-000031CE0000}"/>
    <cellStyle name="Total 13" xfId="10735" xr:uid="{00000000-0005-0000-0000-000032CE0000}"/>
    <cellStyle name="Total 13 2" xfId="11871" xr:uid="{00000000-0005-0000-0000-000033CE0000}"/>
    <cellStyle name="Total 13 2 2" xfId="54070" xr:uid="{00000000-0005-0000-0000-000034CE0000}"/>
    <cellStyle name="Total 13 3" xfId="19000" xr:uid="{00000000-0005-0000-0000-000035CE0000}"/>
    <cellStyle name="Total 13 3 2" xfId="54071" xr:uid="{00000000-0005-0000-0000-000036CE0000}"/>
    <cellStyle name="Total 13 4" xfId="54072" xr:uid="{00000000-0005-0000-0000-000037CE0000}"/>
    <cellStyle name="Total 13 5" xfId="57340" xr:uid="{00000000-0005-0000-0000-000038CE0000}"/>
    <cellStyle name="Total 14" xfId="10736" xr:uid="{00000000-0005-0000-0000-000039CE0000}"/>
    <cellStyle name="Total 14 2" xfId="11872" xr:uid="{00000000-0005-0000-0000-00003ACE0000}"/>
    <cellStyle name="Total 14 2 2" xfId="54073" xr:uid="{00000000-0005-0000-0000-00003BCE0000}"/>
    <cellStyle name="Total 14 3" xfId="19001" xr:uid="{00000000-0005-0000-0000-00003CCE0000}"/>
    <cellStyle name="Total 14 3 2" xfId="54074" xr:uid="{00000000-0005-0000-0000-00003DCE0000}"/>
    <cellStyle name="Total 14 4" xfId="54075" xr:uid="{00000000-0005-0000-0000-00003ECE0000}"/>
    <cellStyle name="Total 14 5" xfId="57341" xr:uid="{00000000-0005-0000-0000-00003FCE0000}"/>
    <cellStyle name="Total 15" xfId="10737" xr:uid="{00000000-0005-0000-0000-000040CE0000}"/>
    <cellStyle name="Total 15 2" xfId="11873" xr:uid="{00000000-0005-0000-0000-000041CE0000}"/>
    <cellStyle name="Total 15 2 2" xfId="54076" xr:uid="{00000000-0005-0000-0000-000042CE0000}"/>
    <cellStyle name="Total 15 3" xfId="19002" xr:uid="{00000000-0005-0000-0000-000043CE0000}"/>
    <cellStyle name="Total 15 3 2" xfId="54077" xr:uid="{00000000-0005-0000-0000-000044CE0000}"/>
    <cellStyle name="Total 15 4" xfId="54078" xr:uid="{00000000-0005-0000-0000-000045CE0000}"/>
    <cellStyle name="Total 15 5" xfId="57342" xr:uid="{00000000-0005-0000-0000-000046CE0000}"/>
    <cellStyle name="Total 16" xfId="10738" xr:uid="{00000000-0005-0000-0000-000047CE0000}"/>
    <cellStyle name="Total 16 2" xfId="11874" xr:uid="{00000000-0005-0000-0000-000048CE0000}"/>
    <cellStyle name="Total 16 2 2" xfId="54079" xr:uid="{00000000-0005-0000-0000-000049CE0000}"/>
    <cellStyle name="Total 16 3" xfId="19003" xr:uid="{00000000-0005-0000-0000-00004ACE0000}"/>
    <cellStyle name="Total 16 3 2" xfId="54080" xr:uid="{00000000-0005-0000-0000-00004BCE0000}"/>
    <cellStyle name="Total 16 4" xfId="54081" xr:uid="{00000000-0005-0000-0000-00004CCE0000}"/>
    <cellStyle name="Total 16 5" xfId="57343" xr:uid="{00000000-0005-0000-0000-00004DCE0000}"/>
    <cellStyle name="Total 17" xfId="10739" xr:uid="{00000000-0005-0000-0000-00004ECE0000}"/>
    <cellStyle name="Total 17 2" xfId="11875" xr:uid="{00000000-0005-0000-0000-00004FCE0000}"/>
    <cellStyle name="Total 17 2 2" xfId="54082" xr:uid="{00000000-0005-0000-0000-000050CE0000}"/>
    <cellStyle name="Total 17 3" xfId="19004" xr:uid="{00000000-0005-0000-0000-000051CE0000}"/>
    <cellStyle name="Total 17 3 2" xfId="54083" xr:uid="{00000000-0005-0000-0000-000052CE0000}"/>
    <cellStyle name="Total 17 4" xfId="54084" xr:uid="{00000000-0005-0000-0000-000053CE0000}"/>
    <cellStyle name="Total 17 5" xfId="57344" xr:uid="{00000000-0005-0000-0000-000054CE0000}"/>
    <cellStyle name="Total 18" xfId="10740" xr:uid="{00000000-0005-0000-0000-000055CE0000}"/>
    <cellStyle name="Total 18 2" xfId="11876" xr:uid="{00000000-0005-0000-0000-000056CE0000}"/>
    <cellStyle name="Total 18 2 2" xfId="54085" xr:uid="{00000000-0005-0000-0000-000057CE0000}"/>
    <cellStyle name="Total 18 3" xfId="19005" xr:uid="{00000000-0005-0000-0000-000058CE0000}"/>
    <cellStyle name="Total 18 3 2" xfId="54086" xr:uid="{00000000-0005-0000-0000-000059CE0000}"/>
    <cellStyle name="Total 18 4" xfId="54087" xr:uid="{00000000-0005-0000-0000-00005ACE0000}"/>
    <cellStyle name="Total 18 5" xfId="57345" xr:uid="{00000000-0005-0000-0000-00005BCE0000}"/>
    <cellStyle name="Total 19" xfId="10741" xr:uid="{00000000-0005-0000-0000-00005CCE0000}"/>
    <cellStyle name="Total 19 2" xfId="11877" xr:uid="{00000000-0005-0000-0000-00005DCE0000}"/>
    <cellStyle name="Total 19 2 2" xfId="54088" xr:uid="{00000000-0005-0000-0000-00005ECE0000}"/>
    <cellStyle name="Total 19 3" xfId="19006" xr:uid="{00000000-0005-0000-0000-00005FCE0000}"/>
    <cellStyle name="Total 19 3 2" xfId="54089" xr:uid="{00000000-0005-0000-0000-000060CE0000}"/>
    <cellStyle name="Total 19 4" xfId="54090" xr:uid="{00000000-0005-0000-0000-000061CE0000}"/>
    <cellStyle name="Total 19 5" xfId="57346" xr:uid="{00000000-0005-0000-0000-000062CE0000}"/>
    <cellStyle name="Total 2" xfId="589" xr:uid="{00000000-0005-0000-0000-000063CE0000}"/>
    <cellStyle name="Total 2 10" xfId="846" xr:uid="{00000000-0005-0000-0000-000064CE0000}"/>
    <cellStyle name="Total 2 10 10" xfId="28534" xr:uid="{00000000-0005-0000-0000-000065CE0000}"/>
    <cellStyle name="Total 2 10 10 2" xfId="54091" xr:uid="{00000000-0005-0000-0000-000066CE0000}"/>
    <cellStyle name="Total 2 10 11" xfId="54092" xr:uid="{00000000-0005-0000-0000-000067CE0000}"/>
    <cellStyle name="Total 2 10 2" xfId="1802" xr:uid="{00000000-0005-0000-0000-000068CE0000}"/>
    <cellStyle name="Total 2 10 2 2" xfId="3261" xr:uid="{00000000-0005-0000-0000-000069CE0000}"/>
    <cellStyle name="Total 2 10 2 2 2" xfId="8683" xr:uid="{00000000-0005-0000-0000-00006ACE0000}"/>
    <cellStyle name="Total 2 10 2 2 2 2" xfId="11709" xr:uid="{00000000-0005-0000-0000-00006BCE0000}"/>
    <cellStyle name="Total 2 10 2 2 2 2 2" xfId="54093" xr:uid="{00000000-0005-0000-0000-00006CCE0000}"/>
    <cellStyle name="Total 2 10 2 2 2 3" xfId="54094" xr:uid="{00000000-0005-0000-0000-00006DCE0000}"/>
    <cellStyle name="Total 2 10 2 2 3" xfId="8684" xr:uid="{00000000-0005-0000-0000-00006ECE0000}"/>
    <cellStyle name="Total 2 10 2 2 3 2" xfId="11710" xr:uid="{00000000-0005-0000-0000-00006FCE0000}"/>
    <cellStyle name="Total 2 10 2 2 3 2 2" xfId="54095" xr:uid="{00000000-0005-0000-0000-000070CE0000}"/>
    <cellStyle name="Total 2 10 2 2 3 3" xfId="54096" xr:uid="{00000000-0005-0000-0000-000071CE0000}"/>
    <cellStyle name="Total 2 10 2 2 4" xfId="11708" xr:uid="{00000000-0005-0000-0000-000072CE0000}"/>
    <cellStyle name="Total 2 10 2 2 4 2" xfId="54097" xr:uid="{00000000-0005-0000-0000-000073CE0000}"/>
    <cellStyle name="Total 2 10 2 2 5" xfId="28535" xr:uid="{00000000-0005-0000-0000-000074CE0000}"/>
    <cellStyle name="Total 2 10 2 2 5 2" xfId="54098" xr:uid="{00000000-0005-0000-0000-000075CE0000}"/>
    <cellStyle name="Total 2 10 2 2 6" xfId="28536" xr:uid="{00000000-0005-0000-0000-000076CE0000}"/>
    <cellStyle name="Total 2 10 2 2 6 2" xfId="54099" xr:uid="{00000000-0005-0000-0000-000077CE0000}"/>
    <cellStyle name="Total 2 10 2 2 7" xfId="28537" xr:uid="{00000000-0005-0000-0000-000078CE0000}"/>
    <cellStyle name="Total 2 10 2 2 7 2" xfId="54100" xr:uid="{00000000-0005-0000-0000-000079CE0000}"/>
    <cellStyle name="Total 2 10 2 2 8" xfId="54101" xr:uid="{00000000-0005-0000-0000-00007ACE0000}"/>
    <cellStyle name="Total 2 10 2 3" xfId="8685" xr:uid="{00000000-0005-0000-0000-00007BCE0000}"/>
    <cellStyle name="Total 2 10 2 3 2" xfId="11711" xr:uid="{00000000-0005-0000-0000-00007CCE0000}"/>
    <cellStyle name="Total 2 10 2 3 2 2" xfId="54102" xr:uid="{00000000-0005-0000-0000-00007DCE0000}"/>
    <cellStyle name="Total 2 10 2 3 3" xfId="54103" xr:uid="{00000000-0005-0000-0000-00007ECE0000}"/>
    <cellStyle name="Total 2 10 2 4" xfId="8686" xr:uid="{00000000-0005-0000-0000-00007FCE0000}"/>
    <cellStyle name="Total 2 10 2 4 2" xfId="11712" xr:uid="{00000000-0005-0000-0000-000080CE0000}"/>
    <cellStyle name="Total 2 10 2 4 2 2" xfId="54104" xr:uid="{00000000-0005-0000-0000-000081CE0000}"/>
    <cellStyle name="Total 2 10 2 4 3" xfId="54105" xr:uid="{00000000-0005-0000-0000-000082CE0000}"/>
    <cellStyle name="Total 2 10 2 5" xfId="11707" xr:uid="{00000000-0005-0000-0000-000083CE0000}"/>
    <cellStyle name="Total 2 10 2 5 2" xfId="54106" xr:uid="{00000000-0005-0000-0000-000084CE0000}"/>
    <cellStyle name="Total 2 10 2 6" xfId="28538" xr:uid="{00000000-0005-0000-0000-000085CE0000}"/>
    <cellStyle name="Total 2 10 2 6 2" xfId="54107" xr:uid="{00000000-0005-0000-0000-000086CE0000}"/>
    <cellStyle name="Total 2 10 2 7" xfId="28539" xr:uid="{00000000-0005-0000-0000-000087CE0000}"/>
    <cellStyle name="Total 2 10 2 7 2" xfId="54108" xr:uid="{00000000-0005-0000-0000-000088CE0000}"/>
    <cellStyle name="Total 2 10 2 8" xfId="28540" xr:uid="{00000000-0005-0000-0000-000089CE0000}"/>
    <cellStyle name="Total 2 10 2 8 2" xfId="54109" xr:uid="{00000000-0005-0000-0000-00008ACE0000}"/>
    <cellStyle name="Total 2 10 2 9" xfId="54110" xr:uid="{00000000-0005-0000-0000-00008BCE0000}"/>
    <cellStyle name="Total 2 10 3" xfId="1368" xr:uid="{00000000-0005-0000-0000-00008CCE0000}"/>
    <cellStyle name="Total 2 10 3 2" xfId="2831" xr:uid="{00000000-0005-0000-0000-00008DCE0000}"/>
    <cellStyle name="Total 2 10 3 2 2" xfId="8687" xr:uid="{00000000-0005-0000-0000-00008ECE0000}"/>
    <cellStyle name="Total 2 10 3 2 2 2" xfId="11715" xr:uid="{00000000-0005-0000-0000-00008FCE0000}"/>
    <cellStyle name="Total 2 10 3 2 2 2 2" xfId="54111" xr:uid="{00000000-0005-0000-0000-000090CE0000}"/>
    <cellStyle name="Total 2 10 3 2 2 3" xfId="54112" xr:uid="{00000000-0005-0000-0000-000091CE0000}"/>
    <cellStyle name="Total 2 10 3 2 3" xfId="8688" xr:uid="{00000000-0005-0000-0000-000092CE0000}"/>
    <cellStyle name="Total 2 10 3 2 3 2" xfId="11716" xr:uid="{00000000-0005-0000-0000-000093CE0000}"/>
    <cellStyle name="Total 2 10 3 2 3 2 2" xfId="54113" xr:uid="{00000000-0005-0000-0000-000094CE0000}"/>
    <cellStyle name="Total 2 10 3 2 3 3" xfId="54114" xr:uid="{00000000-0005-0000-0000-000095CE0000}"/>
    <cellStyle name="Total 2 10 3 2 4" xfId="11714" xr:uid="{00000000-0005-0000-0000-000096CE0000}"/>
    <cellStyle name="Total 2 10 3 2 4 2" xfId="54115" xr:uid="{00000000-0005-0000-0000-000097CE0000}"/>
    <cellStyle name="Total 2 10 3 2 5" xfId="28541" xr:uid="{00000000-0005-0000-0000-000098CE0000}"/>
    <cellStyle name="Total 2 10 3 2 5 2" xfId="54116" xr:uid="{00000000-0005-0000-0000-000099CE0000}"/>
    <cellStyle name="Total 2 10 3 2 6" xfId="28542" xr:uid="{00000000-0005-0000-0000-00009ACE0000}"/>
    <cellStyle name="Total 2 10 3 2 6 2" xfId="54117" xr:uid="{00000000-0005-0000-0000-00009BCE0000}"/>
    <cellStyle name="Total 2 10 3 2 7" xfId="28543" xr:uid="{00000000-0005-0000-0000-00009CCE0000}"/>
    <cellStyle name="Total 2 10 3 2 7 2" xfId="54118" xr:uid="{00000000-0005-0000-0000-00009DCE0000}"/>
    <cellStyle name="Total 2 10 3 2 8" xfId="54119" xr:uid="{00000000-0005-0000-0000-00009ECE0000}"/>
    <cellStyle name="Total 2 10 3 3" xfId="8689" xr:uid="{00000000-0005-0000-0000-00009FCE0000}"/>
    <cellStyle name="Total 2 10 3 3 2" xfId="11717" xr:uid="{00000000-0005-0000-0000-0000A0CE0000}"/>
    <cellStyle name="Total 2 10 3 3 2 2" xfId="54120" xr:uid="{00000000-0005-0000-0000-0000A1CE0000}"/>
    <cellStyle name="Total 2 10 3 3 3" xfId="54121" xr:uid="{00000000-0005-0000-0000-0000A2CE0000}"/>
    <cellStyle name="Total 2 10 3 4" xfId="8690" xr:uid="{00000000-0005-0000-0000-0000A3CE0000}"/>
    <cellStyle name="Total 2 10 3 4 2" xfId="11718" xr:uid="{00000000-0005-0000-0000-0000A4CE0000}"/>
    <cellStyle name="Total 2 10 3 4 2 2" xfId="54122" xr:uid="{00000000-0005-0000-0000-0000A5CE0000}"/>
    <cellStyle name="Total 2 10 3 4 3" xfId="54123" xr:uid="{00000000-0005-0000-0000-0000A6CE0000}"/>
    <cellStyle name="Total 2 10 3 5" xfId="11713" xr:uid="{00000000-0005-0000-0000-0000A7CE0000}"/>
    <cellStyle name="Total 2 10 3 5 2" xfId="54124" xr:uid="{00000000-0005-0000-0000-0000A8CE0000}"/>
    <cellStyle name="Total 2 10 3 6" xfId="28544" xr:uid="{00000000-0005-0000-0000-0000A9CE0000}"/>
    <cellStyle name="Total 2 10 3 6 2" xfId="54125" xr:uid="{00000000-0005-0000-0000-0000AACE0000}"/>
    <cellStyle name="Total 2 10 3 7" xfId="28545" xr:uid="{00000000-0005-0000-0000-0000ABCE0000}"/>
    <cellStyle name="Total 2 10 3 7 2" xfId="54126" xr:uid="{00000000-0005-0000-0000-0000ACCE0000}"/>
    <cellStyle name="Total 2 10 3 8" xfId="28546" xr:uid="{00000000-0005-0000-0000-0000ADCE0000}"/>
    <cellStyle name="Total 2 10 3 8 2" xfId="54127" xr:uid="{00000000-0005-0000-0000-0000AECE0000}"/>
    <cellStyle name="Total 2 10 3 9" xfId="54128" xr:uid="{00000000-0005-0000-0000-0000AFCE0000}"/>
    <cellStyle name="Total 2 10 4" xfId="2670" xr:uid="{00000000-0005-0000-0000-0000B0CE0000}"/>
    <cellStyle name="Total 2 10 4 2" xfId="8691" xr:uid="{00000000-0005-0000-0000-0000B1CE0000}"/>
    <cellStyle name="Total 2 10 4 2 2" xfId="11720" xr:uid="{00000000-0005-0000-0000-0000B2CE0000}"/>
    <cellStyle name="Total 2 10 4 2 2 2" xfId="54129" xr:uid="{00000000-0005-0000-0000-0000B3CE0000}"/>
    <cellStyle name="Total 2 10 4 2 3" xfId="54130" xr:uid="{00000000-0005-0000-0000-0000B4CE0000}"/>
    <cellStyle name="Total 2 10 4 3" xfId="8692" xr:uid="{00000000-0005-0000-0000-0000B5CE0000}"/>
    <cellStyle name="Total 2 10 4 3 2" xfId="11721" xr:uid="{00000000-0005-0000-0000-0000B6CE0000}"/>
    <cellStyle name="Total 2 10 4 3 2 2" xfId="54131" xr:uid="{00000000-0005-0000-0000-0000B7CE0000}"/>
    <cellStyle name="Total 2 10 4 3 3" xfId="54132" xr:uid="{00000000-0005-0000-0000-0000B8CE0000}"/>
    <cellStyle name="Total 2 10 4 4" xfId="11719" xr:uid="{00000000-0005-0000-0000-0000B9CE0000}"/>
    <cellStyle name="Total 2 10 4 4 2" xfId="54133" xr:uid="{00000000-0005-0000-0000-0000BACE0000}"/>
    <cellStyle name="Total 2 10 4 5" xfId="28547" xr:uid="{00000000-0005-0000-0000-0000BBCE0000}"/>
    <cellStyle name="Total 2 10 4 5 2" xfId="54134" xr:uid="{00000000-0005-0000-0000-0000BCCE0000}"/>
    <cellStyle name="Total 2 10 4 6" xfId="28548" xr:uid="{00000000-0005-0000-0000-0000BDCE0000}"/>
    <cellStyle name="Total 2 10 4 6 2" xfId="54135" xr:uid="{00000000-0005-0000-0000-0000BECE0000}"/>
    <cellStyle name="Total 2 10 4 7" xfId="28549" xr:uid="{00000000-0005-0000-0000-0000BFCE0000}"/>
    <cellStyle name="Total 2 10 4 7 2" xfId="54136" xr:uid="{00000000-0005-0000-0000-0000C0CE0000}"/>
    <cellStyle name="Total 2 10 4 8" xfId="54137" xr:uid="{00000000-0005-0000-0000-0000C1CE0000}"/>
    <cellStyle name="Total 2 10 5" xfId="8693" xr:uid="{00000000-0005-0000-0000-0000C2CE0000}"/>
    <cellStyle name="Total 2 10 5 2" xfId="11722" xr:uid="{00000000-0005-0000-0000-0000C3CE0000}"/>
    <cellStyle name="Total 2 10 5 2 2" xfId="54138" xr:uid="{00000000-0005-0000-0000-0000C4CE0000}"/>
    <cellStyle name="Total 2 10 5 3" xfId="28550" xr:uid="{00000000-0005-0000-0000-0000C5CE0000}"/>
    <cellStyle name="Total 2 10 5 3 2" xfId="54139" xr:uid="{00000000-0005-0000-0000-0000C6CE0000}"/>
    <cellStyle name="Total 2 10 5 4" xfId="28551" xr:uid="{00000000-0005-0000-0000-0000C7CE0000}"/>
    <cellStyle name="Total 2 10 5 4 2" xfId="54140" xr:uid="{00000000-0005-0000-0000-0000C8CE0000}"/>
    <cellStyle name="Total 2 10 5 5" xfId="28552" xr:uid="{00000000-0005-0000-0000-0000C9CE0000}"/>
    <cellStyle name="Total 2 10 5 5 2" xfId="54141" xr:uid="{00000000-0005-0000-0000-0000CACE0000}"/>
    <cellStyle name="Total 2 10 5 6" xfId="54142" xr:uid="{00000000-0005-0000-0000-0000CBCE0000}"/>
    <cellStyle name="Total 2 10 6" xfId="8694" xr:uid="{00000000-0005-0000-0000-0000CCCE0000}"/>
    <cellStyle name="Total 2 10 6 2" xfId="11723" xr:uid="{00000000-0005-0000-0000-0000CDCE0000}"/>
    <cellStyle name="Total 2 10 6 2 2" xfId="54143" xr:uid="{00000000-0005-0000-0000-0000CECE0000}"/>
    <cellStyle name="Total 2 10 6 3" xfId="28553" xr:uid="{00000000-0005-0000-0000-0000CFCE0000}"/>
    <cellStyle name="Total 2 10 6 3 2" xfId="54144" xr:uid="{00000000-0005-0000-0000-0000D0CE0000}"/>
    <cellStyle name="Total 2 10 6 4" xfId="28554" xr:uid="{00000000-0005-0000-0000-0000D1CE0000}"/>
    <cellStyle name="Total 2 10 6 4 2" xfId="54145" xr:uid="{00000000-0005-0000-0000-0000D2CE0000}"/>
    <cellStyle name="Total 2 10 6 5" xfId="28555" xr:uid="{00000000-0005-0000-0000-0000D3CE0000}"/>
    <cellStyle name="Total 2 10 6 5 2" xfId="54146" xr:uid="{00000000-0005-0000-0000-0000D4CE0000}"/>
    <cellStyle name="Total 2 10 6 6" xfId="54147" xr:uid="{00000000-0005-0000-0000-0000D5CE0000}"/>
    <cellStyle name="Total 2 10 7" xfId="8695" xr:uid="{00000000-0005-0000-0000-0000D6CE0000}"/>
    <cellStyle name="Total 2 10 7 2" xfId="11724" xr:uid="{00000000-0005-0000-0000-0000D7CE0000}"/>
    <cellStyle name="Total 2 10 7 2 2" xfId="54148" xr:uid="{00000000-0005-0000-0000-0000D8CE0000}"/>
    <cellStyle name="Total 2 10 7 3" xfId="28556" xr:uid="{00000000-0005-0000-0000-0000D9CE0000}"/>
    <cellStyle name="Total 2 10 7 3 2" xfId="54149" xr:uid="{00000000-0005-0000-0000-0000DACE0000}"/>
    <cellStyle name="Total 2 10 7 4" xfId="28557" xr:uid="{00000000-0005-0000-0000-0000DBCE0000}"/>
    <cellStyle name="Total 2 10 7 4 2" xfId="54150" xr:uid="{00000000-0005-0000-0000-0000DCCE0000}"/>
    <cellStyle name="Total 2 10 7 5" xfId="28558" xr:uid="{00000000-0005-0000-0000-0000DDCE0000}"/>
    <cellStyle name="Total 2 10 7 5 2" xfId="54151" xr:uid="{00000000-0005-0000-0000-0000DECE0000}"/>
    <cellStyle name="Total 2 10 7 6" xfId="54152" xr:uid="{00000000-0005-0000-0000-0000DFCE0000}"/>
    <cellStyle name="Total 2 10 8" xfId="8696" xr:uid="{00000000-0005-0000-0000-0000E0CE0000}"/>
    <cellStyle name="Total 2 10 8 2" xfId="11725" xr:uid="{00000000-0005-0000-0000-0000E1CE0000}"/>
    <cellStyle name="Total 2 10 8 2 2" xfId="54153" xr:uid="{00000000-0005-0000-0000-0000E2CE0000}"/>
    <cellStyle name="Total 2 10 8 3" xfId="54154" xr:uid="{00000000-0005-0000-0000-0000E3CE0000}"/>
    <cellStyle name="Total 2 10 9" xfId="11706" xr:uid="{00000000-0005-0000-0000-0000E4CE0000}"/>
    <cellStyle name="Total 2 10 9 2" xfId="54155" xr:uid="{00000000-0005-0000-0000-0000E5CE0000}"/>
    <cellStyle name="Total 2 11" xfId="793" xr:uid="{00000000-0005-0000-0000-0000E6CE0000}"/>
    <cellStyle name="Total 2 11 10" xfId="28559" xr:uid="{00000000-0005-0000-0000-0000E7CE0000}"/>
    <cellStyle name="Total 2 11 10 2" xfId="54156" xr:uid="{00000000-0005-0000-0000-0000E8CE0000}"/>
    <cellStyle name="Total 2 11 11" xfId="54157" xr:uid="{00000000-0005-0000-0000-0000E9CE0000}"/>
    <cellStyle name="Total 2 11 2" xfId="1763" xr:uid="{00000000-0005-0000-0000-0000EACE0000}"/>
    <cellStyle name="Total 2 11 2 2" xfId="3226" xr:uid="{00000000-0005-0000-0000-0000EBCE0000}"/>
    <cellStyle name="Total 2 11 2 2 2" xfId="8697" xr:uid="{00000000-0005-0000-0000-0000ECCE0000}"/>
    <cellStyle name="Total 2 11 2 2 2 2" xfId="11947" xr:uid="{00000000-0005-0000-0000-0000EDCE0000}"/>
    <cellStyle name="Total 2 11 2 2 2 2 2" xfId="54158" xr:uid="{00000000-0005-0000-0000-0000EECE0000}"/>
    <cellStyle name="Total 2 11 2 2 2 3" xfId="54159" xr:uid="{00000000-0005-0000-0000-0000EFCE0000}"/>
    <cellStyle name="Total 2 11 2 2 3" xfId="8698" xr:uid="{00000000-0005-0000-0000-0000F0CE0000}"/>
    <cellStyle name="Total 2 11 2 2 3 2" xfId="11948" xr:uid="{00000000-0005-0000-0000-0000F1CE0000}"/>
    <cellStyle name="Total 2 11 2 2 3 2 2" xfId="54160" xr:uid="{00000000-0005-0000-0000-0000F2CE0000}"/>
    <cellStyle name="Total 2 11 2 2 3 3" xfId="54161" xr:uid="{00000000-0005-0000-0000-0000F3CE0000}"/>
    <cellStyle name="Total 2 11 2 2 4" xfId="11728" xr:uid="{00000000-0005-0000-0000-0000F4CE0000}"/>
    <cellStyle name="Total 2 11 2 2 4 2" xfId="54162" xr:uid="{00000000-0005-0000-0000-0000F5CE0000}"/>
    <cellStyle name="Total 2 11 2 2 5" xfId="28560" xr:uid="{00000000-0005-0000-0000-0000F6CE0000}"/>
    <cellStyle name="Total 2 11 2 2 5 2" xfId="54163" xr:uid="{00000000-0005-0000-0000-0000F7CE0000}"/>
    <cellStyle name="Total 2 11 2 2 6" xfId="28561" xr:uid="{00000000-0005-0000-0000-0000F8CE0000}"/>
    <cellStyle name="Total 2 11 2 2 6 2" xfId="54164" xr:uid="{00000000-0005-0000-0000-0000F9CE0000}"/>
    <cellStyle name="Total 2 11 2 2 7" xfId="28562" xr:uid="{00000000-0005-0000-0000-0000FACE0000}"/>
    <cellStyle name="Total 2 11 2 2 7 2" xfId="54165" xr:uid="{00000000-0005-0000-0000-0000FBCE0000}"/>
    <cellStyle name="Total 2 11 2 2 8" xfId="54166" xr:uid="{00000000-0005-0000-0000-0000FCCE0000}"/>
    <cellStyle name="Total 2 11 2 3" xfId="8699" xr:uid="{00000000-0005-0000-0000-0000FDCE0000}"/>
    <cellStyle name="Total 2 11 2 3 2" xfId="11949" xr:uid="{00000000-0005-0000-0000-0000FECE0000}"/>
    <cellStyle name="Total 2 11 2 3 2 2" xfId="54167" xr:uid="{00000000-0005-0000-0000-0000FFCE0000}"/>
    <cellStyle name="Total 2 11 2 3 3" xfId="54168" xr:uid="{00000000-0005-0000-0000-000000CF0000}"/>
    <cellStyle name="Total 2 11 2 4" xfId="8700" xr:uid="{00000000-0005-0000-0000-000001CF0000}"/>
    <cellStyle name="Total 2 11 2 4 2" xfId="11950" xr:uid="{00000000-0005-0000-0000-000002CF0000}"/>
    <cellStyle name="Total 2 11 2 4 2 2" xfId="54169" xr:uid="{00000000-0005-0000-0000-000003CF0000}"/>
    <cellStyle name="Total 2 11 2 4 3" xfId="54170" xr:uid="{00000000-0005-0000-0000-000004CF0000}"/>
    <cellStyle name="Total 2 11 2 5" xfId="11727" xr:uid="{00000000-0005-0000-0000-000005CF0000}"/>
    <cellStyle name="Total 2 11 2 5 2" xfId="54171" xr:uid="{00000000-0005-0000-0000-000006CF0000}"/>
    <cellStyle name="Total 2 11 2 6" xfId="28563" xr:uid="{00000000-0005-0000-0000-000007CF0000}"/>
    <cellStyle name="Total 2 11 2 6 2" xfId="54172" xr:uid="{00000000-0005-0000-0000-000008CF0000}"/>
    <cellStyle name="Total 2 11 2 7" xfId="28564" xr:uid="{00000000-0005-0000-0000-000009CF0000}"/>
    <cellStyle name="Total 2 11 2 7 2" xfId="54173" xr:uid="{00000000-0005-0000-0000-00000ACF0000}"/>
    <cellStyle name="Total 2 11 2 8" xfId="28565" xr:uid="{00000000-0005-0000-0000-00000BCF0000}"/>
    <cellStyle name="Total 2 11 2 8 2" xfId="54174" xr:uid="{00000000-0005-0000-0000-00000CCF0000}"/>
    <cellStyle name="Total 2 11 2 9" xfId="54175" xr:uid="{00000000-0005-0000-0000-00000DCF0000}"/>
    <cellStyle name="Total 2 11 3" xfId="1327" xr:uid="{00000000-0005-0000-0000-00000ECF0000}"/>
    <cellStyle name="Total 2 11 3 2" xfId="2794" xr:uid="{00000000-0005-0000-0000-00000FCF0000}"/>
    <cellStyle name="Total 2 11 3 2 2" xfId="8701" xr:uid="{00000000-0005-0000-0000-000010CF0000}"/>
    <cellStyle name="Total 2 11 3 2 2 2" xfId="11953" xr:uid="{00000000-0005-0000-0000-000011CF0000}"/>
    <cellStyle name="Total 2 11 3 2 2 2 2" xfId="54176" xr:uid="{00000000-0005-0000-0000-000012CF0000}"/>
    <cellStyle name="Total 2 11 3 2 2 3" xfId="54177" xr:uid="{00000000-0005-0000-0000-000013CF0000}"/>
    <cellStyle name="Total 2 11 3 2 3" xfId="8702" xr:uid="{00000000-0005-0000-0000-000014CF0000}"/>
    <cellStyle name="Total 2 11 3 2 3 2" xfId="11954" xr:uid="{00000000-0005-0000-0000-000015CF0000}"/>
    <cellStyle name="Total 2 11 3 2 3 2 2" xfId="54178" xr:uid="{00000000-0005-0000-0000-000016CF0000}"/>
    <cellStyle name="Total 2 11 3 2 3 3" xfId="54179" xr:uid="{00000000-0005-0000-0000-000017CF0000}"/>
    <cellStyle name="Total 2 11 3 2 4" xfId="11952" xr:uid="{00000000-0005-0000-0000-000018CF0000}"/>
    <cellStyle name="Total 2 11 3 2 4 2" xfId="54180" xr:uid="{00000000-0005-0000-0000-000019CF0000}"/>
    <cellStyle name="Total 2 11 3 2 5" xfId="28566" xr:uid="{00000000-0005-0000-0000-00001ACF0000}"/>
    <cellStyle name="Total 2 11 3 2 5 2" xfId="54181" xr:uid="{00000000-0005-0000-0000-00001BCF0000}"/>
    <cellStyle name="Total 2 11 3 2 6" xfId="28567" xr:uid="{00000000-0005-0000-0000-00001CCF0000}"/>
    <cellStyle name="Total 2 11 3 2 6 2" xfId="54182" xr:uid="{00000000-0005-0000-0000-00001DCF0000}"/>
    <cellStyle name="Total 2 11 3 2 7" xfId="28568" xr:uid="{00000000-0005-0000-0000-00001ECF0000}"/>
    <cellStyle name="Total 2 11 3 2 7 2" xfId="54183" xr:uid="{00000000-0005-0000-0000-00001FCF0000}"/>
    <cellStyle name="Total 2 11 3 2 8" xfId="54184" xr:uid="{00000000-0005-0000-0000-000020CF0000}"/>
    <cellStyle name="Total 2 11 3 3" xfId="8703" xr:uid="{00000000-0005-0000-0000-000021CF0000}"/>
    <cellStyle name="Total 2 11 3 3 2" xfId="11955" xr:uid="{00000000-0005-0000-0000-000022CF0000}"/>
    <cellStyle name="Total 2 11 3 3 2 2" xfId="54185" xr:uid="{00000000-0005-0000-0000-000023CF0000}"/>
    <cellStyle name="Total 2 11 3 3 3" xfId="54186" xr:uid="{00000000-0005-0000-0000-000024CF0000}"/>
    <cellStyle name="Total 2 11 3 4" xfId="8704" xr:uid="{00000000-0005-0000-0000-000025CF0000}"/>
    <cellStyle name="Total 2 11 3 4 2" xfId="11956" xr:uid="{00000000-0005-0000-0000-000026CF0000}"/>
    <cellStyle name="Total 2 11 3 4 2 2" xfId="54187" xr:uid="{00000000-0005-0000-0000-000027CF0000}"/>
    <cellStyle name="Total 2 11 3 4 3" xfId="54188" xr:uid="{00000000-0005-0000-0000-000028CF0000}"/>
    <cellStyle name="Total 2 11 3 5" xfId="11951" xr:uid="{00000000-0005-0000-0000-000029CF0000}"/>
    <cellStyle name="Total 2 11 3 5 2" xfId="54189" xr:uid="{00000000-0005-0000-0000-00002ACF0000}"/>
    <cellStyle name="Total 2 11 3 6" xfId="28569" xr:uid="{00000000-0005-0000-0000-00002BCF0000}"/>
    <cellStyle name="Total 2 11 3 6 2" xfId="54190" xr:uid="{00000000-0005-0000-0000-00002CCF0000}"/>
    <cellStyle name="Total 2 11 3 7" xfId="28570" xr:uid="{00000000-0005-0000-0000-00002DCF0000}"/>
    <cellStyle name="Total 2 11 3 7 2" xfId="54191" xr:uid="{00000000-0005-0000-0000-00002ECF0000}"/>
    <cellStyle name="Total 2 11 3 8" xfId="28571" xr:uid="{00000000-0005-0000-0000-00002FCF0000}"/>
    <cellStyle name="Total 2 11 3 8 2" xfId="54192" xr:uid="{00000000-0005-0000-0000-000030CF0000}"/>
    <cellStyle name="Total 2 11 3 9" xfId="54193" xr:uid="{00000000-0005-0000-0000-000031CF0000}"/>
    <cellStyle name="Total 2 11 4" xfId="2666" xr:uid="{00000000-0005-0000-0000-000032CF0000}"/>
    <cellStyle name="Total 2 11 4 2" xfId="8705" xr:uid="{00000000-0005-0000-0000-000033CF0000}"/>
    <cellStyle name="Total 2 11 4 2 2" xfId="11958" xr:uid="{00000000-0005-0000-0000-000034CF0000}"/>
    <cellStyle name="Total 2 11 4 2 2 2" xfId="54194" xr:uid="{00000000-0005-0000-0000-000035CF0000}"/>
    <cellStyle name="Total 2 11 4 2 3" xfId="54195" xr:uid="{00000000-0005-0000-0000-000036CF0000}"/>
    <cellStyle name="Total 2 11 4 3" xfId="8706" xr:uid="{00000000-0005-0000-0000-000037CF0000}"/>
    <cellStyle name="Total 2 11 4 3 2" xfId="11959" xr:uid="{00000000-0005-0000-0000-000038CF0000}"/>
    <cellStyle name="Total 2 11 4 3 2 2" xfId="54196" xr:uid="{00000000-0005-0000-0000-000039CF0000}"/>
    <cellStyle name="Total 2 11 4 3 3" xfId="54197" xr:uid="{00000000-0005-0000-0000-00003ACF0000}"/>
    <cellStyle name="Total 2 11 4 4" xfId="11957" xr:uid="{00000000-0005-0000-0000-00003BCF0000}"/>
    <cellStyle name="Total 2 11 4 4 2" xfId="54198" xr:uid="{00000000-0005-0000-0000-00003CCF0000}"/>
    <cellStyle name="Total 2 11 4 5" xfId="28572" xr:uid="{00000000-0005-0000-0000-00003DCF0000}"/>
    <cellStyle name="Total 2 11 4 5 2" xfId="54199" xr:uid="{00000000-0005-0000-0000-00003ECF0000}"/>
    <cellStyle name="Total 2 11 4 6" xfId="28573" xr:uid="{00000000-0005-0000-0000-00003FCF0000}"/>
    <cellStyle name="Total 2 11 4 6 2" xfId="54200" xr:uid="{00000000-0005-0000-0000-000040CF0000}"/>
    <cellStyle name="Total 2 11 4 7" xfId="28574" xr:uid="{00000000-0005-0000-0000-000041CF0000}"/>
    <cellStyle name="Total 2 11 4 7 2" xfId="54201" xr:uid="{00000000-0005-0000-0000-000042CF0000}"/>
    <cellStyle name="Total 2 11 4 8" xfId="54202" xr:uid="{00000000-0005-0000-0000-000043CF0000}"/>
    <cellStyle name="Total 2 11 5" xfId="8707" xr:uid="{00000000-0005-0000-0000-000044CF0000}"/>
    <cellStyle name="Total 2 11 5 2" xfId="11960" xr:uid="{00000000-0005-0000-0000-000045CF0000}"/>
    <cellStyle name="Total 2 11 5 2 2" xfId="54203" xr:uid="{00000000-0005-0000-0000-000046CF0000}"/>
    <cellStyle name="Total 2 11 5 3" xfId="28575" xr:uid="{00000000-0005-0000-0000-000047CF0000}"/>
    <cellStyle name="Total 2 11 5 3 2" xfId="54204" xr:uid="{00000000-0005-0000-0000-000048CF0000}"/>
    <cellStyle name="Total 2 11 5 4" xfId="28576" xr:uid="{00000000-0005-0000-0000-000049CF0000}"/>
    <cellStyle name="Total 2 11 5 4 2" xfId="54205" xr:uid="{00000000-0005-0000-0000-00004ACF0000}"/>
    <cellStyle name="Total 2 11 5 5" xfId="28577" xr:uid="{00000000-0005-0000-0000-00004BCF0000}"/>
    <cellStyle name="Total 2 11 5 5 2" xfId="54206" xr:uid="{00000000-0005-0000-0000-00004CCF0000}"/>
    <cellStyle name="Total 2 11 5 6" xfId="54207" xr:uid="{00000000-0005-0000-0000-00004DCF0000}"/>
    <cellStyle name="Total 2 11 6" xfId="8708" xr:uid="{00000000-0005-0000-0000-00004ECF0000}"/>
    <cellStyle name="Total 2 11 6 2" xfId="11961" xr:uid="{00000000-0005-0000-0000-00004FCF0000}"/>
    <cellStyle name="Total 2 11 6 2 2" xfId="54208" xr:uid="{00000000-0005-0000-0000-000050CF0000}"/>
    <cellStyle name="Total 2 11 6 3" xfId="28578" xr:uid="{00000000-0005-0000-0000-000051CF0000}"/>
    <cellStyle name="Total 2 11 6 3 2" xfId="54209" xr:uid="{00000000-0005-0000-0000-000052CF0000}"/>
    <cellStyle name="Total 2 11 6 4" xfId="28579" xr:uid="{00000000-0005-0000-0000-000053CF0000}"/>
    <cellStyle name="Total 2 11 6 4 2" xfId="54210" xr:uid="{00000000-0005-0000-0000-000054CF0000}"/>
    <cellStyle name="Total 2 11 6 5" xfId="28580" xr:uid="{00000000-0005-0000-0000-000055CF0000}"/>
    <cellStyle name="Total 2 11 6 5 2" xfId="54211" xr:uid="{00000000-0005-0000-0000-000056CF0000}"/>
    <cellStyle name="Total 2 11 6 6" xfId="54212" xr:uid="{00000000-0005-0000-0000-000057CF0000}"/>
    <cellStyle name="Total 2 11 7" xfId="8709" xr:uid="{00000000-0005-0000-0000-000058CF0000}"/>
    <cellStyle name="Total 2 11 7 2" xfId="11962" xr:uid="{00000000-0005-0000-0000-000059CF0000}"/>
    <cellStyle name="Total 2 11 7 2 2" xfId="54213" xr:uid="{00000000-0005-0000-0000-00005ACF0000}"/>
    <cellStyle name="Total 2 11 7 3" xfId="28581" xr:uid="{00000000-0005-0000-0000-00005BCF0000}"/>
    <cellStyle name="Total 2 11 7 3 2" xfId="54214" xr:uid="{00000000-0005-0000-0000-00005CCF0000}"/>
    <cellStyle name="Total 2 11 7 4" xfId="28582" xr:uid="{00000000-0005-0000-0000-00005DCF0000}"/>
    <cellStyle name="Total 2 11 7 4 2" xfId="54215" xr:uid="{00000000-0005-0000-0000-00005ECF0000}"/>
    <cellStyle name="Total 2 11 7 5" xfId="28583" xr:uid="{00000000-0005-0000-0000-00005FCF0000}"/>
    <cellStyle name="Total 2 11 7 5 2" xfId="54216" xr:uid="{00000000-0005-0000-0000-000060CF0000}"/>
    <cellStyle name="Total 2 11 7 6" xfId="54217" xr:uid="{00000000-0005-0000-0000-000061CF0000}"/>
    <cellStyle name="Total 2 11 8" xfId="8710" xr:uid="{00000000-0005-0000-0000-000062CF0000}"/>
    <cellStyle name="Total 2 11 8 2" xfId="11963" xr:uid="{00000000-0005-0000-0000-000063CF0000}"/>
    <cellStyle name="Total 2 11 8 2 2" xfId="54218" xr:uid="{00000000-0005-0000-0000-000064CF0000}"/>
    <cellStyle name="Total 2 11 8 3" xfId="54219" xr:uid="{00000000-0005-0000-0000-000065CF0000}"/>
    <cellStyle name="Total 2 11 9" xfId="11726" xr:uid="{00000000-0005-0000-0000-000066CF0000}"/>
    <cellStyle name="Total 2 11 9 2" xfId="54220" xr:uid="{00000000-0005-0000-0000-000067CF0000}"/>
    <cellStyle name="Total 2 12" xfId="1103" xr:uid="{00000000-0005-0000-0000-000068CF0000}"/>
    <cellStyle name="Total 2 12 10" xfId="28584" xr:uid="{00000000-0005-0000-0000-000069CF0000}"/>
    <cellStyle name="Total 2 12 10 2" xfId="54221" xr:uid="{00000000-0005-0000-0000-00006ACF0000}"/>
    <cellStyle name="Total 2 12 11" xfId="54222" xr:uid="{00000000-0005-0000-0000-00006BCF0000}"/>
    <cellStyle name="Total 2 12 2" xfId="2035" xr:uid="{00000000-0005-0000-0000-00006CCF0000}"/>
    <cellStyle name="Total 2 12 2 2" xfId="3494" xr:uid="{00000000-0005-0000-0000-00006DCF0000}"/>
    <cellStyle name="Total 2 12 2 2 2" xfId="8711" xr:uid="{00000000-0005-0000-0000-00006ECF0000}"/>
    <cellStyle name="Total 2 12 2 2 2 2" xfId="11967" xr:uid="{00000000-0005-0000-0000-00006FCF0000}"/>
    <cellStyle name="Total 2 12 2 2 2 2 2" xfId="54223" xr:uid="{00000000-0005-0000-0000-000070CF0000}"/>
    <cellStyle name="Total 2 12 2 2 2 3" xfId="54224" xr:uid="{00000000-0005-0000-0000-000071CF0000}"/>
    <cellStyle name="Total 2 12 2 2 3" xfId="8712" xr:uid="{00000000-0005-0000-0000-000072CF0000}"/>
    <cellStyle name="Total 2 12 2 2 3 2" xfId="11968" xr:uid="{00000000-0005-0000-0000-000073CF0000}"/>
    <cellStyle name="Total 2 12 2 2 3 2 2" xfId="54225" xr:uid="{00000000-0005-0000-0000-000074CF0000}"/>
    <cellStyle name="Total 2 12 2 2 3 3" xfId="54226" xr:uid="{00000000-0005-0000-0000-000075CF0000}"/>
    <cellStyle name="Total 2 12 2 2 4" xfId="11966" xr:uid="{00000000-0005-0000-0000-000076CF0000}"/>
    <cellStyle name="Total 2 12 2 2 4 2" xfId="54227" xr:uid="{00000000-0005-0000-0000-000077CF0000}"/>
    <cellStyle name="Total 2 12 2 2 5" xfId="28585" xr:uid="{00000000-0005-0000-0000-000078CF0000}"/>
    <cellStyle name="Total 2 12 2 2 5 2" xfId="54228" xr:uid="{00000000-0005-0000-0000-000079CF0000}"/>
    <cellStyle name="Total 2 12 2 2 6" xfId="28586" xr:uid="{00000000-0005-0000-0000-00007ACF0000}"/>
    <cellStyle name="Total 2 12 2 2 6 2" xfId="54229" xr:uid="{00000000-0005-0000-0000-00007BCF0000}"/>
    <cellStyle name="Total 2 12 2 2 7" xfId="28587" xr:uid="{00000000-0005-0000-0000-00007CCF0000}"/>
    <cellStyle name="Total 2 12 2 2 7 2" xfId="54230" xr:uid="{00000000-0005-0000-0000-00007DCF0000}"/>
    <cellStyle name="Total 2 12 2 2 8" xfId="54231" xr:uid="{00000000-0005-0000-0000-00007ECF0000}"/>
    <cellStyle name="Total 2 12 2 3" xfId="8713" xr:uid="{00000000-0005-0000-0000-00007FCF0000}"/>
    <cellStyle name="Total 2 12 2 3 2" xfId="11969" xr:uid="{00000000-0005-0000-0000-000080CF0000}"/>
    <cellStyle name="Total 2 12 2 3 2 2" xfId="54232" xr:uid="{00000000-0005-0000-0000-000081CF0000}"/>
    <cellStyle name="Total 2 12 2 3 3" xfId="54233" xr:uid="{00000000-0005-0000-0000-000082CF0000}"/>
    <cellStyle name="Total 2 12 2 4" xfId="8714" xr:uid="{00000000-0005-0000-0000-000083CF0000}"/>
    <cellStyle name="Total 2 12 2 4 2" xfId="11970" xr:uid="{00000000-0005-0000-0000-000084CF0000}"/>
    <cellStyle name="Total 2 12 2 4 2 2" xfId="54234" xr:uid="{00000000-0005-0000-0000-000085CF0000}"/>
    <cellStyle name="Total 2 12 2 4 3" xfId="54235" xr:uid="{00000000-0005-0000-0000-000086CF0000}"/>
    <cellStyle name="Total 2 12 2 5" xfId="11965" xr:uid="{00000000-0005-0000-0000-000087CF0000}"/>
    <cellStyle name="Total 2 12 2 5 2" xfId="54236" xr:uid="{00000000-0005-0000-0000-000088CF0000}"/>
    <cellStyle name="Total 2 12 2 6" xfId="28588" xr:uid="{00000000-0005-0000-0000-000089CF0000}"/>
    <cellStyle name="Total 2 12 2 6 2" xfId="54237" xr:uid="{00000000-0005-0000-0000-00008ACF0000}"/>
    <cellStyle name="Total 2 12 2 7" xfId="28589" xr:uid="{00000000-0005-0000-0000-00008BCF0000}"/>
    <cellStyle name="Total 2 12 2 7 2" xfId="54238" xr:uid="{00000000-0005-0000-0000-00008CCF0000}"/>
    <cellStyle name="Total 2 12 2 8" xfId="28590" xr:uid="{00000000-0005-0000-0000-00008DCF0000}"/>
    <cellStyle name="Total 2 12 2 8 2" xfId="54239" xr:uid="{00000000-0005-0000-0000-00008ECF0000}"/>
    <cellStyle name="Total 2 12 2 9" xfId="54240" xr:uid="{00000000-0005-0000-0000-00008FCF0000}"/>
    <cellStyle name="Total 2 12 3" xfId="1603" xr:uid="{00000000-0005-0000-0000-000090CF0000}"/>
    <cellStyle name="Total 2 12 3 2" xfId="3066" xr:uid="{00000000-0005-0000-0000-000091CF0000}"/>
    <cellStyle name="Total 2 12 3 2 2" xfId="8715" xr:uid="{00000000-0005-0000-0000-000092CF0000}"/>
    <cellStyle name="Total 2 12 3 2 2 2" xfId="11973" xr:uid="{00000000-0005-0000-0000-000093CF0000}"/>
    <cellStyle name="Total 2 12 3 2 2 2 2" xfId="54241" xr:uid="{00000000-0005-0000-0000-000094CF0000}"/>
    <cellStyle name="Total 2 12 3 2 2 3" xfId="54242" xr:uid="{00000000-0005-0000-0000-000095CF0000}"/>
    <cellStyle name="Total 2 12 3 2 3" xfId="8716" xr:uid="{00000000-0005-0000-0000-000096CF0000}"/>
    <cellStyle name="Total 2 12 3 2 3 2" xfId="11974" xr:uid="{00000000-0005-0000-0000-000097CF0000}"/>
    <cellStyle name="Total 2 12 3 2 3 2 2" xfId="54243" xr:uid="{00000000-0005-0000-0000-000098CF0000}"/>
    <cellStyle name="Total 2 12 3 2 3 3" xfId="54244" xr:uid="{00000000-0005-0000-0000-000099CF0000}"/>
    <cellStyle name="Total 2 12 3 2 4" xfId="11972" xr:uid="{00000000-0005-0000-0000-00009ACF0000}"/>
    <cellStyle name="Total 2 12 3 2 4 2" xfId="54245" xr:uid="{00000000-0005-0000-0000-00009BCF0000}"/>
    <cellStyle name="Total 2 12 3 2 5" xfId="28591" xr:uid="{00000000-0005-0000-0000-00009CCF0000}"/>
    <cellStyle name="Total 2 12 3 2 5 2" xfId="54246" xr:uid="{00000000-0005-0000-0000-00009DCF0000}"/>
    <cellStyle name="Total 2 12 3 2 6" xfId="28592" xr:uid="{00000000-0005-0000-0000-00009ECF0000}"/>
    <cellStyle name="Total 2 12 3 2 6 2" xfId="54247" xr:uid="{00000000-0005-0000-0000-00009FCF0000}"/>
    <cellStyle name="Total 2 12 3 2 7" xfId="28593" xr:uid="{00000000-0005-0000-0000-0000A0CF0000}"/>
    <cellStyle name="Total 2 12 3 2 7 2" xfId="54248" xr:uid="{00000000-0005-0000-0000-0000A1CF0000}"/>
    <cellStyle name="Total 2 12 3 2 8" xfId="54249" xr:uid="{00000000-0005-0000-0000-0000A2CF0000}"/>
    <cellStyle name="Total 2 12 3 3" xfId="8717" xr:uid="{00000000-0005-0000-0000-0000A3CF0000}"/>
    <cellStyle name="Total 2 12 3 3 2" xfId="11975" xr:uid="{00000000-0005-0000-0000-0000A4CF0000}"/>
    <cellStyle name="Total 2 12 3 3 2 2" xfId="54250" xr:uid="{00000000-0005-0000-0000-0000A5CF0000}"/>
    <cellStyle name="Total 2 12 3 3 3" xfId="54251" xr:uid="{00000000-0005-0000-0000-0000A6CF0000}"/>
    <cellStyle name="Total 2 12 3 4" xfId="8718" xr:uid="{00000000-0005-0000-0000-0000A7CF0000}"/>
    <cellStyle name="Total 2 12 3 4 2" xfId="11976" xr:uid="{00000000-0005-0000-0000-0000A8CF0000}"/>
    <cellStyle name="Total 2 12 3 4 2 2" xfId="54252" xr:uid="{00000000-0005-0000-0000-0000A9CF0000}"/>
    <cellStyle name="Total 2 12 3 4 3" xfId="54253" xr:uid="{00000000-0005-0000-0000-0000AACF0000}"/>
    <cellStyle name="Total 2 12 3 5" xfId="11971" xr:uid="{00000000-0005-0000-0000-0000ABCF0000}"/>
    <cellStyle name="Total 2 12 3 5 2" xfId="54254" xr:uid="{00000000-0005-0000-0000-0000ACCF0000}"/>
    <cellStyle name="Total 2 12 3 6" xfId="28594" xr:uid="{00000000-0005-0000-0000-0000ADCF0000}"/>
    <cellStyle name="Total 2 12 3 6 2" xfId="54255" xr:uid="{00000000-0005-0000-0000-0000AECF0000}"/>
    <cellStyle name="Total 2 12 3 7" xfId="28595" xr:uid="{00000000-0005-0000-0000-0000AFCF0000}"/>
    <cellStyle name="Total 2 12 3 7 2" xfId="54256" xr:uid="{00000000-0005-0000-0000-0000B0CF0000}"/>
    <cellStyle name="Total 2 12 3 8" xfId="28596" xr:uid="{00000000-0005-0000-0000-0000B1CF0000}"/>
    <cellStyle name="Total 2 12 3 8 2" xfId="54257" xr:uid="{00000000-0005-0000-0000-0000B2CF0000}"/>
    <cellStyle name="Total 2 12 3 9" xfId="54258" xr:uid="{00000000-0005-0000-0000-0000B3CF0000}"/>
    <cellStyle name="Total 2 12 4" xfId="2692" xr:uid="{00000000-0005-0000-0000-0000B4CF0000}"/>
    <cellStyle name="Total 2 12 4 2" xfId="8719" xr:uid="{00000000-0005-0000-0000-0000B5CF0000}"/>
    <cellStyle name="Total 2 12 4 2 2" xfId="11978" xr:uid="{00000000-0005-0000-0000-0000B6CF0000}"/>
    <cellStyle name="Total 2 12 4 2 2 2" xfId="54259" xr:uid="{00000000-0005-0000-0000-0000B7CF0000}"/>
    <cellStyle name="Total 2 12 4 2 3" xfId="54260" xr:uid="{00000000-0005-0000-0000-0000B8CF0000}"/>
    <cellStyle name="Total 2 12 4 3" xfId="8720" xr:uid="{00000000-0005-0000-0000-0000B9CF0000}"/>
    <cellStyle name="Total 2 12 4 3 2" xfId="11979" xr:uid="{00000000-0005-0000-0000-0000BACF0000}"/>
    <cellStyle name="Total 2 12 4 3 2 2" xfId="54261" xr:uid="{00000000-0005-0000-0000-0000BBCF0000}"/>
    <cellStyle name="Total 2 12 4 3 3" xfId="54262" xr:uid="{00000000-0005-0000-0000-0000BCCF0000}"/>
    <cellStyle name="Total 2 12 4 4" xfId="11977" xr:uid="{00000000-0005-0000-0000-0000BDCF0000}"/>
    <cellStyle name="Total 2 12 4 4 2" xfId="54263" xr:uid="{00000000-0005-0000-0000-0000BECF0000}"/>
    <cellStyle name="Total 2 12 4 5" xfId="28597" xr:uid="{00000000-0005-0000-0000-0000BFCF0000}"/>
    <cellStyle name="Total 2 12 4 5 2" xfId="54264" xr:uid="{00000000-0005-0000-0000-0000C0CF0000}"/>
    <cellStyle name="Total 2 12 4 6" xfId="28598" xr:uid="{00000000-0005-0000-0000-0000C1CF0000}"/>
    <cellStyle name="Total 2 12 4 6 2" xfId="54265" xr:uid="{00000000-0005-0000-0000-0000C2CF0000}"/>
    <cellStyle name="Total 2 12 4 7" xfId="28599" xr:uid="{00000000-0005-0000-0000-0000C3CF0000}"/>
    <cellStyle name="Total 2 12 4 7 2" xfId="54266" xr:uid="{00000000-0005-0000-0000-0000C4CF0000}"/>
    <cellStyle name="Total 2 12 4 8" xfId="54267" xr:uid="{00000000-0005-0000-0000-0000C5CF0000}"/>
    <cellStyle name="Total 2 12 5" xfId="8721" xr:uid="{00000000-0005-0000-0000-0000C6CF0000}"/>
    <cellStyle name="Total 2 12 5 2" xfId="11980" xr:uid="{00000000-0005-0000-0000-0000C7CF0000}"/>
    <cellStyle name="Total 2 12 5 2 2" xfId="54268" xr:uid="{00000000-0005-0000-0000-0000C8CF0000}"/>
    <cellStyle name="Total 2 12 5 3" xfId="28600" xr:uid="{00000000-0005-0000-0000-0000C9CF0000}"/>
    <cellStyle name="Total 2 12 5 3 2" xfId="54269" xr:uid="{00000000-0005-0000-0000-0000CACF0000}"/>
    <cellStyle name="Total 2 12 5 4" xfId="28601" xr:uid="{00000000-0005-0000-0000-0000CBCF0000}"/>
    <cellStyle name="Total 2 12 5 4 2" xfId="54270" xr:uid="{00000000-0005-0000-0000-0000CCCF0000}"/>
    <cellStyle name="Total 2 12 5 5" xfId="28602" xr:uid="{00000000-0005-0000-0000-0000CDCF0000}"/>
    <cellStyle name="Total 2 12 5 5 2" xfId="54271" xr:uid="{00000000-0005-0000-0000-0000CECF0000}"/>
    <cellStyle name="Total 2 12 5 6" xfId="54272" xr:uid="{00000000-0005-0000-0000-0000CFCF0000}"/>
    <cellStyle name="Total 2 12 6" xfId="8722" xr:uid="{00000000-0005-0000-0000-0000D0CF0000}"/>
    <cellStyle name="Total 2 12 6 2" xfId="11981" xr:uid="{00000000-0005-0000-0000-0000D1CF0000}"/>
    <cellStyle name="Total 2 12 6 2 2" xfId="54273" xr:uid="{00000000-0005-0000-0000-0000D2CF0000}"/>
    <cellStyle name="Total 2 12 6 3" xfId="28603" xr:uid="{00000000-0005-0000-0000-0000D3CF0000}"/>
    <cellStyle name="Total 2 12 6 3 2" xfId="54274" xr:uid="{00000000-0005-0000-0000-0000D4CF0000}"/>
    <cellStyle name="Total 2 12 6 4" xfId="28604" xr:uid="{00000000-0005-0000-0000-0000D5CF0000}"/>
    <cellStyle name="Total 2 12 6 4 2" xfId="54275" xr:uid="{00000000-0005-0000-0000-0000D6CF0000}"/>
    <cellStyle name="Total 2 12 6 5" xfId="28605" xr:uid="{00000000-0005-0000-0000-0000D7CF0000}"/>
    <cellStyle name="Total 2 12 6 5 2" xfId="54276" xr:uid="{00000000-0005-0000-0000-0000D8CF0000}"/>
    <cellStyle name="Total 2 12 6 6" xfId="54277" xr:uid="{00000000-0005-0000-0000-0000D9CF0000}"/>
    <cellStyle name="Total 2 12 7" xfId="8723" xr:uid="{00000000-0005-0000-0000-0000DACF0000}"/>
    <cellStyle name="Total 2 12 7 2" xfId="11982" xr:uid="{00000000-0005-0000-0000-0000DBCF0000}"/>
    <cellStyle name="Total 2 12 7 2 2" xfId="54278" xr:uid="{00000000-0005-0000-0000-0000DCCF0000}"/>
    <cellStyle name="Total 2 12 7 3" xfId="28606" xr:uid="{00000000-0005-0000-0000-0000DDCF0000}"/>
    <cellStyle name="Total 2 12 7 3 2" xfId="54279" xr:uid="{00000000-0005-0000-0000-0000DECF0000}"/>
    <cellStyle name="Total 2 12 7 4" xfId="28607" xr:uid="{00000000-0005-0000-0000-0000DFCF0000}"/>
    <cellStyle name="Total 2 12 7 4 2" xfId="54280" xr:uid="{00000000-0005-0000-0000-0000E0CF0000}"/>
    <cellStyle name="Total 2 12 7 5" xfId="28608" xr:uid="{00000000-0005-0000-0000-0000E1CF0000}"/>
    <cellStyle name="Total 2 12 7 5 2" xfId="54281" xr:uid="{00000000-0005-0000-0000-0000E2CF0000}"/>
    <cellStyle name="Total 2 12 7 6" xfId="54282" xr:uid="{00000000-0005-0000-0000-0000E3CF0000}"/>
    <cellStyle name="Total 2 12 8" xfId="8724" xr:uid="{00000000-0005-0000-0000-0000E4CF0000}"/>
    <cellStyle name="Total 2 12 8 2" xfId="11983" xr:uid="{00000000-0005-0000-0000-0000E5CF0000}"/>
    <cellStyle name="Total 2 12 8 2 2" xfId="54283" xr:uid="{00000000-0005-0000-0000-0000E6CF0000}"/>
    <cellStyle name="Total 2 12 8 3" xfId="54284" xr:uid="{00000000-0005-0000-0000-0000E7CF0000}"/>
    <cellStyle name="Total 2 12 9" xfId="11964" xr:uid="{00000000-0005-0000-0000-0000E8CF0000}"/>
    <cellStyle name="Total 2 12 9 2" xfId="54285" xr:uid="{00000000-0005-0000-0000-0000E9CF0000}"/>
    <cellStyle name="Total 2 13" xfId="742" xr:uid="{00000000-0005-0000-0000-0000EACF0000}"/>
    <cellStyle name="Total 2 13 10" xfId="28609" xr:uid="{00000000-0005-0000-0000-0000EBCF0000}"/>
    <cellStyle name="Total 2 13 10 2" xfId="54286" xr:uid="{00000000-0005-0000-0000-0000ECCF0000}"/>
    <cellStyle name="Total 2 13 11" xfId="54287" xr:uid="{00000000-0005-0000-0000-0000EDCF0000}"/>
    <cellStyle name="Total 2 13 2" xfId="1721" xr:uid="{00000000-0005-0000-0000-0000EECF0000}"/>
    <cellStyle name="Total 2 13 2 2" xfId="3184" xr:uid="{00000000-0005-0000-0000-0000EFCF0000}"/>
    <cellStyle name="Total 2 13 2 2 2" xfId="8725" xr:uid="{00000000-0005-0000-0000-0000F0CF0000}"/>
    <cellStyle name="Total 2 13 2 2 2 2" xfId="11987" xr:uid="{00000000-0005-0000-0000-0000F1CF0000}"/>
    <cellStyle name="Total 2 13 2 2 2 2 2" xfId="54288" xr:uid="{00000000-0005-0000-0000-0000F2CF0000}"/>
    <cellStyle name="Total 2 13 2 2 2 3" xfId="54289" xr:uid="{00000000-0005-0000-0000-0000F3CF0000}"/>
    <cellStyle name="Total 2 13 2 2 3" xfId="8726" xr:uid="{00000000-0005-0000-0000-0000F4CF0000}"/>
    <cellStyle name="Total 2 13 2 2 3 2" xfId="11988" xr:uid="{00000000-0005-0000-0000-0000F5CF0000}"/>
    <cellStyle name="Total 2 13 2 2 3 2 2" xfId="54290" xr:uid="{00000000-0005-0000-0000-0000F6CF0000}"/>
    <cellStyle name="Total 2 13 2 2 3 3" xfId="54291" xr:uid="{00000000-0005-0000-0000-0000F7CF0000}"/>
    <cellStyle name="Total 2 13 2 2 4" xfId="11986" xr:uid="{00000000-0005-0000-0000-0000F8CF0000}"/>
    <cellStyle name="Total 2 13 2 2 4 2" xfId="54292" xr:uid="{00000000-0005-0000-0000-0000F9CF0000}"/>
    <cellStyle name="Total 2 13 2 2 5" xfId="28610" xr:uid="{00000000-0005-0000-0000-0000FACF0000}"/>
    <cellStyle name="Total 2 13 2 2 5 2" xfId="54293" xr:uid="{00000000-0005-0000-0000-0000FBCF0000}"/>
    <cellStyle name="Total 2 13 2 2 6" xfId="28611" xr:uid="{00000000-0005-0000-0000-0000FCCF0000}"/>
    <cellStyle name="Total 2 13 2 2 6 2" xfId="54294" xr:uid="{00000000-0005-0000-0000-0000FDCF0000}"/>
    <cellStyle name="Total 2 13 2 2 7" xfId="28612" xr:uid="{00000000-0005-0000-0000-0000FECF0000}"/>
    <cellStyle name="Total 2 13 2 2 7 2" xfId="54295" xr:uid="{00000000-0005-0000-0000-0000FFCF0000}"/>
    <cellStyle name="Total 2 13 2 2 8" xfId="54296" xr:uid="{00000000-0005-0000-0000-000000D00000}"/>
    <cellStyle name="Total 2 13 2 3" xfId="8727" xr:uid="{00000000-0005-0000-0000-000001D00000}"/>
    <cellStyle name="Total 2 13 2 3 2" xfId="11989" xr:uid="{00000000-0005-0000-0000-000002D00000}"/>
    <cellStyle name="Total 2 13 2 3 2 2" xfId="54297" xr:uid="{00000000-0005-0000-0000-000003D00000}"/>
    <cellStyle name="Total 2 13 2 3 3" xfId="54298" xr:uid="{00000000-0005-0000-0000-000004D00000}"/>
    <cellStyle name="Total 2 13 2 4" xfId="8728" xr:uid="{00000000-0005-0000-0000-000005D00000}"/>
    <cellStyle name="Total 2 13 2 4 2" xfId="11990" xr:uid="{00000000-0005-0000-0000-000006D00000}"/>
    <cellStyle name="Total 2 13 2 4 2 2" xfId="54299" xr:uid="{00000000-0005-0000-0000-000007D00000}"/>
    <cellStyle name="Total 2 13 2 4 3" xfId="54300" xr:uid="{00000000-0005-0000-0000-000008D00000}"/>
    <cellStyle name="Total 2 13 2 5" xfId="11985" xr:uid="{00000000-0005-0000-0000-000009D00000}"/>
    <cellStyle name="Total 2 13 2 5 2" xfId="54301" xr:uid="{00000000-0005-0000-0000-00000AD00000}"/>
    <cellStyle name="Total 2 13 2 6" xfId="28613" xr:uid="{00000000-0005-0000-0000-00000BD00000}"/>
    <cellStyle name="Total 2 13 2 6 2" xfId="54302" xr:uid="{00000000-0005-0000-0000-00000CD00000}"/>
    <cellStyle name="Total 2 13 2 7" xfId="28614" xr:uid="{00000000-0005-0000-0000-00000DD00000}"/>
    <cellStyle name="Total 2 13 2 7 2" xfId="54303" xr:uid="{00000000-0005-0000-0000-00000ED00000}"/>
    <cellStyle name="Total 2 13 2 8" xfId="28615" xr:uid="{00000000-0005-0000-0000-00000FD00000}"/>
    <cellStyle name="Total 2 13 2 8 2" xfId="54304" xr:uid="{00000000-0005-0000-0000-000010D00000}"/>
    <cellStyle name="Total 2 13 2 9" xfId="54305" xr:uid="{00000000-0005-0000-0000-000011D00000}"/>
    <cellStyle name="Total 2 13 3" xfId="1284" xr:uid="{00000000-0005-0000-0000-000012D00000}"/>
    <cellStyle name="Total 2 13 3 2" xfId="2751" xr:uid="{00000000-0005-0000-0000-000013D00000}"/>
    <cellStyle name="Total 2 13 3 2 2" xfId="8729" xr:uid="{00000000-0005-0000-0000-000014D00000}"/>
    <cellStyle name="Total 2 13 3 2 2 2" xfId="11993" xr:uid="{00000000-0005-0000-0000-000015D00000}"/>
    <cellStyle name="Total 2 13 3 2 2 2 2" xfId="54306" xr:uid="{00000000-0005-0000-0000-000016D00000}"/>
    <cellStyle name="Total 2 13 3 2 2 3" xfId="54307" xr:uid="{00000000-0005-0000-0000-000017D00000}"/>
    <cellStyle name="Total 2 13 3 2 3" xfId="8730" xr:uid="{00000000-0005-0000-0000-000018D00000}"/>
    <cellStyle name="Total 2 13 3 2 3 2" xfId="11994" xr:uid="{00000000-0005-0000-0000-000019D00000}"/>
    <cellStyle name="Total 2 13 3 2 3 2 2" xfId="54308" xr:uid="{00000000-0005-0000-0000-00001AD00000}"/>
    <cellStyle name="Total 2 13 3 2 3 3" xfId="54309" xr:uid="{00000000-0005-0000-0000-00001BD00000}"/>
    <cellStyle name="Total 2 13 3 2 4" xfId="11992" xr:uid="{00000000-0005-0000-0000-00001CD00000}"/>
    <cellStyle name="Total 2 13 3 2 4 2" xfId="54310" xr:uid="{00000000-0005-0000-0000-00001DD00000}"/>
    <cellStyle name="Total 2 13 3 2 5" xfId="28616" xr:uid="{00000000-0005-0000-0000-00001ED00000}"/>
    <cellStyle name="Total 2 13 3 2 5 2" xfId="54311" xr:uid="{00000000-0005-0000-0000-00001FD00000}"/>
    <cellStyle name="Total 2 13 3 2 6" xfId="28617" xr:uid="{00000000-0005-0000-0000-000020D00000}"/>
    <cellStyle name="Total 2 13 3 2 6 2" xfId="54312" xr:uid="{00000000-0005-0000-0000-000021D00000}"/>
    <cellStyle name="Total 2 13 3 2 7" xfId="28618" xr:uid="{00000000-0005-0000-0000-000022D00000}"/>
    <cellStyle name="Total 2 13 3 2 7 2" xfId="54313" xr:uid="{00000000-0005-0000-0000-000023D00000}"/>
    <cellStyle name="Total 2 13 3 2 8" xfId="54314" xr:uid="{00000000-0005-0000-0000-000024D00000}"/>
    <cellStyle name="Total 2 13 3 3" xfId="8731" xr:uid="{00000000-0005-0000-0000-000025D00000}"/>
    <cellStyle name="Total 2 13 3 3 2" xfId="11995" xr:uid="{00000000-0005-0000-0000-000026D00000}"/>
    <cellStyle name="Total 2 13 3 3 2 2" xfId="54315" xr:uid="{00000000-0005-0000-0000-000027D00000}"/>
    <cellStyle name="Total 2 13 3 3 3" xfId="54316" xr:uid="{00000000-0005-0000-0000-000028D00000}"/>
    <cellStyle name="Total 2 13 3 4" xfId="8732" xr:uid="{00000000-0005-0000-0000-000029D00000}"/>
    <cellStyle name="Total 2 13 3 4 2" xfId="11996" xr:uid="{00000000-0005-0000-0000-00002AD00000}"/>
    <cellStyle name="Total 2 13 3 4 2 2" xfId="54317" xr:uid="{00000000-0005-0000-0000-00002BD00000}"/>
    <cellStyle name="Total 2 13 3 4 3" xfId="54318" xr:uid="{00000000-0005-0000-0000-00002CD00000}"/>
    <cellStyle name="Total 2 13 3 5" xfId="11991" xr:uid="{00000000-0005-0000-0000-00002DD00000}"/>
    <cellStyle name="Total 2 13 3 5 2" xfId="54319" xr:uid="{00000000-0005-0000-0000-00002ED00000}"/>
    <cellStyle name="Total 2 13 3 6" xfId="28619" xr:uid="{00000000-0005-0000-0000-00002FD00000}"/>
    <cellStyle name="Total 2 13 3 6 2" xfId="54320" xr:uid="{00000000-0005-0000-0000-000030D00000}"/>
    <cellStyle name="Total 2 13 3 7" xfId="28620" xr:uid="{00000000-0005-0000-0000-000031D00000}"/>
    <cellStyle name="Total 2 13 3 7 2" xfId="54321" xr:uid="{00000000-0005-0000-0000-000032D00000}"/>
    <cellStyle name="Total 2 13 3 8" xfId="28621" xr:uid="{00000000-0005-0000-0000-000033D00000}"/>
    <cellStyle name="Total 2 13 3 8 2" xfId="54322" xr:uid="{00000000-0005-0000-0000-000034D00000}"/>
    <cellStyle name="Total 2 13 3 9" xfId="54323" xr:uid="{00000000-0005-0000-0000-000035D00000}"/>
    <cellStyle name="Total 2 13 4" xfId="2663" xr:uid="{00000000-0005-0000-0000-000036D00000}"/>
    <cellStyle name="Total 2 13 4 2" xfId="8733" xr:uid="{00000000-0005-0000-0000-000037D00000}"/>
    <cellStyle name="Total 2 13 4 2 2" xfId="11998" xr:uid="{00000000-0005-0000-0000-000038D00000}"/>
    <cellStyle name="Total 2 13 4 2 2 2" xfId="54324" xr:uid="{00000000-0005-0000-0000-000039D00000}"/>
    <cellStyle name="Total 2 13 4 2 3" xfId="54325" xr:uid="{00000000-0005-0000-0000-00003AD00000}"/>
    <cellStyle name="Total 2 13 4 3" xfId="8734" xr:uid="{00000000-0005-0000-0000-00003BD00000}"/>
    <cellStyle name="Total 2 13 4 3 2" xfId="11999" xr:uid="{00000000-0005-0000-0000-00003CD00000}"/>
    <cellStyle name="Total 2 13 4 3 2 2" xfId="54326" xr:uid="{00000000-0005-0000-0000-00003DD00000}"/>
    <cellStyle name="Total 2 13 4 3 3" xfId="54327" xr:uid="{00000000-0005-0000-0000-00003ED00000}"/>
    <cellStyle name="Total 2 13 4 4" xfId="11997" xr:uid="{00000000-0005-0000-0000-00003FD00000}"/>
    <cellStyle name="Total 2 13 4 4 2" xfId="54328" xr:uid="{00000000-0005-0000-0000-000040D00000}"/>
    <cellStyle name="Total 2 13 4 5" xfId="28622" xr:uid="{00000000-0005-0000-0000-000041D00000}"/>
    <cellStyle name="Total 2 13 4 5 2" xfId="54329" xr:uid="{00000000-0005-0000-0000-000042D00000}"/>
    <cellStyle name="Total 2 13 4 6" xfId="28623" xr:uid="{00000000-0005-0000-0000-000043D00000}"/>
    <cellStyle name="Total 2 13 4 6 2" xfId="54330" xr:uid="{00000000-0005-0000-0000-000044D00000}"/>
    <cellStyle name="Total 2 13 4 7" xfId="28624" xr:uid="{00000000-0005-0000-0000-000045D00000}"/>
    <cellStyle name="Total 2 13 4 7 2" xfId="54331" xr:uid="{00000000-0005-0000-0000-000046D00000}"/>
    <cellStyle name="Total 2 13 4 8" xfId="54332" xr:uid="{00000000-0005-0000-0000-000047D00000}"/>
    <cellStyle name="Total 2 13 5" xfId="8735" xr:uid="{00000000-0005-0000-0000-000048D00000}"/>
    <cellStyle name="Total 2 13 5 2" xfId="12000" xr:uid="{00000000-0005-0000-0000-000049D00000}"/>
    <cellStyle name="Total 2 13 5 2 2" xfId="54333" xr:uid="{00000000-0005-0000-0000-00004AD00000}"/>
    <cellStyle name="Total 2 13 5 3" xfId="28625" xr:uid="{00000000-0005-0000-0000-00004BD00000}"/>
    <cellStyle name="Total 2 13 5 3 2" xfId="54334" xr:uid="{00000000-0005-0000-0000-00004CD00000}"/>
    <cellStyle name="Total 2 13 5 4" xfId="28626" xr:uid="{00000000-0005-0000-0000-00004DD00000}"/>
    <cellStyle name="Total 2 13 5 4 2" xfId="54335" xr:uid="{00000000-0005-0000-0000-00004ED00000}"/>
    <cellStyle name="Total 2 13 5 5" xfId="28627" xr:uid="{00000000-0005-0000-0000-00004FD00000}"/>
    <cellStyle name="Total 2 13 5 5 2" xfId="54336" xr:uid="{00000000-0005-0000-0000-000050D00000}"/>
    <cellStyle name="Total 2 13 5 6" xfId="54337" xr:uid="{00000000-0005-0000-0000-000051D00000}"/>
    <cellStyle name="Total 2 13 6" xfId="8736" xr:uid="{00000000-0005-0000-0000-000052D00000}"/>
    <cellStyle name="Total 2 13 6 2" xfId="12001" xr:uid="{00000000-0005-0000-0000-000053D00000}"/>
    <cellStyle name="Total 2 13 6 2 2" xfId="54338" xr:uid="{00000000-0005-0000-0000-000054D00000}"/>
    <cellStyle name="Total 2 13 6 3" xfId="28628" xr:uid="{00000000-0005-0000-0000-000055D00000}"/>
    <cellStyle name="Total 2 13 6 3 2" xfId="54339" xr:uid="{00000000-0005-0000-0000-000056D00000}"/>
    <cellStyle name="Total 2 13 6 4" xfId="28629" xr:uid="{00000000-0005-0000-0000-000057D00000}"/>
    <cellStyle name="Total 2 13 6 4 2" xfId="54340" xr:uid="{00000000-0005-0000-0000-000058D00000}"/>
    <cellStyle name="Total 2 13 6 5" xfId="28630" xr:uid="{00000000-0005-0000-0000-000059D00000}"/>
    <cellStyle name="Total 2 13 6 5 2" xfId="54341" xr:uid="{00000000-0005-0000-0000-00005AD00000}"/>
    <cellStyle name="Total 2 13 6 6" xfId="54342" xr:uid="{00000000-0005-0000-0000-00005BD00000}"/>
    <cellStyle name="Total 2 13 7" xfId="8737" xr:uid="{00000000-0005-0000-0000-00005CD00000}"/>
    <cellStyle name="Total 2 13 7 2" xfId="12002" xr:uid="{00000000-0005-0000-0000-00005DD00000}"/>
    <cellStyle name="Total 2 13 7 2 2" xfId="54343" xr:uid="{00000000-0005-0000-0000-00005ED00000}"/>
    <cellStyle name="Total 2 13 7 3" xfId="28631" xr:uid="{00000000-0005-0000-0000-00005FD00000}"/>
    <cellStyle name="Total 2 13 7 3 2" xfId="54344" xr:uid="{00000000-0005-0000-0000-000060D00000}"/>
    <cellStyle name="Total 2 13 7 4" xfId="28632" xr:uid="{00000000-0005-0000-0000-000061D00000}"/>
    <cellStyle name="Total 2 13 7 4 2" xfId="54345" xr:uid="{00000000-0005-0000-0000-000062D00000}"/>
    <cellStyle name="Total 2 13 7 5" xfId="28633" xr:uid="{00000000-0005-0000-0000-000063D00000}"/>
    <cellStyle name="Total 2 13 7 5 2" xfId="54346" xr:uid="{00000000-0005-0000-0000-000064D00000}"/>
    <cellStyle name="Total 2 13 7 6" xfId="54347" xr:uid="{00000000-0005-0000-0000-000065D00000}"/>
    <cellStyle name="Total 2 13 8" xfId="8738" xr:uid="{00000000-0005-0000-0000-000066D00000}"/>
    <cellStyle name="Total 2 13 8 2" xfId="12003" xr:uid="{00000000-0005-0000-0000-000067D00000}"/>
    <cellStyle name="Total 2 13 8 2 2" xfId="54348" xr:uid="{00000000-0005-0000-0000-000068D00000}"/>
    <cellStyle name="Total 2 13 8 3" xfId="54349" xr:uid="{00000000-0005-0000-0000-000069D00000}"/>
    <cellStyle name="Total 2 13 9" xfId="11984" xr:uid="{00000000-0005-0000-0000-00006AD00000}"/>
    <cellStyle name="Total 2 13 9 2" xfId="54350" xr:uid="{00000000-0005-0000-0000-00006BD00000}"/>
    <cellStyle name="Total 2 14" xfId="1092" xr:uid="{00000000-0005-0000-0000-00006CD00000}"/>
    <cellStyle name="Total 2 14 10" xfId="28634" xr:uid="{00000000-0005-0000-0000-00006DD00000}"/>
    <cellStyle name="Total 2 14 10 2" xfId="54351" xr:uid="{00000000-0005-0000-0000-00006ED00000}"/>
    <cellStyle name="Total 2 14 11" xfId="54352" xr:uid="{00000000-0005-0000-0000-00006FD00000}"/>
    <cellStyle name="Total 2 14 2" xfId="2024" xr:uid="{00000000-0005-0000-0000-000070D00000}"/>
    <cellStyle name="Total 2 14 2 2" xfId="3483" xr:uid="{00000000-0005-0000-0000-000071D00000}"/>
    <cellStyle name="Total 2 14 2 2 2" xfId="8739" xr:uid="{00000000-0005-0000-0000-000072D00000}"/>
    <cellStyle name="Total 2 14 2 2 2 2" xfId="12007" xr:uid="{00000000-0005-0000-0000-000073D00000}"/>
    <cellStyle name="Total 2 14 2 2 2 2 2" xfId="54353" xr:uid="{00000000-0005-0000-0000-000074D00000}"/>
    <cellStyle name="Total 2 14 2 2 2 3" xfId="54354" xr:uid="{00000000-0005-0000-0000-000075D00000}"/>
    <cellStyle name="Total 2 14 2 2 3" xfId="8740" xr:uid="{00000000-0005-0000-0000-000076D00000}"/>
    <cellStyle name="Total 2 14 2 2 3 2" xfId="12008" xr:uid="{00000000-0005-0000-0000-000077D00000}"/>
    <cellStyle name="Total 2 14 2 2 3 2 2" xfId="54355" xr:uid="{00000000-0005-0000-0000-000078D00000}"/>
    <cellStyle name="Total 2 14 2 2 3 3" xfId="54356" xr:uid="{00000000-0005-0000-0000-000079D00000}"/>
    <cellStyle name="Total 2 14 2 2 4" xfId="12006" xr:uid="{00000000-0005-0000-0000-00007AD00000}"/>
    <cellStyle name="Total 2 14 2 2 4 2" xfId="54357" xr:uid="{00000000-0005-0000-0000-00007BD00000}"/>
    <cellStyle name="Total 2 14 2 2 5" xfId="28635" xr:uid="{00000000-0005-0000-0000-00007CD00000}"/>
    <cellStyle name="Total 2 14 2 2 5 2" xfId="54358" xr:uid="{00000000-0005-0000-0000-00007DD00000}"/>
    <cellStyle name="Total 2 14 2 2 6" xfId="28636" xr:uid="{00000000-0005-0000-0000-00007ED00000}"/>
    <cellStyle name="Total 2 14 2 2 6 2" xfId="54359" xr:uid="{00000000-0005-0000-0000-00007FD00000}"/>
    <cellStyle name="Total 2 14 2 2 7" xfId="28637" xr:uid="{00000000-0005-0000-0000-000080D00000}"/>
    <cellStyle name="Total 2 14 2 2 7 2" xfId="54360" xr:uid="{00000000-0005-0000-0000-000081D00000}"/>
    <cellStyle name="Total 2 14 2 2 8" xfId="54361" xr:uid="{00000000-0005-0000-0000-000082D00000}"/>
    <cellStyle name="Total 2 14 2 3" xfId="8741" xr:uid="{00000000-0005-0000-0000-000083D00000}"/>
    <cellStyle name="Total 2 14 2 3 2" xfId="12009" xr:uid="{00000000-0005-0000-0000-000084D00000}"/>
    <cellStyle name="Total 2 14 2 3 2 2" xfId="54362" xr:uid="{00000000-0005-0000-0000-000085D00000}"/>
    <cellStyle name="Total 2 14 2 3 3" xfId="54363" xr:uid="{00000000-0005-0000-0000-000086D00000}"/>
    <cellStyle name="Total 2 14 2 4" xfId="8742" xr:uid="{00000000-0005-0000-0000-000087D00000}"/>
    <cellStyle name="Total 2 14 2 4 2" xfId="12010" xr:uid="{00000000-0005-0000-0000-000088D00000}"/>
    <cellStyle name="Total 2 14 2 4 2 2" xfId="54364" xr:uid="{00000000-0005-0000-0000-000089D00000}"/>
    <cellStyle name="Total 2 14 2 4 3" xfId="54365" xr:uid="{00000000-0005-0000-0000-00008AD00000}"/>
    <cellStyle name="Total 2 14 2 5" xfId="12005" xr:uid="{00000000-0005-0000-0000-00008BD00000}"/>
    <cellStyle name="Total 2 14 2 5 2" xfId="54366" xr:uid="{00000000-0005-0000-0000-00008CD00000}"/>
    <cellStyle name="Total 2 14 2 6" xfId="28638" xr:uid="{00000000-0005-0000-0000-00008DD00000}"/>
    <cellStyle name="Total 2 14 2 6 2" xfId="54367" xr:uid="{00000000-0005-0000-0000-00008ED00000}"/>
    <cellStyle name="Total 2 14 2 7" xfId="28639" xr:uid="{00000000-0005-0000-0000-00008FD00000}"/>
    <cellStyle name="Total 2 14 2 7 2" xfId="54368" xr:uid="{00000000-0005-0000-0000-000090D00000}"/>
    <cellStyle name="Total 2 14 2 8" xfId="28640" xr:uid="{00000000-0005-0000-0000-000091D00000}"/>
    <cellStyle name="Total 2 14 2 8 2" xfId="54369" xr:uid="{00000000-0005-0000-0000-000092D00000}"/>
    <cellStyle name="Total 2 14 2 9" xfId="54370" xr:uid="{00000000-0005-0000-0000-000093D00000}"/>
    <cellStyle name="Total 2 14 3" xfId="1592" xr:uid="{00000000-0005-0000-0000-000094D00000}"/>
    <cellStyle name="Total 2 14 3 2" xfId="3055" xr:uid="{00000000-0005-0000-0000-000095D00000}"/>
    <cellStyle name="Total 2 14 3 2 2" xfId="8743" xr:uid="{00000000-0005-0000-0000-000096D00000}"/>
    <cellStyle name="Total 2 14 3 2 2 2" xfId="12013" xr:uid="{00000000-0005-0000-0000-000097D00000}"/>
    <cellStyle name="Total 2 14 3 2 2 2 2" xfId="54371" xr:uid="{00000000-0005-0000-0000-000098D00000}"/>
    <cellStyle name="Total 2 14 3 2 2 3" xfId="54372" xr:uid="{00000000-0005-0000-0000-000099D00000}"/>
    <cellStyle name="Total 2 14 3 2 3" xfId="8744" xr:uid="{00000000-0005-0000-0000-00009AD00000}"/>
    <cellStyle name="Total 2 14 3 2 3 2" xfId="12014" xr:uid="{00000000-0005-0000-0000-00009BD00000}"/>
    <cellStyle name="Total 2 14 3 2 3 2 2" xfId="54373" xr:uid="{00000000-0005-0000-0000-00009CD00000}"/>
    <cellStyle name="Total 2 14 3 2 3 3" xfId="54374" xr:uid="{00000000-0005-0000-0000-00009DD00000}"/>
    <cellStyle name="Total 2 14 3 2 4" xfId="12012" xr:uid="{00000000-0005-0000-0000-00009ED00000}"/>
    <cellStyle name="Total 2 14 3 2 4 2" xfId="54375" xr:uid="{00000000-0005-0000-0000-00009FD00000}"/>
    <cellStyle name="Total 2 14 3 2 5" xfId="28641" xr:uid="{00000000-0005-0000-0000-0000A0D00000}"/>
    <cellStyle name="Total 2 14 3 2 5 2" xfId="54376" xr:uid="{00000000-0005-0000-0000-0000A1D00000}"/>
    <cellStyle name="Total 2 14 3 2 6" xfId="28642" xr:uid="{00000000-0005-0000-0000-0000A2D00000}"/>
    <cellStyle name="Total 2 14 3 2 6 2" xfId="54377" xr:uid="{00000000-0005-0000-0000-0000A3D00000}"/>
    <cellStyle name="Total 2 14 3 2 7" xfId="28643" xr:uid="{00000000-0005-0000-0000-0000A4D00000}"/>
    <cellStyle name="Total 2 14 3 2 7 2" xfId="54378" xr:uid="{00000000-0005-0000-0000-0000A5D00000}"/>
    <cellStyle name="Total 2 14 3 2 8" xfId="54379" xr:uid="{00000000-0005-0000-0000-0000A6D00000}"/>
    <cellStyle name="Total 2 14 3 3" xfId="8745" xr:uid="{00000000-0005-0000-0000-0000A7D00000}"/>
    <cellStyle name="Total 2 14 3 3 2" xfId="12015" xr:uid="{00000000-0005-0000-0000-0000A8D00000}"/>
    <cellStyle name="Total 2 14 3 3 2 2" xfId="54380" xr:uid="{00000000-0005-0000-0000-0000A9D00000}"/>
    <cellStyle name="Total 2 14 3 3 3" xfId="54381" xr:uid="{00000000-0005-0000-0000-0000AAD00000}"/>
    <cellStyle name="Total 2 14 3 4" xfId="8746" xr:uid="{00000000-0005-0000-0000-0000ABD00000}"/>
    <cellStyle name="Total 2 14 3 4 2" xfId="12016" xr:uid="{00000000-0005-0000-0000-0000ACD00000}"/>
    <cellStyle name="Total 2 14 3 4 2 2" xfId="54382" xr:uid="{00000000-0005-0000-0000-0000ADD00000}"/>
    <cellStyle name="Total 2 14 3 4 3" xfId="54383" xr:uid="{00000000-0005-0000-0000-0000AED00000}"/>
    <cellStyle name="Total 2 14 3 5" xfId="12011" xr:uid="{00000000-0005-0000-0000-0000AFD00000}"/>
    <cellStyle name="Total 2 14 3 5 2" xfId="54384" xr:uid="{00000000-0005-0000-0000-0000B0D00000}"/>
    <cellStyle name="Total 2 14 3 6" xfId="28644" xr:uid="{00000000-0005-0000-0000-0000B1D00000}"/>
    <cellStyle name="Total 2 14 3 6 2" xfId="54385" xr:uid="{00000000-0005-0000-0000-0000B2D00000}"/>
    <cellStyle name="Total 2 14 3 7" xfId="28645" xr:uid="{00000000-0005-0000-0000-0000B3D00000}"/>
    <cellStyle name="Total 2 14 3 7 2" xfId="54386" xr:uid="{00000000-0005-0000-0000-0000B4D00000}"/>
    <cellStyle name="Total 2 14 3 8" xfId="28646" xr:uid="{00000000-0005-0000-0000-0000B5D00000}"/>
    <cellStyle name="Total 2 14 3 8 2" xfId="54387" xr:uid="{00000000-0005-0000-0000-0000B6D00000}"/>
    <cellStyle name="Total 2 14 3 9" xfId="54388" xr:uid="{00000000-0005-0000-0000-0000B7D00000}"/>
    <cellStyle name="Total 2 14 4" xfId="2690" xr:uid="{00000000-0005-0000-0000-0000B8D00000}"/>
    <cellStyle name="Total 2 14 4 2" xfId="8747" xr:uid="{00000000-0005-0000-0000-0000B9D00000}"/>
    <cellStyle name="Total 2 14 4 2 2" xfId="12018" xr:uid="{00000000-0005-0000-0000-0000BAD00000}"/>
    <cellStyle name="Total 2 14 4 2 2 2" xfId="54389" xr:uid="{00000000-0005-0000-0000-0000BBD00000}"/>
    <cellStyle name="Total 2 14 4 2 3" xfId="54390" xr:uid="{00000000-0005-0000-0000-0000BCD00000}"/>
    <cellStyle name="Total 2 14 4 3" xfId="8748" xr:uid="{00000000-0005-0000-0000-0000BDD00000}"/>
    <cellStyle name="Total 2 14 4 3 2" xfId="12019" xr:uid="{00000000-0005-0000-0000-0000BED00000}"/>
    <cellStyle name="Total 2 14 4 3 2 2" xfId="54391" xr:uid="{00000000-0005-0000-0000-0000BFD00000}"/>
    <cellStyle name="Total 2 14 4 3 3" xfId="54392" xr:uid="{00000000-0005-0000-0000-0000C0D00000}"/>
    <cellStyle name="Total 2 14 4 4" xfId="12017" xr:uid="{00000000-0005-0000-0000-0000C1D00000}"/>
    <cellStyle name="Total 2 14 4 4 2" xfId="54393" xr:uid="{00000000-0005-0000-0000-0000C2D00000}"/>
    <cellStyle name="Total 2 14 4 5" xfId="28647" xr:uid="{00000000-0005-0000-0000-0000C3D00000}"/>
    <cellStyle name="Total 2 14 4 5 2" xfId="54394" xr:uid="{00000000-0005-0000-0000-0000C4D00000}"/>
    <cellStyle name="Total 2 14 4 6" xfId="28648" xr:uid="{00000000-0005-0000-0000-0000C5D00000}"/>
    <cellStyle name="Total 2 14 4 6 2" xfId="54395" xr:uid="{00000000-0005-0000-0000-0000C6D00000}"/>
    <cellStyle name="Total 2 14 4 7" xfId="28649" xr:uid="{00000000-0005-0000-0000-0000C7D00000}"/>
    <cellStyle name="Total 2 14 4 7 2" xfId="54396" xr:uid="{00000000-0005-0000-0000-0000C8D00000}"/>
    <cellStyle name="Total 2 14 4 8" xfId="54397" xr:uid="{00000000-0005-0000-0000-0000C9D00000}"/>
    <cellStyle name="Total 2 14 5" xfId="8749" xr:uid="{00000000-0005-0000-0000-0000CAD00000}"/>
    <cellStyle name="Total 2 14 5 2" xfId="12020" xr:uid="{00000000-0005-0000-0000-0000CBD00000}"/>
    <cellStyle name="Total 2 14 5 2 2" xfId="54398" xr:uid="{00000000-0005-0000-0000-0000CCD00000}"/>
    <cellStyle name="Total 2 14 5 3" xfId="28650" xr:uid="{00000000-0005-0000-0000-0000CDD00000}"/>
    <cellStyle name="Total 2 14 5 3 2" xfId="54399" xr:uid="{00000000-0005-0000-0000-0000CED00000}"/>
    <cellStyle name="Total 2 14 5 4" xfId="28651" xr:uid="{00000000-0005-0000-0000-0000CFD00000}"/>
    <cellStyle name="Total 2 14 5 4 2" xfId="54400" xr:uid="{00000000-0005-0000-0000-0000D0D00000}"/>
    <cellStyle name="Total 2 14 5 5" xfId="28652" xr:uid="{00000000-0005-0000-0000-0000D1D00000}"/>
    <cellStyle name="Total 2 14 5 5 2" xfId="54401" xr:uid="{00000000-0005-0000-0000-0000D2D00000}"/>
    <cellStyle name="Total 2 14 5 6" xfId="54402" xr:uid="{00000000-0005-0000-0000-0000D3D00000}"/>
    <cellStyle name="Total 2 14 6" xfId="8750" xr:uid="{00000000-0005-0000-0000-0000D4D00000}"/>
    <cellStyle name="Total 2 14 6 2" xfId="12021" xr:uid="{00000000-0005-0000-0000-0000D5D00000}"/>
    <cellStyle name="Total 2 14 6 2 2" xfId="54403" xr:uid="{00000000-0005-0000-0000-0000D6D00000}"/>
    <cellStyle name="Total 2 14 6 3" xfId="28653" xr:uid="{00000000-0005-0000-0000-0000D7D00000}"/>
    <cellStyle name="Total 2 14 6 3 2" xfId="54404" xr:uid="{00000000-0005-0000-0000-0000D8D00000}"/>
    <cellStyle name="Total 2 14 6 4" xfId="28654" xr:uid="{00000000-0005-0000-0000-0000D9D00000}"/>
    <cellStyle name="Total 2 14 6 4 2" xfId="54405" xr:uid="{00000000-0005-0000-0000-0000DAD00000}"/>
    <cellStyle name="Total 2 14 6 5" xfId="28655" xr:uid="{00000000-0005-0000-0000-0000DBD00000}"/>
    <cellStyle name="Total 2 14 6 5 2" xfId="54406" xr:uid="{00000000-0005-0000-0000-0000DCD00000}"/>
    <cellStyle name="Total 2 14 6 6" xfId="54407" xr:uid="{00000000-0005-0000-0000-0000DDD00000}"/>
    <cellStyle name="Total 2 14 7" xfId="8751" xr:uid="{00000000-0005-0000-0000-0000DED00000}"/>
    <cellStyle name="Total 2 14 7 2" xfId="12022" xr:uid="{00000000-0005-0000-0000-0000DFD00000}"/>
    <cellStyle name="Total 2 14 7 2 2" xfId="54408" xr:uid="{00000000-0005-0000-0000-0000E0D00000}"/>
    <cellStyle name="Total 2 14 7 3" xfId="28656" xr:uid="{00000000-0005-0000-0000-0000E1D00000}"/>
    <cellStyle name="Total 2 14 7 3 2" xfId="54409" xr:uid="{00000000-0005-0000-0000-0000E2D00000}"/>
    <cellStyle name="Total 2 14 7 4" xfId="28657" xr:uid="{00000000-0005-0000-0000-0000E3D00000}"/>
    <cellStyle name="Total 2 14 7 4 2" xfId="54410" xr:uid="{00000000-0005-0000-0000-0000E4D00000}"/>
    <cellStyle name="Total 2 14 7 5" xfId="28658" xr:uid="{00000000-0005-0000-0000-0000E5D00000}"/>
    <cellStyle name="Total 2 14 7 5 2" xfId="54411" xr:uid="{00000000-0005-0000-0000-0000E6D00000}"/>
    <cellStyle name="Total 2 14 7 6" xfId="54412" xr:uid="{00000000-0005-0000-0000-0000E7D00000}"/>
    <cellStyle name="Total 2 14 8" xfId="8752" xr:uid="{00000000-0005-0000-0000-0000E8D00000}"/>
    <cellStyle name="Total 2 14 8 2" xfId="12023" xr:uid="{00000000-0005-0000-0000-0000E9D00000}"/>
    <cellStyle name="Total 2 14 8 2 2" xfId="54413" xr:uid="{00000000-0005-0000-0000-0000EAD00000}"/>
    <cellStyle name="Total 2 14 8 3" xfId="54414" xr:uid="{00000000-0005-0000-0000-0000EBD00000}"/>
    <cellStyle name="Total 2 14 9" xfId="12004" xr:uid="{00000000-0005-0000-0000-0000ECD00000}"/>
    <cellStyle name="Total 2 14 9 2" xfId="54415" xr:uid="{00000000-0005-0000-0000-0000EDD00000}"/>
    <cellStyle name="Total 2 15" xfId="761" xr:uid="{00000000-0005-0000-0000-0000EED00000}"/>
    <cellStyle name="Total 2 15 10" xfId="28659" xr:uid="{00000000-0005-0000-0000-0000EFD00000}"/>
    <cellStyle name="Total 2 15 10 2" xfId="54416" xr:uid="{00000000-0005-0000-0000-0000F0D00000}"/>
    <cellStyle name="Total 2 15 11" xfId="54417" xr:uid="{00000000-0005-0000-0000-0000F1D00000}"/>
    <cellStyle name="Total 2 15 2" xfId="1740" xr:uid="{00000000-0005-0000-0000-0000F2D00000}"/>
    <cellStyle name="Total 2 15 2 2" xfId="3203" xr:uid="{00000000-0005-0000-0000-0000F3D00000}"/>
    <cellStyle name="Total 2 15 2 2 2" xfId="8753" xr:uid="{00000000-0005-0000-0000-0000F4D00000}"/>
    <cellStyle name="Total 2 15 2 2 2 2" xfId="12027" xr:uid="{00000000-0005-0000-0000-0000F5D00000}"/>
    <cellStyle name="Total 2 15 2 2 2 2 2" xfId="54418" xr:uid="{00000000-0005-0000-0000-0000F6D00000}"/>
    <cellStyle name="Total 2 15 2 2 2 3" xfId="54419" xr:uid="{00000000-0005-0000-0000-0000F7D00000}"/>
    <cellStyle name="Total 2 15 2 2 3" xfId="8754" xr:uid="{00000000-0005-0000-0000-0000F8D00000}"/>
    <cellStyle name="Total 2 15 2 2 3 2" xfId="12028" xr:uid="{00000000-0005-0000-0000-0000F9D00000}"/>
    <cellStyle name="Total 2 15 2 2 3 2 2" xfId="54420" xr:uid="{00000000-0005-0000-0000-0000FAD00000}"/>
    <cellStyle name="Total 2 15 2 2 3 3" xfId="54421" xr:uid="{00000000-0005-0000-0000-0000FBD00000}"/>
    <cellStyle name="Total 2 15 2 2 4" xfId="12026" xr:uid="{00000000-0005-0000-0000-0000FCD00000}"/>
    <cellStyle name="Total 2 15 2 2 4 2" xfId="54422" xr:uid="{00000000-0005-0000-0000-0000FDD00000}"/>
    <cellStyle name="Total 2 15 2 2 5" xfId="28660" xr:uid="{00000000-0005-0000-0000-0000FED00000}"/>
    <cellStyle name="Total 2 15 2 2 5 2" xfId="54423" xr:uid="{00000000-0005-0000-0000-0000FFD00000}"/>
    <cellStyle name="Total 2 15 2 2 6" xfId="28661" xr:uid="{00000000-0005-0000-0000-000000D10000}"/>
    <cellStyle name="Total 2 15 2 2 6 2" xfId="54424" xr:uid="{00000000-0005-0000-0000-000001D10000}"/>
    <cellStyle name="Total 2 15 2 2 7" xfId="28662" xr:uid="{00000000-0005-0000-0000-000002D10000}"/>
    <cellStyle name="Total 2 15 2 2 7 2" xfId="54425" xr:uid="{00000000-0005-0000-0000-000003D10000}"/>
    <cellStyle name="Total 2 15 2 2 8" xfId="54426" xr:uid="{00000000-0005-0000-0000-000004D10000}"/>
    <cellStyle name="Total 2 15 2 3" xfId="8755" xr:uid="{00000000-0005-0000-0000-000005D10000}"/>
    <cellStyle name="Total 2 15 2 3 2" xfId="12029" xr:uid="{00000000-0005-0000-0000-000006D10000}"/>
    <cellStyle name="Total 2 15 2 3 2 2" xfId="54427" xr:uid="{00000000-0005-0000-0000-000007D10000}"/>
    <cellStyle name="Total 2 15 2 3 3" xfId="54428" xr:uid="{00000000-0005-0000-0000-000008D10000}"/>
    <cellStyle name="Total 2 15 2 4" xfId="8756" xr:uid="{00000000-0005-0000-0000-000009D10000}"/>
    <cellStyle name="Total 2 15 2 4 2" xfId="12030" xr:uid="{00000000-0005-0000-0000-00000AD10000}"/>
    <cellStyle name="Total 2 15 2 4 2 2" xfId="54429" xr:uid="{00000000-0005-0000-0000-00000BD10000}"/>
    <cellStyle name="Total 2 15 2 4 3" xfId="54430" xr:uid="{00000000-0005-0000-0000-00000CD10000}"/>
    <cellStyle name="Total 2 15 2 5" xfId="12025" xr:uid="{00000000-0005-0000-0000-00000DD10000}"/>
    <cellStyle name="Total 2 15 2 5 2" xfId="54431" xr:uid="{00000000-0005-0000-0000-00000ED10000}"/>
    <cellStyle name="Total 2 15 2 6" xfId="28663" xr:uid="{00000000-0005-0000-0000-00000FD10000}"/>
    <cellStyle name="Total 2 15 2 6 2" xfId="54432" xr:uid="{00000000-0005-0000-0000-000010D10000}"/>
    <cellStyle name="Total 2 15 2 7" xfId="28664" xr:uid="{00000000-0005-0000-0000-000011D10000}"/>
    <cellStyle name="Total 2 15 2 7 2" xfId="54433" xr:uid="{00000000-0005-0000-0000-000012D10000}"/>
    <cellStyle name="Total 2 15 2 8" xfId="28665" xr:uid="{00000000-0005-0000-0000-000013D10000}"/>
    <cellStyle name="Total 2 15 2 8 2" xfId="54434" xr:uid="{00000000-0005-0000-0000-000014D10000}"/>
    <cellStyle name="Total 2 15 2 9" xfId="54435" xr:uid="{00000000-0005-0000-0000-000015D10000}"/>
    <cellStyle name="Total 2 15 3" xfId="1303" xr:uid="{00000000-0005-0000-0000-000016D10000}"/>
    <cellStyle name="Total 2 15 3 2" xfId="2770" xr:uid="{00000000-0005-0000-0000-000017D10000}"/>
    <cellStyle name="Total 2 15 3 2 2" xfId="8757" xr:uid="{00000000-0005-0000-0000-000018D10000}"/>
    <cellStyle name="Total 2 15 3 2 2 2" xfId="12033" xr:uid="{00000000-0005-0000-0000-000019D10000}"/>
    <cellStyle name="Total 2 15 3 2 2 2 2" xfId="54436" xr:uid="{00000000-0005-0000-0000-00001AD10000}"/>
    <cellStyle name="Total 2 15 3 2 2 3" xfId="54437" xr:uid="{00000000-0005-0000-0000-00001BD10000}"/>
    <cellStyle name="Total 2 15 3 2 3" xfId="8758" xr:uid="{00000000-0005-0000-0000-00001CD10000}"/>
    <cellStyle name="Total 2 15 3 2 3 2" xfId="12034" xr:uid="{00000000-0005-0000-0000-00001DD10000}"/>
    <cellStyle name="Total 2 15 3 2 3 2 2" xfId="54438" xr:uid="{00000000-0005-0000-0000-00001ED10000}"/>
    <cellStyle name="Total 2 15 3 2 3 3" xfId="54439" xr:uid="{00000000-0005-0000-0000-00001FD10000}"/>
    <cellStyle name="Total 2 15 3 2 4" xfId="12032" xr:uid="{00000000-0005-0000-0000-000020D10000}"/>
    <cellStyle name="Total 2 15 3 2 4 2" xfId="54440" xr:uid="{00000000-0005-0000-0000-000021D10000}"/>
    <cellStyle name="Total 2 15 3 2 5" xfId="28666" xr:uid="{00000000-0005-0000-0000-000022D10000}"/>
    <cellStyle name="Total 2 15 3 2 5 2" xfId="54441" xr:uid="{00000000-0005-0000-0000-000023D10000}"/>
    <cellStyle name="Total 2 15 3 2 6" xfId="28667" xr:uid="{00000000-0005-0000-0000-000024D10000}"/>
    <cellStyle name="Total 2 15 3 2 6 2" xfId="54442" xr:uid="{00000000-0005-0000-0000-000025D10000}"/>
    <cellStyle name="Total 2 15 3 2 7" xfId="28668" xr:uid="{00000000-0005-0000-0000-000026D10000}"/>
    <cellStyle name="Total 2 15 3 2 7 2" xfId="54443" xr:uid="{00000000-0005-0000-0000-000027D10000}"/>
    <cellStyle name="Total 2 15 3 2 8" xfId="54444" xr:uid="{00000000-0005-0000-0000-000028D10000}"/>
    <cellStyle name="Total 2 15 3 3" xfId="8759" xr:uid="{00000000-0005-0000-0000-000029D10000}"/>
    <cellStyle name="Total 2 15 3 3 2" xfId="12035" xr:uid="{00000000-0005-0000-0000-00002AD10000}"/>
    <cellStyle name="Total 2 15 3 3 2 2" xfId="54445" xr:uid="{00000000-0005-0000-0000-00002BD10000}"/>
    <cellStyle name="Total 2 15 3 3 3" xfId="54446" xr:uid="{00000000-0005-0000-0000-00002CD10000}"/>
    <cellStyle name="Total 2 15 3 4" xfId="8760" xr:uid="{00000000-0005-0000-0000-00002DD10000}"/>
    <cellStyle name="Total 2 15 3 4 2" xfId="12036" xr:uid="{00000000-0005-0000-0000-00002ED10000}"/>
    <cellStyle name="Total 2 15 3 4 2 2" xfId="54447" xr:uid="{00000000-0005-0000-0000-00002FD10000}"/>
    <cellStyle name="Total 2 15 3 4 3" xfId="54448" xr:uid="{00000000-0005-0000-0000-000030D10000}"/>
    <cellStyle name="Total 2 15 3 5" xfId="12031" xr:uid="{00000000-0005-0000-0000-000031D10000}"/>
    <cellStyle name="Total 2 15 3 5 2" xfId="54449" xr:uid="{00000000-0005-0000-0000-000032D10000}"/>
    <cellStyle name="Total 2 15 3 6" xfId="28669" xr:uid="{00000000-0005-0000-0000-000033D10000}"/>
    <cellStyle name="Total 2 15 3 6 2" xfId="54450" xr:uid="{00000000-0005-0000-0000-000034D10000}"/>
    <cellStyle name="Total 2 15 3 7" xfId="28670" xr:uid="{00000000-0005-0000-0000-000035D10000}"/>
    <cellStyle name="Total 2 15 3 7 2" xfId="54451" xr:uid="{00000000-0005-0000-0000-000036D10000}"/>
    <cellStyle name="Total 2 15 3 8" xfId="28671" xr:uid="{00000000-0005-0000-0000-000037D10000}"/>
    <cellStyle name="Total 2 15 3 8 2" xfId="54452" xr:uid="{00000000-0005-0000-0000-000038D10000}"/>
    <cellStyle name="Total 2 15 3 9" xfId="54453" xr:uid="{00000000-0005-0000-0000-000039D10000}"/>
    <cellStyle name="Total 2 15 4" xfId="2665" xr:uid="{00000000-0005-0000-0000-00003AD10000}"/>
    <cellStyle name="Total 2 15 4 2" xfId="8761" xr:uid="{00000000-0005-0000-0000-00003BD10000}"/>
    <cellStyle name="Total 2 15 4 2 2" xfId="12038" xr:uid="{00000000-0005-0000-0000-00003CD10000}"/>
    <cellStyle name="Total 2 15 4 2 2 2" xfId="54454" xr:uid="{00000000-0005-0000-0000-00003DD10000}"/>
    <cellStyle name="Total 2 15 4 2 3" xfId="54455" xr:uid="{00000000-0005-0000-0000-00003ED10000}"/>
    <cellStyle name="Total 2 15 4 3" xfId="8762" xr:uid="{00000000-0005-0000-0000-00003FD10000}"/>
    <cellStyle name="Total 2 15 4 3 2" xfId="12039" xr:uid="{00000000-0005-0000-0000-000040D10000}"/>
    <cellStyle name="Total 2 15 4 3 2 2" xfId="54456" xr:uid="{00000000-0005-0000-0000-000041D10000}"/>
    <cellStyle name="Total 2 15 4 3 3" xfId="54457" xr:uid="{00000000-0005-0000-0000-000042D10000}"/>
    <cellStyle name="Total 2 15 4 4" xfId="12037" xr:uid="{00000000-0005-0000-0000-000043D10000}"/>
    <cellStyle name="Total 2 15 4 4 2" xfId="54458" xr:uid="{00000000-0005-0000-0000-000044D10000}"/>
    <cellStyle name="Total 2 15 4 5" xfId="28672" xr:uid="{00000000-0005-0000-0000-000045D10000}"/>
    <cellStyle name="Total 2 15 4 5 2" xfId="54459" xr:uid="{00000000-0005-0000-0000-000046D10000}"/>
    <cellStyle name="Total 2 15 4 6" xfId="28673" xr:uid="{00000000-0005-0000-0000-000047D10000}"/>
    <cellStyle name="Total 2 15 4 6 2" xfId="54460" xr:uid="{00000000-0005-0000-0000-000048D10000}"/>
    <cellStyle name="Total 2 15 4 7" xfId="28674" xr:uid="{00000000-0005-0000-0000-000049D10000}"/>
    <cellStyle name="Total 2 15 4 7 2" xfId="54461" xr:uid="{00000000-0005-0000-0000-00004AD10000}"/>
    <cellStyle name="Total 2 15 4 8" xfId="54462" xr:uid="{00000000-0005-0000-0000-00004BD10000}"/>
    <cellStyle name="Total 2 15 5" xfId="8763" xr:uid="{00000000-0005-0000-0000-00004CD10000}"/>
    <cellStyle name="Total 2 15 5 2" xfId="12040" xr:uid="{00000000-0005-0000-0000-00004DD10000}"/>
    <cellStyle name="Total 2 15 5 2 2" xfId="54463" xr:uid="{00000000-0005-0000-0000-00004ED10000}"/>
    <cellStyle name="Total 2 15 5 3" xfId="28675" xr:uid="{00000000-0005-0000-0000-00004FD10000}"/>
    <cellStyle name="Total 2 15 5 3 2" xfId="54464" xr:uid="{00000000-0005-0000-0000-000050D10000}"/>
    <cellStyle name="Total 2 15 5 4" xfId="28676" xr:uid="{00000000-0005-0000-0000-000051D10000}"/>
    <cellStyle name="Total 2 15 5 4 2" xfId="54465" xr:uid="{00000000-0005-0000-0000-000052D10000}"/>
    <cellStyle name="Total 2 15 5 5" xfId="28677" xr:uid="{00000000-0005-0000-0000-000053D10000}"/>
    <cellStyle name="Total 2 15 5 5 2" xfId="54466" xr:uid="{00000000-0005-0000-0000-000054D10000}"/>
    <cellStyle name="Total 2 15 5 6" xfId="54467" xr:uid="{00000000-0005-0000-0000-000055D10000}"/>
    <cellStyle name="Total 2 15 6" xfId="8764" xr:uid="{00000000-0005-0000-0000-000056D10000}"/>
    <cellStyle name="Total 2 15 6 2" xfId="12041" xr:uid="{00000000-0005-0000-0000-000057D10000}"/>
    <cellStyle name="Total 2 15 6 2 2" xfId="54468" xr:uid="{00000000-0005-0000-0000-000058D10000}"/>
    <cellStyle name="Total 2 15 6 3" xfId="28678" xr:uid="{00000000-0005-0000-0000-000059D10000}"/>
    <cellStyle name="Total 2 15 6 3 2" xfId="54469" xr:uid="{00000000-0005-0000-0000-00005AD10000}"/>
    <cellStyle name="Total 2 15 6 4" xfId="28679" xr:uid="{00000000-0005-0000-0000-00005BD10000}"/>
    <cellStyle name="Total 2 15 6 4 2" xfId="54470" xr:uid="{00000000-0005-0000-0000-00005CD10000}"/>
    <cellStyle name="Total 2 15 6 5" xfId="28680" xr:uid="{00000000-0005-0000-0000-00005DD10000}"/>
    <cellStyle name="Total 2 15 6 5 2" xfId="54471" xr:uid="{00000000-0005-0000-0000-00005ED10000}"/>
    <cellStyle name="Total 2 15 6 6" xfId="54472" xr:uid="{00000000-0005-0000-0000-00005FD10000}"/>
    <cellStyle name="Total 2 15 7" xfId="8765" xr:uid="{00000000-0005-0000-0000-000060D10000}"/>
    <cellStyle name="Total 2 15 7 2" xfId="12042" xr:uid="{00000000-0005-0000-0000-000061D10000}"/>
    <cellStyle name="Total 2 15 7 2 2" xfId="54473" xr:uid="{00000000-0005-0000-0000-000062D10000}"/>
    <cellStyle name="Total 2 15 7 3" xfId="28681" xr:uid="{00000000-0005-0000-0000-000063D10000}"/>
    <cellStyle name="Total 2 15 7 3 2" xfId="54474" xr:uid="{00000000-0005-0000-0000-000064D10000}"/>
    <cellStyle name="Total 2 15 7 4" xfId="28682" xr:uid="{00000000-0005-0000-0000-000065D10000}"/>
    <cellStyle name="Total 2 15 7 4 2" xfId="54475" xr:uid="{00000000-0005-0000-0000-000066D10000}"/>
    <cellStyle name="Total 2 15 7 5" xfId="28683" xr:uid="{00000000-0005-0000-0000-000067D10000}"/>
    <cellStyle name="Total 2 15 7 5 2" xfId="54476" xr:uid="{00000000-0005-0000-0000-000068D10000}"/>
    <cellStyle name="Total 2 15 7 6" xfId="54477" xr:uid="{00000000-0005-0000-0000-000069D10000}"/>
    <cellStyle name="Total 2 15 8" xfId="8766" xr:uid="{00000000-0005-0000-0000-00006AD10000}"/>
    <cellStyle name="Total 2 15 8 2" xfId="12043" xr:uid="{00000000-0005-0000-0000-00006BD10000}"/>
    <cellStyle name="Total 2 15 8 2 2" xfId="54478" xr:uid="{00000000-0005-0000-0000-00006CD10000}"/>
    <cellStyle name="Total 2 15 8 3" xfId="54479" xr:uid="{00000000-0005-0000-0000-00006DD10000}"/>
    <cellStyle name="Total 2 15 9" xfId="12024" xr:uid="{00000000-0005-0000-0000-00006ED10000}"/>
    <cellStyle name="Total 2 15 9 2" xfId="54480" xr:uid="{00000000-0005-0000-0000-00006FD10000}"/>
    <cellStyle name="Total 2 16" xfId="1155" xr:uid="{00000000-0005-0000-0000-000070D10000}"/>
    <cellStyle name="Total 2 16 10" xfId="28684" xr:uid="{00000000-0005-0000-0000-000071D10000}"/>
    <cellStyle name="Total 2 16 10 2" xfId="54481" xr:uid="{00000000-0005-0000-0000-000072D10000}"/>
    <cellStyle name="Total 2 16 11" xfId="54482" xr:uid="{00000000-0005-0000-0000-000073D10000}"/>
    <cellStyle name="Total 2 16 2" xfId="2087" xr:uid="{00000000-0005-0000-0000-000074D10000}"/>
    <cellStyle name="Total 2 16 2 2" xfId="3546" xr:uid="{00000000-0005-0000-0000-000075D10000}"/>
    <cellStyle name="Total 2 16 2 2 2" xfId="8767" xr:uid="{00000000-0005-0000-0000-000076D10000}"/>
    <cellStyle name="Total 2 16 2 2 2 2" xfId="12047" xr:uid="{00000000-0005-0000-0000-000077D10000}"/>
    <cellStyle name="Total 2 16 2 2 2 2 2" xfId="54483" xr:uid="{00000000-0005-0000-0000-000078D10000}"/>
    <cellStyle name="Total 2 16 2 2 2 3" xfId="54484" xr:uid="{00000000-0005-0000-0000-000079D10000}"/>
    <cellStyle name="Total 2 16 2 2 3" xfId="8768" xr:uid="{00000000-0005-0000-0000-00007AD10000}"/>
    <cellStyle name="Total 2 16 2 2 3 2" xfId="12048" xr:uid="{00000000-0005-0000-0000-00007BD10000}"/>
    <cellStyle name="Total 2 16 2 2 3 2 2" xfId="54485" xr:uid="{00000000-0005-0000-0000-00007CD10000}"/>
    <cellStyle name="Total 2 16 2 2 3 3" xfId="54486" xr:uid="{00000000-0005-0000-0000-00007DD10000}"/>
    <cellStyle name="Total 2 16 2 2 4" xfId="12046" xr:uid="{00000000-0005-0000-0000-00007ED10000}"/>
    <cellStyle name="Total 2 16 2 2 4 2" xfId="54487" xr:uid="{00000000-0005-0000-0000-00007FD10000}"/>
    <cellStyle name="Total 2 16 2 2 5" xfId="28685" xr:uid="{00000000-0005-0000-0000-000080D10000}"/>
    <cellStyle name="Total 2 16 2 2 5 2" xfId="54488" xr:uid="{00000000-0005-0000-0000-000081D10000}"/>
    <cellStyle name="Total 2 16 2 2 6" xfId="28686" xr:uid="{00000000-0005-0000-0000-000082D10000}"/>
    <cellStyle name="Total 2 16 2 2 6 2" xfId="54489" xr:uid="{00000000-0005-0000-0000-000083D10000}"/>
    <cellStyle name="Total 2 16 2 2 7" xfId="28687" xr:uid="{00000000-0005-0000-0000-000084D10000}"/>
    <cellStyle name="Total 2 16 2 2 7 2" xfId="54490" xr:uid="{00000000-0005-0000-0000-000085D10000}"/>
    <cellStyle name="Total 2 16 2 2 8" xfId="54491" xr:uid="{00000000-0005-0000-0000-000086D10000}"/>
    <cellStyle name="Total 2 16 2 3" xfId="8769" xr:uid="{00000000-0005-0000-0000-000087D10000}"/>
    <cellStyle name="Total 2 16 2 3 2" xfId="12049" xr:uid="{00000000-0005-0000-0000-000088D10000}"/>
    <cellStyle name="Total 2 16 2 3 2 2" xfId="54492" xr:uid="{00000000-0005-0000-0000-000089D10000}"/>
    <cellStyle name="Total 2 16 2 3 3" xfId="54493" xr:uid="{00000000-0005-0000-0000-00008AD10000}"/>
    <cellStyle name="Total 2 16 2 4" xfId="8770" xr:uid="{00000000-0005-0000-0000-00008BD10000}"/>
    <cellStyle name="Total 2 16 2 4 2" xfId="12050" xr:uid="{00000000-0005-0000-0000-00008CD10000}"/>
    <cellStyle name="Total 2 16 2 4 2 2" xfId="54494" xr:uid="{00000000-0005-0000-0000-00008DD10000}"/>
    <cellStyle name="Total 2 16 2 4 3" xfId="54495" xr:uid="{00000000-0005-0000-0000-00008ED10000}"/>
    <cellStyle name="Total 2 16 2 5" xfId="12045" xr:uid="{00000000-0005-0000-0000-00008FD10000}"/>
    <cellStyle name="Total 2 16 2 5 2" xfId="54496" xr:uid="{00000000-0005-0000-0000-000090D10000}"/>
    <cellStyle name="Total 2 16 2 6" xfId="28688" xr:uid="{00000000-0005-0000-0000-000091D10000}"/>
    <cellStyle name="Total 2 16 2 6 2" xfId="54497" xr:uid="{00000000-0005-0000-0000-000092D10000}"/>
    <cellStyle name="Total 2 16 2 7" xfId="28689" xr:uid="{00000000-0005-0000-0000-000093D10000}"/>
    <cellStyle name="Total 2 16 2 7 2" xfId="54498" xr:uid="{00000000-0005-0000-0000-000094D10000}"/>
    <cellStyle name="Total 2 16 2 8" xfId="28690" xr:uid="{00000000-0005-0000-0000-000095D10000}"/>
    <cellStyle name="Total 2 16 2 8 2" xfId="54499" xr:uid="{00000000-0005-0000-0000-000096D10000}"/>
    <cellStyle name="Total 2 16 2 9" xfId="54500" xr:uid="{00000000-0005-0000-0000-000097D10000}"/>
    <cellStyle name="Total 2 16 3" xfId="1655" xr:uid="{00000000-0005-0000-0000-000098D10000}"/>
    <cellStyle name="Total 2 16 3 2" xfId="3118" xr:uid="{00000000-0005-0000-0000-000099D10000}"/>
    <cellStyle name="Total 2 16 3 2 2" xfId="8771" xr:uid="{00000000-0005-0000-0000-00009AD10000}"/>
    <cellStyle name="Total 2 16 3 2 2 2" xfId="12053" xr:uid="{00000000-0005-0000-0000-00009BD10000}"/>
    <cellStyle name="Total 2 16 3 2 2 2 2" xfId="54501" xr:uid="{00000000-0005-0000-0000-00009CD10000}"/>
    <cellStyle name="Total 2 16 3 2 2 3" xfId="54502" xr:uid="{00000000-0005-0000-0000-00009DD10000}"/>
    <cellStyle name="Total 2 16 3 2 3" xfId="8772" xr:uid="{00000000-0005-0000-0000-00009ED10000}"/>
    <cellStyle name="Total 2 16 3 2 3 2" xfId="12054" xr:uid="{00000000-0005-0000-0000-00009FD10000}"/>
    <cellStyle name="Total 2 16 3 2 3 2 2" xfId="54503" xr:uid="{00000000-0005-0000-0000-0000A0D10000}"/>
    <cellStyle name="Total 2 16 3 2 3 3" xfId="54504" xr:uid="{00000000-0005-0000-0000-0000A1D10000}"/>
    <cellStyle name="Total 2 16 3 2 4" xfId="12052" xr:uid="{00000000-0005-0000-0000-0000A2D10000}"/>
    <cellStyle name="Total 2 16 3 2 4 2" xfId="54505" xr:uid="{00000000-0005-0000-0000-0000A3D10000}"/>
    <cellStyle name="Total 2 16 3 2 5" xfId="28691" xr:uid="{00000000-0005-0000-0000-0000A4D10000}"/>
    <cellStyle name="Total 2 16 3 2 5 2" xfId="54506" xr:uid="{00000000-0005-0000-0000-0000A5D10000}"/>
    <cellStyle name="Total 2 16 3 2 6" xfId="28692" xr:uid="{00000000-0005-0000-0000-0000A6D10000}"/>
    <cellStyle name="Total 2 16 3 2 6 2" xfId="54507" xr:uid="{00000000-0005-0000-0000-0000A7D10000}"/>
    <cellStyle name="Total 2 16 3 2 7" xfId="28693" xr:uid="{00000000-0005-0000-0000-0000A8D10000}"/>
    <cellStyle name="Total 2 16 3 2 7 2" xfId="54508" xr:uid="{00000000-0005-0000-0000-0000A9D10000}"/>
    <cellStyle name="Total 2 16 3 2 8" xfId="54509" xr:uid="{00000000-0005-0000-0000-0000AAD10000}"/>
    <cellStyle name="Total 2 16 3 3" xfId="8773" xr:uid="{00000000-0005-0000-0000-0000ABD10000}"/>
    <cellStyle name="Total 2 16 3 3 2" xfId="12055" xr:uid="{00000000-0005-0000-0000-0000ACD10000}"/>
    <cellStyle name="Total 2 16 3 3 2 2" xfId="54510" xr:uid="{00000000-0005-0000-0000-0000ADD10000}"/>
    <cellStyle name="Total 2 16 3 3 3" xfId="54511" xr:uid="{00000000-0005-0000-0000-0000AED10000}"/>
    <cellStyle name="Total 2 16 3 4" xfId="8774" xr:uid="{00000000-0005-0000-0000-0000AFD10000}"/>
    <cellStyle name="Total 2 16 3 4 2" xfId="12056" xr:uid="{00000000-0005-0000-0000-0000B0D10000}"/>
    <cellStyle name="Total 2 16 3 4 2 2" xfId="54512" xr:uid="{00000000-0005-0000-0000-0000B1D10000}"/>
    <cellStyle name="Total 2 16 3 4 3" xfId="54513" xr:uid="{00000000-0005-0000-0000-0000B2D10000}"/>
    <cellStyle name="Total 2 16 3 5" xfId="12051" xr:uid="{00000000-0005-0000-0000-0000B3D10000}"/>
    <cellStyle name="Total 2 16 3 5 2" xfId="54514" xr:uid="{00000000-0005-0000-0000-0000B4D10000}"/>
    <cellStyle name="Total 2 16 3 6" xfId="28694" xr:uid="{00000000-0005-0000-0000-0000B5D10000}"/>
    <cellStyle name="Total 2 16 3 6 2" xfId="54515" xr:uid="{00000000-0005-0000-0000-0000B6D10000}"/>
    <cellStyle name="Total 2 16 3 7" xfId="28695" xr:uid="{00000000-0005-0000-0000-0000B7D10000}"/>
    <cellStyle name="Total 2 16 3 7 2" xfId="54516" xr:uid="{00000000-0005-0000-0000-0000B8D10000}"/>
    <cellStyle name="Total 2 16 3 8" xfId="28696" xr:uid="{00000000-0005-0000-0000-0000B9D10000}"/>
    <cellStyle name="Total 2 16 3 8 2" xfId="54517" xr:uid="{00000000-0005-0000-0000-0000BAD10000}"/>
    <cellStyle name="Total 2 16 3 9" xfId="54518" xr:uid="{00000000-0005-0000-0000-0000BBD10000}"/>
    <cellStyle name="Total 2 16 4" xfId="2696" xr:uid="{00000000-0005-0000-0000-0000BCD10000}"/>
    <cellStyle name="Total 2 16 4 2" xfId="8775" xr:uid="{00000000-0005-0000-0000-0000BDD10000}"/>
    <cellStyle name="Total 2 16 4 2 2" xfId="12058" xr:uid="{00000000-0005-0000-0000-0000BED10000}"/>
    <cellStyle name="Total 2 16 4 2 2 2" xfId="54519" xr:uid="{00000000-0005-0000-0000-0000BFD10000}"/>
    <cellStyle name="Total 2 16 4 2 3" xfId="54520" xr:uid="{00000000-0005-0000-0000-0000C0D10000}"/>
    <cellStyle name="Total 2 16 4 3" xfId="8776" xr:uid="{00000000-0005-0000-0000-0000C1D10000}"/>
    <cellStyle name="Total 2 16 4 3 2" xfId="12059" xr:uid="{00000000-0005-0000-0000-0000C2D10000}"/>
    <cellStyle name="Total 2 16 4 3 2 2" xfId="54521" xr:uid="{00000000-0005-0000-0000-0000C3D10000}"/>
    <cellStyle name="Total 2 16 4 3 3" xfId="54522" xr:uid="{00000000-0005-0000-0000-0000C4D10000}"/>
    <cellStyle name="Total 2 16 4 4" xfId="12057" xr:uid="{00000000-0005-0000-0000-0000C5D10000}"/>
    <cellStyle name="Total 2 16 4 4 2" xfId="54523" xr:uid="{00000000-0005-0000-0000-0000C6D10000}"/>
    <cellStyle name="Total 2 16 4 5" xfId="28697" xr:uid="{00000000-0005-0000-0000-0000C7D10000}"/>
    <cellStyle name="Total 2 16 4 5 2" xfId="54524" xr:uid="{00000000-0005-0000-0000-0000C8D10000}"/>
    <cellStyle name="Total 2 16 4 6" xfId="28698" xr:uid="{00000000-0005-0000-0000-0000C9D10000}"/>
    <cellStyle name="Total 2 16 4 6 2" xfId="54525" xr:uid="{00000000-0005-0000-0000-0000CAD10000}"/>
    <cellStyle name="Total 2 16 4 7" xfId="28699" xr:uid="{00000000-0005-0000-0000-0000CBD10000}"/>
    <cellStyle name="Total 2 16 4 7 2" xfId="54526" xr:uid="{00000000-0005-0000-0000-0000CCD10000}"/>
    <cellStyle name="Total 2 16 4 8" xfId="54527" xr:uid="{00000000-0005-0000-0000-0000CDD10000}"/>
    <cellStyle name="Total 2 16 5" xfId="8777" xr:uid="{00000000-0005-0000-0000-0000CED10000}"/>
    <cellStyle name="Total 2 16 5 2" xfId="12060" xr:uid="{00000000-0005-0000-0000-0000CFD10000}"/>
    <cellStyle name="Total 2 16 5 2 2" xfId="54528" xr:uid="{00000000-0005-0000-0000-0000D0D10000}"/>
    <cellStyle name="Total 2 16 5 3" xfId="28700" xr:uid="{00000000-0005-0000-0000-0000D1D10000}"/>
    <cellStyle name="Total 2 16 5 3 2" xfId="54529" xr:uid="{00000000-0005-0000-0000-0000D2D10000}"/>
    <cellStyle name="Total 2 16 5 4" xfId="28701" xr:uid="{00000000-0005-0000-0000-0000D3D10000}"/>
    <cellStyle name="Total 2 16 5 4 2" xfId="54530" xr:uid="{00000000-0005-0000-0000-0000D4D10000}"/>
    <cellStyle name="Total 2 16 5 5" xfId="28702" xr:uid="{00000000-0005-0000-0000-0000D5D10000}"/>
    <cellStyle name="Total 2 16 5 5 2" xfId="54531" xr:uid="{00000000-0005-0000-0000-0000D6D10000}"/>
    <cellStyle name="Total 2 16 5 6" xfId="54532" xr:uid="{00000000-0005-0000-0000-0000D7D10000}"/>
    <cellStyle name="Total 2 16 6" xfId="8778" xr:uid="{00000000-0005-0000-0000-0000D8D10000}"/>
    <cellStyle name="Total 2 16 6 2" xfId="12061" xr:uid="{00000000-0005-0000-0000-0000D9D10000}"/>
    <cellStyle name="Total 2 16 6 2 2" xfId="54533" xr:uid="{00000000-0005-0000-0000-0000DAD10000}"/>
    <cellStyle name="Total 2 16 6 3" xfId="28703" xr:uid="{00000000-0005-0000-0000-0000DBD10000}"/>
    <cellStyle name="Total 2 16 6 3 2" xfId="54534" xr:uid="{00000000-0005-0000-0000-0000DCD10000}"/>
    <cellStyle name="Total 2 16 6 4" xfId="28704" xr:uid="{00000000-0005-0000-0000-0000DDD10000}"/>
    <cellStyle name="Total 2 16 6 4 2" xfId="54535" xr:uid="{00000000-0005-0000-0000-0000DED10000}"/>
    <cellStyle name="Total 2 16 6 5" xfId="28705" xr:uid="{00000000-0005-0000-0000-0000DFD10000}"/>
    <cellStyle name="Total 2 16 6 5 2" xfId="54536" xr:uid="{00000000-0005-0000-0000-0000E0D10000}"/>
    <cellStyle name="Total 2 16 6 6" xfId="54537" xr:uid="{00000000-0005-0000-0000-0000E1D10000}"/>
    <cellStyle name="Total 2 16 7" xfId="8779" xr:uid="{00000000-0005-0000-0000-0000E2D10000}"/>
    <cellStyle name="Total 2 16 7 2" xfId="12062" xr:uid="{00000000-0005-0000-0000-0000E3D10000}"/>
    <cellStyle name="Total 2 16 7 2 2" xfId="54538" xr:uid="{00000000-0005-0000-0000-0000E4D10000}"/>
    <cellStyle name="Total 2 16 7 3" xfId="28706" xr:uid="{00000000-0005-0000-0000-0000E5D10000}"/>
    <cellStyle name="Total 2 16 7 3 2" xfId="54539" xr:uid="{00000000-0005-0000-0000-0000E6D10000}"/>
    <cellStyle name="Total 2 16 7 4" xfId="28707" xr:uid="{00000000-0005-0000-0000-0000E7D10000}"/>
    <cellStyle name="Total 2 16 7 4 2" xfId="54540" xr:uid="{00000000-0005-0000-0000-0000E8D10000}"/>
    <cellStyle name="Total 2 16 7 5" xfId="28708" xr:uid="{00000000-0005-0000-0000-0000E9D10000}"/>
    <cellStyle name="Total 2 16 7 5 2" xfId="54541" xr:uid="{00000000-0005-0000-0000-0000EAD10000}"/>
    <cellStyle name="Total 2 16 7 6" xfId="54542" xr:uid="{00000000-0005-0000-0000-0000EBD10000}"/>
    <cellStyle name="Total 2 16 8" xfId="8780" xr:uid="{00000000-0005-0000-0000-0000ECD10000}"/>
    <cellStyle name="Total 2 16 8 2" xfId="12063" xr:uid="{00000000-0005-0000-0000-0000EDD10000}"/>
    <cellStyle name="Total 2 16 8 2 2" xfId="54543" xr:uid="{00000000-0005-0000-0000-0000EED10000}"/>
    <cellStyle name="Total 2 16 8 3" xfId="54544" xr:uid="{00000000-0005-0000-0000-0000EFD10000}"/>
    <cellStyle name="Total 2 16 9" xfId="12044" xr:uid="{00000000-0005-0000-0000-0000F0D10000}"/>
    <cellStyle name="Total 2 16 9 2" xfId="54545" xr:uid="{00000000-0005-0000-0000-0000F1D10000}"/>
    <cellStyle name="Total 2 17" xfId="1102" xr:uid="{00000000-0005-0000-0000-0000F2D10000}"/>
    <cellStyle name="Total 2 17 10" xfId="28709" xr:uid="{00000000-0005-0000-0000-0000F3D10000}"/>
    <cellStyle name="Total 2 17 10 2" xfId="54546" xr:uid="{00000000-0005-0000-0000-0000F4D10000}"/>
    <cellStyle name="Total 2 17 11" xfId="54547" xr:uid="{00000000-0005-0000-0000-0000F5D10000}"/>
    <cellStyle name="Total 2 17 2" xfId="2034" xr:uid="{00000000-0005-0000-0000-0000F6D10000}"/>
    <cellStyle name="Total 2 17 2 2" xfId="3493" xr:uid="{00000000-0005-0000-0000-0000F7D10000}"/>
    <cellStyle name="Total 2 17 2 2 2" xfId="8781" xr:uid="{00000000-0005-0000-0000-0000F8D10000}"/>
    <cellStyle name="Total 2 17 2 2 2 2" xfId="12067" xr:uid="{00000000-0005-0000-0000-0000F9D10000}"/>
    <cellStyle name="Total 2 17 2 2 2 2 2" xfId="54548" xr:uid="{00000000-0005-0000-0000-0000FAD10000}"/>
    <cellStyle name="Total 2 17 2 2 2 3" xfId="54549" xr:uid="{00000000-0005-0000-0000-0000FBD10000}"/>
    <cellStyle name="Total 2 17 2 2 3" xfId="8782" xr:uid="{00000000-0005-0000-0000-0000FCD10000}"/>
    <cellStyle name="Total 2 17 2 2 3 2" xfId="12068" xr:uid="{00000000-0005-0000-0000-0000FDD10000}"/>
    <cellStyle name="Total 2 17 2 2 3 2 2" xfId="54550" xr:uid="{00000000-0005-0000-0000-0000FED10000}"/>
    <cellStyle name="Total 2 17 2 2 3 3" xfId="54551" xr:uid="{00000000-0005-0000-0000-0000FFD10000}"/>
    <cellStyle name="Total 2 17 2 2 4" xfId="12066" xr:uid="{00000000-0005-0000-0000-000000D20000}"/>
    <cellStyle name="Total 2 17 2 2 4 2" xfId="54552" xr:uid="{00000000-0005-0000-0000-000001D20000}"/>
    <cellStyle name="Total 2 17 2 2 5" xfId="28710" xr:uid="{00000000-0005-0000-0000-000002D20000}"/>
    <cellStyle name="Total 2 17 2 2 5 2" xfId="54553" xr:uid="{00000000-0005-0000-0000-000003D20000}"/>
    <cellStyle name="Total 2 17 2 2 6" xfId="28711" xr:uid="{00000000-0005-0000-0000-000004D20000}"/>
    <cellStyle name="Total 2 17 2 2 6 2" xfId="54554" xr:uid="{00000000-0005-0000-0000-000005D20000}"/>
    <cellStyle name="Total 2 17 2 2 7" xfId="28712" xr:uid="{00000000-0005-0000-0000-000006D20000}"/>
    <cellStyle name="Total 2 17 2 2 7 2" xfId="54555" xr:uid="{00000000-0005-0000-0000-000007D20000}"/>
    <cellStyle name="Total 2 17 2 2 8" xfId="54556" xr:uid="{00000000-0005-0000-0000-000008D20000}"/>
    <cellStyle name="Total 2 17 2 3" xfId="8783" xr:uid="{00000000-0005-0000-0000-000009D20000}"/>
    <cellStyle name="Total 2 17 2 3 2" xfId="12069" xr:uid="{00000000-0005-0000-0000-00000AD20000}"/>
    <cellStyle name="Total 2 17 2 3 2 2" xfId="54557" xr:uid="{00000000-0005-0000-0000-00000BD20000}"/>
    <cellStyle name="Total 2 17 2 3 3" xfId="54558" xr:uid="{00000000-0005-0000-0000-00000CD20000}"/>
    <cellStyle name="Total 2 17 2 4" xfId="8784" xr:uid="{00000000-0005-0000-0000-00000DD20000}"/>
    <cellStyle name="Total 2 17 2 4 2" xfId="12070" xr:uid="{00000000-0005-0000-0000-00000ED20000}"/>
    <cellStyle name="Total 2 17 2 4 2 2" xfId="54559" xr:uid="{00000000-0005-0000-0000-00000FD20000}"/>
    <cellStyle name="Total 2 17 2 4 3" xfId="54560" xr:uid="{00000000-0005-0000-0000-000010D20000}"/>
    <cellStyle name="Total 2 17 2 5" xfId="12065" xr:uid="{00000000-0005-0000-0000-000011D20000}"/>
    <cellStyle name="Total 2 17 2 5 2" xfId="54561" xr:uid="{00000000-0005-0000-0000-000012D20000}"/>
    <cellStyle name="Total 2 17 2 6" xfId="28713" xr:uid="{00000000-0005-0000-0000-000013D20000}"/>
    <cellStyle name="Total 2 17 2 6 2" xfId="54562" xr:uid="{00000000-0005-0000-0000-000014D20000}"/>
    <cellStyle name="Total 2 17 2 7" xfId="28714" xr:uid="{00000000-0005-0000-0000-000015D20000}"/>
    <cellStyle name="Total 2 17 2 7 2" xfId="54563" xr:uid="{00000000-0005-0000-0000-000016D20000}"/>
    <cellStyle name="Total 2 17 2 8" xfId="28715" xr:uid="{00000000-0005-0000-0000-000017D20000}"/>
    <cellStyle name="Total 2 17 2 8 2" xfId="54564" xr:uid="{00000000-0005-0000-0000-000018D20000}"/>
    <cellStyle name="Total 2 17 2 9" xfId="54565" xr:uid="{00000000-0005-0000-0000-000019D20000}"/>
    <cellStyle name="Total 2 17 3" xfId="1602" xr:uid="{00000000-0005-0000-0000-00001AD20000}"/>
    <cellStyle name="Total 2 17 3 2" xfId="3065" xr:uid="{00000000-0005-0000-0000-00001BD20000}"/>
    <cellStyle name="Total 2 17 3 2 2" xfId="8785" xr:uid="{00000000-0005-0000-0000-00001CD20000}"/>
    <cellStyle name="Total 2 17 3 2 2 2" xfId="12073" xr:uid="{00000000-0005-0000-0000-00001DD20000}"/>
    <cellStyle name="Total 2 17 3 2 2 2 2" xfId="54566" xr:uid="{00000000-0005-0000-0000-00001ED20000}"/>
    <cellStyle name="Total 2 17 3 2 2 3" xfId="54567" xr:uid="{00000000-0005-0000-0000-00001FD20000}"/>
    <cellStyle name="Total 2 17 3 2 3" xfId="8786" xr:uid="{00000000-0005-0000-0000-000020D20000}"/>
    <cellStyle name="Total 2 17 3 2 3 2" xfId="12074" xr:uid="{00000000-0005-0000-0000-000021D20000}"/>
    <cellStyle name="Total 2 17 3 2 3 2 2" xfId="54568" xr:uid="{00000000-0005-0000-0000-000022D20000}"/>
    <cellStyle name="Total 2 17 3 2 3 3" xfId="54569" xr:uid="{00000000-0005-0000-0000-000023D20000}"/>
    <cellStyle name="Total 2 17 3 2 4" xfId="12072" xr:uid="{00000000-0005-0000-0000-000024D20000}"/>
    <cellStyle name="Total 2 17 3 2 4 2" xfId="54570" xr:uid="{00000000-0005-0000-0000-000025D20000}"/>
    <cellStyle name="Total 2 17 3 2 5" xfId="28716" xr:uid="{00000000-0005-0000-0000-000026D20000}"/>
    <cellStyle name="Total 2 17 3 2 5 2" xfId="54571" xr:uid="{00000000-0005-0000-0000-000027D20000}"/>
    <cellStyle name="Total 2 17 3 2 6" xfId="28717" xr:uid="{00000000-0005-0000-0000-000028D20000}"/>
    <cellStyle name="Total 2 17 3 2 6 2" xfId="54572" xr:uid="{00000000-0005-0000-0000-000029D20000}"/>
    <cellStyle name="Total 2 17 3 2 7" xfId="28718" xr:uid="{00000000-0005-0000-0000-00002AD20000}"/>
    <cellStyle name="Total 2 17 3 2 7 2" xfId="54573" xr:uid="{00000000-0005-0000-0000-00002BD20000}"/>
    <cellStyle name="Total 2 17 3 2 8" xfId="54574" xr:uid="{00000000-0005-0000-0000-00002CD20000}"/>
    <cellStyle name="Total 2 17 3 3" xfId="8787" xr:uid="{00000000-0005-0000-0000-00002DD20000}"/>
    <cellStyle name="Total 2 17 3 3 2" xfId="12075" xr:uid="{00000000-0005-0000-0000-00002ED20000}"/>
    <cellStyle name="Total 2 17 3 3 2 2" xfId="54575" xr:uid="{00000000-0005-0000-0000-00002FD20000}"/>
    <cellStyle name="Total 2 17 3 3 3" xfId="54576" xr:uid="{00000000-0005-0000-0000-000030D20000}"/>
    <cellStyle name="Total 2 17 3 4" xfId="8788" xr:uid="{00000000-0005-0000-0000-000031D20000}"/>
    <cellStyle name="Total 2 17 3 4 2" xfId="12076" xr:uid="{00000000-0005-0000-0000-000032D20000}"/>
    <cellStyle name="Total 2 17 3 4 2 2" xfId="54577" xr:uid="{00000000-0005-0000-0000-000033D20000}"/>
    <cellStyle name="Total 2 17 3 4 3" xfId="54578" xr:uid="{00000000-0005-0000-0000-000034D20000}"/>
    <cellStyle name="Total 2 17 3 5" xfId="12071" xr:uid="{00000000-0005-0000-0000-000035D20000}"/>
    <cellStyle name="Total 2 17 3 5 2" xfId="54579" xr:uid="{00000000-0005-0000-0000-000036D20000}"/>
    <cellStyle name="Total 2 17 3 6" xfId="28719" xr:uid="{00000000-0005-0000-0000-000037D20000}"/>
    <cellStyle name="Total 2 17 3 6 2" xfId="54580" xr:uid="{00000000-0005-0000-0000-000038D20000}"/>
    <cellStyle name="Total 2 17 3 7" xfId="28720" xr:uid="{00000000-0005-0000-0000-000039D20000}"/>
    <cellStyle name="Total 2 17 3 7 2" xfId="54581" xr:uid="{00000000-0005-0000-0000-00003AD20000}"/>
    <cellStyle name="Total 2 17 3 8" xfId="28721" xr:uid="{00000000-0005-0000-0000-00003BD20000}"/>
    <cellStyle name="Total 2 17 3 8 2" xfId="54582" xr:uid="{00000000-0005-0000-0000-00003CD20000}"/>
    <cellStyle name="Total 2 17 3 9" xfId="54583" xr:uid="{00000000-0005-0000-0000-00003DD20000}"/>
    <cellStyle name="Total 2 17 4" xfId="2691" xr:uid="{00000000-0005-0000-0000-00003ED20000}"/>
    <cellStyle name="Total 2 17 4 2" xfId="8789" xr:uid="{00000000-0005-0000-0000-00003FD20000}"/>
    <cellStyle name="Total 2 17 4 2 2" xfId="12078" xr:uid="{00000000-0005-0000-0000-000040D20000}"/>
    <cellStyle name="Total 2 17 4 2 2 2" xfId="54584" xr:uid="{00000000-0005-0000-0000-000041D20000}"/>
    <cellStyle name="Total 2 17 4 2 3" xfId="54585" xr:uid="{00000000-0005-0000-0000-000042D20000}"/>
    <cellStyle name="Total 2 17 4 3" xfId="8790" xr:uid="{00000000-0005-0000-0000-000043D20000}"/>
    <cellStyle name="Total 2 17 4 3 2" xfId="12079" xr:uid="{00000000-0005-0000-0000-000044D20000}"/>
    <cellStyle name="Total 2 17 4 3 2 2" xfId="54586" xr:uid="{00000000-0005-0000-0000-000045D20000}"/>
    <cellStyle name="Total 2 17 4 3 3" xfId="54587" xr:uid="{00000000-0005-0000-0000-000046D20000}"/>
    <cellStyle name="Total 2 17 4 4" xfId="12077" xr:uid="{00000000-0005-0000-0000-000047D20000}"/>
    <cellStyle name="Total 2 17 4 4 2" xfId="54588" xr:uid="{00000000-0005-0000-0000-000048D20000}"/>
    <cellStyle name="Total 2 17 4 5" xfId="28722" xr:uid="{00000000-0005-0000-0000-000049D20000}"/>
    <cellStyle name="Total 2 17 4 5 2" xfId="54589" xr:uid="{00000000-0005-0000-0000-00004AD20000}"/>
    <cellStyle name="Total 2 17 4 6" xfId="28723" xr:uid="{00000000-0005-0000-0000-00004BD20000}"/>
    <cellStyle name="Total 2 17 4 6 2" xfId="54590" xr:uid="{00000000-0005-0000-0000-00004CD20000}"/>
    <cellStyle name="Total 2 17 4 7" xfId="28724" xr:uid="{00000000-0005-0000-0000-00004DD20000}"/>
    <cellStyle name="Total 2 17 4 7 2" xfId="54591" xr:uid="{00000000-0005-0000-0000-00004ED20000}"/>
    <cellStyle name="Total 2 17 4 8" xfId="54592" xr:uid="{00000000-0005-0000-0000-00004FD20000}"/>
    <cellStyle name="Total 2 17 5" xfId="8791" xr:uid="{00000000-0005-0000-0000-000050D20000}"/>
    <cellStyle name="Total 2 17 5 2" xfId="12080" xr:uid="{00000000-0005-0000-0000-000051D20000}"/>
    <cellStyle name="Total 2 17 5 2 2" xfId="54593" xr:uid="{00000000-0005-0000-0000-000052D20000}"/>
    <cellStyle name="Total 2 17 5 3" xfId="28725" xr:uid="{00000000-0005-0000-0000-000053D20000}"/>
    <cellStyle name="Total 2 17 5 3 2" xfId="54594" xr:uid="{00000000-0005-0000-0000-000054D20000}"/>
    <cellStyle name="Total 2 17 5 4" xfId="28726" xr:uid="{00000000-0005-0000-0000-000055D20000}"/>
    <cellStyle name="Total 2 17 5 4 2" xfId="54595" xr:uid="{00000000-0005-0000-0000-000056D20000}"/>
    <cellStyle name="Total 2 17 5 5" xfId="28727" xr:uid="{00000000-0005-0000-0000-000057D20000}"/>
    <cellStyle name="Total 2 17 5 5 2" xfId="54596" xr:uid="{00000000-0005-0000-0000-000058D20000}"/>
    <cellStyle name="Total 2 17 5 6" xfId="54597" xr:uid="{00000000-0005-0000-0000-000059D20000}"/>
    <cellStyle name="Total 2 17 6" xfId="8792" xr:uid="{00000000-0005-0000-0000-00005AD20000}"/>
    <cellStyle name="Total 2 17 6 2" xfId="12081" xr:uid="{00000000-0005-0000-0000-00005BD20000}"/>
    <cellStyle name="Total 2 17 6 2 2" xfId="54598" xr:uid="{00000000-0005-0000-0000-00005CD20000}"/>
    <cellStyle name="Total 2 17 6 3" xfId="28728" xr:uid="{00000000-0005-0000-0000-00005DD20000}"/>
    <cellStyle name="Total 2 17 6 3 2" xfId="54599" xr:uid="{00000000-0005-0000-0000-00005ED20000}"/>
    <cellStyle name="Total 2 17 6 4" xfId="28729" xr:uid="{00000000-0005-0000-0000-00005FD20000}"/>
    <cellStyle name="Total 2 17 6 4 2" xfId="54600" xr:uid="{00000000-0005-0000-0000-000060D20000}"/>
    <cellStyle name="Total 2 17 6 5" xfId="28730" xr:uid="{00000000-0005-0000-0000-000061D20000}"/>
    <cellStyle name="Total 2 17 6 5 2" xfId="54601" xr:uid="{00000000-0005-0000-0000-000062D20000}"/>
    <cellStyle name="Total 2 17 6 6" xfId="54602" xr:uid="{00000000-0005-0000-0000-000063D20000}"/>
    <cellStyle name="Total 2 17 7" xfId="8793" xr:uid="{00000000-0005-0000-0000-000064D20000}"/>
    <cellStyle name="Total 2 17 7 2" xfId="12082" xr:uid="{00000000-0005-0000-0000-000065D20000}"/>
    <cellStyle name="Total 2 17 7 2 2" xfId="54603" xr:uid="{00000000-0005-0000-0000-000066D20000}"/>
    <cellStyle name="Total 2 17 7 3" xfId="28731" xr:uid="{00000000-0005-0000-0000-000067D20000}"/>
    <cellStyle name="Total 2 17 7 3 2" xfId="54604" xr:uid="{00000000-0005-0000-0000-000068D20000}"/>
    <cellStyle name="Total 2 17 7 4" xfId="28732" xr:uid="{00000000-0005-0000-0000-000069D20000}"/>
    <cellStyle name="Total 2 17 7 4 2" xfId="54605" xr:uid="{00000000-0005-0000-0000-00006AD20000}"/>
    <cellStyle name="Total 2 17 7 5" xfId="28733" xr:uid="{00000000-0005-0000-0000-00006BD20000}"/>
    <cellStyle name="Total 2 17 7 5 2" xfId="54606" xr:uid="{00000000-0005-0000-0000-00006CD20000}"/>
    <cellStyle name="Total 2 17 7 6" xfId="54607" xr:uid="{00000000-0005-0000-0000-00006DD20000}"/>
    <cellStyle name="Total 2 17 8" xfId="8794" xr:uid="{00000000-0005-0000-0000-00006ED20000}"/>
    <cellStyle name="Total 2 17 8 2" xfId="12083" xr:uid="{00000000-0005-0000-0000-00006FD20000}"/>
    <cellStyle name="Total 2 17 8 2 2" xfId="54608" xr:uid="{00000000-0005-0000-0000-000070D20000}"/>
    <cellStyle name="Total 2 17 8 3" xfId="54609" xr:uid="{00000000-0005-0000-0000-000071D20000}"/>
    <cellStyle name="Total 2 17 9" xfId="12064" xr:uid="{00000000-0005-0000-0000-000072D20000}"/>
    <cellStyle name="Total 2 17 9 2" xfId="54610" xr:uid="{00000000-0005-0000-0000-000073D20000}"/>
    <cellStyle name="Total 2 18" xfId="1333" xr:uid="{00000000-0005-0000-0000-000074D20000}"/>
    <cellStyle name="Total 2 18 2" xfId="2800" xr:uid="{00000000-0005-0000-0000-000075D20000}"/>
    <cellStyle name="Total 2 18 2 2" xfId="8795" xr:uid="{00000000-0005-0000-0000-000076D20000}"/>
    <cellStyle name="Total 2 18 2 2 2" xfId="12449" xr:uid="{00000000-0005-0000-0000-000077D20000}"/>
    <cellStyle name="Total 2 18 2 2 2 2" xfId="54611" xr:uid="{00000000-0005-0000-0000-000078D20000}"/>
    <cellStyle name="Total 2 18 2 2 3" xfId="54612" xr:uid="{00000000-0005-0000-0000-000079D20000}"/>
    <cellStyle name="Total 2 18 2 3" xfId="8796" xr:uid="{00000000-0005-0000-0000-00007AD20000}"/>
    <cellStyle name="Total 2 18 2 3 2" xfId="12086" xr:uid="{00000000-0005-0000-0000-00007BD20000}"/>
    <cellStyle name="Total 2 18 2 3 2 2" xfId="54613" xr:uid="{00000000-0005-0000-0000-00007CD20000}"/>
    <cellStyle name="Total 2 18 2 3 3" xfId="54614" xr:uid="{00000000-0005-0000-0000-00007DD20000}"/>
    <cellStyle name="Total 2 18 2 4" xfId="12085" xr:uid="{00000000-0005-0000-0000-00007ED20000}"/>
    <cellStyle name="Total 2 18 2 4 2" xfId="54615" xr:uid="{00000000-0005-0000-0000-00007FD20000}"/>
    <cellStyle name="Total 2 18 2 5" xfId="28734" xr:uid="{00000000-0005-0000-0000-000080D20000}"/>
    <cellStyle name="Total 2 18 2 5 2" xfId="54616" xr:uid="{00000000-0005-0000-0000-000081D20000}"/>
    <cellStyle name="Total 2 18 2 6" xfId="28735" xr:uid="{00000000-0005-0000-0000-000082D20000}"/>
    <cellStyle name="Total 2 18 2 6 2" xfId="54617" xr:uid="{00000000-0005-0000-0000-000083D20000}"/>
    <cellStyle name="Total 2 18 2 7" xfId="28736" xr:uid="{00000000-0005-0000-0000-000084D20000}"/>
    <cellStyle name="Total 2 18 2 7 2" xfId="54618" xr:uid="{00000000-0005-0000-0000-000085D20000}"/>
    <cellStyle name="Total 2 18 2 8" xfId="54619" xr:uid="{00000000-0005-0000-0000-000086D20000}"/>
    <cellStyle name="Total 2 18 3" xfId="8797" xr:uid="{00000000-0005-0000-0000-000087D20000}"/>
    <cellStyle name="Total 2 18 3 2" xfId="12087" xr:uid="{00000000-0005-0000-0000-000088D20000}"/>
    <cellStyle name="Total 2 18 3 2 2" xfId="54620" xr:uid="{00000000-0005-0000-0000-000089D20000}"/>
    <cellStyle name="Total 2 18 3 3" xfId="54621" xr:uid="{00000000-0005-0000-0000-00008AD20000}"/>
    <cellStyle name="Total 2 18 4" xfId="8798" xr:uid="{00000000-0005-0000-0000-00008BD20000}"/>
    <cellStyle name="Total 2 18 4 2" xfId="12088" xr:uid="{00000000-0005-0000-0000-00008CD20000}"/>
    <cellStyle name="Total 2 18 4 2 2" xfId="54622" xr:uid="{00000000-0005-0000-0000-00008DD20000}"/>
    <cellStyle name="Total 2 18 4 3" xfId="54623" xr:uid="{00000000-0005-0000-0000-00008ED20000}"/>
    <cellStyle name="Total 2 18 5" xfId="12084" xr:uid="{00000000-0005-0000-0000-00008FD20000}"/>
    <cellStyle name="Total 2 18 5 2" xfId="54624" xr:uid="{00000000-0005-0000-0000-000090D20000}"/>
    <cellStyle name="Total 2 18 6" xfId="28737" xr:uid="{00000000-0005-0000-0000-000091D20000}"/>
    <cellStyle name="Total 2 18 6 2" xfId="54625" xr:uid="{00000000-0005-0000-0000-000092D20000}"/>
    <cellStyle name="Total 2 18 7" xfId="28738" xr:uid="{00000000-0005-0000-0000-000093D20000}"/>
    <cellStyle name="Total 2 18 7 2" xfId="54626" xr:uid="{00000000-0005-0000-0000-000094D20000}"/>
    <cellStyle name="Total 2 18 8" xfId="28739" xr:uid="{00000000-0005-0000-0000-000095D20000}"/>
    <cellStyle name="Total 2 18 8 2" xfId="54627" xr:uid="{00000000-0005-0000-0000-000096D20000}"/>
    <cellStyle name="Total 2 18 9" xfId="54628" xr:uid="{00000000-0005-0000-0000-000097D20000}"/>
    <cellStyle name="Total 2 19" xfId="2639" xr:uid="{00000000-0005-0000-0000-000098D20000}"/>
    <cellStyle name="Total 2 19 2" xfId="8799" xr:uid="{00000000-0005-0000-0000-000099D20000}"/>
    <cellStyle name="Total 2 19 2 2" xfId="12090" xr:uid="{00000000-0005-0000-0000-00009AD20000}"/>
    <cellStyle name="Total 2 19 2 2 2" xfId="54629" xr:uid="{00000000-0005-0000-0000-00009BD20000}"/>
    <cellStyle name="Total 2 19 2 3" xfId="54630" xr:uid="{00000000-0005-0000-0000-00009CD20000}"/>
    <cellStyle name="Total 2 19 3" xfId="8800" xr:uid="{00000000-0005-0000-0000-00009DD20000}"/>
    <cellStyle name="Total 2 19 3 2" xfId="12450" xr:uid="{00000000-0005-0000-0000-00009ED20000}"/>
    <cellStyle name="Total 2 19 3 2 2" xfId="54631" xr:uid="{00000000-0005-0000-0000-00009FD20000}"/>
    <cellStyle name="Total 2 19 3 3" xfId="54632" xr:uid="{00000000-0005-0000-0000-0000A0D20000}"/>
    <cellStyle name="Total 2 19 4" xfId="12089" xr:uid="{00000000-0005-0000-0000-0000A1D20000}"/>
    <cellStyle name="Total 2 19 4 2" xfId="54633" xr:uid="{00000000-0005-0000-0000-0000A2D20000}"/>
    <cellStyle name="Total 2 19 5" xfId="28740" xr:uid="{00000000-0005-0000-0000-0000A3D20000}"/>
    <cellStyle name="Total 2 19 5 2" xfId="54634" xr:uid="{00000000-0005-0000-0000-0000A4D20000}"/>
    <cellStyle name="Total 2 19 6" xfId="28741" xr:uid="{00000000-0005-0000-0000-0000A5D20000}"/>
    <cellStyle name="Total 2 19 6 2" xfId="54635" xr:uid="{00000000-0005-0000-0000-0000A6D20000}"/>
    <cellStyle name="Total 2 19 7" xfId="28742" xr:uid="{00000000-0005-0000-0000-0000A7D20000}"/>
    <cellStyle name="Total 2 19 7 2" xfId="54636" xr:uid="{00000000-0005-0000-0000-0000A8D20000}"/>
    <cellStyle name="Total 2 19 8" xfId="54637" xr:uid="{00000000-0005-0000-0000-0000A9D20000}"/>
    <cellStyle name="Total 2 2" xfId="590" xr:uid="{00000000-0005-0000-0000-0000AAD20000}"/>
    <cellStyle name="Total 2 2 10" xfId="1067" xr:uid="{00000000-0005-0000-0000-0000ABD20000}"/>
    <cellStyle name="Total 2 2 10 10" xfId="28743" xr:uid="{00000000-0005-0000-0000-0000ACD20000}"/>
    <cellStyle name="Total 2 2 10 10 2" xfId="54638" xr:uid="{00000000-0005-0000-0000-0000ADD20000}"/>
    <cellStyle name="Total 2 2 10 11" xfId="54639" xr:uid="{00000000-0005-0000-0000-0000AED20000}"/>
    <cellStyle name="Total 2 2 10 2" xfId="1999" xr:uid="{00000000-0005-0000-0000-0000AFD20000}"/>
    <cellStyle name="Total 2 2 10 2 2" xfId="3458" xr:uid="{00000000-0005-0000-0000-0000B0D20000}"/>
    <cellStyle name="Total 2 2 10 2 2 2" xfId="8801" xr:uid="{00000000-0005-0000-0000-0000B1D20000}"/>
    <cellStyle name="Total 2 2 10 2 2 2 2" xfId="12095" xr:uid="{00000000-0005-0000-0000-0000B2D20000}"/>
    <cellStyle name="Total 2 2 10 2 2 2 2 2" xfId="54640" xr:uid="{00000000-0005-0000-0000-0000B3D20000}"/>
    <cellStyle name="Total 2 2 10 2 2 2 3" xfId="54641" xr:uid="{00000000-0005-0000-0000-0000B4D20000}"/>
    <cellStyle name="Total 2 2 10 2 2 3" xfId="8802" xr:uid="{00000000-0005-0000-0000-0000B5D20000}"/>
    <cellStyle name="Total 2 2 10 2 2 3 2" xfId="12096" xr:uid="{00000000-0005-0000-0000-0000B6D20000}"/>
    <cellStyle name="Total 2 2 10 2 2 3 2 2" xfId="54642" xr:uid="{00000000-0005-0000-0000-0000B7D20000}"/>
    <cellStyle name="Total 2 2 10 2 2 3 3" xfId="54643" xr:uid="{00000000-0005-0000-0000-0000B8D20000}"/>
    <cellStyle name="Total 2 2 10 2 2 4" xfId="12094" xr:uid="{00000000-0005-0000-0000-0000B9D20000}"/>
    <cellStyle name="Total 2 2 10 2 2 4 2" xfId="54644" xr:uid="{00000000-0005-0000-0000-0000BAD20000}"/>
    <cellStyle name="Total 2 2 10 2 2 5" xfId="28744" xr:uid="{00000000-0005-0000-0000-0000BBD20000}"/>
    <cellStyle name="Total 2 2 10 2 2 5 2" xfId="54645" xr:uid="{00000000-0005-0000-0000-0000BCD20000}"/>
    <cellStyle name="Total 2 2 10 2 2 6" xfId="28745" xr:uid="{00000000-0005-0000-0000-0000BDD20000}"/>
    <cellStyle name="Total 2 2 10 2 2 6 2" xfId="54646" xr:uid="{00000000-0005-0000-0000-0000BED20000}"/>
    <cellStyle name="Total 2 2 10 2 2 7" xfId="28746" xr:uid="{00000000-0005-0000-0000-0000BFD20000}"/>
    <cellStyle name="Total 2 2 10 2 2 7 2" xfId="54647" xr:uid="{00000000-0005-0000-0000-0000C0D20000}"/>
    <cellStyle name="Total 2 2 10 2 2 8" xfId="54648" xr:uid="{00000000-0005-0000-0000-0000C1D20000}"/>
    <cellStyle name="Total 2 2 10 2 3" xfId="8803" xr:uid="{00000000-0005-0000-0000-0000C2D20000}"/>
    <cellStyle name="Total 2 2 10 2 3 2" xfId="12097" xr:uid="{00000000-0005-0000-0000-0000C3D20000}"/>
    <cellStyle name="Total 2 2 10 2 3 2 2" xfId="54649" xr:uid="{00000000-0005-0000-0000-0000C4D20000}"/>
    <cellStyle name="Total 2 2 10 2 3 3" xfId="54650" xr:uid="{00000000-0005-0000-0000-0000C5D20000}"/>
    <cellStyle name="Total 2 2 10 2 4" xfId="8804" xr:uid="{00000000-0005-0000-0000-0000C6D20000}"/>
    <cellStyle name="Total 2 2 10 2 4 2" xfId="12098" xr:uid="{00000000-0005-0000-0000-0000C7D20000}"/>
    <cellStyle name="Total 2 2 10 2 4 2 2" xfId="54651" xr:uid="{00000000-0005-0000-0000-0000C8D20000}"/>
    <cellStyle name="Total 2 2 10 2 4 3" xfId="54652" xr:uid="{00000000-0005-0000-0000-0000C9D20000}"/>
    <cellStyle name="Total 2 2 10 2 5" xfId="12093" xr:uid="{00000000-0005-0000-0000-0000CAD20000}"/>
    <cellStyle name="Total 2 2 10 2 5 2" xfId="54653" xr:uid="{00000000-0005-0000-0000-0000CBD20000}"/>
    <cellStyle name="Total 2 2 10 2 6" xfId="28747" xr:uid="{00000000-0005-0000-0000-0000CCD20000}"/>
    <cellStyle name="Total 2 2 10 2 6 2" xfId="54654" xr:uid="{00000000-0005-0000-0000-0000CDD20000}"/>
    <cellStyle name="Total 2 2 10 2 7" xfId="28748" xr:uid="{00000000-0005-0000-0000-0000CED20000}"/>
    <cellStyle name="Total 2 2 10 2 7 2" xfId="54655" xr:uid="{00000000-0005-0000-0000-0000CFD20000}"/>
    <cellStyle name="Total 2 2 10 2 8" xfId="28749" xr:uid="{00000000-0005-0000-0000-0000D0D20000}"/>
    <cellStyle name="Total 2 2 10 2 8 2" xfId="54656" xr:uid="{00000000-0005-0000-0000-0000D1D20000}"/>
    <cellStyle name="Total 2 2 10 2 9" xfId="54657" xr:uid="{00000000-0005-0000-0000-0000D2D20000}"/>
    <cellStyle name="Total 2 2 10 3" xfId="1567" xr:uid="{00000000-0005-0000-0000-0000D3D20000}"/>
    <cellStyle name="Total 2 2 10 3 2" xfId="3030" xr:uid="{00000000-0005-0000-0000-0000D4D20000}"/>
    <cellStyle name="Total 2 2 10 3 2 2" xfId="8805" xr:uid="{00000000-0005-0000-0000-0000D5D20000}"/>
    <cellStyle name="Total 2 2 10 3 2 2 2" xfId="12101" xr:uid="{00000000-0005-0000-0000-0000D6D20000}"/>
    <cellStyle name="Total 2 2 10 3 2 2 2 2" xfId="54658" xr:uid="{00000000-0005-0000-0000-0000D7D20000}"/>
    <cellStyle name="Total 2 2 10 3 2 2 3" xfId="54659" xr:uid="{00000000-0005-0000-0000-0000D8D20000}"/>
    <cellStyle name="Total 2 2 10 3 2 3" xfId="8806" xr:uid="{00000000-0005-0000-0000-0000D9D20000}"/>
    <cellStyle name="Total 2 2 10 3 2 3 2" xfId="12102" xr:uid="{00000000-0005-0000-0000-0000DAD20000}"/>
    <cellStyle name="Total 2 2 10 3 2 3 2 2" xfId="54660" xr:uid="{00000000-0005-0000-0000-0000DBD20000}"/>
    <cellStyle name="Total 2 2 10 3 2 3 3" xfId="54661" xr:uid="{00000000-0005-0000-0000-0000DCD20000}"/>
    <cellStyle name="Total 2 2 10 3 2 4" xfId="12100" xr:uid="{00000000-0005-0000-0000-0000DDD20000}"/>
    <cellStyle name="Total 2 2 10 3 2 4 2" xfId="54662" xr:uid="{00000000-0005-0000-0000-0000DED20000}"/>
    <cellStyle name="Total 2 2 10 3 2 5" xfId="28750" xr:uid="{00000000-0005-0000-0000-0000DFD20000}"/>
    <cellStyle name="Total 2 2 10 3 2 5 2" xfId="54663" xr:uid="{00000000-0005-0000-0000-0000E0D20000}"/>
    <cellStyle name="Total 2 2 10 3 2 6" xfId="28751" xr:uid="{00000000-0005-0000-0000-0000E1D20000}"/>
    <cellStyle name="Total 2 2 10 3 2 6 2" xfId="54664" xr:uid="{00000000-0005-0000-0000-0000E2D20000}"/>
    <cellStyle name="Total 2 2 10 3 2 7" xfId="28752" xr:uid="{00000000-0005-0000-0000-0000E3D20000}"/>
    <cellStyle name="Total 2 2 10 3 2 7 2" xfId="54665" xr:uid="{00000000-0005-0000-0000-0000E4D20000}"/>
    <cellStyle name="Total 2 2 10 3 2 8" xfId="54666" xr:uid="{00000000-0005-0000-0000-0000E5D20000}"/>
    <cellStyle name="Total 2 2 10 3 3" xfId="8807" xr:uid="{00000000-0005-0000-0000-0000E6D20000}"/>
    <cellStyle name="Total 2 2 10 3 3 2" xfId="12103" xr:uid="{00000000-0005-0000-0000-0000E7D20000}"/>
    <cellStyle name="Total 2 2 10 3 3 2 2" xfId="54667" xr:uid="{00000000-0005-0000-0000-0000E8D20000}"/>
    <cellStyle name="Total 2 2 10 3 3 3" xfId="54668" xr:uid="{00000000-0005-0000-0000-0000E9D20000}"/>
    <cellStyle name="Total 2 2 10 3 4" xfId="8808" xr:uid="{00000000-0005-0000-0000-0000EAD20000}"/>
    <cellStyle name="Total 2 2 10 3 4 2" xfId="12104" xr:uid="{00000000-0005-0000-0000-0000EBD20000}"/>
    <cellStyle name="Total 2 2 10 3 4 2 2" xfId="54669" xr:uid="{00000000-0005-0000-0000-0000ECD20000}"/>
    <cellStyle name="Total 2 2 10 3 4 3" xfId="54670" xr:uid="{00000000-0005-0000-0000-0000EDD20000}"/>
    <cellStyle name="Total 2 2 10 3 5" xfId="12099" xr:uid="{00000000-0005-0000-0000-0000EED20000}"/>
    <cellStyle name="Total 2 2 10 3 5 2" xfId="54671" xr:uid="{00000000-0005-0000-0000-0000EFD20000}"/>
    <cellStyle name="Total 2 2 10 3 6" xfId="28753" xr:uid="{00000000-0005-0000-0000-0000F0D20000}"/>
    <cellStyle name="Total 2 2 10 3 6 2" xfId="54672" xr:uid="{00000000-0005-0000-0000-0000F1D20000}"/>
    <cellStyle name="Total 2 2 10 3 7" xfId="28754" xr:uid="{00000000-0005-0000-0000-0000F2D20000}"/>
    <cellStyle name="Total 2 2 10 3 7 2" xfId="54673" xr:uid="{00000000-0005-0000-0000-0000F3D20000}"/>
    <cellStyle name="Total 2 2 10 3 8" xfId="28755" xr:uid="{00000000-0005-0000-0000-0000F4D20000}"/>
    <cellStyle name="Total 2 2 10 3 8 2" xfId="54674" xr:uid="{00000000-0005-0000-0000-0000F5D20000}"/>
    <cellStyle name="Total 2 2 10 3 9" xfId="54675" xr:uid="{00000000-0005-0000-0000-0000F6D20000}"/>
    <cellStyle name="Total 2 2 10 4" xfId="2689" xr:uid="{00000000-0005-0000-0000-0000F7D20000}"/>
    <cellStyle name="Total 2 2 10 4 2" xfId="8809" xr:uid="{00000000-0005-0000-0000-0000F8D20000}"/>
    <cellStyle name="Total 2 2 10 4 2 2" xfId="12106" xr:uid="{00000000-0005-0000-0000-0000F9D20000}"/>
    <cellStyle name="Total 2 2 10 4 2 2 2" xfId="54676" xr:uid="{00000000-0005-0000-0000-0000FAD20000}"/>
    <cellStyle name="Total 2 2 10 4 2 3" xfId="54677" xr:uid="{00000000-0005-0000-0000-0000FBD20000}"/>
    <cellStyle name="Total 2 2 10 4 3" xfId="8810" xr:uid="{00000000-0005-0000-0000-0000FCD20000}"/>
    <cellStyle name="Total 2 2 10 4 3 2" xfId="12107" xr:uid="{00000000-0005-0000-0000-0000FDD20000}"/>
    <cellStyle name="Total 2 2 10 4 3 2 2" xfId="54678" xr:uid="{00000000-0005-0000-0000-0000FED20000}"/>
    <cellStyle name="Total 2 2 10 4 3 3" xfId="54679" xr:uid="{00000000-0005-0000-0000-0000FFD20000}"/>
    <cellStyle name="Total 2 2 10 4 4" xfId="12105" xr:uid="{00000000-0005-0000-0000-000000D30000}"/>
    <cellStyle name="Total 2 2 10 4 4 2" xfId="54680" xr:uid="{00000000-0005-0000-0000-000001D30000}"/>
    <cellStyle name="Total 2 2 10 4 5" xfId="28756" xr:uid="{00000000-0005-0000-0000-000002D30000}"/>
    <cellStyle name="Total 2 2 10 4 5 2" xfId="54681" xr:uid="{00000000-0005-0000-0000-000003D30000}"/>
    <cellStyle name="Total 2 2 10 4 6" xfId="28757" xr:uid="{00000000-0005-0000-0000-000004D30000}"/>
    <cellStyle name="Total 2 2 10 4 6 2" xfId="54682" xr:uid="{00000000-0005-0000-0000-000005D30000}"/>
    <cellStyle name="Total 2 2 10 4 7" xfId="28758" xr:uid="{00000000-0005-0000-0000-000006D30000}"/>
    <cellStyle name="Total 2 2 10 4 7 2" xfId="54683" xr:uid="{00000000-0005-0000-0000-000007D30000}"/>
    <cellStyle name="Total 2 2 10 4 8" xfId="54684" xr:uid="{00000000-0005-0000-0000-000008D30000}"/>
    <cellStyle name="Total 2 2 10 5" xfId="8811" xr:uid="{00000000-0005-0000-0000-000009D30000}"/>
    <cellStyle name="Total 2 2 10 5 2" xfId="12108" xr:uid="{00000000-0005-0000-0000-00000AD30000}"/>
    <cellStyle name="Total 2 2 10 5 2 2" xfId="54685" xr:uid="{00000000-0005-0000-0000-00000BD30000}"/>
    <cellStyle name="Total 2 2 10 5 3" xfId="28759" xr:uid="{00000000-0005-0000-0000-00000CD30000}"/>
    <cellStyle name="Total 2 2 10 5 3 2" xfId="54686" xr:uid="{00000000-0005-0000-0000-00000DD30000}"/>
    <cellStyle name="Total 2 2 10 5 4" xfId="28760" xr:uid="{00000000-0005-0000-0000-00000ED30000}"/>
    <cellStyle name="Total 2 2 10 5 4 2" xfId="54687" xr:uid="{00000000-0005-0000-0000-00000FD30000}"/>
    <cellStyle name="Total 2 2 10 5 5" xfId="28761" xr:uid="{00000000-0005-0000-0000-000010D30000}"/>
    <cellStyle name="Total 2 2 10 5 5 2" xfId="54688" xr:uid="{00000000-0005-0000-0000-000011D30000}"/>
    <cellStyle name="Total 2 2 10 5 6" xfId="54689" xr:uid="{00000000-0005-0000-0000-000012D30000}"/>
    <cellStyle name="Total 2 2 10 6" xfId="8812" xr:uid="{00000000-0005-0000-0000-000013D30000}"/>
    <cellStyle name="Total 2 2 10 6 2" xfId="12109" xr:uid="{00000000-0005-0000-0000-000014D30000}"/>
    <cellStyle name="Total 2 2 10 6 2 2" xfId="54690" xr:uid="{00000000-0005-0000-0000-000015D30000}"/>
    <cellStyle name="Total 2 2 10 6 3" xfId="28762" xr:uid="{00000000-0005-0000-0000-000016D30000}"/>
    <cellStyle name="Total 2 2 10 6 3 2" xfId="54691" xr:uid="{00000000-0005-0000-0000-000017D30000}"/>
    <cellStyle name="Total 2 2 10 6 4" xfId="28763" xr:uid="{00000000-0005-0000-0000-000018D30000}"/>
    <cellStyle name="Total 2 2 10 6 4 2" xfId="54692" xr:uid="{00000000-0005-0000-0000-000019D30000}"/>
    <cellStyle name="Total 2 2 10 6 5" xfId="28764" xr:uid="{00000000-0005-0000-0000-00001AD30000}"/>
    <cellStyle name="Total 2 2 10 6 5 2" xfId="54693" xr:uid="{00000000-0005-0000-0000-00001BD30000}"/>
    <cellStyle name="Total 2 2 10 6 6" xfId="54694" xr:uid="{00000000-0005-0000-0000-00001CD30000}"/>
    <cellStyle name="Total 2 2 10 7" xfId="8813" xr:uid="{00000000-0005-0000-0000-00001DD30000}"/>
    <cellStyle name="Total 2 2 10 7 2" xfId="12110" xr:uid="{00000000-0005-0000-0000-00001ED30000}"/>
    <cellStyle name="Total 2 2 10 7 2 2" xfId="54695" xr:uid="{00000000-0005-0000-0000-00001FD30000}"/>
    <cellStyle name="Total 2 2 10 7 3" xfId="28765" xr:uid="{00000000-0005-0000-0000-000020D30000}"/>
    <cellStyle name="Total 2 2 10 7 3 2" xfId="54696" xr:uid="{00000000-0005-0000-0000-000021D30000}"/>
    <cellStyle name="Total 2 2 10 7 4" xfId="28766" xr:uid="{00000000-0005-0000-0000-000022D30000}"/>
    <cellStyle name="Total 2 2 10 7 4 2" xfId="54697" xr:uid="{00000000-0005-0000-0000-000023D30000}"/>
    <cellStyle name="Total 2 2 10 7 5" xfId="28767" xr:uid="{00000000-0005-0000-0000-000024D30000}"/>
    <cellStyle name="Total 2 2 10 7 5 2" xfId="54698" xr:uid="{00000000-0005-0000-0000-000025D30000}"/>
    <cellStyle name="Total 2 2 10 7 6" xfId="54699" xr:uid="{00000000-0005-0000-0000-000026D30000}"/>
    <cellStyle name="Total 2 2 10 8" xfId="8814" xr:uid="{00000000-0005-0000-0000-000027D30000}"/>
    <cellStyle name="Total 2 2 10 8 2" xfId="12111" xr:uid="{00000000-0005-0000-0000-000028D30000}"/>
    <cellStyle name="Total 2 2 10 8 2 2" xfId="54700" xr:uid="{00000000-0005-0000-0000-000029D30000}"/>
    <cellStyle name="Total 2 2 10 8 3" xfId="54701" xr:uid="{00000000-0005-0000-0000-00002AD30000}"/>
    <cellStyle name="Total 2 2 10 9" xfId="12092" xr:uid="{00000000-0005-0000-0000-00002BD30000}"/>
    <cellStyle name="Total 2 2 10 9 2" xfId="54702" xr:uid="{00000000-0005-0000-0000-00002CD30000}"/>
    <cellStyle name="Total 2 2 11" xfId="821" xr:uid="{00000000-0005-0000-0000-00002DD30000}"/>
    <cellStyle name="Total 2 2 11 10" xfId="28768" xr:uid="{00000000-0005-0000-0000-00002ED30000}"/>
    <cellStyle name="Total 2 2 11 10 2" xfId="54703" xr:uid="{00000000-0005-0000-0000-00002FD30000}"/>
    <cellStyle name="Total 2 2 11 11" xfId="54704" xr:uid="{00000000-0005-0000-0000-000030D30000}"/>
    <cellStyle name="Total 2 2 11 2" xfId="1779" xr:uid="{00000000-0005-0000-0000-000031D30000}"/>
    <cellStyle name="Total 2 2 11 2 2" xfId="3242" xr:uid="{00000000-0005-0000-0000-000032D30000}"/>
    <cellStyle name="Total 2 2 11 2 2 2" xfId="8815" xr:uid="{00000000-0005-0000-0000-000033D30000}"/>
    <cellStyle name="Total 2 2 11 2 2 2 2" xfId="12115" xr:uid="{00000000-0005-0000-0000-000034D30000}"/>
    <cellStyle name="Total 2 2 11 2 2 2 2 2" xfId="54705" xr:uid="{00000000-0005-0000-0000-000035D30000}"/>
    <cellStyle name="Total 2 2 11 2 2 2 3" xfId="54706" xr:uid="{00000000-0005-0000-0000-000036D30000}"/>
    <cellStyle name="Total 2 2 11 2 2 3" xfId="8816" xr:uid="{00000000-0005-0000-0000-000037D30000}"/>
    <cellStyle name="Total 2 2 11 2 2 3 2" xfId="12116" xr:uid="{00000000-0005-0000-0000-000038D30000}"/>
    <cellStyle name="Total 2 2 11 2 2 3 2 2" xfId="54707" xr:uid="{00000000-0005-0000-0000-000039D30000}"/>
    <cellStyle name="Total 2 2 11 2 2 3 3" xfId="54708" xr:uid="{00000000-0005-0000-0000-00003AD30000}"/>
    <cellStyle name="Total 2 2 11 2 2 4" xfId="12114" xr:uid="{00000000-0005-0000-0000-00003BD30000}"/>
    <cellStyle name="Total 2 2 11 2 2 4 2" xfId="54709" xr:uid="{00000000-0005-0000-0000-00003CD30000}"/>
    <cellStyle name="Total 2 2 11 2 2 5" xfId="28769" xr:uid="{00000000-0005-0000-0000-00003DD30000}"/>
    <cellStyle name="Total 2 2 11 2 2 5 2" xfId="54710" xr:uid="{00000000-0005-0000-0000-00003ED30000}"/>
    <cellStyle name="Total 2 2 11 2 2 6" xfId="28770" xr:uid="{00000000-0005-0000-0000-00003FD30000}"/>
    <cellStyle name="Total 2 2 11 2 2 6 2" xfId="54711" xr:uid="{00000000-0005-0000-0000-000040D30000}"/>
    <cellStyle name="Total 2 2 11 2 2 7" xfId="28771" xr:uid="{00000000-0005-0000-0000-000041D30000}"/>
    <cellStyle name="Total 2 2 11 2 2 7 2" xfId="54712" xr:uid="{00000000-0005-0000-0000-000042D30000}"/>
    <cellStyle name="Total 2 2 11 2 2 8" xfId="54713" xr:uid="{00000000-0005-0000-0000-000043D30000}"/>
    <cellStyle name="Total 2 2 11 2 3" xfId="8817" xr:uid="{00000000-0005-0000-0000-000044D30000}"/>
    <cellStyle name="Total 2 2 11 2 3 2" xfId="12117" xr:uid="{00000000-0005-0000-0000-000045D30000}"/>
    <cellStyle name="Total 2 2 11 2 3 2 2" xfId="54714" xr:uid="{00000000-0005-0000-0000-000046D30000}"/>
    <cellStyle name="Total 2 2 11 2 3 3" xfId="54715" xr:uid="{00000000-0005-0000-0000-000047D30000}"/>
    <cellStyle name="Total 2 2 11 2 4" xfId="8818" xr:uid="{00000000-0005-0000-0000-000048D30000}"/>
    <cellStyle name="Total 2 2 11 2 4 2" xfId="12118" xr:uid="{00000000-0005-0000-0000-000049D30000}"/>
    <cellStyle name="Total 2 2 11 2 4 2 2" xfId="54716" xr:uid="{00000000-0005-0000-0000-00004AD30000}"/>
    <cellStyle name="Total 2 2 11 2 4 3" xfId="54717" xr:uid="{00000000-0005-0000-0000-00004BD30000}"/>
    <cellStyle name="Total 2 2 11 2 5" xfId="12113" xr:uid="{00000000-0005-0000-0000-00004CD30000}"/>
    <cellStyle name="Total 2 2 11 2 5 2" xfId="54718" xr:uid="{00000000-0005-0000-0000-00004DD30000}"/>
    <cellStyle name="Total 2 2 11 2 6" xfId="28772" xr:uid="{00000000-0005-0000-0000-00004ED30000}"/>
    <cellStyle name="Total 2 2 11 2 6 2" xfId="54719" xr:uid="{00000000-0005-0000-0000-00004FD30000}"/>
    <cellStyle name="Total 2 2 11 2 7" xfId="28773" xr:uid="{00000000-0005-0000-0000-000050D30000}"/>
    <cellStyle name="Total 2 2 11 2 7 2" xfId="54720" xr:uid="{00000000-0005-0000-0000-000051D30000}"/>
    <cellStyle name="Total 2 2 11 2 8" xfId="28774" xr:uid="{00000000-0005-0000-0000-000052D30000}"/>
    <cellStyle name="Total 2 2 11 2 8 2" xfId="54721" xr:uid="{00000000-0005-0000-0000-000053D30000}"/>
    <cellStyle name="Total 2 2 11 2 9" xfId="54722" xr:uid="{00000000-0005-0000-0000-000054D30000}"/>
    <cellStyle name="Total 2 2 11 3" xfId="1345" xr:uid="{00000000-0005-0000-0000-000055D30000}"/>
    <cellStyle name="Total 2 2 11 3 2" xfId="2812" xr:uid="{00000000-0005-0000-0000-000056D30000}"/>
    <cellStyle name="Total 2 2 11 3 2 2" xfId="8819" xr:uid="{00000000-0005-0000-0000-000057D30000}"/>
    <cellStyle name="Total 2 2 11 3 2 2 2" xfId="12121" xr:uid="{00000000-0005-0000-0000-000058D30000}"/>
    <cellStyle name="Total 2 2 11 3 2 2 2 2" xfId="54723" xr:uid="{00000000-0005-0000-0000-000059D30000}"/>
    <cellStyle name="Total 2 2 11 3 2 2 3" xfId="54724" xr:uid="{00000000-0005-0000-0000-00005AD30000}"/>
    <cellStyle name="Total 2 2 11 3 2 3" xfId="8820" xr:uid="{00000000-0005-0000-0000-00005BD30000}"/>
    <cellStyle name="Total 2 2 11 3 2 3 2" xfId="12122" xr:uid="{00000000-0005-0000-0000-00005CD30000}"/>
    <cellStyle name="Total 2 2 11 3 2 3 2 2" xfId="54725" xr:uid="{00000000-0005-0000-0000-00005DD30000}"/>
    <cellStyle name="Total 2 2 11 3 2 3 3" xfId="54726" xr:uid="{00000000-0005-0000-0000-00005ED30000}"/>
    <cellStyle name="Total 2 2 11 3 2 4" xfId="12120" xr:uid="{00000000-0005-0000-0000-00005FD30000}"/>
    <cellStyle name="Total 2 2 11 3 2 4 2" xfId="54727" xr:uid="{00000000-0005-0000-0000-000060D30000}"/>
    <cellStyle name="Total 2 2 11 3 2 5" xfId="28775" xr:uid="{00000000-0005-0000-0000-000061D30000}"/>
    <cellStyle name="Total 2 2 11 3 2 5 2" xfId="54728" xr:uid="{00000000-0005-0000-0000-000062D30000}"/>
    <cellStyle name="Total 2 2 11 3 2 6" xfId="28776" xr:uid="{00000000-0005-0000-0000-000063D30000}"/>
    <cellStyle name="Total 2 2 11 3 2 6 2" xfId="54729" xr:uid="{00000000-0005-0000-0000-000064D30000}"/>
    <cellStyle name="Total 2 2 11 3 2 7" xfId="28777" xr:uid="{00000000-0005-0000-0000-000065D30000}"/>
    <cellStyle name="Total 2 2 11 3 2 7 2" xfId="54730" xr:uid="{00000000-0005-0000-0000-000066D30000}"/>
    <cellStyle name="Total 2 2 11 3 2 8" xfId="54731" xr:uid="{00000000-0005-0000-0000-000067D30000}"/>
    <cellStyle name="Total 2 2 11 3 3" xfId="8821" xr:uid="{00000000-0005-0000-0000-000068D30000}"/>
    <cellStyle name="Total 2 2 11 3 3 2" xfId="12123" xr:uid="{00000000-0005-0000-0000-000069D30000}"/>
    <cellStyle name="Total 2 2 11 3 3 2 2" xfId="54732" xr:uid="{00000000-0005-0000-0000-00006AD30000}"/>
    <cellStyle name="Total 2 2 11 3 3 3" xfId="54733" xr:uid="{00000000-0005-0000-0000-00006BD30000}"/>
    <cellStyle name="Total 2 2 11 3 4" xfId="8822" xr:uid="{00000000-0005-0000-0000-00006CD30000}"/>
    <cellStyle name="Total 2 2 11 3 4 2" xfId="12124" xr:uid="{00000000-0005-0000-0000-00006DD30000}"/>
    <cellStyle name="Total 2 2 11 3 4 2 2" xfId="54734" xr:uid="{00000000-0005-0000-0000-00006ED30000}"/>
    <cellStyle name="Total 2 2 11 3 4 3" xfId="54735" xr:uid="{00000000-0005-0000-0000-00006FD30000}"/>
    <cellStyle name="Total 2 2 11 3 5" xfId="12119" xr:uid="{00000000-0005-0000-0000-000070D30000}"/>
    <cellStyle name="Total 2 2 11 3 5 2" xfId="54736" xr:uid="{00000000-0005-0000-0000-000071D30000}"/>
    <cellStyle name="Total 2 2 11 3 6" xfId="28778" xr:uid="{00000000-0005-0000-0000-000072D30000}"/>
    <cellStyle name="Total 2 2 11 3 6 2" xfId="54737" xr:uid="{00000000-0005-0000-0000-000073D30000}"/>
    <cellStyle name="Total 2 2 11 3 7" xfId="28779" xr:uid="{00000000-0005-0000-0000-000074D30000}"/>
    <cellStyle name="Total 2 2 11 3 7 2" xfId="54738" xr:uid="{00000000-0005-0000-0000-000075D30000}"/>
    <cellStyle name="Total 2 2 11 3 8" xfId="28780" xr:uid="{00000000-0005-0000-0000-000076D30000}"/>
    <cellStyle name="Total 2 2 11 3 8 2" xfId="54739" xr:uid="{00000000-0005-0000-0000-000077D30000}"/>
    <cellStyle name="Total 2 2 11 3 9" xfId="54740" xr:uid="{00000000-0005-0000-0000-000078D30000}"/>
    <cellStyle name="Total 2 2 11 4" xfId="2668" xr:uid="{00000000-0005-0000-0000-000079D30000}"/>
    <cellStyle name="Total 2 2 11 4 2" xfId="8823" xr:uid="{00000000-0005-0000-0000-00007AD30000}"/>
    <cellStyle name="Total 2 2 11 4 2 2" xfId="12126" xr:uid="{00000000-0005-0000-0000-00007BD30000}"/>
    <cellStyle name="Total 2 2 11 4 2 2 2" xfId="54741" xr:uid="{00000000-0005-0000-0000-00007CD30000}"/>
    <cellStyle name="Total 2 2 11 4 2 3" xfId="54742" xr:uid="{00000000-0005-0000-0000-00007DD30000}"/>
    <cellStyle name="Total 2 2 11 4 3" xfId="8824" xr:uid="{00000000-0005-0000-0000-00007ED30000}"/>
    <cellStyle name="Total 2 2 11 4 3 2" xfId="12127" xr:uid="{00000000-0005-0000-0000-00007FD30000}"/>
    <cellStyle name="Total 2 2 11 4 3 2 2" xfId="54743" xr:uid="{00000000-0005-0000-0000-000080D30000}"/>
    <cellStyle name="Total 2 2 11 4 3 3" xfId="54744" xr:uid="{00000000-0005-0000-0000-000081D30000}"/>
    <cellStyle name="Total 2 2 11 4 4" xfId="12125" xr:uid="{00000000-0005-0000-0000-000082D30000}"/>
    <cellStyle name="Total 2 2 11 4 4 2" xfId="54745" xr:uid="{00000000-0005-0000-0000-000083D30000}"/>
    <cellStyle name="Total 2 2 11 4 5" xfId="28781" xr:uid="{00000000-0005-0000-0000-000084D30000}"/>
    <cellStyle name="Total 2 2 11 4 5 2" xfId="54746" xr:uid="{00000000-0005-0000-0000-000085D30000}"/>
    <cellStyle name="Total 2 2 11 4 6" xfId="28782" xr:uid="{00000000-0005-0000-0000-000086D30000}"/>
    <cellStyle name="Total 2 2 11 4 6 2" xfId="54747" xr:uid="{00000000-0005-0000-0000-000087D30000}"/>
    <cellStyle name="Total 2 2 11 4 7" xfId="28783" xr:uid="{00000000-0005-0000-0000-000088D30000}"/>
    <cellStyle name="Total 2 2 11 4 7 2" xfId="54748" xr:uid="{00000000-0005-0000-0000-000089D30000}"/>
    <cellStyle name="Total 2 2 11 4 8" xfId="54749" xr:uid="{00000000-0005-0000-0000-00008AD30000}"/>
    <cellStyle name="Total 2 2 11 5" xfId="8825" xr:uid="{00000000-0005-0000-0000-00008BD30000}"/>
    <cellStyle name="Total 2 2 11 5 2" xfId="12128" xr:uid="{00000000-0005-0000-0000-00008CD30000}"/>
    <cellStyle name="Total 2 2 11 5 2 2" xfId="54750" xr:uid="{00000000-0005-0000-0000-00008DD30000}"/>
    <cellStyle name="Total 2 2 11 5 3" xfId="28784" xr:uid="{00000000-0005-0000-0000-00008ED30000}"/>
    <cellStyle name="Total 2 2 11 5 3 2" xfId="54751" xr:uid="{00000000-0005-0000-0000-00008FD30000}"/>
    <cellStyle name="Total 2 2 11 5 4" xfId="28785" xr:uid="{00000000-0005-0000-0000-000090D30000}"/>
    <cellStyle name="Total 2 2 11 5 4 2" xfId="54752" xr:uid="{00000000-0005-0000-0000-000091D30000}"/>
    <cellStyle name="Total 2 2 11 5 5" xfId="28786" xr:uid="{00000000-0005-0000-0000-000092D30000}"/>
    <cellStyle name="Total 2 2 11 5 5 2" xfId="54753" xr:uid="{00000000-0005-0000-0000-000093D30000}"/>
    <cellStyle name="Total 2 2 11 5 6" xfId="54754" xr:uid="{00000000-0005-0000-0000-000094D30000}"/>
    <cellStyle name="Total 2 2 11 6" xfId="8826" xr:uid="{00000000-0005-0000-0000-000095D30000}"/>
    <cellStyle name="Total 2 2 11 6 2" xfId="12129" xr:uid="{00000000-0005-0000-0000-000096D30000}"/>
    <cellStyle name="Total 2 2 11 6 2 2" xfId="54755" xr:uid="{00000000-0005-0000-0000-000097D30000}"/>
    <cellStyle name="Total 2 2 11 6 3" xfId="28787" xr:uid="{00000000-0005-0000-0000-000098D30000}"/>
    <cellStyle name="Total 2 2 11 6 3 2" xfId="54756" xr:uid="{00000000-0005-0000-0000-000099D30000}"/>
    <cellStyle name="Total 2 2 11 6 4" xfId="28788" xr:uid="{00000000-0005-0000-0000-00009AD30000}"/>
    <cellStyle name="Total 2 2 11 6 4 2" xfId="54757" xr:uid="{00000000-0005-0000-0000-00009BD30000}"/>
    <cellStyle name="Total 2 2 11 6 5" xfId="28789" xr:uid="{00000000-0005-0000-0000-00009CD30000}"/>
    <cellStyle name="Total 2 2 11 6 5 2" xfId="54758" xr:uid="{00000000-0005-0000-0000-00009DD30000}"/>
    <cellStyle name="Total 2 2 11 6 6" xfId="54759" xr:uid="{00000000-0005-0000-0000-00009ED30000}"/>
    <cellStyle name="Total 2 2 11 7" xfId="8827" xr:uid="{00000000-0005-0000-0000-00009FD30000}"/>
    <cellStyle name="Total 2 2 11 7 2" xfId="12130" xr:uid="{00000000-0005-0000-0000-0000A0D30000}"/>
    <cellStyle name="Total 2 2 11 7 2 2" xfId="54760" xr:uid="{00000000-0005-0000-0000-0000A1D30000}"/>
    <cellStyle name="Total 2 2 11 7 3" xfId="28790" xr:uid="{00000000-0005-0000-0000-0000A2D30000}"/>
    <cellStyle name="Total 2 2 11 7 3 2" xfId="54761" xr:uid="{00000000-0005-0000-0000-0000A3D30000}"/>
    <cellStyle name="Total 2 2 11 7 4" xfId="28791" xr:uid="{00000000-0005-0000-0000-0000A4D30000}"/>
    <cellStyle name="Total 2 2 11 7 4 2" xfId="54762" xr:uid="{00000000-0005-0000-0000-0000A5D30000}"/>
    <cellStyle name="Total 2 2 11 7 5" xfId="28792" xr:uid="{00000000-0005-0000-0000-0000A6D30000}"/>
    <cellStyle name="Total 2 2 11 7 5 2" xfId="54763" xr:uid="{00000000-0005-0000-0000-0000A7D30000}"/>
    <cellStyle name="Total 2 2 11 7 6" xfId="54764" xr:uid="{00000000-0005-0000-0000-0000A8D30000}"/>
    <cellStyle name="Total 2 2 11 8" xfId="8828" xr:uid="{00000000-0005-0000-0000-0000A9D30000}"/>
    <cellStyle name="Total 2 2 11 8 2" xfId="12131" xr:uid="{00000000-0005-0000-0000-0000AAD30000}"/>
    <cellStyle name="Total 2 2 11 8 2 2" xfId="54765" xr:uid="{00000000-0005-0000-0000-0000ABD30000}"/>
    <cellStyle name="Total 2 2 11 8 3" xfId="54766" xr:uid="{00000000-0005-0000-0000-0000ACD30000}"/>
    <cellStyle name="Total 2 2 11 9" xfId="12112" xr:uid="{00000000-0005-0000-0000-0000ADD30000}"/>
    <cellStyle name="Total 2 2 11 9 2" xfId="54767" xr:uid="{00000000-0005-0000-0000-0000AED30000}"/>
    <cellStyle name="Total 2 2 12" xfId="1046" xr:uid="{00000000-0005-0000-0000-0000AFD30000}"/>
    <cellStyle name="Total 2 2 12 10" xfId="28793" xr:uid="{00000000-0005-0000-0000-0000B0D30000}"/>
    <cellStyle name="Total 2 2 12 10 2" xfId="54768" xr:uid="{00000000-0005-0000-0000-0000B1D30000}"/>
    <cellStyle name="Total 2 2 12 11" xfId="54769" xr:uid="{00000000-0005-0000-0000-0000B2D30000}"/>
    <cellStyle name="Total 2 2 12 2" xfId="1978" xr:uid="{00000000-0005-0000-0000-0000B3D30000}"/>
    <cellStyle name="Total 2 2 12 2 2" xfId="3437" xr:uid="{00000000-0005-0000-0000-0000B4D30000}"/>
    <cellStyle name="Total 2 2 12 2 2 2" xfId="8829" xr:uid="{00000000-0005-0000-0000-0000B5D30000}"/>
    <cellStyle name="Total 2 2 12 2 2 2 2" xfId="12135" xr:uid="{00000000-0005-0000-0000-0000B6D30000}"/>
    <cellStyle name="Total 2 2 12 2 2 2 2 2" xfId="54770" xr:uid="{00000000-0005-0000-0000-0000B7D30000}"/>
    <cellStyle name="Total 2 2 12 2 2 2 3" xfId="54771" xr:uid="{00000000-0005-0000-0000-0000B8D30000}"/>
    <cellStyle name="Total 2 2 12 2 2 3" xfId="8830" xr:uid="{00000000-0005-0000-0000-0000B9D30000}"/>
    <cellStyle name="Total 2 2 12 2 2 3 2" xfId="12136" xr:uid="{00000000-0005-0000-0000-0000BAD30000}"/>
    <cellStyle name="Total 2 2 12 2 2 3 2 2" xfId="54772" xr:uid="{00000000-0005-0000-0000-0000BBD30000}"/>
    <cellStyle name="Total 2 2 12 2 2 3 3" xfId="54773" xr:uid="{00000000-0005-0000-0000-0000BCD30000}"/>
    <cellStyle name="Total 2 2 12 2 2 4" xfId="12134" xr:uid="{00000000-0005-0000-0000-0000BDD30000}"/>
    <cellStyle name="Total 2 2 12 2 2 4 2" xfId="54774" xr:uid="{00000000-0005-0000-0000-0000BED30000}"/>
    <cellStyle name="Total 2 2 12 2 2 5" xfId="28794" xr:uid="{00000000-0005-0000-0000-0000BFD30000}"/>
    <cellStyle name="Total 2 2 12 2 2 5 2" xfId="54775" xr:uid="{00000000-0005-0000-0000-0000C0D30000}"/>
    <cellStyle name="Total 2 2 12 2 2 6" xfId="28795" xr:uid="{00000000-0005-0000-0000-0000C1D30000}"/>
    <cellStyle name="Total 2 2 12 2 2 6 2" xfId="54776" xr:uid="{00000000-0005-0000-0000-0000C2D30000}"/>
    <cellStyle name="Total 2 2 12 2 2 7" xfId="28796" xr:uid="{00000000-0005-0000-0000-0000C3D30000}"/>
    <cellStyle name="Total 2 2 12 2 2 7 2" xfId="54777" xr:uid="{00000000-0005-0000-0000-0000C4D30000}"/>
    <cellStyle name="Total 2 2 12 2 2 8" xfId="54778" xr:uid="{00000000-0005-0000-0000-0000C5D30000}"/>
    <cellStyle name="Total 2 2 12 2 3" xfId="8831" xr:uid="{00000000-0005-0000-0000-0000C6D30000}"/>
    <cellStyle name="Total 2 2 12 2 3 2" xfId="12137" xr:uid="{00000000-0005-0000-0000-0000C7D30000}"/>
    <cellStyle name="Total 2 2 12 2 3 2 2" xfId="54779" xr:uid="{00000000-0005-0000-0000-0000C8D30000}"/>
    <cellStyle name="Total 2 2 12 2 3 3" xfId="54780" xr:uid="{00000000-0005-0000-0000-0000C9D30000}"/>
    <cellStyle name="Total 2 2 12 2 4" xfId="8832" xr:uid="{00000000-0005-0000-0000-0000CAD30000}"/>
    <cellStyle name="Total 2 2 12 2 4 2" xfId="12138" xr:uid="{00000000-0005-0000-0000-0000CBD30000}"/>
    <cellStyle name="Total 2 2 12 2 4 2 2" xfId="54781" xr:uid="{00000000-0005-0000-0000-0000CCD30000}"/>
    <cellStyle name="Total 2 2 12 2 4 3" xfId="54782" xr:uid="{00000000-0005-0000-0000-0000CDD30000}"/>
    <cellStyle name="Total 2 2 12 2 5" xfId="12133" xr:uid="{00000000-0005-0000-0000-0000CED30000}"/>
    <cellStyle name="Total 2 2 12 2 5 2" xfId="54783" xr:uid="{00000000-0005-0000-0000-0000CFD30000}"/>
    <cellStyle name="Total 2 2 12 2 6" xfId="28797" xr:uid="{00000000-0005-0000-0000-0000D0D30000}"/>
    <cellStyle name="Total 2 2 12 2 6 2" xfId="54784" xr:uid="{00000000-0005-0000-0000-0000D1D30000}"/>
    <cellStyle name="Total 2 2 12 2 7" xfId="28798" xr:uid="{00000000-0005-0000-0000-0000D2D30000}"/>
    <cellStyle name="Total 2 2 12 2 7 2" xfId="54785" xr:uid="{00000000-0005-0000-0000-0000D3D30000}"/>
    <cellStyle name="Total 2 2 12 2 8" xfId="28799" xr:uid="{00000000-0005-0000-0000-0000D4D30000}"/>
    <cellStyle name="Total 2 2 12 2 8 2" xfId="54786" xr:uid="{00000000-0005-0000-0000-0000D5D30000}"/>
    <cellStyle name="Total 2 2 12 2 9" xfId="54787" xr:uid="{00000000-0005-0000-0000-0000D6D30000}"/>
    <cellStyle name="Total 2 2 12 3" xfId="1546" xr:uid="{00000000-0005-0000-0000-0000D7D30000}"/>
    <cellStyle name="Total 2 2 12 3 2" xfId="3009" xr:uid="{00000000-0005-0000-0000-0000D8D30000}"/>
    <cellStyle name="Total 2 2 12 3 2 2" xfId="8833" xr:uid="{00000000-0005-0000-0000-0000D9D30000}"/>
    <cellStyle name="Total 2 2 12 3 2 2 2" xfId="12141" xr:uid="{00000000-0005-0000-0000-0000DAD30000}"/>
    <cellStyle name="Total 2 2 12 3 2 2 2 2" xfId="54788" xr:uid="{00000000-0005-0000-0000-0000DBD30000}"/>
    <cellStyle name="Total 2 2 12 3 2 2 3" xfId="54789" xr:uid="{00000000-0005-0000-0000-0000DCD30000}"/>
    <cellStyle name="Total 2 2 12 3 2 3" xfId="8834" xr:uid="{00000000-0005-0000-0000-0000DDD30000}"/>
    <cellStyle name="Total 2 2 12 3 2 3 2" xfId="12142" xr:uid="{00000000-0005-0000-0000-0000DED30000}"/>
    <cellStyle name="Total 2 2 12 3 2 3 2 2" xfId="54790" xr:uid="{00000000-0005-0000-0000-0000DFD30000}"/>
    <cellStyle name="Total 2 2 12 3 2 3 3" xfId="54791" xr:uid="{00000000-0005-0000-0000-0000E0D30000}"/>
    <cellStyle name="Total 2 2 12 3 2 4" xfId="12140" xr:uid="{00000000-0005-0000-0000-0000E1D30000}"/>
    <cellStyle name="Total 2 2 12 3 2 4 2" xfId="54792" xr:uid="{00000000-0005-0000-0000-0000E2D30000}"/>
    <cellStyle name="Total 2 2 12 3 2 5" xfId="28800" xr:uid="{00000000-0005-0000-0000-0000E3D30000}"/>
    <cellStyle name="Total 2 2 12 3 2 5 2" xfId="54793" xr:uid="{00000000-0005-0000-0000-0000E4D30000}"/>
    <cellStyle name="Total 2 2 12 3 2 6" xfId="28801" xr:uid="{00000000-0005-0000-0000-0000E5D30000}"/>
    <cellStyle name="Total 2 2 12 3 2 6 2" xfId="54794" xr:uid="{00000000-0005-0000-0000-0000E6D30000}"/>
    <cellStyle name="Total 2 2 12 3 2 7" xfId="28802" xr:uid="{00000000-0005-0000-0000-0000E7D30000}"/>
    <cellStyle name="Total 2 2 12 3 2 7 2" xfId="54795" xr:uid="{00000000-0005-0000-0000-0000E8D30000}"/>
    <cellStyle name="Total 2 2 12 3 2 8" xfId="54796" xr:uid="{00000000-0005-0000-0000-0000E9D30000}"/>
    <cellStyle name="Total 2 2 12 3 3" xfId="8835" xr:uid="{00000000-0005-0000-0000-0000EAD30000}"/>
    <cellStyle name="Total 2 2 12 3 3 2" xfId="12143" xr:uid="{00000000-0005-0000-0000-0000EBD30000}"/>
    <cellStyle name="Total 2 2 12 3 3 2 2" xfId="54797" xr:uid="{00000000-0005-0000-0000-0000ECD30000}"/>
    <cellStyle name="Total 2 2 12 3 3 3" xfId="54798" xr:uid="{00000000-0005-0000-0000-0000EDD30000}"/>
    <cellStyle name="Total 2 2 12 3 4" xfId="8836" xr:uid="{00000000-0005-0000-0000-0000EED30000}"/>
    <cellStyle name="Total 2 2 12 3 4 2" xfId="12144" xr:uid="{00000000-0005-0000-0000-0000EFD30000}"/>
    <cellStyle name="Total 2 2 12 3 4 2 2" xfId="54799" xr:uid="{00000000-0005-0000-0000-0000F0D30000}"/>
    <cellStyle name="Total 2 2 12 3 4 3" xfId="54800" xr:uid="{00000000-0005-0000-0000-0000F1D30000}"/>
    <cellStyle name="Total 2 2 12 3 5" xfId="12139" xr:uid="{00000000-0005-0000-0000-0000F2D30000}"/>
    <cellStyle name="Total 2 2 12 3 5 2" xfId="54801" xr:uid="{00000000-0005-0000-0000-0000F3D30000}"/>
    <cellStyle name="Total 2 2 12 3 6" xfId="28803" xr:uid="{00000000-0005-0000-0000-0000F4D30000}"/>
    <cellStyle name="Total 2 2 12 3 6 2" xfId="54802" xr:uid="{00000000-0005-0000-0000-0000F5D30000}"/>
    <cellStyle name="Total 2 2 12 3 7" xfId="28804" xr:uid="{00000000-0005-0000-0000-0000F6D30000}"/>
    <cellStyle name="Total 2 2 12 3 7 2" xfId="54803" xr:uid="{00000000-0005-0000-0000-0000F7D30000}"/>
    <cellStyle name="Total 2 2 12 3 8" xfId="28805" xr:uid="{00000000-0005-0000-0000-0000F8D30000}"/>
    <cellStyle name="Total 2 2 12 3 8 2" xfId="54804" xr:uid="{00000000-0005-0000-0000-0000F9D30000}"/>
    <cellStyle name="Total 2 2 12 3 9" xfId="54805" xr:uid="{00000000-0005-0000-0000-0000FAD30000}"/>
    <cellStyle name="Total 2 2 12 4" xfId="2688" xr:uid="{00000000-0005-0000-0000-0000FBD30000}"/>
    <cellStyle name="Total 2 2 12 4 2" xfId="8837" xr:uid="{00000000-0005-0000-0000-0000FCD30000}"/>
    <cellStyle name="Total 2 2 12 4 2 2" xfId="12146" xr:uid="{00000000-0005-0000-0000-0000FDD30000}"/>
    <cellStyle name="Total 2 2 12 4 2 2 2" xfId="54806" xr:uid="{00000000-0005-0000-0000-0000FED30000}"/>
    <cellStyle name="Total 2 2 12 4 2 3" xfId="54807" xr:uid="{00000000-0005-0000-0000-0000FFD30000}"/>
    <cellStyle name="Total 2 2 12 4 3" xfId="8838" xr:uid="{00000000-0005-0000-0000-000000D40000}"/>
    <cellStyle name="Total 2 2 12 4 3 2" xfId="12147" xr:uid="{00000000-0005-0000-0000-000001D40000}"/>
    <cellStyle name="Total 2 2 12 4 3 2 2" xfId="54808" xr:uid="{00000000-0005-0000-0000-000002D40000}"/>
    <cellStyle name="Total 2 2 12 4 3 3" xfId="54809" xr:uid="{00000000-0005-0000-0000-000003D40000}"/>
    <cellStyle name="Total 2 2 12 4 4" xfId="12145" xr:uid="{00000000-0005-0000-0000-000004D40000}"/>
    <cellStyle name="Total 2 2 12 4 4 2" xfId="54810" xr:uid="{00000000-0005-0000-0000-000005D40000}"/>
    <cellStyle name="Total 2 2 12 4 5" xfId="28806" xr:uid="{00000000-0005-0000-0000-000006D40000}"/>
    <cellStyle name="Total 2 2 12 4 5 2" xfId="54811" xr:uid="{00000000-0005-0000-0000-000007D40000}"/>
    <cellStyle name="Total 2 2 12 4 6" xfId="28807" xr:uid="{00000000-0005-0000-0000-000008D40000}"/>
    <cellStyle name="Total 2 2 12 4 6 2" xfId="54812" xr:uid="{00000000-0005-0000-0000-000009D40000}"/>
    <cellStyle name="Total 2 2 12 4 7" xfId="28808" xr:uid="{00000000-0005-0000-0000-00000AD40000}"/>
    <cellStyle name="Total 2 2 12 4 7 2" xfId="54813" xr:uid="{00000000-0005-0000-0000-00000BD40000}"/>
    <cellStyle name="Total 2 2 12 4 8" xfId="54814" xr:uid="{00000000-0005-0000-0000-00000CD40000}"/>
    <cellStyle name="Total 2 2 12 5" xfId="8839" xr:uid="{00000000-0005-0000-0000-00000DD40000}"/>
    <cellStyle name="Total 2 2 12 5 2" xfId="12148" xr:uid="{00000000-0005-0000-0000-00000ED40000}"/>
    <cellStyle name="Total 2 2 12 5 2 2" xfId="54815" xr:uid="{00000000-0005-0000-0000-00000FD40000}"/>
    <cellStyle name="Total 2 2 12 5 3" xfId="28809" xr:uid="{00000000-0005-0000-0000-000010D40000}"/>
    <cellStyle name="Total 2 2 12 5 3 2" xfId="54816" xr:uid="{00000000-0005-0000-0000-000011D40000}"/>
    <cellStyle name="Total 2 2 12 5 4" xfId="28810" xr:uid="{00000000-0005-0000-0000-000012D40000}"/>
    <cellStyle name="Total 2 2 12 5 4 2" xfId="54817" xr:uid="{00000000-0005-0000-0000-000013D40000}"/>
    <cellStyle name="Total 2 2 12 5 5" xfId="28811" xr:uid="{00000000-0005-0000-0000-000014D40000}"/>
    <cellStyle name="Total 2 2 12 5 5 2" xfId="54818" xr:uid="{00000000-0005-0000-0000-000015D40000}"/>
    <cellStyle name="Total 2 2 12 5 6" xfId="54819" xr:uid="{00000000-0005-0000-0000-000016D40000}"/>
    <cellStyle name="Total 2 2 12 6" xfId="8840" xr:uid="{00000000-0005-0000-0000-000017D40000}"/>
    <cellStyle name="Total 2 2 12 6 2" xfId="12149" xr:uid="{00000000-0005-0000-0000-000018D40000}"/>
    <cellStyle name="Total 2 2 12 6 2 2" xfId="54820" xr:uid="{00000000-0005-0000-0000-000019D40000}"/>
    <cellStyle name="Total 2 2 12 6 3" xfId="28812" xr:uid="{00000000-0005-0000-0000-00001AD40000}"/>
    <cellStyle name="Total 2 2 12 6 3 2" xfId="54821" xr:uid="{00000000-0005-0000-0000-00001BD40000}"/>
    <cellStyle name="Total 2 2 12 6 4" xfId="28813" xr:uid="{00000000-0005-0000-0000-00001CD40000}"/>
    <cellStyle name="Total 2 2 12 6 4 2" xfId="54822" xr:uid="{00000000-0005-0000-0000-00001DD40000}"/>
    <cellStyle name="Total 2 2 12 6 5" xfId="28814" xr:uid="{00000000-0005-0000-0000-00001ED40000}"/>
    <cellStyle name="Total 2 2 12 6 5 2" xfId="54823" xr:uid="{00000000-0005-0000-0000-00001FD40000}"/>
    <cellStyle name="Total 2 2 12 6 6" xfId="54824" xr:uid="{00000000-0005-0000-0000-000020D40000}"/>
    <cellStyle name="Total 2 2 12 7" xfId="8841" xr:uid="{00000000-0005-0000-0000-000021D40000}"/>
    <cellStyle name="Total 2 2 12 7 2" xfId="12150" xr:uid="{00000000-0005-0000-0000-000022D40000}"/>
    <cellStyle name="Total 2 2 12 7 2 2" xfId="54825" xr:uid="{00000000-0005-0000-0000-000023D40000}"/>
    <cellStyle name="Total 2 2 12 7 3" xfId="28815" xr:uid="{00000000-0005-0000-0000-000024D40000}"/>
    <cellStyle name="Total 2 2 12 7 3 2" xfId="54826" xr:uid="{00000000-0005-0000-0000-000025D40000}"/>
    <cellStyle name="Total 2 2 12 7 4" xfId="28816" xr:uid="{00000000-0005-0000-0000-000026D40000}"/>
    <cellStyle name="Total 2 2 12 7 4 2" xfId="54827" xr:uid="{00000000-0005-0000-0000-000027D40000}"/>
    <cellStyle name="Total 2 2 12 7 5" xfId="28817" xr:uid="{00000000-0005-0000-0000-000028D40000}"/>
    <cellStyle name="Total 2 2 12 7 5 2" xfId="54828" xr:uid="{00000000-0005-0000-0000-000029D40000}"/>
    <cellStyle name="Total 2 2 12 7 6" xfId="54829" xr:uid="{00000000-0005-0000-0000-00002AD40000}"/>
    <cellStyle name="Total 2 2 12 8" xfId="8842" xr:uid="{00000000-0005-0000-0000-00002BD40000}"/>
    <cellStyle name="Total 2 2 12 8 2" xfId="12151" xr:uid="{00000000-0005-0000-0000-00002CD40000}"/>
    <cellStyle name="Total 2 2 12 8 2 2" xfId="54830" xr:uid="{00000000-0005-0000-0000-00002DD40000}"/>
    <cellStyle name="Total 2 2 12 8 3" xfId="54831" xr:uid="{00000000-0005-0000-0000-00002ED40000}"/>
    <cellStyle name="Total 2 2 12 9" xfId="12132" xr:uid="{00000000-0005-0000-0000-00002FD40000}"/>
    <cellStyle name="Total 2 2 12 9 2" xfId="54832" xr:uid="{00000000-0005-0000-0000-000030D40000}"/>
    <cellStyle name="Total 2 2 13" xfId="912" xr:uid="{00000000-0005-0000-0000-000031D40000}"/>
    <cellStyle name="Total 2 2 13 10" xfId="28818" xr:uid="{00000000-0005-0000-0000-000032D40000}"/>
    <cellStyle name="Total 2 2 13 10 2" xfId="54833" xr:uid="{00000000-0005-0000-0000-000033D40000}"/>
    <cellStyle name="Total 2 2 13 11" xfId="54834" xr:uid="{00000000-0005-0000-0000-000034D40000}"/>
    <cellStyle name="Total 2 2 13 2" xfId="1844" xr:uid="{00000000-0005-0000-0000-000035D40000}"/>
    <cellStyle name="Total 2 2 13 2 2" xfId="3303" xr:uid="{00000000-0005-0000-0000-000036D40000}"/>
    <cellStyle name="Total 2 2 13 2 2 2" xfId="8843" xr:uid="{00000000-0005-0000-0000-000037D40000}"/>
    <cellStyle name="Total 2 2 13 2 2 2 2" xfId="12155" xr:uid="{00000000-0005-0000-0000-000038D40000}"/>
    <cellStyle name="Total 2 2 13 2 2 2 2 2" xfId="54835" xr:uid="{00000000-0005-0000-0000-000039D40000}"/>
    <cellStyle name="Total 2 2 13 2 2 2 3" xfId="54836" xr:uid="{00000000-0005-0000-0000-00003AD40000}"/>
    <cellStyle name="Total 2 2 13 2 2 3" xfId="8844" xr:uid="{00000000-0005-0000-0000-00003BD40000}"/>
    <cellStyle name="Total 2 2 13 2 2 3 2" xfId="12156" xr:uid="{00000000-0005-0000-0000-00003CD40000}"/>
    <cellStyle name="Total 2 2 13 2 2 3 2 2" xfId="54837" xr:uid="{00000000-0005-0000-0000-00003DD40000}"/>
    <cellStyle name="Total 2 2 13 2 2 3 3" xfId="54838" xr:uid="{00000000-0005-0000-0000-00003ED40000}"/>
    <cellStyle name="Total 2 2 13 2 2 4" xfId="12154" xr:uid="{00000000-0005-0000-0000-00003FD40000}"/>
    <cellStyle name="Total 2 2 13 2 2 4 2" xfId="54839" xr:uid="{00000000-0005-0000-0000-000040D40000}"/>
    <cellStyle name="Total 2 2 13 2 2 5" xfId="28819" xr:uid="{00000000-0005-0000-0000-000041D40000}"/>
    <cellStyle name="Total 2 2 13 2 2 5 2" xfId="54840" xr:uid="{00000000-0005-0000-0000-000042D40000}"/>
    <cellStyle name="Total 2 2 13 2 2 6" xfId="28820" xr:uid="{00000000-0005-0000-0000-000043D40000}"/>
    <cellStyle name="Total 2 2 13 2 2 6 2" xfId="54841" xr:uid="{00000000-0005-0000-0000-000044D40000}"/>
    <cellStyle name="Total 2 2 13 2 2 7" xfId="28821" xr:uid="{00000000-0005-0000-0000-000045D40000}"/>
    <cellStyle name="Total 2 2 13 2 2 7 2" xfId="54842" xr:uid="{00000000-0005-0000-0000-000046D40000}"/>
    <cellStyle name="Total 2 2 13 2 2 8" xfId="54843" xr:uid="{00000000-0005-0000-0000-000047D40000}"/>
    <cellStyle name="Total 2 2 13 2 3" xfId="8845" xr:uid="{00000000-0005-0000-0000-000048D40000}"/>
    <cellStyle name="Total 2 2 13 2 3 2" xfId="12157" xr:uid="{00000000-0005-0000-0000-000049D40000}"/>
    <cellStyle name="Total 2 2 13 2 3 2 2" xfId="54844" xr:uid="{00000000-0005-0000-0000-00004AD40000}"/>
    <cellStyle name="Total 2 2 13 2 3 3" xfId="54845" xr:uid="{00000000-0005-0000-0000-00004BD40000}"/>
    <cellStyle name="Total 2 2 13 2 4" xfId="8846" xr:uid="{00000000-0005-0000-0000-00004CD40000}"/>
    <cellStyle name="Total 2 2 13 2 4 2" xfId="12158" xr:uid="{00000000-0005-0000-0000-00004DD40000}"/>
    <cellStyle name="Total 2 2 13 2 4 2 2" xfId="54846" xr:uid="{00000000-0005-0000-0000-00004ED40000}"/>
    <cellStyle name="Total 2 2 13 2 4 3" xfId="54847" xr:uid="{00000000-0005-0000-0000-00004FD40000}"/>
    <cellStyle name="Total 2 2 13 2 5" xfId="12153" xr:uid="{00000000-0005-0000-0000-000050D40000}"/>
    <cellStyle name="Total 2 2 13 2 5 2" xfId="54848" xr:uid="{00000000-0005-0000-0000-000051D40000}"/>
    <cellStyle name="Total 2 2 13 2 6" xfId="28822" xr:uid="{00000000-0005-0000-0000-000052D40000}"/>
    <cellStyle name="Total 2 2 13 2 6 2" xfId="54849" xr:uid="{00000000-0005-0000-0000-000053D40000}"/>
    <cellStyle name="Total 2 2 13 2 7" xfId="28823" xr:uid="{00000000-0005-0000-0000-000054D40000}"/>
    <cellStyle name="Total 2 2 13 2 7 2" xfId="54850" xr:uid="{00000000-0005-0000-0000-000055D40000}"/>
    <cellStyle name="Total 2 2 13 2 8" xfId="28824" xr:uid="{00000000-0005-0000-0000-000056D40000}"/>
    <cellStyle name="Total 2 2 13 2 8 2" xfId="54851" xr:uid="{00000000-0005-0000-0000-000057D40000}"/>
    <cellStyle name="Total 2 2 13 2 9" xfId="54852" xr:uid="{00000000-0005-0000-0000-000058D40000}"/>
    <cellStyle name="Total 2 2 13 3" xfId="1412" xr:uid="{00000000-0005-0000-0000-000059D40000}"/>
    <cellStyle name="Total 2 2 13 3 2" xfId="2875" xr:uid="{00000000-0005-0000-0000-00005AD40000}"/>
    <cellStyle name="Total 2 2 13 3 2 2" xfId="8847" xr:uid="{00000000-0005-0000-0000-00005BD40000}"/>
    <cellStyle name="Total 2 2 13 3 2 2 2" xfId="12161" xr:uid="{00000000-0005-0000-0000-00005CD40000}"/>
    <cellStyle name="Total 2 2 13 3 2 2 2 2" xfId="54853" xr:uid="{00000000-0005-0000-0000-00005DD40000}"/>
    <cellStyle name="Total 2 2 13 3 2 2 3" xfId="54854" xr:uid="{00000000-0005-0000-0000-00005ED40000}"/>
    <cellStyle name="Total 2 2 13 3 2 3" xfId="8848" xr:uid="{00000000-0005-0000-0000-00005FD40000}"/>
    <cellStyle name="Total 2 2 13 3 2 3 2" xfId="12162" xr:uid="{00000000-0005-0000-0000-000060D40000}"/>
    <cellStyle name="Total 2 2 13 3 2 3 2 2" xfId="54855" xr:uid="{00000000-0005-0000-0000-000061D40000}"/>
    <cellStyle name="Total 2 2 13 3 2 3 3" xfId="54856" xr:uid="{00000000-0005-0000-0000-000062D40000}"/>
    <cellStyle name="Total 2 2 13 3 2 4" xfId="12160" xr:uid="{00000000-0005-0000-0000-000063D40000}"/>
    <cellStyle name="Total 2 2 13 3 2 4 2" xfId="54857" xr:uid="{00000000-0005-0000-0000-000064D40000}"/>
    <cellStyle name="Total 2 2 13 3 2 5" xfId="28825" xr:uid="{00000000-0005-0000-0000-000065D40000}"/>
    <cellStyle name="Total 2 2 13 3 2 5 2" xfId="54858" xr:uid="{00000000-0005-0000-0000-000066D40000}"/>
    <cellStyle name="Total 2 2 13 3 2 6" xfId="28826" xr:uid="{00000000-0005-0000-0000-000067D40000}"/>
    <cellStyle name="Total 2 2 13 3 2 6 2" xfId="54859" xr:uid="{00000000-0005-0000-0000-000068D40000}"/>
    <cellStyle name="Total 2 2 13 3 2 7" xfId="28827" xr:uid="{00000000-0005-0000-0000-000069D40000}"/>
    <cellStyle name="Total 2 2 13 3 2 7 2" xfId="54860" xr:uid="{00000000-0005-0000-0000-00006AD40000}"/>
    <cellStyle name="Total 2 2 13 3 2 8" xfId="54861" xr:uid="{00000000-0005-0000-0000-00006BD40000}"/>
    <cellStyle name="Total 2 2 13 3 3" xfId="8849" xr:uid="{00000000-0005-0000-0000-00006CD40000}"/>
    <cellStyle name="Total 2 2 13 3 3 2" xfId="12163" xr:uid="{00000000-0005-0000-0000-00006DD40000}"/>
    <cellStyle name="Total 2 2 13 3 3 2 2" xfId="54862" xr:uid="{00000000-0005-0000-0000-00006ED40000}"/>
    <cellStyle name="Total 2 2 13 3 3 3" xfId="54863" xr:uid="{00000000-0005-0000-0000-00006FD40000}"/>
    <cellStyle name="Total 2 2 13 3 4" xfId="8850" xr:uid="{00000000-0005-0000-0000-000070D40000}"/>
    <cellStyle name="Total 2 2 13 3 4 2" xfId="12164" xr:uid="{00000000-0005-0000-0000-000071D40000}"/>
    <cellStyle name="Total 2 2 13 3 4 2 2" xfId="54864" xr:uid="{00000000-0005-0000-0000-000072D40000}"/>
    <cellStyle name="Total 2 2 13 3 4 3" xfId="54865" xr:uid="{00000000-0005-0000-0000-000073D40000}"/>
    <cellStyle name="Total 2 2 13 3 5" xfId="12159" xr:uid="{00000000-0005-0000-0000-000074D40000}"/>
    <cellStyle name="Total 2 2 13 3 5 2" xfId="54866" xr:uid="{00000000-0005-0000-0000-000075D40000}"/>
    <cellStyle name="Total 2 2 13 3 6" xfId="28828" xr:uid="{00000000-0005-0000-0000-000076D40000}"/>
    <cellStyle name="Total 2 2 13 3 6 2" xfId="54867" xr:uid="{00000000-0005-0000-0000-000077D40000}"/>
    <cellStyle name="Total 2 2 13 3 7" xfId="28829" xr:uid="{00000000-0005-0000-0000-000078D40000}"/>
    <cellStyle name="Total 2 2 13 3 7 2" xfId="54868" xr:uid="{00000000-0005-0000-0000-000079D40000}"/>
    <cellStyle name="Total 2 2 13 3 8" xfId="28830" xr:uid="{00000000-0005-0000-0000-00007AD40000}"/>
    <cellStyle name="Total 2 2 13 3 8 2" xfId="54869" xr:uid="{00000000-0005-0000-0000-00007BD40000}"/>
    <cellStyle name="Total 2 2 13 3 9" xfId="54870" xr:uid="{00000000-0005-0000-0000-00007CD40000}"/>
    <cellStyle name="Total 2 2 13 4" xfId="2680" xr:uid="{00000000-0005-0000-0000-00007DD40000}"/>
    <cellStyle name="Total 2 2 13 4 2" xfId="8851" xr:uid="{00000000-0005-0000-0000-00007ED40000}"/>
    <cellStyle name="Total 2 2 13 4 2 2" xfId="12166" xr:uid="{00000000-0005-0000-0000-00007FD40000}"/>
    <cellStyle name="Total 2 2 13 4 2 2 2" xfId="54871" xr:uid="{00000000-0005-0000-0000-000080D40000}"/>
    <cellStyle name="Total 2 2 13 4 2 3" xfId="54872" xr:uid="{00000000-0005-0000-0000-000081D40000}"/>
    <cellStyle name="Total 2 2 13 4 3" xfId="8852" xr:uid="{00000000-0005-0000-0000-000082D40000}"/>
    <cellStyle name="Total 2 2 13 4 3 2" xfId="12167" xr:uid="{00000000-0005-0000-0000-000083D40000}"/>
    <cellStyle name="Total 2 2 13 4 3 2 2" xfId="54873" xr:uid="{00000000-0005-0000-0000-000084D40000}"/>
    <cellStyle name="Total 2 2 13 4 3 3" xfId="54874" xr:uid="{00000000-0005-0000-0000-000085D40000}"/>
    <cellStyle name="Total 2 2 13 4 4" xfId="12165" xr:uid="{00000000-0005-0000-0000-000086D40000}"/>
    <cellStyle name="Total 2 2 13 4 4 2" xfId="54875" xr:uid="{00000000-0005-0000-0000-000087D40000}"/>
    <cellStyle name="Total 2 2 13 4 5" xfId="28831" xr:uid="{00000000-0005-0000-0000-000088D40000}"/>
    <cellStyle name="Total 2 2 13 4 5 2" xfId="54876" xr:uid="{00000000-0005-0000-0000-000089D40000}"/>
    <cellStyle name="Total 2 2 13 4 6" xfId="28832" xr:uid="{00000000-0005-0000-0000-00008AD40000}"/>
    <cellStyle name="Total 2 2 13 4 6 2" xfId="54877" xr:uid="{00000000-0005-0000-0000-00008BD40000}"/>
    <cellStyle name="Total 2 2 13 4 7" xfId="28833" xr:uid="{00000000-0005-0000-0000-00008CD40000}"/>
    <cellStyle name="Total 2 2 13 4 7 2" xfId="54878" xr:uid="{00000000-0005-0000-0000-00008DD40000}"/>
    <cellStyle name="Total 2 2 13 4 8" xfId="54879" xr:uid="{00000000-0005-0000-0000-00008ED40000}"/>
    <cellStyle name="Total 2 2 13 5" xfId="8853" xr:uid="{00000000-0005-0000-0000-00008FD40000}"/>
    <cellStyle name="Total 2 2 13 5 2" xfId="12168" xr:uid="{00000000-0005-0000-0000-000090D40000}"/>
    <cellStyle name="Total 2 2 13 5 2 2" xfId="54880" xr:uid="{00000000-0005-0000-0000-000091D40000}"/>
    <cellStyle name="Total 2 2 13 5 3" xfId="28834" xr:uid="{00000000-0005-0000-0000-000092D40000}"/>
    <cellStyle name="Total 2 2 13 5 3 2" xfId="54881" xr:uid="{00000000-0005-0000-0000-000093D40000}"/>
    <cellStyle name="Total 2 2 13 5 4" xfId="28835" xr:uid="{00000000-0005-0000-0000-000094D40000}"/>
    <cellStyle name="Total 2 2 13 5 4 2" xfId="54882" xr:uid="{00000000-0005-0000-0000-000095D40000}"/>
    <cellStyle name="Total 2 2 13 5 5" xfId="28836" xr:uid="{00000000-0005-0000-0000-000096D40000}"/>
    <cellStyle name="Total 2 2 13 5 5 2" xfId="54883" xr:uid="{00000000-0005-0000-0000-000097D40000}"/>
    <cellStyle name="Total 2 2 13 5 6" xfId="54884" xr:uid="{00000000-0005-0000-0000-000098D40000}"/>
    <cellStyle name="Total 2 2 13 6" xfId="8854" xr:uid="{00000000-0005-0000-0000-000099D40000}"/>
    <cellStyle name="Total 2 2 13 6 2" xfId="12169" xr:uid="{00000000-0005-0000-0000-00009AD40000}"/>
    <cellStyle name="Total 2 2 13 6 2 2" xfId="54885" xr:uid="{00000000-0005-0000-0000-00009BD40000}"/>
    <cellStyle name="Total 2 2 13 6 3" xfId="28837" xr:uid="{00000000-0005-0000-0000-00009CD40000}"/>
    <cellStyle name="Total 2 2 13 6 3 2" xfId="54886" xr:uid="{00000000-0005-0000-0000-00009DD40000}"/>
    <cellStyle name="Total 2 2 13 6 4" xfId="28838" xr:uid="{00000000-0005-0000-0000-00009ED40000}"/>
    <cellStyle name="Total 2 2 13 6 4 2" xfId="54887" xr:uid="{00000000-0005-0000-0000-00009FD40000}"/>
    <cellStyle name="Total 2 2 13 6 5" xfId="28839" xr:uid="{00000000-0005-0000-0000-0000A0D40000}"/>
    <cellStyle name="Total 2 2 13 6 5 2" xfId="54888" xr:uid="{00000000-0005-0000-0000-0000A1D40000}"/>
    <cellStyle name="Total 2 2 13 6 6" xfId="54889" xr:uid="{00000000-0005-0000-0000-0000A2D40000}"/>
    <cellStyle name="Total 2 2 13 7" xfId="8855" xr:uid="{00000000-0005-0000-0000-0000A3D40000}"/>
    <cellStyle name="Total 2 2 13 7 2" xfId="12170" xr:uid="{00000000-0005-0000-0000-0000A4D40000}"/>
    <cellStyle name="Total 2 2 13 7 2 2" xfId="54890" xr:uid="{00000000-0005-0000-0000-0000A5D40000}"/>
    <cellStyle name="Total 2 2 13 7 3" xfId="28840" xr:uid="{00000000-0005-0000-0000-0000A6D40000}"/>
    <cellStyle name="Total 2 2 13 7 3 2" xfId="54891" xr:uid="{00000000-0005-0000-0000-0000A7D40000}"/>
    <cellStyle name="Total 2 2 13 7 4" xfId="28841" xr:uid="{00000000-0005-0000-0000-0000A8D40000}"/>
    <cellStyle name="Total 2 2 13 7 4 2" xfId="54892" xr:uid="{00000000-0005-0000-0000-0000A9D40000}"/>
    <cellStyle name="Total 2 2 13 7 5" xfId="28842" xr:uid="{00000000-0005-0000-0000-0000AAD40000}"/>
    <cellStyle name="Total 2 2 13 7 5 2" xfId="54893" xr:uid="{00000000-0005-0000-0000-0000ABD40000}"/>
    <cellStyle name="Total 2 2 13 7 6" xfId="54894" xr:uid="{00000000-0005-0000-0000-0000ACD40000}"/>
    <cellStyle name="Total 2 2 13 8" xfId="8856" xr:uid="{00000000-0005-0000-0000-0000ADD40000}"/>
    <cellStyle name="Total 2 2 13 8 2" xfId="12171" xr:uid="{00000000-0005-0000-0000-0000AED40000}"/>
    <cellStyle name="Total 2 2 13 8 2 2" xfId="54895" xr:uid="{00000000-0005-0000-0000-0000AFD40000}"/>
    <cellStyle name="Total 2 2 13 8 3" xfId="54896" xr:uid="{00000000-0005-0000-0000-0000B0D40000}"/>
    <cellStyle name="Total 2 2 13 9" xfId="12152" xr:uid="{00000000-0005-0000-0000-0000B1D40000}"/>
    <cellStyle name="Total 2 2 13 9 2" xfId="54897" xr:uid="{00000000-0005-0000-0000-0000B2D40000}"/>
    <cellStyle name="Total 2 2 14" xfId="875" xr:uid="{00000000-0005-0000-0000-0000B3D40000}"/>
    <cellStyle name="Total 2 2 14 10" xfId="28843" xr:uid="{00000000-0005-0000-0000-0000B4D40000}"/>
    <cellStyle name="Total 2 2 14 10 2" xfId="54898" xr:uid="{00000000-0005-0000-0000-0000B5D40000}"/>
    <cellStyle name="Total 2 2 14 11" xfId="54899" xr:uid="{00000000-0005-0000-0000-0000B6D40000}"/>
    <cellStyle name="Total 2 2 14 2" xfId="1816" xr:uid="{00000000-0005-0000-0000-0000B7D40000}"/>
    <cellStyle name="Total 2 2 14 2 2" xfId="3275" xr:uid="{00000000-0005-0000-0000-0000B8D40000}"/>
    <cellStyle name="Total 2 2 14 2 2 2" xfId="8857" xr:uid="{00000000-0005-0000-0000-0000B9D40000}"/>
    <cellStyle name="Total 2 2 14 2 2 2 2" xfId="12175" xr:uid="{00000000-0005-0000-0000-0000BAD40000}"/>
    <cellStyle name="Total 2 2 14 2 2 2 2 2" xfId="54900" xr:uid="{00000000-0005-0000-0000-0000BBD40000}"/>
    <cellStyle name="Total 2 2 14 2 2 2 3" xfId="54901" xr:uid="{00000000-0005-0000-0000-0000BCD40000}"/>
    <cellStyle name="Total 2 2 14 2 2 3" xfId="8858" xr:uid="{00000000-0005-0000-0000-0000BDD40000}"/>
    <cellStyle name="Total 2 2 14 2 2 3 2" xfId="12176" xr:uid="{00000000-0005-0000-0000-0000BED40000}"/>
    <cellStyle name="Total 2 2 14 2 2 3 2 2" xfId="54902" xr:uid="{00000000-0005-0000-0000-0000BFD40000}"/>
    <cellStyle name="Total 2 2 14 2 2 3 3" xfId="54903" xr:uid="{00000000-0005-0000-0000-0000C0D40000}"/>
    <cellStyle name="Total 2 2 14 2 2 4" xfId="12174" xr:uid="{00000000-0005-0000-0000-0000C1D40000}"/>
    <cellStyle name="Total 2 2 14 2 2 4 2" xfId="54904" xr:uid="{00000000-0005-0000-0000-0000C2D40000}"/>
    <cellStyle name="Total 2 2 14 2 2 5" xfId="28844" xr:uid="{00000000-0005-0000-0000-0000C3D40000}"/>
    <cellStyle name="Total 2 2 14 2 2 5 2" xfId="54905" xr:uid="{00000000-0005-0000-0000-0000C4D40000}"/>
    <cellStyle name="Total 2 2 14 2 2 6" xfId="28845" xr:uid="{00000000-0005-0000-0000-0000C5D40000}"/>
    <cellStyle name="Total 2 2 14 2 2 6 2" xfId="54906" xr:uid="{00000000-0005-0000-0000-0000C6D40000}"/>
    <cellStyle name="Total 2 2 14 2 2 7" xfId="28846" xr:uid="{00000000-0005-0000-0000-0000C7D40000}"/>
    <cellStyle name="Total 2 2 14 2 2 7 2" xfId="54907" xr:uid="{00000000-0005-0000-0000-0000C8D40000}"/>
    <cellStyle name="Total 2 2 14 2 2 8" xfId="54908" xr:uid="{00000000-0005-0000-0000-0000C9D40000}"/>
    <cellStyle name="Total 2 2 14 2 3" xfId="8859" xr:uid="{00000000-0005-0000-0000-0000CAD40000}"/>
    <cellStyle name="Total 2 2 14 2 3 2" xfId="12177" xr:uid="{00000000-0005-0000-0000-0000CBD40000}"/>
    <cellStyle name="Total 2 2 14 2 3 2 2" xfId="54909" xr:uid="{00000000-0005-0000-0000-0000CCD40000}"/>
    <cellStyle name="Total 2 2 14 2 3 3" xfId="54910" xr:uid="{00000000-0005-0000-0000-0000CDD40000}"/>
    <cellStyle name="Total 2 2 14 2 4" xfId="8860" xr:uid="{00000000-0005-0000-0000-0000CED40000}"/>
    <cellStyle name="Total 2 2 14 2 4 2" xfId="12178" xr:uid="{00000000-0005-0000-0000-0000CFD40000}"/>
    <cellStyle name="Total 2 2 14 2 4 2 2" xfId="54911" xr:uid="{00000000-0005-0000-0000-0000D0D40000}"/>
    <cellStyle name="Total 2 2 14 2 4 3" xfId="54912" xr:uid="{00000000-0005-0000-0000-0000D1D40000}"/>
    <cellStyle name="Total 2 2 14 2 5" xfId="12173" xr:uid="{00000000-0005-0000-0000-0000D2D40000}"/>
    <cellStyle name="Total 2 2 14 2 5 2" xfId="54913" xr:uid="{00000000-0005-0000-0000-0000D3D40000}"/>
    <cellStyle name="Total 2 2 14 2 6" xfId="28847" xr:uid="{00000000-0005-0000-0000-0000D4D40000}"/>
    <cellStyle name="Total 2 2 14 2 6 2" xfId="54914" xr:uid="{00000000-0005-0000-0000-0000D5D40000}"/>
    <cellStyle name="Total 2 2 14 2 7" xfId="28848" xr:uid="{00000000-0005-0000-0000-0000D6D40000}"/>
    <cellStyle name="Total 2 2 14 2 7 2" xfId="54915" xr:uid="{00000000-0005-0000-0000-0000D7D40000}"/>
    <cellStyle name="Total 2 2 14 2 8" xfId="28849" xr:uid="{00000000-0005-0000-0000-0000D8D40000}"/>
    <cellStyle name="Total 2 2 14 2 8 2" xfId="54916" xr:uid="{00000000-0005-0000-0000-0000D9D40000}"/>
    <cellStyle name="Total 2 2 14 2 9" xfId="54917" xr:uid="{00000000-0005-0000-0000-0000DAD40000}"/>
    <cellStyle name="Total 2 2 14 3" xfId="1382" xr:uid="{00000000-0005-0000-0000-0000DBD40000}"/>
    <cellStyle name="Total 2 2 14 3 2" xfId="2845" xr:uid="{00000000-0005-0000-0000-0000DCD40000}"/>
    <cellStyle name="Total 2 2 14 3 2 2" xfId="8861" xr:uid="{00000000-0005-0000-0000-0000DDD40000}"/>
    <cellStyle name="Total 2 2 14 3 2 2 2" xfId="12181" xr:uid="{00000000-0005-0000-0000-0000DED40000}"/>
    <cellStyle name="Total 2 2 14 3 2 2 2 2" xfId="54918" xr:uid="{00000000-0005-0000-0000-0000DFD40000}"/>
    <cellStyle name="Total 2 2 14 3 2 2 3" xfId="54919" xr:uid="{00000000-0005-0000-0000-0000E0D40000}"/>
    <cellStyle name="Total 2 2 14 3 2 3" xfId="8862" xr:uid="{00000000-0005-0000-0000-0000E1D40000}"/>
    <cellStyle name="Total 2 2 14 3 2 3 2" xfId="12182" xr:uid="{00000000-0005-0000-0000-0000E2D40000}"/>
    <cellStyle name="Total 2 2 14 3 2 3 2 2" xfId="54920" xr:uid="{00000000-0005-0000-0000-0000E3D40000}"/>
    <cellStyle name="Total 2 2 14 3 2 3 3" xfId="54921" xr:uid="{00000000-0005-0000-0000-0000E4D40000}"/>
    <cellStyle name="Total 2 2 14 3 2 4" xfId="12180" xr:uid="{00000000-0005-0000-0000-0000E5D40000}"/>
    <cellStyle name="Total 2 2 14 3 2 4 2" xfId="54922" xr:uid="{00000000-0005-0000-0000-0000E6D40000}"/>
    <cellStyle name="Total 2 2 14 3 2 5" xfId="28850" xr:uid="{00000000-0005-0000-0000-0000E7D40000}"/>
    <cellStyle name="Total 2 2 14 3 2 5 2" xfId="54923" xr:uid="{00000000-0005-0000-0000-0000E8D40000}"/>
    <cellStyle name="Total 2 2 14 3 2 6" xfId="28851" xr:uid="{00000000-0005-0000-0000-0000E9D40000}"/>
    <cellStyle name="Total 2 2 14 3 2 6 2" xfId="54924" xr:uid="{00000000-0005-0000-0000-0000EAD40000}"/>
    <cellStyle name="Total 2 2 14 3 2 7" xfId="28852" xr:uid="{00000000-0005-0000-0000-0000EBD40000}"/>
    <cellStyle name="Total 2 2 14 3 2 7 2" xfId="54925" xr:uid="{00000000-0005-0000-0000-0000ECD40000}"/>
    <cellStyle name="Total 2 2 14 3 2 8" xfId="54926" xr:uid="{00000000-0005-0000-0000-0000EDD40000}"/>
    <cellStyle name="Total 2 2 14 3 3" xfId="8863" xr:uid="{00000000-0005-0000-0000-0000EED40000}"/>
    <cellStyle name="Total 2 2 14 3 3 2" xfId="12183" xr:uid="{00000000-0005-0000-0000-0000EFD40000}"/>
    <cellStyle name="Total 2 2 14 3 3 2 2" xfId="54927" xr:uid="{00000000-0005-0000-0000-0000F0D40000}"/>
    <cellStyle name="Total 2 2 14 3 3 3" xfId="54928" xr:uid="{00000000-0005-0000-0000-0000F1D40000}"/>
    <cellStyle name="Total 2 2 14 3 4" xfId="8864" xr:uid="{00000000-0005-0000-0000-0000F2D40000}"/>
    <cellStyle name="Total 2 2 14 3 4 2" xfId="12184" xr:uid="{00000000-0005-0000-0000-0000F3D40000}"/>
    <cellStyle name="Total 2 2 14 3 4 2 2" xfId="54929" xr:uid="{00000000-0005-0000-0000-0000F4D40000}"/>
    <cellStyle name="Total 2 2 14 3 4 3" xfId="54930" xr:uid="{00000000-0005-0000-0000-0000F5D40000}"/>
    <cellStyle name="Total 2 2 14 3 5" xfId="12179" xr:uid="{00000000-0005-0000-0000-0000F6D40000}"/>
    <cellStyle name="Total 2 2 14 3 5 2" xfId="54931" xr:uid="{00000000-0005-0000-0000-0000F7D40000}"/>
    <cellStyle name="Total 2 2 14 3 6" xfId="28853" xr:uid="{00000000-0005-0000-0000-0000F8D40000}"/>
    <cellStyle name="Total 2 2 14 3 6 2" xfId="54932" xr:uid="{00000000-0005-0000-0000-0000F9D40000}"/>
    <cellStyle name="Total 2 2 14 3 7" xfId="28854" xr:uid="{00000000-0005-0000-0000-0000FAD40000}"/>
    <cellStyle name="Total 2 2 14 3 7 2" xfId="54933" xr:uid="{00000000-0005-0000-0000-0000FBD40000}"/>
    <cellStyle name="Total 2 2 14 3 8" xfId="28855" xr:uid="{00000000-0005-0000-0000-0000FCD40000}"/>
    <cellStyle name="Total 2 2 14 3 8 2" xfId="54934" xr:uid="{00000000-0005-0000-0000-0000FDD40000}"/>
    <cellStyle name="Total 2 2 14 3 9" xfId="54935" xr:uid="{00000000-0005-0000-0000-0000FED40000}"/>
    <cellStyle name="Total 2 2 14 4" xfId="2674" xr:uid="{00000000-0005-0000-0000-0000FFD40000}"/>
    <cellStyle name="Total 2 2 14 4 2" xfId="8865" xr:uid="{00000000-0005-0000-0000-000000D50000}"/>
    <cellStyle name="Total 2 2 14 4 2 2" xfId="12186" xr:uid="{00000000-0005-0000-0000-000001D50000}"/>
    <cellStyle name="Total 2 2 14 4 2 2 2" xfId="54936" xr:uid="{00000000-0005-0000-0000-000002D50000}"/>
    <cellStyle name="Total 2 2 14 4 2 3" xfId="54937" xr:uid="{00000000-0005-0000-0000-000003D50000}"/>
    <cellStyle name="Total 2 2 14 4 3" xfId="8866" xr:uid="{00000000-0005-0000-0000-000004D50000}"/>
    <cellStyle name="Total 2 2 14 4 3 2" xfId="12187" xr:uid="{00000000-0005-0000-0000-000005D50000}"/>
    <cellStyle name="Total 2 2 14 4 3 2 2" xfId="54938" xr:uid="{00000000-0005-0000-0000-000006D50000}"/>
    <cellStyle name="Total 2 2 14 4 3 3" xfId="54939" xr:uid="{00000000-0005-0000-0000-000007D50000}"/>
    <cellStyle name="Total 2 2 14 4 4" xfId="12185" xr:uid="{00000000-0005-0000-0000-000008D50000}"/>
    <cellStyle name="Total 2 2 14 4 4 2" xfId="54940" xr:uid="{00000000-0005-0000-0000-000009D50000}"/>
    <cellStyle name="Total 2 2 14 4 5" xfId="28856" xr:uid="{00000000-0005-0000-0000-00000AD50000}"/>
    <cellStyle name="Total 2 2 14 4 5 2" xfId="54941" xr:uid="{00000000-0005-0000-0000-00000BD50000}"/>
    <cellStyle name="Total 2 2 14 4 6" xfId="28857" xr:uid="{00000000-0005-0000-0000-00000CD50000}"/>
    <cellStyle name="Total 2 2 14 4 6 2" xfId="54942" xr:uid="{00000000-0005-0000-0000-00000DD50000}"/>
    <cellStyle name="Total 2 2 14 4 7" xfId="28858" xr:uid="{00000000-0005-0000-0000-00000ED50000}"/>
    <cellStyle name="Total 2 2 14 4 7 2" xfId="54943" xr:uid="{00000000-0005-0000-0000-00000FD50000}"/>
    <cellStyle name="Total 2 2 14 4 8" xfId="54944" xr:uid="{00000000-0005-0000-0000-000010D50000}"/>
    <cellStyle name="Total 2 2 14 5" xfId="8867" xr:uid="{00000000-0005-0000-0000-000011D50000}"/>
    <cellStyle name="Total 2 2 14 5 2" xfId="12188" xr:uid="{00000000-0005-0000-0000-000012D50000}"/>
    <cellStyle name="Total 2 2 14 5 2 2" xfId="54945" xr:uid="{00000000-0005-0000-0000-000013D50000}"/>
    <cellStyle name="Total 2 2 14 5 3" xfId="28859" xr:uid="{00000000-0005-0000-0000-000014D50000}"/>
    <cellStyle name="Total 2 2 14 5 3 2" xfId="54946" xr:uid="{00000000-0005-0000-0000-000015D50000}"/>
    <cellStyle name="Total 2 2 14 5 4" xfId="28860" xr:uid="{00000000-0005-0000-0000-000016D50000}"/>
    <cellStyle name="Total 2 2 14 5 4 2" xfId="54947" xr:uid="{00000000-0005-0000-0000-000017D50000}"/>
    <cellStyle name="Total 2 2 14 5 5" xfId="28861" xr:uid="{00000000-0005-0000-0000-000018D50000}"/>
    <cellStyle name="Total 2 2 14 5 5 2" xfId="54948" xr:uid="{00000000-0005-0000-0000-000019D50000}"/>
    <cellStyle name="Total 2 2 14 5 6" xfId="54949" xr:uid="{00000000-0005-0000-0000-00001AD50000}"/>
    <cellStyle name="Total 2 2 14 6" xfId="8868" xr:uid="{00000000-0005-0000-0000-00001BD50000}"/>
    <cellStyle name="Total 2 2 14 6 2" xfId="12189" xr:uid="{00000000-0005-0000-0000-00001CD50000}"/>
    <cellStyle name="Total 2 2 14 6 2 2" xfId="54950" xr:uid="{00000000-0005-0000-0000-00001DD50000}"/>
    <cellStyle name="Total 2 2 14 6 3" xfId="28862" xr:uid="{00000000-0005-0000-0000-00001ED50000}"/>
    <cellStyle name="Total 2 2 14 6 3 2" xfId="54951" xr:uid="{00000000-0005-0000-0000-00001FD50000}"/>
    <cellStyle name="Total 2 2 14 6 4" xfId="28863" xr:uid="{00000000-0005-0000-0000-000020D50000}"/>
    <cellStyle name="Total 2 2 14 6 4 2" xfId="54952" xr:uid="{00000000-0005-0000-0000-000021D50000}"/>
    <cellStyle name="Total 2 2 14 6 5" xfId="28864" xr:uid="{00000000-0005-0000-0000-000022D50000}"/>
    <cellStyle name="Total 2 2 14 6 5 2" xfId="54953" xr:uid="{00000000-0005-0000-0000-000023D50000}"/>
    <cellStyle name="Total 2 2 14 6 6" xfId="54954" xr:uid="{00000000-0005-0000-0000-000024D50000}"/>
    <cellStyle name="Total 2 2 14 7" xfId="8869" xr:uid="{00000000-0005-0000-0000-000025D50000}"/>
    <cellStyle name="Total 2 2 14 7 2" xfId="12190" xr:uid="{00000000-0005-0000-0000-000026D50000}"/>
    <cellStyle name="Total 2 2 14 7 2 2" xfId="54955" xr:uid="{00000000-0005-0000-0000-000027D50000}"/>
    <cellStyle name="Total 2 2 14 7 3" xfId="28865" xr:uid="{00000000-0005-0000-0000-000028D50000}"/>
    <cellStyle name="Total 2 2 14 7 3 2" xfId="54956" xr:uid="{00000000-0005-0000-0000-000029D50000}"/>
    <cellStyle name="Total 2 2 14 7 4" xfId="28866" xr:uid="{00000000-0005-0000-0000-00002AD50000}"/>
    <cellStyle name="Total 2 2 14 7 4 2" xfId="54957" xr:uid="{00000000-0005-0000-0000-00002BD50000}"/>
    <cellStyle name="Total 2 2 14 7 5" xfId="28867" xr:uid="{00000000-0005-0000-0000-00002CD50000}"/>
    <cellStyle name="Total 2 2 14 7 5 2" xfId="54958" xr:uid="{00000000-0005-0000-0000-00002DD50000}"/>
    <cellStyle name="Total 2 2 14 7 6" xfId="54959" xr:uid="{00000000-0005-0000-0000-00002ED50000}"/>
    <cellStyle name="Total 2 2 14 8" xfId="8870" xr:uid="{00000000-0005-0000-0000-00002FD50000}"/>
    <cellStyle name="Total 2 2 14 8 2" xfId="12191" xr:uid="{00000000-0005-0000-0000-000030D50000}"/>
    <cellStyle name="Total 2 2 14 8 2 2" xfId="54960" xr:uid="{00000000-0005-0000-0000-000031D50000}"/>
    <cellStyle name="Total 2 2 14 8 3" xfId="54961" xr:uid="{00000000-0005-0000-0000-000032D50000}"/>
    <cellStyle name="Total 2 2 14 9" xfId="12172" xr:uid="{00000000-0005-0000-0000-000033D50000}"/>
    <cellStyle name="Total 2 2 14 9 2" xfId="54962" xr:uid="{00000000-0005-0000-0000-000034D50000}"/>
    <cellStyle name="Total 2 2 15" xfId="1116" xr:uid="{00000000-0005-0000-0000-000035D50000}"/>
    <cellStyle name="Total 2 2 15 10" xfId="28868" xr:uid="{00000000-0005-0000-0000-000036D50000}"/>
    <cellStyle name="Total 2 2 15 10 2" xfId="54963" xr:uid="{00000000-0005-0000-0000-000037D50000}"/>
    <cellStyle name="Total 2 2 15 11" xfId="54964" xr:uid="{00000000-0005-0000-0000-000038D50000}"/>
    <cellStyle name="Total 2 2 15 2" xfId="2048" xr:uid="{00000000-0005-0000-0000-000039D50000}"/>
    <cellStyle name="Total 2 2 15 2 2" xfId="3507" xr:uid="{00000000-0005-0000-0000-00003AD50000}"/>
    <cellStyle name="Total 2 2 15 2 2 2" xfId="8871" xr:uid="{00000000-0005-0000-0000-00003BD50000}"/>
    <cellStyle name="Total 2 2 15 2 2 2 2" xfId="12195" xr:uid="{00000000-0005-0000-0000-00003CD50000}"/>
    <cellStyle name="Total 2 2 15 2 2 2 2 2" xfId="54965" xr:uid="{00000000-0005-0000-0000-00003DD50000}"/>
    <cellStyle name="Total 2 2 15 2 2 2 3" xfId="54966" xr:uid="{00000000-0005-0000-0000-00003ED50000}"/>
    <cellStyle name="Total 2 2 15 2 2 3" xfId="8872" xr:uid="{00000000-0005-0000-0000-00003FD50000}"/>
    <cellStyle name="Total 2 2 15 2 2 3 2" xfId="12196" xr:uid="{00000000-0005-0000-0000-000040D50000}"/>
    <cellStyle name="Total 2 2 15 2 2 3 2 2" xfId="54967" xr:uid="{00000000-0005-0000-0000-000041D50000}"/>
    <cellStyle name="Total 2 2 15 2 2 3 3" xfId="54968" xr:uid="{00000000-0005-0000-0000-000042D50000}"/>
    <cellStyle name="Total 2 2 15 2 2 4" xfId="12194" xr:uid="{00000000-0005-0000-0000-000043D50000}"/>
    <cellStyle name="Total 2 2 15 2 2 4 2" xfId="54969" xr:uid="{00000000-0005-0000-0000-000044D50000}"/>
    <cellStyle name="Total 2 2 15 2 2 5" xfId="28869" xr:uid="{00000000-0005-0000-0000-000045D50000}"/>
    <cellStyle name="Total 2 2 15 2 2 5 2" xfId="54970" xr:uid="{00000000-0005-0000-0000-000046D50000}"/>
    <cellStyle name="Total 2 2 15 2 2 6" xfId="28870" xr:uid="{00000000-0005-0000-0000-000047D50000}"/>
    <cellStyle name="Total 2 2 15 2 2 6 2" xfId="54971" xr:uid="{00000000-0005-0000-0000-000048D50000}"/>
    <cellStyle name="Total 2 2 15 2 2 7" xfId="28871" xr:uid="{00000000-0005-0000-0000-000049D50000}"/>
    <cellStyle name="Total 2 2 15 2 2 7 2" xfId="54972" xr:uid="{00000000-0005-0000-0000-00004AD50000}"/>
    <cellStyle name="Total 2 2 15 2 2 8" xfId="54973" xr:uid="{00000000-0005-0000-0000-00004BD50000}"/>
    <cellStyle name="Total 2 2 15 2 3" xfId="8873" xr:uid="{00000000-0005-0000-0000-00004CD50000}"/>
    <cellStyle name="Total 2 2 15 2 3 2" xfId="12197" xr:uid="{00000000-0005-0000-0000-00004DD50000}"/>
    <cellStyle name="Total 2 2 15 2 3 2 2" xfId="54974" xr:uid="{00000000-0005-0000-0000-00004ED50000}"/>
    <cellStyle name="Total 2 2 15 2 3 3" xfId="54975" xr:uid="{00000000-0005-0000-0000-00004FD50000}"/>
    <cellStyle name="Total 2 2 15 2 4" xfId="8874" xr:uid="{00000000-0005-0000-0000-000050D50000}"/>
    <cellStyle name="Total 2 2 15 2 4 2" xfId="12198" xr:uid="{00000000-0005-0000-0000-000051D50000}"/>
    <cellStyle name="Total 2 2 15 2 4 2 2" xfId="54976" xr:uid="{00000000-0005-0000-0000-000052D50000}"/>
    <cellStyle name="Total 2 2 15 2 4 3" xfId="54977" xr:uid="{00000000-0005-0000-0000-000053D50000}"/>
    <cellStyle name="Total 2 2 15 2 5" xfId="12193" xr:uid="{00000000-0005-0000-0000-000054D50000}"/>
    <cellStyle name="Total 2 2 15 2 5 2" xfId="54978" xr:uid="{00000000-0005-0000-0000-000055D50000}"/>
    <cellStyle name="Total 2 2 15 2 6" xfId="28872" xr:uid="{00000000-0005-0000-0000-000056D50000}"/>
    <cellStyle name="Total 2 2 15 2 6 2" xfId="54979" xr:uid="{00000000-0005-0000-0000-000057D50000}"/>
    <cellStyle name="Total 2 2 15 2 7" xfId="28873" xr:uid="{00000000-0005-0000-0000-000058D50000}"/>
    <cellStyle name="Total 2 2 15 2 7 2" xfId="54980" xr:uid="{00000000-0005-0000-0000-000059D50000}"/>
    <cellStyle name="Total 2 2 15 2 8" xfId="28874" xr:uid="{00000000-0005-0000-0000-00005AD50000}"/>
    <cellStyle name="Total 2 2 15 2 8 2" xfId="54981" xr:uid="{00000000-0005-0000-0000-00005BD50000}"/>
    <cellStyle name="Total 2 2 15 2 9" xfId="54982" xr:uid="{00000000-0005-0000-0000-00005CD50000}"/>
    <cellStyle name="Total 2 2 15 3" xfId="1616" xr:uid="{00000000-0005-0000-0000-00005DD50000}"/>
    <cellStyle name="Total 2 2 15 3 2" xfId="3079" xr:uid="{00000000-0005-0000-0000-00005ED50000}"/>
    <cellStyle name="Total 2 2 15 3 2 2" xfId="8875" xr:uid="{00000000-0005-0000-0000-00005FD50000}"/>
    <cellStyle name="Total 2 2 15 3 2 2 2" xfId="12201" xr:uid="{00000000-0005-0000-0000-000060D50000}"/>
    <cellStyle name="Total 2 2 15 3 2 2 2 2" xfId="54983" xr:uid="{00000000-0005-0000-0000-000061D50000}"/>
    <cellStyle name="Total 2 2 15 3 2 2 3" xfId="54984" xr:uid="{00000000-0005-0000-0000-000062D50000}"/>
    <cellStyle name="Total 2 2 15 3 2 3" xfId="8876" xr:uid="{00000000-0005-0000-0000-000063D50000}"/>
    <cellStyle name="Total 2 2 15 3 2 3 2" xfId="12202" xr:uid="{00000000-0005-0000-0000-000064D50000}"/>
    <cellStyle name="Total 2 2 15 3 2 3 2 2" xfId="54985" xr:uid="{00000000-0005-0000-0000-000065D50000}"/>
    <cellStyle name="Total 2 2 15 3 2 3 3" xfId="54986" xr:uid="{00000000-0005-0000-0000-000066D50000}"/>
    <cellStyle name="Total 2 2 15 3 2 4" xfId="12200" xr:uid="{00000000-0005-0000-0000-000067D50000}"/>
    <cellStyle name="Total 2 2 15 3 2 4 2" xfId="54987" xr:uid="{00000000-0005-0000-0000-000068D50000}"/>
    <cellStyle name="Total 2 2 15 3 2 5" xfId="28875" xr:uid="{00000000-0005-0000-0000-000069D50000}"/>
    <cellStyle name="Total 2 2 15 3 2 5 2" xfId="54988" xr:uid="{00000000-0005-0000-0000-00006AD50000}"/>
    <cellStyle name="Total 2 2 15 3 2 6" xfId="28876" xr:uid="{00000000-0005-0000-0000-00006BD50000}"/>
    <cellStyle name="Total 2 2 15 3 2 6 2" xfId="54989" xr:uid="{00000000-0005-0000-0000-00006CD50000}"/>
    <cellStyle name="Total 2 2 15 3 2 7" xfId="28877" xr:uid="{00000000-0005-0000-0000-00006DD50000}"/>
    <cellStyle name="Total 2 2 15 3 2 7 2" xfId="54990" xr:uid="{00000000-0005-0000-0000-00006ED50000}"/>
    <cellStyle name="Total 2 2 15 3 2 8" xfId="54991" xr:uid="{00000000-0005-0000-0000-00006FD50000}"/>
    <cellStyle name="Total 2 2 15 3 3" xfId="8877" xr:uid="{00000000-0005-0000-0000-000070D50000}"/>
    <cellStyle name="Total 2 2 15 3 3 2" xfId="12203" xr:uid="{00000000-0005-0000-0000-000071D50000}"/>
    <cellStyle name="Total 2 2 15 3 3 2 2" xfId="54992" xr:uid="{00000000-0005-0000-0000-000072D50000}"/>
    <cellStyle name="Total 2 2 15 3 3 3" xfId="54993" xr:uid="{00000000-0005-0000-0000-000073D50000}"/>
    <cellStyle name="Total 2 2 15 3 4" xfId="8878" xr:uid="{00000000-0005-0000-0000-000074D50000}"/>
    <cellStyle name="Total 2 2 15 3 4 2" xfId="12204" xr:uid="{00000000-0005-0000-0000-000075D50000}"/>
    <cellStyle name="Total 2 2 15 3 4 2 2" xfId="54994" xr:uid="{00000000-0005-0000-0000-000076D50000}"/>
    <cellStyle name="Total 2 2 15 3 4 3" xfId="54995" xr:uid="{00000000-0005-0000-0000-000077D50000}"/>
    <cellStyle name="Total 2 2 15 3 5" xfId="12199" xr:uid="{00000000-0005-0000-0000-000078D50000}"/>
    <cellStyle name="Total 2 2 15 3 5 2" xfId="54996" xr:uid="{00000000-0005-0000-0000-000079D50000}"/>
    <cellStyle name="Total 2 2 15 3 6" xfId="28878" xr:uid="{00000000-0005-0000-0000-00007AD50000}"/>
    <cellStyle name="Total 2 2 15 3 6 2" xfId="54997" xr:uid="{00000000-0005-0000-0000-00007BD50000}"/>
    <cellStyle name="Total 2 2 15 3 7" xfId="28879" xr:uid="{00000000-0005-0000-0000-00007CD50000}"/>
    <cellStyle name="Total 2 2 15 3 7 2" xfId="54998" xr:uid="{00000000-0005-0000-0000-00007DD50000}"/>
    <cellStyle name="Total 2 2 15 3 8" xfId="28880" xr:uid="{00000000-0005-0000-0000-00007ED50000}"/>
    <cellStyle name="Total 2 2 15 3 8 2" xfId="54999" xr:uid="{00000000-0005-0000-0000-00007FD50000}"/>
    <cellStyle name="Total 2 2 15 3 9" xfId="55000" xr:uid="{00000000-0005-0000-0000-000080D50000}"/>
    <cellStyle name="Total 2 2 15 4" xfId="2694" xr:uid="{00000000-0005-0000-0000-000081D50000}"/>
    <cellStyle name="Total 2 2 15 4 2" xfId="8879" xr:uid="{00000000-0005-0000-0000-000082D50000}"/>
    <cellStyle name="Total 2 2 15 4 2 2" xfId="12206" xr:uid="{00000000-0005-0000-0000-000083D50000}"/>
    <cellStyle name="Total 2 2 15 4 2 2 2" xfId="55001" xr:uid="{00000000-0005-0000-0000-000084D50000}"/>
    <cellStyle name="Total 2 2 15 4 2 3" xfId="55002" xr:uid="{00000000-0005-0000-0000-000085D50000}"/>
    <cellStyle name="Total 2 2 15 4 3" xfId="8880" xr:uid="{00000000-0005-0000-0000-000086D50000}"/>
    <cellStyle name="Total 2 2 15 4 3 2" xfId="12207" xr:uid="{00000000-0005-0000-0000-000087D50000}"/>
    <cellStyle name="Total 2 2 15 4 3 2 2" xfId="55003" xr:uid="{00000000-0005-0000-0000-000088D50000}"/>
    <cellStyle name="Total 2 2 15 4 3 3" xfId="55004" xr:uid="{00000000-0005-0000-0000-000089D50000}"/>
    <cellStyle name="Total 2 2 15 4 4" xfId="12205" xr:uid="{00000000-0005-0000-0000-00008AD50000}"/>
    <cellStyle name="Total 2 2 15 4 4 2" xfId="55005" xr:uid="{00000000-0005-0000-0000-00008BD50000}"/>
    <cellStyle name="Total 2 2 15 4 5" xfId="28881" xr:uid="{00000000-0005-0000-0000-00008CD50000}"/>
    <cellStyle name="Total 2 2 15 4 5 2" xfId="55006" xr:uid="{00000000-0005-0000-0000-00008DD50000}"/>
    <cellStyle name="Total 2 2 15 4 6" xfId="28882" xr:uid="{00000000-0005-0000-0000-00008ED50000}"/>
    <cellStyle name="Total 2 2 15 4 6 2" xfId="55007" xr:uid="{00000000-0005-0000-0000-00008FD50000}"/>
    <cellStyle name="Total 2 2 15 4 7" xfId="28883" xr:uid="{00000000-0005-0000-0000-000090D50000}"/>
    <cellStyle name="Total 2 2 15 4 7 2" xfId="55008" xr:uid="{00000000-0005-0000-0000-000091D50000}"/>
    <cellStyle name="Total 2 2 15 4 8" xfId="55009" xr:uid="{00000000-0005-0000-0000-000092D50000}"/>
    <cellStyle name="Total 2 2 15 5" xfId="8881" xr:uid="{00000000-0005-0000-0000-000093D50000}"/>
    <cellStyle name="Total 2 2 15 5 2" xfId="12208" xr:uid="{00000000-0005-0000-0000-000094D50000}"/>
    <cellStyle name="Total 2 2 15 5 2 2" xfId="55010" xr:uid="{00000000-0005-0000-0000-000095D50000}"/>
    <cellStyle name="Total 2 2 15 5 3" xfId="28884" xr:uid="{00000000-0005-0000-0000-000096D50000}"/>
    <cellStyle name="Total 2 2 15 5 3 2" xfId="55011" xr:uid="{00000000-0005-0000-0000-000097D50000}"/>
    <cellStyle name="Total 2 2 15 5 4" xfId="28885" xr:uid="{00000000-0005-0000-0000-000098D50000}"/>
    <cellStyle name="Total 2 2 15 5 4 2" xfId="55012" xr:uid="{00000000-0005-0000-0000-000099D50000}"/>
    <cellStyle name="Total 2 2 15 5 5" xfId="28886" xr:uid="{00000000-0005-0000-0000-00009AD50000}"/>
    <cellStyle name="Total 2 2 15 5 5 2" xfId="55013" xr:uid="{00000000-0005-0000-0000-00009BD50000}"/>
    <cellStyle name="Total 2 2 15 5 6" xfId="55014" xr:uid="{00000000-0005-0000-0000-00009CD50000}"/>
    <cellStyle name="Total 2 2 15 6" xfId="8882" xr:uid="{00000000-0005-0000-0000-00009DD50000}"/>
    <cellStyle name="Total 2 2 15 6 2" xfId="12209" xr:uid="{00000000-0005-0000-0000-00009ED50000}"/>
    <cellStyle name="Total 2 2 15 6 2 2" xfId="55015" xr:uid="{00000000-0005-0000-0000-00009FD50000}"/>
    <cellStyle name="Total 2 2 15 6 3" xfId="28887" xr:uid="{00000000-0005-0000-0000-0000A0D50000}"/>
    <cellStyle name="Total 2 2 15 6 3 2" xfId="55016" xr:uid="{00000000-0005-0000-0000-0000A1D50000}"/>
    <cellStyle name="Total 2 2 15 6 4" xfId="28888" xr:uid="{00000000-0005-0000-0000-0000A2D50000}"/>
    <cellStyle name="Total 2 2 15 6 4 2" xfId="55017" xr:uid="{00000000-0005-0000-0000-0000A3D50000}"/>
    <cellStyle name="Total 2 2 15 6 5" xfId="28889" xr:uid="{00000000-0005-0000-0000-0000A4D50000}"/>
    <cellStyle name="Total 2 2 15 6 5 2" xfId="55018" xr:uid="{00000000-0005-0000-0000-0000A5D50000}"/>
    <cellStyle name="Total 2 2 15 6 6" xfId="55019" xr:uid="{00000000-0005-0000-0000-0000A6D50000}"/>
    <cellStyle name="Total 2 2 15 7" xfId="8883" xr:uid="{00000000-0005-0000-0000-0000A7D50000}"/>
    <cellStyle name="Total 2 2 15 7 2" xfId="12210" xr:uid="{00000000-0005-0000-0000-0000A8D50000}"/>
    <cellStyle name="Total 2 2 15 7 2 2" xfId="55020" xr:uid="{00000000-0005-0000-0000-0000A9D50000}"/>
    <cellStyle name="Total 2 2 15 7 3" xfId="28890" xr:uid="{00000000-0005-0000-0000-0000AAD50000}"/>
    <cellStyle name="Total 2 2 15 7 3 2" xfId="55021" xr:uid="{00000000-0005-0000-0000-0000ABD50000}"/>
    <cellStyle name="Total 2 2 15 7 4" xfId="28891" xr:uid="{00000000-0005-0000-0000-0000ACD50000}"/>
    <cellStyle name="Total 2 2 15 7 4 2" xfId="55022" xr:uid="{00000000-0005-0000-0000-0000ADD50000}"/>
    <cellStyle name="Total 2 2 15 7 5" xfId="28892" xr:uid="{00000000-0005-0000-0000-0000AED50000}"/>
    <cellStyle name="Total 2 2 15 7 5 2" xfId="55023" xr:uid="{00000000-0005-0000-0000-0000AFD50000}"/>
    <cellStyle name="Total 2 2 15 7 6" xfId="55024" xr:uid="{00000000-0005-0000-0000-0000B0D50000}"/>
    <cellStyle name="Total 2 2 15 8" xfId="8884" xr:uid="{00000000-0005-0000-0000-0000B1D50000}"/>
    <cellStyle name="Total 2 2 15 8 2" xfId="12211" xr:uid="{00000000-0005-0000-0000-0000B2D50000}"/>
    <cellStyle name="Total 2 2 15 8 2 2" xfId="55025" xr:uid="{00000000-0005-0000-0000-0000B3D50000}"/>
    <cellStyle name="Total 2 2 15 8 3" xfId="55026" xr:uid="{00000000-0005-0000-0000-0000B4D50000}"/>
    <cellStyle name="Total 2 2 15 9" xfId="12192" xr:uid="{00000000-0005-0000-0000-0000B5D50000}"/>
    <cellStyle name="Total 2 2 15 9 2" xfId="55027" xr:uid="{00000000-0005-0000-0000-0000B6D50000}"/>
    <cellStyle name="Total 2 2 16" xfId="1123" xr:uid="{00000000-0005-0000-0000-0000B7D50000}"/>
    <cellStyle name="Total 2 2 16 10" xfId="28893" xr:uid="{00000000-0005-0000-0000-0000B8D50000}"/>
    <cellStyle name="Total 2 2 16 10 2" xfId="55028" xr:uid="{00000000-0005-0000-0000-0000B9D50000}"/>
    <cellStyle name="Total 2 2 16 11" xfId="55029" xr:uid="{00000000-0005-0000-0000-0000BAD50000}"/>
    <cellStyle name="Total 2 2 16 2" xfId="2055" xr:uid="{00000000-0005-0000-0000-0000BBD50000}"/>
    <cellStyle name="Total 2 2 16 2 2" xfId="3514" xr:uid="{00000000-0005-0000-0000-0000BCD50000}"/>
    <cellStyle name="Total 2 2 16 2 2 2" xfId="8885" xr:uid="{00000000-0005-0000-0000-0000BDD50000}"/>
    <cellStyle name="Total 2 2 16 2 2 2 2" xfId="12215" xr:uid="{00000000-0005-0000-0000-0000BED50000}"/>
    <cellStyle name="Total 2 2 16 2 2 2 2 2" xfId="55030" xr:uid="{00000000-0005-0000-0000-0000BFD50000}"/>
    <cellStyle name="Total 2 2 16 2 2 2 3" xfId="55031" xr:uid="{00000000-0005-0000-0000-0000C0D50000}"/>
    <cellStyle name="Total 2 2 16 2 2 3" xfId="8886" xr:uid="{00000000-0005-0000-0000-0000C1D50000}"/>
    <cellStyle name="Total 2 2 16 2 2 3 2" xfId="12216" xr:uid="{00000000-0005-0000-0000-0000C2D50000}"/>
    <cellStyle name="Total 2 2 16 2 2 3 2 2" xfId="55032" xr:uid="{00000000-0005-0000-0000-0000C3D50000}"/>
    <cellStyle name="Total 2 2 16 2 2 3 3" xfId="55033" xr:uid="{00000000-0005-0000-0000-0000C4D50000}"/>
    <cellStyle name="Total 2 2 16 2 2 4" xfId="12214" xr:uid="{00000000-0005-0000-0000-0000C5D50000}"/>
    <cellStyle name="Total 2 2 16 2 2 4 2" xfId="55034" xr:uid="{00000000-0005-0000-0000-0000C6D50000}"/>
    <cellStyle name="Total 2 2 16 2 2 5" xfId="28894" xr:uid="{00000000-0005-0000-0000-0000C7D50000}"/>
    <cellStyle name="Total 2 2 16 2 2 5 2" xfId="55035" xr:uid="{00000000-0005-0000-0000-0000C8D50000}"/>
    <cellStyle name="Total 2 2 16 2 2 6" xfId="28895" xr:uid="{00000000-0005-0000-0000-0000C9D50000}"/>
    <cellStyle name="Total 2 2 16 2 2 6 2" xfId="55036" xr:uid="{00000000-0005-0000-0000-0000CAD50000}"/>
    <cellStyle name="Total 2 2 16 2 2 7" xfId="28896" xr:uid="{00000000-0005-0000-0000-0000CBD50000}"/>
    <cellStyle name="Total 2 2 16 2 2 7 2" xfId="55037" xr:uid="{00000000-0005-0000-0000-0000CCD50000}"/>
    <cellStyle name="Total 2 2 16 2 2 8" xfId="55038" xr:uid="{00000000-0005-0000-0000-0000CDD50000}"/>
    <cellStyle name="Total 2 2 16 2 3" xfId="8887" xr:uid="{00000000-0005-0000-0000-0000CED50000}"/>
    <cellStyle name="Total 2 2 16 2 3 2" xfId="12217" xr:uid="{00000000-0005-0000-0000-0000CFD50000}"/>
    <cellStyle name="Total 2 2 16 2 3 2 2" xfId="55039" xr:uid="{00000000-0005-0000-0000-0000D0D50000}"/>
    <cellStyle name="Total 2 2 16 2 3 3" xfId="55040" xr:uid="{00000000-0005-0000-0000-0000D1D50000}"/>
    <cellStyle name="Total 2 2 16 2 4" xfId="8888" xr:uid="{00000000-0005-0000-0000-0000D2D50000}"/>
    <cellStyle name="Total 2 2 16 2 4 2" xfId="12218" xr:uid="{00000000-0005-0000-0000-0000D3D50000}"/>
    <cellStyle name="Total 2 2 16 2 4 2 2" xfId="55041" xr:uid="{00000000-0005-0000-0000-0000D4D50000}"/>
    <cellStyle name="Total 2 2 16 2 4 3" xfId="55042" xr:uid="{00000000-0005-0000-0000-0000D5D50000}"/>
    <cellStyle name="Total 2 2 16 2 5" xfId="12213" xr:uid="{00000000-0005-0000-0000-0000D6D50000}"/>
    <cellStyle name="Total 2 2 16 2 5 2" xfId="55043" xr:uid="{00000000-0005-0000-0000-0000D7D50000}"/>
    <cellStyle name="Total 2 2 16 2 6" xfId="28897" xr:uid="{00000000-0005-0000-0000-0000D8D50000}"/>
    <cellStyle name="Total 2 2 16 2 6 2" xfId="55044" xr:uid="{00000000-0005-0000-0000-0000D9D50000}"/>
    <cellStyle name="Total 2 2 16 2 7" xfId="28898" xr:uid="{00000000-0005-0000-0000-0000DAD50000}"/>
    <cellStyle name="Total 2 2 16 2 7 2" xfId="55045" xr:uid="{00000000-0005-0000-0000-0000DBD50000}"/>
    <cellStyle name="Total 2 2 16 2 8" xfId="28899" xr:uid="{00000000-0005-0000-0000-0000DCD50000}"/>
    <cellStyle name="Total 2 2 16 2 8 2" xfId="55046" xr:uid="{00000000-0005-0000-0000-0000DDD50000}"/>
    <cellStyle name="Total 2 2 16 2 9" xfId="55047" xr:uid="{00000000-0005-0000-0000-0000DED50000}"/>
    <cellStyle name="Total 2 2 16 3" xfId="1623" xr:uid="{00000000-0005-0000-0000-0000DFD50000}"/>
    <cellStyle name="Total 2 2 16 3 2" xfId="3086" xr:uid="{00000000-0005-0000-0000-0000E0D50000}"/>
    <cellStyle name="Total 2 2 16 3 2 2" xfId="8889" xr:uid="{00000000-0005-0000-0000-0000E1D50000}"/>
    <cellStyle name="Total 2 2 16 3 2 2 2" xfId="12221" xr:uid="{00000000-0005-0000-0000-0000E2D50000}"/>
    <cellStyle name="Total 2 2 16 3 2 2 2 2" xfId="55048" xr:uid="{00000000-0005-0000-0000-0000E3D50000}"/>
    <cellStyle name="Total 2 2 16 3 2 2 3" xfId="55049" xr:uid="{00000000-0005-0000-0000-0000E4D50000}"/>
    <cellStyle name="Total 2 2 16 3 2 3" xfId="8890" xr:uid="{00000000-0005-0000-0000-0000E5D50000}"/>
    <cellStyle name="Total 2 2 16 3 2 3 2" xfId="12222" xr:uid="{00000000-0005-0000-0000-0000E6D50000}"/>
    <cellStyle name="Total 2 2 16 3 2 3 2 2" xfId="55050" xr:uid="{00000000-0005-0000-0000-0000E7D50000}"/>
    <cellStyle name="Total 2 2 16 3 2 3 3" xfId="55051" xr:uid="{00000000-0005-0000-0000-0000E8D50000}"/>
    <cellStyle name="Total 2 2 16 3 2 4" xfId="12220" xr:uid="{00000000-0005-0000-0000-0000E9D50000}"/>
    <cellStyle name="Total 2 2 16 3 2 4 2" xfId="55052" xr:uid="{00000000-0005-0000-0000-0000EAD50000}"/>
    <cellStyle name="Total 2 2 16 3 2 5" xfId="28900" xr:uid="{00000000-0005-0000-0000-0000EBD50000}"/>
    <cellStyle name="Total 2 2 16 3 2 5 2" xfId="55053" xr:uid="{00000000-0005-0000-0000-0000ECD50000}"/>
    <cellStyle name="Total 2 2 16 3 2 6" xfId="28901" xr:uid="{00000000-0005-0000-0000-0000EDD50000}"/>
    <cellStyle name="Total 2 2 16 3 2 6 2" xfId="55054" xr:uid="{00000000-0005-0000-0000-0000EED50000}"/>
    <cellStyle name="Total 2 2 16 3 2 7" xfId="28902" xr:uid="{00000000-0005-0000-0000-0000EFD50000}"/>
    <cellStyle name="Total 2 2 16 3 2 7 2" xfId="55055" xr:uid="{00000000-0005-0000-0000-0000F0D50000}"/>
    <cellStyle name="Total 2 2 16 3 2 8" xfId="55056" xr:uid="{00000000-0005-0000-0000-0000F1D50000}"/>
    <cellStyle name="Total 2 2 16 3 3" xfId="8891" xr:uid="{00000000-0005-0000-0000-0000F2D50000}"/>
    <cellStyle name="Total 2 2 16 3 3 2" xfId="12223" xr:uid="{00000000-0005-0000-0000-0000F3D50000}"/>
    <cellStyle name="Total 2 2 16 3 3 2 2" xfId="55057" xr:uid="{00000000-0005-0000-0000-0000F4D50000}"/>
    <cellStyle name="Total 2 2 16 3 3 3" xfId="55058" xr:uid="{00000000-0005-0000-0000-0000F5D50000}"/>
    <cellStyle name="Total 2 2 16 3 4" xfId="8892" xr:uid="{00000000-0005-0000-0000-0000F6D50000}"/>
    <cellStyle name="Total 2 2 16 3 4 2" xfId="12224" xr:uid="{00000000-0005-0000-0000-0000F7D50000}"/>
    <cellStyle name="Total 2 2 16 3 4 2 2" xfId="55059" xr:uid="{00000000-0005-0000-0000-0000F8D50000}"/>
    <cellStyle name="Total 2 2 16 3 4 3" xfId="55060" xr:uid="{00000000-0005-0000-0000-0000F9D50000}"/>
    <cellStyle name="Total 2 2 16 3 5" xfId="12219" xr:uid="{00000000-0005-0000-0000-0000FAD50000}"/>
    <cellStyle name="Total 2 2 16 3 5 2" xfId="55061" xr:uid="{00000000-0005-0000-0000-0000FBD50000}"/>
    <cellStyle name="Total 2 2 16 3 6" xfId="28903" xr:uid="{00000000-0005-0000-0000-0000FCD50000}"/>
    <cellStyle name="Total 2 2 16 3 6 2" xfId="55062" xr:uid="{00000000-0005-0000-0000-0000FDD50000}"/>
    <cellStyle name="Total 2 2 16 3 7" xfId="28904" xr:uid="{00000000-0005-0000-0000-0000FED50000}"/>
    <cellStyle name="Total 2 2 16 3 7 2" xfId="55063" xr:uid="{00000000-0005-0000-0000-0000FFD50000}"/>
    <cellStyle name="Total 2 2 16 3 8" xfId="28905" xr:uid="{00000000-0005-0000-0000-000000D60000}"/>
    <cellStyle name="Total 2 2 16 3 8 2" xfId="55064" xr:uid="{00000000-0005-0000-0000-000001D60000}"/>
    <cellStyle name="Total 2 2 16 3 9" xfId="55065" xr:uid="{00000000-0005-0000-0000-000002D60000}"/>
    <cellStyle name="Total 2 2 16 4" xfId="2695" xr:uid="{00000000-0005-0000-0000-000003D60000}"/>
    <cellStyle name="Total 2 2 16 4 2" xfId="8893" xr:uid="{00000000-0005-0000-0000-000004D60000}"/>
    <cellStyle name="Total 2 2 16 4 2 2" xfId="12226" xr:uid="{00000000-0005-0000-0000-000005D60000}"/>
    <cellStyle name="Total 2 2 16 4 2 2 2" xfId="55066" xr:uid="{00000000-0005-0000-0000-000006D60000}"/>
    <cellStyle name="Total 2 2 16 4 2 3" xfId="55067" xr:uid="{00000000-0005-0000-0000-000007D60000}"/>
    <cellStyle name="Total 2 2 16 4 3" xfId="8894" xr:uid="{00000000-0005-0000-0000-000008D60000}"/>
    <cellStyle name="Total 2 2 16 4 3 2" xfId="12227" xr:uid="{00000000-0005-0000-0000-000009D60000}"/>
    <cellStyle name="Total 2 2 16 4 3 2 2" xfId="55068" xr:uid="{00000000-0005-0000-0000-00000AD60000}"/>
    <cellStyle name="Total 2 2 16 4 3 3" xfId="55069" xr:uid="{00000000-0005-0000-0000-00000BD60000}"/>
    <cellStyle name="Total 2 2 16 4 4" xfId="12225" xr:uid="{00000000-0005-0000-0000-00000CD60000}"/>
    <cellStyle name="Total 2 2 16 4 4 2" xfId="55070" xr:uid="{00000000-0005-0000-0000-00000DD60000}"/>
    <cellStyle name="Total 2 2 16 4 5" xfId="28906" xr:uid="{00000000-0005-0000-0000-00000ED60000}"/>
    <cellStyle name="Total 2 2 16 4 5 2" xfId="55071" xr:uid="{00000000-0005-0000-0000-00000FD60000}"/>
    <cellStyle name="Total 2 2 16 4 6" xfId="28907" xr:uid="{00000000-0005-0000-0000-000010D60000}"/>
    <cellStyle name="Total 2 2 16 4 6 2" xfId="55072" xr:uid="{00000000-0005-0000-0000-000011D60000}"/>
    <cellStyle name="Total 2 2 16 4 7" xfId="28908" xr:uid="{00000000-0005-0000-0000-000012D60000}"/>
    <cellStyle name="Total 2 2 16 4 7 2" xfId="55073" xr:uid="{00000000-0005-0000-0000-000013D60000}"/>
    <cellStyle name="Total 2 2 16 4 8" xfId="55074" xr:uid="{00000000-0005-0000-0000-000014D60000}"/>
    <cellStyle name="Total 2 2 16 5" xfId="8895" xr:uid="{00000000-0005-0000-0000-000015D60000}"/>
    <cellStyle name="Total 2 2 16 5 2" xfId="12228" xr:uid="{00000000-0005-0000-0000-000016D60000}"/>
    <cellStyle name="Total 2 2 16 5 2 2" xfId="55075" xr:uid="{00000000-0005-0000-0000-000017D60000}"/>
    <cellStyle name="Total 2 2 16 5 3" xfId="28909" xr:uid="{00000000-0005-0000-0000-000018D60000}"/>
    <cellStyle name="Total 2 2 16 5 3 2" xfId="55076" xr:uid="{00000000-0005-0000-0000-000019D60000}"/>
    <cellStyle name="Total 2 2 16 5 4" xfId="28910" xr:uid="{00000000-0005-0000-0000-00001AD60000}"/>
    <cellStyle name="Total 2 2 16 5 4 2" xfId="55077" xr:uid="{00000000-0005-0000-0000-00001BD60000}"/>
    <cellStyle name="Total 2 2 16 5 5" xfId="28911" xr:uid="{00000000-0005-0000-0000-00001CD60000}"/>
    <cellStyle name="Total 2 2 16 5 5 2" xfId="55078" xr:uid="{00000000-0005-0000-0000-00001DD60000}"/>
    <cellStyle name="Total 2 2 16 5 6" xfId="55079" xr:uid="{00000000-0005-0000-0000-00001ED60000}"/>
    <cellStyle name="Total 2 2 16 6" xfId="8896" xr:uid="{00000000-0005-0000-0000-00001FD60000}"/>
    <cellStyle name="Total 2 2 16 6 2" xfId="12229" xr:uid="{00000000-0005-0000-0000-000020D60000}"/>
    <cellStyle name="Total 2 2 16 6 2 2" xfId="55080" xr:uid="{00000000-0005-0000-0000-000021D60000}"/>
    <cellStyle name="Total 2 2 16 6 3" xfId="28912" xr:uid="{00000000-0005-0000-0000-000022D60000}"/>
    <cellStyle name="Total 2 2 16 6 3 2" xfId="55081" xr:uid="{00000000-0005-0000-0000-000023D60000}"/>
    <cellStyle name="Total 2 2 16 6 4" xfId="28913" xr:uid="{00000000-0005-0000-0000-000024D60000}"/>
    <cellStyle name="Total 2 2 16 6 4 2" xfId="55082" xr:uid="{00000000-0005-0000-0000-000025D60000}"/>
    <cellStyle name="Total 2 2 16 6 5" xfId="28914" xr:uid="{00000000-0005-0000-0000-000026D60000}"/>
    <cellStyle name="Total 2 2 16 6 5 2" xfId="55083" xr:uid="{00000000-0005-0000-0000-000027D60000}"/>
    <cellStyle name="Total 2 2 16 6 6" xfId="55084" xr:uid="{00000000-0005-0000-0000-000028D60000}"/>
    <cellStyle name="Total 2 2 16 7" xfId="8897" xr:uid="{00000000-0005-0000-0000-000029D60000}"/>
    <cellStyle name="Total 2 2 16 7 2" xfId="12230" xr:uid="{00000000-0005-0000-0000-00002AD60000}"/>
    <cellStyle name="Total 2 2 16 7 2 2" xfId="55085" xr:uid="{00000000-0005-0000-0000-00002BD60000}"/>
    <cellStyle name="Total 2 2 16 7 3" xfId="28915" xr:uid="{00000000-0005-0000-0000-00002CD60000}"/>
    <cellStyle name="Total 2 2 16 7 3 2" xfId="55086" xr:uid="{00000000-0005-0000-0000-00002DD60000}"/>
    <cellStyle name="Total 2 2 16 7 4" xfId="28916" xr:uid="{00000000-0005-0000-0000-00002ED60000}"/>
    <cellStyle name="Total 2 2 16 7 4 2" xfId="55087" xr:uid="{00000000-0005-0000-0000-00002FD60000}"/>
    <cellStyle name="Total 2 2 16 7 5" xfId="28917" xr:uid="{00000000-0005-0000-0000-000030D60000}"/>
    <cellStyle name="Total 2 2 16 7 5 2" xfId="55088" xr:uid="{00000000-0005-0000-0000-000031D60000}"/>
    <cellStyle name="Total 2 2 16 7 6" xfId="55089" xr:uid="{00000000-0005-0000-0000-000032D60000}"/>
    <cellStyle name="Total 2 2 16 8" xfId="8898" xr:uid="{00000000-0005-0000-0000-000033D60000}"/>
    <cellStyle name="Total 2 2 16 8 2" xfId="12231" xr:uid="{00000000-0005-0000-0000-000034D60000}"/>
    <cellStyle name="Total 2 2 16 8 2 2" xfId="55090" xr:uid="{00000000-0005-0000-0000-000035D60000}"/>
    <cellStyle name="Total 2 2 16 8 3" xfId="55091" xr:uid="{00000000-0005-0000-0000-000036D60000}"/>
    <cellStyle name="Total 2 2 16 9" xfId="12212" xr:uid="{00000000-0005-0000-0000-000037D60000}"/>
    <cellStyle name="Total 2 2 16 9 2" xfId="55092" xr:uid="{00000000-0005-0000-0000-000038D60000}"/>
    <cellStyle name="Total 2 2 17" xfId="1343" xr:uid="{00000000-0005-0000-0000-000039D60000}"/>
    <cellStyle name="Total 2 2 17 2" xfId="2810" xr:uid="{00000000-0005-0000-0000-00003AD60000}"/>
    <cellStyle name="Total 2 2 17 2 2" xfId="8899" xr:uid="{00000000-0005-0000-0000-00003BD60000}"/>
    <cellStyle name="Total 2 2 17 2 2 2" xfId="12234" xr:uid="{00000000-0005-0000-0000-00003CD60000}"/>
    <cellStyle name="Total 2 2 17 2 2 2 2" xfId="55093" xr:uid="{00000000-0005-0000-0000-00003DD60000}"/>
    <cellStyle name="Total 2 2 17 2 2 3" xfId="55094" xr:uid="{00000000-0005-0000-0000-00003ED60000}"/>
    <cellStyle name="Total 2 2 17 2 3" xfId="8900" xr:uid="{00000000-0005-0000-0000-00003FD60000}"/>
    <cellStyle name="Total 2 2 17 2 3 2" xfId="12235" xr:uid="{00000000-0005-0000-0000-000040D60000}"/>
    <cellStyle name="Total 2 2 17 2 3 2 2" xfId="55095" xr:uid="{00000000-0005-0000-0000-000041D60000}"/>
    <cellStyle name="Total 2 2 17 2 3 3" xfId="55096" xr:uid="{00000000-0005-0000-0000-000042D60000}"/>
    <cellStyle name="Total 2 2 17 2 4" xfId="12233" xr:uid="{00000000-0005-0000-0000-000043D60000}"/>
    <cellStyle name="Total 2 2 17 2 4 2" xfId="55097" xr:uid="{00000000-0005-0000-0000-000044D60000}"/>
    <cellStyle name="Total 2 2 17 2 5" xfId="28918" xr:uid="{00000000-0005-0000-0000-000045D60000}"/>
    <cellStyle name="Total 2 2 17 2 5 2" xfId="55098" xr:uid="{00000000-0005-0000-0000-000046D60000}"/>
    <cellStyle name="Total 2 2 17 2 6" xfId="28919" xr:uid="{00000000-0005-0000-0000-000047D60000}"/>
    <cellStyle name="Total 2 2 17 2 6 2" xfId="55099" xr:uid="{00000000-0005-0000-0000-000048D60000}"/>
    <cellStyle name="Total 2 2 17 2 7" xfId="28920" xr:uid="{00000000-0005-0000-0000-000049D60000}"/>
    <cellStyle name="Total 2 2 17 2 7 2" xfId="55100" xr:uid="{00000000-0005-0000-0000-00004AD60000}"/>
    <cellStyle name="Total 2 2 17 2 8" xfId="55101" xr:uid="{00000000-0005-0000-0000-00004BD60000}"/>
    <cellStyle name="Total 2 2 17 3" xfId="8901" xr:uid="{00000000-0005-0000-0000-00004CD60000}"/>
    <cellStyle name="Total 2 2 17 3 2" xfId="12236" xr:uid="{00000000-0005-0000-0000-00004DD60000}"/>
    <cellStyle name="Total 2 2 17 3 2 2" xfId="55102" xr:uid="{00000000-0005-0000-0000-00004ED60000}"/>
    <cellStyle name="Total 2 2 17 3 3" xfId="55103" xr:uid="{00000000-0005-0000-0000-00004FD60000}"/>
    <cellStyle name="Total 2 2 17 4" xfId="8902" xr:uid="{00000000-0005-0000-0000-000050D60000}"/>
    <cellStyle name="Total 2 2 17 4 2" xfId="12237" xr:uid="{00000000-0005-0000-0000-000051D60000}"/>
    <cellStyle name="Total 2 2 17 4 2 2" xfId="55104" xr:uid="{00000000-0005-0000-0000-000052D60000}"/>
    <cellStyle name="Total 2 2 17 4 3" xfId="55105" xr:uid="{00000000-0005-0000-0000-000053D60000}"/>
    <cellStyle name="Total 2 2 17 5" xfId="12232" xr:uid="{00000000-0005-0000-0000-000054D60000}"/>
    <cellStyle name="Total 2 2 17 5 2" xfId="55106" xr:uid="{00000000-0005-0000-0000-000055D60000}"/>
    <cellStyle name="Total 2 2 17 6" xfId="28921" xr:uid="{00000000-0005-0000-0000-000056D60000}"/>
    <cellStyle name="Total 2 2 17 6 2" xfId="55107" xr:uid="{00000000-0005-0000-0000-000057D60000}"/>
    <cellStyle name="Total 2 2 17 7" xfId="28922" xr:uid="{00000000-0005-0000-0000-000058D60000}"/>
    <cellStyle name="Total 2 2 17 7 2" xfId="55108" xr:uid="{00000000-0005-0000-0000-000059D60000}"/>
    <cellStyle name="Total 2 2 17 8" xfId="28923" xr:uid="{00000000-0005-0000-0000-00005AD60000}"/>
    <cellStyle name="Total 2 2 17 8 2" xfId="55109" xr:uid="{00000000-0005-0000-0000-00005BD60000}"/>
    <cellStyle name="Total 2 2 17 9" xfId="55110" xr:uid="{00000000-0005-0000-0000-00005CD60000}"/>
    <cellStyle name="Total 2 2 18" xfId="2640" xr:uid="{00000000-0005-0000-0000-00005DD60000}"/>
    <cellStyle name="Total 2 2 18 2" xfId="8903" xr:uid="{00000000-0005-0000-0000-00005ED60000}"/>
    <cellStyle name="Total 2 2 18 2 2" xfId="12239" xr:uid="{00000000-0005-0000-0000-00005FD60000}"/>
    <cellStyle name="Total 2 2 18 2 2 2" xfId="55111" xr:uid="{00000000-0005-0000-0000-000060D60000}"/>
    <cellStyle name="Total 2 2 18 2 3" xfId="55112" xr:uid="{00000000-0005-0000-0000-000061D60000}"/>
    <cellStyle name="Total 2 2 18 3" xfId="8904" xr:uid="{00000000-0005-0000-0000-000062D60000}"/>
    <cellStyle name="Total 2 2 18 3 2" xfId="12240" xr:uid="{00000000-0005-0000-0000-000063D60000}"/>
    <cellStyle name="Total 2 2 18 3 2 2" xfId="55113" xr:uid="{00000000-0005-0000-0000-000064D60000}"/>
    <cellStyle name="Total 2 2 18 3 3" xfId="55114" xr:uid="{00000000-0005-0000-0000-000065D60000}"/>
    <cellStyle name="Total 2 2 18 4" xfId="12238" xr:uid="{00000000-0005-0000-0000-000066D60000}"/>
    <cellStyle name="Total 2 2 18 4 2" xfId="55115" xr:uid="{00000000-0005-0000-0000-000067D60000}"/>
    <cellStyle name="Total 2 2 18 5" xfId="28924" xr:uid="{00000000-0005-0000-0000-000068D60000}"/>
    <cellStyle name="Total 2 2 18 5 2" xfId="55116" xr:uid="{00000000-0005-0000-0000-000069D60000}"/>
    <cellStyle name="Total 2 2 18 6" xfId="28925" xr:uid="{00000000-0005-0000-0000-00006AD60000}"/>
    <cellStyle name="Total 2 2 18 6 2" xfId="55117" xr:uid="{00000000-0005-0000-0000-00006BD60000}"/>
    <cellStyle name="Total 2 2 18 7" xfId="28926" xr:uid="{00000000-0005-0000-0000-00006CD60000}"/>
    <cellStyle name="Total 2 2 18 7 2" xfId="55118" xr:uid="{00000000-0005-0000-0000-00006DD60000}"/>
    <cellStyle name="Total 2 2 18 8" xfId="55119" xr:uid="{00000000-0005-0000-0000-00006ED60000}"/>
    <cellStyle name="Total 2 2 19" xfId="8905" xr:uid="{00000000-0005-0000-0000-00006FD60000}"/>
    <cellStyle name="Total 2 2 19 2" xfId="12241" xr:uid="{00000000-0005-0000-0000-000070D60000}"/>
    <cellStyle name="Total 2 2 19 2 2" xfId="55120" xr:uid="{00000000-0005-0000-0000-000071D60000}"/>
    <cellStyle name="Total 2 2 19 3" xfId="28927" xr:uid="{00000000-0005-0000-0000-000072D60000}"/>
    <cellStyle name="Total 2 2 19 3 2" xfId="55121" xr:uid="{00000000-0005-0000-0000-000073D60000}"/>
    <cellStyle name="Total 2 2 19 4" xfId="28928" xr:uid="{00000000-0005-0000-0000-000074D60000}"/>
    <cellStyle name="Total 2 2 19 4 2" xfId="55122" xr:uid="{00000000-0005-0000-0000-000075D60000}"/>
    <cellStyle name="Total 2 2 19 5" xfId="28929" xr:uid="{00000000-0005-0000-0000-000076D60000}"/>
    <cellStyle name="Total 2 2 19 5 2" xfId="55123" xr:uid="{00000000-0005-0000-0000-000077D60000}"/>
    <cellStyle name="Total 2 2 19 6" xfId="55124" xr:uid="{00000000-0005-0000-0000-000078D60000}"/>
    <cellStyle name="Total 2 2 2" xfId="591" xr:uid="{00000000-0005-0000-0000-000079D60000}"/>
    <cellStyle name="Total 2 2 2 10" xfId="12242" xr:uid="{00000000-0005-0000-0000-00007AD60000}"/>
    <cellStyle name="Total 2 2 2 10 2" xfId="55125" xr:uid="{00000000-0005-0000-0000-00007BD60000}"/>
    <cellStyle name="Total 2 2 2 11" xfId="28930" xr:uid="{00000000-0005-0000-0000-00007CD60000}"/>
    <cellStyle name="Total 2 2 2 11 2" xfId="55126" xr:uid="{00000000-0005-0000-0000-00007DD60000}"/>
    <cellStyle name="Total 2 2 2 12" xfId="55127" xr:uid="{00000000-0005-0000-0000-00007ED60000}"/>
    <cellStyle name="Total 2 2 2 13" xfId="910" xr:uid="{00000000-0005-0000-0000-00007FD60000}"/>
    <cellStyle name="Total 2 2 2 14" xfId="57349" xr:uid="{00000000-0005-0000-0000-000080D60000}"/>
    <cellStyle name="Total 2 2 2 2" xfId="592" xr:uid="{00000000-0005-0000-0000-000081D60000}"/>
    <cellStyle name="Total 2 2 2 2 10" xfId="12243" xr:uid="{00000000-0005-0000-0000-000082D60000}"/>
    <cellStyle name="Total 2 2 2 2 10 2" xfId="55128" xr:uid="{00000000-0005-0000-0000-000083D60000}"/>
    <cellStyle name="Total 2 2 2 2 11" xfId="28931" xr:uid="{00000000-0005-0000-0000-000084D60000}"/>
    <cellStyle name="Total 2 2 2 2 11 2" xfId="55129" xr:uid="{00000000-0005-0000-0000-000085D60000}"/>
    <cellStyle name="Total 2 2 2 2 12" xfId="28932" xr:uid="{00000000-0005-0000-0000-000086D60000}"/>
    <cellStyle name="Total 2 2 2 2 12 2" xfId="55130" xr:uid="{00000000-0005-0000-0000-000087D60000}"/>
    <cellStyle name="Total 2 2 2 2 13" xfId="55131" xr:uid="{00000000-0005-0000-0000-000088D60000}"/>
    <cellStyle name="Total 2 2 2 2 14" xfId="57350" xr:uid="{00000000-0005-0000-0000-000089D60000}"/>
    <cellStyle name="Total 2 2 2 2 2" xfId="2123" xr:uid="{00000000-0005-0000-0000-00008AD60000}"/>
    <cellStyle name="Total 2 2 2 2 2 2" xfId="3581" xr:uid="{00000000-0005-0000-0000-00008BD60000}"/>
    <cellStyle name="Total 2 2 2 2 2 2 2" xfId="8906" xr:uid="{00000000-0005-0000-0000-00008CD60000}"/>
    <cellStyle name="Total 2 2 2 2 2 2 2 2" xfId="12246" xr:uid="{00000000-0005-0000-0000-00008DD60000}"/>
    <cellStyle name="Total 2 2 2 2 2 2 2 2 2" xfId="55132" xr:uid="{00000000-0005-0000-0000-00008ED60000}"/>
    <cellStyle name="Total 2 2 2 2 2 2 2 3" xfId="55133" xr:uid="{00000000-0005-0000-0000-00008FD60000}"/>
    <cellStyle name="Total 2 2 2 2 2 2 3" xfId="8907" xr:uid="{00000000-0005-0000-0000-000090D60000}"/>
    <cellStyle name="Total 2 2 2 2 2 2 3 2" xfId="12247" xr:uid="{00000000-0005-0000-0000-000091D60000}"/>
    <cellStyle name="Total 2 2 2 2 2 2 3 2 2" xfId="55134" xr:uid="{00000000-0005-0000-0000-000092D60000}"/>
    <cellStyle name="Total 2 2 2 2 2 2 3 3" xfId="55135" xr:uid="{00000000-0005-0000-0000-000093D60000}"/>
    <cellStyle name="Total 2 2 2 2 2 2 4" xfId="12245" xr:uid="{00000000-0005-0000-0000-000094D60000}"/>
    <cellStyle name="Total 2 2 2 2 2 2 4 2" xfId="55136" xr:uid="{00000000-0005-0000-0000-000095D60000}"/>
    <cellStyle name="Total 2 2 2 2 2 2 5" xfId="28933" xr:uid="{00000000-0005-0000-0000-000096D60000}"/>
    <cellStyle name="Total 2 2 2 2 2 2 5 2" xfId="55137" xr:uid="{00000000-0005-0000-0000-000097D60000}"/>
    <cellStyle name="Total 2 2 2 2 2 2 6" xfId="28934" xr:uid="{00000000-0005-0000-0000-000098D60000}"/>
    <cellStyle name="Total 2 2 2 2 2 2 6 2" xfId="55138" xr:uid="{00000000-0005-0000-0000-000099D60000}"/>
    <cellStyle name="Total 2 2 2 2 2 2 7" xfId="28935" xr:uid="{00000000-0005-0000-0000-00009AD60000}"/>
    <cellStyle name="Total 2 2 2 2 2 2 7 2" xfId="55139" xr:uid="{00000000-0005-0000-0000-00009BD60000}"/>
    <cellStyle name="Total 2 2 2 2 2 2 8" xfId="55140" xr:uid="{00000000-0005-0000-0000-00009CD60000}"/>
    <cellStyle name="Total 2 2 2 2 2 3" xfId="8908" xr:uid="{00000000-0005-0000-0000-00009DD60000}"/>
    <cellStyle name="Total 2 2 2 2 2 3 2" xfId="12248" xr:uid="{00000000-0005-0000-0000-00009ED60000}"/>
    <cellStyle name="Total 2 2 2 2 2 3 2 2" xfId="55141" xr:uid="{00000000-0005-0000-0000-00009FD60000}"/>
    <cellStyle name="Total 2 2 2 2 2 3 3" xfId="55142" xr:uid="{00000000-0005-0000-0000-0000A0D60000}"/>
    <cellStyle name="Total 2 2 2 2 2 4" xfId="8909" xr:uid="{00000000-0005-0000-0000-0000A1D60000}"/>
    <cellStyle name="Total 2 2 2 2 2 4 2" xfId="12249" xr:uid="{00000000-0005-0000-0000-0000A2D60000}"/>
    <cellStyle name="Total 2 2 2 2 2 4 2 2" xfId="55143" xr:uid="{00000000-0005-0000-0000-0000A3D60000}"/>
    <cellStyle name="Total 2 2 2 2 2 4 3" xfId="55144" xr:uid="{00000000-0005-0000-0000-0000A4D60000}"/>
    <cellStyle name="Total 2 2 2 2 2 5" xfId="12244" xr:uid="{00000000-0005-0000-0000-0000A5D60000}"/>
    <cellStyle name="Total 2 2 2 2 2 5 2" xfId="55145" xr:uid="{00000000-0005-0000-0000-0000A6D60000}"/>
    <cellStyle name="Total 2 2 2 2 2 6" xfId="28936" xr:uid="{00000000-0005-0000-0000-0000A7D60000}"/>
    <cellStyle name="Total 2 2 2 2 2 6 2" xfId="55146" xr:uid="{00000000-0005-0000-0000-0000A8D60000}"/>
    <cellStyle name="Total 2 2 2 2 2 7" xfId="28937" xr:uid="{00000000-0005-0000-0000-0000A9D60000}"/>
    <cellStyle name="Total 2 2 2 2 2 7 2" xfId="55147" xr:uid="{00000000-0005-0000-0000-0000AAD60000}"/>
    <cellStyle name="Total 2 2 2 2 2 8" xfId="28938" xr:uid="{00000000-0005-0000-0000-0000ABD60000}"/>
    <cellStyle name="Total 2 2 2 2 2 8 2" xfId="55148" xr:uid="{00000000-0005-0000-0000-0000ACD60000}"/>
    <cellStyle name="Total 2 2 2 2 2 9" xfId="55149" xr:uid="{00000000-0005-0000-0000-0000ADD60000}"/>
    <cellStyle name="Total 2 2 2 2 3" xfId="1691" xr:uid="{00000000-0005-0000-0000-0000AED60000}"/>
    <cellStyle name="Total 2 2 2 2 3 2" xfId="3153" xr:uid="{00000000-0005-0000-0000-0000AFD60000}"/>
    <cellStyle name="Total 2 2 2 2 3 2 2" xfId="8910" xr:uid="{00000000-0005-0000-0000-0000B0D60000}"/>
    <cellStyle name="Total 2 2 2 2 3 2 2 2" xfId="12446" xr:uid="{00000000-0005-0000-0000-0000B1D60000}"/>
    <cellStyle name="Total 2 2 2 2 3 2 2 2 2" xfId="55150" xr:uid="{00000000-0005-0000-0000-0000B2D60000}"/>
    <cellStyle name="Total 2 2 2 2 3 2 2 3" xfId="55151" xr:uid="{00000000-0005-0000-0000-0000B3D60000}"/>
    <cellStyle name="Total 2 2 2 2 3 2 3" xfId="8911" xr:uid="{00000000-0005-0000-0000-0000B4D60000}"/>
    <cellStyle name="Total 2 2 2 2 3 2 3 2" xfId="12252" xr:uid="{00000000-0005-0000-0000-0000B5D60000}"/>
    <cellStyle name="Total 2 2 2 2 3 2 3 2 2" xfId="55152" xr:uid="{00000000-0005-0000-0000-0000B6D60000}"/>
    <cellStyle name="Total 2 2 2 2 3 2 3 3" xfId="55153" xr:uid="{00000000-0005-0000-0000-0000B7D60000}"/>
    <cellStyle name="Total 2 2 2 2 3 2 4" xfId="12251" xr:uid="{00000000-0005-0000-0000-0000B8D60000}"/>
    <cellStyle name="Total 2 2 2 2 3 2 4 2" xfId="55154" xr:uid="{00000000-0005-0000-0000-0000B9D60000}"/>
    <cellStyle name="Total 2 2 2 2 3 2 5" xfId="28939" xr:uid="{00000000-0005-0000-0000-0000BAD60000}"/>
    <cellStyle name="Total 2 2 2 2 3 2 5 2" xfId="55155" xr:uid="{00000000-0005-0000-0000-0000BBD60000}"/>
    <cellStyle name="Total 2 2 2 2 3 2 6" xfId="28940" xr:uid="{00000000-0005-0000-0000-0000BCD60000}"/>
    <cellStyle name="Total 2 2 2 2 3 2 6 2" xfId="55156" xr:uid="{00000000-0005-0000-0000-0000BDD60000}"/>
    <cellStyle name="Total 2 2 2 2 3 2 7" xfId="28941" xr:uid="{00000000-0005-0000-0000-0000BED60000}"/>
    <cellStyle name="Total 2 2 2 2 3 2 7 2" xfId="55157" xr:uid="{00000000-0005-0000-0000-0000BFD60000}"/>
    <cellStyle name="Total 2 2 2 2 3 2 8" xfId="55158" xr:uid="{00000000-0005-0000-0000-0000C0D60000}"/>
    <cellStyle name="Total 2 2 2 2 3 3" xfId="8912" xr:uid="{00000000-0005-0000-0000-0000C1D60000}"/>
    <cellStyle name="Total 2 2 2 2 3 3 2" xfId="12253" xr:uid="{00000000-0005-0000-0000-0000C2D60000}"/>
    <cellStyle name="Total 2 2 2 2 3 3 2 2" xfId="55159" xr:uid="{00000000-0005-0000-0000-0000C3D60000}"/>
    <cellStyle name="Total 2 2 2 2 3 3 3" xfId="55160" xr:uid="{00000000-0005-0000-0000-0000C4D60000}"/>
    <cellStyle name="Total 2 2 2 2 3 4" xfId="8913" xr:uid="{00000000-0005-0000-0000-0000C5D60000}"/>
    <cellStyle name="Total 2 2 2 2 3 4 2" xfId="12254" xr:uid="{00000000-0005-0000-0000-0000C6D60000}"/>
    <cellStyle name="Total 2 2 2 2 3 4 2 2" xfId="55161" xr:uid="{00000000-0005-0000-0000-0000C7D60000}"/>
    <cellStyle name="Total 2 2 2 2 3 4 3" xfId="55162" xr:uid="{00000000-0005-0000-0000-0000C8D60000}"/>
    <cellStyle name="Total 2 2 2 2 3 5" xfId="12250" xr:uid="{00000000-0005-0000-0000-0000C9D60000}"/>
    <cellStyle name="Total 2 2 2 2 3 5 2" xfId="55163" xr:uid="{00000000-0005-0000-0000-0000CAD60000}"/>
    <cellStyle name="Total 2 2 2 2 3 6" xfId="28942" xr:uid="{00000000-0005-0000-0000-0000CBD60000}"/>
    <cellStyle name="Total 2 2 2 2 3 6 2" xfId="55164" xr:uid="{00000000-0005-0000-0000-0000CCD60000}"/>
    <cellStyle name="Total 2 2 2 2 3 7" xfId="28943" xr:uid="{00000000-0005-0000-0000-0000CDD60000}"/>
    <cellStyle name="Total 2 2 2 2 3 7 2" xfId="55165" xr:uid="{00000000-0005-0000-0000-0000CED60000}"/>
    <cellStyle name="Total 2 2 2 2 3 8" xfId="28944" xr:uid="{00000000-0005-0000-0000-0000CFD60000}"/>
    <cellStyle name="Total 2 2 2 2 3 8 2" xfId="55166" xr:uid="{00000000-0005-0000-0000-0000D0D60000}"/>
    <cellStyle name="Total 2 2 2 2 3 9" xfId="55167" xr:uid="{00000000-0005-0000-0000-0000D1D60000}"/>
    <cellStyle name="Total 2 2 2 2 4" xfId="2642" xr:uid="{00000000-0005-0000-0000-0000D2D60000}"/>
    <cellStyle name="Total 2 2 2 2 4 2" xfId="8914" xr:uid="{00000000-0005-0000-0000-0000D3D60000}"/>
    <cellStyle name="Total 2 2 2 2 4 2 2" xfId="12256" xr:uid="{00000000-0005-0000-0000-0000D4D60000}"/>
    <cellStyle name="Total 2 2 2 2 4 2 2 2" xfId="55168" xr:uid="{00000000-0005-0000-0000-0000D5D60000}"/>
    <cellStyle name="Total 2 2 2 2 4 2 3" xfId="55169" xr:uid="{00000000-0005-0000-0000-0000D6D60000}"/>
    <cellStyle name="Total 2 2 2 2 4 3" xfId="8915" xr:uid="{00000000-0005-0000-0000-0000D7D60000}"/>
    <cellStyle name="Total 2 2 2 2 4 3 2" xfId="12257" xr:uid="{00000000-0005-0000-0000-0000D8D60000}"/>
    <cellStyle name="Total 2 2 2 2 4 3 2 2" xfId="55170" xr:uid="{00000000-0005-0000-0000-0000D9D60000}"/>
    <cellStyle name="Total 2 2 2 2 4 3 3" xfId="55171" xr:uid="{00000000-0005-0000-0000-0000DAD60000}"/>
    <cellStyle name="Total 2 2 2 2 4 4" xfId="12255" xr:uid="{00000000-0005-0000-0000-0000DBD60000}"/>
    <cellStyle name="Total 2 2 2 2 4 4 2" xfId="55172" xr:uid="{00000000-0005-0000-0000-0000DCD60000}"/>
    <cellStyle name="Total 2 2 2 2 4 5" xfId="28945" xr:uid="{00000000-0005-0000-0000-0000DDD60000}"/>
    <cellStyle name="Total 2 2 2 2 4 5 2" xfId="55173" xr:uid="{00000000-0005-0000-0000-0000DED60000}"/>
    <cellStyle name="Total 2 2 2 2 4 6" xfId="28946" xr:uid="{00000000-0005-0000-0000-0000DFD60000}"/>
    <cellStyle name="Total 2 2 2 2 4 6 2" xfId="55174" xr:uid="{00000000-0005-0000-0000-0000E0D60000}"/>
    <cellStyle name="Total 2 2 2 2 4 7" xfId="28947" xr:uid="{00000000-0005-0000-0000-0000E1D60000}"/>
    <cellStyle name="Total 2 2 2 2 4 7 2" xfId="55175" xr:uid="{00000000-0005-0000-0000-0000E2D60000}"/>
    <cellStyle name="Total 2 2 2 2 4 8" xfId="55176" xr:uid="{00000000-0005-0000-0000-0000E3D60000}"/>
    <cellStyle name="Total 2 2 2 2 5" xfId="2719" xr:uid="{00000000-0005-0000-0000-0000E4D60000}"/>
    <cellStyle name="Total 2 2 2 2 5 2" xfId="8916" xr:uid="{00000000-0005-0000-0000-0000E5D60000}"/>
    <cellStyle name="Total 2 2 2 2 5 2 2" xfId="12259" xr:uid="{00000000-0005-0000-0000-0000E6D60000}"/>
    <cellStyle name="Total 2 2 2 2 5 2 2 2" xfId="55177" xr:uid="{00000000-0005-0000-0000-0000E7D60000}"/>
    <cellStyle name="Total 2 2 2 2 5 2 3" xfId="55178" xr:uid="{00000000-0005-0000-0000-0000E8D60000}"/>
    <cellStyle name="Total 2 2 2 2 5 3" xfId="8917" xr:uid="{00000000-0005-0000-0000-0000E9D60000}"/>
    <cellStyle name="Total 2 2 2 2 5 3 2" xfId="12260" xr:uid="{00000000-0005-0000-0000-0000EAD60000}"/>
    <cellStyle name="Total 2 2 2 2 5 3 2 2" xfId="55179" xr:uid="{00000000-0005-0000-0000-0000EBD60000}"/>
    <cellStyle name="Total 2 2 2 2 5 3 3" xfId="55180" xr:uid="{00000000-0005-0000-0000-0000ECD60000}"/>
    <cellStyle name="Total 2 2 2 2 5 4" xfId="12258" xr:uid="{00000000-0005-0000-0000-0000EDD60000}"/>
    <cellStyle name="Total 2 2 2 2 5 4 2" xfId="55181" xr:uid="{00000000-0005-0000-0000-0000EED60000}"/>
    <cellStyle name="Total 2 2 2 2 5 5" xfId="28948" xr:uid="{00000000-0005-0000-0000-0000EFD60000}"/>
    <cellStyle name="Total 2 2 2 2 5 5 2" xfId="55182" xr:uid="{00000000-0005-0000-0000-0000F0D60000}"/>
    <cellStyle name="Total 2 2 2 2 5 6" xfId="28949" xr:uid="{00000000-0005-0000-0000-0000F1D60000}"/>
    <cellStyle name="Total 2 2 2 2 5 6 2" xfId="55183" xr:uid="{00000000-0005-0000-0000-0000F2D60000}"/>
    <cellStyle name="Total 2 2 2 2 5 7" xfId="28950" xr:uid="{00000000-0005-0000-0000-0000F3D60000}"/>
    <cellStyle name="Total 2 2 2 2 5 7 2" xfId="55184" xr:uid="{00000000-0005-0000-0000-0000F4D60000}"/>
    <cellStyle name="Total 2 2 2 2 5 8" xfId="55185" xr:uid="{00000000-0005-0000-0000-0000F5D60000}"/>
    <cellStyle name="Total 2 2 2 2 6" xfId="8918" xr:uid="{00000000-0005-0000-0000-0000F6D60000}"/>
    <cellStyle name="Total 2 2 2 2 6 2" xfId="12261" xr:uid="{00000000-0005-0000-0000-0000F7D60000}"/>
    <cellStyle name="Total 2 2 2 2 6 2 2" xfId="55186" xr:uid="{00000000-0005-0000-0000-0000F8D60000}"/>
    <cellStyle name="Total 2 2 2 2 6 3" xfId="28951" xr:uid="{00000000-0005-0000-0000-0000F9D60000}"/>
    <cellStyle name="Total 2 2 2 2 6 3 2" xfId="55187" xr:uid="{00000000-0005-0000-0000-0000FAD60000}"/>
    <cellStyle name="Total 2 2 2 2 6 4" xfId="28952" xr:uid="{00000000-0005-0000-0000-0000FBD60000}"/>
    <cellStyle name="Total 2 2 2 2 6 4 2" xfId="55188" xr:uid="{00000000-0005-0000-0000-0000FCD60000}"/>
    <cellStyle name="Total 2 2 2 2 6 5" xfId="28953" xr:uid="{00000000-0005-0000-0000-0000FDD60000}"/>
    <cellStyle name="Total 2 2 2 2 6 5 2" xfId="55189" xr:uid="{00000000-0005-0000-0000-0000FED60000}"/>
    <cellStyle name="Total 2 2 2 2 6 6" xfId="55190" xr:uid="{00000000-0005-0000-0000-0000FFD60000}"/>
    <cellStyle name="Total 2 2 2 2 7" xfId="8919" xr:uid="{00000000-0005-0000-0000-000000D70000}"/>
    <cellStyle name="Total 2 2 2 2 7 2" xfId="12262" xr:uid="{00000000-0005-0000-0000-000001D70000}"/>
    <cellStyle name="Total 2 2 2 2 7 2 2" xfId="55191" xr:uid="{00000000-0005-0000-0000-000002D70000}"/>
    <cellStyle name="Total 2 2 2 2 7 3" xfId="28954" xr:uid="{00000000-0005-0000-0000-000003D70000}"/>
    <cellStyle name="Total 2 2 2 2 7 3 2" xfId="55192" xr:uid="{00000000-0005-0000-0000-000004D70000}"/>
    <cellStyle name="Total 2 2 2 2 7 4" xfId="28955" xr:uid="{00000000-0005-0000-0000-000005D70000}"/>
    <cellStyle name="Total 2 2 2 2 7 4 2" xfId="55193" xr:uid="{00000000-0005-0000-0000-000006D70000}"/>
    <cellStyle name="Total 2 2 2 2 7 5" xfId="28956" xr:uid="{00000000-0005-0000-0000-000007D70000}"/>
    <cellStyle name="Total 2 2 2 2 7 5 2" xfId="55194" xr:uid="{00000000-0005-0000-0000-000008D70000}"/>
    <cellStyle name="Total 2 2 2 2 7 6" xfId="55195" xr:uid="{00000000-0005-0000-0000-000009D70000}"/>
    <cellStyle name="Total 2 2 2 2 8" xfId="8920" xr:uid="{00000000-0005-0000-0000-00000AD70000}"/>
    <cellStyle name="Total 2 2 2 2 8 2" xfId="12263" xr:uid="{00000000-0005-0000-0000-00000BD70000}"/>
    <cellStyle name="Total 2 2 2 2 8 2 2" xfId="55196" xr:uid="{00000000-0005-0000-0000-00000CD70000}"/>
    <cellStyle name="Total 2 2 2 2 8 3" xfId="55197" xr:uid="{00000000-0005-0000-0000-00000DD70000}"/>
    <cellStyle name="Total 2 2 2 2 9" xfId="11881" xr:uid="{00000000-0005-0000-0000-00000ED70000}"/>
    <cellStyle name="Total 2 2 2 2 9 2" xfId="55198" xr:uid="{00000000-0005-0000-0000-00000FD70000}"/>
    <cellStyle name="Total 2 2 2 3" xfId="1410" xr:uid="{00000000-0005-0000-0000-000010D70000}"/>
    <cellStyle name="Total 2 2 2 3 2" xfId="2873" xr:uid="{00000000-0005-0000-0000-000011D70000}"/>
    <cellStyle name="Total 2 2 2 3 2 2" xfId="8921" xr:uid="{00000000-0005-0000-0000-000012D70000}"/>
    <cellStyle name="Total 2 2 2 3 2 2 2" xfId="12266" xr:uid="{00000000-0005-0000-0000-000013D70000}"/>
    <cellStyle name="Total 2 2 2 3 2 2 2 2" xfId="55199" xr:uid="{00000000-0005-0000-0000-000014D70000}"/>
    <cellStyle name="Total 2 2 2 3 2 2 3" xfId="55200" xr:uid="{00000000-0005-0000-0000-000015D70000}"/>
    <cellStyle name="Total 2 2 2 3 2 3" xfId="8922" xr:uid="{00000000-0005-0000-0000-000016D70000}"/>
    <cellStyle name="Total 2 2 2 3 2 3 2" xfId="12454" xr:uid="{00000000-0005-0000-0000-000017D70000}"/>
    <cellStyle name="Total 2 2 2 3 2 3 2 2" xfId="55201" xr:uid="{00000000-0005-0000-0000-000018D70000}"/>
    <cellStyle name="Total 2 2 2 3 2 3 3" xfId="55202" xr:uid="{00000000-0005-0000-0000-000019D70000}"/>
    <cellStyle name="Total 2 2 2 3 2 4" xfId="12265" xr:uid="{00000000-0005-0000-0000-00001AD70000}"/>
    <cellStyle name="Total 2 2 2 3 2 4 2" xfId="55203" xr:uid="{00000000-0005-0000-0000-00001BD70000}"/>
    <cellStyle name="Total 2 2 2 3 2 5" xfId="28957" xr:uid="{00000000-0005-0000-0000-00001CD70000}"/>
    <cellStyle name="Total 2 2 2 3 2 5 2" xfId="55204" xr:uid="{00000000-0005-0000-0000-00001DD70000}"/>
    <cellStyle name="Total 2 2 2 3 2 6" xfId="28958" xr:uid="{00000000-0005-0000-0000-00001ED70000}"/>
    <cellStyle name="Total 2 2 2 3 2 6 2" xfId="55205" xr:uid="{00000000-0005-0000-0000-00001FD70000}"/>
    <cellStyle name="Total 2 2 2 3 2 7" xfId="28959" xr:uid="{00000000-0005-0000-0000-000020D70000}"/>
    <cellStyle name="Total 2 2 2 3 2 7 2" xfId="55206" xr:uid="{00000000-0005-0000-0000-000021D70000}"/>
    <cellStyle name="Total 2 2 2 3 2 8" xfId="55207" xr:uid="{00000000-0005-0000-0000-000022D70000}"/>
    <cellStyle name="Total 2 2 2 3 3" xfId="8923" xr:uid="{00000000-0005-0000-0000-000023D70000}"/>
    <cellStyle name="Total 2 2 2 3 3 2" xfId="12267" xr:uid="{00000000-0005-0000-0000-000024D70000}"/>
    <cellStyle name="Total 2 2 2 3 3 2 2" xfId="55208" xr:uid="{00000000-0005-0000-0000-000025D70000}"/>
    <cellStyle name="Total 2 2 2 3 3 3" xfId="55209" xr:uid="{00000000-0005-0000-0000-000026D70000}"/>
    <cellStyle name="Total 2 2 2 3 4" xfId="8924" xr:uid="{00000000-0005-0000-0000-000027D70000}"/>
    <cellStyle name="Total 2 2 2 3 4 2" xfId="12268" xr:uid="{00000000-0005-0000-0000-000028D70000}"/>
    <cellStyle name="Total 2 2 2 3 4 2 2" xfId="55210" xr:uid="{00000000-0005-0000-0000-000029D70000}"/>
    <cellStyle name="Total 2 2 2 3 4 3" xfId="55211" xr:uid="{00000000-0005-0000-0000-00002AD70000}"/>
    <cellStyle name="Total 2 2 2 3 5" xfId="12264" xr:uid="{00000000-0005-0000-0000-00002BD70000}"/>
    <cellStyle name="Total 2 2 2 3 5 2" xfId="55212" xr:uid="{00000000-0005-0000-0000-00002CD70000}"/>
    <cellStyle name="Total 2 2 2 3 6" xfId="28960" xr:uid="{00000000-0005-0000-0000-00002DD70000}"/>
    <cellStyle name="Total 2 2 2 3 6 2" xfId="55213" xr:uid="{00000000-0005-0000-0000-00002ED70000}"/>
    <cellStyle name="Total 2 2 2 3 7" xfId="28961" xr:uid="{00000000-0005-0000-0000-00002FD70000}"/>
    <cellStyle name="Total 2 2 2 3 7 2" xfId="55214" xr:uid="{00000000-0005-0000-0000-000030D70000}"/>
    <cellStyle name="Total 2 2 2 3 8" xfId="28962" xr:uid="{00000000-0005-0000-0000-000031D70000}"/>
    <cellStyle name="Total 2 2 2 3 8 2" xfId="55215" xr:uid="{00000000-0005-0000-0000-000032D70000}"/>
    <cellStyle name="Total 2 2 2 3 9" xfId="55216" xr:uid="{00000000-0005-0000-0000-000033D70000}"/>
    <cellStyle name="Total 2 2 2 4" xfId="2641" xr:uid="{00000000-0005-0000-0000-000034D70000}"/>
    <cellStyle name="Total 2 2 2 4 2" xfId="8925" xr:uid="{00000000-0005-0000-0000-000035D70000}"/>
    <cellStyle name="Total 2 2 2 4 2 2" xfId="12270" xr:uid="{00000000-0005-0000-0000-000036D70000}"/>
    <cellStyle name="Total 2 2 2 4 2 2 2" xfId="55217" xr:uid="{00000000-0005-0000-0000-000037D70000}"/>
    <cellStyle name="Total 2 2 2 4 2 3" xfId="55218" xr:uid="{00000000-0005-0000-0000-000038D70000}"/>
    <cellStyle name="Total 2 2 2 4 3" xfId="8926" xr:uid="{00000000-0005-0000-0000-000039D70000}"/>
    <cellStyle name="Total 2 2 2 4 3 2" xfId="12271" xr:uid="{00000000-0005-0000-0000-00003AD70000}"/>
    <cellStyle name="Total 2 2 2 4 3 2 2" xfId="55219" xr:uid="{00000000-0005-0000-0000-00003BD70000}"/>
    <cellStyle name="Total 2 2 2 4 3 3" xfId="55220" xr:uid="{00000000-0005-0000-0000-00003CD70000}"/>
    <cellStyle name="Total 2 2 2 4 4" xfId="12269" xr:uid="{00000000-0005-0000-0000-00003DD70000}"/>
    <cellStyle name="Total 2 2 2 4 4 2" xfId="55221" xr:uid="{00000000-0005-0000-0000-00003ED70000}"/>
    <cellStyle name="Total 2 2 2 4 5" xfId="28963" xr:uid="{00000000-0005-0000-0000-00003FD70000}"/>
    <cellStyle name="Total 2 2 2 4 5 2" xfId="55222" xr:uid="{00000000-0005-0000-0000-000040D70000}"/>
    <cellStyle name="Total 2 2 2 4 6" xfId="28964" xr:uid="{00000000-0005-0000-0000-000041D70000}"/>
    <cellStyle name="Total 2 2 2 4 6 2" xfId="55223" xr:uid="{00000000-0005-0000-0000-000042D70000}"/>
    <cellStyle name="Total 2 2 2 4 7" xfId="28965" xr:uid="{00000000-0005-0000-0000-000043D70000}"/>
    <cellStyle name="Total 2 2 2 4 7 2" xfId="55224" xr:uid="{00000000-0005-0000-0000-000044D70000}"/>
    <cellStyle name="Total 2 2 2 4 8" xfId="55225" xr:uid="{00000000-0005-0000-0000-000045D70000}"/>
    <cellStyle name="Total 2 2 2 5" xfId="8927" xr:uid="{00000000-0005-0000-0000-000046D70000}"/>
    <cellStyle name="Total 2 2 2 5 2" xfId="12272" xr:uid="{00000000-0005-0000-0000-000047D70000}"/>
    <cellStyle name="Total 2 2 2 5 2 2" xfId="55226" xr:uid="{00000000-0005-0000-0000-000048D70000}"/>
    <cellStyle name="Total 2 2 2 5 3" xfId="28966" xr:uid="{00000000-0005-0000-0000-000049D70000}"/>
    <cellStyle name="Total 2 2 2 5 3 2" xfId="55227" xr:uid="{00000000-0005-0000-0000-00004AD70000}"/>
    <cellStyle name="Total 2 2 2 5 4" xfId="28967" xr:uid="{00000000-0005-0000-0000-00004BD70000}"/>
    <cellStyle name="Total 2 2 2 5 4 2" xfId="55228" xr:uid="{00000000-0005-0000-0000-00004CD70000}"/>
    <cellStyle name="Total 2 2 2 5 5" xfId="28968" xr:uid="{00000000-0005-0000-0000-00004DD70000}"/>
    <cellStyle name="Total 2 2 2 5 5 2" xfId="55229" xr:uid="{00000000-0005-0000-0000-00004ED70000}"/>
    <cellStyle name="Total 2 2 2 5 6" xfId="55230" xr:uid="{00000000-0005-0000-0000-00004FD70000}"/>
    <cellStyle name="Total 2 2 2 6" xfId="8928" xr:uid="{00000000-0005-0000-0000-000050D70000}"/>
    <cellStyle name="Total 2 2 2 6 2" xfId="12273" xr:uid="{00000000-0005-0000-0000-000051D70000}"/>
    <cellStyle name="Total 2 2 2 6 2 2" xfId="55231" xr:uid="{00000000-0005-0000-0000-000052D70000}"/>
    <cellStyle name="Total 2 2 2 6 3" xfId="28969" xr:uid="{00000000-0005-0000-0000-000053D70000}"/>
    <cellStyle name="Total 2 2 2 6 3 2" xfId="55232" xr:uid="{00000000-0005-0000-0000-000054D70000}"/>
    <cellStyle name="Total 2 2 2 6 4" xfId="28970" xr:uid="{00000000-0005-0000-0000-000055D70000}"/>
    <cellStyle name="Total 2 2 2 6 4 2" xfId="55233" xr:uid="{00000000-0005-0000-0000-000056D70000}"/>
    <cellStyle name="Total 2 2 2 6 5" xfId="28971" xr:uid="{00000000-0005-0000-0000-000057D70000}"/>
    <cellStyle name="Total 2 2 2 6 5 2" xfId="55234" xr:uid="{00000000-0005-0000-0000-000058D70000}"/>
    <cellStyle name="Total 2 2 2 6 6" xfId="55235" xr:uid="{00000000-0005-0000-0000-000059D70000}"/>
    <cellStyle name="Total 2 2 2 7" xfId="8929" xr:uid="{00000000-0005-0000-0000-00005AD70000}"/>
    <cellStyle name="Total 2 2 2 7 2" xfId="12274" xr:uid="{00000000-0005-0000-0000-00005BD70000}"/>
    <cellStyle name="Total 2 2 2 7 2 2" xfId="55236" xr:uid="{00000000-0005-0000-0000-00005CD70000}"/>
    <cellStyle name="Total 2 2 2 7 3" xfId="28972" xr:uid="{00000000-0005-0000-0000-00005DD70000}"/>
    <cellStyle name="Total 2 2 2 7 3 2" xfId="55237" xr:uid="{00000000-0005-0000-0000-00005ED70000}"/>
    <cellStyle name="Total 2 2 2 7 4" xfId="28973" xr:uid="{00000000-0005-0000-0000-00005FD70000}"/>
    <cellStyle name="Total 2 2 2 7 4 2" xfId="55238" xr:uid="{00000000-0005-0000-0000-000060D70000}"/>
    <cellStyle name="Total 2 2 2 7 5" xfId="28974" xr:uid="{00000000-0005-0000-0000-000061D70000}"/>
    <cellStyle name="Total 2 2 2 7 5 2" xfId="55239" xr:uid="{00000000-0005-0000-0000-000062D70000}"/>
    <cellStyle name="Total 2 2 2 7 6" xfId="55240" xr:uid="{00000000-0005-0000-0000-000063D70000}"/>
    <cellStyle name="Total 2 2 2 8" xfId="8930" xr:uid="{00000000-0005-0000-0000-000064D70000}"/>
    <cellStyle name="Total 2 2 2 8 2" xfId="12275" xr:uid="{00000000-0005-0000-0000-000065D70000}"/>
    <cellStyle name="Total 2 2 2 8 2 2" xfId="55241" xr:uid="{00000000-0005-0000-0000-000066D70000}"/>
    <cellStyle name="Total 2 2 2 8 3" xfId="55242" xr:uid="{00000000-0005-0000-0000-000067D70000}"/>
    <cellStyle name="Total 2 2 2 9" xfId="11880" xr:uid="{00000000-0005-0000-0000-000068D70000}"/>
    <cellStyle name="Total 2 2 2 9 2" xfId="55243" xr:uid="{00000000-0005-0000-0000-000069D70000}"/>
    <cellStyle name="Total 2 2 20" xfId="8931" xr:uid="{00000000-0005-0000-0000-00006AD70000}"/>
    <cellStyle name="Total 2 2 20 2" xfId="12276" xr:uid="{00000000-0005-0000-0000-00006BD70000}"/>
    <cellStyle name="Total 2 2 20 2 2" xfId="55244" xr:uid="{00000000-0005-0000-0000-00006CD70000}"/>
    <cellStyle name="Total 2 2 20 3" xfId="28975" xr:uid="{00000000-0005-0000-0000-00006DD70000}"/>
    <cellStyle name="Total 2 2 20 3 2" xfId="55245" xr:uid="{00000000-0005-0000-0000-00006ED70000}"/>
    <cellStyle name="Total 2 2 20 4" xfId="28976" xr:uid="{00000000-0005-0000-0000-00006FD70000}"/>
    <cellStyle name="Total 2 2 20 4 2" xfId="55246" xr:uid="{00000000-0005-0000-0000-000070D70000}"/>
    <cellStyle name="Total 2 2 20 5" xfId="28977" xr:uid="{00000000-0005-0000-0000-000071D70000}"/>
    <cellStyle name="Total 2 2 20 5 2" xfId="55247" xr:uid="{00000000-0005-0000-0000-000072D70000}"/>
    <cellStyle name="Total 2 2 20 6" xfId="55248" xr:uid="{00000000-0005-0000-0000-000073D70000}"/>
    <cellStyle name="Total 2 2 21" xfId="8932" xr:uid="{00000000-0005-0000-0000-000074D70000}"/>
    <cellStyle name="Total 2 2 21 2" xfId="12277" xr:uid="{00000000-0005-0000-0000-000075D70000}"/>
    <cellStyle name="Total 2 2 21 2 2" xfId="55249" xr:uid="{00000000-0005-0000-0000-000076D70000}"/>
    <cellStyle name="Total 2 2 21 3" xfId="28978" xr:uid="{00000000-0005-0000-0000-000077D70000}"/>
    <cellStyle name="Total 2 2 21 3 2" xfId="55250" xr:uid="{00000000-0005-0000-0000-000078D70000}"/>
    <cellStyle name="Total 2 2 21 4" xfId="28979" xr:uid="{00000000-0005-0000-0000-000079D70000}"/>
    <cellStyle name="Total 2 2 21 4 2" xfId="55251" xr:uid="{00000000-0005-0000-0000-00007AD70000}"/>
    <cellStyle name="Total 2 2 21 5" xfId="28980" xr:uid="{00000000-0005-0000-0000-00007BD70000}"/>
    <cellStyle name="Total 2 2 21 5 2" xfId="55252" xr:uid="{00000000-0005-0000-0000-00007CD70000}"/>
    <cellStyle name="Total 2 2 21 6" xfId="55253" xr:uid="{00000000-0005-0000-0000-00007DD70000}"/>
    <cellStyle name="Total 2 2 22" xfId="8933" xr:uid="{00000000-0005-0000-0000-00007ED70000}"/>
    <cellStyle name="Total 2 2 22 2" xfId="12278" xr:uid="{00000000-0005-0000-0000-00007FD70000}"/>
    <cellStyle name="Total 2 2 22 2 2" xfId="55254" xr:uid="{00000000-0005-0000-0000-000080D70000}"/>
    <cellStyle name="Total 2 2 22 3" xfId="55255" xr:uid="{00000000-0005-0000-0000-000081D70000}"/>
    <cellStyle name="Total 2 2 23" xfId="11879" xr:uid="{00000000-0005-0000-0000-000082D70000}"/>
    <cellStyle name="Total 2 2 23 2" xfId="55256" xr:uid="{00000000-0005-0000-0000-000083D70000}"/>
    <cellStyle name="Total 2 2 24" xfId="12091" xr:uid="{00000000-0005-0000-0000-000084D70000}"/>
    <cellStyle name="Total 2 2 24 2" xfId="55257" xr:uid="{00000000-0005-0000-0000-000085D70000}"/>
    <cellStyle name="Total 2 2 25" xfId="28981" xr:uid="{00000000-0005-0000-0000-000086D70000}"/>
    <cellStyle name="Total 2 2 25 2" xfId="55258" xr:uid="{00000000-0005-0000-0000-000087D70000}"/>
    <cellStyle name="Total 2 2 26" xfId="55259" xr:uid="{00000000-0005-0000-0000-000088D70000}"/>
    <cellStyle name="Total 2 2 27" xfId="818" xr:uid="{00000000-0005-0000-0000-000089D70000}"/>
    <cellStyle name="Total 2 2 28" xfId="57348" xr:uid="{00000000-0005-0000-0000-00008AD70000}"/>
    <cellStyle name="Total 2 2 3" xfId="593" xr:uid="{00000000-0005-0000-0000-00008BD70000}"/>
    <cellStyle name="Total 2 2 3 10" xfId="12279" xr:uid="{00000000-0005-0000-0000-00008CD70000}"/>
    <cellStyle name="Total 2 2 3 10 2" xfId="55260" xr:uid="{00000000-0005-0000-0000-00008DD70000}"/>
    <cellStyle name="Total 2 2 3 11" xfId="28982" xr:uid="{00000000-0005-0000-0000-00008ED70000}"/>
    <cellStyle name="Total 2 2 3 11 2" xfId="55261" xr:uid="{00000000-0005-0000-0000-00008FD70000}"/>
    <cellStyle name="Total 2 2 3 12" xfId="55262" xr:uid="{00000000-0005-0000-0000-000090D70000}"/>
    <cellStyle name="Total 2 2 3 13" xfId="857" xr:uid="{00000000-0005-0000-0000-000091D70000}"/>
    <cellStyle name="Total 2 2 3 14" xfId="57351" xr:uid="{00000000-0005-0000-0000-000092D70000}"/>
    <cellStyle name="Total 2 2 3 2" xfId="1809" xr:uid="{00000000-0005-0000-0000-000093D70000}"/>
    <cellStyle name="Total 2 2 3 2 2" xfId="3268" xr:uid="{00000000-0005-0000-0000-000094D70000}"/>
    <cellStyle name="Total 2 2 3 2 2 2" xfId="8934" xr:uid="{00000000-0005-0000-0000-000095D70000}"/>
    <cellStyle name="Total 2 2 3 2 2 2 2" xfId="12282" xr:uid="{00000000-0005-0000-0000-000096D70000}"/>
    <cellStyle name="Total 2 2 3 2 2 2 2 2" xfId="55263" xr:uid="{00000000-0005-0000-0000-000097D70000}"/>
    <cellStyle name="Total 2 2 3 2 2 2 3" xfId="55264" xr:uid="{00000000-0005-0000-0000-000098D70000}"/>
    <cellStyle name="Total 2 2 3 2 2 3" xfId="8935" xr:uid="{00000000-0005-0000-0000-000099D70000}"/>
    <cellStyle name="Total 2 2 3 2 2 3 2" xfId="12283" xr:uid="{00000000-0005-0000-0000-00009AD70000}"/>
    <cellStyle name="Total 2 2 3 2 2 3 2 2" xfId="55265" xr:uid="{00000000-0005-0000-0000-00009BD70000}"/>
    <cellStyle name="Total 2 2 3 2 2 3 3" xfId="55266" xr:uid="{00000000-0005-0000-0000-00009CD70000}"/>
    <cellStyle name="Total 2 2 3 2 2 4" xfId="12281" xr:uid="{00000000-0005-0000-0000-00009DD70000}"/>
    <cellStyle name="Total 2 2 3 2 2 4 2" xfId="55267" xr:uid="{00000000-0005-0000-0000-00009ED70000}"/>
    <cellStyle name="Total 2 2 3 2 2 5" xfId="28983" xr:uid="{00000000-0005-0000-0000-00009FD70000}"/>
    <cellStyle name="Total 2 2 3 2 2 5 2" xfId="55268" xr:uid="{00000000-0005-0000-0000-0000A0D70000}"/>
    <cellStyle name="Total 2 2 3 2 2 6" xfId="28984" xr:uid="{00000000-0005-0000-0000-0000A1D70000}"/>
    <cellStyle name="Total 2 2 3 2 2 6 2" xfId="55269" xr:uid="{00000000-0005-0000-0000-0000A2D70000}"/>
    <cellStyle name="Total 2 2 3 2 2 7" xfId="28985" xr:uid="{00000000-0005-0000-0000-0000A3D70000}"/>
    <cellStyle name="Total 2 2 3 2 2 7 2" xfId="55270" xr:uid="{00000000-0005-0000-0000-0000A4D70000}"/>
    <cellStyle name="Total 2 2 3 2 2 8" xfId="55271" xr:uid="{00000000-0005-0000-0000-0000A5D70000}"/>
    <cellStyle name="Total 2 2 3 2 3" xfId="8936" xr:uid="{00000000-0005-0000-0000-0000A6D70000}"/>
    <cellStyle name="Total 2 2 3 2 3 2" xfId="12284" xr:uid="{00000000-0005-0000-0000-0000A7D70000}"/>
    <cellStyle name="Total 2 2 3 2 3 2 2" xfId="55272" xr:uid="{00000000-0005-0000-0000-0000A8D70000}"/>
    <cellStyle name="Total 2 2 3 2 3 3" xfId="55273" xr:uid="{00000000-0005-0000-0000-0000A9D70000}"/>
    <cellStyle name="Total 2 2 3 2 4" xfId="8937" xr:uid="{00000000-0005-0000-0000-0000AAD70000}"/>
    <cellStyle name="Total 2 2 3 2 4 2" xfId="12285" xr:uid="{00000000-0005-0000-0000-0000ABD70000}"/>
    <cellStyle name="Total 2 2 3 2 4 2 2" xfId="55274" xr:uid="{00000000-0005-0000-0000-0000ACD70000}"/>
    <cellStyle name="Total 2 2 3 2 4 3" xfId="55275" xr:uid="{00000000-0005-0000-0000-0000ADD70000}"/>
    <cellStyle name="Total 2 2 3 2 5" xfId="12280" xr:uid="{00000000-0005-0000-0000-0000AED70000}"/>
    <cellStyle name="Total 2 2 3 2 5 2" xfId="55276" xr:uid="{00000000-0005-0000-0000-0000AFD70000}"/>
    <cellStyle name="Total 2 2 3 2 6" xfId="28986" xr:uid="{00000000-0005-0000-0000-0000B0D70000}"/>
    <cellStyle name="Total 2 2 3 2 6 2" xfId="55277" xr:uid="{00000000-0005-0000-0000-0000B1D70000}"/>
    <cellStyle name="Total 2 2 3 2 7" xfId="28987" xr:uid="{00000000-0005-0000-0000-0000B2D70000}"/>
    <cellStyle name="Total 2 2 3 2 7 2" xfId="55278" xr:uid="{00000000-0005-0000-0000-0000B3D70000}"/>
    <cellStyle name="Total 2 2 3 2 8" xfId="28988" xr:uid="{00000000-0005-0000-0000-0000B4D70000}"/>
    <cellStyle name="Total 2 2 3 2 8 2" xfId="55279" xr:uid="{00000000-0005-0000-0000-0000B5D70000}"/>
    <cellStyle name="Total 2 2 3 2 9" xfId="55280" xr:uid="{00000000-0005-0000-0000-0000B6D70000}"/>
    <cellStyle name="Total 2 2 3 3" xfId="1375" xr:uid="{00000000-0005-0000-0000-0000B7D70000}"/>
    <cellStyle name="Total 2 2 3 3 2" xfId="2838" xr:uid="{00000000-0005-0000-0000-0000B8D70000}"/>
    <cellStyle name="Total 2 2 3 3 2 2" xfId="8938" xr:uid="{00000000-0005-0000-0000-0000B9D70000}"/>
    <cellStyle name="Total 2 2 3 3 2 2 2" xfId="12288" xr:uid="{00000000-0005-0000-0000-0000BAD70000}"/>
    <cellStyle name="Total 2 2 3 3 2 2 2 2" xfId="55281" xr:uid="{00000000-0005-0000-0000-0000BBD70000}"/>
    <cellStyle name="Total 2 2 3 3 2 2 3" xfId="55282" xr:uid="{00000000-0005-0000-0000-0000BCD70000}"/>
    <cellStyle name="Total 2 2 3 3 2 3" xfId="8939" xr:uid="{00000000-0005-0000-0000-0000BDD70000}"/>
    <cellStyle name="Total 2 2 3 3 2 3 2" xfId="12289" xr:uid="{00000000-0005-0000-0000-0000BED70000}"/>
    <cellStyle name="Total 2 2 3 3 2 3 2 2" xfId="55283" xr:uid="{00000000-0005-0000-0000-0000BFD70000}"/>
    <cellStyle name="Total 2 2 3 3 2 3 3" xfId="55284" xr:uid="{00000000-0005-0000-0000-0000C0D70000}"/>
    <cellStyle name="Total 2 2 3 3 2 4" xfId="12287" xr:uid="{00000000-0005-0000-0000-0000C1D70000}"/>
    <cellStyle name="Total 2 2 3 3 2 4 2" xfId="55285" xr:uid="{00000000-0005-0000-0000-0000C2D70000}"/>
    <cellStyle name="Total 2 2 3 3 2 5" xfId="28989" xr:uid="{00000000-0005-0000-0000-0000C3D70000}"/>
    <cellStyle name="Total 2 2 3 3 2 5 2" xfId="55286" xr:uid="{00000000-0005-0000-0000-0000C4D70000}"/>
    <cellStyle name="Total 2 2 3 3 2 6" xfId="28990" xr:uid="{00000000-0005-0000-0000-0000C5D70000}"/>
    <cellStyle name="Total 2 2 3 3 2 6 2" xfId="55287" xr:uid="{00000000-0005-0000-0000-0000C6D70000}"/>
    <cellStyle name="Total 2 2 3 3 2 7" xfId="28991" xr:uid="{00000000-0005-0000-0000-0000C7D70000}"/>
    <cellStyle name="Total 2 2 3 3 2 7 2" xfId="55288" xr:uid="{00000000-0005-0000-0000-0000C8D70000}"/>
    <cellStyle name="Total 2 2 3 3 2 8" xfId="55289" xr:uid="{00000000-0005-0000-0000-0000C9D70000}"/>
    <cellStyle name="Total 2 2 3 3 3" xfId="8940" xr:uid="{00000000-0005-0000-0000-0000CAD70000}"/>
    <cellStyle name="Total 2 2 3 3 3 2" xfId="12290" xr:uid="{00000000-0005-0000-0000-0000CBD70000}"/>
    <cellStyle name="Total 2 2 3 3 3 2 2" xfId="55290" xr:uid="{00000000-0005-0000-0000-0000CCD70000}"/>
    <cellStyle name="Total 2 2 3 3 3 3" xfId="55291" xr:uid="{00000000-0005-0000-0000-0000CDD70000}"/>
    <cellStyle name="Total 2 2 3 3 4" xfId="8941" xr:uid="{00000000-0005-0000-0000-0000CED70000}"/>
    <cellStyle name="Total 2 2 3 3 4 2" xfId="12291" xr:uid="{00000000-0005-0000-0000-0000CFD70000}"/>
    <cellStyle name="Total 2 2 3 3 4 2 2" xfId="55292" xr:uid="{00000000-0005-0000-0000-0000D0D70000}"/>
    <cellStyle name="Total 2 2 3 3 4 3" xfId="55293" xr:uid="{00000000-0005-0000-0000-0000D1D70000}"/>
    <cellStyle name="Total 2 2 3 3 5" xfId="12286" xr:uid="{00000000-0005-0000-0000-0000D2D70000}"/>
    <cellStyle name="Total 2 2 3 3 5 2" xfId="55294" xr:uid="{00000000-0005-0000-0000-0000D3D70000}"/>
    <cellStyle name="Total 2 2 3 3 6" xfId="28992" xr:uid="{00000000-0005-0000-0000-0000D4D70000}"/>
    <cellStyle name="Total 2 2 3 3 6 2" xfId="55295" xr:uid="{00000000-0005-0000-0000-0000D5D70000}"/>
    <cellStyle name="Total 2 2 3 3 7" xfId="28993" xr:uid="{00000000-0005-0000-0000-0000D6D70000}"/>
    <cellStyle name="Total 2 2 3 3 7 2" xfId="55296" xr:uid="{00000000-0005-0000-0000-0000D7D70000}"/>
    <cellStyle name="Total 2 2 3 3 8" xfId="28994" xr:uid="{00000000-0005-0000-0000-0000D8D70000}"/>
    <cellStyle name="Total 2 2 3 3 8 2" xfId="55297" xr:uid="{00000000-0005-0000-0000-0000D9D70000}"/>
    <cellStyle name="Total 2 2 3 3 9" xfId="55298" xr:uid="{00000000-0005-0000-0000-0000DAD70000}"/>
    <cellStyle name="Total 2 2 3 4" xfId="2643" xr:uid="{00000000-0005-0000-0000-0000DBD70000}"/>
    <cellStyle name="Total 2 2 3 4 2" xfId="8942" xr:uid="{00000000-0005-0000-0000-0000DCD70000}"/>
    <cellStyle name="Total 2 2 3 4 2 2" xfId="12293" xr:uid="{00000000-0005-0000-0000-0000DDD70000}"/>
    <cellStyle name="Total 2 2 3 4 2 2 2" xfId="55299" xr:uid="{00000000-0005-0000-0000-0000DED70000}"/>
    <cellStyle name="Total 2 2 3 4 2 3" xfId="55300" xr:uid="{00000000-0005-0000-0000-0000DFD70000}"/>
    <cellStyle name="Total 2 2 3 4 3" xfId="8943" xr:uid="{00000000-0005-0000-0000-0000E0D70000}"/>
    <cellStyle name="Total 2 2 3 4 3 2" xfId="12294" xr:uid="{00000000-0005-0000-0000-0000E1D70000}"/>
    <cellStyle name="Total 2 2 3 4 3 2 2" xfId="55301" xr:uid="{00000000-0005-0000-0000-0000E2D70000}"/>
    <cellStyle name="Total 2 2 3 4 3 3" xfId="55302" xr:uid="{00000000-0005-0000-0000-0000E3D70000}"/>
    <cellStyle name="Total 2 2 3 4 4" xfId="12292" xr:uid="{00000000-0005-0000-0000-0000E4D70000}"/>
    <cellStyle name="Total 2 2 3 4 4 2" xfId="55303" xr:uid="{00000000-0005-0000-0000-0000E5D70000}"/>
    <cellStyle name="Total 2 2 3 4 5" xfId="28995" xr:uid="{00000000-0005-0000-0000-0000E6D70000}"/>
    <cellStyle name="Total 2 2 3 4 5 2" xfId="55304" xr:uid="{00000000-0005-0000-0000-0000E7D70000}"/>
    <cellStyle name="Total 2 2 3 4 6" xfId="28996" xr:uid="{00000000-0005-0000-0000-0000E8D70000}"/>
    <cellStyle name="Total 2 2 3 4 6 2" xfId="55305" xr:uid="{00000000-0005-0000-0000-0000E9D70000}"/>
    <cellStyle name="Total 2 2 3 4 7" xfId="28997" xr:uid="{00000000-0005-0000-0000-0000EAD70000}"/>
    <cellStyle name="Total 2 2 3 4 7 2" xfId="55306" xr:uid="{00000000-0005-0000-0000-0000EBD70000}"/>
    <cellStyle name="Total 2 2 3 4 8" xfId="55307" xr:uid="{00000000-0005-0000-0000-0000ECD70000}"/>
    <cellStyle name="Total 2 2 3 5" xfId="2671" xr:uid="{00000000-0005-0000-0000-0000EDD70000}"/>
    <cellStyle name="Total 2 2 3 5 2" xfId="8944" xr:uid="{00000000-0005-0000-0000-0000EED70000}"/>
    <cellStyle name="Total 2 2 3 5 2 2" xfId="12296" xr:uid="{00000000-0005-0000-0000-0000EFD70000}"/>
    <cellStyle name="Total 2 2 3 5 2 2 2" xfId="55308" xr:uid="{00000000-0005-0000-0000-0000F0D70000}"/>
    <cellStyle name="Total 2 2 3 5 2 3" xfId="55309" xr:uid="{00000000-0005-0000-0000-0000F1D70000}"/>
    <cellStyle name="Total 2 2 3 5 3" xfId="8945" xr:uid="{00000000-0005-0000-0000-0000F2D70000}"/>
    <cellStyle name="Total 2 2 3 5 3 2" xfId="12297" xr:uid="{00000000-0005-0000-0000-0000F3D70000}"/>
    <cellStyle name="Total 2 2 3 5 3 2 2" xfId="55310" xr:uid="{00000000-0005-0000-0000-0000F4D70000}"/>
    <cellStyle name="Total 2 2 3 5 3 3" xfId="55311" xr:uid="{00000000-0005-0000-0000-0000F5D70000}"/>
    <cellStyle name="Total 2 2 3 5 4" xfId="12295" xr:uid="{00000000-0005-0000-0000-0000F6D70000}"/>
    <cellStyle name="Total 2 2 3 5 4 2" xfId="55312" xr:uid="{00000000-0005-0000-0000-0000F7D70000}"/>
    <cellStyle name="Total 2 2 3 5 5" xfId="28998" xr:uid="{00000000-0005-0000-0000-0000F8D70000}"/>
    <cellStyle name="Total 2 2 3 5 5 2" xfId="55313" xr:uid="{00000000-0005-0000-0000-0000F9D70000}"/>
    <cellStyle name="Total 2 2 3 5 6" xfId="28999" xr:uid="{00000000-0005-0000-0000-0000FAD70000}"/>
    <cellStyle name="Total 2 2 3 5 6 2" xfId="55314" xr:uid="{00000000-0005-0000-0000-0000FBD70000}"/>
    <cellStyle name="Total 2 2 3 5 7" xfId="29000" xr:uid="{00000000-0005-0000-0000-0000FCD70000}"/>
    <cellStyle name="Total 2 2 3 5 7 2" xfId="55315" xr:uid="{00000000-0005-0000-0000-0000FDD70000}"/>
    <cellStyle name="Total 2 2 3 5 8" xfId="55316" xr:uid="{00000000-0005-0000-0000-0000FED70000}"/>
    <cellStyle name="Total 2 2 3 6" xfId="8946" xr:uid="{00000000-0005-0000-0000-0000FFD70000}"/>
    <cellStyle name="Total 2 2 3 6 2" xfId="12298" xr:uid="{00000000-0005-0000-0000-000000D80000}"/>
    <cellStyle name="Total 2 2 3 6 2 2" xfId="55317" xr:uid="{00000000-0005-0000-0000-000001D80000}"/>
    <cellStyle name="Total 2 2 3 6 3" xfId="29001" xr:uid="{00000000-0005-0000-0000-000002D80000}"/>
    <cellStyle name="Total 2 2 3 6 3 2" xfId="55318" xr:uid="{00000000-0005-0000-0000-000003D80000}"/>
    <cellStyle name="Total 2 2 3 6 4" xfId="29002" xr:uid="{00000000-0005-0000-0000-000004D80000}"/>
    <cellStyle name="Total 2 2 3 6 4 2" xfId="55319" xr:uid="{00000000-0005-0000-0000-000005D80000}"/>
    <cellStyle name="Total 2 2 3 6 5" xfId="29003" xr:uid="{00000000-0005-0000-0000-000006D80000}"/>
    <cellStyle name="Total 2 2 3 6 5 2" xfId="55320" xr:uid="{00000000-0005-0000-0000-000007D80000}"/>
    <cellStyle name="Total 2 2 3 6 6" xfId="55321" xr:uid="{00000000-0005-0000-0000-000008D80000}"/>
    <cellStyle name="Total 2 2 3 7" xfId="8947" xr:uid="{00000000-0005-0000-0000-000009D80000}"/>
    <cellStyle name="Total 2 2 3 7 2" xfId="12299" xr:uid="{00000000-0005-0000-0000-00000AD80000}"/>
    <cellStyle name="Total 2 2 3 7 2 2" xfId="55322" xr:uid="{00000000-0005-0000-0000-00000BD80000}"/>
    <cellStyle name="Total 2 2 3 7 3" xfId="29004" xr:uid="{00000000-0005-0000-0000-00000CD80000}"/>
    <cellStyle name="Total 2 2 3 7 3 2" xfId="55323" xr:uid="{00000000-0005-0000-0000-00000DD80000}"/>
    <cellStyle name="Total 2 2 3 7 4" xfId="29005" xr:uid="{00000000-0005-0000-0000-00000ED80000}"/>
    <cellStyle name="Total 2 2 3 7 4 2" xfId="55324" xr:uid="{00000000-0005-0000-0000-00000FD80000}"/>
    <cellStyle name="Total 2 2 3 7 5" xfId="29006" xr:uid="{00000000-0005-0000-0000-000010D80000}"/>
    <cellStyle name="Total 2 2 3 7 5 2" xfId="55325" xr:uid="{00000000-0005-0000-0000-000011D80000}"/>
    <cellStyle name="Total 2 2 3 7 6" xfId="55326" xr:uid="{00000000-0005-0000-0000-000012D80000}"/>
    <cellStyle name="Total 2 2 3 8" xfId="8948" xr:uid="{00000000-0005-0000-0000-000013D80000}"/>
    <cellStyle name="Total 2 2 3 8 2" xfId="12300" xr:uid="{00000000-0005-0000-0000-000014D80000}"/>
    <cellStyle name="Total 2 2 3 8 2 2" xfId="55327" xr:uid="{00000000-0005-0000-0000-000015D80000}"/>
    <cellStyle name="Total 2 2 3 8 3" xfId="55328" xr:uid="{00000000-0005-0000-0000-000016D80000}"/>
    <cellStyle name="Total 2 2 3 9" xfId="11882" xr:uid="{00000000-0005-0000-0000-000017D80000}"/>
    <cellStyle name="Total 2 2 3 9 2" xfId="55329" xr:uid="{00000000-0005-0000-0000-000018D80000}"/>
    <cellStyle name="Total 2 2 4" xfId="961" xr:uid="{00000000-0005-0000-0000-000019D80000}"/>
    <cellStyle name="Total 2 2 4 10" xfId="29007" xr:uid="{00000000-0005-0000-0000-00001AD80000}"/>
    <cellStyle name="Total 2 2 4 10 2" xfId="55330" xr:uid="{00000000-0005-0000-0000-00001BD80000}"/>
    <cellStyle name="Total 2 2 4 11" xfId="55331" xr:uid="{00000000-0005-0000-0000-00001CD80000}"/>
    <cellStyle name="Total 2 2 4 2" xfId="1893" xr:uid="{00000000-0005-0000-0000-00001DD80000}"/>
    <cellStyle name="Total 2 2 4 2 2" xfId="3352" xr:uid="{00000000-0005-0000-0000-00001ED80000}"/>
    <cellStyle name="Total 2 2 4 2 2 2" xfId="8949" xr:uid="{00000000-0005-0000-0000-00001FD80000}"/>
    <cellStyle name="Total 2 2 4 2 2 2 2" xfId="12304" xr:uid="{00000000-0005-0000-0000-000020D80000}"/>
    <cellStyle name="Total 2 2 4 2 2 2 2 2" xfId="55332" xr:uid="{00000000-0005-0000-0000-000021D80000}"/>
    <cellStyle name="Total 2 2 4 2 2 2 3" xfId="55333" xr:uid="{00000000-0005-0000-0000-000022D80000}"/>
    <cellStyle name="Total 2 2 4 2 2 3" xfId="8950" xr:uid="{00000000-0005-0000-0000-000023D80000}"/>
    <cellStyle name="Total 2 2 4 2 2 3 2" xfId="12305" xr:uid="{00000000-0005-0000-0000-000024D80000}"/>
    <cellStyle name="Total 2 2 4 2 2 3 2 2" xfId="55334" xr:uid="{00000000-0005-0000-0000-000025D80000}"/>
    <cellStyle name="Total 2 2 4 2 2 3 3" xfId="55335" xr:uid="{00000000-0005-0000-0000-000026D80000}"/>
    <cellStyle name="Total 2 2 4 2 2 4" xfId="12303" xr:uid="{00000000-0005-0000-0000-000027D80000}"/>
    <cellStyle name="Total 2 2 4 2 2 4 2" xfId="55336" xr:uid="{00000000-0005-0000-0000-000028D80000}"/>
    <cellStyle name="Total 2 2 4 2 2 5" xfId="29008" xr:uid="{00000000-0005-0000-0000-000029D80000}"/>
    <cellStyle name="Total 2 2 4 2 2 5 2" xfId="55337" xr:uid="{00000000-0005-0000-0000-00002AD80000}"/>
    <cellStyle name="Total 2 2 4 2 2 6" xfId="29009" xr:uid="{00000000-0005-0000-0000-00002BD80000}"/>
    <cellStyle name="Total 2 2 4 2 2 6 2" xfId="55338" xr:uid="{00000000-0005-0000-0000-00002CD80000}"/>
    <cellStyle name="Total 2 2 4 2 2 7" xfId="29010" xr:uid="{00000000-0005-0000-0000-00002DD80000}"/>
    <cellStyle name="Total 2 2 4 2 2 7 2" xfId="55339" xr:uid="{00000000-0005-0000-0000-00002ED80000}"/>
    <cellStyle name="Total 2 2 4 2 2 8" xfId="55340" xr:uid="{00000000-0005-0000-0000-00002FD80000}"/>
    <cellStyle name="Total 2 2 4 2 3" xfId="8951" xr:uid="{00000000-0005-0000-0000-000030D80000}"/>
    <cellStyle name="Total 2 2 4 2 3 2" xfId="12306" xr:uid="{00000000-0005-0000-0000-000031D80000}"/>
    <cellStyle name="Total 2 2 4 2 3 2 2" xfId="55341" xr:uid="{00000000-0005-0000-0000-000032D80000}"/>
    <cellStyle name="Total 2 2 4 2 3 3" xfId="55342" xr:uid="{00000000-0005-0000-0000-000033D80000}"/>
    <cellStyle name="Total 2 2 4 2 4" xfId="8952" xr:uid="{00000000-0005-0000-0000-000034D80000}"/>
    <cellStyle name="Total 2 2 4 2 4 2" xfId="12307" xr:uid="{00000000-0005-0000-0000-000035D80000}"/>
    <cellStyle name="Total 2 2 4 2 4 2 2" xfId="55343" xr:uid="{00000000-0005-0000-0000-000036D80000}"/>
    <cellStyle name="Total 2 2 4 2 4 3" xfId="55344" xr:uid="{00000000-0005-0000-0000-000037D80000}"/>
    <cellStyle name="Total 2 2 4 2 5" xfId="12302" xr:uid="{00000000-0005-0000-0000-000038D80000}"/>
    <cellStyle name="Total 2 2 4 2 5 2" xfId="55345" xr:uid="{00000000-0005-0000-0000-000039D80000}"/>
    <cellStyle name="Total 2 2 4 2 6" xfId="29011" xr:uid="{00000000-0005-0000-0000-00003AD80000}"/>
    <cellStyle name="Total 2 2 4 2 6 2" xfId="55346" xr:uid="{00000000-0005-0000-0000-00003BD80000}"/>
    <cellStyle name="Total 2 2 4 2 7" xfId="29012" xr:uid="{00000000-0005-0000-0000-00003CD80000}"/>
    <cellStyle name="Total 2 2 4 2 7 2" xfId="55347" xr:uid="{00000000-0005-0000-0000-00003DD80000}"/>
    <cellStyle name="Total 2 2 4 2 8" xfId="29013" xr:uid="{00000000-0005-0000-0000-00003ED80000}"/>
    <cellStyle name="Total 2 2 4 2 8 2" xfId="55348" xr:uid="{00000000-0005-0000-0000-00003FD80000}"/>
    <cellStyle name="Total 2 2 4 2 9" xfId="55349" xr:uid="{00000000-0005-0000-0000-000040D80000}"/>
    <cellStyle name="Total 2 2 4 3" xfId="1461" xr:uid="{00000000-0005-0000-0000-000041D80000}"/>
    <cellStyle name="Total 2 2 4 3 2" xfId="2924" xr:uid="{00000000-0005-0000-0000-000042D80000}"/>
    <cellStyle name="Total 2 2 4 3 2 2" xfId="8953" xr:uid="{00000000-0005-0000-0000-000043D80000}"/>
    <cellStyle name="Total 2 2 4 3 2 2 2" xfId="12310" xr:uid="{00000000-0005-0000-0000-000044D80000}"/>
    <cellStyle name="Total 2 2 4 3 2 2 2 2" xfId="55350" xr:uid="{00000000-0005-0000-0000-000045D80000}"/>
    <cellStyle name="Total 2 2 4 3 2 2 3" xfId="55351" xr:uid="{00000000-0005-0000-0000-000046D80000}"/>
    <cellStyle name="Total 2 2 4 3 2 3" xfId="8954" xr:uid="{00000000-0005-0000-0000-000047D80000}"/>
    <cellStyle name="Total 2 2 4 3 2 3 2" xfId="12311" xr:uid="{00000000-0005-0000-0000-000048D80000}"/>
    <cellStyle name="Total 2 2 4 3 2 3 2 2" xfId="55352" xr:uid="{00000000-0005-0000-0000-000049D80000}"/>
    <cellStyle name="Total 2 2 4 3 2 3 3" xfId="55353" xr:uid="{00000000-0005-0000-0000-00004AD80000}"/>
    <cellStyle name="Total 2 2 4 3 2 4" xfId="12309" xr:uid="{00000000-0005-0000-0000-00004BD80000}"/>
    <cellStyle name="Total 2 2 4 3 2 4 2" xfId="55354" xr:uid="{00000000-0005-0000-0000-00004CD80000}"/>
    <cellStyle name="Total 2 2 4 3 2 5" xfId="29014" xr:uid="{00000000-0005-0000-0000-00004DD80000}"/>
    <cellStyle name="Total 2 2 4 3 2 5 2" xfId="55355" xr:uid="{00000000-0005-0000-0000-00004ED80000}"/>
    <cellStyle name="Total 2 2 4 3 2 6" xfId="29015" xr:uid="{00000000-0005-0000-0000-00004FD80000}"/>
    <cellStyle name="Total 2 2 4 3 2 6 2" xfId="55356" xr:uid="{00000000-0005-0000-0000-000050D80000}"/>
    <cellStyle name="Total 2 2 4 3 2 7" xfId="29016" xr:uid="{00000000-0005-0000-0000-000051D80000}"/>
    <cellStyle name="Total 2 2 4 3 2 7 2" xfId="55357" xr:uid="{00000000-0005-0000-0000-000052D80000}"/>
    <cellStyle name="Total 2 2 4 3 2 8" xfId="55358" xr:uid="{00000000-0005-0000-0000-000053D80000}"/>
    <cellStyle name="Total 2 2 4 3 3" xfId="8955" xr:uid="{00000000-0005-0000-0000-000054D80000}"/>
    <cellStyle name="Total 2 2 4 3 3 2" xfId="12312" xr:uid="{00000000-0005-0000-0000-000055D80000}"/>
    <cellStyle name="Total 2 2 4 3 3 2 2" xfId="55359" xr:uid="{00000000-0005-0000-0000-000056D80000}"/>
    <cellStyle name="Total 2 2 4 3 3 3" xfId="55360" xr:uid="{00000000-0005-0000-0000-000057D80000}"/>
    <cellStyle name="Total 2 2 4 3 4" xfId="8956" xr:uid="{00000000-0005-0000-0000-000058D80000}"/>
    <cellStyle name="Total 2 2 4 3 4 2" xfId="12313" xr:uid="{00000000-0005-0000-0000-000059D80000}"/>
    <cellStyle name="Total 2 2 4 3 4 2 2" xfId="55361" xr:uid="{00000000-0005-0000-0000-00005AD80000}"/>
    <cellStyle name="Total 2 2 4 3 4 3" xfId="55362" xr:uid="{00000000-0005-0000-0000-00005BD80000}"/>
    <cellStyle name="Total 2 2 4 3 5" xfId="12308" xr:uid="{00000000-0005-0000-0000-00005CD80000}"/>
    <cellStyle name="Total 2 2 4 3 5 2" xfId="55363" xr:uid="{00000000-0005-0000-0000-00005DD80000}"/>
    <cellStyle name="Total 2 2 4 3 6" xfId="29017" xr:uid="{00000000-0005-0000-0000-00005ED80000}"/>
    <cellStyle name="Total 2 2 4 3 6 2" xfId="55364" xr:uid="{00000000-0005-0000-0000-00005FD80000}"/>
    <cellStyle name="Total 2 2 4 3 7" xfId="29018" xr:uid="{00000000-0005-0000-0000-000060D80000}"/>
    <cellStyle name="Total 2 2 4 3 7 2" xfId="55365" xr:uid="{00000000-0005-0000-0000-000061D80000}"/>
    <cellStyle name="Total 2 2 4 3 8" xfId="29019" xr:uid="{00000000-0005-0000-0000-000062D80000}"/>
    <cellStyle name="Total 2 2 4 3 8 2" xfId="55366" xr:uid="{00000000-0005-0000-0000-000063D80000}"/>
    <cellStyle name="Total 2 2 4 3 9" xfId="55367" xr:uid="{00000000-0005-0000-0000-000064D80000}"/>
    <cellStyle name="Total 2 2 4 4" xfId="2683" xr:uid="{00000000-0005-0000-0000-000065D80000}"/>
    <cellStyle name="Total 2 2 4 4 2" xfId="8957" xr:uid="{00000000-0005-0000-0000-000066D80000}"/>
    <cellStyle name="Total 2 2 4 4 2 2" xfId="12315" xr:uid="{00000000-0005-0000-0000-000067D80000}"/>
    <cellStyle name="Total 2 2 4 4 2 2 2" xfId="55368" xr:uid="{00000000-0005-0000-0000-000068D80000}"/>
    <cellStyle name="Total 2 2 4 4 2 3" xfId="55369" xr:uid="{00000000-0005-0000-0000-000069D80000}"/>
    <cellStyle name="Total 2 2 4 4 3" xfId="8958" xr:uid="{00000000-0005-0000-0000-00006AD80000}"/>
    <cellStyle name="Total 2 2 4 4 3 2" xfId="12316" xr:uid="{00000000-0005-0000-0000-00006BD80000}"/>
    <cellStyle name="Total 2 2 4 4 3 2 2" xfId="55370" xr:uid="{00000000-0005-0000-0000-00006CD80000}"/>
    <cellStyle name="Total 2 2 4 4 3 3" xfId="55371" xr:uid="{00000000-0005-0000-0000-00006DD80000}"/>
    <cellStyle name="Total 2 2 4 4 4" xfId="12314" xr:uid="{00000000-0005-0000-0000-00006ED80000}"/>
    <cellStyle name="Total 2 2 4 4 4 2" xfId="55372" xr:uid="{00000000-0005-0000-0000-00006FD80000}"/>
    <cellStyle name="Total 2 2 4 4 5" xfId="29020" xr:uid="{00000000-0005-0000-0000-000070D80000}"/>
    <cellStyle name="Total 2 2 4 4 5 2" xfId="55373" xr:uid="{00000000-0005-0000-0000-000071D80000}"/>
    <cellStyle name="Total 2 2 4 4 6" xfId="29021" xr:uid="{00000000-0005-0000-0000-000072D80000}"/>
    <cellStyle name="Total 2 2 4 4 6 2" xfId="55374" xr:uid="{00000000-0005-0000-0000-000073D80000}"/>
    <cellStyle name="Total 2 2 4 4 7" xfId="29022" xr:uid="{00000000-0005-0000-0000-000074D80000}"/>
    <cellStyle name="Total 2 2 4 4 7 2" xfId="55375" xr:uid="{00000000-0005-0000-0000-000075D80000}"/>
    <cellStyle name="Total 2 2 4 4 8" xfId="55376" xr:uid="{00000000-0005-0000-0000-000076D80000}"/>
    <cellStyle name="Total 2 2 4 5" xfId="8959" xr:uid="{00000000-0005-0000-0000-000077D80000}"/>
    <cellStyle name="Total 2 2 4 5 2" xfId="12317" xr:uid="{00000000-0005-0000-0000-000078D80000}"/>
    <cellStyle name="Total 2 2 4 5 2 2" xfId="55377" xr:uid="{00000000-0005-0000-0000-000079D80000}"/>
    <cellStyle name="Total 2 2 4 5 3" xfId="29023" xr:uid="{00000000-0005-0000-0000-00007AD80000}"/>
    <cellStyle name="Total 2 2 4 5 3 2" xfId="55378" xr:uid="{00000000-0005-0000-0000-00007BD80000}"/>
    <cellStyle name="Total 2 2 4 5 4" xfId="29024" xr:uid="{00000000-0005-0000-0000-00007CD80000}"/>
    <cellStyle name="Total 2 2 4 5 4 2" xfId="55379" xr:uid="{00000000-0005-0000-0000-00007DD80000}"/>
    <cellStyle name="Total 2 2 4 5 5" xfId="29025" xr:uid="{00000000-0005-0000-0000-00007ED80000}"/>
    <cellStyle name="Total 2 2 4 5 5 2" xfId="55380" xr:uid="{00000000-0005-0000-0000-00007FD80000}"/>
    <cellStyle name="Total 2 2 4 5 6" xfId="55381" xr:uid="{00000000-0005-0000-0000-000080D80000}"/>
    <cellStyle name="Total 2 2 4 6" xfId="8960" xr:uid="{00000000-0005-0000-0000-000081D80000}"/>
    <cellStyle name="Total 2 2 4 6 2" xfId="12318" xr:uid="{00000000-0005-0000-0000-000082D80000}"/>
    <cellStyle name="Total 2 2 4 6 2 2" xfId="55382" xr:uid="{00000000-0005-0000-0000-000083D80000}"/>
    <cellStyle name="Total 2 2 4 6 3" xfId="29026" xr:uid="{00000000-0005-0000-0000-000084D80000}"/>
    <cellStyle name="Total 2 2 4 6 3 2" xfId="55383" xr:uid="{00000000-0005-0000-0000-000085D80000}"/>
    <cellStyle name="Total 2 2 4 6 4" xfId="29027" xr:uid="{00000000-0005-0000-0000-000086D80000}"/>
    <cellStyle name="Total 2 2 4 6 4 2" xfId="55384" xr:uid="{00000000-0005-0000-0000-000087D80000}"/>
    <cellStyle name="Total 2 2 4 6 5" xfId="29028" xr:uid="{00000000-0005-0000-0000-000088D80000}"/>
    <cellStyle name="Total 2 2 4 6 5 2" xfId="55385" xr:uid="{00000000-0005-0000-0000-000089D80000}"/>
    <cellStyle name="Total 2 2 4 6 6" xfId="55386" xr:uid="{00000000-0005-0000-0000-00008AD80000}"/>
    <cellStyle name="Total 2 2 4 7" xfId="8961" xr:uid="{00000000-0005-0000-0000-00008BD80000}"/>
    <cellStyle name="Total 2 2 4 7 2" xfId="12319" xr:uid="{00000000-0005-0000-0000-00008CD80000}"/>
    <cellStyle name="Total 2 2 4 7 2 2" xfId="55387" xr:uid="{00000000-0005-0000-0000-00008DD80000}"/>
    <cellStyle name="Total 2 2 4 7 3" xfId="29029" xr:uid="{00000000-0005-0000-0000-00008ED80000}"/>
    <cellStyle name="Total 2 2 4 7 3 2" xfId="55388" xr:uid="{00000000-0005-0000-0000-00008FD80000}"/>
    <cellStyle name="Total 2 2 4 7 4" xfId="29030" xr:uid="{00000000-0005-0000-0000-000090D80000}"/>
    <cellStyle name="Total 2 2 4 7 4 2" xfId="55389" xr:uid="{00000000-0005-0000-0000-000091D80000}"/>
    <cellStyle name="Total 2 2 4 7 5" xfId="29031" xr:uid="{00000000-0005-0000-0000-000092D80000}"/>
    <cellStyle name="Total 2 2 4 7 5 2" xfId="55390" xr:uid="{00000000-0005-0000-0000-000093D80000}"/>
    <cellStyle name="Total 2 2 4 7 6" xfId="55391" xr:uid="{00000000-0005-0000-0000-000094D80000}"/>
    <cellStyle name="Total 2 2 4 8" xfId="8962" xr:uid="{00000000-0005-0000-0000-000095D80000}"/>
    <cellStyle name="Total 2 2 4 8 2" xfId="12320" xr:uid="{00000000-0005-0000-0000-000096D80000}"/>
    <cellStyle name="Total 2 2 4 8 2 2" xfId="55392" xr:uid="{00000000-0005-0000-0000-000097D80000}"/>
    <cellStyle name="Total 2 2 4 8 3" xfId="55393" xr:uid="{00000000-0005-0000-0000-000098D80000}"/>
    <cellStyle name="Total 2 2 4 9" xfId="12301" xr:uid="{00000000-0005-0000-0000-000099D80000}"/>
    <cellStyle name="Total 2 2 4 9 2" xfId="55394" xr:uid="{00000000-0005-0000-0000-00009AD80000}"/>
    <cellStyle name="Total 2 2 5" xfId="993" xr:uid="{00000000-0005-0000-0000-00009BD80000}"/>
    <cellStyle name="Total 2 2 5 10" xfId="29032" xr:uid="{00000000-0005-0000-0000-00009CD80000}"/>
    <cellStyle name="Total 2 2 5 10 2" xfId="55395" xr:uid="{00000000-0005-0000-0000-00009DD80000}"/>
    <cellStyle name="Total 2 2 5 11" xfId="55396" xr:uid="{00000000-0005-0000-0000-00009ED80000}"/>
    <cellStyle name="Total 2 2 5 2" xfId="1925" xr:uid="{00000000-0005-0000-0000-00009FD80000}"/>
    <cellStyle name="Total 2 2 5 2 2" xfId="3384" xr:uid="{00000000-0005-0000-0000-0000A0D80000}"/>
    <cellStyle name="Total 2 2 5 2 2 2" xfId="8963" xr:uid="{00000000-0005-0000-0000-0000A1D80000}"/>
    <cellStyle name="Total 2 2 5 2 2 2 2" xfId="12324" xr:uid="{00000000-0005-0000-0000-0000A2D80000}"/>
    <cellStyle name="Total 2 2 5 2 2 2 2 2" xfId="55397" xr:uid="{00000000-0005-0000-0000-0000A3D80000}"/>
    <cellStyle name="Total 2 2 5 2 2 2 3" xfId="55398" xr:uid="{00000000-0005-0000-0000-0000A4D80000}"/>
    <cellStyle name="Total 2 2 5 2 2 3" xfId="8964" xr:uid="{00000000-0005-0000-0000-0000A5D80000}"/>
    <cellStyle name="Total 2 2 5 2 2 3 2" xfId="12325" xr:uid="{00000000-0005-0000-0000-0000A6D80000}"/>
    <cellStyle name="Total 2 2 5 2 2 3 2 2" xfId="55399" xr:uid="{00000000-0005-0000-0000-0000A7D80000}"/>
    <cellStyle name="Total 2 2 5 2 2 3 3" xfId="55400" xr:uid="{00000000-0005-0000-0000-0000A8D80000}"/>
    <cellStyle name="Total 2 2 5 2 2 4" xfId="12323" xr:uid="{00000000-0005-0000-0000-0000A9D80000}"/>
    <cellStyle name="Total 2 2 5 2 2 4 2" xfId="55401" xr:uid="{00000000-0005-0000-0000-0000AAD80000}"/>
    <cellStyle name="Total 2 2 5 2 2 5" xfId="29033" xr:uid="{00000000-0005-0000-0000-0000ABD80000}"/>
    <cellStyle name="Total 2 2 5 2 2 5 2" xfId="55402" xr:uid="{00000000-0005-0000-0000-0000ACD80000}"/>
    <cellStyle name="Total 2 2 5 2 2 6" xfId="29034" xr:uid="{00000000-0005-0000-0000-0000ADD80000}"/>
    <cellStyle name="Total 2 2 5 2 2 6 2" xfId="55403" xr:uid="{00000000-0005-0000-0000-0000AED80000}"/>
    <cellStyle name="Total 2 2 5 2 2 7" xfId="29035" xr:uid="{00000000-0005-0000-0000-0000AFD80000}"/>
    <cellStyle name="Total 2 2 5 2 2 7 2" xfId="55404" xr:uid="{00000000-0005-0000-0000-0000B0D80000}"/>
    <cellStyle name="Total 2 2 5 2 2 8" xfId="55405" xr:uid="{00000000-0005-0000-0000-0000B1D80000}"/>
    <cellStyle name="Total 2 2 5 2 3" xfId="8965" xr:uid="{00000000-0005-0000-0000-0000B2D80000}"/>
    <cellStyle name="Total 2 2 5 2 3 2" xfId="12326" xr:uid="{00000000-0005-0000-0000-0000B3D80000}"/>
    <cellStyle name="Total 2 2 5 2 3 2 2" xfId="55406" xr:uid="{00000000-0005-0000-0000-0000B4D80000}"/>
    <cellStyle name="Total 2 2 5 2 3 3" xfId="55407" xr:uid="{00000000-0005-0000-0000-0000B5D80000}"/>
    <cellStyle name="Total 2 2 5 2 4" xfId="8966" xr:uid="{00000000-0005-0000-0000-0000B6D80000}"/>
    <cellStyle name="Total 2 2 5 2 4 2" xfId="12327" xr:uid="{00000000-0005-0000-0000-0000B7D80000}"/>
    <cellStyle name="Total 2 2 5 2 4 2 2" xfId="55408" xr:uid="{00000000-0005-0000-0000-0000B8D80000}"/>
    <cellStyle name="Total 2 2 5 2 4 3" xfId="55409" xr:uid="{00000000-0005-0000-0000-0000B9D80000}"/>
    <cellStyle name="Total 2 2 5 2 5" xfId="12322" xr:uid="{00000000-0005-0000-0000-0000BAD80000}"/>
    <cellStyle name="Total 2 2 5 2 5 2" xfId="55410" xr:uid="{00000000-0005-0000-0000-0000BBD80000}"/>
    <cellStyle name="Total 2 2 5 2 6" xfId="29036" xr:uid="{00000000-0005-0000-0000-0000BCD80000}"/>
    <cellStyle name="Total 2 2 5 2 6 2" xfId="55411" xr:uid="{00000000-0005-0000-0000-0000BDD80000}"/>
    <cellStyle name="Total 2 2 5 2 7" xfId="29037" xr:uid="{00000000-0005-0000-0000-0000BED80000}"/>
    <cellStyle name="Total 2 2 5 2 7 2" xfId="55412" xr:uid="{00000000-0005-0000-0000-0000BFD80000}"/>
    <cellStyle name="Total 2 2 5 2 8" xfId="29038" xr:uid="{00000000-0005-0000-0000-0000C0D80000}"/>
    <cellStyle name="Total 2 2 5 2 8 2" xfId="55413" xr:uid="{00000000-0005-0000-0000-0000C1D80000}"/>
    <cellStyle name="Total 2 2 5 2 9" xfId="55414" xr:uid="{00000000-0005-0000-0000-0000C2D80000}"/>
    <cellStyle name="Total 2 2 5 3" xfId="1493" xr:uid="{00000000-0005-0000-0000-0000C3D80000}"/>
    <cellStyle name="Total 2 2 5 3 2" xfId="2956" xr:uid="{00000000-0005-0000-0000-0000C4D80000}"/>
    <cellStyle name="Total 2 2 5 3 2 2" xfId="8967" xr:uid="{00000000-0005-0000-0000-0000C5D80000}"/>
    <cellStyle name="Total 2 2 5 3 2 2 2" xfId="12330" xr:uid="{00000000-0005-0000-0000-0000C6D80000}"/>
    <cellStyle name="Total 2 2 5 3 2 2 2 2" xfId="55415" xr:uid="{00000000-0005-0000-0000-0000C7D80000}"/>
    <cellStyle name="Total 2 2 5 3 2 2 3" xfId="55416" xr:uid="{00000000-0005-0000-0000-0000C8D80000}"/>
    <cellStyle name="Total 2 2 5 3 2 3" xfId="8968" xr:uid="{00000000-0005-0000-0000-0000C9D80000}"/>
    <cellStyle name="Total 2 2 5 3 2 3 2" xfId="12331" xr:uid="{00000000-0005-0000-0000-0000CAD80000}"/>
    <cellStyle name="Total 2 2 5 3 2 3 2 2" xfId="55417" xr:uid="{00000000-0005-0000-0000-0000CBD80000}"/>
    <cellStyle name="Total 2 2 5 3 2 3 3" xfId="55418" xr:uid="{00000000-0005-0000-0000-0000CCD80000}"/>
    <cellStyle name="Total 2 2 5 3 2 4" xfId="12329" xr:uid="{00000000-0005-0000-0000-0000CDD80000}"/>
    <cellStyle name="Total 2 2 5 3 2 4 2" xfId="55419" xr:uid="{00000000-0005-0000-0000-0000CED80000}"/>
    <cellStyle name="Total 2 2 5 3 2 5" xfId="29039" xr:uid="{00000000-0005-0000-0000-0000CFD80000}"/>
    <cellStyle name="Total 2 2 5 3 2 5 2" xfId="55420" xr:uid="{00000000-0005-0000-0000-0000D0D80000}"/>
    <cellStyle name="Total 2 2 5 3 2 6" xfId="29040" xr:uid="{00000000-0005-0000-0000-0000D1D80000}"/>
    <cellStyle name="Total 2 2 5 3 2 6 2" xfId="55421" xr:uid="{00000000-0005-0000-0000-0000D2D80000}"/>
    <cellStyle name="Total 2 2 5 3 2 7" xfId="29041" xr:uid="{00000000-0005-0000-0000-0000D3D80000}"/>
    <cellStyle name="Total 2 2 5 3 2 7 2" xfId="55422" xr:uid="{00000000-0005-0000-0000-0000D4D80000}"/>
    <cellStyle name="Total 2 2 5 3 2 8" xfId="55423" xr:uid="{00000000-0005-0000-0000-0000D5D80000}"/>
    <cellStyle name="Total 2 2 5 3 3" xfId="8969" xr:uid="{00000000-0005-0000-0000-0000D6D80000}"/>
    <cellStyle name="Total 2 2 5 3 3 2" xfId="12332" xr:uid="{00000000-0005-0000-0000-0000D7D80000}"/>
    <cellStyle name="Total 2 2 5 3 3 2 2" xfId="55424" xr:uid="{00000000-0005-0000-0000-0000D8D80000}"/>
    <cellStyle name="Total 2 2 5 3 3 3" xfId="55425" xr:uid="{00000000-0005-0000-0000-0000D9D80000}"/>
    <cellStyle name="Total 2 2 5 3 4" xfId="8970" xr:uid="{00000000-0005-0000-0000-0000DAD80000}"/>
    <cellStyle name="Total 2 2 5 3 4 2" xfId="12333" xr:uid="{00000000-0005-0000-0000-0000DBD80000}"/>
    <cellStyle name="Total 2 2 5 3 4 2 2" xfId="55426" xr:uid="{00000000-0005-0000-0000-0000DCD80000}"/>
    <cellStyle name="Total 2 2 5 3 4 3" xfId="55427" xr:uid="{00000000-0005-0000-0000-0000DDD80000}"/>
    <cellStyle name="Total 2 2 5 3 5" xfId="12328" xr:uid="{00000000-0005-0000-0000-0000DED80000}"/>
    <cellStyle name="Total 2 2 5 3 5 2" xfId="55428" xr:uid="{00000000-0005-0000-0000-0000DFD80000}"/>
    <cellStyle name="Total 2 2 5 3 6" xfId="29042" xr:uid="{00000000-0005-0000-0000-0000E0D80000}"/>
    <cellStyle name="Total 2 2 5 3 6 2" xfId="55429" xr:uid="{00000000-0005-0000-0000-0000E1D80000}"/>
    <cellStyle name="Total 2 2 5 3 7" xfId="29043" xr:uid="{00000000-0005-0000-0000-0000E2D80000}"/>
    <cellStyle name="Total 2 2 5 3 7 2" xfId="55430" xr:uid="{00000000-0005-0000-0000-0000E3D80000}"/>
    <cellStyle name="Total 2 2 5 3 8" xfId="29044" xr:uid="{00000000-0005-0000-0000-0000E4D80000}"/>
    <cellStyle name="Total 2 2 5 3 8 2" xfId="55431" xr:uid="{00000000-0005-0000-0000-0000E5D80000}"/>
    <cellStyle name="Total 2 2 5 3 9" xfId="55432" xr:uid="{00000000-0005-0000-0000-0000E6D80000}"/>
    <cellStyle name="Total 2 2 5 4" xfId="2686" xr:uid="{00000000-0005-0000-0000-0000E7D80000}"/>
    <cellStyle name="Total 2 2 5 4 2" xfId="8971" xr:uid="{00000000-0005-0000-0000-0000E8D80000}"/>
    <cellStyle name="Total 2 2 5 4 2 2" xfId="12335" xr:uid="{00000000-0005-0000-0000-0000E9D80000}"/>
    <cellStyle name="Total 2 2 5 4 2 2 2" xfId="55433" xr:uid="{00000000-0005-0000-0000-0000EAD80000}"/>
    <cellStyle name="Total 2 2 5 4 2 3" xfId="55434" xr:uid="{00000000-0005-0000-0000-0000EBD80000}"/>
    <cellStyle name="Total 2 2 5 4 3" xfId="8972" xr:uid="{00000000-0005-0000-0000-0000ECD80000}"/>
    <cellStyle name="Total 2 2 5 4 3 2" xfId="12336" xr:uid="{00000000-0005-0000-0000-0000EDD80000}"/>
    <cellStyle name="Total 2 2 5 4 3 2 2" xfId="55435" xr:uid="{00000000-0005-0000-0000-0000EED80000}"/>
    <cellStyle name="Total 2 2 5 4 3 3" xfId="55436" xr:uid="{00000000-0005-0000-0000-0000EFD80000}"/>
    <cellStyle name="Total 2 2 5 4 4" xfId="12334" xr:uid="{00000000-0005-0000-0000-0000F0D80000}"/>
    <cellStyle name="Total 2 2 5 4 4 2" xfId="55437" xr:uid="{00000000-0005-0000-0000-0000F1D80000}"/>
    <cellStyle name="Total 2 2 5 4 5" xfId="29045" xr:uid="{00000000-0005-0000-0000-0000F2D80000}"/>
    <cellStyle name="Total 2 2 5 4 5 2" xfId="55438" xr:uid="{00000000-0005-0000-0000-0000F3D80000}"/>
    <cellStyle name="Total 2 2 5 4 6" xfId="29046" xr:uid="{00000000-0005-0000-0000-0000F4D80000}"/>
    <cellStyle name="Total 2 2 5 4 6 2" xfId="55439" xr:uid="{00000000-0005-0000-0000-0000F5D80000}"/>
    <cellStyle name="Total 2 2 5 4 7" xfId="29047" xr:uid="{00000000-0005-0000-0000-0000F6D80000}"/>
    <cellStyle name="Total 2 2 5 4 7 2" xfId="55440" xr:uid="{00000000-0005-0000-0000-0000F7D80000}"/>
    <cellStyle name="Total 2 2 5 4 8" xfId="55441" xr:uid="{00000000-0005-0000-0000-0000F8D80000}"/>
    <cellStyle name="Total 2 2 5 5" xfId="8973" xr:uid="{00000000-0005-0000-0000-0000F9D80000}"/>
    <cellStyle name="Total 2 2 5 5 2" xfId="12337" xr:uid="{00000000-0005-0000-0000-0000FAD80000}"/>
    <cellStyle name="Total 2 2 5 5 2 2" xfId="55442" xr:uid="{00000000-0005-0000-0000-0000FBD80000}"/>
    <cellStyle name="Total 2 2 5 5 3" xfId="29048" xr:uid="{00000000-0005-0000-0000-0000FCD80000}"/>
    <cellStyle name="Total 2 2 5 5 3 2" xfId="55443" xr:uid="{00000000-0005-0000-0000-0000FDD80000}"/>
    <cellStyle name="Total 2 2 5 5 4" xfId="29049" xr:uid="{00000000-0005-0000-0000-0000FED80000}"/>
    <cellStyle name="Total 2 2 5 5 4 2" xfId="55444" xr:uid="{00000000-0005-0000-0000-0000FFD80000}"/>
    <cellStyle name="Total 2 2 5 5 5" xfId="29050" xr:uid="{00000000-0005-0000-0000-000000D90000}"/>
    <cellStyle name="Total 2 2 5 5 5 2" xfId="55445" xr:uid="{00000000-0005-0000-0000-000001D90000}"/>
    <cellStyle name="Total 2 2 5 5 6" xfId="55446" xr:uid="{00000000-0005-0000-0000-000002D90000}"/>
    <cellStyle name="Total 2 2 5 6" xfId="8974" xr:uid="{00000000-0005-0000-0000-000003D90000}"/>
    <cellStyle name="Total 2 2 5 6 2" xfId="12338" xr:uid="{00000000-0005-0000-0000-000004D90000}"/>
    <cellStyle name="Total 2 2 5 6 2 2" xfId="55447" xr:uid="{00000000-0005-0000-0000-000005D90000}"/>
    <cellStyle name="Total 2 2 5 6 3" xfId="29051" xr:uid="{00000000-0005-0000-0000-000006D90000}"/>
    <cellStyle name="Total 2 2 5 6 3 2" xfId="55448" xr:uid="{00000000-0005-0000-0000-000007D90000}"/>
    <cellStyle name="Total 2 2 5 6 4" xfId="29052" xr:uid="{00000000-0005-0000-0000-000008D90000}"/>
    <cellStyle name="Total 2 2 5 6 4 2" xfId="55449" xr:uid="{00000000-0005-0000-0000-000009D90000}"/>
    <cellStyle name="Total 2 2 5 6 5" xfId="29053" xr:uid="{00000000-0005-0000-0000-00000AD90000}"/>
    <cellStyle name="Total 2 2 5 6 5 2" xfId="55450" xr:uid="{00000000-0005-0000-0000-00000BD90000}"/>
    <cellStyle name="Total 2 2 5 6 6" xfId="55451" xr:uid="{00000000-0005-0000-0000-00000CD90000}"/>
    <cellStyle name="Total 2 2 5 7" xfId="8975" xr:uid="{00000000-0005-0000-0000-00000DD90000}"/>
    <cellStyle name="Total 2 2 5 7 2" xfId="12339" xr:uid="{00000000-0005-0000-0000-00000ED90000}"/>
    <cellStyle name="Total 2 2 5 7 2 2" xfId="55452" xr:uid="{00000000-0005-0000-0000-00000FD90000}"/>
    <cellStyle name="Total 2 2 5 7 3" xfId="29054" xr:uid="{00000000-0005-0000-0000-000010D90000}"/>
    <cellStyle name="Total 2 2 5 7 3 2" xfId="55453" xr:uid="{00000000-0005-0000-0000-000011D90000}"/>
    <cellStyle name="Total 2 2 5 7 4" xfId="29055" xr:uid="{00000000-0005-0000-0000-000012D90000}"/>
    <cellStyle name="Total 2 2 5 7 4 2" xfId="55454" xr:uid="{00000000-0005-0000-0000-000013D90000}"/>
    <cellStyle name="Total 2 2 5 7 5" xfId="29056" xr:uid="{00000000-0005-0000-0000-000014D90000}"/>
    <cellStyle name="Total 2 2 5 7 5 2" xfId="55455" xr:uid="{00000000-0005-0000-0000-000015D90000}"/>
    <cellStyle name="Total 2 2 5 7 6" xfId="55456" xr:uid="{00000000-0005-0000-0000-000016D90000}"/>
    <cellStyle name="Total 2 2 5 8" xfId="8976" xr:uid="{00000000-0005-0000-0000-000017D90000}"/>
    <cellStyle name="Total 2 2 5 8 2" xfId="12340" xr:uid="{00000000-0005-0000-0000-000018D90000}"/>
    <cellStyle name="Total 2 2 5 8 2 2" xfId="55457" xr:uid="{00000000-0005-0000-0000-000019D90000}"/>
    <cellStyle name="Total 2 2 5 8 3" xfId="55458" xr:uid="{00000000-0005-0000-0000-00001AD90000}"/>
    <cellStyle name="Total 2 2 5 9" xfId="12321" xr:uid="{00000000-0005-0000-0000-00001BD90000}"/>
    <cellStyle name="Total 2 2 5 9 2" xfId="55459" xr:uid="{00000000-0005-0000-0000-00001CD90000}"/>
    <cellStyle name="Total 2 2 6" xfId="932" xr:uid="{00000000-0005-0000-0000-00001DD90000}"/>
    <cellStyle name="Total 2 2 6 10" xfId="29057" xr:uid="{00000000-0005-0000-0000-00001ED90000}"/>
    <cellStyle name="Total 2 2 6 10 2" xfId="55460" xr:uid="{00000000-0005-0000-0000-00001FD90000}"/>
    <cellStyle name="Total 2 2 6 11" xfId="55461" xr:uid="{00000000-0005-0000-0000-000020D90000}"/>
    <cellStyle name="Total 2 2 6 2" xfId="1864" xr:uid="{00000000-0005-0000-0000-000021D90000}"/>
    <cellStyle name="Total 2 2 6 2 2" xfId="3323" xr:uid="{00000000-0005-0000-0000-000022D90000}"/>
    <cellStyle name="Total 2 2 6 2 2 2" xfId="8977" xr:uid="{00000000-0005-0000-0000-000023D90000}"/>
    <cellStyle name="Total 2 2 6 2 2 2 2" xfId="12344" xr:uid="{00000000-0005-0000-0000-000024D90000}"/>
    <cellStyle name="Total 2 2 6 2 2 2 2 2" xfId="55462" xr:uid="{00000000-0005-0000-0000-000025D90000}"/>
    <cellStyle name="Total 2 2 6 2 2 2 3" xfId="55463" xr:uid="{00000000-0005-0000-0000-000026D90000}"/>
    <cellStyle name="Total 2 2 6 2 2 3" xfId="8978" xr:uid="{00000000-0005-0000-0000-000027D90000}"/>
    <cellStyle name="Total 2 2 6 2 2 3 2" xfId="12345" xr:uid="{00000000-0005-0000-0000-000028D90000}"/>
    <cellStyle name="Total 2 2 6 2 2 3 2 2" xfId="55464" xr:uid="{00000000-0005-0000-0000-000029D90000}"/>
    <cellStyle name="Total 2 2 6 2 2 3 3" xfId="55465" xr:uid="{00000000-0005-0000-0000-00002AD90000}"/>
    <cellStyle name="Total 2 2 6 2 2 4" xfId="12343" xr:uid="{00000000-0005-0000-0000-00002BD90000}"/>
    <cellStyle name="Total 2 2 6 2 2 4 2" xfId="55466" xr:uid="{00000000-0005-0000-0000-00002CD90000}"/>
    <cellStyle name="Total 2 2 6 2 2 5" xfId="29058" xr:uid="{00000000-0005-0000-0000-00002DD90000}"/>
    <cellStyle name="Total 2 2 6 2 2 5 2" xfId="55467" xr:uid="{00000000-0005-0000-0000-00002ED90000}"/>
    <cellStyle name="Total 2 2 6 2 2 6" xfId="29059" xr:uid="{00000000-0005-0000-0000-00002FD90000}"/>
    <cellStyle name="Total 2 2 6 2 2 6 2" xfId="55468" xr:uid="{00000000-0005-0000-0000-000030D90000}"/>
    <cellStyle name="Total 2 2 6 2 2 7" xfId="29060" xr:uid="{00000000-0005-0000-0000-000031D90000}"/>
    <cellStyle name="Total 2 2 6 2 2 7 2" xfId="55469" xr:uid="{00000000-0005-0000-0000-000032D90000}"/>
    <cellStyle name="Total 2 2 6 2 2 8" xfId="55470" xr:uid="{00000000-0005-0000-0000-000033D90000}"/>
    <cellStyle name="Total 2 2 6 2 3" xfId="8979" xr:uid="{00000000-0005-0000-0000-000034D90000}"/>
    <cellStyle name="Total 2 2 6 2 3 2" xfId="12346" xr:uid="{00000000-0005-0000-0000-000035D90000}"/>
    <cellStyle name="Total 2 2 6 2 3 2 2" xfId="55471" xr:uid="{00000000-0005-0000-0000-000036D90000}"/>
    <cellStyle name="Total 2 2 6 2 3 3" xfId="55472" xr:uid="{00000000-0005-0000-0000-000037D90000}"/>
    <cellStyle name="Total 2 2 6 2 4" xfId="8980" xr:uid="{00000000-0005-0000-0000-000038D90000}"/>
    <cellStyle name="Total 2 2 6 2 4 2" xfId="12347" xr:uid="{00000000-0005-0000-0000-000039D90000}"/>
    <cellStyle name="Total 2 2 6 2 4 2 2" xfId="55473" xr:uid="{00000000-0005-0000-0000-00003AD90000}"/>
    <cellStyle name="Total 2 2 6 2 4 3" xfId="55474" xr:uid="{00000000-0005-0000-0000-00003BD90000}"/>
    <cellStyle name="Total 2 2 6 2 5" xfId="12342" xr:uid="{00000000-0005-0000-0000-00003CD90000}"/>
    <cellStyle name="Total 2 2 6 2 5 2" xfId="55475" xr:uid="{00000000-0005-0000-0000-00003DD90000}"/>
    <cellStyle name="Total 2 2 6 2 6" xfId="29061" xr:uid="{00000000-0005-0000-0000-00003ED90000}"/>
    <cellStyle name="Total 2 2 6 2 6 2" xfId="55476" xr:uid="{00000000-0005-0000-0000-00003FD90000}"/>
    <cellStyle name="Total 2 2 6 2 7" xfId="29062" xr:uid="{00000000-0005-0000-0000-000040D90000}"/>
    <cellStyle name="Total 2 2 6 2 7 2" xfId="55477" xr:uid="{00000000-0005-0000-0000-000041D90000}"/>
    <cellStyle name="Total 2 2 6 2 8" xfId="29063" xr:uid="{00000000-0005-0000-0000-000042D90000}"/>
    <cellStyle name="Total 2 2 6 2 8 2" xfId="55478" xr:uid="{00000000-0005-0000-0000-000043D90000}"/>
    <cellStyle name="Total 2 2 6 2 9" xfId="55479" xr:uid="{00000000-0005-0000-0000-000044D90000}"/>
    <cellStyle name="Total 2 2 6 3" xfId="1432" xr:uid="{00000000-0005-0000-0000-000045D90000}"/>
    <cellStyle name="Total 2 2 6 3 2" xfId="2895" xr:uid="{00000000-0005-0000-0000-000046D90000}"/>
    <cellStyle name="Total 2 2 6 3 2 2" xfId="8981" xr:uid="{00000000-0005-0000-0000-000047D90000}"/>
    <cellStyle name="Total 2 2 6 3 2 2 2" xfId="12350" xr:uid="{00000000-0005-0000-0000-000048D90000}"/>
    <cellStyle name="Total 2 2 6 3 2 2 2 2" xfId="55480" xr:uid="{00000000-0005-0000-0000-000049D90000}"/>
    <cellStyle name="Total 2 2 6 3 2 2 3" xfId="55481" xr:uid="{00000000-0005-0000-0000-00004AD90000}"/>
    <cellStyle name="Total 2 2 6 3 2 3" xfId="8982" xr:uid="{00000000-0005-0000-0000-00004BD90000}"/>
    <cellStyle name="Total 2 2 6 3 2 3 2" xfId="12351" xr:uid="{00000000-0005-0000-0000-00004CD90000}"/>
    <cellStyle name="Total 2 2 6 3 2 3 2 2" xfId="55482" xr:uid="{00000000-0005-0000-0000-00004DD90000}"/>
    <cellStyle name="Total 2 2 6 3 2 3 3" xfId="55483" xr:uid="{00000000-0005-0000-0000-00004ED90000}"/>
    <cellStyle name="Total 2 2 6 3 2 4" xfId="12349" xr:uid="{00000000-0005-0000-0000-00004FD90000}"/>
    <cellStyle name="Total 2 2 6 3 2 4 2" xfId="55484" xr:uid="{00000000-0005-0000-0000-000050D90000}"/>
    <cellStyle name="Total 2 2 6 3 2 5" xfId="29064" xr:uid="{00000000-0005-0000-0000-000051D90000}"/>
    <cellStyle name="Total 2 2 6 3 2 5 2" xfId="55485" xr:uid="{00000000-0005-0000-0000-000052D90000}"/>
    <cellStyle name="Total 2 2 6 3 2 6" xfId="29065" xr:uid="{00000000-0005-0000-0000-000053D90000}"/>
    <cellStyle name="Total 2 2 6 3 2 6 2" xfId="55486" xr:uid="{00000000-0005-0000-0000-000054D90000}"/>
    <cellStyle name="Total 2 2 6 3 2 7" xfId="29066" xr:uid="{00000000-0005-0000-0000-000055D90000}"/>
    <cellStyle name="Total 2 2 6 3 2 7 2" xfId="55487" xr:uid="{00000000-0005-0000-0000-000056D90000}"/>
    <cellStyle name="Total 2 2 6 3 2 8" xfId="55488" xr:uid="{00000000-0005-0000-0000-000057D90000}"/>
    <cellStyle name="Total 2 2 6 3 3" xfId="8983" xr:uid="{00000000-0005-0000-0000-000058D90000}"/>
    <cellStyle name="Total 2 2 6 3 3 2" xfId="12352" xr:uid="{00000000-0005-0000-0000-000059D90000}"/>
    <cellStyle name="Total 2 2 6 3 3 2 2" xfId="55489" xr:uid="{00000000-0005-0000-0000-00005AD90000}"/>
    <cellStyle name="Total 2 2 6 3 3 3" xfId="55490" xr:uid="{00000000-0005-0000-0000-00005BD90000}"/>
    <cellStyle name="Total 2 2 6 3 4" xfId="8984" xr:uid="{00000000-0005-0000-0000-00005CD90000}"/>
    <cellStyle name="Total 2 2 6 3 4 2" xfId="12353" xr:uid="{00000000-0005-0000-0000-00005DD90000}"/>
    <cellStyle name="Total 2 2 6 3 4 2 2" xfId="55491" xr:uid="{00000000-0005-0000-0000-00005ED90000}"/>
    <cellStyle name="Total 2 2 6 3 4 3" xfId="55492" xr:uid="{00000000-0005-0000-0000-00005FD90000}"/>
    <cellStyle name="Total 2 2 6 3 5" xfId="12348" xr:uid="{00000000-0005-0000-0000-000060D90000}"/>
    <cellStyle name="Total 2 2 6 3 5 2" xfId="55493" xr:uid="{00000000-0005-0000-0000-000061D90000}"/>
    <cellStyle name="Total 2 2 6 3 6" xfId="29067" xr:uid="{00000000-0005-0000-0000-000062D90000}"/>
    <cellStyle name="Total 2 2 6 3 6 2" xfId="55494" xr:uid="{00000000-0005-0000-0000-000063D90000}"/>
    <cellStyle name="Total 2 2 6 3 7" xfId="29068" xr:uid="{00000000-0005-0000-0000-000064D90000}"/>
    <cellStyle name="Total 2 2 6 3 7 2" xfId="55495" xr:uid="{00000000-0005-0000-0000-000065D90000}"/>
    <cellStyle name="Total 2 2 6 3 8" xfId="29069" xr:uid="{00000000-0005-0000-0000-000066D90000}"/>
    <cellStyle name="Total 2 2 6 3 8 2" xfId="55496" xr:uid="{00000000-0005-0000-0000-000067D90000}"/>
    <cellStyle name="Total 2 2 6 3 9" xfId="55497" xr:uid="{00000000-0005-0000-0000-000068D90000}"/>
    <cellStyle name="Total 2 2 6 4" xfId="2681" xr:uid="{00000000-0005-0000-0000-000069D90000}"/>
    <cellStyle name="Total 2 2 6 4 2" xfId="8985" xr:uid="{00000000-0005-0000-0000-00006AD90000}"/>
    <cellStyle name="Total 2 2 6 4 2 2" xfId="12355" xr:uid="{00000000-0005-0000-0000-00006BD90000}"/>
    <cellStyle name="Total 2 2 6 4 2 2 2" xfId="55498" xr:uid="{00000000-0005-0000-0000-00006CD90000}"/>
    <cellStyle name="Total 2 2 6 4 2 3" xfId="55499" xr:uid="{00000000-0005-0000-0000-00006DD90000}"/>
    <cellStyle name="Total 2 2 6 4 3" xfId="8986" xr:uid="{00000000-0005-0000-0000-00006ED90000}"/>
    <cellStyle name="Total 2 2 6 4 3 2" xfId="12356" xr:uid="{00000000-0005-0000-0000-00006FD90000}"/>
    <cellStyle name="Total 2 2 6 4 3 2 2" xfId="55500" xr:uid="{00000000-0005-0000-0000-000070D90000}"/>
    <cellStyle name="Total 2 2 6 4 3 3" xfId="55501" xr:uid="{00000000-0005-0000-0000-000071D90000}"/>
    <cellStyle name="Total 2 2 6 4 4" xfId="12354" xr:uid="{00000000-0005-0000-0000-000072D90000}"/>
    <cellStyle name="Total 2 2 6 4 4 2" xfId="55502" xr:uid="{00000000-0005-0000-0000-000073D90000}"/>
    <cellStyle name="Total 2 2 6 4 5" xfId="29070" xr:uid="{00000000-0005-0000-0000-000074D90000}"/>
    <cellStyle name="Total 2 2 6 4 5 2" xfId="55503" xr:uid="{00000000-0005-0000-0000-000075D90000}"/>
    <cellStyle name="Total 2 2 6 4 6" xfId="29071" xr:uid="{00000000-0005-0000-0000-000076D90000}"/>
    <cellStyle name="Total 2 2 6 4 6 2" xfId="55504" xr:uid="{00000000-0005-0000-0000-000077D90000}"/>
    <cellStyle name="Total 2 2 6 4 7" xfId="29072" xr:uid="{00000000-0005-0000-0000-000078D90000}"/>
    <cellStyle name="Total 2 2 6 4 7 2" xfId="55505" xr:uid="{00000000-0005-0000-0000-000079D90000}"/>
    <cellStyle name="Total 2 2 6 4 8" xfId="55506" xr:uid="{00000000-0005-0000-0000-00007AD90000}"/>
    <cellStyle name="Total 2 2 6 5" xfId="8987" xr:uid="{00000000-0005-0000-0000-00007BD90000}"/>
    <cellStyle name="Total 2 2 6 5 2" xfId="12357" xr:uid="{00000000-0005-0000-0000-00007CD90000}"/>
    <cellStyle name="Total 2 2 6 5 2 2" xfId="55507" xr:uid="{00000000-0005-0000-0000-00007DD90000}"/>
    <cellStyle name="Total 2 2 6 5 3" xfId="29073" xr:uid="{00000000-0005-0000-0000-00007ED90000}"/>
    <cellStyle name="Total 2 2 6 5 3 2" xfId="55508" xr:uid="{00000000-0005-0000-0000-00007FD90000}"/>
    <cellStyle name="Total 2 2 6 5 4" xfId="29074" xr:uid="{00000000-0005-0000-0000-000080D90000}"/>
    <cellStyle name="Total 2 2 6 5 4 2" xfId="55509" xr:uid="{00000000-0005-0000-0000-000081D90000}"/>
    <cellStyle name="Total 2 2 6 5 5" xfId="29075" xr:uid="{00000000-0005-0000-0000-000082D90000}"/>
    <cellStyle name="Total 2 2 6 5 5 2" xfId="55510" xr:uid="{00000000-0005-0000-0000-000083D90000}"/>
    <cellStyle name="Total 2 2 6 5 6" xfId="55511" xr:uid="{00000000-0005-0000-0000-000084D90000}"/>
    <cellStyle name="Total 2 2 6 6" xfId="8988" xr:uid="{00000000-0005-0000-0000-000085D90000}"/>
    <cellStyle name="Total 2 2 6 6 2" xfId="12358" xr:uid="{00000000-0005-0000-0000-000086D90000}"/>
    <cellStyle name="Total 2 2 6 6 2 2" xfId="55512" xr:uid="{00000000-0005-0000-0000-000087D90000}"/>
    <cellStyle name="Total 2 2 6 6 3" xfId="29076" xr:uid="{00000000-0005-0000-0000-000088D90000}"/>
    <cellStyle name="Total 2 2 6 6 3 2" xfId="55513" xr:uid="{00000000-0005-0000-0000-000089D90000}"/>
    <cellStyle name="Total 2 2 6 6 4" xfId="29077" xr:uid="{00000000-0005-0000-0000-00008AD90000}"/>
    <cellStyle name="Total 2 2 6 6 4 2" xfId="55514" xr:uid="{00000000-0005-0000-0000-00008BD90000}"/>
    <cellStyle name="Total 2 2 6 6 5" xfId="29078" xr:uid="{00000000-0005-0000-0000-00008CD90000}"/>
    <cellStyle name="Total 2 2 6 6 5 2" xfId="55515" xr:uid="{00000000-0005-0000-0000-00008DD90000}"/>
    <cellStyle name="Total 2 2 6 6 6" xfId="55516" xr:uid="{00000000-0005-0000-0000-00008ED90000}"/>
    <cellStyle name="Total 2 2 6 7" xfId="8989" xr:uid="{00000000-0005-0000-0000-00008FD90000}"/>
    <cellStyle name="Total 2 2 6 7 2" xfId="12359" xr:uid="{00000000-0005-0000-0000-000090D90000}"/>
    <cellStyle name="Total 2 2 6 7 2 2" xfId="55517" xr:uid="{00000000-0005-0000-0000-000091D90000}"/>
    <cellStyle name="Total 2 2 6 7 3" xfId="29079" xr:uid="{00000000-0005-0000-0000-000092D90000}"/>
    <cellStyle name="Total 2 2 6 7 3 2" xfId="55518" xr:uid="{00000000-0005-0000-0000-000093D90000}"/>
    <cellStyle name="Total 2 2 6 7 4" xfId="29080" xr:uid="{00000000-0005-0000-0000-000094D90000}"/>
    <cellStyle name="Total 2 2 6 7 4 2" xfId="55519" xr:uid="{00000000-0005-0000-0000-000095D90000}"/>
    <cellStyle name="Total 2 2 6 7 5" xfId="29081" xr:uid="{00000000-0005-0000-0000-000096D90000}"/>
    <cellStyle name="Total 2 2 6 7 5 2" xfId="55520" xr:uid="{00000000-0005-0000-0000-000097D90000}"/>
    <cellStyle name="Total 2 2 6 7 6" xfId="55521" xr:uid="{00000000-0005-0000-0000-000098D90000}"/>
    <cellStyle name="Total 2 2 6 8" xfId="8990" xr:uid="{00000000-0005-0000-0000-000099D90000}"/>
    <cellStyle name="Total 2 2 6 8 2" xfId="12360" xr:uid="{00000000-0005-0000-0000-00009AD90000}"/>
    <cellStyle name="Total 2 2 6 8 2 2" xfId="55522" xr:uid="{00000000-0005-0000-0000-00009BD90000}"/>
    <cellStyle name="Total 2 2 6 8 3" xfId="55523" xr:uid="{00000000-0005-0000-0000-00009CD90000}"/>
    <cellStyle name="Total 2 2 6 9" xfId="12341" xr:uid="{00000000-0005-0000-0000-00009DD90000}"/>
    <cellStyle name="Total 2 2 6 9 2" xfId="55524" xr:uid="{00000000-0005-0000-0000-00009ED90000}"/>
    <cellStyle name="Total 2 2 7" xfId="736" xr:uid="{00000000-0005-0000-0000-00009FD90000}"/>
    <cellStyle name="Total 2 2 7 10" xfId="29082" xr:uid="{00000000-0005-0000-0000-0000A0D90000}"/>
    <cellStyle name="Total 2 2 7 10 2" xfId="55525" xr:uid="{00000000-0005-0000-0000-0000A1D90000}"/>
    <cellStyle name="Total 2 2 7 11" xfId="55526" xr:uid="{00000000-0005-0000-0000-0000A2D90000}"/>
    <cellStyle name="Total 2 2 7 2" xfId="1715" xr:uid="{00000000-0005-0000-0000-0000A3D90000}"/>
    <cellStyle name="Total 2 2 7 2 2" xfId="3178" xr:uid="{00000000-0005-0000-0000-0000A4D90000}"/>
    <cellStyle name="Total 2 2 7 2 2 2" xfId="8991" xr:uid="{00000000-0005-0000-0000-0000A5D90000}"/>
    <cellStyle name="Total 2 2 7 2 2 2 2" xfId="12364" xr:uid="{00000000-0005-0000-0000-0000A6D90000}"/>
    <cellStyle name="Total 2 2 7 2 2 2 2 2" xfId="55527" xr:uid="{00000000-0005-0000-0000-0000A7D90000}"/>
    <cellStyle name="Total 2 2 7 2 2 2 3" xfId="55528" xr:uid="{00000000-0005-0000-0000-0000A8D90000}"/>
    <cellStyle name="Total 2 2 7 2 2 3" xfId="8992" xr:uid="{00000000-0005-0000-0000-0000A9D90000}"/>
    <cellStyle name="Total 2 2 7 2 2 3 2" xfId="12365" xr:uid="{00000000-0005-0000-0000-0000AAD90000}"/>
    <cellStyle name="Total 2 2 7 2 2 3 2 2" xfId="55529" xr:uid="{00000000-0005-0000-0000-0000ABD90000}"/>
    <cellStyle name="Total 2 2 7 2 2 3 3" xfId="55530" xr:uid="{00000000-0005-0000-0000-0000ACD90000}"/>
    <cellStyle name="Total 2 2 7 2 2 4" xfId="12363" xr:uid="{00000000-0005-0000-0000-0000ADD90000}"/>
    <cellStyle name="Total 2 2 7 2 2 4 2" xfId="55531" xr:uid="{00000000-0005-0000-0000-0000AED90000}"/>
    <cellStyle name="Total 2 2 7 2 2 5" xfId="29083" xr:uid="{00000000-0005-0000-0000-0000AFD90000}"/>
    <cellStyle name="Total 2 2 7 2 2 5 2" xfId="55532" xr:uid="{00000000-0005-0000-0000-0000B0D90000}"/>
    <cellStyle name="Total 2 2 7 2 2 6" xfId="29084" xr:uid="{00000000-0005-0000-0000-0000B1D90000}"/>
    <cellStyle name="Total 2 2 7 2 2 6 2" xfId="55533" xr:uid="{00000000-0005-0000-0000-0000B2D90000}"/>
    <cellStyle name="Total 2 2 7 2 2 7" xfId="29085" xr:uid="{00000000-0005-0000-0000-0000B3D90000}"/>
    <cellStyle name="Total 2 2 7 2 2 7 2" xfId="55534" xr:uid="{00000000-0005-0000-0000-0000B4D90000}"/>
    <cellStyle name="Total 2 2 7 2 2 8" xfId="55535" xr:uid="{00000000-0005-0000-0000-0000B5D90000}"/>
    <cellStyle name="Total 2 2 7 2 3" xfId="8993" xr:uid="{00000000-0005-0000-0000-0000B6D90000}"/>
    <cellStyle name="Total 2 2 7 2 3 2" xfId="12366" xr:uid="{00000000-0005-0000-0000-0000B7D90000}"/>
    <cellStyle name="Total 2 2 7 2 3 2 2" xfId="55536" xr:uid="{00000000-0005-0000-0000-0000B8D90000}"/>
    <cellStyle name="Total 2 2 7 2 3 3" xfId="55537" xr:uid="{00000000-0005-0000-0000-0000B9D90000}"/>
    <cellStyle name="Total 2 2 7 2 4" xfId="8994" xr:uid="{00000000-0005-0000-0000-0000BAD90000}"/>
    <cellStyle name="Total 2 2 7 2 4 2" xfId="12367" xr:uid="{00000000-0005-0000-0000-0000BBD90000}"/>
    <cellStyle name="Total 2 2 7 2 4 2 2" xfId="55538" xr:uid="{00000000-0005-0000-0000-0000BCD90000}"/>
    <cellStyle name="Total 2 2 7 2 4 3" xfId="55539" xr:uid="{00000000-0005-0000-0000-0000BDD90000}"/>
    <cellStyle name="Total 2 2 7 2 5" xfId="12362" xr:uid="{00000000-0005-0000-0000-0000BED90000}"/>
    <cellStyle name="Total 2 2 7 2 5 2" xfId="55540" xr:uid="{00000000-0005-0000-0000-0000BFD90000}"/>
    <cellStyle name="Total 2 2 7 2 6" xfId="29086" xr:uid="{00000000-0005-0000-0000-0000C0D90000}"/>
    <cellStyle name="Total 2 2 7 2 6 2" xfId="55541" xr:uid="{00000000-0005-0000-0000-0000C1D90000}"/>
    <cellStyle name="Total 2 2 7 2 7" xfId="29087" xr:uid="{00000000-0005-0000-0000-0000C2D90000}"/>
    <cellStyle name="Total 2 2 7 2 7 2" xfId="55542" xr:uid="{00000000-0005-0000-0000-0000C3D90000}"/>
    <cellStyle name="Total 2 2 7 2 8" xfId="29088" xr:uid="{00000000-0005-0000-0000-0000C4D90000}"/>
    <cellStyle name="Total 2 2 7 2 8 2" xfId="55543" xr:uid="{00000000-0005-0000-0000-0000C5D90000}"/>
    <cellStyle name="Total 2 2 7 2 9" xfId="55544" xr:uid="{00000000-0005-0000-0000-0000C6D90000}"/>
    <cellStyle name="Total 2 2 7 3" xfId="1278" xr:uid="{00000000-0005-0000-0000-0000C7D90000}"/>
    <cellStyle name="Total 2 2 7 3 2" xfId="2745" xr:uid="{00000000-0005-0000-0000-0000C8D90000}"/>
    <cellStyle name="Total 2 2 7 3 2 2" xfId="8995" xr:uid="{00000000-0005-0000-0000-0000C9D90000}"/>
    <cellStyle name="Total 2 2 7 3 2 2 2" xfId="12370" xr:uid="{00000000-0005-0000-0000-0000CAD90000}"/>
    <cellStyle name="Total 2 2 7 3 2 2 2 2" xfId="55545" xr:uid="{00000000-0005-0000-0000-0000CBD90000}"/>
    <cellStyle name="Total 2 2 7 3 2 2 3" xfId="55546" xr:uid="{00000000-0005-0000-0000-0000CCD90000}"/>
    <cellStyle name="Total 2 2 7 3 2 3" xfId="8996" xr:uid="{00000000-0005-0000-0000-0000CDD90000}"/>
    <cellStyle name="Total 2 2 7 3 2 3 2" xfId="12371" xr:uid="{00000000-0005-0000-0000-0000CED90000}"/>
    <cellStyle name="Total 2 2 7 3 2 3 2 2" xfId="55547" xr:uid="{00000000-0005-0000-0000-0000CFD90000}"/>
    <cellStyle name="Total 2 2 7 3 2 3 3" xfId="55548" xr:uid="{00000000-0005-0000-0000-0000D0D90000}"/>
    <cellStyle name="Total 2 2 7 3 2 4" xfId="12369" xr:uid="{00000000-0005-0000-0000-0000D1D90000}"/>
    <cellStyle name="Total 2 2 7 3 2 4 2" xfId="55549" xr:uid="{00000000-0005-0000-0000-0000D2D90000}"/>
    <cellStyle name="Total 2 2 7 3 2 5" xfId="29089" xr:uid="{00000000-0005-0000-0000-0000D3D90000}"/>
    <cellStyle name="Total 2 2 7 3 2 5 2" xfId="55550" xr:uid="{00000000-0005-0000-0000-0000D4D90000}"/>
    <cellStyle name="Total 2 2 7 3 2 6" xfId="29090" xr:uid="{00000000-0005-0000-0000-0000D5D90000}"/>
    <cellStyle name="Total 2 2 7 3 2 6 2" xfId="55551" xr:uid="{00000000-0005-0000-0000-0000D6D90000}"/>
    <cellStyle name="Total 2 2 7 3 2 7" xfId="29091" xr:uid="{00000000-0005-0000-0000-0000D7D90000}"/>
    <cellStyle name="Total 2 2 7 3 2 7 2" xfId="55552" xr:uid="{00000000-0005-0000-0000-0000D8D90000}"/>
    <cellStyle name="Total 2 2 7 3 2 8" xfId="55553" xr:uid="{00000000-0005-0000-0000-0000D9D90000}"/>
    <cellStyle name="Total 2 2 7 3 3" xfId="8997" xr:uid="{00000000-0005-0000-0000-0000DAD90000}"/>
    <cellStyle name="Total 2 2 7 3 3 2" xfId="12372" xr:uid="{00000000-0005-0000-0000-0000DBD90000}"/>
    <cellStyle name="Total 2 2 7 3 3 2 2" xfId="55554" xr:uid="{00000000-0005-0000-0000-0000DCD90000}"/>
    <cellStyle name="Total 2 2 7 3 3 3" xfId="55555" xr:uid="{00000000-0005-0000-0000-0000DDD90000}"/>
    <cellStyle name="Total 2 2 7 3 4" xfId="8998" xr:uid="{00000000-0005-0000-0000-0000DED90000}"/>
    <cellStyle name="Total 2 2 7 3 4 2" xfId="12373" xr:uid="{00000000-0005-0000-0000-0000DFD90000}"/>
    <cellStyle name="Total 2 2 7 3 4 2 2" xfId="55556" xr:uid="{00000000-0005-0000-0000-0000E0D90000}"/>
    <cellStyle name="Total 2 2 7 3 4 3" xfId="55557" xr:uid="{00000000-0005-0000-0000-0000E1D90000}"/>
    <cellStyle name="Total 2 2 7 3 5" xfId="12368" xr:uid="{00000000-0005-0000-0000-0000E2D90000}"/>
    <cellStyle name="Total 2 2 7 3 5 2" xfId="55558" xr:uid="{00000000-0005-0000-0000-0000E3D90000}"/>
    <cellStyle name="Total 2 2 7 3 6" xfId="29092" xr:uid="{00000000-0005-0000-0000-0000E4D90000}"/>
    <cellStyle name="Total 2 2 7 3 6 2" xfId="55559" xr:uid="{00000000-0005-0000-0000-0000E5D90000}"/>
    <cellStyle name="Total 2 2 7 3 7" xfId="29093" xr:uid="{00000000-0005-0000-0000-0000E6D90000}"/>
    <cellStyle name="Total 2 2 7 3 7 2" xfId="55560" xr:uid="{00000000-0005-0000-0000-0000E7D90000}"/>
    <cellStyle name="Total 2 2 7 3 8" xfId="29094" xr:uid="{00000000-0005-0000-0000-0000E8D90000}"/>
    <cellStyle name="Total 2 2 7 3 8 2" xfId="55561" xr:uid="{00000000-0005-0000-0000-0000E9D90000}"/>
    <cellStyle name="Total 2 2 7 3 9" xfId="55562" xr:uid="{00000000-0005-0000-0000-0000EAD90000}"/>
    <cellStyle name="Total 2 2 7 4" xfId="2662" xr:uid="{00000000-0005-0000-0000-0000EBD90000}"/>
    <cellStyle name="Total 2 2 7 4 2" xfId="8999" xr:uid="{00000000-0005-0000-0000-0000ECD90000}"/>
    <cellStyle name="Total 2 2 7 4 2 2" xfId="12375" xr:uid="{00000000-0005-0000-0000-0000EDD90000}"/>
    <cellStyle name="Total 2 2 7 4 2 2 2" xfId="55563" xr:uid="{00000000-0005-0000-0000-0000EED90000}"/>
    <cellStyle name="Total 2 2 7 4 2 3" xfId="55564" xr:uid="{00000000-0005-0000-0000-0000EFD90000}"/>
    <cellStyle name="Total 2 2 7 4 3" xfId="9000" xr:uid="{00000000-0005-0000-0000-0000F0D90000}"/>
    <cellStyle name="Total 2 2 7 4 3 2" xfId="12376" xr:uid="{00000000-0005-0000-0000-0000F1D90000}"/>
    <cellStyle name="Total 2 2 7 4 3 2 2" xfId="55565" xr:uid="{00000000-0005-0000-0000-0000F2D90000}"/>
    <cellStyle name="Total 2 2 7 4 3 3" xfId="55566" xr:uid="{00000000-0005-0000-0000-0000F3D90000}"/>
    <cellStyle name="Total 2 2 7 4 4" xfId="12374" xr:uid="{00000000-0005-0000-0000-0000F4D90000}"/>
    <cellStyle name="Total 2 2 7 4 4 2" xfId="55567" xr:uid="{00000000-0005-0000-0000-0000F5D90000}"/>
    <cellStyle name="Total 2 2 7 4 5" xfId="29095" xr:uid="{00000000-0005-0000-0000-0000F6D90000}"/>
    <cellStyle name="Total 2 2 7 4 5 2" xfId="55568" xr:uid="{00000000-0005-0000-0000-0000F7D90000}"/>
    <cellStyle name="Total 2 2 7 4 6" xfId="29096" xr:uid="{00000000-0005-0000-0000-0000F8D90000}"/>
    <cellStyle name="Total 2 2 7 4 6 2" xfId="55569" xr:uid="{00000000-0005-0000-0000-0000F9D90000}"/>
    <cellStyle name="Total 2 2 7 4 7" xfId="29097" xr:uid="{00000000-0005-0000-0000-0000FAD90000}"/>
    <cellStyle name="Total 2 2 7 4 7 2" xfId="55570" xr:uid="{00000000-0005-0000-0000-0000FBD90000}"/>
    <cellStyle name="Total 2 2 7 4 8" xfId="55571" xr:uid="{00000000-0005-0000-0000-0000FCD90000}"/>
    <cellStyle name="Total 2 2 7 5" xfId="9001" xr:uid="{00000000-0005-0000-0000-0000FDD90000}"/>
    <cellStyle name="Total 2 2 7 5 2" xfId="12377" xr:uid="{00000000-0005-0000-0000-0000FED90000}"/>
    <cellStyle name="Total 2 2 7 5 2 2" xfId="55572" xr:uid="{00000000-0005-0000-0000-0000FFD90000}"/>
    <cellStyle name="Total 2 2 7 5 3" xfId="29098" xr:uid="{00000000-0005-0000-0000-000000DA0000}"/>
    <cellStyle name="Total 2 2 7 5 3 2" xfId="55573" xr:uid="{00000000-0005-0000-0000-000001DA0000}"/>
    <cellStyle name="Total 2 2 7 5 4" xfId="29099" xr:uid="{00000000-0005-0000-0000-000002DA0000}"/>
    <cellStyle name="Total 2 2 7 5 4 2" xfId="55574" xr:uid="{00000000-0005-0000-0000-000003DA0000}"/>
    <cellStyle name="Total 2 2 7 5 5" xfId="29100" xr:uid="{00000000-0005-0000-0000-000004DA0000}"/>
    <cellStyle name="Total 2 2 7 5 5 2" xfId="55575" xr:uid="{00000000-0005-0000-0000-000005DA0000}"/>
    <cellStyle name="Total 2 2 7 5 6" xfId="55576" xr:uid="{00000000-0005-0000-0000-000006DA0000}"/>
    <cellStyle name="Total 2 2 7 6" xfId="9002" xr:uid="{00000000-0005-0000-0000-000007DA0000}"/>
    <cellStyle name="Total 2 2 7 6 2" xfId="12378" xr:uid="{00000000-0005-0000-0000-000008DA0000}"/>
    <cellStyle name="Total 2 2 7 6 2 2" xfId="55577" xr:uid="{00000000-0005-0000-0000-000009DA0000}"/>
    <cellStyle name="Total 2 2 7 6 3" xfId="29101" xr:uid="{00000000-0005-0000-0000-00000ADA0000}"/>
    <cellStyle name="Total 2 2 7 6 3 2" xfId="55578" xr:uid="{00000000-0005-0000-0000-00000BDA0000}"/>
    <cellStyle name="Total 2 2 7 6 4" xfId="29102" xr:uid="{00000000-0005-0000-0000-00000CDA0000}"/>
    <cellStyle name="Total 2 2 7 6 4 2" xfId="55579" xr:uid="{00000000-0005-0000-0000-00000DDA0000}"/>
    <cellStyle name="Total 2 2 7 6 5" xfId="29103" xr:uid="{00000000-0005-0000-0000-00000EDA0000}"/>
    <cellStyle name="Total 2 2 7 6 5 2" xfId="55580" xr:uid="{00000000-0005-0000-0000-00000FDA0000}"/>
    <cellStyle name="Total 2 2 7 6 6" xfId="55581" xr:uid="{00000000-0005-0000-0000-000010DA0000}"/>
    <cellStyle name="Total 2 2 7 7" xfId="9003" xr:uid="{00000000-0005-0000-0000-000011DA0000}"/>
    <cellStyle name="Total 2 2 7 7 2" xfId="12379" xr:uid="{00000000-0005-0000-0000-000012DA0000}"/>
    <cellStyle name="Total 2 2 7 7 2 2" xfId="55582" xr:uid="{00000000-0005-0000-0000-000013DA0000}"/>
    <cellStyle name="Total 2 2 7 7 3" xfId="29104" xr:uid="{00000000-0005-0000-0000-000014DA0000}"/>
    <cellStyle name="Total 2 2 7 7 3 2" xfId="55583" xr:uid="{00000000-0005-0000-0000-000015DA0000}"/>
    <cellStyle name="Total 2 2 7 7 4" xfId="29105" xr:uid="{00000000-0005-0000-0000-000016DA0000}"/>
    <cellStyle name="Total 2 2 7 7 4 2" xfId="55584" xr:uid="{00000000-0005-0000-0000-000017DA0000}"/>
    <cellStyle name="Total 2 2 7 7 5" xfId="29106" xr:uid="{00000000-0005-0000-0000-000018DA0000}"/>
    <cellStyle name="Total 2 2 7 7 5 2" xfId="55585" xr:uid="{00000000-0005-0000-0000-000019DA0000}"/>
    <cellStyle name="Total 2 2 7 7 6" xfId="55586" xr:uid="{00000000-0005-0000-0000-00001ADA0000}"/>
    <cellStyle name="Total 2 2 7 8" xfId="9004" xr:uid="{00000000-0005-0000-0000-00001BDA0000}"/>
    <cellStyle name="Total 2 2 7 8 2" xfId="12380" xr:uid="{00000000-0005-0000-0000-00001CDA0000}"/>
    <cellStyle name="Total 2 2 7 8 2 2" xfId="55587" xr:uid="{00000000-0005-0000-0000-00001DDA0000}"/>
    <cellStyle name="Total 2 2 7 8 3" xfId="55588" xr:uid="{00000000-0005-0000-0000-00001EDA0000}"/>
    <cellStyle name="Total 2 2 7 9" xfId="12361" xr:uid="{00000000-0005-0000-0000-00001FDA0000}"/>
    <cellStyle name="Total 2 2 7 9 2" xfId="55589" xr:uid="{00000000-0005-0000-0000-000020DA0000}"/>
    <cellStyle name="Total 2 2 8" xfId="981" xr:uid="{00000000-0005-0000-0000-000021DA0000}"/>
    <cellStyle name="Total 2 2 8 10" xfId="29107" xr:uid="{00000000-0005-0000-0000-000022DA0000}"/>
    <cellStyle name="Total 2 2 8 10 2" xfId="55590" xr:uid="{00000000-0005-0000-0000-000023DA0000}"/>
    <cellStyle name="Total 2 2 8 11" xfId="55591" xr:uid="{00000000-0005-0000-0000-000024DA0000}"/>
    <cellStyle name="Total 2 2 8 2" xfId="1913" xr:uid="{00000000-0005-0000-0000-000025DA0000}"/>
    <cellStyle name="Total 2 2 8 2 2" xfId="3372" xr:uid="{00000000-0005-0000-0000-000026DA0000}"/>
    <cellStyle name="Total 2 2 8 2 2 2" xfId="9005" xr:uid="{00000000-0005-0000-0000-000027DA0000}"/>
    <cellStyle name="Total 2 2 8 2 2 2 2" xfId="12384" xr:uid="{00000000-0005-0000-0000-000028DA0000}"/>
    <cellStyle name="Total 2 2 8 2 2 2 2 2" xfId="55592" xr:uid="{00000000-0005-0000-0000-000029DA0000}"/>
    <cellStyle name="Total 2 2 8 2 2 2 3" xfId="55593" xr:uid="{00000000-0005-0000-0000-00002ADA0000}"/>
    <cellStyle name="Total 2 2 8 2 2 3" xfId="9006" xr:uid="{00000000-0005-0000-0000-00002BDA0000}"/>
    <cellStyle name="Total 2 2 8 2 2 3 2" xfId="12385" xr:uid="{00000000-0005-0000-0000-00002CDA0000}"/>
    <cellStyle name="Total 2 2 8 2 2 3 2 2" xfId="55594" xr:uid="{00000000-0005-0000-0000-00002DDA0000}"/>
    <cellStyle name="Total 2 2 8 2 2 3 3" xfId="55595" xr:uid="{00000000-0005-0000-0000-00002EDA0000}"/>
    <cellStyle name="Total 2 2 8 2 2 4" xfId="12383" xr:uid="{00000000-0005-0000-0000-00002FDA0000}"/>
    <cellStyle name="Total 2 2 8 2 2 4 2" xfId="55596" xr:uid="{00000000-0005-0000-0000-000030DA0000}"/>
    <cellStyle name="Total 2 2 8 2 2 5" xfId="29108" xr:uid="{00000000-0005-0000-0000-000031DA0000}"/>
    <cellStyle name="Total 2 2 8 2 2 5 2" xfId="55597" xr:uid="{00000000-0005-0000-0000-000032DA0000}"/>
    <cellStyle name="Total 2 2 8 2 2 6" xfId="29109" xr:uid="{00000000-0005-0000-0000-000033DA0000}"/>
    <cellStyle name="Total 2 2 8 2 2 6 2" xfId="55598" xr:uid="{00000000-0005-0000-0000-000034DA0000}"/>
    <cellStyle name="Total 2 2 8 2 2 7" xfId="29110" xr:uid="{00000000-0005-0000-0000-000035DA0000}"/>
    <cellStyle name="Total 2 2 8 2 2 7 2" xfId="55599" xr:uid="{00000000-0005-0000-0000-000036DA0000}"/>
    <cellStyle name="Total 2 2 8 2 2 8" xfId="55600" xr:uid="{00000000-0005-0000-0000-000037DA0000}"/>
    <cellStyle name="Total 2 2 8 2 3" xfId="9007" xr:uid="{00000000-0005-0000-0000-000038DA0000}"/>
    <cellStyle name="Total 2 2 8 2 3 2" xfId="12386" xr:uid="{00000000-0005-0000-0000-000039DA0000}"/>
    <cellStyle name="Total 2 2 8 2 3 2 2" xfId="55601" xr:uid="{00000000-0005-0000-0000-00003ADA0000}"/>
    <cellStyle name="Total 2 2 8 2 3 3" xfId="55602" xr:uid="{00000000-0005-0000-0000-00003BDA0000}"/>
    <cellStyle name="Total 2 2 8 2 4" xfId="9008" xr:uid="{00000000-0005-0000-0000-00003CDA0000}"/>
    <cellStyle name="Total 2 2 8 2 4 2" xfId="12387" xr:uid="{00000000-0005-0000-0000-00003DDA0000}"/>
    <cellStyle name="Total 2 2 8 2 4 2 2" xfId="55603" xr:uid="{00000000-0005-0000-0000-00003EDA0000}"/>
    <cellStyle name="Total 2 2 8 2 4 3" xfId="55604" xr:uid="{00000000-0005-0000-0000-00003FDA0000}"/>
    <cellStyle name="Total 2 2 8 2 5" xfId="12382" xr:uid="{00000000-0005-0000-0000-000040DA0000}"/>
    <cellStyle name="Total 2 2 8 2 5 2" xfId="55605" xr:uid="{00000000-0005-0000-0000-000041DA0000}"/>
    <cellStyle name="Total 2 2 8 2 6" xfId="29111" xr:uid="{00000000-0005-0000-0000-000042DA0000}"/>
    <cellStyle name="Total 2 2 8 2 6 2" xfId="55606" xr:uid="{00000000-0005-0000-0000-000043DA0000}"/>
    <cellStyle name="Total 2 2 8 2 7" xfId="29112" xr:uid="{00000000-0005-0000-0000-000044DA0000}"/>
    <cellStyle name="Total 2 2 8 2 7 2" xfId="55607" xr:uid="{00000000-0005-0000-0000-000045DA0000}"/>
    <cellStyle name="Total 2 2 8 2 8" xfId="29113" xr:uid="{00000000-0005-0000-0000-000046DA0000}"/>
    <cellStyle name="Total 2 2 8 2 8 2" xfId="55608" xr:uid="{00000000-0005-0000-0000-000047DA0000}"/>
    <cellStyle name="Total 2 2 8 2 9" xfId="55609" xr:uid="{00000000-0005-0000-0000-000048DA0000}"/>
    <cellStyle name="Total 2 2 8 3" xfId="1481" xr:uid="{00000000-0005-0000-0000-000049DA0000}"/>
    <cellStyle name="Total 2 2 8 3 2" xfId="2944" xr:uid="{00000000-0005-0000-0000-00004ADA0000}"/>
    <cellStyle name="Total 2 2 8 3 2 2" xfId="9009" xr:uid="{00000000-0005-0000-0000-00004BDA0000}"/>
    <cellStyle name="Total 2 2 8 3 2 2 2" xfId="12390" xr:uid="{00000000-0005-0000-0000-00004CDA0000}"/>
    <cellStyle name="Total 2 2 8 3 2 2 2 2" xfId="55610" xr:uid="{00000000-0005-0000-0000-00004DDA0000}"/>
    <cellStyle name="Total 2 2 8 3 2 2 3" xfId="55611" xr:uid="{00000000-0005-0000-0000-00004EDA0000}"/>
    <cellStyle name="Total 2 2 8 3 2 3" xfId="9010" xr:uid="{00000000-0005-0000-0000-00004FDA0000}"/>
    <cellStyle name="Total 2 2 8 3 2 3 2" xfId="12391" xr:uid="{00000000-0005-0000-0000-000050DA0000}"/>
    <cellStyle name="Total 2 2 8 3 2 3 2 2" xfId="55612" xr:uid="{00000000-0005-0000-0000-000051DA0000}"/>
    <cellStyle name="Total 2 2 8 3 2 3 3" xfId="55613" xr:uid="{00000000-0005-0000-0000-000052DA0000}"/>
    <cellStyle name="Total 2 2 8 3 2 4" xfId="12389" xr:uid="{00000000-0005-0000-0000-000053DA0000}"/>
    <cellStyle name="Total 2 2 8 3 2 4 2" xfId="55614" xr:uid="{00000000-0005-0000-0000-000054DA0000}"/>
    <cellStyle name="Total 2 2 8 3 2 5" xfId="29114" xr:uid="{00000000-0005-0000-0000-000055DA0000}"/>
    <cellStyle name="Total 2 2 8 3 2 5 2" xfId="55615" xr:uid="{00000000-0005-0000-0000-000056DA0000}"/>
    <cellStyle name="Total 2 2 8 3 2 6" xfId="29115" xr:uid="{00000000-0005-0000-0000-000057DA0000}"/>
    <cellStyle name="Total 2 2 8 3 2 6 2" xfId="55616" xr:uid="{00000000-0005-0000-0000-000058DA0000}"/>
    <cellStyle name="Total 2 2 8 3 2 7" xfId="29116" xr:uid="{00000000-0005-0000-0000-000059DA0000}"/>
    <cellStyle name="Total 2 2 8 3 2 7 2" xfId="55617" xr:uid="{00000000-0005-0000-0000-00005ADA0000}"/>
    <cellStyle name="Total 2 2 8 3 2 8" xfId="55618" xr:uid="{00000000-0005-0000-0000-00005BDA0000}"/>
    <cellStyle name="Total 2 2 8 3 3" xfId="9011" xr:uid="{00000000-0005-0000-0000-00005CDA0000}"/>
    <cellStyle name="Total 2 2 8 3 3 2" xfId="12392" xr:uid="{00000000-0005-0000-0000-00005DDA0000}"/>
    <cellStyle name="Total 2 2 8 3 3 2 2" xfId="55619" xr:uid="{00000000-0005-0000-0000-00005EDA0000}"/>
    <cellStyle name="Total 2 2 8 3 3 3" xfId="55620" xr:uid="{00000000-0005-0000-0000-00005FDA0000}"/>
    <cellStyle name="Total 2 2 8 3 4" xfId="9012" xr:uid="{00000000-0005-0000-0000-000060DA0000}"/>
    <cellStyle name="Total 2 2 8 3 4 2" xfId="12393" xr:uid="{00000000-0005-0000-0000-000061DA0000}"/>
    <cellStyle name="Total 2 2 8 3 4 2 2" xfId="55621" xr:uid="{00000000-0005-0000-0000-000062DA0000}"/>
    <cellStyle name="Total 2 2 8 3 4 3" xfId="55622" xr:uid="{00000000-0005-0000-0000-000063DA0000}"/>
    <cellStyle name="Total 2 2 8 3 5" xfId="12388" xr:uid="{00000000-0005-0000-0000-000064DA0000}"/>
    <cellStyle name="Total 2 2 8 3 5 2" xfId="55623" xr:uid="{00000000-0005-0000-0000-000065DA0000}"/>
    <cellStyle name="Total 2 2 8 3 6" xfId="29117" xr:uid="{00000000-0005-0000-0000-000066DA0000}"/>
    <cellStyle name="Total 2 2 8 3 6 2" xfId="55624" xr:uid="{00000000-0005-0000-0000-000067DA0000}"/>
    <cellStyle name="Total 2 2 8 3 7" xfId="29118" xr:uid="{00000000-0005-0000-0000-000068DA0000}"/>
    <cellStyle name="Total 2 2 8 3 7 2" xfId="55625" xr:uid="{00000000-0005-0000-0000-000069DA0000}"/>
    <cellStyle name="Total 2 2 8 3 8" xfId="29119" xr:uid="{00000000-0005-0000-0000-00006ADA0000}"/>
    <cellStyle name="Total 2 2 8 3 8 2" xfId="55626" xr:uid="{00000000-0005-0000-0000-00006BDA0000}"/>
    <cellStyle name="Total 2 2 8 3 9" xfId="55627" xr:uid="{00000000-0005-0000-0000-00006CDA0000}"/>
    <cellStyle name="Total 2 2 8 4" xfId="2685" xr:uid="{00000000-0005-0000-0000-00006DDA0000}"/>
    <cellStyle name="Total 2 2 8 4 2" xfId="9013" xr:uid="{00000000-0005-0000-0000-00006EDA0000}"/>
    <cellStyle name="Total 2 2 8 4 2 2" xfId="12395" xr:uid="{00000000-0005-0000-0000-00006FDA0000}"/>
    <cellStyle name="Total 2 2 8 4 2 2 2" xfId="55628" xr:uid="{00000000-0005-0000-0000-000070DA0000}"/>
    <cellStyle name="Total 2 2 8 4 2 3" xfId="55629" xr:uid="{00000000-0005-0000-0000-000071DA0000}"/>
    <cellStyle name="Total 2 2 8 4 3" xfId="9014" xr:uid="{00000000-0005-0000-0000-000072DA0000}"/>
    <cellStyle name="Total 2 2 8 4 3 2" xfId="12396" xr:uid="{00000000-0005-0000-0000-000073DA0000}"/>
    <cellStyle name="Total 2 2 8 4 3 2 2" xfId="55630" xr:uid="{00000000-0005-0000-0000-000074DA0000}"/>
    <cellStyle name="Total 2 2 8 4 3 3" xfId="55631" xr:uid="{00000000-0005-0000-0000-000075DA0000}"/>
    <cellStyle name="Total 2 2 8 4 4" xfId="12394" xr:uid="{00000000-0005-0000-0000-000076DA0000}"/>
    <cellStyle name="Total 2 2 8 4 4 2" xfId="55632" xr:uid="{00000000-0005-0000-0000-000077DA0000}"/>
    <cellStyle name="Total 2 2 8 4 5" xfId="29120" xr:uid="{00000000-0005-0000-0000-000078DA0000}"/>
    <cellStyle name="Total 2 2 8 4 5 2" xfId="55633" xr:uid="{00000000-0005-0000-0000-000079DA0000}"/>
    <cellStyle name="Total 2 2 8 4 6" xfId="29121" xr:uid="{00000000-0005-0000-0000-00007ADA0000}"/>
    <cellStyle name="Total 2 2 8 4 6 2" xfId="55634" xr:uid="{00000000-0005-0000-0000-00007BDA0000}"/>
    <cellStyle name="Total 2 2 8 4 7" xfId="29122" xr:uid="{00000000-0005-0000-0000-00007CDA0000}"/>
    <cellStyle name="Total 2 2 8 4 7 2" xfId="55635" xr:uid="{00000000-0005-0000-0000-00007DDA0000}"/>
    <cellStyle name="Total 2 2 8 4 8" xfId="55636" xr:uid="{00000000-0005-0000-0000-00007EDA0000}"/>
    <cellStyle name="Total 2 2 8 5" xfId="9015" xr:uid="{00000000-0005-0000-0000-00007FDA0000}"/>
    <cellStyle name="Total 2 2 8 5 2" xfId="12397" xr:uid="{00000000-0005-0000-0000-000080DA0000}"/>
    <cellStyle name="Total 2 2 8 5 2 2" xfId="55637" xr:uid="{00000000-0005-0000-0000-000081DA0000}"/>
    <cellStyle name="Total 2 2 8 5 3" xfId="29123" xr:uid="{00000000-0005-0000-0000-000082DA0000}"/>
    <cellStyle name="Total 2 2 8 5 3 2" xfId="55638" xr:uid="{00000000-0005-0000-0000-000083DA0000}"/>
    <cellStyle name="Total 2 2 8 5 4" xfId="29124" xr:uid="{00000000-0005-0000-0000-000084DA0000}"/>
    <cellStyle name="Total 2 2 8 5 4 2" xfId="55639" xr:uid="{00000000-0005-0000-0000-000085DA0000}"/>
    <cellStyle name="Total 2 2 8 5 5" xfId="29125" xr:uid="{00000000-0005-0000-0000-000086DA0000}"/>
    <cellStyle name="Total 2 2 8 5 5 2" xfId="55640" xr:uid="{00000000-0005-0000-0000-000087DA0000}"/>
    <cellStyle name="Total 2 2 8 5 6" xfId="55641" xr:uid="{00000000-0005-0000-0000-000088DA0000}"/>
    <cellStyle name="Total 2 2 8 6" xfId="9016" xr:uid="{00000000-0005-0000-0000-000089DA0000}"/>
    <cellStyle name="Total 2 2 8 6 2" xfId="12398" xr:uid="{00000000-0005-0000-0000-00008ADA0000}"/>
    <cellStyle name="Total 2 2 8 6 2 2" xfId="55642" xr:uid="{00000000-0005-0000-0000-00008BDA0000}"/>
    <cellStyle name="Total 2 2 8 6 3" xfId="29126" xr:uid="{00000000-0005-0000-0000-00008CDA0000}"/>
    <cellStyle name="Total 2 2 8 6 3 2" xfId="55643" xr:uid="{00000000-0005-0000-0000-00008DDA0000}"/>
    <cellStyle name="Total 2 2 8 6 4" xfId="29127" xr:uid="{00000000-0005-0000-0000-00008EDA0000}"/>
    <cellStyle name="Total 2 2 8 6 4 2" xfId="55644" xr:uid="{00000000-0005-0000-0000-00008FDA0000}"/>
    <cellStyle name="Total 2 2 8 6 5" xfId="29128" xr:uid="{00000000-0005-0000-0000-000090DA0000}"/>
    <cellStyle name="Total 2 2 8 6 5 2" xfId="55645" xr:uid="{00000000-0005-0000-0000-000091DA0000}"/>
    <cellStyle name="Total 2 2 8 6 6" xfId="55646" xr:uid="{00000000-0005-0000-0000-000092DA0000}"/>
    <cellStyle name="Total 2 2 8 7" xfId="9017" xr:uid="{00000000-0005-0000-0000-000093DA0000}"/>
    <cellStyle name="Total 2 2 8 7 2" xfId="12399" xr:uid="{00000000-0005-0000-0000-000094DA0000}"/>
    <cellStyle name="Total 2 2 8 7 2 2" xfId="55647" xr:uid="{00000000-0005-0000-0000-000095DA0000}"/>
    <cellStyle name="Total 2 2 8 7 3" xfId="29129" xr:uid="{00000000-0005-0000-0000-000096DA0000}"/>
    <cellStyle name="Total 2 2 8 7 3 2" xfId="55648" xr:uid="{00000000-0005-0000-0000-000097DA0000}"/>
    <cellStyle name="Total 2 2 8 7 4" xfId="29130" xr:uid="{00000000-0005-0000-0000-000098DA0000}"/>
    <cellStyle name="Total 2 2 8 7 4 2" xfId="55649" xr:uid="{00000000-0005-0000-0000-000099DA0000}"/>
    <cellStyle name="Total 2 2 8 7 5" xfId="29131" xr:uid="{00000000-0005-0000-0000-00009ADA0000}"/>
    <cellStyle name="Total 2 2 8 7 5 2" xfId="55650" xr:uid="{00000000-0005-0000-0000-00009BDA0000}"/>
    <cellStyle name="Total 2 2 8 7 6" xfId="55651" xr:uid="{00000000-0005-0000-0000-00009CDA0000}"/>
    <cellStyle name="Total 2 2 8 8" xfId="9018" xr:uid="{00000000-0005-0000-0000-00009DDA0000}"/>
    <cellStyle name="Total 2 2 8 8 2" xfId="12400" xr:uid="{00000000-0005-0000-0000-00009EDA0000}"/>
    <cellStyle name="Total 2 2 8 8 2 2" xfId="55652" xr:uid="{00000000-0005-0000-0000-00009FDA0000}"/>
    <cellStyle name="Total 2 2 8 8 3" xfId="55653" xr:uid="{00000000-0005-0000-0000-0000A0DA0000}"/>
    <cellStyle name="Total 2 2 8 9" xfId="12381" xr:uid="{00000000-0005-0000-0000-0000A1DA0000}"/>
    <cellStyle name="Total 2 2 8 9 2" xfId="55654" xr:uid="{00000000-0005-0000-0000-0000A2DA0000}"/>
    <cellStyle name="Total 2 2 9" xfId="1105" xr:uid="{00000000-0005-0000-0000-0000A3DA0000}"/>
    <cellStyle name="Total 2 2 9 10" xfId="29132" xr:uid="{00000000-0005-0000-0000-0000A4DA0000}"/>
    <cellStyle name="Total 2 2 9 10 2" xfId="55655" xr:uid="{00000000-0005-0000-0000-0000A5DA0000}"/>
    <cellStyle name="Total 2 2 9 11" xfId="55656" xr:uid="{00000000-0005-0000-0000-0000A6DA0000}"/>
    <cellStyle name="Total 2 2 9 2" xfId="2037" xr:uid="{00000000-0005-0000-0000-0000A7DA0000}"/>
    <cellStyle name="Total 2 2 9 2 2" xfId="3496" xr:uid="{00000000-0005-0000-0000-0000A8DA0000}"/>
    <cellStyle name="Total 2 2 9 2 2 2" xfId="9019" xr:uid="{00000000-0005-0000-0000-0000A9DA0000}"/>
    <cellStyle name="Total 2 2 9 2 2 2 2" xfId="12404" xr:uid="{00000000-0005-0000-0000-0000AADA0000}"/>
    <cellStyle name="Total 2 2 9 2 2 2 2 2" xfId="55657" xr:uid="{00000000-0005-0000-0000-0000ABDA0000}"/>
    <cellStyle name="Total 2 2 9 2 2 2 3" xfId="55658" xr:uid="{00000000-0005-0000-0000-0000ACDA0000}"/>
    <cellStyle name="Total 2 2 9 2 2 3" xfId="9020" xr:uid="{00000000-0005-0000-0000-0000ADDA0000}"/>
    <cellStyle name="Total 2 2 9 2 2 3 2" xfId="12405" xr:uid="{00000000-0005-0000-0000-0000AEDA0000}"/>
    <cellStyle name="Total 2 2 9 2 2 3 2 2" xfId="55659" xr:uid="{00000000-0005-0000-0000-0000AFDA0000}"/>
    <cellStyle name="Total 2 2 9 2 2 3 3" xfId="55660" xr:uid="{00000000-0005-0000-0000-0000B0DA0000}"/>
    <cellStyle name="Total 2 2 9 2 2 4" xfId="12403" xr:uid="{00000000-0005-0000-0000-0000B1DA0000}"/>
    <cellStyle name="Total 2 2 9 2 2 4 2" xfId="55661" xr:uid="{00000000-0005-0000-0000-0000B2DA0000}"/>
    <cellStyle name="Total 2 2 9 2 2 5" xfId="29133" xr:uid="{00000000-0005-0000-0000-0000B3DA0000}"/>
    <cellStyle name="Total 2 2 9 2 2 5 2" xfId="55662" xr:uid="{00000000-0005-0000-0000-0000B4DA0000}"/>
    <cellStyle name="Total 2 2 9 2 2 6" xfId="29134" xr:uid="{00000000-0005-0000-0000-0000B5DA0000}"/>
    <cellStyle name="Total 2 2 9 2 2 6 2" xfId="55663" xr:uid="{00000000-0005-0000-0000-0000B6DA0000}"/>
    <cellStyle name="Total 2 2 9 2 2 7" xfId="29135" xr:uid="{00000000-0005-0000-0000-0000B7DA0000}"/>
    <cellStyle name="Total 2 2 9 2 2 7 2" xfId="55664" xr:uid="{00000000-0005-0000-0000-0000B8DA0000}"/>
    <cellStyle name="Total 2 2 9 2 2 8" xfId="55665" xr:uid="{00000000-0005-0000-0000-0000B9DA0000}"/>
    <cellStyle name="Total 2 2 9 2 3" xfId="9021" xr:uid="{00000000-0005-0000-0000-0000BADA0000}"/>
    <cellStyle name="Total 2 2 9 2 3 2" xfId="12406" xr:uid="{00000000-0005-0000-0000-0000BBDA0000}"/>
    <cellStyle name="Total 2 2 9 2 3 2 2" xfId="55666" xr:uid="{00000000-0005-0000-0000-0000BCDA0000}"/>
    <cellStyle name="Total 2 2 9 2 3 3" xfId="55667" xr:uid="{00000000-0005-0000-0000-0000BDDA0000}"/>
    <cellStyle name="Total 2 2 9 2 4" xfId="9022" xr:uid="{00000000-0005-0000-0000-0000BEDA0000}"/>
    <cellStyle name="Total 2 2 9 2 4 2" xfId="12407" xr:uid="{00000000-0005-0000-0000-0000BFDA0000}"/>
    <cellStyle name="Total 2 2 9 2 4 2 2" xfId="55668" xr:uid="{00000000-0005-0000-0000-0000C0DA0000}"/>
    <cellStyle name="Total 2 2 9 2 4 3" xfId="55669" xr:uid="{00000000-0005-0000-0000-0000C1DA0000}"/>
    <cellStyle name="Total 2 2 9 2 5" xfId="12402" xr:uid="{00000000-0005-0000-0000-0000C2DA0000}"/>
    <cellStyle name="Total 2 2 9 2 5 2" xfId="55670" xr:uid="{00000000-0005-0000-0000-0000C3DA0000}"/>
    <cellStyle name="Total 2 2 9 2 6" xfId="29136" xr:uid="{00000000-0005-0000-0000-0000C4DA0000}"/>
    <cellStyle name="Total 2 2 9 2 6 2" xfId="55671" xr:uid="{00000000-0005-0000-0000-0000C5DA0000}"/>
    <cellStyle name="Total 2 2 9 2 7" xfId="29137" xr:uid="{00000000-0005-0000-0000-0000C6DA0000}"/>
    <cellStyle name="Total 2 2 9 2 7 2" xfId="55672" xr:uid="{00000000-0005-0000-0000-0000C7DA0000}"/>
    <cellStyle name="Total 2 2 9 2 8" xfId="29138" xr:uid="{00000000-0005-0000-0000-0000C8DA0000}"/>
    <cellStyle name="Total 2 2 9 2 8 2" xfId="55673" xr:uid="{00000000-0005-0000-0000-0000C9DA0000}"/>
    <cellStyle name="Total 2 2 9 2 9" xfId="55674" xr:uid="{00000000-0005-0000-0000-0000CADA0000}"/>
    <cellStyle name="Total 2 2 9 3" xfId="1605" xr:uid="{00000000-0005-0000-0000-0000CBDA0000}"/>
    <cellStyle name="Total 2 2 9 3 2" xfId="3068" xr:uid="{00000000-0005-0000-0000-0000CCDA0000}"/>
    <cellStyle name="Total 2 2 9 3 2 2" xfId="9023" xr:uid="{00000000-0005-0000-0000-0000CDDA0000}"/>
    <cellStyle name="Total 2 2 9 3 2 2 2" xfId="12410" xr:uid="{00000000-0005-0000-0000-0000CEDA0000}"/>
    <cellStyle name="Total 2 2 9 3 2 2 2 2" xfId="55675" xr:uid="{00000000-0005-0000-0000-0000CFDA0000}"/>
    <cellStyle name="Total 2 2 9 3 2 2 3" xfId="55676" xr:uid="{00000000-0005-0000-0000-0000D0DA0000}"/>
    <cellStyle name="Total 2 2 9 3 2 3" xfId="9024" xr:uid="{00000000-0005-0000-0000-0000D1DA0000}"/>
    <cellStyle name="Total 2 2 9 3 2 3 2" xfId="12411" xr:uid="{00000000-0005-0000-0000-0000D2DA0000}"/>
    <cellStyle name="Total 2 2 9 3 2 3 2 2" xfId="55677" xr:uid="{00000000-0005-0000-0000-0000D3DA0000}"/>
    <cellStyle name="Total 2 2 9 3 2 3 3" xfId="55678" xr:uid="{00000000-0005-0000-0000-0000D4DA0000}"/>
    <cellStyle name="Total 2 2 9 3 2 4" xfId="12409" xr:uid="{00000000-0005-0000-0000-0000D5DA0000}"/>
    <cellStyle name="Total 2 2 9 3 2 4 2" xfId="55679" xr:uid="{00000000-0005-0000-0000-0000D6DA0000}"/>
    <cellStyle name="Total 2 2 9 3 2 5" xfId="29139" xr:uid="{00000000-0005-0000-0000-0000D7DA0000}"/>
    <cellStyle name="Total 2 2 9 3 2 5 2" xfId="55680" xr:uid="{00000000-0005-0000-0000-0000D8DA0000}"/>
    <cellStyle name="Total 2 2 9 3 2 6" xfId="29140" xr:uid="{00000000-0005-0000-0000-0000D9DA0000}"/>
    <cellStyle name="Total 2 2 9 3 2 6 2" xfId="55681" xr:uid="{00000000-0005-0000-0000-0000DADA0000}"/>
    <cellStyle name="Total 2 2 9 3 2 7" xfId="29141" xr:uid="{00000000-0005-0000-0000-0000DBDA0000}"/>
    <cellStyle name="Total 2 2 9 3 2 7 2" xfId="55682" xr:uid="{00000000-0005-0000-0000-0000DCDA0000}"/>
    <cellStyle name="Total 2 2 9 3 2 8" xfId="55683" xr:uid="{00000000-0005-0000-0000-0000DDDA0000}"/>
    <cellStyle name="Total 2 2 9 3 3" xfId="9025" xr:uid="{00000000-0005-0000-0000-0000DEDA0000}"/>
    <cellStyle name="Total 2 2 9 3 3 2" xfId="12412" xr:uid="{00000000-0005-0000-0000-0000DFDA0000}"/>
    <cellStyle name="Total 2 2 9 3 3 2 2" xfId="55684" xr:uid="{00000000-0005-0000-0000-0000E0DA0000}"/>
    <cellStyle name="Total 2 2 9 3 3 3" xfId="55685" xr:uid="{00000000-0005-0000-0000-0000E1DA0000}"/>
    <cellStyle name="Total 2 2 9 3 4" xfId="9026" xr:uid="{00000000-0005-0000-0000-0000E2DA0000}"/>
    <cellStyle name="Total 2 2 9 3 4 2" xfId="12413" xr:uid="{00000000-0005-0000-0000-0000E3DA0000}"/>
    <cellStyle name="Total 2 2 9 3 4 2 2" xfId="55686" xr:uid="{00000000-0005-0000-0000-0000E4DA0000}"/>
    <cellStyle name="Total 2 2 9 3 4 3" xfId="55687" xr:uid="{00000000-0005-0000-0000-0000E5DA0000}"/>
    <cellStyle name="Total 2 2 9 3 5" xfId="12408" xr:uid="{00000000-0005-0000-0000-0000E6DA0000}"/>
    <cellStyle name="Total 2 2 9 3 5 2" xfId="55688" xr:uid="{00000000-0005-0000-0000-0000E7DA0000}"/>
    <cellStyle name="Total 2 2 9 3 6" xfId="29142" xr:uid="{00000000-0005-0000-0000-0000E8DA0000}"/>
    <cellStyle name="Total 2 2 9 3 6 2" xfId="55689" xr:uid="{00000000-0005-0000-0000-0000E9DA0000}"/>
    <cellStyle name="Total 2 2 9 3 7" xfId="29143" xr:uid="{00000000-0005-0000-0000-0000EADA0000}"/>
    <cellStyle name="Total 2 2 9 3 7 2" xfId="55690" xr:uid="{00000000-0005-0000-0000-0000EBDA0000}"/>
    <cellStyle name="Total 2 2 9 3 8" xfId="29144" xr:uid="{00000000-0005-0000-0000-0000ECDA0000}"/>
    <cellStyle name="Total 2 2 9 3 8 2" xfId="55691" xr:uid="{00000000-0005-0000-0000-0000EDDA0000}"/>
    <cellStyle name="Total 2 2 9 3 9" xfId="55692" xr:uid="{00000000-0005-0000-0000-0000EEDA0000}"/>
    <cellStyle name="Total 2 2 9 4" xfId="2693" xr:uid="{00000000-0005-0000-0000-0000EFDA0000}"/>
    <cellStyle name="Total 2 2 9 4 2" xfId="9027" xr:uid="{00000000-0005-0000-0000-0000F0DA0000}"/>
    <cellStyle name="Total 2 2 9 4 2 2" xfId="12415" xr:uid="{00000000-0005-0000-0000-0000F1DA0000}"/>
    <cellStyle name="Total 2 2 9 4 2 2 2" xfId="55693" xr:uid="{00000000-0005-0000-0000-0000F2DA0000}"/>
    <cellStyle name="Total 2 2 9 4 2 3" xfId="55694" xr:uid="{00000000-0005-0000-0000-0000F3DA0000}"/>
    <cellStyle name="Total 2 2 9 4 3" xfId="9028" xr:uid="{00000000-0005-0000-0000-0000F4DA0000}"/>
    <cellStyle name="Total 2 2 9 4 3 2" xfId="12416" xr:uid="{00000000-0005-0000-0000-0000F5DA0000}"/>
    <cellStyle name="Total 2 2 9 4 3 2 2" xfId="55695" xr:uid="{00000000-0005-0000-0000-0000F6DA0000}"/>
    <cellStyle name="Total 2 2 9 4 3 3" xfId="55696" xr:uid="{00000000-0005-0000-0000-0000F7DA0000}"/>
    <cellStyle name="Total 2 2 9 4 4" xfId="12414" xr:uid="{00000000-0005-0000-0000-0000F8DA0000}"/>
    <cellStyle name="Total 2 2 9 4 4 2" xfId="55697" xr:uid="{00000000-0005-0000-0000-0000F9DA0000}"/>
    <cellStyle name="Total 2 2 9 4 5" xfId="29145" xr:uid="{00000000-0005-0000-0000-0000FADA0000}"/>
    <cellStyle name="Total 2 2 9 4 5 2" xfId="55698" xr:uid="{00000000-0005-0000-0000-0000FBDA0000}"/>
    <cellStyle name="Total 2 2 9 4 6" xfId="29146" xr:uid="{00000000-0005-0000-0000-0000FCDA0000}"/>
    <cellStyle name="Total 2 2 9 4 6 2" xfId="55699" xr:uid="{00000000-0005-0000-0000-0000FDDA0000}"/>
    <cellStyle name="Total 2 2 9 4 7" xfId="29147" xr:uid="{00000000-0005-0000-0000-0000FEDA0000}"/>
    <cellStyle name="Total 2 2 9 4 7 2" xfId="55700" xr:uid="{00000000-0005-0000-0000-0000FFDA0000}"/>
    <cellStyle name="Total 2 2 9 4 8" xfId="55701" xr:uid="{00000000-0005-0000-0000-000000DB0000}"/>
    <cellStyle name="Total 2 2 9 5" xfId="9029" xr:uid="{00000000-0005-0000-0000-000001DB0000}"/>
    <cellStyle name="Total 2 2 9 5 2" xfId="12417" xr:uid="{00000000-0005-0000-0000-000002DB0000}"/>
    <cellStyle name="Total 2 2 9 5 2 2" xfId="55702" xr:uid="{00000000-0005-0000-0000-000003DB0000}"/>
    <cellStyle name="Total 2 2 9 5 3" xfId="29148" xr:uid="{00000000-0005-0000-0000-000004DB0000}"/>
    <cellStyle name="Total 2 2 9 5 3 2" xfId="55703" xr:uid="{00000000-0005-0000-0000-000005DB0000}"/>
    <cellStyle name="Total 2 2 9 5 4" xfId="29149" xr:uid="{00000000-0005-0000-0000-000006DB0000}"/>
    <cellStyle name="Total 2 2 9 5 4 2" xfId="55704" xr:uid="{00000000-0005-0000-0000-000007DB0000}"/>
    <cellStyle name="Total 2 2 9 5 5" xfId="29150" xr:uid="{00000000-0005-0000-0000-000008DB0000}"/>
    <cellStyle name="Total 2 2 9 5 5 2" xfId="55705" xr:uid="{00000000-0005-0000-0000-000009DB0000}"/>
    <cellStyle name="Total 2 2 9 5 6" xfId="55706" xr:uid="{00000000-0005-0000-0000-00000ADB0000}"/>
    <cellStyle name="Total 2 2 9 6" xfId="9030" xr:uid="{00000000-0005-0000-0000-00000BDB0000}"/>
    <cellStyle name="Total 2 2 9 6 2" xfId="12418" xr:uid="{00000000-0005-0000-0000-00000CDB0000}"/>
    <cellStyle name="Total 2 2 9 6 2 2" xfId="55707" xr:uid="{00000000-0005-0000-0000-00000DDB0000}"/>
    <cellStyle name="Total 2 2 9 6 3" xfId="29151" xr:uid="{00000000-0005-0000-0000-00000EDB0000}"/>
    <cellStyle name="Total 2 2 9 6 3 2" xfId="55708" xr:uid="{00000000-0005-0000-0000-00000FDB0000}"/>
    <cellStyle name="Total 2 2 9 6 4" xfId="29152" xr:uid="{00000000-0005-0000-0000-000010DB0000}"/>
    <cellStyle name="Total 2 2 9 6 4 2" xfId="55709" xr:uid="{00000000-0005-0000-0000-000011DB0000}"/>
    <cellStyle name="Total 2 2 9 6 5" xfId="29153" xr:uid="{00000000-0005-0000-0000-000012DB0000}"/>
    <cellStyle name="Total 2 2 9 6 5 2" xfId="55710" xr:uid="{00000000-0005-0000-0000-000013DB0000}"/>
    <cellStyle name="Total 2 2 9 6 6" xfId="55711" xr:uid="{00000000-0005-0000-0000-000014DB0000}"/>
    <cellStyle name="Total 2 2 9 7" xfId="9031" xr:uid="{00000000-0005-0000-0000-000015DB0000}"/>
    <cellStyle name="Total 2 2 9 7 2" xfId="12419" xr:uid="{00000000-0005-0000-0000-000016DB0000}"/>
    <cellStyle name="Total 2 2 9 7 2 2" xfId="55712" xr:uid="{00000000-0005-0000-0000-000017DB0000}"/>
    <cellStyle name="Total 2 2 9 7 3" xfId="29154" xr:uid="{00000000-0005-0000-0000-000018DB0000}"/>
    <cellStyle name="Total 2 2 9 7 3 2" xfId="55713" xr:uid="{00000000-0005-0000-0000-000019DB0000}"/>
    <cellStyle name="Total 2 2 9 7 4" xfId="29155" xr:uid="{00000000-0005-0000-0000-00001ADB0000}"/>
    <cellStyle name="Total 2 2 9 7 4 2" xfId="55714" xr:uid="{00000000-0005-0000-0000-00001BDB0000}"/>
    <cellStyle name="Total 2 2 9 7 5" xfId="29156" xr:uid="{00000000-0005-0000-0000-00001CDB0000}"/>
    <cellStyle name="Total 2 2 9 7 5 2" xfId="55715" xr:uid="{00000000-0005-0000-0000-00001DDB0000}"/>
    <cellStyle name="Total 2 2 9 7 6" xfId="55716" xr:uid="{00000000-0005-0000-0000-00001EDB0000}"/>
    <cellStyle name="Total 2 2 9 8" xfId="9032" xr:uid="{00000000-0005-0000-0000-00001FDB0000}"/>
    <cellStyle name="Total 2 2 9 8 2" xfId="12420" xr:uid="{00000000-0005-0000-0000-000020DB0000}"/>
    <cellStyle name="Total 2 2 9 8 2 2" xfId="55717" xr:uid="{00000000-0005-0000-0000-000021DB0000}"/>
    <cellStyle name="Total 2 2 9 8 3" xfId="55718" xr:uid="{00000000-0005-0000-0000-000022DB0000}"/>
    <cellStyle name="Total 2 2 9 9" xfId="12401" xr:uid="{00000000-0005-0000-0000-000023DB0000}"/>
    <cellStyle name="Total 2 2 9 9 2" xfId="55719" xr:uid="{00000000-0005-0000-0000-000024DB0000}"/>
    <cellStyle name="Total 2 20" xfId="9033" xr:uid="{00000000-0005-0000-0000-000025DB0000}"/>
    <cellStyle name="Total 2 20 2" xfId="12421" xr:uid="{00000000-0005-0000-0000-000026DB0000}"/>
    <cellStyle name="Total 2 20 2 2" xfId="55720" xr:uid="{00000000-0005-0000-0000-000027DB0000}"/>
    <cellStyle name="Total 2 20 3" xfId="29157" xr:uid="{00000000-0005-0000-0000-000028DB0000}"/>
    <cellStyle name="Total 2 20 3 2" xfId="55721" xr:uid="{00000000-0005-0000-0000-000029DB0000}"/>
    <cellStyle name="Total 2 20 4" xfId="29158" xr:uid="{00000000-0005-0000-0000-00002ADB0000}"/>
    <cellStyle name="Total 2 20 4 2" xfId="55722" xr:uid="{00000000-0005-0000-0000-00002BDB0000}"/>
    <cellStyle name="Total 2 20 5" xfId="29159" xr:uid="{00000000-0005-0000-0000-00002CDB0000}"/>
    <cellStyle name="Total 2 20 5 2" xfId="55723" xr:uid="{00000000-0005-0000-0000-00002DDB0000}"/>
    <cellStyle name="Total 2 20 6" xfId="55724" xr:uid="{00000000-0005-0000-0000-00002EDB0000}"/>
    <cellStyle name="Total 2 21" xfId="9034" xr:uid="{00000000-0005-0000-0000-00002FDB0000}"/>
    <cellStyle name="Total 2 21 2" xfId="12422" xr:uid="{00000000-0005-0000-0000-000030DB0000}"/>
    <cellStyle name="Total 2 21 2 2" xfId="55725" xr:uid="{00000000-0005-0000-0000-000031DB0000}"/>
    <cellStyle name="Total 2 21 3" xfId="29160" xr:uid="{00000000-0005-0000-0000-000032DB0000}"/>
    <cellStyle name="Total 2 21 3 2" xfId="55726" xr:uid="{00000000-0005-0000-0000-000033DB0000}"/>
    <cellStyle name="Total 2 21 4" xfId="29161" xr:uid="{00000000-0005-0000-0000-000034DB0000}"/>
    <cellStyle name="Total 2 21 4 2" xfId="55727" xr:uid="{00000000-0005-0000-0000-000035DB0000}"/>
    <cellStyle name="Total 2 21 5" xfId="29162" xr:uid="{00000000-0005-0000-0000-000036DB0000}"/>
    <cellStyle name="Total 2 21 5 2" xfId="55728" xr:uid="{00000000-0005-0000-0000-000037DB0000}"/>
    <cellStyle name="Total 2 21 6" xfId="55729" xr:uid="{00000000-0005-0000-0000-000038DB0000}"/>
    <cellStyle name="Total 2 22" xfId="9035" xr:uid="{00000000-0005-0000-0000-000039DB0000}"/>
    <cellStyle name="Total 2 22 2" xfId="12423" xr:uid="{00000000-0005-0000-0000-00003ADB0000}"/>
    <cellStyle name="Total 2 22 2 2" xfId="55730" xr:uid="{00000000-0005-0000-0000-00003BDB0000}"/>
    <cellStyle name="Total 2 22 3" xfId="29163" xr:uid="{00000000-0005-0000-0000-00003CDB0000}"/>
    <cellStyle name="Total 2 22 3 2" xfId="55731" xr:uid="{00000000-0005-0000-0000-00003DDB0000}"/>
    <cellStyle name="Total 2 22 4" xfId="29164" xr:uid="{00000000-0005-0000-0000-00003EDB0000}"/>
    <cellStyle name="Total 2 22 4 2" xfId="55732" xr:uid="{00000000-0005-0000-0000-00003FDB0000}"/>
    <cellStyle name="Total 2 22 5" xfId="29165" xr:uid="{00000000-0005-0000-0000-000040DB0000}"/>
    <cellStyle name="Total 2 22 5 2" xfId="55733" xr:uid="{00000000-0005-0000-0000-000041DB0000}"/>
    <cellStyle name="Total 2 22 6" xfId="55734" xr:uid="{00000000-0005-0000-0000-000042DB0000}"/>
    <cellStyle name="Total 2 23" xfId="9036" xr:uid="{00000000-0005-0000-0000-000043DB0000}"/>
    <cellStyle name="Total 2 23 2" xfId="12424" xr:uid="{00000000-0005-0000-0000-000044DB0000}"/>
    <cellStyle name="Total 2 23 2 2" xfId="55735" xr:uid="{00000000-0005-0000-0000-000045DB0000}"/>
    <cellStyle name="Total 2 23 3" xfId="55736" xr:uid="{00000000-0005-0000-0000-000046DB0000}"/>
    <cellStyle name="Total 2 24" xfId="11878" xr:uid="{00000000-0005-0000-0000-000047DB0000}"/>
    <cellStyle name="Total 2 24 2" xfId="55737" xr:uid="{00000000-0005-0000-0000-000048DB0000}"/>
    <cellStyle name="Total 2 25" xfId="11705" xr:uid="{00000000-0005-0000-0000-000049DB0000}"/>
    <cellStyle name="Total 2 25 2" xfId="55738" xr:uid="{00000000-0005-0000-0000-00004ADB0000}"/>
    <cellStyle name="Total 2 26" xfId="29166" xr:uid="{00000000-0005-0000-0000-00004BDB0000}"/>
    <cellStyle name="Total 2 26 2" xfId="55739" xr:uid="{00000000-0005-0000-0000-00004CDB0000}"/>
    <cellStyle name="Total 2 27" xfId="55740" xr:uid="{00000000-0005-0000-0000-00004DDB0000}"/>
    <cellStyle name="Total 2 28" xfId="807" xr:uid="{00000000-0005-0000-0000-00004EDB0000}"/>
    <cellStyle name="Total 2 29" xfId="57347" xr:uid="{00000000-0005-0000-0000-00004FDB0000}"/>
    <cellStyle name="Total 2 3" xfId="594" xr:uid="{00000000-0005-0000-0000-000050DB0000}"/>
    <cellStyle name="Total 2 3 10" xfId="12425" xr:uid="{00000000-0005-0000-0000-000051DB0000}"/>
    <cellStyle name="Total 2 3 10 2" xfId="55741" xr:uid="{00000000-0005-0000-0000-000052DB0000}"/>
    <cellStyle name="Total 2 3 11" xfId="29167" xr:uid="{00000000-0005-0000-0000-000053DB0000}"/>
    <cellStyle name="Total 2 3 11 2" xfId="55742" xr:uid="{00000000-0005-0000-0000-000054DB0000}"/>
    <cellStyle name="Total 2 3 12" xfId="55743" xr:uid="{00000000-0005-0000-0000-000055DB0000}"/>
    <cellStyle name="Total 2 3 13" xfId="900" xr:uid="{00000000-0005-0000-0000-000056DB0000}"/>
    <cellStyle name="Total 2 3 14" xfId="57352" xr:uid="{00000000-0005-0000-0000-000057DB0000}"/>
    <cellStyle name="Total 2 3 2" xfId="595" xr:uid="{00000000-0005-0000-0000-000058DB0000}"/>
    <cellStyle name="Total 2 3 2 10" xfId="12426" xr:uid="{00000000-0005-0000-0000-000059DB0000}"/>
    <cellStyle name="Total 2 3 2 10 2" xfId="55744" xr:uid="{00000000-0005-0000-0000-00005ADB0000}"/>
    <cellStyle name="Total 2 3 2 11" xfId="29168" xr:uid="{00000000-0005-0000-0000-00005BDB0000}"/>
    <cellStyle name="Total 2 3 2 11 2" xfId="55745" xr:uid="{00000000-0005-0000-0000-00005CDB0000}"/>
    <cellStyle name="Total 2 3 2 12" xfId="29169" xr:uid="{00000000-0005-0000-0000-00005DDB0000}"/>
    <cellStyle name="Total 2 3 2 12 2" xfId="55746" xr:uid="{00000000-0005-0000-0000-00005EDB0000}"/>
    <cellStyle name="Total 2 3 2 13" xfId="55747" xr:uid="{00000000-0005-0000-0000-00005FDB0000}"/>
    <cellStyle name="Total 2 3 2 14" xfId="57353" xr:uid="{00000000-0005-0000-0000-000060DB0000}"/>
    <cellStyle name="Total 2 3 2 2" xfId="2124" xr:uid="{00000000-0005-0000-0000-000061DB0000}"/>
    <cellStyle name="Total 2 3 2 2 2" xfId="3582" xr:uid="{00000000-0005-0000-0000-000062DB0000}"/>
    <cellStyle name="Total 2 3 2 2 2 2" xfId="9037" xr:uid="{00000000-0005-0000-0000-000063DB0000}"/>
    <cellStyle name="Total 2 3 2 2 2 2 2" xfId="12429" xr:uid="{00000000-0005-0000-0000-000064DB0000}"/>
    <cellStyle name="Total 2 3 2 2 2 2 2 2" xfId="55748" xr:uid="{00000000-0005-0000-0000-000065DB0000}"/>
    <cellStyle name="Total 2 3 2 2 2 2 3" xfId="55749" xr:uid="{00000000-0005-0000-0000-000066DB0000}"/>
    <cellStyle name="Total 2 3 2 2 2 3" xfId="9038" xr:uid="{00000000-0005-0000-0000-000067DB0000}"/>
    <cellStyle name="Total 2 3 2 2 2 3 2" xfId="12430" xr:uid="{00000000-0005-0000-0000-000068DB0000}"/>
    <cellStyle name="Total 2 3 2 2 2 3 2 2" xfId="55750" xr:uid="{00000000-0005-0000-0000-000069DB0000}"/>
    <cellStyle name="Total 2 3 2 2 2 3 3" xfId="55751" xr:uid="{00000000-0005-0000-0000-00006ADB0000}"/>
    <cellStyle name="Total 2 3 2 2 2 4" xfId="12428" xr:uid="{00000000-0005-0000-0000-00006BDB0000}"/>
    <cellStyle name="Total 2 3 2 2 2 4 2" xfId="55752" xr:uid="{00000000-0005-0000-0000-00006CDB0000}"/>
    <cellStyle name="Total 2 3 2 2 2 5" xfId="29170" xr:uid="{00000000-0005-0000-0000-00006DDB0000}"/>
    <cellStyle name="Total 2 3 2 2 2 5 2" xfId="55753" xr:uid="{00000000-0005-0000-0000-00006EDB0000}"/>
    <cellStyle name="Total 2 3 2 2 2 6" xfId="29171" xr:uid="{00000000-0005-0000-0000-00006FDB0000}"/>
    <cellStyle name="Total 2 3 2 2 2 6 2" xfId="55754" xr:uid="{00000000-0005-0000-0000-000070DB0000}"/>
    <cellStyle name="Total 2 3 2 2 2 7" xfId="29172" xr:uid="{00000000-0005-0000-0000-000071DB0000}"/>
    <cellStyle name="Total 2 3 2 2 2 7 2" xfId="55755" xr:uid="{00000000-0005-0000-0000-000072DB0000}"/>
    <cellStyle name="Total 2 3 2 2 2 8" xfId="55756" xr:uid="{00000000-0005-0000-0000-000073DB0000}"/>
    <cellStyle name="Total 2 3 2 2 3" xfId="9039" xr:uid="{00000000-0005-0000-0000-000074DB0000}"/>
    <cellStyle name="Total 2 3 2 2 3 2" xfId="12431" xr:uid="{00000000-0005-0000-0000-000075DB0000}"/>
    <cellStyle name="Total 2 3 2 2 3 2 2" xfId="55757" xr:uid="{00000000-0005-0000-0000-000076DB0000}"/>
    <cellStyle name="Total 2 3 2 2 3 3" xfId="55758" xr:uid="{00000000-0005-0000-0000-000077DB0000}"/>
    <cellStyle name="Total 2 3 2 2 4" xfId="9040" xr:uid="{00000000-0005-0000-0000-000078DB0000}"/>
    <cellStyle name="Total 2 3 2 2 4 2" xfId="18650" xr:uid="{00000000-0005-0000-0000-000079DB0000}"/>
    <cellStyle name="Total 2 3 2 2 4 2 2" xfId="55759" xr:uid="{00000000-0005-0000-0000-00007ADB0000}"/>
    <cellStyle name="Total 2 3 2 2 4 3" xfId="55760" xr:uid="{00000000-0005-0000-0000-00007BDB0000}"/>
    <cellStyle name="Total 2 3 2 2 5" xfId="12427" xr:uid="{00000000-0005-0000-0000-00007CDB0000}"/>
    <cellStyle name="Total 2 3 2 2 5 2" xfId="55761" xr:uid="{00000000-0005-0000-0000-00007DDB0000}"/>
    <cellStyle name="Total 2 3 2 2 6" xfId="29173" xr:uid="{00000000-0005-0000-0000-00007EDB0000}"/>
    <cellStyle name="Total 2 3 2 2 6 2" xfId="55762" xr:uid="{00000000-0005-0000-0000-00007FDB0000}"/>
    <cellStyle name="Total 2 3 2 2 7" xfId="29174" xr:uid="{00000000-0005-0000-0000-000080DB0000}"/>
    <cellStyle name="Total 2 3 2 2 7 2" xfId="55763" xr:uid="{00000000-0005-0000-0000-000081DB0000}"/>
    <cellStyle name="Total 2 3 2 2 8" xfId="29175" xr:uid="{00000000-0005-0000-0000-000082DB0000}"/>
    <cellStyle name="Total 2 3 2 2 8 2" xfId="55764" xr:uid="{00000000-0005-0000-0000-000083DB0000}"/>
    <cellStyle name="Total 2 3 2 2 9" xfId="55765" xr:uid="{00000000-0005-0000-0000-000084DB0000}"/>
    <cellStyle name="Total 2 3 2 3" xfId="1692" xr:uid="{00000000-0005-0000-0000-000085DB0000}"/>
    <cellStyle name="Total 2 3 2 3 2" xfId="3154" xr:uid="{00000000-0005-0000-0000-000086DB0000}"/>
    <cellStyle name="Total 2 3 2 3 2 2" xfId="9041" xr:uid="{00000000-0005-0000-0000-000087DB0000}"/>
    <cellStyle name="Total 2 3 2 3 2 2 2" xfId="18653" xr:uid="{00000000-0005-0000-0000-000088DB0000}"/>
    <cellStyle name="Total 2 3 2 3 2 2 2 2" xfId="55766" xr:uid="{00000000-0005-0000-0000-000089DB0000}"/>
    <cellStyle name="Total 2 3 2 3 2 2 3" xfId="55767" xr:uid="{00000000-0005-0000-0000-00008ADB0000}"/>
    <cellStyle name="Total 2 3 2 3 2 3" xfId="9042" xr:uid="{00000000-0005-0000-0000-00008BDB0000}"/>
    <cellStyle name="Total 2 3 2 3 2 3 2" xfId="18654" xr:uid="{00000000-0005-0000-0000-00008CDB0000}"/>
    <cellStyle name="Total 2 3 2 3 2 3 2 2" xfId="55768" xr:uid="{00000000-0005-0000-0000-00008DDB0000}"/>
    <cellStyle name="Total 2 3 2 3 2 3 3" xfId="55769" xr:uid="{00000000-0005-0000-0000-00008EDB0000}"/>
    <cellStyle name="Total 2 3 2 3 2 4" xfId="18652" xr:uid="{00000000-0005-0000-0000-00008FDB0000}"/>
    <cellStyle name="Total 2 3 2 3 2 4 2" xfId="55770" xr:uid="{00000000-0005-0000-0000-000090DB0000}"/>
    <cellStyle name="Total 2 3 2 3 2 5" xfId="29176" xr:uid="{00000000-0005-0000-0000-000091DB0000}"/>
    <cellStyle name="Total 2 3 2 3 2 5 2" xfId="55771" xr:uid="{00000000-0005-0000-0000-000092DB0000}"/>
    <cellStyle name="Total 2 3 2 3 2 6" xfId="29177" xr:uid="{00000000-0005-0000-0000-000093DB0000}"/>
    <cellStyle name="Total 2 3 2 3 2 6 2" xfId="55772" xr:uid="{00000000-0005-0000-0000-000094DB0000}"/>
    <cellStyle name="Total 2 3 2 3 2 7" xfId="29178" xr:uid="{00000000-0005-0000-0000-000095DB0000}"/>
    <cellStyle name="Total 2 3 2 3 2 7 2" xfId="55773" xr:uid="{00000000-0005-0000-0000-000096DB0000}"/>
    <cellStyle name="Total 2 3 2 3 2 8" xfId="55774" xr:uid="{00000000-0005-0000-0000-000097DB0000}"/>
    <cellStyle name="Total 2 3 2 3 3" xfId="9043" xr:uid="{00000000-0005-0000-0000-000098DB0000}"/>
    <cellStyle name="Total 2 3 2 3 3 2" xfId="18655" xr:uid="{00000000-0005-0000-0000-000099DB0000}"/>
    <cellStyle name="Total 2 3 2 3 3 2 2" xfId="55775" xr:uid="{00000000-0005-0000-0000-00009ADB0000}"/>
    <cellStyle name="Total 2 3 2 3 3 3" xfId="55776" xr:uid="{00000000-0005-0000-0000-00009BDB0000}"/>
    <cellStyle name="Total 2 3 2 3 4" xfId="9044" xr:uid="{00000000-0005-0000-0000-00009CDB0000}"/>
    <cellStyle name="Total 2 3 2 3 4 2" xfId="18656" xr:uid="{00000000-0005-0000-0000-00009DDB0000}"/>
    <cellStyle name="Total 2 3 2 3 4 2 2" xfId="55777" xr:uid="{00000000-0005-0000-0000-00009EDB0000}"/>
    <cellStyle name="Total 2 3 2 3 4 3" xfId="55778" xr:uid="{00000000-0005-0000-0000-00009FDB0000}"/>
    <cellStyle name="Total 2 3 2 3 5" xfId="18651" xr:uid="{00000000-0005-0000-0000-0000A0DB0000}"/>
    <cellStyle name="Total 2 3 2 3 5 2" xfId="55779" xr:uid="{00000000-0005-0000-0000-0000A1DB0000}"/>
    <cellStyle name="Total 2 3 2 3 6" xfId="29179" xr:uid="{00000000-0005-0000-0000-0000A2DB0000}"/>
    <cellStyle name="Total 2 3 2 3 6 2" xfId="55780" xr:uid="{00000000-0005-0000-0000-0000A3DB0000}"/>
    <cellStyle name="Total 2 3 2 3 7" xfId="29180" xr:uid="{00000000-0005-0000-0000-0000A4DB0000}"/>
    <cellStyle name="Total 2 3 2 3 7 2" xfId="55781" xr:uid="{00000000-0005-0000-0000-0000A5DB0000}"/>
    <cellStyle name="Total 2 3 2 3 8" xfId="29181" xr:uid="{00000000-0005-0000-0000-0000A6DB0000}"/>
    <cellStyle name="Total 2 3 2 3 8 2" xfId="55782" xr:uid="{00000000-0005-0000-0000-0000A7DB0000}"/>
    <cellStyle name="Total 2 3 2 3 9" xfId="55783" xr:uid="{00000000-0005-0000-0000-0000A8DB0000}"/>
    <cellStyle name="Total 2 3 2 4" xfId="2645" xr:uid="{00000000-0005-0000-0000-0000A9DB0000}"/>
    <cellStyle name="Total 2 3 2 4 2" xfId="9045" xr:uid="{00000000-0005-0000-0000-0000AADB0000}"/>
    <cellStyle name="Total 2 3 2 4 2 2" xfId="18658" xr:uid="{00000000-0005-0000-0000-0000ABDB0000}"/>
    <cellStyle name="Total 2 3 2 4 2 2 2" xfId="55784" xr:uid="{00000000-0005-0000-0000-0000ACDB0000}"/>
    <cellStyle name="Total 2 3 2 4 2 3" xfId="55785" xr:uid="{00000000-0005-0000-0000-0000ADDB0000}"/>
    <cellStyle name="Total 2 3 2 4 3" xfId="9046" xr:uid="{00000000-0005-0000-0000-0000AEDB0000}"/>
    <cellStyle name="Total 2 3 2 4 3 2" xfId="18659" xr:uid="{00000000-0005-0000-0000-0000AFDB0000}"/>
    <cellStyle name="Total 2 3 2 4 3 2 2" xfId="55786" xr:uid="{00000000-0005-0000-0000-0000B0DB0000}"/>
    <cellStyle name="Total 2 3 2 4 3 3" xfId="55787" xr:uid="{00000000-0005-0000-0000-0000B1DB0000}"/>
    <cellStyle name="Total 2 3 2 4 4" xfId="18657" xr:uid="{00000000-0005-0000-0000-0000B2DB0000}"/>
    <cellStyle name="Total 2 3 2 4 4 2" xfId="55788" xr:uid="{00000000-0005-0000-0000-0000B3DB0000}"/>
    <cellStyle name="Total 2 3 2 4 5" xfId="29182" xr:uid="{00000000-0005-0000-0000-0000B4DB0000}"/>
    <cellStyle name="Total 2 3 2 4 5 2" xfId="55789" xr:uid="{00000000-0005-0000-0000-0000B5DB0000}"/>
    <cellStyle name="Total 2 3 2 4 6" xfId="29183" xr:uid="{00000000-0005-0000-0000-0000B6DB0000}"/>
    <cellStyle name="Total 2 3 2 4 6 2" xfId="55790" xr:uid="{00000000-0005-0000-0000-0000B7DB0000}"/>
    <cellStyle name="Total 2 3 2 4 7" xfId="29184" xr:uid="{00000000-0005-0000-0000-0000B8DB0000}"/>
    <cellStyle name="Total 2 3 2 4 7 2" xfId="55791" xr:uid="{00000000-0005-0000-0000-0000B9DB0000}"/>
    <cellStyle name="Total 2 3 2 4 8" xfId="55792" xr:uid="{00000000-0005-0000-0000-0000BADB0000}"/>
    <cellStyle name="Total 2 3 2 5" xfId="2720" xr:uid="{00000000-0005-0000-0000-0000BBDB0000}"/>
    <cellStyle name="Total 2 3 2 5 2" xfId="9047" xr:uid="{00000000-0005-0000-0000-0000BCDB0000}"/>
    <cellStyle name="Total 2 3 2 5 2 2" xfId="18661" xr:uid="{00000000-0005-0000-0000-0000BDDB0000}"/>
    <cellStyle name="Total 2 3 2 5 2 2 2" xfId="55793" xr:uid="{00000000-0005-0000-0000-0000BEDB0000}"/>
    <cellStyle name="Total 2 3 2 5 2 3" xfId="55794" xr:uid="{00000000-0005-0000-0000-0000BFDB0000}"/>
    <cellStyle name="Total 2 3 2 5 3" xfId="9048" xr:uid="{00000000-0005-0000-0000-0000C0DB0000}"/>
    <cellStyle name="Total 2 3 2 5 3 2" xfId="18662" xr:uid="{00000000-0005-0000-0000-0000C1DB0000}"/>
    <cellStyle name="Total 2 3 2 5 3 2 2" xfId="55795" xr:uid="{00000000-0005-0000-0000-0000C2DB0000}"/>
    <cellStyle name="Total 2 3 2 5 3 3" xfId="55796" xr:uid="{00000000-0005-0000-0000-0000C3DB0000}"/>
    <cellStyle name="Total 2 3 2 5 4" xfId="18660" xr:uid="{00000000-0005-0000-0000-0000C4DB0000}"/>
    <cellStyle name="Total 2 3 2 5 4 2" xfId="55797" xr:uid="{00000000-0005-0000-0000-0000C5DB0000}"/>
    <cellStyle name="Total 2 3 2 5 5" xfId="29185" xr:uid="{00000000-0005-0000-0000-0000C6DB0000}"/>
    <cellStyle name="Total 2 3 2 5 5 2" xfId="55798" xr:uid="{00000000-0005-0000-0000-0000C7DB0000}"/>
    <cellStyle name="Total 2 3 2 5 6" xfId="29186" xr:uid="{00000000-0005-0000-0000-0000C8DB0000}"/>
    <cellStyle name="Total 2 3 2 5 6 2" xfId="55799" xr:uid="{00000000-0005-0000-0000-0000C9DB0000}"/>
    <cellStyle name="Total 2 3 2 5 7" xfId="29187" xr:uid="{00000000-0005-0000-0000-0000CADB0000}"/>
    <cellStyle name="Total 2 3 2 5 7 2" xfId="55800" xr:uid="{00000000-0005-0000-0000-0000CBDB0000}"/>
    <cellStyle name="Total 2 3 2 5 8" xfId="55801" xr:uid="{00000000-0005-0000-0000-0000CCDB0000}"/>
    <cellStyle name="Total 2 3 2 6" xfId="9049" xr:uid="{00000000-0005-0000-0000-0000CDDB0000}"/>
    <cellStyle name="Total 2 3 2 6 2" xfId="18663" xr:uid="{00000000-0005-0000-0000-0000CEDB0000}"/>
    <cellStyle name="Total 2 3 2 6 2 2" xfId="55802" xr:uid="{00000000-0005-0000-0000-0000CFDB0000}"/>
    <cellStyle name="Total 2 3 2 6 3" xfId="29188" xr:uid="{00000000-0005-0000-0000-0000D0DB0000}"/>
    <cellStyle name="Total 2 3 2 6 3 2" xfId="55803" xr:uid="{00000000-0005-0000-0000-0000D1DB0000}"/>
    <cellStyle name="Total 2 3 2 6 4" xfId="29189" xr:uid="{00000000-0005-0000-0000-0000D2DB0000}"/>
    <cellStyle name="Total 2 3 2 6 4 2" xfId="55804" xr:uid="{00000000-0005-0000-0000-0000D3DB0000}"/>
    <cellStyle name="Total 2 3 2 6 5" xfId="29190" xr:uid="{00000000-0005-0000-0000-0000D4DB0000}"/>
    <cellStyle name="Total 2 3 2 6 5 2" xfId="55805" xr:uid="{00000000-0005-0000-0000-0000D5DB0000}"/>
    <cellStyle name="Total 2 3 2 6 6" xfId="55806" xr:uid="{00000000-0005-0000-0000-0000D6DB0000}"/>
    <cellStyle name="Total 2 3 2 7" xfId="9050" xr:uid="{00000000-0005-0000-0000-0000D7DB0000}"/>
    <cellStyle name="Total 2 3 2 7 2" xfId="18664" xr:uid="{00000000-0005-0000-0000-0000D8DB0000}"/>
    <cellStyle name="Total 2 3 2 7 2 2" xfId="55807" xr:uid="{00000000-0005-0000-0000-0000D9DB0000}"/>
    <cellStyle name="Total 2 3 2 7 3" xfId="29191" xr:uid="{00000000-0005-0000-0000-0000DADB0000}"/>
    <cellStyle name="Total 2 3 2 7 3 2" xfId="55808" xr:uid="{00000000-0005-0000-0000-0000DBDB0000}"/>
    <cellStyle name="Total 2 3 2 7 4" xfId="29192" xr:uid="{00000000-0005-0000-0000-0000DCDB0000}"/>
    <cellStyle name="Total 2 3 2 7 4 2" xfId="55809" xr:uid="{00000000-0005-0000-0000-0000DDDB0000}"/>
    <cellStyle name="Total 2 3 2 7 5" xfId="29193" xr:uid="{00000000-0005-0000-0000-0000DEDB0000}"/>
    <cellStyle name="Total 2 3 2 7 5 2" xfId="55810" xr:uid="{00000000-0005-0000-0000-0000DFDB0000}"/>
    <cellStyle name="Total 2 3 2 7 6" xfId="55811" xr:uid="{00000000-0005-0000-0000-0000E0DB0000}"/>
    <cellStyle name="Total 2 3 2 8" xfId="9051" xr:uid="{00000000-0005-0000-0000-0000E1DB0000}"/>
    <cellStyle name="Total 2 3 2 8 2" xfId="18665" xr:uid="{00000000-0005-0000-0000-0000E2DB0000}"/>
    <cellStyle name="Total 2 3 2 8 2 2" xfId="55812" xr:uid="{00000000-0005-0000-0000-0000E3DB0000}"/>
    <cellStyle name="Total 2 3 2 8 3" xfId="55813" xr:uid="{00000000-0005-0000-0000-0000E4DB0000}"/>
    <cellStyle name="Total 2 3 2 9" xfId="11884" xr:uid="{00000000-0005-0000-0000-0000E5DB0000}"/>
    <cellStyle name="Total 2 3 2 9 2" xfId="55814" xr:uid="{00000000-0005-0000-0000-0000E6DB0000}"/>
    <cellStyle name="Total 2 3 3" xfId="1400" xr:uid="{00000000-0005-0000-0000-0000E7DB0000}"/>
    <cellStyle name="Total 2 3 3 2" xfId="2863" xr:uid="{00000000-0005-0000-0000-0000E8DB0000}"/>
    <cellStyle name="Total 2 3 3 2 2" xfId="9052" xr:uid="{00000000-0005-0000-0000-0000E9DB0000}"/>
    <cellStyle name="Total 2 3 3 2 2 2" xfId="18668" xr:uid="{00000000-0005-0000-0000-0000EADB0000}"/>
    <cellStyle name="Total 2 3 3 2 2 2 2" xfId="55815" xr:uid="{00000000-0005-0000-0000-0000EBDB0000}"/>
    <cellStyle name="Total 2 3 3 2 2 3" xfId="55816" xr:uid="{00000000-0005-0000-0000-0000ECDB0000}"/>
    <cellStyle name="Total 2 3 3 2 3" xfId="9053" xr:uid="{00000000-0005-0000-0000-0000EDDB0000}"/>
    <cellStyle name="Total 2 3 3 2 3 2" xfId="18669" xr:uid="{00000000-0005-0000-0000-0000EEDB0000}"/>
    <cellStyle name="Total 2 3 3 2 3 2 2" xfId="55817" xr:uid="{00000000-0005-0000-0000-0000EFDB0000}"/>
    <cellStyle name="Total 2 3 3 2 3 3" xfId="55818" xr:uid="{00000000-0005-0000-0000-0000F0DB0000}"/>
    <cellStyle name="Total 2 3 3 2 4" xfId="18667" xr:uid="{00000000-0005-0000-0000-0000F1DB0000}"/>
    <cellStyle name="Total 2 3 3 2 4 2" xfId="55819" xr:uid="{00000000-0005-0000-0000-0000F2DB0000}"/>
    <cellStyle name="Total 2 3 3 2 5" xfId="29194" xr:uid="{00000000-0005-0000-0000-0000F3DB0000}"/>
    <cellStyle name="Total 2 3 3 2 5 2" xfId="55820" xr:uid="{00000000-0005-0000-0000-0000F4DB0000}"/>
    <cellStyle name="Total 2 3 3 2 6" xfId="29195" xr:uid="{00000000-0005-0000-0000-0000F5DB0000}"/>
    <cellStyle name="Total 2 3 3 2 6 2" xfId="55821" xr:uid="{00000000-0005-0000-0000-0000F6DB0000}"/>
    <cellStyle name="Total 2 3 3 2 7" xfId="29196" xr:uid="{00000000-0005-0000-0000-0000F7DB0000}"/>
    <cellStyle name="Total 2 3 3 2 7 2" xfId="55822" xr:uid="{00000000-0005-0000-0000-0000F8DB0000}"/>
    <cellStyle name="Total 2 3 3 2 8" xfId="55823" xr:uid="{00000000-0005-0000-0000-0000F9DB0000}"/>
    <cellStyle name="Total 2 3 3 3" xfId="9054" xr:uid="{00000000-0005-0000-0000-0000FADB0000}"/>
    <cellStyle name="Total 2 3 3 3 2" xfId="18670" xr:uid="{00000000-0005-0000-0000-0000FBDB0000}"/>
    <cellStyle name="Total 2 3 3 3 2 2" xfId="55824" xr:uid="{00000000-0005-0000-0000-0000FCDB0000}"/>
    <cellStyle name="Total 2 3 3 3 3" xfId="55825" xr:uid="{00000000-0005-0000-0000-0000FDDB0000}"/>
    <cellStyle name="Total 2 3 3 4" xfId="9055" xr:uid="{00000000-0005-0000-0000-0000FEDB0000}"/>
    <cellStyle name="Total 2 3 3 4 2" xfId="18671" xr:uid="{00000000-0005-0000-0000-0000FFDB0000}"/>
    <cellStyle name="Total 2 3 3 4 2 2" xfId="55826" xr:uid="{00000000-0005-0000-0000-000000DC0000}"/>
    <cellStyle name="Total 2 3 3 4 3" xfId="55827" xr:uid="{00000000-0005-0000-0000-000001DC0000}"/>
    <cellStyle name="Total 2 3 3 5" xfId="18666" xr:uid="{00000000-0005-0000-0000-000002DC0000}"/>
    <cellStyle name="Total 2 3 3 5 2" xfId="55828" xr:uid="{00000000-0005-0000-0000-000003DC0000}"/>
    <cellStyle name="Total 2 3 3 6" xfId="29197" xr:uid="{00000000-0005-0000-0000-000004DC0000}"/>
    <cellStyle name="Total 2 3 3 6 2" xfId="55829" xr:uid="{00000000-0005-0000-0000-000005DC0000}"/>
    <cellStyle name="Total 2 3 3 7" xfId="29198" xr:uid="{00000000-0005-0000-0000-000006DC0000}"/>
    <cellStyle name="Total 2 3 3 7 2" xfId="55830" xr:uid="{00000000-0005-0000-0000-000007DC0000}"/>
    <cellStyle name="Total 2 3 3 8" xfId="29199" xr:uid="{00000000-0005-0000-0000-000008DC0000}"/>
    <cellStyle name="Total 2 3 3 8 2" xfId="55831" xr:uid="{00000000-0005-0000-0000-000009DC0000}"/>
    <cellStyle name="Total 2 3 3 9" xfId="55832" xr:uid="{00000000-0005-0000-0000-00000ADC0000}"/>
    <cellStyle name="Total 2 3 4" xfId="2644" xr:uid="{00000000-0005-0000-0000-00000BDC0000}"/>
    <cellStyle name="Total 2 3 4 2" xfId="9056" xr:uid="{00000000-0005-0000-0000-00000CDC0000}"/>
    <cellStyle name="Total 2 3 4 2 2" xfId="18673" xr:uid="{00000000-0005-0000-0000-00000DDC0000}"/>
    <cellStyle name="Total 2 3 4 2 2 2" xfId="55833" xr:uid="{00000000-0005-0000-0000-00000EDC0000}"/>
    <cellStyle name="Total 2 3 4 2 3" xfId="55834" xr:uid="{00000000-0005-0000-0000-00000FDC0000}"/>
    <cellStyle name="Total 2 3 4 3" xfId="9057" xr:uid="{00000000-0005-0000-0000-000010DC0000}"/>
    <cellStyle name="Total 2 3 4 3 2" xfId="18674" xr:uid="{00000000-0005-0000-0000-000011DC0000}"/>
    <cellStyle name="Total 2 3 4 3 2 2" xfId="55835" xr:uid="{00000000-0005-0000-0000-000012DC0000}"/>
    <cellStyle name="Total 2 3 4 3 3" xfId="55836" xr:uid="{00000000-0005-0000-0000-000013DC0000}"/>
    <cellStyle name="Total 2 3 4 4" xfId="18672" xr:uid="{00000000-0005-0000-0000-000014DC0000}"/>
    <cellStyle name="Total 2 3 4 4 2" xfId="55837" xr:uid="{00000000-0005-0000-0000-000015DC0000}"/>
    <cellStyle name="Total 2 3 4 5" xfId="29200" xr:uid="{00000000-0005-0000-0000-000016DC0000}"/>
    <cellStyle name="Total 2 3 4 5 2" xfId="55838" xr:uid="{00000000-0005-0000-0000-000017DC0000}"/>
    <cellStyle name="Total 2 3 4 6" xfId="29201" xr:uid="{00000000-0005-0000-0000-000018DC0000}"/>
    <cellStyle name="Total 2 3 4 6 2" xfId="55839" xr:uid="{00000000-0005-0000-0000-000019DC0000}"/>
    <cellStyle name="Total 2 3 4 7" xfId="29202" xr:uid="{00000000-0005-0000-0000-00001ADC0000}"/>
    <cellStyle name="Total 2 3 4 7 2" xfId="55840" xr:uid="{00000000-0005-0000-0000-00001BDC0000}"/>
    <cellStyle name="Total 2 3 4 8" xfId="55841" xr:uid="{00000000-0005-0000-0000-00001CDC0000}"/>
    <cellStyle name="Total 2 3 5" xfId="9058" xr:uid="{00000000-0005-0000-0000-00001DDC0000}"/>
    <cellStyle name="Total 2 3 5 2" xfId="18675" xr:uid="{00000000-0005-0000-0000-00001EDC0000}"/>
    <cellStyle name="Total 2 3 5 2 2" xfId="55842" xr:uid="{00000000-0005-0000-0000-00001FDC0000}"/>
    <cellStyle name="Total 2 3 5 3" xfId="29203" xr:uid="{00000000-0005-0000-0000-000020DC0000}"/>
    <cellStyle name="Total 2 3 5 3 2" xfId="55843" xr:uid="{00000000-0005-0000-0000-000021DC0000}"/>
    <cellStyle name="Total 2 3 5 4" xfId="29204" xr:uid="{00000000-0005-0000-0000-000022DC0000}"/>
    <cellStyle name="Total 2 3 5 4 2" xfId="55844" xr:uid="{00000000-0005-0000-0000-000023DC0000}"/>
    <cellStyle name="Total 2 3 5 5" xfId="29205" xr:uid="{00000000-0005-0000-0000-000024DC0000}"/>
    <cellStyle name="Total 2 3 5 5 2" xfId="55845" xr:uid="{00000000-0005-0000-0000-000025DC0000}"/>
    <cellStyle name="Total 2 3 5 6" xfId="55846" xr:uid="{00000000-0005-0000-0000-000026DC0000}"/>
    <cellStyle name="Total 2 3 6" xfId="9059" xr:uid="{00000000-0005-0000-0000-000027DC0000}"/>
    <cellStyle name="Total 2 3 6 2" xfId="18676" xr:uid="{00000000-0005-0000-0000-000028DC0000}"/>
    <cellStyle name="Total 2 3 6 2 2" xfId="55847" xr:uid="{00000000-0005-0000-0000-000029DC0000}"/>
    <cellStyle name="Total 2 3 6 3" xfId="29206" xr:uid="{00000000-0005-0000-0000-00002ADC0000}"/>
    <cellStyle name="Total 2 3 6 3 2" xfId="55848" xr:uid="{00000000-0005-0000-0000-00002BDC0000}"/>
    <cellStyle name="Total 2 3 6 4" xfId="29207" xr:uid="{00000000-0005-0000-0000-00002CDC0000}"/>
    <cellStyle name="Total 2 3 6 4 2" xfId="55849" xr:uid="{00000000-0005-0000-0000-00002DDC0000}"/>
    <cellStyle name="Total 2 3 6 5" xfId="29208" xr:uid="{00000000-0005-0000-0000-00002EDC0000}"/>
    <cellStyle name="Total 2 3 6 5 2" xfId="55850" xr:uid="{00000000-0005-0000-0000-00002FDC0000}"/>
    <cellStyle name="Total 2 3 6 6" xfId="55851" xr:uid="{00000000-0005-0000-0000-000030DC0000}"/>
    <cellStyle name="Total 2 3 7" xfId="9060" xr:uid="{00000000-0005-0000-0000-000031DC0000}"/>
    <cellStyle name="Total 2 3 7 2" xfId="18677" xr:uid="{00000000-0005-0000-0000-000032DC0000}"/>
    <cellStyle name="Total 2 3 7 2 2" xfId="55852" xr:uid="{00000000-0005-0000-0000-000033DC0000}"/>
    <cellStyle name="Total 2 3 7 3" xfId="29209" xr:uid="{00000000-0005-0000-0000-000034DC0000}"/>
    <cellStyle name="Total 2 3 7 3 2" xfId="55853" xr:uid="{00000000-0005-0000-0000-000035DC0000}"/>
    <cellStyle name="Total 2 3 7 4" xfId="29210" xr:uid="{00000000-0005-0000-0000-000036DC0000}"/>
    <cellStyle name="Total 2 3 7 4 2" xfId="55854" xr:uid="{00000000-0005-0000-0000-000037DC0000}"/>
    <cellStyle name="Total 2 3 7 5" xfId="29211" xr:uid="{00000000-0005-0000-0000-000038DC0000}"/>
    <cellStyle name="Total 2 3 7 5 2" xfId="55855" xr:uid="{00000000-0005-0000-0000-000039DC0000}"/>
    <cellStyle name="Total 2 3 7 6" xfId="55856" xr:uid="{00000000-0005-0000-0000-00003ADC0000}"/>
    <cellStyle name="Total 2 3 8" xfId="9061" xr:uid="{00000000-0005-0000-0000-00003BDC0000}"/>
    <cellStyle name="Total 2 3 8 2" xfId="18678" xr:uid="{00000000-0005-0000-0000-00003CDC0000}"/>
    <cellStyle name="Total 2 3 8 2 2" xfId="55857" xr:uid="{00000000-0005-0000-0000-00003DDC0000}"/>
    <cellStyle name="Total 2 3 8 3" xfId="55858" xr:uid="{00000000-0005-0000-0000-00003EDC0000}"/>
    <cellStyle name="Total 2 3 9" xfId="11883" xr:uid="{00000000-0005-0000-0000-00003FDC0000}"/>
    <cellStyle name="Total 2 3 9 2" xfId="55859" xr:uid="{00000000-0005-0000-0000-000040DC0000}"/>
    <cellStyle name="Total 2 4" xfId="596" xr:uid="{00000000-0005-0000-0000-000041DC0000}"/>
    <cellStyle name="Total 2 4 10" xfId="18679" xr:uid="{00000000-0005-0000-0000-000042DC0000}"/>
    <cellStyle name="Total 2 4 10 2" xfId="55860" xr:uid="{00000000-0005-0000-0000-000043DC0000}"/>
    <cellStyle name="Total 2 4 11" xfId="29212" xr:uid="{00000000-0005-0000-0000-000044DC0000}"/>
    <cellStyle name="Total 2 4 11 2" xfId="55861" xr:uid="{00000000-0005-0000-0000-000045DC0000}"/>
    <cellStyle name="Total 2 4 12" xfId="55862" xr:uid="{00000000-0005-0000-0000-000046DC0000}"/>
    <cellStyle name="Total 2 4 13" xfId="792" xr:uid="{00000000-0005-0000-0000-000047DC0000}"/>
    <cellStyle name="Total 2 4 14" xfId="57354" xr:uid="{00000000-0005-0000-0000-000048DC0000}"/>
    <cellStyle name="Total 2 4 2" xfId="597" xr:uid="{00000000-0005-0000-0000-000049DC0000}"/>
    <cellStyle name="Total 2 4 2 10" xfId="18680" xr:uid="{00000000-0005-0000-0000-00004ADC0000}"/>
    <cellStyle name="Total 2 4 2 10 2" xfId="55863" xr:uid="{00000000-0005-0000-0000-00004BDC0000}"/>
    <cellStyle name="Total 2 4 2 11" xfId="29213" xr:uid="{00000000-0005-0000-0000-00004CDC0000}"/>
    <cellStyle name="Total 2 4 2 11 2" xfId="55864" xr:uid="{00000000-0005-0000-0000-00004DDC0000}"/>
    <cellStyle name="Total 2 4 2 12" xfId="29214" xr:uid="{00000000-0005-0000-0000-00004EDC0000}"/>
    <cellStyle name="Total 2 4 2 12 2" xfId="55865" xr:uid="{00000000-0005-0000-0000-00004FDC0000}"/>
    <cellStyle name="Total 2 4 2 13" xfId="55866" xr:uid="{00000000-0005-0000-0000-000050DC0000}"/>
    <cellStyle name="Total 2 4 2 14" xfId="57355" xr:uid="{00000000-0005-0000-0000-000051DC0000}"/>
    <cellStyle name="Total 2 4 2 2" xfId="2125" xr:uid="{00000000-0005-0000-0000-000052DC0000}"/>
    <cellStyle name="Total 2 4 2 2 2" xfId="3583" xr:uid="{00000000-0005-0000-0000-000053DC0000}"/>
    <cellStyle name="Total 2 4 2 2 2 2" xfId="9062" xr:uid="{00000000-0005-0000-0000-000054DC0000}"/>
    <cellStyle name="Total 2 4 2 2 2 2 2" xfId="18683" xr:uid="{00000000-0005-0000-0000-000055DC0000}"/>
    <cellStyle name="Total 2 4 2 2 2 2 2 2" xfId="55867" xr:uid="{00000000-0005-0000-0000-000056DC0000}"/>
    <cellStyle name="Total 2 4 2 2 2 2 3" xfId="55868" xr:uid="{00000000-0005-0000-0000-000057DC0000}"/>
    <cellStyle name="Total 2 4 2 2 2 3" xfId="9063" xr:uid="{00000000-0005-0000-0000-000058DC0000}"/>
    <cellStyle name="Total 2 4 2 2 2 3 2" xfId="18684" xr:uid="{00000000-0005-0000-0000-000059DC0000}"/>
    <cellStyle name="Total 2 4 2 2 2 3 2 2" xfId="55869" xr:uid="{00000000-0005-0000-0000-00005ADC0000}"/>
    <cellStyle name="Total 2 4 2 2 2 3 3" xfId="55870" xr:uid="{00000000-0005-0000-0000-00005BDC0000}"/>
    <cellStyle name="Total 2 4 2 2 2 4" xfId="18682" xr:uid="{00000000-0005-0000-0000-00005CDC0000}"/>
    <cellStyle name="Total 2 4 2 2 2 4 2" xfId="55871" xr:uid="{00000000-0005-0000-0000-00005DDC0000}"/>
    <cellStyle name="Total 2 4 2 2 2 5" xfId="29215" xr:uid="{00000000-0005-0000-0000-00005EDC0000}"/>
    <cellStyle name="Total 2 4 2 2 2 5 2" xfId="55872" xr:uid="{00000000-0005-0000-0000-00005FDC0000}"/>
    <cellStyle name="Total 2 4 2 2 2 6" xfId="29216" xr:uid="{00000000-0005-0000-0000-000060DC0000}"/>
    <cellStyle name="Total 2 4 2 2 2 6 2" xfId="55873" xr:uid="{00000000-0005-0000-0000-000061DC0000}"/>
    <cellStyle name="Total 2 4 2 2 2 7" xfId="29217" xr:uid="{00000000-0005-0000-0000-000062DC0000}"/>
    <cellStyle name="Total 2 4 2 2 2 7 2" xfId="55874" xr:uid="{00000000-0005-0000-0000-000063DC0000}"/>
    <cellStyle name="Total 2 4 2 2 2 8" xfId="55875" xr:uid="{00000000-0005-0000-0000-000064DC0000}"/>
    <cellStyle name="Total 2 4 2 2 3" xfId="9064" xr:uid="{00000000-0005-0000-0000-000065DC0000}"/>
    <cellStyle name="Total 2 4 2 2 3 2" xfId="18685" xr:uid="{00000000-0005-0000-0000-000066DC0000}"/>
    <cellStyle name="Total 2 4 2 2 3 2 2" xfId="55876" xr:uid="{00000000-0005-0000-0000-000067DC0000}"/>
    <cellStyle name="Total 2 4 2 2 3 3" xfId="55877" xr:uid="{00000000-0005-0000-0000-000068DC0000}"/>
    <cellStyle name="Total 2 4 2 2 4" xfId="9065" xr:uid="{00000000-0005-0000-0000-000069DC0000}"/>
    <cellStyle name="Total 2 4 2 2 4 2" xfId="18686" xr:uid="{00000000-0005-0000-0000-00006ADC0000}"/>
    <cellStyle name="Total 2 4 2 2 4 2 2" xfId="55878" xr:uid="{00000000-0005-0000-0000-00006BDC0000}"/>
    <cellStyle name="Total 2 4 2 2 4 3" xfId="55879" xr:uid="{00000000-0005-0000-0000-00006CDC0000}"/>
    <cellStyle name="Total 2 4 2 2 5" xfId="18681" xr:uid="{00000000-0005-0000-0000-00006DDC0000}"/>
    <cellStyle name="Total 2 4 2 2 5 2" xfId="55880" xr:uid="{00000000-0005-0000-0000-00006EDC0000}"/>
    <cellStyle name="Total 2 4 2 2 6" xfId="29218" xr:uid="{00000000-0005-0000-0000-00006FDC0000}"/>
    <cellStyle name="Total 2 4 2 2 6 2" xfId="55881" xr:uid="{00000000-0005-0000-0000-000070DC0000}"/>
    <cellStyle name="Total 2 4 2 2 7" xfId="29219" xr:uid="{00000000-0005-0000-0000-000071DC0000}"/>
    <cellStyle name="Total 2 4 2 2 7 2" xfId="55882" xr:uid="{00000000-0005-0000-0000-000072DC0000}"/>
    <cellStyle name="Total 2 4 2 2 8" xfId="29220" xr:uid="{00000000-0005-0000-0000-000073DC0000}"/>
    <cellStyle name="Total 2 4 2 2 8 2" xfId="55883" xr:uid="{00000000-0005-0000-0000-000074DC0000}"/>
    <cellStyle name="Total 2 4 2 2 9" xfId="55884" xr:uid="{00000000-0005-0000-0000-000075DC0000}"/>
    <cellStyle name="Total 2 4 2 3" xfId="1693" xr:uid="{00000000-0005-0000-0000-000076DC0000}"/>
    <cellStyle name="Total 2 4 2 3 2" xfId="3155" xr:uid="{00000000-0005-0000-0000-000077DC0000}"/>
    <cellStyle name="Total 2 4 2 3 2 2" xfId="9066" xr:uid="{00000000-0005-0000-0000-000078DC0000}"/>
    <cellStyle name="Total 2 4 2 3 2 2 2" xfId="18689" xr:uid="{00000000-0005-0000-0000-000079DC0000}"/>
    <cellStyle name="Total 2 4 2 3 2 2 2 2" xfId="55885" xr:uid="{00000000-0005-0000-0000-00007ADC0000}"/>
    <cellStyle name="Total 2 4 2 3 2 2 3" xfId="55886" xr:uid="{00000000-0005-0000-0000-00007BDC0000}"/>
    <cellStyle name="Total 2 4 2 3 2 3" xfId="9067" xr:uid="{00000000-0005-0000-0000-00007CDC0000}"/>
    <cellStyle name="Total 2 4 2 3 2 3 2" xfId="18690" xr:uid="{00000000-0005-0000-0000-00007DDC0000}"/>
    <cellStyle name="Total 2 4 2 3 2 3 2 2" xfId="55887" xr:uid="{00000000-0005-0000-0000-00007EDC0000}"/>
    <cellStyle name="Total 2 4 2 3 2 3 3" xfId="55888" xr:uid="{00000000-0005-0000-0000-00007FDC0000}"/>
    <cellStyle name="Total 2 4 2 3 2 4" xfId="18688" xr:uid="{00000000-0005-0000-0000-000080DC0000}"/>
    <cellStyle name="Total 2 4 2 3 2 4 2" xfId="55889" xr:uid="{00000000-0005-0000-0000-000081DC0000}"/>
    <cellStyle name="Total 2 4 2 3 2 5" xfId="29221" xr:uid="{00000000-0005-0000-0000-000082DC0000}"/>
    <cellStyle name="Total 2 4 2 3 2 5 2" xfId="55890" xr:uid="{00000000-0005-0000-0000-000083DC0000}"/>
    <cellStyle name="Total 2 4 2 3 2 6" xfId="29222" xr:uid="{00000000-0005-0000-0000-000084DC0000}"/>
    <cellStyle name="Total 2 4 2 3 2 6 2" xfId="55891" xr:uid="{00000000-0005-0000-0000-000085DC0000}"/>
    <cellStyle name="Total 2 4 2 3 2 7" xfId="29223" xr:uid="{00000000-0005-0000-0000-000086DC0000}"/>
    <cellStyle name="Total 2 4 2 3 2 7 2" xfId="55892" xr:uid="{00000000-0005-0000-0000-000087DC0000}"/>
    <cellStyle name="Total 2 4 2 3 2 8" xfId="55893" xr:uid="{00000000-0005-0000-0000-000088DC0000}"/>
    <cellStyle name="Total 2 4 2 3 3" xfId="9068" xr:uid="{00000000-0005-0000-0000-000089DC0000}"/>
    <cellStyle name="Total 2 4 2 3 3 2" xfId="18691" xr:uid="{00000000-0005-0000-0000-00008ADC0000}"/>
    <cellStyle name="Total 2 4 2 3 3 2 2" xfId="55894" xr:uid="{00000000-0005-0000-0000-00008BDC0000}"/>
    <cellStyle name="Total 2 4 2 3 3 3" xfId="55895" xr:uid="{00000000-0005-0000-0000-00008CDC0000}"/>
    <cellStyle name="Total 2 4 2 3 4" xfId="9069" xr:uid="{00000000-0005-0000-0000-00008DDC0000}"/>
    <cellStyle name="Total 2 4 2 3 4 2" xfId="18692" xr:uid="{00000000-0005-0000-0000-00008EDC0000}"/>
    <cellStyle name="Total 2 4 2 3 4 2 2" xfId="55896" xr:uid="{00000000-0005-0000-0000-00008FDC0000}"/>
    <cellStyle name="Total 2 4 2 3 4 3" xfId="55897" xr:uid="{00000000-0005-0000-0000-000090DC0000}"/>
    <cellStyle name="Total 2 4 2 3 5" xfId="18687" xr:uid="{00000000-0005-0000-0000-000091DC0000}"/>
    <cellStyle name="Total 2 4 2 3 5 2" xfId="55898" xr:uid="{00000000-0005-0000-0000-000092DC0000}"/>
    <cellStyle name="Total 2 4 2 3 6" xfId="29224" xr:uid="{00000000-0005-0000-0000-000093DC0000}"/>
    <cellStyle name="Total 2 4 2 3 6 2" xfId="55899" xr:uid="{00000000-0005-0000-0000-000094DC0000}"/>
    <cellStyle name="Total 2 4 2 3 7" xfId="29225" xr:uid="{00000000-0005-0000-0000-000095DC0000}"/>
    <cellStyle name="Total 2 4 2 3 7 2" xfId="55900" xr:uid="{00000000-0005-0000-0000-000096DC0000}"/>
    <cellStyle name="Total 2 4 2 3 8" xfId="29226" xr:uid="{00000000-0005-0000-0000-000097DC0000}"/>
    <cellStyle name="Total 2 4 2 3 8 2" xfId="55901" xr:uid="{00000000-0005-0000-0000-000098DC0000}"/>
    <cellStyle name="Total 2 4 2 3 9" xfId="55902" xr:uid="{00000000-0005-0000-0000-000099DC0000}"/>
    <cellStyle name="Total 2 4 2 4" xfId="2647" xr:uid="{00000000-0005-0000-0000-00009ADC0000}"/>
    <cellStyle name="Total 2 4 2 4 2" xfId="9070" xr:uid="{00000000-0005-0000-0000-00009BDC0000}"/>
    <cellStyle name="Total 2 4 2 4 2 2" xfId="18694" xr:uid="{00000000-0005-0000-0000-00009CDC0000}"/>
    <cellStyle name="Total 2 4 2 4 2 2 2" xfId="55903" xr:uid="{00000000-0005-0000-0000-00009DDC0000}"/>
    <cellStyle name="Total 2 4 2 4 2 3" xfId="55904" xr:uid="{00000000-0005-0000-0000-00009EDC0000}"/>
    <cellStyle name="Total 2 4 2 4 3" xfId="9071" xr:uid="{00000000-0005-0000-0000-00009FDC0000}"/>
    <cellStyle name="Total 2 4 2 4 3 2" xfId="18695" xr:uid="{00000000-0005-0000-0000-0000A0DC0000}"/>
    <cellStyle name="Total 2 4 2 4 3 2 2" xfId="55905" xr:uid="{00000000-0005-0000-0000-0000A1DC0000}"/>
    <cellStyle name="Total 2 4 2 4 3 3" xfId="55906" xr:uid="{00000000-0005-0000-0000-0000A2DC0000}"/>
    <cellStyle name="Total 2 4 2 4 4" xfId="18693" xr:uid="{00000000-0005-0000-0000-0000A3DC0000}"/>
    <cellStyle name="Total 2 4 2 4 4 2" xfId="55907" xr:uid="{00000000-0005-0000-0000-0000A4DC0000}"/>
    <cellStyle name="Total 2 4 2 4 5" xfId="29227" xr:uid="{00000000-0005-0000-0000-0000A5DC0000}"/>
    <cellStyle name="Total 2 4 2 4 5 2" xfId="55908" xr:uid="{00000000-0005-0000-0000-0000A6DC0000}"/>
    <cellStyle name="Total 2 4 2 4 6" xfId="29228" xr:uid="{00000000-0005-0000-0000-0000A7DC0000}"/>
    <cellStyle name="Total 2 4 2 4 6 2" xfId="55909" xr:uid="{00000000-0005-0000-0000-0000A8DC0000}"/>
    <cellStyle name="Total 2 4 2 4 7" xfId="29229" xr:uid="{00000000-0005-0000-0000-0000A9DC0000}"/>
    <cellStyle name="Total 2 4 2 4 7 2" xfId="55910" xr:uid="{00000000-0005-0000-0000-0000AADC0000}"/>
    <cellStyle name="Total 2 4 2 4 8" xfId="55911" xr:uid="{00000000-0005-0000-0000-0000ABDC0000}"/>
    <cellStyle name="Total 2 4 2 5" xfId="2721" xr:uid="{00000000-0005-0000-0000-0000ACDC0000}"/>
    <cellStyle name="Total 2 4 2 5 2" xfId="9072" xr:uid="{00000000-0005-0000-0000-0000ADDC0000}"/>
    <cellStyle name="Total 2 4 2 5 2 2" xfId="18697" xr:uid="{00000000-0005-0000-0000-0000AEDC0000}"/>
    <cellStyle name="Total 2 4 2 5 2 2 2" xfId="55912" xr:uid="{00000000-0005-0000-0000-0000AFDC0000}"/>
    <cellStyle name="Total 2 4 2 5 2 3" xfId="55913" xr:uid="{00000000-0005-0000-0000-0000B0DC0000}"/>
    <cellStyle name="Total 2 4 2 5 3" xfId="9073" xr:uid="{00000000-0005-0000-0000-0000B1DC0000}"/>
    <cellStyle name="Total 2 4 2 5 3 2" xfId="18698" xr:uid="{00000000-0005-0000-0000-0000B2DC0000}"/>
    <cellStyle name="Total 2 4 2 5 3 2 2" xfId="55914" xr:uid="{00000000-0005-0000-0000-0000B3DC0000}"/>
    <cellStyle name="Total 2 4 2 5 3 3" xfId="55915" xr:uid="{00000000-0005-0000-0000-0000B4DC0000}"/>
    <cellStyle name="Total 2 4 2 5 4" xfId="18696" xr:uid="{00000000-0005-0000-0000-0000B5DC0000}"/>
    <cellStyle name="Total 2 4 2 5 4 2" xfId="55916" xr:uid="{00000000-0005-0000-0000-0000B6DC0000}"/>
    <cellStyle name="Total 2 4 2 5 5" xfId="29230" xr:uid="{00000000-0005-0000-0000-0000B7DC0000}"/>
    <cellStyle name="Total 2 4 2 5 5 2" xfId="55917" xr:uid="{00000000-0005-0000-0000-0000B8DC0000}"/>
    <cellStyle name="Total 2 4 2 5 6" xfId="29231" xr:uid="{00000000-0005-0000-0000-0000B9DC0000}"/>
    <cellStyle name="Total 2 4 2 5 6 2" xfId="55918" xr:uid="{00000000-0005-0000-0000-0000BADC0000}"/>
    <cellStyle name="Total 2 4 2 5 7" xfId="29232" xr:uid="{00000000-0005-0000-0000-0000BBDC0000}"/>
    <cellStyle name="Total 2 4 2 5 7 2" xfId="55919" xr:uid="{00000000-0005-0000-0000-0000BCDC0000}"/>
    <cellStyle name="Total 2 4 2 5 8" xfId="55920" xr:uid="{00000000-0005-0000-0000-0000BDDC0000}"/>
    <cellStyle name="Total 2 4 2 6" xfId="9074" xr:uid="{00000000-0005-0000-0000-0000BEDC0000}"/>
    <cellStyle name="Total 2 4 2 6 2" xfId="18699" xr:uid="{00000000-0005-0000-0000-0000BFDC0000}"/>
    <cellStyle name="Total 2 4 2 6 2 2" xfId="55921" xr:uid="{00000000-0005-0000-0000-0000C0DC0000}"/>
    <cellStyle name="Total 2 4 2 6 3" xfId="29233" xr:uid="{00000000-0005-0000-0000-0000C1DC0000}"/>
    <cellStyle name="Total 2 4 2 6 3 2" xfId="55922" xr:uid="{00000000-0005-0000-0000-0000C2DC0000}"/>
    <cellStyle name="Total 2 4 2 6 4" xfId="29234" xr:uid="{00000000-0005-0000-0000-0000C3DC0000}"/>
    <cellStyle name="Total 2 4 2 6 4 2" xfId="55923" xr:uid="{00000000-0005-0000-0000-0000C4DC0000}"/>
    <cellStyle name="Total 2 4 2 6 5" xfId="29235" xr:uid="{00000000-0005-0000-0000-0000C5DC0000}"/>
    <cellStyle name="Total 2 4 2 6 5 2" xfId="55924" xr:uid="{00000000-0005-0000-0000-0000C6DC0000}"/>
    <cellStyle name="Total 2 4 2 6 6" xfId="55925" xr:uid="{00000000-0005-0000-0000-0000C7DC0000}"/>
    <cellStyle name="Total 2 4 2 7" xfId="9075" xr:uid="{00000000-0005-0000-0000-0000C8DC0000}"/>
    <cellStyle name="Total 2 4 2 7 2" xfId="18700" xr:uid="{00000000-0005-0000-0000-0000C9DC0000}"/>
    <cellStyle name="Total 2 4 2 7 2 2" xfId="55926" xr:uid="{00000000-0005-0000-0000-0000CADC0000}"/>
    <cellStyle name="Total 2 4 2 7 3" xfId="29236" xr:uid="{00000000-0005-0000-0000-0000CBDC0000}"/>
    <cellStyle name="Total 2 4 2 7 3 2" xfId="55927" xr:uid="{00000000-0005-0000-0000-0000CCDC0000}"/>
    <cellStyle name="Total 2 4 2 7 4" xfId="29237" xr:uid="{00000000-0005-0000-0000-0000CDDC0000}"/>
    <cellStyle name="Total 2 4 2 7 4 2" xfId="55928" xr:uid="{00000000-0005-0000-0000-0000CEDC0000}"/>
    <cellStyle name="Total 2 4 2 7 5" xfId="29238" xr:uid="{00000000-0005-0000-0000-0000CFDC0000}"/>
    <cellStyle name="Total 2 4 2 7 5 2" xfId="55929" xr:uid="{00000000-0005-0000-0000-0000D0DC0000}"/>
    <cellStyle name="Total 2 4 2 7 6" xfId="55930" xr:uid="{00000000-0005-0000-0000-0000D1DC0000}"/>
    <cellStyle name="Total 2 4 2 8" xfId="9076" xr:uid="{00000000-0005-0000-0000-0000D2DC0000}"/>
    <cellStyle name="Total 2 4 2 8 2" xfId="18701" xr:uid="{00000000-0005-0000-0000-0000D3DC0000}"/>
    <cellStyle name="Total 2 4 2 8 2 2" xfId="55931" xr:uid="{00000000-0005-0000-0000-0000D4DC0000}"/>
    <cellStyle name="Total 2 4 2 8 3" xfId="55932" xr:uid="{00000000-0005-0000-0000-0000D5DC0000}"/>
    <cellStyle name="Total 2 4 2 9" xfId="11886" xr:uid="{00000000-0005-0000-0000-0000D6DC0000}"/>
    <cellStyle name="Total 2 4 2 9 2" xfId="55933" xr:uid="{00000000-0005-0000-0000-0000D7DC0000}"/>
    <cellStyle name="Total 2 4 3" xfId="1326" xr:uid="{00000000-0005-0000-0000-0000D8DC0000}"/>
    <cellStyle name="Total 2 4 3 2" xfId="2793" xr:uid="{00000000-0005-0000-0000-0000D9DC0000}"/>
    <cellStyle name="Total 2 4 3 2 2" xfId="9077" xr:uid="{00000000-0005-0000-0000-0000DADC0000}"/>
    <cellStyle name="Total 2 4 3 2 2 2" xfId="18704" xr:uid="{00000000-0005-0000-0000-0000DBDC0000}"/>
    <cellStyle name="Total 2 4 3 2 2 2 2" xfId="55934" xr:uid="{00000000-0005-0000-0000-0000DCDC0000}"/>
    <cellStyle name="Total 2 4 3 2 2 3" xfId="55935" xr:uid="{00000000-0005-0000-0000-0000DDDC0000}"/>
    <cellStyle name="Total 2 4 3 2 3" xfId="9078" xr:uid="{00000000-0005-0000-0000-0000DEDC0000}"/>
    <cellStyle name="Total 2 4 3 2 3 2" xfId="18705" xr:uid="{00000000-0005-0000-0000-0000DFDC0000}"/>
    <cellStyle name="Total 2 4 3 2 3 2 2" xfId="55936" xr:uid="{00000000-0005-0000-0000-0000E0DC0000}"/>
    <cellStyle name="Total 2 4 3 2 3 3" xfId="55937" xr:uid="{00000000-0005-0000-0000-0000E1DC0000}"/>
    <cellStyle name="Total 2 4 3 2 4" xfId="18703" xr:uid="{00000000-0005-0000-0000-0000E2DC0000}"/>
    <cellStyle name="Total 2 4 3 2 4 2" xfId="55938" xr:uid="{00000000-0005-0000-0000-0000E3DC0000}"/>
    <cellStyle name="Total 2 4 3 2 5" xfId="29239" xr:uid="{00000000-0005-0000-0000-0000E4DC0000}"/>
    <cellStyle name="Total 2 4 3 2 5 2" xfId="55939" xr:uid="{00000000-0005-0000-0000-0000E5DC0000}"/>
    <cellStyle name="Total 2 4 3 2 6" xfId="29240" xr:uid="{00000000-0005-0000-0000-0000E6DC0000}"/>
    <cellStyle name="Total 2 4 3 2 6 2" xfId="55940" xr:uid="{00000000-0005-0000-0000-0000E7DC0000}"/>
    <cellStyle name="Total 2 4 3 2 7" xfId="29241" xr:uid="{00000000-0005-0000-0000-0000E8DC0000}"/>
    <cellStyle name="Total 2 4 3 2 7 2" xfId="55941" xr:uid="{00000000-0005-0000-0000-0000E9DC0000}"/>
    <cellStyle name="Total 2 4 3 2 8" xfId="55942" xr:uid="{00000000-0005-0000-0000-0000EADC0000}"/>
    <cellStyle name="Total 2 4 3 3" xfId="9079" xr:uid="{00000000-0005-0000-0000-0000EBDC0000}"/>
    <cellStyle name="Total 2 4 3 3 2" xfId="18706" xr:uid="{00000000-0005-0000-0000-0000ECDC0000}"/>
    <cellStyle name="Total 2 4 3 3 2 2" xfId="55943" xr:uid="{00000000-0005-0000-0000-0000EDDC0000}"/>
    <cellStyle name="Total 2 4 3 3 3" xfId="55944" xr:uid="{00000000-0005-0000-0000-0000EEDC0000}"/>
    <cellStyle name="Total 2 4 3 4" xfId="9080" xr:uid="{00000000-0005-0000-0000-0000EFDC0000}"/>
    <cellStyle name="Total 2 4 3 4 2" xfId="18707" xr:uid="{00000000-0005-0000-0000-0000F0DC0000}"/>
    <cellStyle name="Total 2 4 3 4 2 2" xfId="55945" xr:uid="{00000000-0005-0000-0000-0000F1DC0000}"/>
    <cellStyle name="Total 2 4 3 4 3" xfId="55946" xr:uid="{00000000-0005-0000-0000-0000F2DC0000}"/>
    <cellStyle name="Total 2 4 3 5" xfId="18702" xr:uid="{00000000-0005-0000-0000-0000F3DC0000}"/>
    <cellStyle name="Total 2 4 3 5 2" xfId="55947" xr:uid="{00000000-0005-0000-0000-0000F4DC0000}"/>
    <cellStyle name="Total 2 4 3 6" xfId="29242" xr:uid="{00000000-0005-0000-0000-0000F5DC0000}"/>
    <cellStyle name="Total 2 4 3 6 2" xfId="55948" xr:uid="{00000000-0005-0000-0000-0000F6DC0000}"/>
    <cellStyle name="Total 2 4 3 7" xfId="29243" xr:uid="{00000000-0005-0000-0000-0000F7DC0000}"/>
    <cellStyle name="Total 2 4 3 7 2" xfId="55949" xr:uid="{00000000-0005-0000-0000-0000F8DC0000}"/>
    <cellStyle name="Total 2 4 3 8" xfId="29244" xr:uid="{00000000-0005-0000-0000-0000F9DC0000}"/>
    <cellStyle name="Total 2 4 3 8 2" xfId="55950" xr:uid="{00000000-0005-0000-0000-0000FADC0000}"/>
    <cellStyle name="Total 2 4 3 9" xfId="55951" xr:uid="{00000000-0005-0000-0000-0000FBDC0000}"/>
    <cellStyle name="Total 2 4 4" xfId="2646" xr:uid="{00000000-0005-0000-0000-0000FCDC0000}"/>
    <cellStyle name="Total 2 4 4 2" xfId="9081" xr:uid="{00000000-0005-0000-0000-0000FDDC0000}"/>
    <cellStyle name="Total 2 4 4 2 2" xfId="18709" xr:uid="{00000000-0005-0000-0000-0000FEDC0000}"/>
    <cellStyle name="Total 2 4 4 2 2 2" xfId="55952" xr:uid="{00000000-0005-0000-0000-0000FFDC0000}"/>
    <cellStyle name="Total 2 4 4 2 3" xfId="55953" xr:uid="{00000000-0005-0000-0000-000000DD0000}"/>
    <cellStyle name="Total 2 4 4 3" xfId="9082" xr:uid="{00000000-0005-0000-0000-000001DD0000}"/>
    <cellStyle name="Total 2 4 4 3 2" xfId="18710" xr:uid="{00000000-0005-0000-0000-000002DD0000}"/>
    <cellStyle name="Total 2 4 4 3 2 2" xfId="55954" xr:uid="{00000000-0005-0000-0000-000003DD0000}"/>
    <cellStyle name="Total 2 4 4 3 3" xfId="55955" xr:uid="{00000000-0005-0000-0000-000004DD0000}"/>
    <cellStyle name="Total 2 4 4 4" xfId="18708" xr:uid="{00000000-0005-0000-0000-000005DD0000}"/>
    <cellStyle name="Total 2 4 4 4 2" xfId="55956" xr:uid="{00000000-0005-0000-0000-000006DD0000}"/>
    <cellStyle name="Total 2 4 4 5" xfId="29245" xr:uid="{00000000-0005-0000-0000-000007DD0000}"/>
    <cellStyle name="Total 2 4 4 5 2" xfId="55957" xr:uid="{00000000-0005-0000-0000-000008DD0000}"/>
    <cellStyle name="Total 2 4 4 6" xfId="29246" xr:uid="{00000000-0005-0000-0000-000009DD0000}"/>
    <cellStyle name="Total 2 4 4 6 2" xfId="55958" xr:uid="{00000000-0005-0000-0000-00000ADD0000}"/>
    <cellStyle name="Total 2 4 4 7" xfId="29247" xr:uid="{00000000-0005-0000-0000-00000BDD0000}"/>
    <cellStyle name="Total 2 4 4 7 2" xfId="55959" xr:uid="{00000000-0005-0000-0000-00000CDD0000}"/>
    <cellStyle name="Total 2 4 4 8" xfId="55960" xr:uid="{00000000-0005-0000-0000-00000DDD0000}"/>
    <cellStyle name="Total 2 4 5" xfId="9083" xr:uid="{00000000-0005-0000-0000-00000EDD0000}"/>
    <cellStyle name="Total 2 4 5 2" xfId="18711" xr:uid="{00000000-0005-0000-0000-00000FDD0000}"/>
    <cellStyle name="Total 2 4 5 2 2" xfId="55961" xr:uid="{00000000-0005-0000-0000-000010DD0000}"/>
    <cellStyle name="Total 2 4 5 3" xfId="29248" xr:uid="{00000000-0005-0000-0000-000011DD0000}"/>
    <cellStyle name="Total 2 4 5 3 2" xfId="55962" xr:uid="{00000000-0005-0000-0000-000012DD0000}"/>
    <cellStyle name="Total 2 4 5 4" xfId="29249" xr:uid="{00000000-0005-0000-0000-000013DD0000}"/>
    <cellStyle name="Total 2 4 5 4 2" xfId="55963" xr:uid="{00000000-0005-0000-0000-000014DD0000}"/>
    <cellStyle name="Total 2 4 5 5" xfId="29250" xr:uid="{00000000-0005-0000-0000-000015DD0000}"/>
    <cellStyle name="Total 2 4 5 5 2" xfId="55964" xr:uid="{00000000-0005-0000-0000-000016DD0000}"/>
    <cellStyle name="Total 2 4 5 6" xfId="55965" xr:uid="{00000000-0005-0000-0000-000017DD0000}"/>
    <cellStyle name="Total 2 4 6" xfId="9084" xr:uid="{00000000-0005-0000-0000-000018DD0000}"/>
    <cellStyle name="Total 2 4 6 2" xfId="18712" xr:uid="{00000000-0005-0000-0000-000019DD0000}"/>
    <cellStyle name="Total 2 4 6 2 2" xfId="55966" xr:uid="{00000000-0005-0000-0000-00001ADD0000}"/>
    <cellStyle name="Total 2 4 6 3" xfId="29251" xr:uid="{00000000-0005-0000-0000-00001BDD0000}"/>
    <cellStyle name="Total 2 4 6 3 2" xfId="55967" xr:uid="{00000000-0005-0000-0000-00001CDD0000}"/>
    <cellStyle name="Total 2 4 6 4" xfId="29252" xr:uid="{00000000-0005-0000-0000-00001DDD0000}"/>
    <cellStyle name="Total 2 4 6 4 2" xfId="55968" xr:uid="{00000000-0005-0000-0000-00001EDD0000}"/>
    <cellStyle name="Total 2 4 6 5" xfId="29253" xr:uid="{00000000-0005-0000-0000-00001FDD0000}"/>
    <cellStyle name="Total 2 4 6 5 2" xfId="55969" xr:uid="{00000000-0005-0000-0000-000020DD0000}"/>
    <cellStyle name="Total 2 4 6 6" xfId="55970" xr:uid="{00000000-0005-0000-0000-000021DD0000}"/>
    <cellStyle name="Total 2 4 7" xfId="9085" xr:uid="{00000000-0005-0000-0000-000022DD0000}"/>
    <cellStyle name="Total 2 4 7 2" xfId="18713" xr:uid="{00000000-0005-0000-0000-000023DD0000}"/>
    <cellStyle name="Total 2 4 7 2 2" xfId="55971" xr:uid="{00000000-0005-0000-0000-000024DD0000}"/>
    <cellStyle name="Total 2 4 7 3" xfId="29254" xr:uid="{00000000-0005-0000-0000-000025DD0000}"/>
    <cellStyle name="Total 2 4 7 3 2" xfId="55972" xr:uid="{00000000-0005-0000-0000-000026DD0000}"/>
    <cellStyle name="Total 2 4 7 4" xfId="29255" xr:uid="{00000000-0005-0000-0000-000027DD0000}"/>
    <cellStyle name="Total 2 4 7 4 2" xfId="55973" xr:uid="{00000000-0005-0000-0000-000028DD0000}"/>
    <cellStyle name="Total 2 4 7 5" xfId="29256" xr:uid="{00000000-0005-0000-0000-000029DD0000}"/>
    <cellStyle name="Total 2 4 7 5 2" xfId="55974" xr:uid="{00000000-0005-0000-0000-00002ADD0000}"/>
    <cellStyle name="Total 2 4 7 6" xfId="55975" xr:uid="{00000000-0005-0000-0000-00002BDD0000}"/>
    <cellStyle name="Total 2 4 8" xfId="9086" xr:uid="{00000000-0005-0000-0000-00002CDD0000}"/>
    <cellStyle name="Total 2 4 8 2" xfId="18714" xr:uid="{00000000-0005-0000-0000-00002DDD0000}"/>
    <cellStyle name="Total 2 4 8 2 2" xfId="55976" xr:uid="{00000000-0005-0000-0000-00002EDD0000}"/>
    <cellStyle name="Total 2 4 8 3" xfId="55977" xr:uid="{00000000-0005-0000-0000-00002FDD0000}"/>
    <cellStyle name="Total 2 4 9" xfId="11885" xr:uid="{00000000-0005-0000-0000-000030DD0000}"/>
    <cellStyle name="Total 2 4 9 2" xfId="55978" xr:uid="{00000000-0005-0000-0000-000031DD0000}"/>
    <cellStyle name="Total 2 5" xfId="598" xr:uid="{00000000-0005-0000-0000-000032DD0000}"/>
    <cellStyle name="Total 2 5 10" xfId="18715" xr:uid="{00000000-0005-0000-0000-000033DD0000}"/>
    <cellStyle name="Total 2 5 10 2" xfId="55979" xr:uid="{00000000-0005-0000-0000-000034DD0000}"/>
    <cellStyle name="Total 2 5 11" xfId="29257" xr:uid="{00000000-0005-0000-0000-000035DD0000}"/>
    <cellStyle name="Total 2 5 11 2" xfId="55980" xr:uid="{00000000-0005-0000-0000-000036DD0000}"/>
    <cellStyle name="Total 2 5 12" xfId="55981" xr:uid="{00000000-0005-0000-0000-000037DD0000}"/>
    <cellStyle name="Total 2 5 13" xfId="976" xr:uid="{00000000-0005-0000-0000-000038DD0000}"/>
    <cellStyle name="Total 2 5 14" xfId="57356" xr:uid="{00000000-0005-0000-0000-000039DD0000}"/>
    <cellStyle name="Total 2 5 2" xfId="1908" xr:uid="{00000000-0005-0000-0000-00003ADD0000}"/>
    <cellStyle name="Total 2 5 2 2" xfId="3367" xr:uid="{00000000-0005-0000-0000-00003BDD0000}"/>
    <cellStyle name="Total 2 5 2 2 2" xfId="9087" xr:uid="{00000000-0005-0000-0000-00003CDD0000}"/>
    <cellStyle name="Total 2 5 2 2 2 2" xfId="18718" xr:uid="{00000000-0005-0000-0000-00003DDD0000}"/>
    <cellStyle name="Total 2 5 2 2 2 2 2" xfId="55982" xr:uid="{00000000-0005-0000-0000-00003EDD0000}"/>
    <cellStyle name="Total 2 5 2 2 2 3" xfId="55983" xr:uid="{00000000-0005-0000-0000-00003FDD0000}"/>
    <cellStyle name="Total 2 5 2 2 3" xfId="9088" xr:uid="{00000000-0005-0000-0000-000040DD0000}"/>
    <cellStyle name="Total 2 5 2 2 3 2" xfId="18719" xr:uid="{00000000-0005-0000-0000-000041DD0000}"/>
    <cellStyle name="Total 2 5 2 2 3 2 2" xfId="55984" xr:uid="{00000000-0005-0000-0000-000042DD0000}"/>
    <cellStyle name="Total 2 5 2 2 3 3" xfId="55985" xr:uid="{00000000-0005-0000-0000-000043DD0000}"/>
    <cellStyle name="Total 2 5 2 2 4" xfId="18717" xr:uid="{00000000-0005-0000-0000-000044DD0000}"/>
    <cellStyle name="Total 2 5 2 2 4 2" xfId="55986" xr:uid="{00000000-0005-0000-0000-000045DD0000}"/>
    <cellStyle name="Total 2 5 2 2 5" xfId="29258" xr:uid="{00000000-0005-0000-0000-000046DD0000}"/>
    <cellStyle name="Total 2 5 2 2 5 2" xfId="55987" xr:uid="{00000000-0005-0000-0000-000047DD0000}"/>
    <cellStyle name="Total 2 5 2 2 6" xfId="29259" xr:uid="{00000000-0005-0000-0000-000048DD0000}"/>
    <cellStyle name="Total 2 5 2 2 6 2" xfId="55988" xr:uid="{00000000-0005-0000-0000-000049DD0000}"/>
    <cellStyle name="Total 2 5 2 2 7" xfId="29260" xr:uid="{00000000-0005-0000-0000-00004ADD0000}"/>
    <cellStyle name="Total 2 5 2 2 7 2" xfId="55989" xr:uid="{00000000-0005-0000-0000-00004BDD0000}"/>
    <cellStyle name="Total 2 5 2 2 8" xfId="55990" xr:uid="{00000000-0005-0000-0000-00004CDD0000}"/>
    <cellStyle name="Total 2 5 2 3" xfId="9089" xr:uid="{00000000-0005-0000-0000-00004DDD0000}"/>
    <cellStyle name="Total 2 5 2 3 2" xfId="18720" xr:uid="{00000000-0005-0000-0000-00004EDD0000}"/>
    <cellStyle name="Total 2 5 2 3 2 2" xfId="55991" xr:uid="{00000000-0005-0000-0000-00004FDD0000}"/>
    <cellStyle name="Total 2 5 2 3 3" xfId="55992" xr:uid="{00000000-0005-0000-0000-000050DD0000}"/>
    <cellStyle name="Total 2 5 2 4" xfId="9090" xr:uid="{00000000-0005-0000-0000-000051DD0000}"/>
    <cellStyle name="Total 2 5 2 4 2" xfId="18721" xr:uid="{00000000-0005-0000-0000-000052DD0000}"/>
    <cellStyle name="Total 2 5 2 4 2 2" xfId="55993" xr:uid="{00000000-0005-0000-0000-000053DD0000}"/>
    <cellStyle name="Total 2 5 2 4 3" xfId="55994" xr:uid="{00000000-0005-0000-0000-000054DD0000}"/>
    <cellStyle name="Total 2 5 2 5" xfId="18716" xr:uid="{00000000-0005-0000-0000-000055DD0000}"/>
    <cellStyle name="Total 2 5 2 5 2" xfId="55995" xr:uid="{00000000-0005-0000-0000-000056DD0000}"/>
    <cellStyle name="Total 2 5 2 6" xfId="29261" xr:uid="{00000000-0005-0000-0000-000057DD0000}"/>
    <cellStyle name="Total 2 5 2 6 2" xfId="55996" xr:uid="{00000000-0005-0000-0000-000058DD0000}"/>
    <cellStyle name="Total 2 5 2 7" xfId="29262" xr:uid="{00000000-0005-0000-0000-000059DD0000}"/>
    <cellStyle name="Total 2 5 2 7 2" xfId="55997" xr:uid="{00000000-0005-0000-0000-00005ADD0000}"/>
    <cellStyle name="Total 2 5 2 8" xfId="29263" xr:uid="{00000000-0005-0000-0000-00005BDD0000}"/>
    <cellStyle name="Total 2 5 2 8 2" xfId="55998" xr:uid="{00000000-0005-0000-0000-00005CDD0000}"/>
    <cellStyle name="Total 2 5 2 9" xfId="55999" xr:uid="{00000000-0005-0000-0000-00005DDD0000}"/>
    <cellStyle name="Total 2 5 3" xfId="1476" xr:uid="{00000000-0005-0000-0000-00005EDD0000}"/>
    <cellStyle name="Total 2 5 3 2" xfId="2939" xr:uid="{00000000-0005-0000-0000-00005FDD0000}"/>
    <cellStyle name="Total 2 5 3 2 2" xfId="9091" xr:uid="{00000000-0005-0000-0000-000060DD0000}"/>
    <cellStyle name="Total 2 5 3 2 2 2" xfId="18724" xr:uid="{00000000-0005-0000-0000-000061DD0000}"/>
    <cellStyle name="Total 2 5 3 2 2 2 2" xfId="56000" xr:uid="{00000000-0005-0000-0000-000062DD0000}"/>
    <cellStyle name="Total 2 5 3 2 2 3" xfId="56001" xr:uid="{00000000-0005-0000-0000-000063DD0000}"/>
    <cellStyle name="Total 2 5 3 2 3" xfId="9092" xr:uid="{00000000-0005-0000-0000-000064DD0000}"/>
    <cellStyle name="Total 2 5 3 2 3 2" xfId="18725" xr:uid="{00000000-0005-0000-0000-000065DD0000}"/>
    <cellStyle name="Total 2 5 3 2 3 2 2" xfId="56002" xr:uid="{00000000-0005-0000-0000-000066DD0000}"/>
    <cellStyle name="Total 2 5 3 2 3 3" xfId="56003" xr:uid="{00000000-0005-0000-0000-000067DD0000}"/>
    <cellStyle name="Total 2 5 3 2 4" xfId="18723" xr:uid="{00000000-0005-0000-0000-000068DD0000}"/>
    <cellStyle name="Total 2 5 3 2 4 2" xfId="56004" xr:uid="{00000000-0005-0000-0000-000069DD0000}"/>
    <cellStyle name="Total 2 5 3 2 5" xfId="29264" xr:uid="{00000000-0005-0000-0000-00006ADD0000}"/>
    <cellStyle name="Total 2 5 3 2 5 2" xfId="56005" xr:uid="{00000000-0005-0000-0000-00006BDD0000}"/>
    <cellStyle name="Total 2 5 3 2 6" xfId="29265" xr:uid="{00000000-0005-0000-0000-00006CDD0000}"/>
    <cellStyle name="Total 2 5 3 2 6 2" xfId="56006" xr:uid="{00000000-0005-0000-0000-00006DDD0000}"/>
    <cellStyle name="Total 2 5 3 2 7" xfId="29266" xr:uid="{00000000-0005-0000-0000-00006EDD0000}"/>
    <cellStyle name="Total 2 5 3 2 7 2" xfId="56007" xr:uid="{00000000-0005-0000-0000-00006FDD0000}"/>
    <cellStyle name="Total 2 5 3 2 8" xfId="56008" xr:uid="{00000000-0005-0000-0000-000070DD0000}"/>
    <cellStyle name="Total 2 5 3 3" xfId="9093" xr:uid="{00000000-0005-0000-0000-000071DD0000}"/>
    <cellStyle name="Total 2 5 3 3 2" xfId="18726" xr:uid="{00000000-0005-0000-0000-000072DD0000}"/>
    <cellStyle name="Total 2 5 3 3 2 2" xfId="56009" xr:uid="{00000000-0005-0000-0000-000073DD0000}"/>
    <cellStyle name="Total 2 5 3 3 3" xfId="56010" xr:uid="{00000000-0005-0000-0000-000074DD0000}"/>
    <cellStyle name="Total 2 5 3 4" xfId="9094" xr:uid="{00000000-0005-0000-0000-000075DD0000}"/>
    <cellStyle name="Total 2 5 3 4 2" xfId="18727" xr:uid="{00000000-0005-0000-0000-000076DD0000}"/>
    <cellStyle name="Total 2 5 3 4 2 2" xfId="56011" xr:uid="{00000000-0005-0000-0000-000077DD0000}"/>
    <cellStyle name="Total 2 5 3 4 3" xfId="56012" xr:uid="{00000000-0005-0000-0000-000078DD0000}"/>
    <cellStyle name="Total 2 5 3 5" xfId="18722" xr:uid="{00000000-0005-0000-0000-000079DD0000}"/>
    <cellStyle name="Total 2 5 3 5 2" xfId="56013" xr:uid="{00000000-0005-0000-0000-00007ADD0000}"/>
    <cellStyle name="Total 2 5 3 6" xfId="29267" xr:uid="{00000000-0005-0000-0000-00007BDD0000}"/>
    <cellStyle name="Total 2 5 3 6 2" xfId="56014" xr:uid="{00000000-0005-0000-0000-00007CDD0000}"/>
    <cellStyle name="Total 2 5 3 7" xfId="29268" xr:uid="{00000000-0005-0000-0000-00007DDD0000}"/>
    <cellStyle name="Total 2 5 3 7 2" xfId="56015" xr:uid="{00000000-0005-0000-0000-00007EDD0000}"/>
    <cellStyle name="Total 2 5 3 8" xfId="29269" xr:uid="{00000000-0005-0000-0000-00007FDD0000}"/>
    <cellStyle name="Total 2 5 3 8 2" xfId="56016" xr:uid="{00000000-0005-0000-0000-000080DD0000}"/>
    <cellStyle name="Total 2 5 3 9" xfId="56017" xr:uid="{00000000-0005-0000-0000-000081DD0000}"/>
    <cellStyle name="Total 2 5 4" xfId="2648" xr:uid="{00000000-0005-0000-0000-000082DD0000}"/>
    <cellStyle name="Total 2 5 4 2" xfId="9095" xr:uid="{00000000-0005-0000-0000-000083DD0000}"/>
    <cellStyle name="Total 2 5 4 2 2" xfId="18729" xr:uid="{00000000-0005-0000-0000-000084DD0000}"/>
    <cellStyle name="Total 2 5 4 2 2 2" xfId="56018" xr:uid="{00000000-0005-0000-0000-000085DD0000}"/>
    <cellStyle name="Total 2 5 4 2 3" xfId="56019" xr:uid="{00000000-0005-0000-0000-000086DD0000}"/>
    <cellStyle name="Total 2 5 4 3" xfId="9096" xr:uid="{00000000-0005-0000-0000-000087DD0000}"/>
    <cellStyle name="Total 2 5 4 3 2" xfId="18730" xr:uid="{00000000-0005-0000-0000-000088DD0000}"/>
    <cellStyle name="Total 2 5 4 3 2 2" xfId="56020" xr:uid="{00000000-0005-0000-0000-000089DD0000}"/>
    <cellStyle name="Total 2 5 4 3 3" xfId="56021" xr:uid="{00000000-0005-0000-0000-00008ADD0000}"/>
    <cellStyle name="Total 2 5 4 4" xfId="18728" xr:uid="{00000000-0005-0000-0000-00008BDD0000}"/>
    <cellStyle name="Total 2 5 4 4 2" xfId="56022" xr:uid="{00000000-0005-0000-0000-00008CDD0000}"/>
    <cellStyle name="Total 2 5 4 5" xfId="29270" xr:uid="{00000000-0005-0000-0000-00008DDD0000}"/>
    <cellStyle name="Total 2 5 4 5 2" xfId="56023" xr:uid="{00000000-0005-0000-0000-00008EDD0000}"/>
    <cellStyle name="Total 2 5 4 6" xfId="29271" xr:uid="{00000000-0005-0000-0000-00008FDD0000}"/>
    <cellStyle name="Total 2 5 4 6 2" xfId="56024" xr:uid="{00000000-0005-0000-0000-000090DD0000}"/>
    <cellStyle name="Total 2 5 4 7" xfId="29272" xr:uid="{00000000-0005-0000-0000-000091DD0000}"/>
    <cellStyle name="Total 2 5 4 7 2" xfId="56025" xr:uid="{00000000-0005-0000-0000-000092DD0000}"/>
    <cellStyle name="Total 2 5 4 8" xfId="56026" xr:uid="{00000000-0005-0000-0000-000093DD0000}"/>
    <cellStyle name="Total 2 5 5" xfId="2684" xr:uid="{00000000-0005-0000-0000-000094DD0000}"/>
    <cellStyle name="Total 2 5 5 2" xfId="9097" xr:uid="{00000000-0005-0000-0000-000095DD0000}"/>
    <cellStyle name="Total 2 5 5 2 2" xfId="18732" xr:uid="{00000000-0005-0000-0000-000096DD0000}"/>
    <cellStyle name="Total 2 5 5 2 2 2" xfId="56027" xr:uid="{00000000-0005-0000-0000-000097DD0000}"/>
    <cellStyle name="Total 2 5 5 2 3" xfId="56028" xr:uid="{00000000-0005-0000-0000-000098DD0000}"/>
    <cellStyle name="Total 2 5 5 3" xfId="9098" xr:uid="{00000000-0005-0000-0000-000099DD0000}"/>
    <cellStyle name="Total 2 5 5 3 2" xfId="18733" xr:uid="{00000000-0005-0000-0000-00009ADD0000}"/>
    <cellStyle name="Total 2 5 5 3 2 2" xfId="56029" xr:uid="{00000000-0005-0000-0000-00009BDD0000}"/>
    <cellStyle name="Total 2 5 5 3 3" xfId="56030" xr:uid="{00000000-0005-0000-0000-00009CDD0000}"/>
    <cellStyle name="Total 2 5 5 4" xfId="18731" xr:uid="{00000000-0005-0000-0000-00009DDD0000}"/>
    <cellStyle name="Total 2 5 5 4 2" xfId="56031" xr:uid="{00000000-0005-0000-0000-00009EDD0000}"/>
    <cellStyle name="Total 2 5 5 5" xfId="29273" xr:uid="{00000000-0005-0000-0000-00009FDD0000}"/>
    <cellStyle name="Total 2 5 5 5 2" xfId="56032" xr:uid="{00000000-0005-0000-0000-0000A0DD0000}"/>
    <cellStyle name="Total 2 5 5 6" xfId="29274" xr:uid="{00000000-0005-0000-0000-0000A1DD0000}"/>
    <cellStyle name="Total 2 5 5 6 2" xfId="56033" xr:uid="{00000000-0005-0000-0000-0000A2DD0000}"/>
    <cellStyle name="Total 2 5 5 7" xfId="29275" xr:uid="{00000000-0005-0000-0000-0000A3DD0000}"/>
    <cellStyle name="Total 2 5 5 7 2" xfId="56034" xr:uid="{00000000-0005-0000-0000-0000A4DD0000}"/>
    <cellStyle name="Total 2 5 5 8" xfId="56035" xr:uid="{00000000-0005-0000-0000-0000A5DD0000}"/>
    <cellStyle name="Total 2 5 6" xfId="9099" xr:uid="{00000000-0005-0000-0000-0000A6DD0000}"/>
    <cellStyle name="Total 2 5 6 2" xfId="18734" xr:uid="{00000000-0005-0000-0000-0000A7DD0000}"/>
    <cellStyle name="Total 2 5 6 2 2" xfId="56036" xr:uid="{00000000-0005-0000-0000-0000A8DD0000}"/>
    <cellStyle name="Total 2 5 6 3" xfId="29276" xr:uid="{00000000-0005-0000-0000-0000A9DD0000}"/>
    <cellStyle name="Total 2 5 6 3 2" xfId="56037" xr:uid="{00000000-0005-0000-0000-0000AADD0000}"/>
    <cellStyle name="Total 2 5 6 4" xfId="29277" xr:uid="{00000000-0005-0000-0000-0000ABDD0000}"/>
    <cellStyle name="Total 2 5 6 4 2" xfId="56038" xr:uid="{00000000-0005-0000-0000-0000ACDD0000}"/>
    <cellStyle name="Total 2 5 6 5" xfId="29278" xr:uid="{00000000-0005-0000-0000-0000ADDD0000}"/>
    <cellStyle name="Total 2 5 6 5 2" xfId="56039" xr:uid="{00000000-0005-0000-0000-0000AEDD0000}"/>
    <cellStyle name="Total 2 5 6 6" xfId="56040" xr:uid="{00000000-0005-0000-0000-0000AFDD0000}"/>
    <cellStyle name="Total 2 5 7" xfId="9100" xr:uid="{00000000-0005-0000-0000-0000B0DD0000}"/>
    <cellStyle name="Total 2 5 7 2" xfId="18735" xr:uid="{00000000-0005-0000-0000-0000B1DD0000}"/>
    <cellStyle name="Total 2 5 7 2 2" xfId="56041" xr:uid="{00000000-0005-0000-0000-0000B2DD0000}"/>
    <cellStyle name="Total 2 5 7 3" xfId="29279" xr:uid="{00000000-0005-0000-0000-0000B3DD0000}"/>
    <cellStyle name="Total 2 5 7 3 2" xfId="56042" xr:uid="{00000000-0005-0000-0000-0000B4DD0000}"/>
    <cellStyle name="Total 2 5 7 4" xfId="29280" xr:uid="{00000000-0005-0000-0000-0000B5DD0000}"/>
    <cellStyle name="Total 2 5 7 4 2" xfId="56043" xr:uid="{00000000-0005-0000-0000-0000B6DD0000}"/>
    <cellStyle name="Total 2 5 7 5" xfId="29281" xr:uid="{00000000-0005-0000-0000-0000B7DD0000}"/>
    <cellStyle name="Total 2 5 7 5 2" xfId="56044" xr:uid="{00000000-0005-0000-0000-0000B8DD0000}"/>
    <cellStyle name="Total 2 5 7 6" xfId="56045" xr:uid="{00000000-0005-0000-0000-0000B9DD0000}"/>
    <cellStyle name="Total 2 5 8" xfId="9101" xr:uid="{00000000-0005-0000-0000-0000BADD0000}"/>
    <cellStyle name="Total 2 5 8 2" xfId="18736" xr:uid="{00000000-0005-0000-0000-0000BBDD0000}"/>
    <cellStyle name="Total 2 5 8 2 2" xfId="56046" xr:uid="{00000000-0005-0000-0000-0000BCDD0000}"/>
    <cellStyle name="Total 2 5 8 3" xfId="56047" xr:uid="{00000000-0005-0000-0000-0000BDDD0000}"/>
    <cellStyle name="Total 2 5 9" xfId="11887" xr:uid="{00000000-0005-0000-0000-0000BEDD0000}"/>
    <cellStyle name="Total 2 5 9 2" xfId="56048" xr:uid="{00000000-0005-0000-0000-0000BFDD0000}"/>
    <cellStyle name="Total 2 6" xfId="948" xr:uid="{00000000-0005-0000-0000-0000C0DD0000}"/>
    <cellStyle name="Total 2 6 10" xfId="29282" xr:uid="{00000000-0005-0000-0000-0000C1DD0000}"/>
    <cellStyle name="Total 2 6 10 2" xfId="56049" xr:uid="{00000000-0005-0000-0000-0000C2DD0000}"/>
    <cellStyle name="Total 2 6 11" xfId="56050" xr:uid="{00000000-0005-0000-0000-0000C3DD0000}"/>
    <cellStyle name="Total 2 6 2" xfId="1880" xr:uid="{00000000-0005-0000-0000-0000C4DD0000}"/>
    <cellStyle name="Total 2 6 2 2" xfId="3339" xr:uid="{00000000-0005-0000-0000-0000C5DD0000}"/>
    <cellStyle name="Total 2 6 2 2 2" xfId="9102" xr:uid="{00000000-0005-0000-0000-0000C6DD0000}"/>
    <cellStyle name="Total 2 6 2 2 2 2" xfId="18740" xr:uid="{00000000-0005-0000-0000-0000C7DD0000}"/>
    <cellStyle name="Total 2 6 2 2 2 2 2" xfId="56051" xr:uid="{00000000-0005-0000-0000-0000C8DD0000}"/>
    <cellStyle name="Total 2 6 2 2 2 3" xfId="56052" xr:uid="{00000000-0005-0000-0000-0000C9DD0000}"/>
    <cellStyle name="Total 2 6 2 2 3" xfId="9103" xr:uid="{00000000-0005-0000-0000-0000CADD0000}"/>
    <cellStyle name="Total 2 6 2 2 3 2" xfId="18741" xr:uid="{00000000-0005-0000-0000-0000CBDD0000}"/>
    <cellStyle name="Total 2 6 2 2 3 2 2" xfId="56053" xr:uid="{00000000-0005-0000-0000-0000CCDD0000}"/>
    <cellStyle name="Total 2 6 2 2 3 3" xfId="56054" xr:uid="{00000000-0005-0000-0000-0000CDDD0000}"/>
    <cellStyle name="Total 2 6 2 2 4" xfId="18739" xr:uid="{00000000-0005-0000-0000-0000CEDD0000}"/>
    <cellStyle name="Total 2 6 2 2 4 2" xfId="56055" xr:uid="{00000000-0005-0000-0000-0000CFDD0000}"/>
    <cellStyle name="Total 2 6 2 2 5" xfId="29283" xr:uid="{00000000-0005-0000-0000-0000D0DD0000}"/>
    <cellStyle name="Total 2 6 2 2 5 2" xfId="56056" xr:uid="{00000000-0005-0000-0000-0000D1DD0000}"/>
    <cellStyle name="Total 2 6 2 2 6" xfId="29284" xr:uid="{00000000-0005-0000-0000-0000D2DD0000}"/>
    <cellStyle name="Total 2 6 2 2 6 2" xfId="56057" xr:uid="{00000000-0005-0000-0000-0000D3DD0000}"/>
    <cellStyle name="Total 2 6 2 2 7" xfId="29285" xr:uid="{00000000-0005-0000-0000-0000D4DD0000}"/>
    <cellStyle name="Total 2 6 2 2 7 2" xfId="56058" xr:uid="{00000000-0005-0000-0000-0000D5DD0000}"/>
    <cellStyle name="Total 2 6 2 2 8" xfId="56059" xr:uid="{00000000-0005-0000-0000-0000D6DD0000}"/>
    <cellStyle name="Total 2 6 2 3" xfId="9104" xr:uid="{00000000-0005-0000-0000-0000D7DD0000}"/>
    <cellStyle name="Total 2 6 2 3 2" xfId="18742" xr:uid="{00000000-0005-0000-0000-0000D8DD0000}"/>
    <cellStyle name="Total 2 6 2 3 2 2" xfId="56060" xr:uid="{00000000-0005-0000-0000-0000D9DD0000}"/>
    <cellStyle name="Total 2 6 2 3 3" xfId="56061" xr:uid="{00000000-0005-0000-0000-0000DADD0000}"/>
    <cellStyle name="Total 2 6 2 4" xfId="9105" xr:uid="{00000000-0005-0000-0000-0000DBDD0000}"/>
    <cellStyle name="Total 2 6 2 4 2" xfId="18743" xr:uid="{00000000-0005-0000-0000-0000DCDD0000}"/>
    <cellStyle name="Total 2 6 2 4 2 2" xfId="56062" xr:uid="{00000000-0005-0000-0000-0000DDDD0000}"/>
    <cellStyle name="Total 2 6 2 4 3" xfId="56063" xr:uid="{00000000-0005-0000-0000-0000DEDD0000}"/>
    <cellStyle name="Total 2 6 2 5" xfId="18738" xr:uid="{00000000-0005-0000-0000-0000DFDD0000}"/>
    <cellStyle name="Total 2 6 2 5 2" xfId="56064" xr:uid="{00000000-0005-0000-0000-0000E0DD0000}"/>
    <cellStyle name="Total 2 6 2 6" xfId="29286" xr:uid="{00000000-0005-0000-0000-0000E1DD0000}"/>
    <cellStyle name="Total 2 6 2 6 2" xfId="56065" xr:uid="{00000000-0005-0000-0000-0000E2DD0000}"/>
    <cellStyle name="Total 2 6 2 7" xfId="29287" xr:uid="{00000000-0005-0000-0000-0000E3DD0000}"/>
    <cellStyle name="Total 2 6 2 7 2" xfId="56066" xr:uid="{00000000-0005-0000-0000-0000E4DD0000}"/>
    <cellStyle name="Total 2 6 2 8" xfId="29288" xr:uid="{00000000-0005-0000-0000-0000E5DD0000}"/>
    <cellStyle name="Total 2 6 2 8 2" xfId="56067" xr:uid="{00000000-0005-0000-0000-0000E6DD0000}"/>
    <cellStyle name="Total 2 6 2 9" xfId="56068" xr:uid="{00000000-0005-0000-0000-0000E7DD0000}"/>
    <cellStyle name="Total 2 6 3" xfId="1448" xr:uid="{00000000-0005-0000-0000-0000E8DD0000}"/>
    <cellStyle name="Total 2 6 3 2" xfId="2911" xr:uid="{00000000-0005-0000-0000-0000E9DD0000}"/>
    <cellStyle name="Total 2 6 3 2 2" xfId="9106" xr:uid="{00000000-0005-0000-0000-0000EADD0000}"/>
    <cellStyle name="Total 2 6 3 2 2 2" xfId="18746" xr:uid="{00000000-0005-0000-0000-0000EBDD0000}"/>
    <cellStyle name="Total 2 6 3 2 2 2 2" xfId="56069" xr:uid="{00000000-0005-0000-0000-0000ECDD0000}"/>
    <cellStyle name="Total 2 6 3 2 2 3" xfId="56070" xr:uid="{00000000-0005-0000-0000-0000EDDD0000}"/>
    <cellStyle name="Total 2 6 3 2 3" xfId="9107" xr:uid="{00000000-0005-0000-0000-0000EEDD0000}"/>
    <cellStyle name="Total 2 6 3 2 3 2" xfId="18747" xr:uid="{00000000-0005-0000-0000-0000EFDD0000}"/>
    <cellStyle name="Total 2 6 3 2 3 2 2" xfId="56071" xr:uid="{00000000-0005-0000-0000-0000F0DD0000}"/>
    <cellStyle name="Total 2 6 3 2 3 3" xfId="56072" xr:uid="{00000000-0005-0000-0000-0000F1DD0000}"/>
    <cellStyle name="Total 2 6 3 2 4" xfId="18745" xr:uid="{00000000-0005-0000-0000-0000F2DD0000}"/>
    <cellStyle name="Total 2 6 3 2 4 2" xfId="56073" xr:uid="{00000000-0005-0000-0000-0000F3DD0000}"/>
    <cellStyle name="Total 2 6 3 2 5" xfId="29289" xr:uid="{00000000-0005-0000-0000-0000F4DD0000}"/>
    <cellStyle name="Total 2 6 3 2 5 2" xfId="56074" xr:uid="{00000000-0005-0000-0000-0000F5DD0000}"/>
    <cellStyle name="Total 2 6 3 2 6" xfId="29290" xr:uid="{00000000-0005-0000-0000-0000F6DD0000}"/>
    <cellStyle name="Total 2 6 3 2 6 2" xfId="56075" xr:uid="{00000000-0005-0000-0000-0000F7DD0000}"/>
    <cellStyle name="Total 2 6 3 2 7" xfId="29291" xr:uid="{00000000-0005-0000-0000-0000F8DD0000}"/>
    <cellStyle name="Total 2 6 3 2 7 2" xfId="56076" xr:uid="{00000000-0005-0000-0000-0000F9DD0000}"/>
    <cellStyle name="Total 2 6 3 2 8" xfId="56077" xr:uid="{00000000-0005-0000-0000-0000FADD0000}"/>
    <cellStyle name="Total 2 6 3 3" xfId="9108" xr:uid="{00000000-0005-0000-0000-0000FBDD0000}"/>
    <cellStyle name="Total 2 6 3 3 2" xfId="18748" xr:uid="{00000000-0005-0000-0000-0000FCDD0000}"/>
    <cellStyle name="Total 2 6 3 3 2 2" xfId="56078" xr:uid="{00000000-0005-0000-0000-0000FDDD0000}"/>
    <cellStyle name="Total 2 6 3 3 3" xfId="56079" xr:uid="{00000000-0005-0000-0000-0000FEDD0000}"/>
    <cellStyle name="Total 2 6 3 4" xfId="9109" xr:uid="{00000000-0005-0000-0000-0000FFDD0000}"/>
    <cellStyle name="Total 2 6 3 4 2" xfId="18749" xr:uid="{00000000-0005-0000-0000-000000DE0000}"/>
    <cellStyle name="Total 2 6 3 4 2 2" xfId="56080" xr:uid="{00000000-0005-0000-0000-000001DE0000}"/>
    <cellStyle name="Total 2 6 3 4 3" xfId="56081" xr:uid="{00000000-0005-0000-0000-000002DE0000}"/>
    <cellStyle name="Total 2 6 3 5" xfId="18744" xr:uid="{00000000-0005-0000-0000-000003DE0000}"/>
    <cellStyle name="Total 2 6 3 5 2" xfId="56082" xr:uid="{00000000-0005-0000-0000-000004DE0000}"/>
    <cellStyle name="Total 2 6 3 6" xfId="29292" xr:uid="{00000000-0005-0000-0000-000005DE0000}"/>
    <cellStyle name="Total 2 6 3 6 2" xfId="56083" xr:uid="{00000000-0005-0000-0000-000006DE0000}"/>
    <cellStyle name="Total 2 6 3 7" xfId="29293" xr:uid="{00000000-0005-0000-0000-000007DE0000}"/>
    <cellStyle name="Total 2 6 3 7 2" xfId="56084" xr:uid="{00000000-0005-0000-0000-000008DE0000}"/>
    <cellStyle name="Total 2 6 3 8" xfId="29294" xr:uid="{00000000-0005-0000-0000-000009DE0000}"/>
    <cellStyle name="Total 2 6 3 8 2" xfId="56085" xr:uid="{00000000-0005-0000-0000-00000ADE0000}"/>
    <cellStyle name="Total 2 6 3 9" xfId="56086" xr:uid="{00000000-0005-0000-0000-00000BDE0000}"/>
    <cellStyle name="Total 2 6 4" xfId="2682" xr:uid="{00000000-0005-0000-0000-00000CDE0000}"/>
    <cellStyle name="Total 2 6 4 2" xfId="9110" xr:uid="{00000000-0005-0000-0000-00000DDE0000}"/>
    <cellStyle name="Total 2 6 4 2 2" xfId="18751" xr:uid="{00000000-0005-0000-0000-00000EDE0000}"/>
    <cellStyle name="Total 2 6 4 2 2 2" xfId="56087" xr:uid="{00000000-0005-0000-0000-00000FDE0000}"/>
    <cellStyle name="Total 2 6 4 2 3" xfId="56088" xr:uid="{00000000-0005-0000-0000-000010DE0000}"/>
    <cellStyle name="Total 2 6 4 3" xfId="9111" xr:uid="{00000000-0005-0000-0000-000011DE0000}"/>
    <cellStyle name="Total 2 6 4 3 2" xfId="18752" xr:uid="{00000000-0005-0000-0000-000012DE0000}"/>
    <cellStyle name="Total 2 6 4 3 2 2" xfId="56089" xr:uid="{00000000-0005-0000-0000-000013DE0000}"/>
    <cellStyle name="Total 2 6 4 3 3" xfId="56090" xr:uid="{00000000-0005-0000-0000-000014DE0000}"/>
    <cellStyle name="Total 2 6 4 4" xfId="18750" xr:uid="{00000000-0005-0000-0000-000015DE0000}"/>
    <cellStyle name="Total 2 6 4 4 2" xfId="56091" xr:uid="{00000000-0005-0000-0000-000016DE0000}"/>
    <cellStyle name="Total 2 6 4 5" xfId="29295" xr:uid="{00000000-0005-0000-0000-000017DE0000}"/>
    <cellStyle name="Total 2 6 4 5 2" xfId="56092" xr:uid="{00000000-0005-0000-0000-000018DE0000}"/>
    <cellStyle name="Total 2 6 4 6" xfId="29296" xr:uid="{00000000-0005-0000-0000-000019DE0000}"/>
    <cellStyle name="Total 2 6 4 6 2" xfId="56093" xr:uid="{00000000-0005-0000-0000-00001ADE0000}"/>
    <cellStyle name="Total 2 6 4 7" xfId="29297" xr:uid="{00000000-0005-0000-0000-00001BDE0000}"/>
    <cellStyle name="Total 2 6 4 7 2" xfId="56094" xr:uid="{00000000-0005-0000-0000-00001CDE0000}"/>
    <cellStyle name="Total 2 6 4 8" xfId="56095" xr:uid="{00000000-0005-0000-0000-00001DDE0000}"/>
    <cellStyle name="Total 2 6 5" xfId="9112" xr:uid="{00000000-0005-0000-0000-00001EDE0000}"/>
    <cellStyle name="Total 2 6 5 2" xfId="18753" xr:uid="{00000000-0005-0000-0000-00001FDE0000}"/>
    <cellStyle name="Total 2 6 5 2 2" xfId="56096" xr:uid="{00000000-0005-0000-0000-000020DE0000}"/>
    <cellStyle name="Total 2 6 5 3" xfId="29298" xr:uid="{00000000-0005-0000-0000-000021DE0000}"/>
    <cellStyle name="Total 2 6 5 3 2" xfId="56097" xr:uid="{00000000-0005-0000-0000-000022DE0000}"/>
    <cellStyle name="Total 2 6 5 4" xfId="29299" xr:uid="{00000000-0005-0000-0000-000023DE0000}"/>
    <cellStyle name="Total 2 6 5 4 2" xfId="56098" xr:uid="{00000000-0005-0000-0000-000024DE0000}"/>
    <cellStyle name="Total 2 6 5 5" xfId="29300" xr:uid="{00000000-0005-0000-0000-000025DE0000}"/>
    <cellStyle name="Total 2 6 5 5 2" xfId="56099" xr:uid="{00000000-0005-0000-0000-000026DE0000}"/>
    <cellStyle name="Total 2 6 5 6" xfId="56100" xr:uid="{00000000-0005-0000-0000-000027DE0000}"/>
    <cellStyle name="Total 2 6 6" xfId="9113" xr:uid="{00000000-0005-0000-0000-000028DE0000}"/>
    <cellStyle name="Total 2 6 6 2" xfId="18754" xr:uid="{00000000-0005-0000-0000-000029DE0000}"/>
    <cellStyle name="Total 2 6 6 2 2" xfId="56101" xr:uid="{00000000-0005-0000-0000-00002ADE0000}"/>
    <cellStyle name="Total 2 6 6 3" xfId="29301" xr:uid="{00000000-0005-0000-0000-00002BDE0000}"/>
    <cellStyle name="Total 2 6 6 3 2" xfId="56102" xr:uid="{00000000-0005-0000-0000-00002CDE0000}"/>
    <cellStyle name="Total 2 6 6 4" xfId="29302" xr:uid="{00000000-0005-0000-0000-00002DDE0000}"/>
    <cellStyle name="Total 2 6 6 4 2" xfId="56103" xr:uid="{00000000-0005-0000-0000-00002EDE0000}"/>
    <cellStyle name="Total 2 6 6 5" xfId="29303" xr:uid="{00000000-0005-0000-0000-00002FDE0000}"/>
    <cellStyle name="Total 2 6 6 5 2" xfId="56104" xr:uid="{00000000-0005-0000-0000-000030DE0000}"/>
    <cellStyle name="Total 2 6 6 6" xfId="56105" xr:uid="{00000000-0005-0000-0000-000031DE0000}"/>
    <cellStyle name="Total 2 6 7" xfId="9114" xr:uid="{00000000-0005-0000-0000-000032DE0000}"/>
    <cellStyle name="Total 2 6 7 2" xfId="18755" xr:uid="{00000000-0005-0000-0000-000033DE0000}"/>
    <cellStyle name="Total 2 6 7 2 2" xfId="56106" xr:uid="{00000000-0005-0000-0000-000034DE0000}"/>
    <cellStyle name="Total 2 6 7 3" xfId="29304" xr:uid="{00000000-0005-0000-0000-000035DE0000}"/>
    <cellStyle name="Total 2 6 7 3 2" xfId="56107" xr:uid="{00000000-0005-0000-0000-000036DE0000}"/>
    <cellStyle name="Total 2 6 7 4" xfId="29305" xr:uid="{00000000-0005-0000-0000-000037DE0000}"/>
    <cellStyle name="Total 2 6 7 4 2" xfId="56108" xr:uid="{00000000-0005-0000-0000-000038DE0000}"/>
    <cellStyle name="Total 2 6 7 5" xfId="29306" xr:uid="{00000000-0005-0000-0000-000039DE0000}"/>
    <cellStyle name="Total 2 6 7 5 2" xfId="56109" xr:uid="{00000000-0005-0000-0000-00003ADE0000}"/>
    <cellStyle name="Total 2 6 7 6" xfId="56110" xr:uid="{00000000-0005-0000-0000-00003BDE0000}"/>
    <cellStyle name="Total 2 6 8" xfId="9115" xr:uid="{00000000-0005-0000-0000-00003CDE0000}"/>
    <cellStyle name="Total 2 6 8 2" xfId="18756" xr:uid="{00000000-0005-0000-0000-00003DDE0000}"/>
    <cellStyle name="Total 2 6 8 2 2" xfId="56111" xr:uid="{00000000-0005-0000-0000-00003EDE0000}"/>
    <cellStyle name="Total 2 6 8 3" xfId="56112" xr:uid="{00000000-0005-0000-0000-00003FDE0000}"/>
    <cellStyle name="Total 2 6 9" xfId="18737" xr:uid="{00000000-0005-0000-0000-000040DE0000}"/>
    <cellStyle name="Total 2 6 9 2" xfId="56113" xr:uid="{00000000-0005-0000-0000-000041DE0000}"/>
    <cellStyle name="Total 2 7" xfId="879" xr:uid="{00000000-0005-0000-0000-000042DE0000}"/>
    <cellStyle name="Total 2 7 10" xfId="29307" xr:uid="{00000000-0005-0000-0000-000043DE0000}"/>
    <cellStyle name="Total 2 7 10 2" xfId="56114" xr:uid="{00000000-0005-0000-0000-000044DE0000}"/>
    <cellStyle name="Total 2 7 11" xfId="56115" xr:uid="{00000000-0005-0000-0000-000045DE0000}"/>
    <cellStyle name="Total 2 7 2" xfId="1821" xr:uid="{00000000-0005-0000-0000-000046DE0000}"/>
    <cellStyle name="Total 2 7 2 2" xfId="3280" xr:uid="{00000000-0005-0000-0000-000047DE0000}"/>
    <cellStyle name="Total 2 7 2 2 2" xfId="9116" xr:uid="{00000000-0005-0000-0000-000048DE0000}"/>
    <cellStyle name="Total 2 7 2 2 2 2" xfId="18760" xr:uid="{00000000-0005-0000-0000-000049DE0000}"/>
    <cellStyle name="Total 2 7 2 2 2 2 2" xfId="56116" xr:uid="{00000000-0005-0000-0000-00004ADE0000}"/>
    <cellStyle name="Total 2 7 2 2 2 3" xfId="56117" xr:uid="{00000000-0005-0000-0000-00004BDE0000}"/>
    <cellStyle name="Total 2 7 2 2 3" xfId="9117" xr:uid="{00000000-0005-0000-0000-00004CDE0000}"/>
    <cellStyle name="Total 2 7 2 2 3 2" xfId="18761" xr:uid="{00000000-0005-0000-0000-00004DDE0000}"/>
    <cellStyle name="Total 2 7 2 2 3 2 2" xfId="56118" xr:uid="{00000000-0005-0000-0000-00004EDE0000}"/>
    <cellStyle name="Total 2 7 2 2 3 3" xfId="56119" xr:uid="{00000000-0005-0000-0000-00004FDE0000}"/>
    <cellStyle name="Total 2 7 2 2 4" xfId="18759" xr:uid="{00000000-0005-0000-0000-000050DE0000}"/>
    <cellStyle name="Total 2 7 2 2 4 2" xfId="56120" xr:uid="{00000000-0005-0000-0000-000051DE0000}"/>
    <cellStyle name="Total 2 7 2 2 5" xfId="29308" xr:uid="{00000000-0005-0000-0000-000052DE0000}"/>
    <cellStyle name="Total 2 7 2 2 5 2" xfId="56121" xr:uid="{00000000-0005-0000-0000-000053DE0000}"/>
    <cellStyle name="Total 2 7 2 2 6" xfId="29309" xr:uid="{00000000-0005-0000-0000-000054DE0000}"/>
    <cellStyle name="Total 2 7 2 2 6 2" xfId="56122" xr:uid="{00000000-0005-0000-0000-000055DE0000}"/>
    <cellStyle name="Total 2 7 2 2 7" xfId="29310" xr:uid="{00000000-0005-0000-0000-000056DE0000}"/>
    <cellStyle name="Total 2 7 2 2 7 2" xfId="56123" xr:uid="{00000000-0005-0000-0000-000057DE0000}"/>
    <cellStyle name="Total 2 7 2 2 8" xfId="56124" xr:uid="{00000000-0005-0000-0000-000058DE0000}"/>
    <cellStyle name="Total 2 7 2 3" xfId="9118" xr:uid="{00000000-0005-0000-0000-000059DE0000}"/>
    <cellStyle name="Total 2 7 2 3 2" xfId="18762" xr:uid="{00000000-0005-0000-0000-00005ADE0000}"/>
    <cellStyle name="Total 2 7 2 3 2 2" xfId="56125" xr:uid="{00000000-0005-0000-0000-00005BDE0000}"/>
    <cellStyle name="Total 2 7 2 3 3" xfId="56126" xr:uid="{00000000-0005-0000-0000-00005CDE0000}"/>
    <cellStyle name="Total 2 7 2 4" xfId="9119" xr:uid="{00000000-0005-0000-0000-00005DDE0000}"/>
    <cellStyle name="Total 2 7 2 4 2" xfId="18763" xr:uid="{00000000-0005-0000-0000-00005EDE0000}"/>
    <cellStyle name="Total 2 7 2 4 2 2" xfId="56127" xr:uid="{00000000-0005-0000-0000-00005FDE0000}"/>
    <cellStyle name="Total 2 7 2 4 3" xfId="56128" xr:uid="{00000000-0005-0000-0000-000060DE0000}"/>
    <cellStyle name="Total 2 7 2 5" xfId="18758" xr:uid="{00000000-0005-0000-0000-000061DE0000}"/>
    <cellStyle name="Total 2 7 2 5 2" xfId="56129" xr:uid="{00000000-0005-0000-0000-000062DE0000}"/>
    <cellStyle name="Total 2 7 2 6" xfId="29311" xr:uid="{00000000-0005-0000-0000-000063DE0000}"/>
    <cellStyle name="Total 2 7 2 6 2" xfId="56130" xr:uid="{00000000-0005-0000-0000-000064DE0000}"/>
    <cellStyle name="Total 2 7 2 7" xfId="29312" xr:uid="{00000000-0005-0000-0000-000065DE0000}"/>
    <cellStyle name="Total 2 7 2 7 2" xfId="56131" xr:uid="{00000000-0005-0000-0000-000066DE0000}"/>
    <cellStyle name="Total 2 7 2 8" xfId="29313" xr:uid="{00000000-0005-0000-0000-000067DE0000}"/>
    <cellStyle name="Total 2 7 2 8 2" xfId="56132" xr:uid="{00000000-0005-0000-0000-000068DE0000}"/>
    <cellStyle name="Total 2 7 2 9" xfId="56133" xr:uid="{00000000-0005-0000-0000-000069DE0000}"/>
    <cellStyle name="Total 2 7 3" xfId="1387" xr:uid="{00000000-0005-0000-0000-00006ADE0000}"/>
    <cellStyle name="Total 2 7 3 2" xfId="2850" xr:uid="{00000000-0005-0000-0000-00006BDE0000}"/>
    <cellStyle name="Total 2 7 3 2 2" xfId="9120" xr:uid="{00000000-0005-0000-0000-00006CDE0000}"/>
    <cellStyle name="Total 2 7 3 2 2 2" xfId="18766" xr:uid="{00000000-0005-0000-0000-00006DDE0000}"/>
    <cellStyle name="Total 2 7 3 2 2 2 2" xfId="56134" xr:uid="{00000000-0005-0000-0000-00006EDE0000}"/>
    <cellStyle name="Total 2 7 3 2 2 3" xfId="56135" xr:uid="{00000000-0005-0000-0000-00006FDE0000}"/>
    <cellStyle name="Total 2 7 3 2 3" xfId="9121" xr:uid="{00000000-0005-0000-0000-000070DE0000}"/>
    <cellStyle name="Total 2 7 3 2 3 2" xfId="18767" xr:uid="{00000000-0005-0000-0000-000071DE0000}"/>
    <cellStyle name="Total 2 7 3 2 3 2 2" xfId="56136" xr:uid="{00000000-0005-0000-0000-000072DE0000}"/>
    <cellStyle name="Total 2 7 3 2 3 3" xfId="56137" xr:uid="{00000000-0005-0000-0000-000073DE0000}"/>
    <cellStyle name="Total 2 7 3 2 4" xfId="18765" xr:uid="{00000000-0005-0000-0000-000074DE0000}"/>
    <cellStyle name="Total 2 7 3 2 4 2" xfId="56138" xr:uid="{00000000-0005-0000-0000-000075DE0000}"/>
    <cellStyle name="Total 2 7 3 2 5" xfId="29314" xr:uid="{00000000-0005-0000-0000-000076DE0000}"/>
    <cellStyle name="Total 2 7 3 2 5 2" xfId="56139" xr:uid="{00000000-0005-0000-0000-000077DE0000}"/>
    <cellStyle name="Total 2 7 3 2 6" xfId="29315" xr:uid="{00000000-0005-0000-0000-000078DE0000}"/>
    <cellStyle name="Total 2 7 3 2 6 2" xfId="56140" xr:uid="{00000000-0005-0000-0000-000079DE0000}"/>
    <cellStyle name="Total 2 7 3 2 7" xfId="29316" xr:uid="{00000000-0005-0000-0000-00007ADE0000}"/>
    <cellStyle name="Total 2 7 3 2 7 2" xfId="56141" xr:uid="{00000000-0005-0000-0000-00007BDE0000}"/>
    <cellStyle name="Total 2 7 3 2 8" xfId="56142" xr:uid="{00000000-0005-0000-0000-00007CDE0000}"/>
    <cellStyle name="Total 2 7 3 3" xfId="9122" xr:uid="{00000000-0005-0000-0000-00007DDE0000}"/>
    <cellStyle name="Total 2 7 3 3 2" xfId="18768" xr:uid="{00000000-0005-0000-0000-00007EDE0000}"/>
    <cellStyle name="Total 2 7 3 3 2 2" xfId="56143" xr:uid="{00000000-0005-0000-0000-00007FDE0000}"/>
    <cellStyle name="Total 2 7 3 3 3" xfId="56144" xr:uid="{00000000-0005-0000-0000-000080DE0000}"/>
    <cellStyle name="Total 2 7 3 4" xfId="9123" xr:uid="{00000000-0005-0000-0000-000081DE0000}"/>
    <cellStyle name="Total 2 7 3 4 2" xfId="18769" xr:uid="{00000000-0005-0000-0000-000082DE0000}"/>
    <cellStyle name="Total 2 7 3 4 2 2" xfId="56145" xr:uid="{00000000-0005-0000-0000-000083DE0000}"/>
    <cellStyle name="Total 2 7 3 4 3" xfId="56146" xr:uid="{00000000-0005-0000-0000-000084DE0000}"/>
    <cellStyle name="Total 2 7 3 5" xfId="18764" xr:uid="{00000000-0005-0000-0000-000085DE0000}"/>
    <cellStyle name="Total 2 7 3 5 2" xfId="56147" xr:uid="{00000000-0005-0000-0000-000086DE0000}"/>
    <cellStyle name="Total 2 7 3 6" xfId="29317" xr:uid="{00000000-0005-0000-0000-000087DE0000}"/>
    <cellStyle name="Total 2 7 3 6 2" xfId="56148" xr:uid="{00000000-0005-0000-0000-000088DE0000}"/>
    <cellStyle name="Total 2 7 3 7" xfId="29318" xr:uid="{00000000-0005-0000-0000-000089DE0000}"/>
    <cellStyle name="Total 2 7 3 7 2" xfId="56149" xr:uid="{00000000-0005-0000-0000-00008ADE0000}"/>
    <cellStyle name="Total 2 7 3 8" xfId="29319" xr:uid="{00000000-0005-0000-0000-00008BDE0000}"/>
    <cellStyle name="Total 2 7 3 8 2" xfId="56150" xr:uid="{00000000-0005-0000-0000-00008CDE0000}"/>
    <cellStyle name="Total 2 7 3 9" xfId="56151" xr:uid="{00000000-0005-0000-0000-00008DDE0000}"/>
    <cellStyle name="Total 2 7 4" xfId="2679" xr:uid="{00000000-0005-0000-0000-00008EDE0000}"/>
    <cellStyle name="Total 2 7 4 2" xfId="9124" xr:uid="{00000000-0005-0000-0000-00008FDE0000}"/>
    <cellStyle name="Total 2 7 4 2 2" xfId="18771" xr:uid="{00000000-0005-0000-0000-000090DE0000}"/>
    <cellStyle name="Total 2 7 4 2 2 2" xfId="56152" xr:uid="{00000000-0005-0000-0000-000091DE0000}"/>
    <cellStyle name="Total 2 7 4 2 3" xfId="56153" xr:uid="{00000000-0005-0000-0000-000092DE0000}"/>
    <cellStyle name="Total 2 7 4 3" xfId="9125" xr:uid="{00000000-0005-0000-0000-000093DE0000}"/>
    <cellStyle name="Total 2 7 4 3 2" xfId="18772" xr:uid="{00000000-0005-0000-0000-000094DE0000}"/>
    <cellStyle name="Total 2 7 4 3 2 2" xfId="56154" xr:uid="{00000000-0005-0000-0000-000095DE0000}"/>
    <cellStyle name="Total 2 7 4 3 3" xfId="56155" xr:uid="{00000000-0005-0000-0000-000096DE0000}"/>
    <cellStyle name="Total 2 7 4 4" xfId="18770" xr:uid="{00000000-0005-0000-0000-000097DE0000}"/>
    <cellStyle name="Total 2 7 4 4 2" xfId="56156" xr:uid="{00000000-0005-0000-0000-000098DE0000}"/>
    <cellStyle name="Total 2 7 4 5" xfId="29320" xr:uid="{00000000-0005-0000-0000-000099DE0000}"/>
    <cellStyle name="Total 2 7 4 5 2" xfId="56157" xr:uid="{00000000-0005-0000-0000-00009ADE0000}"/>
    <cellStyle name="Total 2 7 4 6" xfId="29321" xr:uid="{00000000-0005-0000-0000-00009BDE0000}"/>
    <cellStyle name="Total 2 7 4 6 2" xfId="56158" xr:uid="{00000000-0005-0000-0000-00009CDE0000}"/>
    <cellStyle name="Total 2 7 4 7" xfId="29322" xr:uid="{00000000-0005-0000-0000-00009DDE0000}"/>
    <cellStyle name="Total 2 7 4 7 2" xfId="56159" xr:uid="{00000000-0005-0000-0000-00009EDE0000}"/>
    <cellStyle name="Total 2 7 4 8" xfId="56160" xr:uid="{00000000-0005-0000-0000-00009FDE0000}"/>
    <cellStyle name="Total 2 7 5" xfId="9126" xr:uid="{00000000-0005-0000-0000-0000A0DE0000}"/>
    <cellStyle name="Total 2 7 5 2" xfId="18773" xr:uid="{00000000-0005-0000-0000-0000A1DE0000}"/>
    <cellStyle name="Total 2 7 5 2 2" xfId="56161" xr:uid="{00000000-0005-0000-0000-0000A2DE0000}"/>
    <cellStyle name="Total 2 7 5 3" xfId="29323" xr:uid="{00000000-0005-0000-0000-0000A3DE0000}"/>
    <cellStyle name="Total 2 7 5 3 2" xfId="56162" xr:uid="{00000000-0005-0000-0000-0000A4DE0000}"/>
    <cellStyle name="Total 2 7 5 4" xfId="29324" xr:uid="{00000000-0005-0000-0000-0000A5DE0000}"/>
    <cellStyle name="Total 2 7 5 4 2" xfId="56163" xr:uid="{00000000-0005-0000-0000-0000A6DE0000}"/>
    <cellStyle name="Total 2 7 5 5" xfId="29325" xr:uid="{00000000-0005-0000-0000-0000A7DE0000}"/>
    <cellStyle name="Total 2 7 5 5 2" xfId="56164" xr:uid="{00000000-0005-0000-0000-0000A8DE0000}"/>
    <cellStyle name="Total 2 7 5 6" xfId="56165" xr:uid="{00000000-0005-0000-0000-0000A9DE0000}"/>
    <cellStyle name="Total 2 7 6" xfId="9127" xr:uid="{00000000-0005-0000-0000-0000AADE0000}"/>
    <cellStyle name="Total 2 7 6 2" xfId="18774" xr:uid="{00000000-0005-0000-0000-0000ABDE0000}"/>
    <cellStyle name="Total 2 7 6 2 2" xfId="56166" xr:uid="{00000000-0005-0000-0000-0000ACDE0000}"/>
    <cellStyle name="Total 2 7 6 3" xfId="29326" xr:uid="{00000000-0005-0000-0000-0000ADDE0000}"/>
    <cellStyle name="Total 2 7 6 3 2" xfId="56167" xr:uid="{00000000-0005-0000-0000-0000AEDE0000}"/>
    <cellStyle name="Total 2 7 6 4" xfId="29327" xr:uid="{00000000-0005-0000-0000-0000AFDE0000}"/>
    <cellStyle name="Total 2 7 6 4 2" xfId="56168" xr:uid="{00000000-0005-0000-0000-0000B0DE0000}"/>
    <cellStyle name="Total 2 7 6 5" xfId="29328" xr:uid="{00000000-0005-0000-0000-0000B1DE0000}"/>
    <cellStyle name="Total 2 7 6 5 2" xfId="56169" xr:uid="{00000000-0005-0000-0000-0000B2DE0000}"/>
    <cellStyle name="Total 2 7 6 6" xfId="56170" xr:uid="{00000000-0005-0000-0000-0000B3DE0000}"/>
    <cellStyle name="Total 2 7 7" xfId="9128" xr:uid="{00000000-0005-0000-0000-0000B4DE0000}"/>
    <cellStyle name="Total 2 7 7 2" xfId="18775" xr:uid="{00000000-0005-0000-0000-0000B5DE0000}"/>
    <cellStyle name="Total 2 7 7 2 2" xfId="56171" xr:uid="{00000000-0005-0000-0000-0000B6DE0000}"/>
    <cellStyle name="Total 2 7 7 3" xfId="29329" xr:uid="{00000000-0005-0000-0000-0000B7DE0000}"/>
    <cellStyle name="Total 2 7 7 3 2" xfId="56172" xr:uid="{00000000-0005-0000-0000-0000B8DE0000}"/>
    <cellStyle name="Total 2 7 7 4" xfId="29330" xr:uid="{00000000-0005-0000-0000-0000B9DE0000}"/>
    <cellStyle name="Total 2 7 7 4 2" xfId="56173" xr:uid="{00000000-0005-0000-0000-0000BADE0000}"/>
    <cellStyle name="Total 2 7 7 5" xfId="29331" xr:uid="{00000000-0005-0000-0000-0000BBDE0000}"/>
    <cellStyle name="Total 2 7 7 5 2" xfId="56174" xr:uid="{00000000-0005-0000-0000-0000BCDE0000}"/>
    <cellStyle name="Total 2 7 7 6" xfId="56175" xr:uid="{00000000-0005-0000-0000-0000BDDE0000}"/>
    <cellStyle name="Total 2 7 8" xfId="9129" xr:uid="{00000000-0005-0000-0000-0000BEDE0000}"/>
    <cellStyle name="Total 2 7 8 2" xfId="18776" xr:uid="{00000000-0005-0000-0000-0000BFDE0000}"/>
    <cellStyle name="Total 2 7 8 2 2" xfId="56176" xr:uid="{00000000-0005-0000-0000-0000C0DE0000}"/>
    <cellStyle name="Total 2 7 8 3" xfId="56177" xr:uid="{00000000-0005-0000-0000-0000C1DE0000}"/>
    <cellStyle name="Total 2 7 9" xfId="18757" xr:uid="{00000000-0005-0000-0000-0000C2DE0000}"/>
    <cellStyle name="Total 2 7 9 2" xfId="56178" xr:uid="{00000000-0005-0000-0000-0000C3DE0000}"/>
    <cellStyle name="Total 2 8" xfId="995" xr:uid="{00000000-0005-0000-0000-0000C4DE0000}"/>
    <cellStyle name="Total 2 8 10" xfId="29332" xr:uid="{00000000-0005-0000-0000-0000C5DE0000}"/>
    <cellStyle name="Total 2 8 10 2" xfId="56179" xr:uid="{00000000-0005-0000-0000-0000C6DE0000}"/>
    <cellStyle name="Total 2 8 11" xfId="56180" xr:uid="{00000000-0005-0000-0000-0000C7DE0000}"/>
    <cellStyle name="Total 2 8 2" xfId="1927" xr:uid="{00000000-0005-0000-0000-0000C8DE0000}"/>
    <cellStyle name="Total 2 8 2 2" xfId="3386" xr:uid="{00000000-0005-0000-0000-0000C9DE0000}"/>
    <cellStyle name="Total 2 8 2 2 2" xfId="9130" xr:uid="{00000000-0005-0000-0000-0000CADE0000}"/>
    <cellStyle name="Total 2 8 2 2 2 2" xfId="18780" xr:uid="{00000000-0005-0000-0000-0000CBDE0000}"/>
    <cellStyle name="Total 2 8 2 2 2 2 2" xfId="56181" xr:uid="{00000000-0005-0000-0000-0000CCDE0000}"/>
    <cellStyle name="Total 2 8 2 2 2 3" xfId="56182" xr:uid="{00000000-0005-0000-0000-0000CDDE0000}"/>
    <cellStyle name="Total 2 8 2 2 3" xfId="9131" xr:uid="{00000000-0005-0000-0000-0000CEDE0000}"/>
    <cellStyle name="Total 2 8 2 2 3 2" xfId="18781" xr:uid="{00000000-0005-0000-0000-0000CFDE0000}"/>
    <cellStyle name="Total 2 8 2 2 3 2 2" xfId="56183" xr:uid="{00000000-0005-0000-0000-0000D0DE0000}"/>
    <cellStyle name="Total 2 8 2 2 3 3" xfId="56184" xr:uid="{00000000-0005-0000-0000-0000D1DE0000}"/>
    <cellStyle name="Total 2 8 2 2 4" xfId="18779" xr:uid="{00000000-0005-0000-0000-0000D2DE0000}"/>
    <cellStyle name="Total 2 8 2 2 4 2" xfId="56185" xr:uid="{00000000-0005-0000-0000-0000D3DE0000}"/>
    <cellStyle name="Total 2 8 2 2 5" xfId="29333" xr:uid="{00000000-0005-0000-0000-0000D4DE0000}"/>
    <cellStyle name="Total 2 8 2 2 5 2" xfId="56186" xr:uid="{00000000-0005-0000-0000-0000D5DE0000}"/>
    <cellStyle name="Total 2 8 2 2 6" xfId="29334" xr:uid="{00000000-0005-0000-0000-0000D6DE0000}"/>
    <cellStyle name="Total 2 8 2 2 6 2" xfId="56187" xr:uid="{00000000-0005-0000-0000-0000D7DE0000}"/>
    <cellStyle name="Total 2 8 2 2 7" xfId="29335" xr:uid="{00000000-0005-0000-0000-0000D8DE0000}"/>
    <cellStyle name="Total 2 8 2 2 7 2" xfId="56188" xr:uid="{00000000-0005-0000-0000-0000D9DE0000}"/>
    <cellStyle name="Total 2 8 2 2 8" xfId="56189" xr:uid="{00000000-0005-0000-0000-0000DADE0000}"/>
    <cellStyle name="Total 2 8 2 3" xfId="9132" xr:uid="{00000000-0005-0000-0000-0000DBDE0000}"/>
    <cellStyle name="Total 2 8 2 3 2" xfId="18782" xr:uid="{00000000-0005-0000-0000-0000DCDE0000}"/>
    <cellStyle name="Total 2 8 2 3 2 2" xfId="56190" xr:uid="{00000000-0005-0000-0000-0000DDDE0000}"/>
    <cellStyle name="Total 2 8 2 3 3" xfId="56191" xr:uid="{00000000-0005-0000-0000-0000DEDE0000}"/>
    <cellStyle name="Total 2 8 2 4" xfId="9133" xr:uid="{00000000-0005-0000-0000-0000DFDE0000}"/>
    <cellStyle name="Total 2 8 2 4 2" xfId="18783" xr:uid="{00000000-0005-0000-0000-0000E0DE0000}"/>
    <cellStyle name="Total 2 8 2 4 2 2" xfId="56192" xr:uid="{00000000-0005-0000-0000-0000E1DE0000}"/>
    <cellStyle name="Total 2 8 2 4 3" xfId="56193" xr:uid="{00000000-0005-0000-0000-0000E2DE0000}"/>
    <cellStyle name="Total 2 8 2 5" xfId="18778" xr:uid="{00000000-0005-0000-0000-0000E3DE0000}"/>
    <cellStyle name="Total 2 8 2 5 2" xfId="56194" xr:uid="{00000000-0005-0000-0000-0000E4DE0000}"/>
    <cellStyle name="Total 2 8 2 6" xfId="29336" xr:uid="{00000000-0005-0000-0000-0000E5DE0000}"/>
    <cellStyle name="Total 2 8 2 6 2" xfId="56195" xr:uid="{00000000-0005-0000-0000-0000E6DE0000}"/>
    <cellStyle name="Total 2 8 2 7" xfId="29337" xr:uid="{00000000-0005-0000-0000-0000E7DE0000}"/>
    <cellStyle name="Total 2 8 2 7 2" xfId="56196" xr:uid="{00000000-0005-0000-0000-0000E8DE0000}"/>
    <cellStyle name="Total 2 8 2 8" xfId="29338" xr:uid="{00000000-0005-0000-0000-0000E9DE0000}"/>
    <cellStyle name="Total 2 8 2 8 2" xfId="56197" xr:uid="{00000000-0005-0000-0000-0000EADE0000}"/>
    <cellStyle name="Total 2 8 2 9" xfId="56198" xr:uid="{00000000-0005-0000-0000-0000EBDE0000}"/>
    <cellStyle name="Total 2 8 3" xfId="1495" xr:uid="{00000000-0005-0000-0000-0000ECDE0000}"/>
    <cellStyle name="Total 2 8 3 2" xfId="2958" xr:uid="{00000000-0005-0000-0000-0000EDDE0000}"/>
    <cellStyle name="Total 2 8 3 2 2" xfId="9134" xr:uid="{00000000-0005-0000-0000-0000EEDE0000}"/>
    <cellStyle name="Total 2 8 3 2 2 2" xfId="18786" xr:uid="{00000000-0005-0000-0000-0000EFDE0000}"/>
    <cellStyle name="Total 2 8 3 2 2 2 2" xfId="56199" xr:uid="{00000000-0005-0000-0000-0000F0DE0000}"/>
    <cellStyle name="Total 2 8 3 2 2 3" xfId="56200" xr:uid="{00000000-0005-0000-0000-0000F1DE0000}"/>
    <cellStyle name="Total 2 8 3 2 3" xfId="9135" xr:uid="{00000000-0005-0000-0000-0000F2DE0000}"/>
    <cellStyle name="Total 2 8 3 2 3 2" xfId="18787" xr:uid="{00000000-0005-0000-0000-0000F3DE0000}"/>
    <cellStyle name="Total 2 8 3 2 3 2 2" xfId="56201" xr:uid="{00000000-0005-0000-0000-0000F4DE0000}"/>
    <cellStyle name="Total 2 8 3 2 3 3" xfId="56202" xr:uid="{00000000-0005-0000-0000-0000F5DE0000}"/>
    <cellStyle name="Total 2 8 3 2 4" xfId="18785" xr:uid="{00000000-0005-0000-0000-0000F6DE0000}"/>
    <cellStyle name="Total 2 8 3 2 4 2" xfId="56203" xr:uid="{00000000-0005-0000-0000-0000F7DE0000}"/>
    <cellStyle name="Total 2 8 3 2 5" xfId="29339" xr:uid="{00000000-0005-0000-0000-0000F8DE0000}"/>
    <cellStyle name="Total 2 8 3 2 5 2" xfId="56204" xr:uid="{00000000-0005-0000-0000-0000F9DE0000}"/>
    <cellStyle name="Total 2 8 3 2 6" xfId="29340" xr:uid="{00000000-0005-0000-0000-0000FADE0000}"/>
    <cellStyle name="Total 2 8 3 2 6 2" xfId="56205" xr:uid="{00000000-0005-0000-0000-0000FBDE0000}"/>
    <cellStyle name="Total 2 8 3 2 7" xfId="29341" xr:uid="{00000000-0005-0000-0000-0000FCDE0000}"/>
    <cellStyle name="Total 2 8 3 2 7 2" xfId="56206" xr:uid="{00000000-0005-0000-0000-0000FDDE0000}"/>
    <cellStyle name="Total 2 8 3 2 8" xfId="56207" xr:uid="{00000000-0005-0000-0000-0000FEDE0000}"/>
    <cellStyle name="Total 2 8 3 3" xfId="9136" xr:uid="{00000000-0005-0000-0000-0000FFDE0000}"/>
    <cellStyle name="Total 2 8 3 3 2" xfId="18788" xr:uid="{00000000-0005-0000-0000-000000DF0000}"/>
    <cellStyle name="Total 2 8 3 3 2 2" xfId="56208" xr:uid="{00000000-0005-0000-0000-000001DF0000}"/>
    <cellStyle name="Total 2 8 3 3 3" xfId="56209" xr:uid="{00000000-0005-0000-0000-000002DF0000}"/>
    <cellStyle name="Total 2 8 3 4" xfId="9137" xr:uid="{00000000-0005-0000-0000-000003DF0000}"/>
    <cellStyle name="Total 2 8 3 4 2" xfId="18789" xr:uid="{00000000-0005-0000-0000-000004DF0000}"/>
    <cellStyle name="Total 2 8 3 4 2 2" xfId="56210" xr:uid="{00000000-0005-0000-0000-000005DF0000}"/>
    <cellStyle name="Total 2 8 3 4 3" xfId="56211" xr:uid="{00000000-0005-0000-0000-000006DF0000}"/>
    <cellStyle name="Total 2 8 3 5" xfId="18784" xr:uid="{00000000-0005-0000-0000-000007DF0000}"/>
    <cellStyle name="Total 2 8 3 5 2" xfId="56212" xr:uid="{00000000-0005-0000-0000-000008DF0000}"/>
    <cellStyle name="Total 2 8 3 6" xfId="29342" xr:uid="{00000000-0005-0000-0000-000009DF0000}"/>
    <cellStyle name="Total 2 8 3 6 2" xfId="56213" xr:uid="{00000000-0005-0000-0000-00000ADF0000}"/>
    <cellStyle name="Total 2 8 3 7" xfId="29343" xr:uid="{00000000-0005-0000-0000-00000BDF0000}"/>
    <cellStyle name="Total 2 8 3 7 2" xfId="56214" xr:uid="{00000000-0005-0000-0000-00000CDF0000}"/>
    <cellStyle name="Total 2 8 3 8" xfId="29344" xr:uid="{00000000-0005-0000-0000-00000DDF0000}"/>
    <cellStyle name="Total 2 8 3 8 2" xfId="56215" xr:uid="{00000000-0005-0000-0000-00000EDF0000}"/>
    <cellStyle name="Total 2 8 3 9" xfId="56216" xr:uid="{00000000-0005-0000-0000-00000FDF0000}"/>
    <cellStyle name="Total 2 8 4" xfId="2687" xr:uid="{00000000-0005-0000-0000-000010DF0000}"/>
    <cellStyle name="Total 2 8 4 2" xfId="9138" xr:uid="{00000000-0005-0000-0000-000011DF0000}"/>
    <cellStyle name="Total 2 8 4 2 2" xfId="18791" xr:uid="{00000000-0005-0000-0000-000012DF0000}"/>
    <cellStyle name="Total 2 8 4 2 2 2" xfId="56217" xr:uid="{00000000-0005-0000-0000-000013DF0000}"/>
    <cellStyle name="Total 2 8 4 2 3" xfId="56218" xr:uid="{00000000-0005-0000-0000-000014DF0000}"/>
    <cellStyle name="Total 2 8 4 3" xfId="9139" xr:uid="{00000000-0005-0000-0000-000015DF0000}"/>
    <cellStyle name="Total 2 8 4 3 2" xfId="18792" xr:uid="{00000000-0005-0000-0000-000016DF0000}"/>
    <cellStyle name="Total 2 8 4 3 2 2" xfId="56219" xr:uid="{00000000-0005-0000-0000-000017DF0000}"/>
    <cellStyle name="Total 2 8 4 3 3" xfId="56220" xr:uid="{00000000-0005-0000-0000-000018DF0000}"/>
    <cellStyle name="Total 2 8 4 4" xfId="18790" xr:uid="{00000000-0005-0000-0000-000019DF0000}"/>
    <cellStyle name="Total 2 8 4 4 2" xfId="56221" xr:uid="{00000000-0005-0000-0000-00001ADF0000}"/>
    <cellStyle name="Total 2 8 4 5" xfId="29345" xr:uid="{00000000-0005-0000-0000-00001BDF0000}"/>
    <cellStyle name="Total 2 8 4 5 2" xfId="56222" xr:uid="{00000000-0005-0000-0000-00001CDF0000}"/>
    <cellStyle name="Total 2 8 4 6" xfId="29346" xr:uid="{00000000-0005-0000-0000-00001DDF0000}"/>
    <cellStyle name="Total 2 8 4 6 2" xfId="56223" xr:uid="{00000000-0005-0000-0000-00001EDF0000}"/>
    <cellStyle name="Total 2 8 4 7" xfId="29347" xr:uid="{00000000-0005-0000-0000-00001FDF0000}"/>
    <cellStyle name="Total 2 8 4 7 2" xfId="56224" xr:uid="{00000000-0005-0000-0000-000020DF0000}"/>
    <cellStyle name="Total 2 8 4 8" xfId="56225" xr:uid="{00000000-0005-0000-0000-000021DF0000}"/>
    <cellStyle name="Total 2 8 5" xfId="9140" xr:uid="{00000000-0005-0000-0000-000022DF0000}"/>
    <cellStyle name="Total 2 8 5 2" xfId="18793" xr:uid="{00000000-0005-0000-0000-000023DF0000}"/>
    <cellStyle name="Total 2 8 5 2 2" xfId="56226" xr:uid="{00000000-0005-0000-0000-000024DF0000}"/>
    <cellStyle name="Total 2 8 5 3" xfId="29348" xr:uid="{00000000-0005-0000-0000-000025DF0000}"/>
    <cellStyle name="Total 2 8 5 3 2" xfId="56227" xr:uid="{00000000-0005-0000-0000-000026DF0000}"/>
    <cellStyle name="Total 2 8 5 4" xfId="29349" xr:uid="{00000000-0005-0000-0000-000027DF0000}"/>
    <cellStyle name="Total 2 8 5 4 2" xfId="56228" xr:uid="{00000000-0005-0000-0000-000028DF0000}"/>
    <cellStyle name="Total 2 8 5 5" xfId="29350" xr:uid="{00000000-0005-0000-0000-000029DF0000}"/>
    <cellStyle name="Total 2 8 5 5 2" xfId="56229" xr:uid="{00000000-0005-0000-0000-00002ADF0000}"/>
    <cellStyle name="Total 2 8 5 6" xfId="56230" xr:uid="{00000000-0005-0000-0000-00002BDF0000}"/>
    <cellStyle name="Total 2 8 6" xfId="9141" xr:uid="{00000000-0005-0000-0000-00002CDF0000}"/>
    <cellStyle name="Total 2 8 6 2" xfId="18794" xr:uid="{00000000-0005-0000-0000-00002DDF0000}"/>
    <cellStyle name="Total 2 8 6 2 2" xfId="56231" xr:uid="{00000000-0005-0000-0000-00002EDF0000}"/>
    <cellStyle name="Total 2 8 6 3" xfId="29351" xr:uid="{00000000-0005-0000-0000-00002FDF0000}"/>
    <cellStyle name="Total 2 8 6 3 2" xfId="56232" xr:uid="{00000000-0005-0000-0000-000030DF0000}"/>
    <cellStyle name="Total 2 8 6 4" xfId="29352" xr:uid="{00000000-0005-0000-0000-000031DF0000}"/>
    <cellStyle name="Total 2 8 6 4 2" xfId="56233" xr:uid="{00000000-0005-0000-0000-000032DF0000}"/>
    <cellStyle name="Total 2 8 6 5" xfId="29353" xr:uid="{00000000-0005-0000-0000-000033DF0000}"/>
    <cellStyle name="Total 2 8 6 5 2" xfId="56234" xr:uid="{00000000-0005-0000-0000-000034DF0000}"/>
    <cellStyle name="Total 2 8 6 6" xfId="56235" xr:uid="{00000000-0005-0000-0000-000035DF0000}"/>
    <cellStyle name="Total 2 8 7" xfId="9142" xr:uid="{00000000-0005-0000-0000-000036DF0000}"/>
    <cellStyle name="Total 2 8 7 2" xfId="18795" xr:uid="{00000000-0005-0000-0000-000037DF0000}"/>
    <cellStyle name="Total 2 8 7 2 2" xfId="56236" xr:uid="{00000000-0005-0000-0000-000038DF0000}"/>
    <cellStyle name="Total 2 8 7 3" xfId="29354" xr:uid="{00000000-0005-0000-0000-000039DF0000}"/>
    <cellStyle name="Total 2 8 7 3 2" xfId="56237" xr:uid="{00000000-0005-0000-0000-00003ADF0000}"/>
    <cellStyle name="Total 2 8 7 4" xfId="29355" xr:uid="{00000000-0005-0000-0000-00003BDF0000}"/>
    <cellStyle name="Total 2 8 7 4 2" xfId="56238" xr:uid="{00000000-0005-0000-0000-00003CDF0000}"/>
    <cellStyle name="Total 2 8 7 5" xfId="29356" xr:uid="{00000000-0005-0000-0000-00003DDF0000}"/>
    <cellStyle name="Total 2 8 7 5 2" xfId="56239" xr:uid="{00000000-0005-0000-0000-00003EDF0000}"/>
    <cellStyle name="Total 2 8 7 6" xfId="56240" xr:uid="{00000000-0005-0000-0000-00003FDF0000}"/>
    <cellStyle name="Total 2 8 8" xfId="9143" xr:uid="{00000000-0005-0000-0000-000040DF0000}"/>
    <cellStyle name="Total 2 8 8 2" xfId="18796" xr:uid="{00000000-0005-0000-0000-000041DF0000}"/>
    <cellStyle name="Total 2 8 8 2 2" xfId="56241" xr:uid="{00000000-0005-0000-0000-000042DF0000}"/>
    <cellStyle name="Total 2 8 8 3" xfId="56242" xr:uid="{00000000-0005-0000-0000-000043DF0000}"/>
    <cellStyle name="Total 2 8 9" xfId="18777" xr:uid="{00000000-0005-0000-0000-000044DF0000}"/>
    <cellStyle name="Total 2 8 9 2" xfId="56243" xr:uid="{00000000-0005-0000-0000-000045DF0000}"/>
    <cellStyle name="Total 2 9" xfId="756" xr:uid="{00000000-0005-0000-0000-000046DF0000}"/>
    <cellStyle name="Total 2 9 10" xfId="29357" xr:uid="{00000000-0005-0000-0000-000047DF0000}"/>
    <cellStyle name="Total 2 9 10 2" xfId="56244" xr:uid="{00000000-0005-0000-0000-000048DF0000}"/>
    <cellStyle name="Total 2 9 11" xfId="56245" xr:uid="{00000000-0005-0000-0000-000049DF0000}"/>
    <cellStyle name="Total 2 9 2" xfId="1735" xr:uid="{00000000-0005-0000-0000-00004ADF0000}"/>
    <cellStyle name="Total 2 9 2 2" xfId="3198" xr:uid="{00000000-0005-0000-0000-00004BDF0000}"/>
    <cellStyle name="Total 2 9 2 2 2" xfId="9144" xr:uid="{00000000-0005-0000-0000-00004CDF0000}"/>
    <cellStyle name="Total 2 9 2 2 2 2" xfId="18800" xr:uid="{00000000-0005-0000-0000-00004DDF0000}"/>
    <cellStyle name="Total 2 9 2 2 2 2 2" xfId="56246" xr:uid="{00000000-0005-0000-0000-00004EDF0000}"/>
    <cellStyle name="Total 2 9 2 2 2 3" xfId="56247" xr:uid="{00000000-0005-0000-0000-00004FDF0000}"/>
    <cellStyle name="Total 2 9 2 2 3" xfId="9145" xr:uid="{00000000-0005-0000-0000-000050DF0000}"/>
    <cellStyle name="Total 2 9 2 2 3 2" xfId="18801" xr:uid="{00000000-0005-0000-0000-000051DF0000}"/>
    <cellStyle name="Total 2 9 2 2 3 2 2" xfId="56248" xr:uid="{00000000-0005-0000-0000-000052DF0000}"/>
    <cellStyle name="Total 2 9 2 2 3 3" xfId="56249" xr:uid="{00000000-0005-0000-0000-000053DF0000}"/>
    <cellStyle name="Total 2 9 2 2 4" xfId="18799" xr:uid="{00000000-0005-0000-0000-000054DF0000}"/>
    <cellStyle name="Total 2 9 2 2 4 2" xfId="56250" xr:uid="{00000000-0005-0000-0000-000055DF0000}"/>
    <cellStyle name="Total 2 9 2 2 5" xfId="29358" xr:uid="{00000000-0005-0000-0000-000056DF0000}"/>
    <cellStyle name="Total 2 9 2 2 5 2" xfId="56251" xr:uid="{00000000-0005-0000-0000-000057DF0000}"/>
    <cellStyle name="Total 2 9 2 2 6" xfId="29359" xr:uid="{00000000-0005-0000-0000-000058DF0000}"/>
    <cellStyle name="Total 2 9 2 2 6 2" xfId="56252" xr:uid="{00000000-0005-0000-0000-000059DF0000}"/>
    <cellStyle name="Total 2 9 2 2 7" xfId="29360" xr:uid="{00000000-0005-0000-0000-00005ADF0000}"/>
    <cellStyle name="Total 2 9 2 2 7 2" xfId="56253" xr:uid="{00000000-0005-0000-0000-00005BDF0000}"/>
    <cellStyle name="Total 2 9 2 2 8" xfId="56254" xr:uid="{00000000-0005-0000-0000-00005CDF0000}"/>
    <cellStyle name="Total 2 9 2 3" xfId="9146" xr:uid="{00000000-0005-0000-0000-00005DDF0000}"/>
    <cellStyle name="Total 2 9 2 3 2" xfId="18802" xr:uid="{00000000-0005-0000-0000-00005EDF0000}"/>
    <cellStyle name="Total 2 9 2 3 2 2" xfId="56255" xr:uid="{00000000-0005-0000-0000-00005FDF0000}"/>
    <cellStyle name="Total 2 9 2 3 3" xfId="56256" xr:uid="{00000000-0005-0000-0000-000060DF0000}"/>
    <cellStyle name="Total 2 9 2 4" xfId="9147" xr:uid="{00000000-0005-0000-0000-000061DF0000}"/>
    <cellStyle name="Total 2 9 2 4 2" xfId="18803" xr:uid="{00000000-0005-0000-0000-000062DF0000}"/>
    <cellStyle name="Total 2 9 2 4 2 2" xfId="56257" xr:uid="{00000000-0005-0000-0000-000063DF0000}"/>
    <cellStyle name="Total 2 9 2 4 3" xfId="56258" xr:uid="{00000000-0005-0000-0000-000064DF0000}"/>
    <cellStyle name="Total 2 9 2 5" xfId="18798" xr:uid="{00000000-0005-0000-0000-000065DF0000}"/>
    <cellStyle name="Total 2 9 2 5 2" xfId="56259" xr:uid="{00000000-0005-0000-0000-000066DF0000}"/>
    <cellStyle name="Total 2 9 2 6" xfId="29361" xr:uid="{00000000-0005-0000-0000-000067DF0000}"/>
    <cellStyle name="Total 2 9 2 6 2" xfId="56260" xr:uid="{00000000-0005-0000-0000-000068DF0000}"/>
    <cellStyle name="Total 2 9 2 7" xfId="29362" xr:uid="{00000000-0005-0000-0000-000069DF0000}"/>
    <cellStyle name="Total 2 9 2 7 2" xfId="56261" xr:uid="{00000000-0005-0000-0000-00006ADF0000}"/>
    <cellStyle name="Total 2 9 2 8" xfId="29363" xr:uid="{00000000-0005-0000-0000-00006BDF0000}"/>
    <cellStyle name="Total 2 9 2 8 2" xfId="56262" xr:uid="{00000000-0005-0000-0000-00006CDF0000}"/>
    <cellStyle name="Total 2 9 2 9" xfId="56263" xr:uid="{00000000-0005-0000-0000-00006DDF0000}"/>
    <cellStyle name="Total 2 9 3" xfId="1298" xr:uid="{00000000-0005-0000-0000-00006EDF0000}"/>
    <cellStyle name="Total 2 9 3 2" xfId="2765" xr:uid="{00000000-0005-0000-0000-00006FDF0000}"/>
    <cellStyle name="Total 2 9 3 2 2" xfId="9148" xr:uid="{00000000-0005-0000-0000-000070DF0000}"/>
    <cellStyle name="Total 2 9 3 2 2 2" xfId="18806" xr:uid="{00000000-0005-0000-0000-000071DF0000}"/>
    <cellStyle name="Total 2 9 3 2 2 2 2" xfId="56264" xr:uid="{00000000-0005-0000-0000-000072DF0000}"/>
    <cellStyle name="Total 2 9 3 2 2 3" xfId="56265" xr:uid="{00000000-0005-0000-0000-000073DF0000}"/>
    <cellStyle name="Total 2 9 3 2 3" xfId="9149" xr:uid="{00000000-0005-0000-0000-000074DF0000}"/>
    <cellStyle name="Total 2 9 3 2 3 2" xfId="18807" xr:uid="{00000000-0005-0000-0000-000075DF0000}"/>
    <cellStyle name="Total 2 9 3 2 3 2 2" xfId="56266" xr:uid="{00000000-0005-0000-0000-000076DF0000}"/>
    <cellStyle name="Total 2 9 3 2 3 3" xfId="56267" xr:uid="{00000000-0005-0000-0000-000077DF0000}"/>
    <cellStyle name="Total 2 9 3 2 4" xfId="18805" xr:uid="{00000000-0005-0000-0000-000078DF0000}"/>
    <cellStyle name="Total 2 9 3 2 4 2" xfId="56268" xr:uid="{00000000-0005-0000-0000-000079DF0000}"/>
    <cellStyle name="Total 2 9 3 2 5" xfId="29364" xr:uid="{00000000-0005-0000-0000-00007ADF0000}"/>
    <cellStyle name="Total 2 9 3 2 5 2" xfId="56269" xr:uid="{00000000-0005-0000-0000-00007BDF0000}"/>
    <cellStyle name="Total 2 9 3 2 6" xfId="29365" xr:uid="{00000000-0005-0000-0000-00007CDF0000}"/>
    <cellStyle name="Total 2 9 3 2 6 2" xfId="56270" xr:uid="{00000000-0005-0000-0000-00007DDF0000}"/>
    <cellStyle name="Total 2 9 3 2 7" xfId="29366" xr:uid="{00000000-0005-0000-0000-00007EDF0000}"/>
    <cellStyle name="Total 2 9 3 2 7 2" xfId="56271" xr:uid="{00000000-0005-0000-0000-00007FDF0000}"/>
    <cellStyle name="Total 2 9 3 2 8" xfId="56272" xr:uid="{00000000-0005-0000-0000-000080DF0000}"/>
    <cellStyle name="Total 2 9 3 3" xfId="9150" xr:uid="{00000000-0005-0000-0000-000081DF0000}"/>
    <cellStyle name="Total 2 9 3 3 2" xfId="18808" xr:uid="{00000000-0005-0000-0000-000082DF0000}"/>
    <cellStyle name="Total 2 9 3 3 2 2" xfId="56273" xr:uid="{00000000-0005-0000-0000-000083DF0000}"/>
    <cellStyle name="Total 2 9 3 3 3" xfId="56274" xr:uid="{00000000-0005-0000-0000-000084DF0000}"/>
    <cellStyle name="Total 2 9 3 4" xfId="9151" xr:uid="{00000000-0005-0000-0000-000085DF0000}"/>
    <cellStyle name="Total 2 9 3 4 2" xfId="18809" xr:uid="{00000000-0005-0000-0000-000086DF0000}"/>
    <cellStyle name="Total 2 9 3 4 2 2" xfId="56275" xr:uid="{00000000-0005-0000-0000-000087DF0000}"/>
    <cellStyle name="Total 2 9 3 4 3" xfId="56276" xr:uid="{00000000-0005-0000-0000-000088DF0000}"/>
    <cellStyle name="Total 2 9 3 5" xfId="18804" xr:uid="{00000000-0005-0000-0000-000089DF0000}"/>
    <cellStyle name="Total 2 9 3 5 2" xfId="56277" xr:uid="{00000000-0005-0000-0000-00008ADF0000}"/>
    <cellStyle name="Total 2 9 3 6" xfId="29367" xr:uid="{00000000-0005-0000-0000-00008BDF0000}"/>
    <cellStyle name="Total 2 9 3 6 2" xfId="56278" xr:uid="{00000000-0005-0000-0000-00008CDF0000}"/>
    <cellStyle name="Total 2 9 3 7" xfId="29368" xr:uid="{00000000-0005-0000-0000-00008DDF0000}"/>
    <cellStyle name="Total 2 9 3 7 2" xfId="56279" xr:uid="{00000000-0005-0000-0000-00008EDF0000}"/>
    <cellStyle name="Total 2 9 3 8" xfId="29369" xr:uid="{00000000-0005-0000-0000-00008FDF0000}"/>
    <cellStyle name="Total 2 9 3 8 2" xfId="56280" xr:uid="{00000000-0005-0000-0000-000090DF0000}"/>
    <cellStyle name="Total 2 9 3 9" xfId="56281" xr:uid="{00000000-0005-0000-0000-000091DF0000}"/>
    <cellStyle name="Total 2 9 4" xfId="2664" xr:uid="{00000000-0005-0000-0000-000092DF0000}"/>
    <cellStyle name="Total 2 9 4 2" xfId="9152" xr:uid="{00000000-0005-0000-0000-000093DF0000}"/>
    <cellStyle name="Total 2 9 4 2 2" xfId="18811" xr:uid="{00000000-0005-0000-0000-000094DF0000}"/>
    <cellStyle name="Total 2 9 4 2 2 2" xfId="56282" xr:uid="{00000000-0005-0000-0000-000095DF0000}"/>
    <cellStyle name="Total 2 9 4 2 3" xfId="56283" xr:uid="{00000000-0005-0000-0000-000096DF0000}"/>
    <cellStyle name="Total 2 9 4 3" xfId="9153" xr:uid="{00000000-0005-0000-0000-000097DF0000}"/>
    <cellStyle name="Total 2 9 4 3 2" xfId="18812" xr:uid="{00000000-0005-0000-0000-000098DF0000}"/>
    <cellStyle name="Total 2 9 4 3 2 2" xfId="56284" xr:uid="{00000000-0005-0000-0000-000099DF0000}"/>
    <cellStyle name="Total 2 9 4 3 3" xfId="56285" xr:uid="{00000000-0005-0000-0000-00009ADF0000}"/>
    <cellStyle name="Total 2 9 4 4" xfId="18810" xr:uid="{00000000-0005-0000-0000-00009BDF0000}"/>
    <cellStyle name="Total 2 9 4 4 2" xfId="56286" xr:uid="{00000000-0005-0000-0000-00009CDF0000}"/>
    <cellStyle name="Total 2 9 4 5" xfId="29370" xr:uid="{00000000-0005-0000-0000-00009DDF0000}"/>
    <cellStyle name="Total 2 9 4 5 2" xfId="56287" xr:uid="{00000000-0005-0000-0000-00009EDF0000}"/>
    <cellStyle name="Total 2 9 4 6" xfId="29371" xr:uid="{00000000-0005-0000-0000-00009FDF0000}"/>
    <cellStyle name="Total 2 9 4 6 2" xfId="56288" xr:uid="{00000000-0005-0000-0000-0000A0DF0000}"/>
    <cellStyle name="Total 2 9 4 7" xfId="29372" xr:uid="{00000000-0005-0000-0000-0000A1DF0000}"/>
    <cellStyle name="Total 2 9 4 7 2" xfId="56289" xr:uid="{00000000-0005-0000-0000-0000A2DF0000}"/>
    <cellStyle name="Total 2 9 4 8" xfId="56290" xr:uid="{00000000-0005-0000-0000-0000A3DF0000}"/>
    <cellStyle name="Total 2 9 5" xfId="9154" xr:uid="{00000000-0005-0000-0000-0000A4DF0000}"/>
    <cellStyle name="Total 2 9 5 2" xfId="18813" xr:uid="{00000000-0005-0000-0000-0000A5DF0000}"/>
    <cellStyle name="Total 2 9 5 2 2" xfId="56291" xr:uid="{00000000-0005-0000-0000-0000A6DF0000}"/>
    <cellStyle name="Total 2 9 5 3" xfId="29373" xr:uid="{00000000-0005-0000-0000-0000A7DF0000}"/>
    <cellStyle name="Total 2 9 5 3 2" xfId="56292" xr:uid="{00000000-0005-0000-0000-0000A8DF0000}"/>
    <cellStyle name="Total 2 9 5 4" xfId="29374" xr:uid="{00000000-0005-0000-0000-0000A9DF0000}"/>
    <cellStyle name="Total 2 9 5 4 2" xfId="56293" xr:uid="{00000000-0005-0000-0000-0000AADF0000}"/>
    <cellStyle name="Total 2 9 5 5" xfId="29375" xr:uid="{00000000-0005-0000-0000-0000ABDF0000}"/>
    <cellStyle name="Total 2 9 5 5 2" xfId="56294" xr:uid="{00000000-0005-0000-0000-0000ACDF0000}"/>
    <cellStyle name="Total 2 9 5 6" xfId="56295" xr:uid="{00000000-0005-0000-0000-0000ADDF0000}"/>
    <cellStyle name="Total 2 9 6" xfId="9155" xr:uid="{00000000-0005-0000-0000-0000AEDF0000}"/>
    <cellStyle name="Total 2 9 6 2" xfId="18814" xr:uid="{00000000-0005-0000-0000-0000AFDF0000}"/>
    <cellStyle name="Total 2 9 6 2 2" xfId="56296" xr:uid="{00000000-0005-0000-0000-0000B0DF0000}"/>
    <cellStyle name="Total 2 9 6 3" xfId="29376" xr:uid="{00000000-0005-0000-0000-0000B1DF0000}"/>
    <cellStyle name="Total 2 9 6 3 2" xfId="56297" xr:uid="{00000000-0005-0000-0000-0000B2DF0000}"/>
    <cellStyle name="Total 2 9 6 4" xfId="29377" xr:uid="{00000000-0005-0000-0000-0000B3DF0000}"/>
    <cellStyle name="Total 2 9 6 4 2" xfId="56298" xr:uid="{00000000-0005-0000-0000-0000B4DF0000}"/>
    <cellStyle name="Total 2 9 6 5" xfId="29378" xr:uid="{00000000-0005-0000-0000-0000B5DF0000}"/>
    <cellStyle name="Total 2 9 6 5 2" xfId="56299" xr:uid="{00000000-0005-0000-0000-0000B6DF0000}"/>
    <cellStyle name="Total 2 9 6 6" xfId="56300" xr:uid="{00000000-0005-0000-0000-0000B7DF0000}"/>
    <cellStyle name="Total 2 9 7" xfId="9156" xr:uid="{00000000-0005-0000-0000-0000B8DF0000}"/>
    <cellStyle name="Total 2 9 7 2" xfId="18815" xr:uid="{00000000-0005-0000-0000-0000B9DF0000}"/>
    <cellStyle name="Total 2 9 7 2 2" xfId="56301" xr:uid="{00000000-0005-0000-0000-0000BADF0000}"/>
    <cellStyle name="Total 2 9 7 3" xfId="29379" xr:uid="{00000000-0005-0000-0000-0000BBDF0000}"/>
    <cellStyle name="Total 2 9 7 3 2" xfId="56302" xr:uid="{00000000-0005-0000-0000-0000BCDF0000}"/>
    <cellStyle name="Total 2 9 7 4" xfId="29380" xr:uid="{00000000-0005-0000-0000-0000BDDF0000}"/>
    <cellStyle name="Total 2 9 7 4 2" xfId="56303" xr:uid="{00000000-0005-0000-0000-0000BEDF0000}"/>
    <cellStyle name="Total 2 9 7 5" xfId="29381" xr:uid="{00000000-0005-0000-0000-0000BFDF0000}"/>
    <cellStyle name="Total 2 9 7 5 2" xfId="56304" xr:uid="{00000000-0005-0000-0000-0000C0DF0000}"/>
    <cellStyle name="Total 2 9 7 6" xfId="56305" xr:uid="{00000000-0005-0000-0000-0000C1DF0000}"/>
    <cellStyle name="Total 2 9 8" xfId="9157" xr:uid="{00000000-0005-0000-0000-0000C2DF0000}"/>
    <cellStyle name="Total 2 9 8 2" xfId="18816" xr:uid="{00000000-0005-0000-0000-0000C3DF0000}"/>
    <cellStyle name="Total 2 9 8 2 2" xfId="56306" xr:uid="{00000000-0005-0000-0000-0000C4DF0000}"/>
    <cellStyle name="Total 2 9 8 3" xfId="56307" xr:uid="{00000000-0005-0000-0000-0000C5DF0000}"/>
    <cellStyle name="Total 2 9 9" xfId="18797" xr:uid="{00000000-0005-0000-0000-0000C6DF0000}"/>
    <cellStyle name="Total 2 9 9 2" xfId="56308" xr:uid="{00000000-0005-0000-0000-0000C7DF0000}"/>
    <cellStyle name="Total 20" xfId="10752" xr:uid="{00000000-0005-0000-0000-0000C8DF0000}"/>
    <cellStyle name="Total 20 2" xfId="11888" xr:uid="{00000000-0005-0000-0000-0000C9DF0000}"/>
    <cellStyle name="Total 20 2 2" xfId="56309" xr:uid="{00000000-0005-0000-0000-0000CADF0000}"/>
    <cellStyle name="Total 20 3" xfId="19007" xr:uid="{00000000-0005-0000-0000-0000CBDF0000}"/>
    <cellStyle name="Total 20 3 2" xfId="56310" xr:uid="{00000000-0005-0000-0000-0000CCDF0000}"/>
    <cellStyle name="Total 20 4" xfId="56311" xr:uid="{00000000-0005-0000-0000-0000CDDF0000}"/>
    <cellStyle name="Total 20 5" xfId="57357" xr:uid="{00000000-0005-0000-0000-0000CEDF0000}"/>
    <cellStyle name="Total 21" xfId="10753" xr:uid="{00000000-0005-0000-0000-0000CFDF0000}"/>
    <cellStyle name="Total 21 2" xfId="11889" xr:uid="{00000000-0005-0000-0000-0000D0DF0000}"/>
    <cellStyle name="Total 21 2 2" xfId="56312" xr:uid="{00000000-0005-0000-0000-0000D1DF0000}"/>
    <cellStyle name="Total 21 3" xfId="19008" xr:uid="{00000000-0005-0000-0000-0000D2DF0000}"/>
    <cellStyle name="Total 21 3 2" xfId="56313" xr:uid="{00000000-0005-0000-0000-0000D3DF0000}"/>
    <cellStyle name="Total 21 4" xfId="56314" xr:uid="{00000000-0005-0000-0000-0000D4DF0000}"/>
    <cellStyle name="Total 21 5" xfId="57358" xr:uid="{00000000-0005-0000-0000-0000D5DF0000}"/>
    <cellStyle name="Total 22" xfId="10754" xr:uid="{00000000-0005-0000-0000-0000D6DF0000}"/>
    <cellStyle name="Total 22 2" xfId="11890" xr:uid="{00000000-0005-0000-0000-0000D7DF0000}"/>
    <cellStyle name="Total 22 2 2" xfId="56315" xr:uid="{00000000-0005-0000-0000-0000D8DF0000}"/>
    <cellStyle name="Total 22 3" xfId="19009" xr:uid="{00000000-0005-0000-0000-0000D9DF0000}"/>
    <cellStyle name="Total 22 3 2" xfId="56316" xr:uid="{00000000-0005-0000-0000-0000DADF0000}"/>
    <cellStyle name="Total 22 4" xfId="56317" xr:uid="{00000000-0005-0000-0000-0000DBDF0000}"/>
    <cellStyle name="Total 22 5" xfId="57359" xr:uid="{00000000-0005-0000-0000-0000DCDF0000}"/>
    <cellStyle name="Total 23" xfId="10755" xr:uid="{00000000-0005-0000-0000-0000DDDF0000}"/>
    <cellStyle name="Total 23 2" xfId="11891" xr:uid="{00000000-0005-0000-0000-0000DEDF0000}"/>
    <cellStyle name="Total 23 2 2" xfId="56318" xr:uid="{00000000-0005-0000-0000-0000DFDF0000}"/>
    <cellStyle name="Total 23 3" xfId="19010" xr:uid="{00000000-0005-0000-0000-0000E0DF0000}"/>
    <cellStyle name="Total 23 3 2" xfId="56319" xr:uid="{00000000-0005-0000-0000-0000E1DF0000}"/>
    <cellStyle name="Total 23 4" xfId="56320" xr:uid="{00000000-0005-0000-0000-0000E2DF0000}"/>
    <cellStyle name="Total 23 5" xfId="57360" xr:uid="{00000000-0005-0000-0000-0000E3DF0000}"/>
    <cellStyle name="Total 24" xfId="10756" xr:uid="{00000000-0005-0000-0000-0000E4DF0000}"/>
    <cellStyle name="Total 24 2" xfId="11892" xr:uid="{00000000-0005-0000-0000-0000E5DF0000}"/>
    <cellStyle name="Total 24 2 2" xfId="56321" xr:uid="{00000000-0005-0000-0000-0000E6DF0000}"/>
    <cellStyle name="Total 24 3" xfId="19011" xr:uid="{00000000-0005-0000-0000-0000E7DF0000}"/>
    <cellStyle name="Total 24 3 2" xfId="56322" xr:uid="{00000000-0005-0000-0000-0000E8DF0000}"/>
    <cellStyle name="Total 24 4" xfId="56323" xr:uid="{00000000-0005-0000-0000-0000E9DF0000}"/>
    <cellStyle name="Total 24 5" xfId="57361" xr:uid="{00000000-0005-0000-0000-0000EADF0000}"/>
    <cellStyle name="Total 25" xfId="10757" xr:uid="{00000000-0005-0000-0000-0000EBDF0000}"/>
    <cellStyle name="Total 25 2" xfId="11893" xr:uid="{00000000-0005-0000-0000-0000ECDF0000}"/>
    <cellStyle name="Total 25 2 2" xfId="56324" xr:uid="{00000000-0005-0000-0000-0000EDDF0000}"/>
    <cellStyle name="Total 25 3" xfId="19012" xr:uid="{00000000-0005-0000-0000-0000EEDF0000}"/>
    <cellStyle name="Total 25 3 2" xfId="56325" xr:uid="{00000000-0005-0000-0000-0000EFDF0000}"/>
    <cellStyle name="Total 25 4" xfId="56326" xr:uid="{00000000-0005-0000-0000-0000F0DF0000}"/>
    <cellStyle name="Total 25 5" xfId="57362" xr:uid="{00000000-0005-0000-0000-0000F1DF0000}"/>
    <cellStyle name="Total 26" xfId="10758" xr:uid="{00000000-0005-0000-0000-0000F2DF0000}"/>
    <cellStyle name="Total 26 2" xfId="11894" xr:uid="{00000000-0005-0000-0000-0000F3DF0000}"/>
    <cellStyle name="Total 26 2 2" xfId="56327" xr:uid="{00000000-0005-0000-0000-0000F4DF0000}"/>
    <cellStyle name="Total 26 3" xfId="19013" xr:uid="{00000000-0005-0000-0000-0000F5DF0000}"/>
    <cellStyle name="Total 26 3 2" xfId="56328" xr:uid="{00000000-0005-0000-0000-0000F6DF0000}"/>
    <cellStyle name="Total 26 4" xfId="56329" xr:uid="{00000000-0005-0000-0000-0000F7DF0000}"/>
    <cellStyle name="Total 26 5" xfId="57363" xr:uid="{00000000-0005-0000-0000-0000F8DF0000}"/>
    <cellStyle name="Total 27" xfId="10759" xr:uid="{00000000-0005-0000-0000-0000F9DF0000}"/>
    <cellStyle name="Total 27 2" xfId="11895" xr:uid="{00000000-0005-0000-0000-0000FADF0000}"/>
    <cellStyle name="Total 27 2 2" xfId="56330" xr:uid="{00000000-0005-0000-0000-0000FBDF0000}"/>
    <cellStyle name="Total 27 3" xfId="19014" xr:uid="{00000000-0005-0000-0000-0000FCDF0000}"/>
    <cellStyle name="Total 27 3 2" xfId="56331" xr:uid="{00000000-0005-0000-0000-0000FDDF0000}"/>
    <cellStyle name="Total 27 4" xfId="56332" xr:uid="{00000000-0005-0000-0000-0000FEDF0000}"/>
    <cellStyle name="Total 27 5" xfId="57364" xr:uid="{00000000-0005-0000-0000-0000FFDF0000}"/>
    <cellStyle name="Total 28" xfId="10760" xr:uid="{00000000-0005-0000-0000-000000E00000}"/>
    <cellStyle name="Total 28 2" xfId="11896" xr:uid="{00000000-0005-0000-0000-000001E00000}"/>
    <cellStyle name="Total 28 2 2" xfId="56333" xr:uid="{00000000-0005-0000-0000-000002E00000}"/>
    <cellStyle name="Total 28 3" xfId="19015" xr:uid="{00000000-0005-0000-0000-000003E00000}"/>
    <cellStyle name="Total 28 3 2" xfId="56334" xr:uid="{00000000-0005-0000-0000-000004E00000}"/>
    <cellStyle name="Total 28 4" xfId="56335" xr:uid="{00000000-0005-0000-0000-000005E00000}"/>
    <cellStyle name="Total 28 5" xfId="57365" xr:uid="{00000000-0005-0000-0000-000006E00000}"/>
    <cellStyle name="Total 29" xfId="10761" xr:uid="{00000000-0005-0000-0000-000007E00000}"/>
    <cellStyle name="Total 29 2" xfId="11897" xr:uid="{00000000-0005-0000-0000-000008E00000}"/>
    <cellStyle name="Total 29 2 2" xfId="56336" xr:uid="{00000000-0005-0000-0000-000009E00000}"/>
    <cellStyle name="Total 29 3" xfId="19016" xr:uid="{00000000-0005-0000-0000-00000AE00000}"/>
    <cellStyle name="Total 29 3 2" xfId="56337" xr:uid="{00000000-0005-0000-0000-00000BE00000}"/>
    <cellStyle name="Total 29 4" xfId="56338" xr:uid="{00000000-0005-0000-0000-00000CE00000}"/>
    <cellStyle name="Total 29 5" xfId="57366" xr:uid="{00000000-0005-0000-0000-00000DE00000}"/>
    <cellStyle name="Total 3" xfId="10762" xr:uid="{00000000-0005-0000-0000-00000EE00000}"/>
    <cellStyle name="Total 3 2" xfId="11898" xr:uid="{00000000-0005-0000-0000-00000FE00000}"/>
    <cellStyle name="Total 3 2 2" xfId="56339" xr:uid="{00000000-0005-0000-0000-000010E00000}"/>
    <cellStyle name="Total 3 3" xfId="19017" xr:uid="{00000000-0005-0000-0000-000011E00000}"/>
    <cellStyle name="Total 3 3 2" xfId="56340" xr:uid="{00000000-0005-0000-0000-000012E00000}"/>
    <cellStyle name="Total 3 4" xfId="56341" xr:uid="{00000000-0005-0000-0000-000013E00000}"/>
    <cellStyle name="Total 3 5" xfId="57367" xr:uid="{00000000-0005-0000-0000-000014E00000}"/>
    <cellStyle name="Total 30" xfId="10763" xr:uid="{00000000-0005-0000-0000-000015E00000}"/>
    <cellStyle name="Total 30 2" xfId="11899" xr:uid="{00000000-0005-0000-0000-000016E00000}"/>
    <cellStyle name="Total 30 2 2" xfId="56342" xr:uid="{00000000-0005-0000-0000-000017E00000}"/>
    <cellStyle name="Total 30 3" xfId="19018" xr:uid="{00000000-0005-0000-0000-000018E00000}"/>
    <cellStyle name="Total 30 3 2" xfId="56343" xr:uid="{00000000-0005-0000-0000-000019E00000}"/>
    <cellStyle name="Total 30 4" xfId="56344" xr:uid="{00000000-0005-0000-0000-00001AE00000}"/>
    <cellStyle name="Total 30 5" xfId="57368" xr:uid="{00000000-0005-0000-0000-00001BE00000}"/>
    <cellStyle name="Total 31" xfId="10764" xr:uid="{00000000-0005-0000-0000-00001CE00000}"/>
    <cellStyle name="Total 31 2" xfId="11900" xr:uid="{00000000-0005-0000-0000-00001DE00000}"/>
    <cellStyle name="Total 31 2 2" xfId="56345" xr:uid="{00000000-0005-0000-0000-00001EE00000}"/>
    <cellStyle name="Total 31 3" xfId="19019" xr:uid="{00000000-0005-0000-0000-00001FE00000}"/>
    <cellStyle name="Total 31 3 2" xfId="56346" xr:uid="{00000000-0005-0000-0000-000020E00000}"/>
    <cellStyle name="Total 31 4" xfId="56347" xr:uid="{00000000-0005-0000-0000-000021E00000}"/>
    <cellStyle name="Total 31 5" xfId="57369" xr:uid="{00000000-0005-0000-0000-000022E00000}"/>
    <cellStyle name="Total 32" xfId="10765" xr:uid="{00000000-0005-0000-0000-000023E00000}"/>
    <cellStyle name="Total 32 2" xfId="11901" xr:uid="{00000000-0005-0000-0000-000024E00000}"/>
    <cellStyle name="Total 32 2 2" xfId="56348" xr:uid="{00000000-0005-0000-0000-000025E00000}"/>
    <cellStyle name="Total 32 3" xfId="19020" xr:uid="{00000000-0005-0000-0000-000026E00000}"/>
    <cellStyle name="Total 32 3 2" xfId="56349" xr:uid="{00000000-0005-0000-0000-000027E00000}"/>
    <cellStyle name="Total 32 4" xfId="56350" xr:uid="{00000000-0005-0000-0000-000028E00000}"/>
    <cellStyle name="Total 32 5" xfId="57370" xr:uid="{00000000-0005-0000-0000-000029E00000}"/>
    <cellStyle name="Total 33" xfId="10766" xr:uid="{00000000-0005-0000-0000-00002AE00000}"/>
    <cellStyle name="Total 33 2" xfId="11902" xr:uid="{00000000-0005-0000-0000-00002BE00000}"/>
    <cellStyle name="Total 33 2 2" xfId="56351" xr:uid="{00000000-0005-0000-0000-00002CE00000}"/>
    <cellStyle name="Total 33 3" xfId="19021" xr:uid="{00000000-0005-0000-0000-00002DE00000}"/>
    <cellStyle name="Total 33 3 2" xfId="56352" xr:uid="{00000000-0005-0000-0000-00002EE00000}"/>
    <cellStyle name="Total 33 4" xfId="56353" xr:uid="{00000000-0005-0000-0000-00002FE00000}"/>
    <cellStyle name="Total 33 5" xfId="57371" xr:uid="{00000000-0005-0000-0000-000030E00000}"/>
    <cellStyle name="Total 34" xfId="10767" xr:uid="{00000000-0005-0000-0000-000031E00000}"/>
    <cellStyle name="Total 34 2" xfId="11903" xr:uid="{00000000-0005-0000-0000-000032E00000}"/>
    <cellStyle name="Total 34 2 2" xfId="56354" xr:uid="{00000000-0005-0000-0000-000033E00000}"/>
    <cellStyle name="Total 34 3" xfId="19022" xr:uid="{00000000-0005-0000-0000-000034E00000}"/>
    <cellStyle name="Total 34 3 2" xfId="56355" xr:uid="{00000000-0005-0000-0000-000035E00000}"/>
    <cellStyle name="Total 34 4" xfId="56356" xr:uid="{00000000-0005-0000-0000-000036E00000}"/>
    <cellStyle name="Total 34 5" xfId="57372" xr:uid="{00000000-0005-0000-0000-000037E00000}"/>
    <cellStyle name="Total 35" xfId="10768" xr:uid="{00000000-0005-0000-0000-000038E00000}"/>
    <cellStyle name="Total 35 2" xfId="11904" xr:uid="{00000000-0005-0000-0000-000039E00000}"/>
    <cellStyle name="Total 35 2 2" xfId="56357" xr:uid="{00000000-0005-0000-0000-00003AE00000}"/>
    <cellStyle name="Total 35 3" xfId="19023" xr:uid="{00000000-0005-0000-0000-00003BE00000}"/>
    <cellStyle name="Total 35 3 2" xfId="56358" xr:uid="{00000000-0005-0000-0000-00003CE00000}"/>
    <cellStyle name="Total 35 4" xfId="56359" xr:uid="{00000000-0005-0000-0000-00003DE00000}"/>
    <cellStyle name="Total 35 5" xfId="57373" xr:uid="{00000000-0005-0000-0000-00003EE00000}"/>
    <cellStyle name="Total 36" xfId="10769" xr:uid="{00000000-0005-0000-0000-00003FE00000}"/>
    <cellStyle name="Total 36 2" xfId="11905" xr:uid="{00000000-0005-0000-0000-000040E00000}"/>
    <cellStyle name="Total 36 2 2" xfId="56360" xr:uid="{00000000-0005-0000-0000-000041E00000}"/>
    <cellStyle name="Total 36 3" xfId="19024" xr:uid="{00000000-0005-0000-0000-000042E00000}"/>
    <cellStyle name="Total 36 3 2" xfId="56361" xr:uid="{00000000-0005-0000-0000-000043E00000}"/>
    <cellStyle name="Total 36 4" xfId="56362" xr:uid="{00000000-0005-0000-0000-000044E00000}"/>
    <cellStyle name="Total 36 5" xfId="57374" xr:uid="{00000000-0005-0000-0000-000045E00000}"/>
    <cellStyle name="Total 37" xfId="10770" xr:uid="{00000000-0005-0000-0000-000046E00000}"/>
    <cellStyle name="Total 37 2" xfId="11906" xr:uid="{00000000-0005-0000-0000-000047E00000}"/>
    <cellStyle name="Total 37 2 2" xfId="56363" xr:uid="{00000000-0005-0000-0000-000048E00000}"/>
    <cellStyle name="Total 37 3" xfId="19025" xr:uid="{00000000-0005-0000-0000-000049E00000}"/>
    <cellStyle name="Total 37 3 2" xfId="56364" xr:uid="{00000000-0005-0000-0000-00004AE00000}"/>
    <cellStyle name="Total 37 4" xfId="56365" xr:uid="{00000000-0005-0000-0000-00004BE00000}"/>
    <cellStyle name="Total 37 5" xfId="57375" xr:uid="{00000000-0005-0000-0000-00004CE00000}"/>
    <cellStyle name="Total 38" xfId="10771" xr:uid="{00000000-0005-0000-0000-00004DE00000}"/>
    <cellStyle name="Total 38 2" xfId="11907" xr:uid="{00000000-0005-0000-0000-00004EE00000}"/>
    <cellStyle name="Total 38 2 2" xfId="56366" xr:uid="{00000000-0005-0000-0000-00004FE00000}"/>
    <cellStyle name="Total 38 3" xfId="19026" xr:uid="{00000000-0005-0000-0000-000050E00000}"/>
    <cellStyle name="Total 38 3 2" xfId="56367" xr:uid="{00000000-0005-0000-0000-000051E00000}"/>
    <cellStyle name="Total 38 4" xfId="56368" xr:uid="{00000000-0005-0000-0000-000052E00000}"/>
    <cellStyle name="Total 38 5" xfId="57376" xr:uid="{00000000-0005-0000-0000-000053E00000}"/>
    <cellStyle name="Total 39" xfId="10772" xr:uid="{00000000-0005-0000-0000-000054E00000}"/>
    <cellStyle name="Total 39 2" xfId="11908" xr:uid="{00000000-0005-0000-0000-000055E00000}"/>
    <cellStyle name="Total 39 2 2" xfId="56369" xr:uid="{00000000-0005-0000-0000-000056E00000}"/>
    <cellStyle name="Total 39 3" xfId="19027" xr:uid="{00000000-0005-0000-0000-000057E00000}"/>
    <cellStyle name="Total 39 3 2" xfId="56370" xr:uid="{00000000-0005-0000-0000-000058E00000}"/>
    <cellStyle name="Total 39 4" xfId="56371" xr:uid="{00000000-0005-0000-0000-000059E00000}"/>
    <cellStyle name="Total 39 5" xfId="57377" xr:uid="{00000000-0005-0000-0000-00005AE00000}"/>
    <cellStyle name="Total 4" xfId="10773" xr:uid="{00000000-0005-0000-0000-00005BE00000}"/>
    <cellStyle name="Total 4 2" xfId="11909" xr:uid="{00000000-0005-0000-0000-00005CE00000}"/>
    <cellStyle name="Total 4 2 2" xfId="56372" xr:uid="{00000000-0005-0000-0000-00005DE00000}"/>
    <cellStyle name="Total 4 3" xfId="19028" xr:uid="{00000000-0005-0000-0000-00005EE00000}"/>
    <cellStyle name="Total 4 3 2" xfId="56373" xr:uid="{00000000-0005-0000-0000-00005FE00000}"/>
    <cellStyle name="Total 4 4" xfId="56374" xr:uid="{00000000-0005-0000-0000-000060E00000}"/>
    <cellStyle name="Total 4 5" xfId="57378" xr:uid="{00000000-0005-0000-0000-000061E00000}"/>
    <cellStyle name="Total 40" xfId="10774" xr:uid="{00000000-0005-0000-0000-000062E00000}"/>
    <cellStyle name="Total 40 2" xfId="11910" xr:uid="{00000000-0005-0000-0000-000063E00000}"/>
    <cellStyle name="Total 40 2 2" xfId="56375" xr:uid="{00000000-0005-0000-0000-000064E00000}"/>
    <cellStyle name="Total 40 3" xfId="19029" xr:uid="{00000000-0005-0000-0000-000065E00000}"/>
    <cellStyle name="Total 40 3 2" xfId="56376" xr:uid="{00000000-0005-0000-0000-000066E00000}"/>
    <cellStyle name="Total 40 4" xfId="56377" xr:uid="{00000000-0005-0000-0000-000067E00000}"/>
    <cellStyle name="Total 40 5" xfId="57379" xr:uid="{00000000-0005-0000-0000-000068E00000}"/>
    <cellStyle name="Total 41" xfId="10775" xr:uid="{00000000-0005-0000-0000-000069E00000}"/>
    <cellStyle name="Total 41 2" xfId="11911" xr:uid="{00000000-0005-0000-0000-00006AE00000}"/>
    <cellStyle name="Total 41 2 2" xfId="56378" xr:uid="{00000000-0005-0000-0000-00006BE00000}"/>
    <cellStyle name="Total 41 3" xfId="19030" xr:uid="{00000000-0005-0000-0000-00006CE00000}"/>
    <cellStyle name="Total 41 3 2" xfId="56379" xr:uid="{00000000-0005-0000-0000-00006DE00000}"/>
    <cellStyle name="Total 41 4" xfId="56380" xr:uid="{00000000-0005-0000-0000-00006EE00000}"/>
    <cellStyle name="Total 41 5" xfId="57380" xr:uid="{00000000-0005-0000-0000-00006FE00000}"/>
    <cellStyle name="Total 42" xfId="10776" xr:uid="{00000000-0005-0000-0000-000070E00000}"/>
    <cellStyle name="Total 42 2" xfId="11912" xr:uid="{00000000-0005-0000-0000-000071E00000}"/>
    <cellStyle name="Total 42 2 2" xfId="56381" xr:uid="{00000000-0005-0000-0000-000072E00000}"/>
    <cellStyle name="Total 42 3" xfId="19031" xr:uid="{00000000-0005-0000-0000-000073E00000}"/>
    <cellStyle name="Total 42 3 2" xfId="56382" xr:uid="{00000000-0005-0000-0000-000074E00000}"/>
    <cellStyle name="Total 42 4" xfId="56383" xr:uid="{00000000-0005-0000-0000-000075E00000}"/>
    <cellStyle name="Total 42 5" xfId="57381" xr:uid="{00000000-0005-0000-0000-000076E00000}"/>
    <cellStyle name="Total 43" xfId="10777" xr:uid="{00000000-0005-0000-0000-000077E00000}"/>
    <cellStyle name="Total 43 2" xfId="11913" xr:uid="{00000000-0005-0000-0000-000078E00000}"/>
    <cellStyle name="Total 43 2 2" xfId="56384" xr:uid="{00000000-0005-0000-0000-000079E00000}"/>
    <cellStyle name="Total 43 3" xfId="19032" xr:uid="{00000000-0005-0000-0000-00007AE00000}"/>
    <cellStyle name="Total 43 3 2" xfId="56385" xr:uid="{00000000-0005-0000-0000-00007BE00000}"/>
    <cellStyle name="Total 43 4" xfId="56386" xr:uid="{00000000-0005-0000-0000-00007CE00000}"/>
    <cellStyle name="Total 43 5" xfId="57382" xr:uid="{00000000-0005-0000-0000-00007DE00000}"/>
    <cellStyle name="Total 44" xfId="10778" xr:uid="{00000000-0005-0000-0000-00007EE00000}"/>
    <cellStyle name="Total 44 2" xfId="11914" xr:uid="{00000000-0005-0000-0000-00007FE00000}"/>
    <cellStyle name="Total 44 2 2" xfId="56387" xr:uid="{00000000-0005-0000-0000-000080E00000}"/>
    <cellStyle name="Total 44 3" xfId="19033" xr:uid="{00000000-0005-0000-0000-000081E00000}"/>
    <cellStyle name="Total 44 3 2" xfId="56388" xr:uid="{00000000-0005-0000-0000-000082E00000}"/>
    <cellStyle name="Total 44 4" xfId="56389" xr:uid="{00000000-0005-0000-0000-000083E00000}"/>
    <cellStyle name="Total 44 5" xfId="57383" xr:uid="{00000000-0005-0000-0000-000084E00000}"/>
    <cellStyle name="Total 45" xfId="10779" xr:uid="{00000000-0005-0000-0000-000085E00000}"/>
    <cellStyle name="Total 45 2" xfId="11915" xr:uid="{00000000-0005-0000-0000-000086E00000}"/>
    <cellStyle name="Total 45 2 2" xfId="56390" xr:uid="{00000000-0005-0000-0000-000087E00000}"/>
    <cellStyle name="Total 45 3" xfId="19034" xr:uid="{00000000-0005-0000-0000-000088E00000}"/>
    <cellStyle name="Total 45 3 2" xfId="56391" xr:uid="{00000000-0005-0000-0000-000089E00000}"/>
    <cellStyle name="Total 45 4" xfId="56392" xr:uid="{00000000-0005-0000-0000-00008AE00000}"/>
    <cellStyle name="Total 45 5" xfId="57384" xr:uid="{00000000-0005-0000-0000-00008BE00000}"/>
    <cellStyle name="Total 46" xfId="10780" xr:uid="{00000000-0005-0000-0000-00008CE00000}"/>
    <cellStyle name="Total 46 2" xfId="11916" xr:uid="{00000000-0005-0000-0000-00008DE00000}"/>
    <cellStyle name="Total 46 2 2" xfId="56393" xr:uid="{00000000-0005-0000-0000-00008EE00000}"/>
    <cellStyle name="Total 46 3" xfId="19035" xr:uid="{00000000-0005-0000-0000-00008FE00000}"/>
    <cellStyle name="Total 46 3 2" xfId="56394" xr:uid="{00000000-0005-0000-0000-000090E00000}"/>
    <cellStyle name="Total 46 4" xfId="56395" xr:uid="{00000000-0005-0000-0000-000091E00000}"/>
    <cellStyle name="Total 46 5" xfId="57385" xr:uid="{00000000-0005-0000-0000-000092E00000}"/>
    <cellStyle name="Total 47" xfId="10781" xr:uid="{00000000-0005-0000-0000-000093E00000}"/>
    <cellStyle name="Total 47 2" xfId="11917" xr:uid="{00000000-0005-0000-0000-000094E00000}"/>
    <cellStyle name="Total 47 2 2" xfId="56396" xr:uid="{00000000-0005-0000-0000-000095E00000}"/>
    <cellStyle name="Total 47 3" xfId="19036" xr:uid="{00000000-0005-0000-0000-000096E00000}"/>
    <cellStyle name="Total 47 3 2" xfId="56397" xr:uid="{00000000-0005-0000-0000-000097E00000}"/>
    <cellStyle name="Total 47 4" xfId="56398" xr:uid="{00000000-0005-0000-0000-000098E00000}"/>
    <cellStyle name="Total 47 5" xfId="57386" xr:uid="{00000000-0005-0000-0000-000099E00000}"/>
    <cellStyle name="Total 48" xfId="10782" xr:uid="{00000000-0005-0000-0000-00009AE00000}"/>
    <cellStyle name="Total 48 2" xfId="11918" xr:uid="{00000000-0005-0000-0000-00009BE00000}"/>
    <cellStyle name="Total 48 2 2" xfId="56399" xr:uid="{00000000-0005-0000-0000-00009CE00000}"/>
    <cellStyle name="Total 48 3" xfId="19037" xr:uid="{00000000-0005-0000-0000-00009DE00000}"/>
    <cellStyle name="Total 48 3 2" xfId="56400" xr:uid="{00000000-0005-0000-0000-00009EE00000}"/>
    <cellStyle name="Total 48 4" xfId="56401" xr:uid="{00000000-0005-0000-0000-00009FE00000}"/>
    <cellStyle name="Total 48 5" xfId="57387" xr:uid="{00000000-0005-0000-0000-0000A0E00000}"/>
    <cellStyle name="Total 49" xfId="10783" xr:uid="{00000000-0005-0000-0000-0000A1E00000}"/>
    <cellStyle name="Total 49 2" xfId="11919" xr:uid="{00000000-0005-0000-0000-0000A2E00000}"/>
    <cellStyle name="Total 49 2 2" xfId="56402" xr:uid="{00000000-0005-0000-0000-0000A3E00000}"/>
    <cellStyle name="Total 49 3" xfId="19038" xr:uid="{00000000-0005-0000-0000-0000A4E00000}"/>
    <cellStyle name="Total 49 3 2" xfId="56403" xr:uid="{00000000-0005-0000-0000-0000A5E00000}"/>
    <cellStyle name="Total 49 4" xfId="56404" xr:uid="{00000000-0005-0000-0000-0000A6E00000}"/>
    <cellStyle name="Total 49 5" xfId="57388" xr:uid="{00000000-0005-0000-0000-0000A7E00000}"/>
    <cellStyle name="Total 5" xfId="10784" xr:uid="{00000000-0005-0000-0000-0000A8E00000}"/>
    <cellStyle name="Total 5 2" xfId="11920" xr:uid="{00000000-0005-0000-0000-0000A9E00000}"/>
    <cellStyle name="Total 5 2 2" xfId="56405" xr:uid="{00000000-0005-0000-0000-0000AAE00000}"/>
    <cellStyle name="Total 5 3" xfId="19039" xr:uid="{00000000-0005-0000-0000-0000ABE00000}"/>
    <cellStyle name="Total 5 3 2" xfId="56406" xr:uid="{00000000-0005-0000-0000-0000ACE00000}"/>
    <cellStyle name="Total 5 4" xfId="56407" xr:uid="{00000000-0005-0000-0000-0000ADE00000}"/>
    <cellStyle name="Total 5 5" xfId="57389" xr:uid="{00000000-0005-0000-0000-0000AEE00000}"/>
    <cellStyle name="Total 50" xfId="10785" xr:uid="{00000000-0005-0000-0000-0000AFE00000}"/>
    <cellStyle name="Total 50 2" xfId="11921" xr:uid="{00000000-0005-0000-0000-0000B0E00000}"/>
    <cellStyle name="Total 50 2 2" xfId="56408" xr:uid="{00000000-0005-0000-0000-0000B1E00000}"/>
    <cellStyle name="Total 50 3" xfId="19040" xr:uid="{00000000-0005-0000-0000-0000B2E00000}"/>
    <cellStyle name="Total 50 3 2" xfId="56409" xr:uid="{00000000-0005-0000-0000-0000B3E00000}"/>
    <cellStyle name="Total 50 4" xfId="56410" xr:uid="{00000000-0005-0000-0000-0000B4E00000}"/>
    <cellStyle name="Total 50 5" xfId="57390" xr:uid="{00000000-0005-0000-0000-0000B5E00000}"/>
    <cellStyle name="Total 51" xfId="10786" xr:uid="{00000000-0005-0000-0000-0000B6E00000}"/>
    <cellStyle name="Total 51 2" xfId="11922" xr:uid="{00000000-0005-0000-0000-0000B7E00000}"/>
    <cellStyle name="Total 51 2 2" xfId="56411" xr:uid="{00000000-0005-0000-0000-0000B8E00000}"/>
    <cellStyle name="Total 51 3" xfId="19041" xr:uid="{00000000-0005-0000-0000-0000B9E00000}"/>
    <cellStyle name="Total 51 3 2" xfId="56412" xr:uid="{00000000-0005-0000-0000-0000BAE00000}"/>
    <cellStyle name="Total 51 4" xfId="56413" xr:uid="{00000000-0005-0000-0000-0000BBE00000}"/>
    <cellStyle name="Total 51 5" xfId="57391" xr:uid="{00000000-0005-0000-0000-0000BCE00000}"/>
    <cellStyle name="Total 52" xfId="10787" xr:uid="{00000000-0005-0000-0000-0000BDE00000}"/>
    <cellStyle name="Total 52 2" xfId="11923" xr:uid="{00000000-0005-0000-0000-0000BEE00000}"/>
    <cellStyle name="Total 52 2 2" xfId="56414" xr:uid="{00000000-0005-0000-0000-0000BFE00000}"/>
    <cellStyle name="Total 52 3" xfId="19042" xr:uid="{00000000-0005-0000-0000-0000C0E00000}"/>
    <cellStyle name="Total 52 3 2" xfId="56415" xr:uid="{00000000-0005-0000-0000-0000C1E00000}"/>
    <cellStyle name="Total 52 4" xfId="56416" xr:uid="{00000000-0005-0000-0000-0000C2E00000}"/>
    <cellStyle name="Total 52 5" xfId="57392" xr:uid="{00000000-0005-0000-0000-0000C3E00000}"/>
    <cellStyle name="Total 53" xfId="10788" xr:uid="{00000000-0005-0000-0000-0000C4E00000}"/>
    <cellStyle name="Total 54" xfId="10789" xr:uid="{00000000-0005-0000-0000-0000C5E00000}"/>
    <cellStyle name="Total 55" xfId="10790" xr:uid="{00000000-0005-0000-0000-0000C6E00000}"/>
    <cellStyle name="Total 6" xfId="10791" xr:uid="{00000000-0005-0000-0000-0000C7E00000}"/>
    <cellStyle name="Total 6 2" xfId="11927" xr:uid="{00000000-0005-0000-0000-0000C8E00000}"/>
    <cellStyle name="Total 6 2 2" xfId="56417" xr:uid="{00000000-0005-0000-0000-0000C9E00000}"/>
    <cellStyle name="Total 6 3" xfId="19043" xr:uid="{00000000-0005-0000-0000-0000CAE00000}"/>
    <cellStyle name="Total 6 3 2" xfId="56418" xr:uid="{00000000-0005-0000-0000-0000CBE00000}"/>
    <cellStyle name="Total 6 4" xfId="56419" xr:uid="{00000000-0005-0000-0000-0000CCE00000}"/>
    <cellStyle name="Total 6 5" xfId="57393" xr:uid="{00000000-0005-0000-0000-0000CDE00000}"/>
    <cellStyle name="Total 7" xfId="10792" xr:uid="{00000000-0005-0000-0000-0000CEE00000}"/>
    <cellStyle name="Total 7 2" xfId="11928" xr:uid="{00000000-0005-0000-0000-0000CFE00000}"/>
    <cellStyle name="Total 7 2 2" xfId="56420" xr:uid="{00000000-0005-0000-0000-0000D0E00000}"/>
    <cellStyle name="Total 7 3" xfId="19044" xr:uid="{00000000-0005-0000-0000-0000D1E00000}"/>
    <cellStyle name="Total 7 3 2" xfId="56421" xr:uid="{00000000-0005-0000-0000-0000D2E00000}"/>
    <cellStyle name="Total 7 4" xfId="56422" xr:uid="{00000000-0005-0000-0000-0000D3E00000}"/>
    <cellStyle name="Total 7 5" xfId="57394" xr:uid="{00000000-0005-0000-0000-0000D4E00000}"/>
    <cellStyle name="Total 8" xfId="10793" xr:uid="{00000000-0005-0000-0000-0000D5E00000}"/>
    <cellStyle name="Total 8 2" xfId="11929" xr:uid="{00000000-0005-0000-0000-0000D6E00000}"/>
    <cellStyle name="Total 8 2 2" xfId="56423" xr:uid="{00000000-0005-0000-0000-0000D7E00000}"/>
    <cellStyle name="Total 8 3" xfId="19045" xr:uid="{00000000-0005-0000-0000-0000D8E00000}"/>
    <cellStyle name="Total 8 3 2" xfId="56424" xr:uid="{00000000-0005-0000-0000-0000D9E00000}"/>
    <cellStyle name="Total 8 4" xfId="56425" xr:uid="{00000000-0005-0000-0000-0000DAE00000}"/>
    <cellStyle name="Total 8 5" xfId="57395" xr:uid="{00000000-0005-0000-0000-0000DBE00000}"/>
    <cellStyle name="Total 9" xfId="10794" xr:uid="{00000000-0005-0000-0000-0000DCE00000}"/>
    <cellStyle name="Total 9 2" xfId="11930" xr:uid="{00000000-0005-0000-0000-0000DDE00000}"/>
    <cellStyle name="Total 9 2 2" xfId="56426" xr:uid="{00000000-0005-0000-0000-0000DEE00000}"/>
    <cellStyle name="Total 9 3" xfId="19046" xr:uid="{00000000-0005-0000-0000-0000DFE00000}"/>
    <cellStyle name="Total 9 3 2" xfId="56427" xr:uid="{00000000-0005-0000-0000-0000E0E00000}"/>
    <cellStyle name="Total 9 4" xfId="56428" xr:uid="{00000000-0005-0000-0000-0000E1E00000}"/>
    <cellStyle name="Total 9 5" xfId="57396" xr:uid="{00000000-0005-0000-0000-0000E2E00000}"/>
    <cellStyle name="Währung 2" xfId="10795" xr:uid="{00000000-0005-0000-0000-0000E3E00000}"/>
    <cellStyle name="Währung 2 2" xfId="57397" xr:uid="{00000000-0005-0000-0000-0000E4E00000}"/>
    <cellStyle name="Warning Text" xfId="599" xr:uid="{00000000-0005-0000-0000-0000E5E00000}"/>
    <cellStyle name="Z1" xfId="10797" xr:uid="{00000000-0005-0000-0000-0000E6E00000}"/>
    <cellStyle name="ДАТА" xfId="1241" xr:uid="{00000000-0005-0000-0000-0000E7E00000}"/>
    <cellStyle name="ДЕНЕЖНЫЙ_BOPENGC" xfId="1242" xr:uid="{00000000-0005-0000-0000-0000E8E00000}"/>
    <cellStyle name="ЗАГОЛОВОК1" xfId="1243" xr:uid="{00000000-0005-0000-0000-0000E9E00000}"/>
    <cellStyle name="ЗАГОЛОВОК2" xfId="1244" xr:uid="{00000000-0005-0000-0000-0000EAE00000}"/>
    <cellStyle name="ИТОГОВЫЙ" xfId="1245" xr:uid="{00000000-0005-0000-0000-0000EBE00000}"/>
    <cellStyle name="Обычный_BOPENGC" xfId="1246" xr:uid="{00000000-0005-0000-0000-0000ECE00000}"/>
    <cellStyle name="ПРОЦЕНТНЫЙ_BOPENGC" xfId="1247" xr:uid="{00000000-0005-0000-0000-0000EDE00000}"/>
    <cellStyle name="ТЕКСТ" xfId="1248" xr:uid="{00000000-0005-0000-0000-0000EEE00000}"/>
    <cellStyle name="ФИКСИРОВАННЫЙ" xfId="1249" xr:uid="{00000000-0005-0000-0000-0000EFE00000}"/>
    <cellStyle name="ФИНАНСОВЫЙ_BOPENGC" xfId="1250" xr:uid="{00000000-0005-0000-0000-0000F0E00000}"/>
  </cellStyles>
  <dxfs count="205">
    <dxf>
      <font>
        <b/>
        <i val="0"/>
        <color theme="0"/>
      </font>
      <fill>
        <patternFill>
          <bgColor rgb="FF00B050"/>
        </patternFill>
      </fill>
    </dxf>
    <dxf>
      <font>
        <b/>
        <i val="0"/>
        <color theme="0"/>
      </font>
      <fill>
        <patternFill>
          <bgColor rgb="FFC00000"/>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font>
      <fill>
        <patternFill>
          <bgColor theme="0" tint="-0.34998626667073579"/>
        </patternFill>
      </fill>
      <border>
        <top style="thin">
          <color auto="1"/>
        </top>
        <bottom style="thin">
          <color auto="1"/>
        </bottom>
      </border>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ill>
        <patternFill>
          <bgColor theme="5" tint="0.79998168889431442"/>
        </patternFill>
      </fill>
    </dxf>
  </dxfs>
  <tableStyles count="0" defaultTableStyle="TableStyleMedium9" defaultPivotStyle="PivotStyleLight16"/>
  <colors>
    <mruColors>
      <color rgb="FF94C56C"/>
      <color rgb="FFC0DAA2"/>
      <color rgb="FFFFCCFF"/>
      <color rgb="FFCCFFFF"/>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4.xml"/><Relationship Id="rId13" Type="http://schemas.openxmlformats.org/officeDocument/2006/relationships/externalLink" Target="externalLinks/externalLink9.xml"/><Relationship Id="rId1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externalLink" Target="externalLinks/externalLink3.xml"/><Relationship Id="rId12" Type="http://schemas.openxmlformats.org/officeDocument/2006/relationships/externalLink" Target="externalLinks/externalLink8.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externalLink" Target="externalLinks/externalLink2.xml"/><Relationship Id="rId11" Type="http://schemas.openxmlformats.org/officeDocument/2006/relationships/externalLink" Target="externalLinks/externalLink7.xml"/><Relationship Id="rId5" Type="http://schemas.openxmlformats.org/officeDocument/2006/relationships/externalLink" Target="externalLinks/externalLink1.xml"/><Relationship Id="rId15" Type="http://schemas.openxmlformats.org/officeDocument/2006/relationships/externalLink" Target="externalLinks/externalLink11.xml"/><Relationship Id="rId10" Type="http://schemas.openxmlformats.org/officeDocument/2006/relationships/externalLink" Target="externalLinks/externalLink6.xml"/><Relationship Id="rId19"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externalLink" Target="externalLinks/externalLink5.xml"/><Relationship Id="rId14" Type="http://schemas.openxmlformats.org/officeDocument/2006/relationships/externalLink" Target="externalLinks/externalLink10.xml"/></Relationships>
</file>

<file path=xl/drawings/_rels/drawing1.xml.rels><?xml version="1.0" encoding="UTF-8" standalone="yes"?>
<Relationships xmlns="http://schemas.openxmlformats.org/package/2006/relationships"><Relationship Id="rId1" Type="http://schemas.openxmlformats.org/officeDocument/2006/relationships/image" Target="../media/image1.wmf"/></Relationships>
</file>

<file path=xl/drawings/_rels/drawing2.xml.rels><?xml version="1.0" encoding="UTF-8" standalone="yes"?>
<Relationships xmlns="http://schemas.openxmlformats.org/package/2006/relationships"><Relationship Id="rId2" Type="http://schemas.openxmlformats.org/officeDocument/2006/relationships/image" Target="../media/image1.wmf"/><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1" Type="http://schemas.openxmlformats.org/officeDocument/2006/relationships/image" Target="../media/image1.wmf"/></Relationships>
</file>

<file path=xl/drawings/drawing1.xml><?xml version="1.0" encoding="utf-8"?>
<xdr:wsDr xmlns:xdr="http://schemas.openxmlformats.org/drawingml/2006/spreadsheetDrawing" xmlns:a="http://schemas.openxmlformats.org/drawingml/2006/main">
  <xdr:twoCellAnchor editAs="oneCell">
    <xdr:from>
      <xdr:col>2</xdr:col>
      <xdr:colOff>354590</xdr:colOff>
      <xdr:row>2</xdr:row>
      <xdr:rowOff>239424</xdr:rowOff>
    </xdr:from>
    <xdr:to>
      <xdr:col>3</xdr:col>
      <xdr:colOff>694894</xdr:colOff>
      <xdr:row>5</xdr:row>
      <xdr:rowOff>41131</xdr:rowOff>
    </xdr:to>
    <xdr:pic>
      <xdr:nvPicPr>
        <xdr:cNvPr id="2" name="Imagen 1">
          <a:extLst>
            <a:ext uri="{FF2B5EF4-FFF2-40B4-BE49-F238E27FC236}">
              <a16:creationId xmlns:a16="http://schemas.microsoft.com/office/drawing/2014/main" id="{00000000-0008-0000-0100-000002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83215" y="668049"/>
          <a:ext cx="1459492" cy="1475076"/>
        </a:xfrm>
        <a:prstGeom prst="rect">
          <a:avLst/>
        </a:prstGeom>
        <a:noFill/>
        <a:ln>
          <a:noFill/>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15</xdr:col>
      <xdr:colOff>1482437</xdr:colOff>
      <xdr:row>1</xdr:row>
      <xdr:rowOff>318653</xdr:rowOff>
    </xdr:from>
    <xdr:to>
      <xdr:col>16</xdr:col>
      <xdr:colOff>1375170</xdr:colOff>
      <xdr:row>4</xdr:row>
      <xdr:rowOff>261502</xdr:rowOff>
    </xdr:to>
    <xdr:pic>
      <xdr:nvPicPr>
        <xdr:cNvPr id="2" name="Imagen 1">
          <a:extLst>
            <a:ext uri="{FF2B5EF4-FFF2-40B4-BE49-F238E27FC236}">
              <a16:creationId xmlns:a16="http://schemas.microsoft.com/office/drawing/2014/main" id="{00000000-0008-0000-0200-000002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1045055" y="498762"/>
          <a:ext cx="2015943" cy="12271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270164</xdr:colOff>
      <xdr:row>2</xdr:row>
      <xdr:rowOff>315191</xdr:rowOff>
    </xdr:from>
    <xdr:to>
      <xdr:col>3</xdr:col>
      <xdr:colOff>699657</xdr:colOff>
      <xdr:row>5</xdr:row>
      <xdr:rowOff>62347</xdr:rowOff>
    </xdr:to>
    <xdr:pic>
      <xdr:nvPicPr>
        <xdr:cNvPr id="3" name="Imagen 2">
          <a:extLst>
            <a:ext uri="{FF2B5EF4-FFF2-40B4-BE49-F238E27FC236}">
              <a16:creationId xmlns:a16="http://schemas.microsoft.com/office/drawing/2014/main" id="{00000000-0008-0000-0200-000003000000}"/>
            </a:ext>
          </a:extLst>
        </xdr:cNvPr>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80209" y="748146"/>
          <a:ext cx="1451265" cy="1427019"/>
        </a:xfrm>
        <a:prstGeom prst="rect">
          <a:avLst/>
        </a:prstGeom>
        <a:noFill/>
        <a:ln>
          <a:noFill/>
        </a:ln>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5</xdr:col>
      <xdr:colOff>152400</xdr:colOff>
      <xdr:row>14</xdr:row>
      <xdr:rowOff>142875</xdr:rowOff>
    </xdr:from>
    <xdr:to>
      <xdr:col>5</xdr:col>
      <xdr:colOff>447675</xdr:colOff>
      <xdr:row>16</xdr:row>
      <xdr:rowOff>92076</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300-000002000000}"/>
            </a:ext>
          </a:extLst>
        </xdr:cNvPr>
        <xdr:cNvSpPr/>
      </xdr:nvSpPr>
      <xdr:spPr bwMode="auto">
        <a:xfrm>
          <a:off x="4724400" y="2968625"/>
          <a:ext cx="295275" cy="2667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9</xdr:col>
      <xdr:colOff>152400</xdr:colOff>
      <xdr:row>14</xdr:row>
      <xdr:rowOff>142875</xdr:rowOff>
    </xdr:from>
    <xdr:to>
      <xdr:col>9</xdr:col>
      <xdr:colOff>447675</xdr:colOff>
      <xdr:row>16</xdr:row>
      <xdr:rowOff>92076</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300-000003000000}"/>
            </a:ext>
          </a:extLst>
        </xdr:cNvPr>
        <xdr:cNvSpPr/>
      </xdr:nvSpPr>
      <xdr:spPr bwMode="auto">
        <a:xfrm>
          <a:off x="7772400" y="2968625"/>
          <a:ext cx="295275" cy="2667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xdr:col>
      <xdr:colOff>122463</xdr:colOff>
      <xdr:row>5</xdr:row>
      <xdr:rowOff>68035</xdr:rowOff>
    </xdr:from>
    <xdr:to>
      <xdr:col>2</xdr:col>
      <xdr:colOff>462642</xdr:colOff>
      <xdr:row>13</xdr:row>
      <xdr:rowOff>36286</xdr:rowOff>
    </xdr:to>
    <xdr:pic>
      <xdr:nvPicPr>
        <xdr:cNvPr id="4" name="Imagen 3">
          <a:extLst>
            <a:ext uri="{FF2B5EF4-FFF2-40B4-BE49-F238E27FC236}">
              <a16:creationId xmlns:a16="http://schemas.microsoft.com/office/drawing/2014/main" id="{00000000-0008-0000-0300-000004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646463" y="1312635"/>
          <a:ext cx="1102179" cy="1238251"/>
        </a:xfrm>
        <a:prstGeom prst="rect">
          <a:avLst/>
        </a:prstGeom>
        <a:noFill/>
        <a:ln>
          <a:noFill/>
        </a:ln>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JJTORRES\Mis%20documentos\Documents%20and%20Settings\LUZ%20MARY\Configuraci&#243;n%20local\Temp\hgg\0bra%20552\PPTO%20ADMINISTRATIVO%20137.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JJTORRES\Mis%20documentos\Documents%20and%20Settings\LUZ%20MARY\Configuraci&#243;n%20local\Temp\hgg\0bra%20552\PPTO%20ADMINISTRATIVO%20137.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A:\AiuBPMarco98.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E:\Users\dhernandez\Dropbox%20(BONUS)\BONUS%20-%20Proyectos%20En%20Ejecuci&#243;n\INFRACON%20-%20IP%20Bogota%20Girardot\Info%20BONUS\01%20Modelos\02%20Modelo%20Financiero\Ruta%20del%20sol-274-2009-274(BBVA)(f).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C:\japarra\Documents%20and%20Settings\crendon.HMV\Local%20Settings\Temporary%20Internet%20Files\OLK3\8599.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japarra\Documents%20and%20Settings\crendon.HMV\Local%20Settings\Temporary%20Internet%20Files\OLK3\8599.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C:\Stf006\QA\OFERTAS\7422\DPTO\CIVIL\7422CWXL"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Stf006\QA\OFERTAS\7422\DPTO\CIVIL\7422CWXL"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C:\Users\Usuario\Dropbox\@G&amp;C\01%20Gestion\01%20-%20Obras\704%20-%20Parque%20Gilma\04%20Trabajo\01%20Cantidades\GP-704%20-%20Cant%20Parque%20Gilma%20Jimenez%20V04.xlsx"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C:\2kprincipal\licitaciones2\Datos\LICITACIONES\Planes%20de%20accion\DATOS\Equipos\COSTO%20DE%20PROPIEDAD.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2kprincipal\licitaciones2\Datos\LICITACIONES\Planes%20de%20accion\DATOS\Equipos\COSTO%20DE%20PROPIEDAD.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G.G"/>
    </sheetNames>
    <sheetDataSet>
      <sheetData sheetId="0"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G.G"/>
      <sheetName val="INV"/>
      <sheetName val="AASHTO"/>
      <sheetName val="SLIDES"/>
      <sheetName val="BD"/>
      <sheetName val="TRAYECTO 1"/>
      <sheetName val="Main"/>
      <sheetName val="CorpTax"/>
      <sheetName val="Input"/>
      <sheetName val="EJEC-MES"/>
      <sheetName val="Seguim-16"/>
      <sheetName val="DATBAND"/>
      <sheetName val="DAT NUC"/>
      <sheetName val="DATOS"/>
      <sheetName val="Nucleos"/>
      <sheetName val="Proc0009m"/>
      <sheetName val="Proc 0009h"/>
      <sheetName val="G_G"/>
      <sheetName val="TRAYECTO_1"/>
      <sheetName val="DAT_NUC"/>
      <sheetName val="Proc_0009h"/>
      <sheetName val="Hoja3 (67)"/>
      <sheetName val="Hoja3 (66)"/>
      <sheetName val="Hoja3 (65)"/>
      <sheetName val="Hoja3 (64)"/>
      <sheetName val="CORREO2"/>
      <sheetName val="Hoja3 (63)"/>
      <sheetName val="Hoja3 (62)"/>
      <sheetName val="CORREO1"/>
      <sheetName val="Hoja3 (61)"/>
      <sheetName val="Hoja3 (60)"/>
      <sheetName val="Hoja3 (59)"/>
      <sheetName val="Hoja3 (58)"/>
      <sheetName val="Hoja3 (57)"/>
      <sheetName val="Hoja3 (56)"/>
      <sheetName val="Hoja3 (55)"/>
      <sheetName val="Hoja3 (53)"/>
      <sheetName val="Hoja3 (54)"/>
      <sheetName val="Hoja3 (52)"/>
      <sheetName val="Hoja3 (51)"/>
      <sheetName val="Hoja3 (50)"/>
      <sheetName val="Hoja3 (49)"/>
      <sheetName val="Hoja3 (48)"/>
      <sheetName val="Hoja3 (47)"/>
      <sheetName val="Hoja3 (46)"/>
      <sheetName val="Hoja3 (45)"/>
      <sheetName val="Hoja3 (44)"/>
      <sheetName val="Hoja3 (43)"/>
      <sheetName val="Hoja3 (11)"/>
      <sheetName val="Hoja3 (42)"/>
      <sheetName val="Hoja3 (41)"/>
      <sheetName val="Hoja3 (40)"/>
      <sheetName val="Hoja3 (39)"/>
      <sheetName val="Hoja3 (38)"/>
      <sheetName val="Hoja3 (37)"/>
      <sheetName val="Hoja3 (36)"/>
      <sheetName val="Hoja3 (34)"/>
      <sheetName val="Hoja3 (33)"/>
      <sheetName val="Hoja3 (32)"/>
      <sheetName val="Hoja3 (31)"/>
      <sheetName val="Hoja3 (30)"/>
      <sheetName val="Hoja3 (29)"/>
      <sheetName val="Hoja3 (27)"/>
      <sheetName val="Hoja3 (26)"/>
      <sheetName val="Hoja3 (25)"/>
      <sheetName val="Hoja3 (24)"/>
      <sheetName val="Hoja3 (23)"/>
      <sheetName val="Hoja3 (22)"/>
      <sheetName val="Hoja3 (21)"/>
      <sheetName val="Hoja3 (20)"/>
      <sheetName val="Hoja1  (2)"/>
      <sheetName val="Hoja1 "/>
      <sheetName val="Hoja2"/>
      <sheetName val="Hoja3"/>
      <sheetName val="Hoja3 (14)"/>
      <sheetName val="Hoja3 (2)"/>
      <sheetName val="Hoja3 (3)"/>
      <sheetName val="Hoja3 (4)"/>
      <sheetName val="Hoja3 (5)"/>
      <sheetName val="Hoja3 (6)"/>
      <sheetName val="Hoja3 (7)"/>
      <sheetName val="Hoja3 (8)"/>
      <sheetName val="Hoja3 (9)"/>
      <sheetName val="Hoja3 (10)"/>
      <sheetName val="Hoja3 (12)"/>
      <sheetName val="Hoja3 (13)"/>
      <sheetName val="Hoja3 (15)"/>
      <sheetName val="Hoja3 (16)"/>
      <sheetName val="Hoja3 (17)"/>
      <sheetName val="Hoja3 (18)"/>
      <sheetName val="Hoja3 (19)"/>
      <sheetName val="Hoja3 (28)"/>
      <sheetName val="Hoja3 (35)"/>
      <sheetName val="LIST"/>
      <sheetName val="Peaje"/>
      <sheetName val="formato"/>
      <sheetName val="PPTO ADMINISTRATIVO 137"/>
      <sheetName val="MANO DE OBRA"/>
      <sheetName val="1.1"/>
      <sheetName val="EQUIPO"/>
      <sheetName val="TUBERIA"/>
      <sheetName val="MATERIALES"/>
      <sheetName val="AIU y Prestaciones"/>
      <sheetName val="ANALISIS SALARIAL"/>
      <sheetName val="Presup Oficial"/>
      <sheetName val="APU OFICIAL"/>
      <sheetName val="Flujo de caja"/>
      <sheetName val="LDAT"/>
      <sheetName val="CORTE 1"/>
      <sheetName val="RESUMEN"/>
      <sheetName val="COOTRANSERVIS"/>
      <sheetName val="COOTRANARE"/>
      <sheetName val="PROYECCION OBRAS POR TERMINAR"/>
      <sheetName val="PPTO%20ADMINISTRATIVO%20137.xls"/>
      <sheetName val="Hoja1"/>
      <sheetName val="X.Parametros"/>
      <sheetName val="2.PERFILES"/>
      <sheetName val="EVA"/>
      <sheetName val="Program"/>
      <sheetName val="Umbral Aceptación"/>
      <sheetName val="SEPTIEMBRE"/>
      <sheetName val="FOR-TECGIN-0331_PAG2"/>
      <sheetName val="G_G1"/>
      <sheetName val="G_G2"/>
      <sheetName val="G_TAL_MEN_UF7_F3"/>
      <sheetName val="N_TAL_MEN_UF7_F3"/>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refreshError="1"/>
      <sheetData sheetId="73" refreshError="1"/>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sheetData sheetId="121"/>
      <sheetData sheetId="122"/>
      <sheetData sheetId="123"/>
      <sheetData sheetId="124"/>
      <sheetData sheetId="125"/>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Program"/>
      <sheetName val="COSTOS"/>
      <sheetName val="EVA"/>
      <sheetName val="Lista_Eq"/>
      <sheetName val="Frentes"/>
      <sheetName val="Activ"/>
      <sheetName val="Act."/>
      <sheetName val="PUC"/>
      <sheetName val="Proveedores"/>
      <sheetName val="SRN-005"/>
      <sheetName val="PRESUPUESTO LICITACIÓN SRN 001"/>
      <sheetName val="Listado"/>
      <sheetName val="Facturacion M&amp;E Marzo"/>
      <sheetName val="Disponibilidad"/>
      <sheetName val="Utilizacion"/>
      <sheetName val="DISTRITOS"/>
      <sheetName val="Anexo 1"/>
      <sheetName val="Anexo 2"/>
      <sheetName val="Anexo 3"/>
      <sheetName val="Anexo 4"/>
      <sheetName val="Lista"/>
      <sheetName val="Hoja6"/>
      <sheetName val="Precios."/>
      <sheetName val="Lineas"/>
      <sheetName val="RESUMEN MES MARZO"/>
      <sheetName val="Act_"/>
      <sheetName val="PRESUPUESTO_LICITACIÓN_SRN_001"/>
      <sheetName val="Facturacion_M&amp;E_Marzo"/>
      <sheetName val="Anexo_1"/>
      <sheetName val="Anexo_2"/>
      <sheetName val="Anexo_3"/>
      <sheetName val="Anexo_4"/>
      <sheetName val="Resumen_Alternativas"/>
      <sheetName val="EQUIPOS"/>
      <sheetName val="M.O."/>
      <sheetName val="MATERIALES"/>
      <sheetName val="DATBAND"/>
      <sheetName val="56- MÉNSULA (1)"/>
      <sheetName val="56-CUNETAS T1 (1)"/>
      <sheetName val="56. CAJA K105+570 (2)"/>
      <sheetName val="56. CAJA K105+841 (2)"/>
      <sheetName val="41"/>
      <sheetName val="42"/>
      <sheetName val="Precios_"/>
      <sheetName val="RESUMEN_MES_MARZO"/>
      <sheetName val="Dosificaciones y lista"/>
      <sheetName val="Listas"/>
      <sheetName val="PA"/>
      <sheetName val="Mensual"/>
      <sheetName val="Act_2"/>
      <sheetName val="PRESUPUESTO_LICITACIÓN_SRN_0012"/>
      <sheetName val="Facturacion_M&amp;E_Marzo2"/>
      <sheetName val="Anexo_12"/>
      <sheetName val="Anexo_22"/>
      <sheetName val="Anexo_32"/>
      <sheetName val="Anexo_42"/>
      <sheetName val="Precios_2"/>
      <sheetName val="M_O_"/>
      <sheetName val="Act_1"/>
      <sheetName val="PRESUPUESTO_LICITACIÓN_SRN_0011"/>
      <sheetName val="Facturacion_M&amp;E_Marzo1"/>
      <sheetName val="Anexo_11"/>
      <sheetName val="Anexo_21"/>
      <sheetName val="Anexo_31"/>
      <sheetName val="Anexo_41"/>
      <sheetName val="Precios_1"/>
      <sheetName val="Hoja3 (67)"/>
      <sheetName val="Hoja3 (66)"/>
      <sheetName val="Hoja3 (65)"/>
      <sheetName val="Hoja3 (64)"/>
      <sheetName val="CORREO2"/>
      <sheetName val="Hoja3 (63)"/>
      <sheetName val="Hoja3 (62)"/>
      <sheetName val="CORREO1"/>
      <sheetName val="Hoja3 (61)"/>
      <sheetName val="Hoja3 (60)"/>
      <sheetName val="Hoja3 (59)"/>
      <sheetName val="Hoja3 (58)"/>
      <sheetName val="Hoja3 (57)"/>
      <sheetName val="Hoja3 (56)"/>
      <sheetName val="Hoja3 (55)"/>
      <sheetName val="Hoja3 (53)"/>
      <sheetName val="Hoja3 (54)"/>
      <sheetName val="Hoja3 (52)"/>
      <sheetName val="Hoja3 (51)"/>
      <sheetName val="Hoja3 (50)"/>
      <sheetName val="Hoja3 (49)"/>
      <sheetName val="Hoja3 (48)"/>
      <sheetName val="Hoja3 (47)"/>
      <sheetName val="Hoja3 (46)"/>
      <sheetName val="Hoja3 (45)"/>
      <sheetName val="Hoja3 (44)"/>
      <sheetName val="Hoja3 (43)"/>
      <sheetName val="Hoja3 (11)"/>
      <sheetName val="Hoja3 (42)"/>
      <sheetName val="Hoja3 (41)"/>
      <sheetName val="Hoja3 (40)"/>
      <sheetName val="Hoja3 (39)"/>
      <sheetName val="Hoja3 (38)"/>
      <sheetName val="Hoja3 (37)"/>
      <sheetName val="Hoja3 (36)"/>
      <sheetName val="Hoja3 (34)"/>
      <sheetName val="Hoja3 (33)"/>
      <sheetName val="Hoja3 (32)"/>
      <sheetName val="Hoja3 (31)"/>
      <sheetName val="Hoja3 (30)"/>
      <sheetName val="Hoja3 (29)"/>
      <sheetName val="Hoja3 (27)"/>
      <sheetName val="Hoja3 (26)"/>
      <sheetName val="Hoja3 (25)"/>
      <sheetName val="Hoja3 (24)"/>
      <sheetName val="Hoja3 (23)"/>
      <sheetName val="Hoja3 (22)"/>
      <sheetName val="Hoja3 (21)"/>
      <sheetName val="Hoja3 (20)"/>
      <sheetName val="Hoja1  (2)"/>
      <sheetName val="Hoja1 "/>
      <sheetName val="Hoja2"/>
      <sheetName val="Hoja3"/>
      <sheetName val="Hoja3 (14)"/>
      <sheetName val="Hoja3 (2)"/>
      <sheetName val="Hoja3 (3)"/>
      <sheetName val="Hoja3 (4)"/>
      <sheetName val="Hoja3 (5)"/>
      <sheetName val="Hoja3 (6)"/>
      <sheetName val="Hoja3 (7)"/>
      <sheetName val="Hoja3 (8)"/>
      <sheetName val="Hoja3 (9)"/>
      <sheetName val="Hoja3 (10)"/>
      <sheetName val="Hoja3 (12)"/>
      <sheetName val="Hoja3 (13)"/>
      <sheetName val="Hoja3 (15)"/>
      <sheetName val="Hoja3 (16)"/>
      <sheetName val="Hoja3 (17)"/>
      <sheetName val="Hoja3 (18)"/>
      <sheetName val="Hoja3 (19)"/>
      <sheetName val="Hoja3 (28)"/>
      <sheetName val="Hoja3 (35)"/>
      <sheetName val="LIST"/>
      <sheetName val="Peaje"/>
      <sheetName val="formato"/>
      <sheetName val="CALCULO DE CAMISAS"/>
      <sheetName val="Act_3"/>
      <sheetName val="PRESUPUESTO_LICITACIÓN_SRN_0013"/>
      <sheetName val="Facturacion_M&amp;E_Marzo3"/>
      <sheetName val="Anexo_13"/>
      <sheetName val="Anexo_23"/>
      <sheetName val="Anexo_33"/>
      <sheetName val="Anexo_43"/>
      <sheetName val="Precios_3"/>
      <sheetName val="M_O_1"/>
      <sheetName val="RESUMEN_MES_MARZO1"/>
      <sheetName val="RESUMEN_MES_MARZO2"/>
      <sheetName val="G_TAL_MEN_UF7_F3"/>
      <sheetName val="N_TAL_MEN_UF7_F3"/>
      <sheetName val="RESUMEN"/>
      <sheetName val="PU1CD"/>
      <sheetName val="PU1CI"/>
      <sheetName val="PU2CD"/>
      <sheetName val="PU2CI"/>
      <sheetName val="datos entrada"/>
      <sheetName val="PU3CD"/>
      <sheetName val="PU3CI"/>
      <sheetName val="PU4CD"/>
      <sheetName val="PU4CI"/>
      <sheetName val="PU6CD"/>
      <sheetName val="PU6CI"/>
      <sheetName val="PU7CD"/>
      <sheetName val="PU7CI"/>
      <sheetName val="PU8"/>
      <sheetName val="PU8A CD"/>
      <sheetName val="PU9 CD"/>
      <sheetName val="PU9 CI"/>
      <sheetName val="PU10CD"/>
      <sheetName val="PU10CI"/>
      <sheetName val="PU10ACD"/>
      <sheetName val="PU10ACI"/>
      <sheetName val="PU11A CD"/>
      <sheetName val="PU11CD"/>
      <sheetName val="PU11CI"/>
      <sheetName val="PU12CD"/>
      <sheetName val="PU12CI"/>
      <sheetName val="PU13CD"/>
      <sheetName val="PU13CI"/>
      <sheetName val="PU14"/>
      <sheetName val="PU14A CD"/>
      <sheetName val="PU14A CI"/>
      <sheetName val="PU15CI"/>
      <sheetName val="PU15CD"/>
      <sheetName val="PU16CD "/>
      <sheetName val="PU16CI "/>
      <sheetName val="PU17CI"/>
      <sheetName val="PU17CD"/>
      <sheetName val="PU18CI"/>
      <sheetName val="PU18CD"/>
      <sheetName val="PU19CI"/>
      <sheetName val="PU19CD"/>
      <sheetName val="PU19 A"/>
      <sheetName val="PU21 A CD"/>
      <sheetName val="PU22 CD"/>
      <sheetName val="PU22 CI"/>
      <sheetName val="PU23 CD "/>
      <sheetName val="PU23 CI"/>
      <sheetName val="PU24"/>
      <sheetName val="PU25CD"/>
      <sheetName val="PU25CI"/>
      <sheetName val="PU8ACI_CD"/>
      <sheetName val="PU9CI_CD"/>
      <sheetName val="PU13CI_CD"/>
      <sheetName val="PU14ACI_CD"/>
      <sheetName val="PU19CI_CD"/>
      <sheetName val="PU19A"/>
      <sheetName val="PU20CI_CD"/>
      <sheetName val="PU21"/>
      <sheetName val="PU21ACI_CD"/>
      <sheetName val="PU22CI_CD"/>
      <sheetName val="0.Bases"/>
      <sheetName val="IPC"/>
      <sheetName val="Espf"/>
      <sheetName val="CTAS-CECOS"/>
      <sheetName val="Esquema CECOS "/>
      <sheetName val="Ppto"/>
      <sheetName val="BD-Costo"/>
      <sheetName val="BDJuridicoPpto2020"/>
      <sheetName val="Jurídico"/>
      <sheetName val="BDPredialPpto2020"/>
      <sheetName val="Predial"/>
      <sheetName val="BDCalidadPpto2020"/>
      <sheetName val="Calidad"/>
      <sheetName val="BDSocialPpto2020"/>
      <sheetName val="Social"/>
      <sheetName val="BD-SST-Ppto2020"/>
      <sheetName val="SST"/>
      <sheetName val="BD-PMT-Ppto2020"/>
      <sheetName val="PMT"/>
      <sheetName val="BDAmbientalPpto2020"/>
      <sheetName val="Ambiental"/>
      <sheetName val="BDDirecciónPpto2020"/>
      <sheetName val="Dirección"/>
      <sheetName val="BDAdministraciónPpto2020"/>
      <sheetName val="Administración"/>
      <sheetName val="BDRedes2020"/>
      <sheetName val="Redes"/>
      <sheetName val="Consolidado"/>
      <sheetName val="Seg."/>
      <sheetName val="Consolidado_F"/>
      <sheetName val="PONTONES"/>
      <sheetName val="VOLADIZOS Y VIGAS"/>
      <sheetName val="SOPORTE PONTONES"/>
      <sheetName val="ITEMS"/>
      <sheetName val="SOPORTE ALC PLUVIAL"/>
      <sheetName val="DATOS"/>
      <sheetName val="SOPORTE "/>
      <sheetName val="Quadro-Orç. Resumo"/>
      <sheetName val="ESTRUCTURA"/>
      <sheetName val="ARQUITECTONICO PEAJE"/>
      <sheetName val="Act_10"/>
      <sheetName val="PRESUPUESTO_LICITACIÓN_SRN_0010"/>
      <sheetName val="Facturacion_M&amp;E_Marzo10"/>
      <sheetName val="Anexo_110"/>
      <sheetName val="Anexo_210"/>
      <sheetName val="Anexo_310"/>
      <sheetName val="Anexo_410"/>
      <sheetName val="M_O_5"/>
      <sheetName val="RESUMEN_MES_MARZO10"/>
      <sheetName val="Precios_5"/>
      <sheetName val="56-_MÉNSULA_(1)5"/>
      <sheetName val="56-CUNETAS_T1_(1)5"/>
      <sheetName val="56__CAJA_K105+570_(2)5"/>
      <sheetName val="56__CAJA_K105+841_(2)5"/>
      <sheetName val="datos_entrada1"/>
      <sheetName val="PU8A_CD1"/>
      <sheetName val="PU9_CD1"/>
      <sheetName val="PU9_CI1"/>
      <sheetName val="PU11A_CD1"/>
      <sheetName val="PU14A_CD1"/>
      <sheetName val="PU14A_CI1"/>
      <sheetName val="PU16CD_1"/>
      <sheetName val="PU16CI_1"/>
      <sheetName val="PU19_A1"/>
      <sheetName val="PU21_A_CD1"/>
      <sheetName val="PU22_CD1"/>
      <sheetName val="PU22_CI1"/>
      <sheetName val="PU23_CD_1"/>
      <sheetName val="PU23_CI1"/>
      <sheetName val="0_Bases1"/>
      <sheetName val="Esquema_CECOS_1"/>
      <sheetName val="Seg_1"/>
      <sheetName val="VOLADIZOS_Y_VIGAS1"/>
      <sheetName val="SOPORTE_PONTONES1"/>
      <sheetName val="CALCULO_DE_CAMISAS1"/>
      <sheetName val="Dosificaciones_y_lista1"/>
      <sheetName val="56-_MÉNSULA_(1)"/>
      <sheetName val="56-CUNETAS_T1_(1)"/>
      <sheetName val="56__CAJA_K105+570_(2)"/>
      <sheetName val="56__CAJA_K105+841_(2)"/>
      <sheetName val="datos_entrada"/>
      <sheetName val="PU8A_CD"/>
      <sheetName val="PU9_CD"/>
      <sheetName val="PU9_CI"/>
      <sheetName val="PU11A_CD"/>
      <sheetName val="PU14A_CD"/>
      <sheetName val="PU14A_CI"/>
      <sheetName val="PU16CD_"/>
      <sheetName val="PU16CI_"/>
      <sheetName val="PU19_A"/>
      <sheetName val="PU21_A_CD"/>
      <sheetName val="PU22_CD"/>
      <sheetName val="PU22_CI"/>
      <sheetName val="PU23_CD_"/>
      <sheetName val="PU23_CI"/>
      <sheetName val="0_Bases"/>
      <sheetName val="Esquema_CECOS_"/>
      <sheetName val="Seg_"/>
      <sheetName val="VOLADIZOS_Y_VIGAS"/>
      <sheetName val="SOPORTE_PONTONES"/>
      <sheetName val="CALCULO_DE_CAMISAS"/>
      <sheetName val="Dosificaciones_y_lista"/>
      <sheetName val="RESUMEN_MES_MARZO3"/>
      <sheetName val="Act_4"/>
      <sheetName val="PRESUPUESTO_LICITACIÓN_SRN_0014"/>
      <sheetName val="Facturacion_M&amp;E_Marzo4"/>
      <sheetName val="RESUMEN_MES_MARZO4"/>
      <sheetName val="Anexo_14"/>
      <sheetName val="Anexo_24"/>
      <sheetName val="Anexo_34"/>
      <sheetName val="Anexo_44"/>
      <sheetName val="Act_5"/>
      <sheetName val="PRESUPUESTO_LICITACIÓN_SRN_0015"/>
      <sheetName val="Facturacion_M&amp;E_Marzo5"/>
      <sheetName val="RESUMEN_MES_MARZO5"/>
      <sheetName val="Anexo_15"/>
      <sheetName val="Anexo_25"/>
      <sheetName val="Anexo_35"/>
      <sheetName val="Anexo_45"/>
      <sheetName val="Act_6"/>
      <sheetName val="PRESUPUESTO_LICITACIÓN_SRN_0016"/>
      <sheetName val="Facturacion_M&amp;E_Marzo6"/>
      <sheetName val="RESUMEN_MES_MARZO6"/>
      <sheetName val="Anexo_16"/>
      <sheetName val="Anexo_26"/>
      <sheetName val="Anexo_36"/>
      <sheetName val="Anexo_46"/>
      <sheetName val="56-_MÉNSULA_(1)1"/>
      <sheetName val="56-CUNETAS_T1_(1)1"/>
      <sheetName val="56__CAJA_K105+570_(2)1"/>
      <sheetName val="56__CAJA_K105+841_(2)1"/>
      <sheetName val="Act_8"/>
      <sheetName val="PRESUPUESTO_LICITACIÓN_SRN_0018"/>
      <sheetName val="Facturacion_M&amp;E_Marzo8"/>
      <sheetName val="RESUMEN_MES_MARZO8"/>
      <sheetName val="Anexo_18"/>
      <sheetName val="Anexo_28"/>
      <sheetName val="Anexo_38"/>
      <sheetName val="Anexo_48"/>
      <sheetName val="M_O_3"/>
      <sheetName val="56-_MÉNSULA_(1)3"/>
      <sheetName val="56-CUNETAS_T1_(1)3"/>
      <sheetName val="56__CAJA_K105+570_(2)3"/>
      <sheetName val="56__CAJA_K105+841_(2)3"/>
      <sheetName val="Act_7"/>
      <sheetName val="PRESUPUESTO_LICITACIÓN_SRN_0017"/>
      <sheetName val="Facturacion_M&amp;E_Marzo7"/>
      <sheetName val="RESUMEN_MES_MARZO7"/>
      <sheetName val="Anexo_17"/>
      <sheetName val="Anexo_27"/>
      <sheetName val="Anexo_37"/>
      <sheetName val="Anexo_47"/>
      <sheetName val="M_O_2"/>
      <sheetName val="56-_MÉNSULA_(1)2"/>
      <sheetName val="56-CUNETAS_T1_(1)2"/>
      <sheetName val="56__CAJA_K105+570_(2)2"/>
      <sheetName val="56__CAJA_K105+841_(2)2"/>
      <sheetName val="Act_9"/>
      <sheetName val="PRESUPUESTO_LICITACIÓN_SRN_0019"/>
      <sheetName val="Facturacion_M&amp;E_Marzo9"/>
      <sheetName val="RESUMEN_MES_MARZO9"/>
      <sheetName val="Anexo_19"/>
      <sheetName val="Anexo_29"/>
      <sheetName val="Anexo_39"/>
      <sheetName val="Anexo_49"/>
      <sheetName val="M_O_4"/>
      <sheetName val="Precios_4"/>
      <sheetName val="56-_MÉNSULA_(1)4"/>
      <sheetName val="56-CUNETAS_T1_(1)4"/>
      <sheetName val="56__CAJA_K105+570_(2)4"/>
      <sheetName val="56__CAJA_K105+841_(2)4"/>
      <sheetName val="VIA VEREDAL ACTA TOCCI"/>
      <sheetName val="POR ADMINISTRACION"/>
      <sheetName val="ACTIVIDAD DE DESMONTE"/>
      <sheetName val="DISTANCIA LAGOS-RIOGRANDE"/>
      <sheetName val="DISTANCIA MINCIVIL"/>
      <sheetName val="TRASLADO DE CERCHAS METALICAS"/>
      <sheetName val="EXC-32-70"/>
      <sheetName val="ENR-32-70 "/>
      <sheetName val="SUB-BSE-32-70 "/>
      <sheetName val="EXC-115-160"/>
      <sheetName val="ENR-115-160"/>
      <sheetName val="SB-BASE-115-160"/>
      <sheetName val="EXC-185-215"/>
      <sheetName val="ENR-185-215"/>
      <sheetName val="SUB-BASE-185-215 "/>
      <sheetName val="TRAZABILIDAD"/>
      <sheetName val="ENTRADAS"/>
      <sheetName val="INFORME SEMANAL"/>
      <sheetName val="SALIDAS"/>
      <sheetName val="SEGUIMIENTO"/>
      <sheetName val="DISEÑO 20-04-19"/>
      <sheetName val="PROGRAMACIÓN"/>
      <sheetName val="DISEÑOS"/>
      <sheetName val="CALCULOS DE SILO"/>
      <sheetName val="GRANEL PE"/>
      <sheetName val="Hoja1"/>
      <sheetName val="STOCK ABRIL"/>
      <sheetName val="Consumos (LS)"/>
      <sheetName val="Elementos"/>
      <sheetName val="diseñosx div.conc"/>
      <sheetName val="pref"/>
      <sheetName val="pe 2019"/>
      <sheetName val="TRAZB.CTO (TE-may-19)"/>
      <sheetName val="ps-2019"/>
      <sheetName val="diseños.TS"/>
      <sheetName val="Hoja8"/>
      <sheetName val="TRAZ. CTO (TS may-19)"/>
      <sheetName val="TRAZAB. CTO (T.E a abr-19)"/>
      <sheetName val="TRAZAB. CTO (T.S a abril-19)"/>
      <sheetName val="Hoja7"/>
      <sheetName val="T.E-2018"/>
      <sheetName val="T.S-2018"/>
      <sheetName val="RESUMEN "/>
      <sheetName val="Hoja5"/>
      <sheetName val="RECIBO DE SALIDA ALMACEN"/>
      <sheetName val="EL TIEMPO DEL CARGUE"/>
      <sheetName val="MATERIALES CONCRETO"/>
      <sheetName val="Hoja4"/>
      <sheetName val="cc- dia"/>
      <sheetName val="mezcla asf-Datos"/>
      <sheetName val="CONSILIACION CONCRETO"/>
      <sheetName val="Entrada mat"/>
      <sheetName val="PEAJES"/>
      <sheetName val="Materiales contaminado despacha"/>
      <sheetName val="TIEMPO DE LA MIXER MECO"/>
      <sheetName val="FORMALETA METALICAS"/>
      <sheetName val="AGRAGADO 3-4 mix-entrad (2)"/>
      <sheetName val="graf (3-4)"/>
      <sheetName val="AGRAGADO 1-2 mix-entrad"/>
      <sheetName val="graf (1-2)"/>
      <sheetName val="Agregado-ind-Entrad"/>
      <sheetName val="TD"/>
      <sheetName val="Detalle X gasto"/>
      <sheetName val="detalle X gcia"/>
      <sheetName val="EJEC. ENE-AGO"/>
      <sheetName val="TOTAL 2020 X GASTO"/>
      <sheetName val="P&amp;G 2020"/>
      <sheetName val="TOTAL 2020"/>
      <sheetName val="DET GASTOS VIAJE"/>
      <sheetName val="COSTOS VEH"/>
      <sheetName val="ALQ. VEHÍCULO HOY"/>
      <sheetName val="DEP 2019"/>
      <sheetName val="DEP 2020"/>
      <sheetName val="AMORT 2020"/>
      <sheetName val="P&amp;G X GERENCIAS"/>
      <sheetName val="CONTRACTUAL"/>
      <sheetName val="SGI"/>
      <sheetName val="FINANCIERA"/>
      <sheetName val="GENERAL"/>
      <sheetName val="JURÍDICA"/>
      <sheetName val="O&amp;M"/>
      <sheetName val="TÉCNICA"/>
      <sheetName val="OF. CUMPLIM"/>
      <sheetName val="PÓLIZAS"/>
      <sheetName val="FINANCIACIÓN"/>
      <sheetName val="IMPUESTOS"/>
      <sheetName val="AMORT 2019"/>
      <sheetName val="Ingresos"/>
      <sheetName val="HE"/>
      <sheetName val="Localizaciones"/>
      <sheetName val="Res-Accide-10"/>
      <sheetName val="EQALT"/>
      <sheetName val="ac2-ag96"/>
      <sheetName val="AiuBPMarco98"/>
      <sheetName val="CONT_ADI"/>
      <sheetName val="Insumos"/>
      <sheetName val="g.g"/>
    </sheetNames>
    <sheetDataSet>
      <sheetData sheetId="0" refreshError="1"/>
      <sheetData sheetId="1" refreshError="1">
        <row r="3">
          <cell r="B3">
            <v>3</v>
          </cell>
        </row>
        <row r="120">
          <cell r="B120">
            <v>608.87199999999996</v>
          </cell>
          <cell r="C120">
            <v>1834.31</v>
          </cell>
          <cell r="D120">
            <v>1512.259</v>
          </cell>
          <cell r="E120">
            <v>0</v>
          </cell>
          <cell r="F120">
            <v>0</v>
          </cell>
          <cell r="G120">
            <v>0</v>
          </cell>
          <cell r="H120">
            <v>0</v>
          </cell>
          <cell r="I120">
            <v>0</v>
          </cell>
          <cell r="J120">
            <v>0</v>
          </cell>
          <cell r="K120">
            <v>0</v>
          </cell>
          <cell r="L120">
            <v>0</v>
          </cell>
          <cell r="M120">
            <v>0</v>
          </cell>
          <cell r="N120">
            <v>0</v>
          </cell>
          <cell r="O120">
            <v>0</v>
          </cell>
          <cell r="P120">
            <v>0</v>
          </cell>
          <cell r="Q120">
            <v>0</v>
          </cell>
          <cell r="R120">
            <v>0</v>
          </cell>
          <cell r="S120">
            <v>0</v>
          </cell>
          <cell r="T120">
            <v>0</v>
          </cell>
          <cell r="U120">
            <v>0</v>
          </cell>
          <cell r="V120">
            <v>0</v>
          </cell>
          <cell r="W120">
            <v>0</v>
          </cell>
          <cell r="X120">
            <v>0</v>
          </cell>
          <cell r="Y120">
            <v>0</v>
          </cell>
        </row>
      </sheetData>
      <sheetData sheetId="2" refreshError="1"/>
      <sheetData sheetId="3" refreshError="1">
        <row r="3">
          <cell r="B3">
            <v>3</v>
          </cell>
        </row>
        <row r="6">
          <cell r="D6">
            <v>1</v>
          </cell>
          <cell r="E6">
            <v>2</v>
          </cell>
          <cell r="F6">
            <v>3</v>
          </cell>
          <cell r="G6">
            <v>4</v>
          </cell>
          <cell r="H6">
            <v>5</v>
          </cell>
          <cell r="I6">
            <v>6</v>
          </cell>
          <cell r="J6">
            <v>7</v>
          </cell>
          <cell r="K6">
            <v>8</v>
          </cell>
          <cell r="L6">
            <v>9</v>
          </cell>
          <cell r="M6">
            <v>10</v>
          </cell>
          <cell r="N6">
            <v>11</v>
          </cell>
          <cell r="O6">
            <v>12</v>
          </cell>
          <cell r="P6">
            <v>13</v>
          </cell>
          <cell r="Q6">
            <v>14</v>
          </cell>
          <cell r="R6">
            <v>15</v>
          </cell>
          <cell r="S6">
            <v>16</v>
          </cell>
          <cell r="T6">
            <v>17</v>
          </cell>
          <cell r="U6">
            <v>18</v>
          </cell>
          <cell r="V6">
            <v>19</v>
          </cell>
          <cell r="W6">
            <v>20</v>
          </cell>
          <cell r="X6">
            <v>21</v>
          </cell>
          <cell r="Y6">
            <v>22</v>
          </cell>
          <cell r="Z6">
            <v>23</v>
          </cell>
          <cell r="AA6">
            <v>24</v>
          </cell>
          <cell r="AB6">
            <v>25</v>
          </cell>
          <cell r="AC6">
            <v>26</v>
          </cell>
          <cell r="AD6">
            <v>27</v>
          </cell>
        </row>
        <row r="39">
          <cell r="D39">
            <v>1730.192047133291</v>
          </cell>
          <cell r="E39">
            <v>0</v>
          </cell>
          <cell r="F39">
            <v>568.1776190974831</v>
          </cell>
          <cell r="G39">
            <v>1711.712623485239</v>
          </cell>
          <cell r="H39">
            <v>1411.1861246349654</v>
          </cell>
          <cell r="I39">
            <v>288.36534118888187</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v>
          </cell>
          <cell r="AC39">
            <v>0</v>
          </cell>
          <cell r="AD39">
            <v>-163.02452898987548</v>
          </cell>
        </row>
        <row r="56">
          <cell r="D56">
            <v>-767.6282221604198</v>
          </cell>
          <cell r="E56">
            <v>-974.18899821035302</v>
          </cell>
          <cell r="F56">
            <v>-1650.8315993601529</v>
          </cell>
          <cell r="G56">
            <v>-1128.6689947358216</v>
          </cell>
          <cell r="H56">
            <v>-362.41393413528147</v>
          </cell>
          <cell r="I56">
            <v>0</v>
          </cell>
          <cell r="J56">
            <v>0</v>
          </cell>
          <cell r="K56">
            <v>-0.16814699999999999</v>
          </cell>
          <cell r="L56">
            <v>0</v>
          </cell>
          <cell r="M56">
            <v>-0.61653900000000006</v>
          </cell>
          <cell r="N56">
            <v>0</v>
          </cell>
          <cell r="O56">
            <v>0</v>
          </cell>
          <cell r="P56">
            <v>0</v>
          </cell>
          <cell r="Q56">
            <v>0</v>
          </cell>
          <cell r="R56">
            <v>0</v>
          </cell>
          <cell r="S56">
            <v>0</v>
          </cell>
          <cell r="T56">
            <v>0</v>
          </cell>
          <cell r="U56">
            <v>0</v>
          </cell>
          <cell r="V56">
            <v>0</v>
          </cell>
          <cell r="W56">
            <v>0</v>
          </cell>
          <cell r="X56">
            <v>0</v>
          </cell>
          <cell r="Y56">
            <v>0</v>
          </cell>
          <cell r="Z56">
            <v>0</v>
          </cell>
          <cell r="AA56">
            <v>0</v>
          </cell>
          <cell r="AB56">
            <v>0</v>
          </cell>
          <cell r="AC56">
            <v>0</v>
          </cell>
          <cell r="AD56">
            <v>-4.0400000000000001E-9</v>
          </cell>
        </row>
        <row r="58">
          <cell r="D58">
            <v>962.5638249728712</v>
          </cell>
          <cell r="E58">
            <v>-11.625173237481818</v>
          </cell>
          <cell r="F58">
            <v>-1094.2791535001516</v>
          </cell>
          <cell r="G58">
            <v>-511.23552475073416</v>
          </cell>
          <cell r="H58">
            <v>537.53666574894964</v>
          </cell>
          <cell r="I58">
            <v>825.90200693783152</v>
          </cell>
          <cell r="J58">
            <v>825.90200693783152</v>
          </cell>
          <cell r="K58">
            <v>825.73385993783154</v>
          </cell>
          <cell r="L58">
            <v>825.73385993783154</v>
          </cell>
          <cell r="M58">
            <v>825.11732093783155</v>
          </cell>
          <cell r="N58">
            <v>825.11732093783155</v>
          </cell>
          <cell r="O58">
            <v>825.11732093783155</v>
          </cell>
          <cell r="P58">
            <v>825.11732093783155</v>
          </cell>
          <cell r="Q58">
            <v>825.11732093783155</v>
          </cell>
          <cell r="R58">
            <v>825.11732093783155</v>
          </cell>
          <cell r="S58">
            <v>825.11732093783155</v>
          </cell>
          <cell r="T58">
            <v>825.11732093783155</v>
          </cell>
          <cell r="U58">
            <v>825.11732093783155</v>
          </cell>
          <cell r="V58">
            <v>825.11732093783155</v>
          </cell>
          <cell r="W58">
            <v>825.11732093783155</v>
          </cell>
          <cell r="X58">
            <v>825.11732093783155</v>
          </cell>
          <cell r="Y58">
            <v>825.11732093783155</v>
          </cell>
          <cell r="Z58">
            <v>825.11732093783155</v>
          </cell>
          <cell r="AA58">
            <v>825.11732093783155</v>
          </cell>
          <cell r="AB58">
            <v>825.11732093783155</v>
          </cell>
          <cell r="AC58">
            <v>825.11732093783155</v>
          </cell>
          <cell r="AD58">
            <v>662.09279194391604</v>
          </cell>
        </row>
        <row r="61">
          <cell r="D61">
            <v>962.5638249728712</v>
          </cell>
          <cell r="E61">
            <v>254.53053020849541</v>
          </cell>
          <cell r="F61">
            <v>-292.44877143628497</v>
          </cell>
          <cell r="G61">
            <v>149.81697550795735</v>
          </cell>
          <cell r="H61">
            <v>681.71933634339052</v>
          </cell>
          <cell r="I61">
            <v>825.90200693783152</v>
          </cell>
          <cell r="J61">
            <v>825.90200693783152</v>
          </cell>
          <cell r="K61">
            <v>825.73385993783154</v>
          </cell>
          <cell r="L61">
            <v>825.73385993783154</v>
          </cell>
          <cell r="M61">
            <v>825.11732093783155</v>
          </cell>
          <cell r="N61">
            <v>825.11732093783155</v>
          </cell>
          <cell r="O61">
            <v>825.11732093783155</v>
          </cell>
          <cell r="P61">
            <v>825.11732093783155</v>
          </cell>
          <cell r="Q61">
            <v>825.11732093783155</v>
          </cell>
          <cell r="R61">
            <v>825.11732093783155</v>
          </cell>
          <cell r="S61">
            <v>825.11732093783155</v>
          </cell>
          <cell r="T61">
            <v>825.11732093783155</v>
          </cell>
          <cell r="U61">
            <v>825.11732093783155</v>
          </cell>
          <cell r="V61">
            <v>825.11732093783155</v>
          </cell>
          <cell r="W61">
            <v>825.11732093783155</v>
          </cell>
          <cell r="X61">
            <v>825.11732093783155</v>
          </cell>
          <cell r="Y61">
            <v>825.11732093783155</v>
          </cell>
          <cell r="Z61">
            <v>825.11732093783155</v>
          </cell>
          <cell r="AA61">
            <v>825.11732093783155</v>
          </cell>
          <cell r="AB61">
            <v>825.11732093783155</v>
          </cell>
          <cell r="AC61">
            <v>825.11732093783155</v>
          </cell>
          <cell r="AD61">
            <v>662.09279194391604</v>
          </cell>
        </row>
        <row r="95">
          <cell r="F95">
            <v>412.9</v>
          </cell>
          <cell r="G95">
            <v>367</v>
          </cell>
          <cell r="H95">
            <v>321.10000000000002</v>
          </cell>
          <cell r="I95">
            <v>232</v>
          </cell>
          <cell r="K95">
            <v>3.0149999999999997</v>
          </cell>
        </row>
        <row r="96">
          <cell r="F96">
            <v>404.6</v>
          </cell>
          <cell r="G96">
            <v>358.70000000000005</v>
          </cell>
          <cell r="H96">
            <v>312.8</v>
          </cell>
          <cell r="I96">
            <v>223.7</v>
          </cell>
        </row>
        <row r="97">
          <cell r="F97">
            <v>396.3</v>
          </cell>
          <cell r="G97">
            <v>350.4</v>
          </cell>
          <cell r="H97">
            <v>304.5</v>
          </cell>
          <cell r="I97">
            <v>215.3</v>
          </cell>
        </row>
        <row r="98">
          <cell r="H98">
            <v>5339</v>
          </cell>
          <cell r="I98">
            <v>7.0000000000000007E-2</v>
          </cell>
        </row>
        <row r="99">
          <cell r="F99" t="str">
            <v>Localizacion Dato</v>
          </cell>
          <cell r="H99">
            <v>404.642</v>
          </cell>
          <cell r="I99">
            <v>404.642</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ow r="10">
          <cell r="M10">
            <v>1302940.7487084535</v>
          </cell>
        </row>
      </sheetData>
      <sheetData sheetId="17">
        <row r="10">
          <cell r="M10">
            <v>1302940.7487084535</v>
          </cell>
        </row>
      </sheetData>
      <sheetData sheetId="18">
        <row r="10">
          <cell r="M10">
            <v>1302940.7487084535</v>
          </cell>
        </row>
      </sheetData>
      <sheetData sheetId="19">
        <row r="10">
          <cell r="M10">
            <v>1302940.7487084535</v>
          </cell>
        </row>
      </sheetData>
      <sheetData sheetId="20">
        <row r="10">
          <cell r="M10">
            <v>1302940.7487084535</v>
          </cell>
        </row>
      </sheetData>
      <sheetData sheetId="21" refreshError="1"/>
      <sheetData sheetId="22" refreshError="1"/>
      <sheetData sheetId="23" refreshError="1"/>
      <sheetData sheetId="24"/>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ow r="6">
          <cell r="D6" t="str">
            <v>Base tratada con asfalto (BTA)</v>
          </cell>
        </row>
      </sheetData>
      <sheetData sheetId="45">
        <row r="10">
          <cell r="M10">
            <v>1302940.7487084535</v>
          </cell>
        </row>
      </sheetData>
      <sheetData sheetId="46" refreshError="1"/>
      <sheetData sheetId="47" refreshError="1"/>
      <sheetData sheetId="48" refreshError="1"/>
      <sheetData sheetId="49" refreshError="1"/>
      <sheetData sheetId="50">
        <row r="10">
          <cell r="M10">
            <v>1302940.7487084535</v>
          </cell>
        </row>
      </sheetData>
      <sheetData sheetId="51">
        <row r="10">
          <cell r="M10">
            <v>1302940.7487084535</v>
          </cell>
        </row>
      </sheetData>
      <sheetData sheetId="52"/>
      <sheetData sheetId="53">
        <row r="10">
          <cell r="M10">
            <v>1302940.7487084535</v>
          </cell>
        </row>
      </sheetData>
      <sheetData sheetId="54">
        <row r="10">
          <cell r="M10">
            <v>1302940.7487084535</v>
          </cell>
        </row>
      </sheetData>
      <sheetData sheetId="55">
        <row r="10">
          <cell r="M10">
            <v>1302940.7487084535</v>
          </cell>
        </row>
      </sheetData>
      <sheetData sheetId="56">
        <row r="10">
          <cell r="M10">
            <v>1302940.7487084535</v>
          </cell>
        </row>
      </sheetData>
      <sheetData sheetId="57">
        <row r="10">
          <cell r="M10">
            <v>1302940.7487084535</v>
          </cell>
        </row>
      </sheetData>
      <sheetData sheetId="58">
        <row r="10">
          <cell r="M10">
            <v>1302940.7487084535</v>
          </cell>
        </row>
      </sheetData>
      <sheetData sheetId="59">
        <row r="6">
          <cell r="D6">
            <v>0</v>
          </cell>
        </row>
      </sheetData>
      <sheetData sheetId="60">
        <row r="10">
          <cell r="M10">
            <v>1302940.7487084535</v>
          </cell>
        </row>
      </sheetData>
      <sheetData sheetId="61">
        <row r="10">
          <cell r="M10">
            <v>1302940.7487084535</v>
          </cell>
        </row>
      </sheetData>
      <sheetData sheetId="62"/>
      <sheetData sheetId="63">
        <row r="6">
          <cell r="D6">
            <v>0</v>
          </cell>
        </row>
      </sheetData>
      <sheetData sheetId="64">
        <row r="10">
          <cell r="M10">
            <v>1302940.7487084535</v>
          </cell>
        </row>
      </sheetData>
      <sheetData sheetId="65">
        <row r="10">
          <cell r="M10">
            <v>1302940.7487084535</v>
          </cell>
        </row>
      </sheetData>
      <sheetData sheetId="66"/>
      <sheetData sheetId="67">
        <row r="6">
          <cell r="D6">
            <v>0</v>
          </cell>
        </row>
      </sheetData>
      <sheetData sheetId="68">
        <row r="10">
          <cell r="M10">
            <v>1302940.7487084535</v>
          </cell>
        </row>
      </sheetData>
      <sheetData sheetId="69">
        <row r="10">
          <cell r="M10">
            <v>1302940.7487084535</v>
          </cell>
        </row>
      </sheetData>
      <sheetData sheetId="70"/>
      <sheetData sheetId="71">
        <row r="6">
          <cell r="D6">
            <v>0</v>
          </cell>
        </row>
      </sheetData>
      <sheetData sheetId="72">
        <row r="10">
          <cell r="M10">
            <v>1302940.7487084535</v>
          </cell>
        </row>
      </sheetData>
      <sheetData sheetId="73">
        <row r="10">
          <cell r="M10">
            <v>1302940.7487084535</v>
          </cell>
        </row>
      </sheetData>
      <sheetData sheetId="74">
        <row r="10">
          <cell r="M10">
            <v>1302940.7487084535</v>
          </cell>
        </row>
      </sheetData>
      <sheetData sheetId="75">
        <row r="10">
          <cell r="M10">
            <v>1302940.7487084535</v>
          </cell>
        </row>
      </sheetData>
      <sheetData sheetId="76"/>
      <sheetData sheetId="77">
        <row r="10">
          <cell r="M10">
            <v>1302940.7487084535</v>
          </cell>
        </row>
      </sheetData>
      <sheetData sheetId="78">
        <row r="10">
          <cell r="M10">
            <v>1302940.7487084535</v>
          </cell>
        </row>
      </sheetData>
      <sheetData sheetId="79">
        <row r="10">
          <cell r="M10">
            <v>1302940.7487084535</v>
          </cell>
        </row>
      </sheetData>
      <sheetData sheetId="80"/>
      <sheetData sheetId="81">
        <row r="6">
          <cell r="D6">
            <v>0</v>
          </cell>
        </row>
      </sheetData>
      <sheetData sheetId="82">
        <row r="10">
          <cell r="M10">
            <v>1302940.7487084535</v>
          </cell>
        </row>
      </sheetData>
      <sheetData sheetId="83">
        <row r="10">
          <cell r="M10">
            <v>1302940.7487084535</v>
          </cell>
        </row>
      </sheetData>
      <sheetData sheetId="84">
        <row r="10">
          <cell r="M10">
            <v>1302940.7487084535</v>
          </cell>
        </row>
      </sheetData>
      <sheetData sheetId="85"/>
      <sheetData sheetId="86">
        <row r="6">
          <cell r="D6">
            <v>0</v>
          </cell>
        </row>
      </sheetData>
      <sheetData sheetId="87"/>
      <sheetData sheetId="88"/>
      <sheetData sheetId="89"/>
      <sheetData sheetId="90"/>
      <sheetData sheetId="91"/>
      <sheetData sheetId="92"/>
      <sheetData sheetId="93"/>
      <sheetData sheetId="94"/>
      <sheetData sheetId="95"/>
      <sheetData sheetId="96"/>
      <sheetData sheetId="97"/>
      <sheetData sheetId="98">
        <row r="6">
          <cell r="D6">
            <v>0</v>
          </cell>
        </row>
      </sheetData>
      <sheetData sheetId="99"/>
      <sheetData sheetId="100"/>
      <sheetData sheetId="101"/>
      <sheetData sheetId="102"/>
      <sheetData sheetId="103"/>
      <sheetData sheetId="104"/>
      <sheetData sheetId="105"/>
      <sheetData sheetId="106"/>
      <sheetData sheetId="107"/>
      <sheetData sheetId="108"/>
      <sheetData sheetId="109">
        <row r="6">
          <cell r="D6">
            <v>0</v>
          </cell>
        </row>
      </sheetData>
      <sheetData sheetId="110"/>
      <sheetData sheetId="111"/>
      <sheetData sheetId="112"/>
      <sheetData sheetId="113">
        <row r="6">
          <cell r="D6">
            <v>0</v>
          </cell>
        </row>
      </sheetData>
      <sheetData sheetId="114"/>
      <sheetData sheetId="115"/>
      <sheetData sheetId="116"/>
      <sheetData sheetId="117">
        <row r="6">
          <cell r="D6">
            <v>0</v>
          </cell>
        </row>
      </sheetData>
      <sheetData sheetId="118"/>
      <sheetData sheetId="119"/>
      <sheetData sheetId="120"/>
      <sheetData sheetId="121">
        <row r="6">
          <cell r="D6">
            <v>0</v>
          </cell>
        </row>
      </sheetData>
      <sheetData sheetId="122"/>
      <sheetData sheetId="123"/>
      <sheetData sheetId="124"/>
      <sheetData sheetId="125"/>
      <sheetData sheetId="126"/>
      <sheetData sheetId="127"/>
      <sheetData sheetId="128"/>
      <sheetData sheetId="129"/>
      <sheetData sheetId="130"/>
      <sheetData sheetId="131">
        <row r="6">
          <cell r="D6">
            <v>0</v>
          </cell>
        </row>
      </sheetData>
      <sheetData sheetId="132"/>
      <sheetData sheetId="133">
        <row r="10">
          <cell r="M10">
            <v>1302940.7487084535</v>
          </cell>
        </row>
      </sheetData>
      <sheetData sheetId="134">
        <row r="10">
          <cell r="M10">
            <v>1302940.7487084535</v>
          </cell>
        </row>
      </sheetData>
      <sheetData sheetId="135"/>
      <sheetData sheetId="136">
        <row r="6">
          <cell r="D6">
            <v>0</v>
          </cell>
        </row>
      </sheetData>
      <sheetData sheetId="137"/>
      <sheetData sheetId="138">
        <row r="6">
          <cell r="D6">
            <v>43666</v>
          </cell>
        </row>
      </sheetData>
      <sheetData sheetId="139"/>
      <sheetData sheetId="140">
        <row r="6">
          <cell r="D6">
            <v>43666</v>
          </cell>
        </row>
      </sheetData>
      <sheetData sheetId="141"/>
      <sheetData sheetId="142" refreshError="1"/>
      <sheetData sheetId="143"/>
      <sheetData sheetId="144"/>
      <sheetData sheetId="145"/>
      <sheetData sheetId="146"/>
      <sheetData sheetId="147">
        <row r="6">
          <cell r="D6">
            <v>0</v>
          </cell>
        </row>
      </sheetData>
      <sheetData sheetId="148">
        <row r="10">
          <cell r="M10">
            <v>1302940.7487084535</v>
          </cell>
        </row>
      </sheetData>
      <sheetData sheetId="149">
        <row r="10">
          <cell r="M10">
            <v>1302940.7487084535</v>
          </cell>
        </row>
      </sheetData>
      <sheetData sheetId="150"/>
      <sheetData sheetId="151"/>
      <sheetData sheetId="152"/>
      <sheetData sheetId="153">
        <row r="6">
          <cell r="D6">
            <v>43666</v>
          </cell>
        </row>
      </sheetData>
      <sheetData sheetId="154">
        <row r="6">
          <cell r="D6">
            <v>43666</v>
          </cell>
        </row>
      </sheetData>
      <sheetData sheetId="155">
        <row r="6">
          <cell r="D6">
            <v>43666</v>
          </cell>
        </row>
      </sheetData>
      <sheetData sheetId="156">
        <row r="6">
          <cell r="D6">
            <v>43666</v>
          </cell>
        </row>
      </sheetData>
      <sheetData sheetId="157"/>
      <sheetData sheetId="158"/>
      <sheetData sheetId="159"/>
      <sheetData sheetId="160"/>
      <sheetData sheetId="161"/>
      <sheetData sheetId="162">
        <row r="6">
          <cell r="D6">
            <v>0</v>
          </cell>
        </row>
      </sheetData>
      <sheetData sheetId="163">
        <row r="6">
          <cell r="D6">
            <v>0</v>
          </cell>
        </row>
      </sheetData>
      <sheetData sheetId="164">
        <row r="10">
          <cell r="M10">
            <v>1302940.7487084535</v>
          </cell>
        </row>
      </sheetData>
      <sheetData sheetId="165">
        <row r="10">
          <cell r="M10">
            <v>1302940.7487084535</v>
          </cell>
        </row>
      </sheetData>
      <sheetData sheetId="166"/>
      <sheetData sheetId="167"/>
      <sheetData sheetId="168">
        <row r="6">
          <cell r="D6">
            <v>43666</v>
          </cell>
        </row>
      </sheetData>
      <sheetData sheetId="169">
        <row r="6">
          <cell r="D6">
            <v>43666</v>
          </cell>
        </row>
      </sheetData>
      <sheetData sheetId="170"/>
      <sheetData sheetId="171">
        <row r="6">
          <cell r="D6">
            <v>43666</v>
          </cell>
        </row>
      </sheetData>
      <sheetData sheetId="172"/>
      <sheetData sheetId="173"/>
      <sheetData sheetId="174"/>
      <sheetData sheetId="175"/>
      <sheetData sheetId="176"/>
      <sheetData sheetId="177"/>
      <sheetData sheetId="178">
        <row r="6">
          <cell r="D6">
            <v>0</v>
          </cell>
        </row>
      </sheetData>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row r="6">
          <cell r="D6">
            <v>0</v>
          </cell>
        </row>
      </sheetData>
      <sheetData sheetId="201"/>
      <sheetData sheetId="202">
        <row r="6">
          <cell r="D6">
            <v>0</v>
          </cell>
        </row>
      </sheetData>
      <sheetData sheetId="203"/>
      <sheetData sheetId="204"/>
      <sheetData sheetId="205"/>
      <sheetData sheetId="206"/>
      <sheetData sheetId="207"/>
      <sheetData sheetId="208"/>
      <sheetData sheetId="209"/>
      <sheetData sheetId="210"/>
      <sheetData sheetId="211"/>
      <sheetData sheetId="212"/>
      <sheetData sheetId="213"/>
      <sheetData sheetId="214">
        <row r="6">
          <cell r="D6">
            <v>0</v>
          </cell>
        </row>
      </sheetData>
      <sheetData sheetId="215">
        <row r="6">
          <cell r="D6">
            <v>0</v>
          </cell>
        </row>
      </sheetData>
      <sheetData sheetId="216">
        <row r="6">
          <cell r="D6">
            <v>0</v>
          </cell>
        </row>
      </sheetData>
      <sheetData sheetId="217">
        <row r="6">
          <cell r="D6">
            <v>0</v>
          </cell>
        </row>
      </sheetData>
      <sheetData sheetId="218"/>
      <sheetData sheetId="219"/>
      <sheetData sheetId="220"/>
      <sheetData sheetId="221"/>
      <sheetData sheetId="222"/>
      <sheetData sheetId="223"/>
      <sheetData sheetId="224"/>
      <sheetData sheetId="225"/>
      <sheetData sheetId="226"/>
      <sheetData sheetId="227"/>
      <sheetData sheetId="228"/>
      <sheetData sheetId="229">
        <row r="10">
          <cell r="M10">
            <v>1302940.7487084535</v>
          </cell>
        </row>
      </sheetData>
      <sheetData sheetId="230">
        <row r="6">
          <cell r="D6">
            <v>0</v>
          </cell>
        </row>
      </sheetData>
      <sheetData sheetId="231"/>
      <sheetData sheetId="232">
        <row r="6">
          <cell r="D6">
            <v>0</v>
          </cell>
        </row>
      </sheetData>
      <sheetData sheetId="233"/>
      <sheetData sheetId="234"/>
      <sheetData sheetId="235"/>
      <sheetData sheetId="236"/>
      <sheetData sheetId="237"/>
      <sheetData sheetId="238"/>
      <sheetData sheetId="239">
        <row r="6">
          <cell r="D6" t="str">
            <v>Base tratada con asfalto (BTA)</v>
          </cell>
        </row>
      </sheetData>
      <sheetData sheetId="240">
        <row r="6">
          <cell r="D6" t="str">
            <v>Base tratada con asfalto (BTA)</v>
          </cell>
        </row>
      </sheetData>
      <sheetData sheetId="241"/>
      <sheetData sheetId="242"/>
      <sheetData sheetId="243">
        <row r="10">
          <cell r="M10">
            <v>1302940.7487084535</v>
          </cell>
        </row>
      </sheetData>
      <sheetData sheetId="244">
        <row r="10">
          <cell r="M10">
            <v>1302940.7487084535</v>
          </cell>
        </row>
      </sheetData>
      <sheetData sheetId="245">
        <row r="10">
          <cell r="M10">
            <v>1302940.7487084535</v>
          </cell>
        </row>
      </sheetData>
      <sheetData sheetId="246"/>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sheetData sheetId="258"/>
      <sheetData sheetId="259"/>
      <sheetData sheetId="260">
        <row r="10">
          <cell r="M10">
            <v>1302940.7487084535</v>
          </cell>
        </row>
      </sheetData>
      <sheetData sheetId="261">
        <row r="10">
          <cell r="M10">
            <v>1302940.7487084535</v>
          </cell>
        </row>
      </sheetData>
      <sheetData sheetId="262">
        <row r="10">
          <cell r="M10">
            <v>1302940.7487084535</v>
          </cell>
        </row>
      </sheetData>
      <sheetData sheetId="263">
        <row r="10">
          <cell r="M10">
            <v>1302940.7487084535</v>
          </cell>
        </row>
      </sheetData>
      <sheetData sheetId="264">
        <row r="10">
          <cell r="M10">
            <v>1302940.7487084535</v>
          </cell>
        </row>
      </sheetData>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row r="6">
          <cell r="D6">
            <v>0</v>
          </cell>
        </row>
      </sheetData>
      <sheetData sheetId="287">
        <row r="6">
          <cell r="D6">
            <v>0</v>
          </cell>
        </row>
      </sheetData>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row r="6">
          <cell r="D6">
            <v>0</v>
          </cell>
        </row>
      </sheetData>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row r="10">
          <cell r="M10">
            <v>1302940.7487084535</v>
          </cell>
        </row>
      </sheetData>
      <sheetData sheetId="335">
        <row r="10">
          <cell r="M10">
            <v>1302940.7487084535</v>
          </cell>
        </row>
      </sheetData>
      <sheetData sheetId="336"/>
      <sheetData sheetId="337"/>
      <sheetData sheetId="338"/>
      <sheetData sheetId="339"/>
      <sheetData sheetId="340"/>
      <sheetData sheetId="341"/>
      <sheetData sheetId="342">
        <row r="10">
          <cell r="M10">
            <v>1302940.7487084535</v>
          </cell>
        </row>
      </sheetData>
      <sheetData sheetId="343">
        <row r="10">
          <cell r="M10">
            <v>1302940.7487084535</v>
          </cell>
        </row>
      </sheetData>
      <sheetData sheetId="344"/>
      <sheetData sheetId="345"/>
      <sheetData sheetId="346"/>
      <sheetData sheetId="347"/>
      <sheetData sheetId="348"/>
      <sheetData sheetId="349"/>
      <sheetData sheetId="350"/>
      <sheetData sheetId="351"/>
      <sheetData sheetId="352"/>
      <sheetData sheetId="353"/>
      <sheetData sheetId="354">
        <row r="10">
          <cell r="M10">
            <v>1302940.7487084535</v>
          </cell>
        </row>
      </sheetData>
      <sheetData sheetId="355">
        <row r="10">
          <cell r="M10">
            <v>1302940.7487084535</v>
          </cell>
        </row>
      </sheetData>
      <sheetData sheetId="356"/>
      <sheetData sheetId="357"/>
      <sheetData sheetId="358"/>
      <sheetData sheetId="359"/>
      <sheetData sheetId="360"/>
      <sheetData sheetId="361"/>
      <sheetData sheetId="362"/>
      <sheetData sheetId="363"/>
      <sheetData sheetId="364"/>
      <sheetData sheetId="365"/>
      <sheetData sheetId="366"/>
      <sheetData sheetId="367">
        <row r="10">
          <cell r="M10">
            <v>1302940.7487084535</v>
          </cell>
        </row>
      </sheetData>
      <sheetData sheetId="368">
        <row r="10">
          <cell r="M10">
            <v>1302940.7487084535</v>
          </cell>
        </row>
      </sheetData>
      <sheetData sheetId="369"/>
      <sheetData sheetId="370"/>
      <sheetData sheetId="371"/>
      <sheetData sheetId="372"/>
      <sheetData sheetId="373"/>
      <sheetData sheetId="374"/>
      <sheetData sheetId="375"/>
      <sheetData sheetId="376"/>
      <sheetData sheetId="377"/>
      <sheetData sheetId="378"/>
      <sheetData sheetId="379"/>
      <sheetData sheetId="380">
        <row r="10">
          <cell r="M10">
            <v>1302940.7487084535</v>
          </cell>
        </row>
      </sheetData>
      <sheetData sheetId="381">
        <row r="10">
          <cell r="M10">
            <v>1302940.7487084535</v>
          </cell>
        </row>
      </sheetData>
      <sheetData sheetId="382"/>
      <sheetData sheetId="383"/>
      <sheetData sheetId="384"/>
      <sheetData sheetId="385"/>
      <sheetData sheetId="386"/>
      <sheetData sheetId="387"/>
      <sheetData sheetId="388">
        <row r="6">
          <cell r="D6" t="str">
            <v>UND</v>
          </cell>
        </row>
      </sheetData>
      <sheetData sheetId="389"/>
      <sheetData sheetId="390"/>
      <sheetData sheetId="391">
        <row r="6">
          <cell r="D6" t="str">
            <v>Base tratada con asfalto (BTA)</v>
          </cell>
        </row>
      </sheetData>
      <sheetData sheetId="392">
        <row r="6">
          <cell r="D6" t="str">
            <v>Base tratada con asfalto (BTA)</v>
          </cell>
        </row>
      </sheetData>
      <sheetData sheetId="393">
        <row r="6">
          <cell r="D6" t="str">
            <v>Base tratada con asfalto (BTA)</v>
          </cell>
        </row>
      </sheetData>
      <sheetData sheetId="394"/>
      <sheetData sheetId="395"/>
      <sheetData sheetId="396"/>
      <sheetData sheetId="397"/>
      <sheetData sheetId="398"/>
      <sheetData sheetId="399"/>
      <sheetData sheetId="400">
        <row r="10">
          <cell r="M10">
            <v>1302940.7487084535</v>
          </cell>
        </row>
      </sheetData>
      <sheetData sheetId="401">
        <row r="10">
          <cell r="M10">
            <v>1302940.7487084535</v>
          </cell>
        </row>
      </sheetData>
      <sheetData sheetId="402"/>
      <sheetData sheetId="403">
        <row r="6">
          <cell r="D6">
            <v>5433063.0008333344</v>
          </cell>
        </row>
      </sheetData>
      <sheetData sheetId="404"/>
      <sheetData sheetId="405"/>
      <sheetData sheetId="406"/>
      <sheetData sheetId="407">
        <row r="6">
          <cell r="D6">
            <v>5433063.0008333344</v>
          </cell>
        </row>
      </sheetData>
      <sheetData sheetId="408"/>
      <sheetData sheetId="409"/>
      <sheetData sheetId="410"/>
      <sheetData sheetId="411"/>
      <sheetData sheetId="412"/>
      <sheetData sheetId="413"/>
      <sheetData sheetId="414"/>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ow r="6">
          <cell r="D6" t="str">
            <v>CONSORCIO CONSTRUCTOR PACIFICO 3</v>
          </cell>
        </row>
      </sheetData>
      <sheetData sheetId="445"/>
      <sheetData sheetId="446"/>
      <sheetData sheetId="447"/>
      <sheetData sheetId="448">
        <row r="6">
          <cell r="D6" t="str">
            <v>CONSORCIO CONSTRUCTOR PACIFICO 3</v>
          </cell>
        </row>
      </sheetData>
      <sheetData sheetId="449">
        <row r="6">
          <cell r="D6">
            <v>5433063.0008333344</v>
          </cell>
        </row>
      </sheetData>
      <sheetData sheetId="450">
        <row r="6">
          <cell r="D6">
            <v>5433063.0008333344</v>
          </cell>
        </row>
      </sheetData>
      <sheetData sheetId="451"/>
      <sheetData sheetId="452"/>
      <sheetData sheetId="453">
        <row r="6">
          <cell r="D6">
            <v>5433063.0008333344</v>
          </cell>
        </row>
      </sheetData>
      <sheetData sheetId="454">
        <row r="6">
          <cell r="D6">
            <v>5433063.0008333344</v>
          </cell>
        </row>
      </sheetData>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row r="6">
          <cell r="D6" t="str">
            <v>CONSORCIO CONSTRUCTOR PACIFICO 3</v>
          </cell>
        </row>
      </sheetData>
      <sheetData sheetId="473"/>
      <sheetData sheetId="474"/>
      <sheetData sheetId="475" refreshError="1"/>
      <sheetData sheetId="476" refreshError="1"/>
      <sheetData sheetId="477" refreshError="1"/>
      <sheetData sheetId="478" refreshError="1"/>
      <sheetData sheetId="479"/>
      <sheetData sheetId="480" refreshError="1"/>
      <sheetData sheetId="481" refreshError="1"/>
      <sheetData sheetId="482" refreshError="1"/>
      <sheetData sheetId="483" refreshError="1"/>
      <sheetData sheetId="484"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vna"/>
      <sheetName val="pma"/>
      <sheetName val="vna:pma"/>
    </sheetNames>
    <sheetDataSet>
      <sheetData sheetId="0" refreshError="1"/>
      <sheetData sheetId="1" refreshError="1"/>
      <sheetData sheetId="2"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46W9"/>
      <sheetName val="Presentacion"/>
    </sheetNames>
    <sheetDataSet>
      <sheetData sheetId="0" refreshError="1"/>
      <sheetData sheetId="1"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entacion"/>
      <sheetName val="Ejecutivo"/>
      <sheetName val="Resumen_Real"/>
      <sheetName val="TablasDinamicas"/>
      <sheetName val="HorasDetalladas"/>
      <sheetName val="46W9"/>
      <sheetName val="46W9_Hoja1"/>
      <sheetName val="46W9_Cuadro de costos"/>
      <sheetName val="46W9_Bases"/>
      <sheetName val="46W9_ASPECTOS ELECTRICOS"/>
      <sheetName val="46W9_OBRAS CIVILES"/>
      <sheetName val="46W9_Costo directos"/>
      <sheetName val="46W9_Resumen Costos"/>
      <sheetName val="VCA"/>
      <sheetName val="Graphdata"/>
      <sheetName val="G_TAL_MEN_UF7_F3"/>
      <sheetName val="N_TAL_MEN_UF7_F3"/>
      <sheetName val="RESUMEN"/>
    </sheetNames>
    <sheetDataSet>
      <sheetData sheetId="0"/>
      <sheetData sheetId="1"/>
      <sheetData sheetId="2" refreshError="1"/>
      <sheetData sheetId="3" refreshError="1"/>
      <sheetData sheetId="4" refreshError="1"/>
      <sheetData sheetId="5"/>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sheetData sheetId="16"/>
      <sheetData sheetId="17"/>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 val="STRSUMM0"/>
      <sheetName val="steel"/>
      <sheetName val="CURVA S"/>
      <sheetName val="X.Etiquetas"/>
      <sheetName val="Quick Start Guide"/>
      <sheetName val="RFQ_MAKE"/>
      <sheetName val="Materiales Finalización TH140"/>
      <sheetName val="RFQ 24 TH120"/>
      <sheetName val="LBC COMPONENTES_TH140"/>
      <sheetName val="LB_Auxiliary_Means_TH140"/>
      <sheetName val="LBC COMPONENTES_TH120"/>
      <sheetName val="LB_Auxiliary_Means_TH120"/>
      <sheetName val="Materiales Finalización TH120"/>
      <sheetName val="LBC COMPONENTES_TH100"/>
      <sheetName val="LB_Auxiliary_Means_TH100"/>
      <sheetName val="Materiales Finalización TH100"/>
      <sheetName val="LISTA"/>
      <sheetName val="LBC COMPONENTES_TH80"/>
      <sheetName val="LB_Auxiliary_Means_TH80"/>
      <sheetName val="Materiales Finalización TH80"/>
      <sheetName val="ROM Data Aux"/>
      <sheetName val="Manufacturing Processes"/>
      <sheetName val="Concrete Tower - 120 m"/>
      <sheetName val="Listas"/>
    </sheetNames>
    <sheetDataSet>
      <sheetData sheetId="0" refreshError="1"/>
      <sheetData sheetId="1" refreshError="1"/>
      <sheetData sheetId="2" refreshError="1"/>
      <sheetData sheetId="3" refreshError="1"/>
      <sheetData sheetId="4" refreshError="1"/>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 val="STRSUMM0"/>
      <sheetName val="steel"/>
      <sheetName val="CURVA S"/>
      <sheetName val="X.Etiquetas"/>
      <sheetName val="Quick Start Guide"/>
      <sheetName val="RFQ_MAKE"/>
      <sheetName val="Materiales Finalización TH140"/>
      <sheetName val="RFQ 24 TH120"/>
      <sheetName val="LBC COMPONENTES_TH140"/>
      <sheetName val="LB_Auxiliary_Means_TH140"/>
      <sheetName val="LBC COMPONENTES_TH120"/>
      <sheetName val="LB_Auxiliary_Means_TH120"/>
      <sheetName val="Materiales Finalización TH120"/>
      <sheetName val="LBC COMPONENTES_TH100"/>
      <sheetName val="LB_Auxiliary_Means_TH100"/>
      <sheetName val="Materiales Finalización TH100"/>
      <sheetName val="LISTA"/>
      <sheetName val="LBC COMPONENTES_TH80"/>
      <sheetName val="LB_Auxiliary_Means_TH80"/>
      <sheetName val="Materiales Finalización TH80"/>
      <sheetName val="ROM Data Aux"/>
      <sheetName val="Manufacturing Processes"/>
      <sheetName val="Concrete Tower - 120 m"/>
      <sheetName val="Listas"/>
      <sheetName val="ESTADO"/>
      <sheetName val="Hoja2"/>
    </sheetNames>
    <sheetDataSet>
      <sheetData sheetId="0" refreshError="1"/>
      <sheetData sheetId="1" refreshError="1"/>
      <sheetData sheetId="2" refreshError="1"/>
      <sheetData sheetId="3" refreshError="1"/>
      <sheetData sheetId="4" refreshError="1"/>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refreshError="1"/>
      <sheetData sheetId="26"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GJ-CANT ACAD"/>
    </sheetNames>
    <sheetDataSet>
      <sheetData sheetId="0">
        <row r="1">
          <cell r="A1" t="str">
            <v>CC</v>
          </cell>
        </row>
      </sheetData>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CTUBRE"/>
    </sheetNames>
    <sheetDataSet>
      <sheetData sheetId="0"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CTUBRE"/>
    </sheetNames>
    <sheetDataSet>
      <sheetData sheetId="0"/>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2">
    <outlinePr summaryBelow="0"/>
  </sheetPr>
  <dimension ref="A1:H215"/>
  <sheetViews>
    <sheetView topLeftCell="A213" zoomScale="80" zoomScaleNormal="80" zoomScaleSheetLayoutView="55" zoomScalePageLayoutView="70" workbookViewId="0">
      <selection activeCell="A216" sqref="A216"/>
    </sheetView>
  </sheetViews>
  <sheetFormatPr baseColWidth="10" defaultColWidth="11.44140625" defaultRowHeight="13.2" outlineLevelRow="1"/>
  <cols>
    <col min="1" max="1" width="11.44140625" style="1"/>
    <col min="2" max="2" width="18.44140625" style="1" customWidth="1"/>
    <col min="3" max="3" width="20.6640625" style="1" customWidth="1"/>
    <col min="4" max="4" width="66" style="2" customWidth="1"/>
    <col min="5" max="5" width="44.5546875" style="1" customWidth="1"/>
    <col min="6" max="6" width="30.33203125" style="1" customWidth="1"/>
    <col min="7" max="7" width="37.44140625" style="3" customWidth="1"/>
    <col min="8" max="8" width="21.33203125" style="4" customWidth="1"/>
    <col min="9" max="16384" width="11.44140625" style="3"/>
  </cols>
  <sheetData>
    <row r="1" spans="1:8" ht="9.75" customHeight="1" thickBot="1"/>
    <row r="2" spans="1:8" s="9" customFormat="1" ht="160.5" customHeight="1" thickBot="1">
      <c r="A2" s="5" t="s">
        <v>36</v>
      </c>
      <c r="B2" s="6" t="s">
        <v>37</v>
      </c>
      <c r="C2" s="6" t="s">
        <v>3</v>
      </c>
      <c r="D2" s="7" t="s">
        <v>38</v>
      </c>
      <c r="E2" s="7" t="s">
        <v>39</v>
      </c>
      <c r="F2" s="6" t="s">
        <v>40</v>
      </c>
      <c r="G2" s="8" t="s">
        <v>41</v>
      </c>
    </row>
    <row r="3" spans="1:8" s="10" customFormat="1" ht="15" customHeight="1" thickBot="1">
      <c r="A3" s="524" t="s">
        <v>42</v>
      </c>
      <c r="B3" s="525"/>
      <c r="C3" s="525"/>
      <c r="D3" s="525"/>
      <c r="E3" s="525"/>
      <c r="F3" s="525"/>
      <c r="G3" s="525"/>
      <c r="H3" s="526" t="s">
        <v>43</v>
      </c>
    </row>
    <row r="4" spans="1:8" s="9" customFormat="1" ht="16.2" thickBot="1">
      <c r="A4" s="521" t="s">
        <v>9</v>
      </c>
      <c r="B4" s="522"/>
      <c r="C4" s="522"/>
      <c r="D4" s="522"/>
      <c r="E4" s="522"/>
      <c r="F4" s="522"/>
      <c r="G4" s="523"/>
      <c r="H4" s="527"/>
    </row>
    <row r="5" spans="1:8" ht="163.19999999999999" outlineLevel="1">
      <c r="A5" s="11">
        <v>1</v>
      </c>
      <c r="B5" s="11" t="s">
        <v>44</v>
      </c>
      <c r="C5" s="12" t="s">
        <v>45</v>
      </c>
      <c r="D5" s="13" t="str">
        <f t="shared" ref="D5:D11" si="0">CONCATENATE("PROFESION: 
",E5,". 
Con título de POSGRADO en el área de: 
",F5,". 
Con EXPERIENCIA ESPECIFICA: 
",G5)</f>
        <v>PROFESION: 
Arquitecto o Ingeniero Civil o Ingeniero en Transportes y Vías o Ingeniero Topográfico, con tarjeta profesional vigente. 
Con título de POSGRADO en el área de: 
Gerencia de Proyectos o Gerencia de Construcción o posgrados afines al área de la ingeniería civil y la arquitectura. 
Con EXPERIENCIA ESPECIFICA: 
Como Director o Coordinador o Gerente en proyectos de Estudios y diseños o Interventoría de Estudios y Diseños o de obra para la construcción o rehabilitación o adecuación o ampliación o mejoramiento o Mantenimiento de Infraestructura vial Urbana o sistemas BRT para trafico automotor.</v>
      </c>
      <c r="E5" s="14" t="s">
        <v>46</v>
      </c>
      <c r="F5" s="14" t="s">
        <v>47</v>
      </c>
      <c r="G5" s="15" t="s">
        <v>321</v>
      </c>
      <c r="H5" s="16" t="s">
        <v>48</v>
      </c>
    </row>
    <row r="6" spans="1:8" ht="173.4" outlineLevel="1">
      <c r="A6" s="17">
        <f t="shared" ref="A6:A11" si="1">A5+1</f>
        <v>2</v>
      </c>
      <c r="B6" s="17" t="s">
        <v>49</v>
      </c>
      <c r="C6" s="18" t="s">
        <v>45</v>
      </c>
      <c r="D6" s="19" t="str">
        <f t="shared" si="0"/>
        <v>PROFESION: 
Arquitecto o Ingeniero Civil o Ingeniero en Transportes y Vías o Ingeniero Topográfico, con tarjeta profesional vigente. 
Con título de POSGRADO en el área de: 
Gerencia de Proyectos o Gerencia de Construcción o posgrados afines al área de la ingeniería civil y la arquitectura. 
Con EXPERIENCIA ESPECIFICA: 
Como Director o Coordinador o Gerente en proyectos de Estudios y diseños o Interventoría de Estudios y Diseños para Construcción o Rehabilitación o Adecuación, o Ampliación o Mejoramiento o Mantenimiento de infraestructura Vial Urbana o de proyectos de Espacio Público (plazas, vías peatonales, andenes, controles ambientales de las vías arterias, alamedas y ciclorutas y red de transporte no motorizado) o sistemas BRT para tráfico automotor</v>
      </c>
      <c r="E6" s="20" t="s">
        <v>46</v>
      </c>
      <c r="F6" s="20" t="s">
        <v>47</v>
      </c>
      <c r="G6" s="21" t="s">
        <v>50</v>
      </c>
      <c r="H6" s="16" t="s">
        <v>51</v>
      </c>
    </row>
    <row r="7" spans="1:8" ht="153" outlineLevel="1">
      <c r="A7" s="17">
        <f t="shared" si="1"/>
        <v>3</v>
      </c>
      <c r="B7" s="17" t="s">
        <v>52</v>
      </c>
      <c r="C7" s="18" t="s">
        <v>45</v>
      </c>
      <c r="D7" s="19" t="str">
        <f t="shared" si="0"/>
        <v>PROFESION: 
Arquitecto o Ingeniero Civil o Ingeniero en Transportes y Vías o Ingeniero Topográfico, con tarjeta profesional vigente. 
Con título de POSGRADO en el área de: 
Gerencia de Proyectos o Gerencia de Construcción o posgrados afines al área de la ingeniería civil y la arquitectura. 
Con EXPERIENCIA ESPECIFICA: 
Como Director o Coordinador o Gerente en proyectos de Estudios y diseños o Interventoría de Estudios y Diseños para la Construcción o Reforzamiento estructural de puentes vehiculares, peatonales o intersecciones a desnivel.</v>
      </c>
      <c r="E7" s="20" t="s">
        <v>46</v>
      </c>
      <c r="F7" s="20" t="s">
        <v>47</v>
      </c>
      <c r="G7" s="21" t="s">
        <v>53</v>
      </c>
      <c r="H7" s="16" t="s">
        <v>51</v>
      </c>
    </row>
    <row r="8" spans="1:8" ht="173.4" outlineLevel="1">
      <c r="A8" s="17">
        <f t="shared" si="1"/>
        <v>4</v>
      </c>
      <c r="B8" s="18" t="s">
        <v>54</v>
      </c>
      <c r="C8" s="18" t="s">
        <v>45</v>
      </c>
      <c r="D8" s="19" t="str">
        <f t="shared" si="0"/>
        <v>PROFESION: 
 Arquitecto o Ingeniero Civil o Ingeniero en Transportes y Vías o Ingeniero Topográfico, con tarjeta profesional vigente. 
Con título de POSGRADO en el área de: 
Gerencia de Proyectos o Gerencia de Construcción o posgrados afines al área de la ingeniería civil. 
Con EXPERIENCIA ESPECIFICA: 
Como Director o Coordinador o Gerente en proyectos de Estudios y diseños o Interventoría de Estudios y Diseños para la Construcción o Rehabilitación o Adecuación, o Ampliación o Mejoramiento o Mantenimiento de infraestructura Vial Urbana o BRT y de obras para la Construcción o Rehabilitación o Adecuación o Ampliación o Mantenimiento de estructuras metálicas con un área mayor a XXXX m2</v>
      </c>
      <c r="E8" s="20" t="s">
        <v>55</v>
      </c>
      <c r="F8" s="20" t="s">
        <v>56</v>
      </c>
      <c r="G8" s="21" t="s">
        <v>57</v>
      </c>
      <c r="H8" s="16" t="s">
        <v>58</v>
      </c>
    </row>
    <row r="9" spans="1:8" ht="169.95" customHeight="1" outlineLevel="1">
      <c r="A9" s="17">
        <f t="shared" si="1"/>
        <v>5</v>
      </c>
      <c r="B9" s="17" t="s">
        <v>59</v>
      </c>
      <c r="C9" s="18" t="s">
        <v>45</v>
      </c>
      <c r="D9" s="19" t="str">
        <f t="shared" si="0"/>
        <v>PROFESION: 
Ingeniero Civil, Arquitecto, Ingeniero de Transporte y Vías, Ingeniero Electromecánico o Ingeniero Mecánico o Ingeniero Eléctrico o áreas afines a la Ingeniería Civil con tarjeta profesional vigente. 
Con título de POSGRADO en el área de: 
N/A. 
Con EXPERIENCIA ESPECIFICA: 
Como Director o Gerente en proyectos de Estudios y Diseños o Interventoría de Estudios y Diseños o Construcción o Interventoría de Construcción de proyectos de infraestructura vial o de transporte. Debe certificar experiencia como Director o Gerente en los proyectos antes mencionados en máximo tres contratos cuya sumatoria del valor de obra sea superior a COP $250.000.000.000 millones de pesos</v>
      </c>
      <c r="E9" s="48" t="s">
        <v>152</v>
      </c>
      <c r="F9" s="20" t="s">
        <v>60</v>
      </c>
      <c r="G9" s="21" t="s">
        <v>151</v>
      </c>
      <c r="H9" s="16" t="s">
        <v>153</v>
      </c>
    </row>
    <row r="10" spans="1:8" ht="214.2" outlineLevel="1">
      <c r="A10" s="17">
        <f t="shared" si="1"/>
        <v>6</v>
      </c>
      <c r="B10" s="17" t="s">
        <v>62</v>
      </c>
      <c r="C10" s="18" t="s">
        <v>45</v>
      </c>
      <c r="D10" s="19" t="str">
        <f t="shared" si="0"/>
        <v xml:space="preserve">PROFESION: 
Arquitecto o Ingeniero Civil o Ingeniero de Transporte y Vías o Ingeniero Topográfico, ingeniero ferroviario, o profesiones afines, con tarjeta profesional vigente.. 
Con título de POSGRADO en el área de: 
En Gerencia de Proyectos o posgrados afines al área de la ingeniería civil o la arquitectura o ferroviaria. 
Con EXPERIENCIA ESPECIFICA: 
Director o Coordinador o Gerente de estudios de prefactibilidad o factibilidad o estudios y diseños o interventoría de estudios de proyectos ferroviarios para pasajeros, o en proyectos de transporte para sistema BRT.
Debe certificar la participación en, al menos un proyecto, como Director o Coordinador o Gerente de estudios de prefactibilidad o factibilidad o estudios y diseños o interventoría de estudios de proyectos ferroviarios para
pasajeros.
</v>
      </c>
      <c r="E10" s="20" t="s">
        <v>63</v>
      </c>
      <c r="F10" s="20" t="s">
        <v>64</v>
      </c>
      <c r="G10" s="21" t="s">
        <v>65</v>
      </c>
      <c r="H10" s="16" t="s">
        <v>66</v>
      </c>
    </row>
    <row r="11" spans="1:8" ht="143.4" outlineLevel="1" thickBot="1">
      <c r="A11" s="17">
        <f t="shared" si="1"/>
        <v>7</v>
      </c>
      <c r="B11" s="17" t="s">
        <v>67</v>
      </c>
      <c r="C11" s="18" t="s">
        <v>45</v>
      </c>
      <c r="D11" s="19" t="str">
        <f t="shared" si="0"/>
        <v>PROFESION: 
Ingeniero Civil o Ingeniero de Transporte y Vías con tarjeta profesional vigente.. 
Con título de POSGRADO en el área de: 
Vías o Gerencia de Proyectos o Gerencia de Construcción.. 
Con EXPERIENCIA ESPECIFICA: 
Como director o gerente en proyectos de Estudios y Diseños o Interventoría de
Estudios y Diseños para la construcción o rehabilitación o adecuación o ampliación o mejoramiento o
mantenimiento de proyectos de estabilización de taludes o de contención de taludes.</v>
      </c>
      <c r="E11" s="20" t="s">
        <v>68</v>
      </c>
      <c r="F11" s="20" t="s">
        <v>69</v>
      </c>
      <c r="G11" s="21" t="s">
        <v>70</v>
      </c>
      <c r="H11" s="16" t="s">
        <v>71</v>
      </c>
    </row>
    <row r="12" spans="1:8" ht="14.1" customHeight="1" thickBot="1">
      <c r="A12" s="521" t="s">
        <v>72</v>
      </c>
      <c r="B12" s="522"/>
      <c r="C12" s="522"/>
      <c r="D12" s="522"/>
      <c r="E12" s="522"/>
      <c r="F12" s="522"/>
      <c r="G12" s="523"/>
      <c r="H12" s="16"/>
    </row>
    <row r="13" spans="1:8" ht="163.19999999999999" outlineLevel="1">
      <c r="A13" s="22">
        <f>A11+1</f>
        <v>8</v>
      </c>
      <c r="B13" s="23" t="s">
        <v>44</v>
      </c>
      <c r="C13" s="24" t="s">
        <v>73</v>
      </c>
      <c r="D13" s="13" t="str">
        <f t="shared" ref="D13:D19" si="2">CONCATENATE("PROFESION: 
",E13,". 
Con título de POSGRADO en el área de: 
",F13,". 
Con EXPERIENCIA ESPECIFICA: 
",G13)</f>
        <v>PROFESION: 
Arquitecto o Ingeniero Civil o Ingeniero en Transportes y Vías o Ingeniero Topográfico, con tarjeta profesional vigente. 
Con título de POSGRADO en el área de: 
Gerencia de Proyectos o Gerencia de Construcción o posgrados afines al área de la ingeniería civil y la arquitectura.. 
Con EXPERIENCIA ESPECIFICA: 
Experiencia específica como Director o Coordinador o residente en proyectos de Estudios y diseños o Interventoría de Estudios y Diseños para la construcción o rehabilitación o adecuación o ampliación o mejoramiento o Mantenimiento de Infraestructura vial Urbana o sistemas BRT para trafico automotor.</v>
      </c>
      <c r="E13" s="14" t="s">
        <v>46</v>
      </c>
      <c r="F13" s="14" t="s">
        <v>74</v>
      </c>
      <c r="G13" s="15" t="s">
        <v>324</v>
      </c>
      <c r="H13" s="16" t="s">
        <v>48</v>
      </c>
    </row>
    <row r="14" spans="1:8" ht="173.4" outlineLevel="1">
      <c r="A14" s="25">
        <f t="shared" ref="A14:A19" si="3">A13+1</f>
        <v>9</v>
      </c>
      <c r="B14" s="26" t="s">
        <v>49</v>
      </c>
      <c r="C14" s="24" t="s">
        <v>73</v>
      </c>
      <c r="D14" s="19" t="str">
        <f t="shared" si="2"/>
        <v>PROFESION: 
Arquitecto o Ingeniero Civil o Ingeniero en Transportes y Vías o Ingeniero Topográfico, con tarjeta profesional vigente. 
Con título de POSGRADO en el área de: 
Gerencia de Proyectos o Gerencia de Construcción o posgrados afines al área de la ingeniería civil y la arquitectura.. 
Con EXPERIENCIA ESPECIFICA: 
Como director o coordinador o gerente en proyectos de Estudios y Diseños o Interventoría de Estudios y Diseños o de obra para la Construcción o Rehabilitación o Adecuación o Ampliación o Mejoramiento o Mantenimiento de infraestructura vial urbana o de proyectos de Espacio Público (plazas, vías peatonales, andenes, controles ambientales de las vías arterias, alamedas y ciclorutas y red de transporte no motorizado) o sistemas BRT para tráfico automotor.</v>
      </c>
      <c r="E14" s="20" t="s">
        <v>46</v>
      </c>
      <c r="F14" s="20" t="s">
        <v>74</v>
      </c>
      <c r="G14" s="21" t="s">
        <v>322</v>
      </c>
      <c r="H14" s="16" t="s">
        <v>75</v>
      </c>
    </row>
    <row r="15" spans="1:8" ht="173.4" outlineLevel="1">
      <c r="A15" s="25">
        <f t="shared" si="3"/>
        <v>10</v>
      </c>
      <c r="B15" s="27" t="s">
        <v>52</v>
      </c>
      <c r="C15" s="24" t="s">
        <v>73</v>
      </c>
      <c r="D15" s="19" t="str">
        <f t="shared" si="2"/>
        <v>PROFESION: 
Arquitecto o Ingeniero Civil o Ingeniero en Transportes y Vías o Ingeniero Topográfico, con tarjeta profesional vigente. 
Con título de POSGRADO en el área de: 
Gerencia de Proyectos o Gerencia de Construcción o posgrados afines al área de la ingeniería civil y la arquitectura. 
Con EXPERIENCIA ESPECIFICA: 
Director o Coordinador o Gerente en proyectos de Estudios y diseños o Interventoría de Estudios y Diseños para Construcción o Rehabilitación o Adecuación, o Ampliación o Mejoramiento o Mantenimiento de infraestructura Vial Urbana o de proyectos de Espacio Público (plazas, vías peatonales, andenes, controles ambientales de las vías arterias, alamedas y ciclorutas y red de transporte no motorizado) o sistemas BRT para tráfico automotor</v>
      </c>
      <c r="E15" s="20" t="s">
        <v>46</v>
      </c>
      <c r="F15" s="20" t="s">
        <v>47</v>
      </c>
      <c r="G15" s="21" t="s">
        <v>76</v>
      </c>
      <c r="H15" s="16" t="s">
        <v>51</v>
      </c>
    </row>
    <row r="16" spans="1:8" ht="163.19999999999999" outlineLevel="1">
      <c r="A16" s="25">
        <f t="shared" si="3"/>
        <v>11</v>
      </c>
      <c r="B16" s="28" t="s">
        <v>54</v>
      </c>
      <c r="C16" s="24" t="s">
        <v>73</v>
      </c>
      <c r="D16" s="19" t="str">
        <f t="shared" si="2"/>
        <v>PROFESION: 
Arquitecto o Ingeniero Civil o Ingeniero en Transportes y Vías o Ingeniero Topográfico, con tarjeta profesional vigente.. 
Con título de POSGRADO en el área de: 
N/A. 
Con EXPERIENCIA ESPECIFICA: 
Director o Coordinador o Residente en proyectos de Estudios y diseños o Interventoría de Estudios y Diseños para la Construcción o Rehabilitación o Adecuación, o Ampliación o Mejoramiento o Mantenimiento de infraestructura Vial Urbana o BRT y de obras para la Construcción o Rehabilitación o Adecuación o Ampliación o Mantenimiento de estructuras metálicas con un área mayor a XXX m2</v>
      </c>
      <c r="E16" s="29" t="s">
        <v>77</v>
      </c>
      <c r="F16" s="29" t="s">
        <v>60</v>
      </c>
      <c r="G16" s="30" t="s">
        <v>323</v>
      </c>
      <c r="H16" s="16" t="s">
        <v>58</v>
      </c>
    </row>
    <row r="17" spans="1:8" ht="181.95" customHeight="1" outlineLevel="1">
      <c r="A17" s="25">
        <f t="shared" si="3"/>
        <v>12</v>
      </c>
      <c r="B17" s="27" t="s">
        <v>59</v>
      </c>
      <c r="C17" s="24" t="s">
        <v>73</v>
      </c>
      <c r="D17" s="19" t="str">
        <f t="shared" si="2"/>
        <v>PROFESION: 
Ingeniero Civil, Arquitecto, Ingeniero de Transporte y Vías, Ingeniero Electromecánico o Ingeniero Mecánico o Ingeniero Eléctrico o áreas afines a la Ingeniería Civil con tarjeta profesional vigente.. 
Con título de POSGRADO en el área de: 
N/A. 
Con EXPERIENCIA ESPECIFICA: 
Como Director o Gerente o coordinador o supervisor en proyectos de Estudios y Diseños o Interventoría de Estudios y Diseños o Construcción o Interventoría de Construcción de proyectos de infraestructura vial o de transporte.
Debe certificar experiencia como Director o Gerente o coordinador o supervisor en los proyectos antes mencionados en máximo tres contratos cuya sumatoria del valor de obra sea superior a COP $150,000,000,000 millones de pesos.</v>
      </c>
      <c r="E17" s="52" t="s">
        <v>78</v>
      </c>
      <c r="F17" s="29" t="s">
        <v>60</v>
      </c>
      <c r="G17" s="30" t="s">
        <v>154</v>
      </c>
      <c r="H17" s="16" t="s">
        <v>153</v>
      </c>
    </row>
    <row r="18" spans="1:8" ht="214.2" outlineLevel="1">
      <c r="A18" s="25">
        <f t="shared" si="3"/>
        <v>13</v>
      </c>
      <c r="B18" s="27" t="s">
        <v>62</v>
      </c>
      <c r="C18" s="24" t="s">
        <v>73</v>
      </c>
      <c r="D18" s="19" t="str">
        <f t="shared" si="2"/>
        <v xml:space="preserve">PROFESION: 
Arquitecto o Ingeniero Civil o Ingeniero de Transporte y Vías o Ingeniero Topográfico, ingeniero ferroviario, o profesiones afines, con tarjeta profesional vigente.. 
Con título de POSGRADO en el área de: 
En Gerencia de Proyectos o posgrados afines al área de la ingeniería civil o la arquitectura o ferroviaria. 
Con EXPERIENCIA ESPECIFICA: 
Director o Coordinador o Gerente de estudios de prefactibilidad o factibilidad o estudios y diseños o interventoría de estudios de proyectos ferroviarios para pasajeros, o en proyectos de transporte para sistema BRT.
Debe certificar la participación en, al menos un proyecto, como Director o Coordinador o Gerente de estudios de prefactibilidad o factibilidad o estudios y diseños o interventoría de estudios de proyectos ferroviarios para
pasajeros.
</v>
      </c>
      <c r="E18" s="29" t="s">
        <v>63</v>
      </c>
      <c r="F18" s="29" t="s">
        <v>64</v>
      </c>
      <c r="G18" s="30" t="s">
        <v>65</v>
      </c>
      <c r="H18" s="16" t="s">
        <v>66</v>
      </c>
    </row>
    <row r="19" spans="1:8" ht="143.4" outlineLevel="1" thickBot="1">
      <c r="A19" s="25">
        <f t="shared" si="3"/>
        <v>14</v>
      </c>
      <c r="B19" s="31" t="s">
        <v>67</v>
      </c>
      <c r="C19" s="24" t="s">
        <v>73</v>
      </c>
      <c r="D19" s="19" t="str">
        <f t="shared" si="2"/>
        <v>PROFESION: 
Ingeniero Civil o Ingeniero de Transporte y Vías con tarjeta profesional vigente.. 
Con título de POSGRADO en el área de: 
Vías o Gerencia de Proyectos o Gerencia de Construcción.. 
Con EXPERIENCIA ESPECIFICA: 
Como director o gerente en proyectos de Estudios y Diseños o Interventoría de
Estudios y Diseños para la construcción o rehabilitación o adecuación o ampliación o mejoramiento o
mantenimiento de proyectos de estabilización de taludes o de contención de taludes.</v>
      </c>
      <c r="E19" s="29" t="s">
        <v>68</v>
      </c>
      <c r="F19" s="29" t="s">
        <v>69</v>
      </c>
      <c r="G19" s="30" t="s">
        <v>70</v>
      </c>
      <c r="H19" s="16" t="s">
        <v>71</v>
      </c>
    </row>
    <row r="20" spans="1:8" ht="14.1" customHeight="1" thickBot="1">
      <c r="A20" s="521" t="s">
        <v>325</v>
      </c>
      <c r="B20" s="522"/>
      <c r="C20" s="522"/>
      <c r="D20" s="522"/>
      <c r="E20" s="522"/>
      <c r="F20" s="522"/>
      <c r="G20" s="523"/>
      <c r="H20" s="16"/>
    </row>
    <row r="21" spans="1:8" ht="153.6" outlineLevel="1" thickBot="1">
      <c r="A21" s="22">
        <v>179</v>
      </c>
      <c r="B21" s="23" t="s">
        <v>44</v>
      </c>
      <c r="C21" s="24" t="s">
        <v>326</v>
      </c>
      <c r="D21" s="13" t="str">
        <f>CONCATENATE("PROFESION: 
",E21,". 
Con título de POSGRADO en el área de: 
",F21,". 
Con EXPERIENCIA ESPECIFICA: 
",G21)</f>
        <v>PROFESION: 
Arquitecto o Ingeniero Civil o Ingeniero en Transportes y Vías o Ingeniero Topográfico, con tarjeta profesional vigente. 
Con título de POSGRADO en el área de: 
NA. 
Con EXPERIENCIA ESPECIFICA: 
Experiencia específica como Director o Coordinador o residente en proyectos de Estudios y diseños o Interventoría de Estudios y Diseños para la construcción o rehabilitación o adecuación o ampliación o mejoramiento o Mantenimiento de Infraestructura vial Urbana o sistemas BRT para trafico automotor.</v>
      </c>
      <c r="E21" s="14" t="s">
        <v>46</v>
      </c>
      <c r="F21" s="14" t="s">
        <v>13</v>
      </c>
      <c r="G21" s="15" t="s">
        <v>324</v>
      </c>
      <c r="H21" s="16" t="s">
        <v>48</v>
      </c>
    </row>
    <row r="22" spans="1:8" ht="14.1" customHeight="1" thickBot="1">
      <c r="A22" s="521" t="s">
        <v>79</v>
      </c>
      <c r="B22" s="522"/>
      <c r="C22" s="522"/>
      <c r="D22" s="522"/>
      <c r="E22" s="522"/>
      <c r="F22" s="522"/>
      <c r="G22" s="523"/>
      <c r="H22" s="16"/>
    </row>
    <row r="23" spans="1:8" ht="133.19999999999999" outlineLevel="1" thickBot="1">
      <c r="A23" s="22">
        <f>A19+1</f>
        <v>15</v>
      </c>
      <c r="B23" s="24" t="s">
        <v>44</v>
      </c>
      <c r="C23" s="24" t="s">
        <v>80</v>
      </c>
      <c r="D23" s="13" t="str">
        <f t="shared" ref="D23:D30" si="4">CONCATENATE("PROFESION: 
",E23,". 
Con título de POSGRADO en el área de: 
",F23,". 
Con EXPERIENCIA ESPECIFICA: 
",G23)</f>
        <v>PROFESION: 
Ingeniero Civil, Ingeniero de Transporte y Vías, con tarjeta profesional vigente. . 
Con título de POSGRADO en el área de: 
Énfasis en temas afines con el diseño geométrico de vías.. 
Con EXPERIENCIA ESPECIFICA: 
En proyectos de Estudios y Diseños o Interventoría de Estudios y Diseños para la construcción o rehabilitación o adecuación o ampliación o mejoramiento o mantenimiento de Infraestructura vial Urbana o sistemas BRT para tráfico automotor, como Especialista en Diseño Geométrico</v>
      </c>
      <c r="E23" s="14" t="s">
        <v>81</v>
      </c>
      <c r="F23" s="14" t="s">
        <v>82</v>
      </c>
      <c r="G23" s="15" t="s">
        <v>83</v>
      </c>
      <c r="H23" s="16" t="s">
        <v>84</v>
      </c>
    </row>
    <row r="24" spans="1:8" ht="163.80000000000001" outlineLevel="1" thickBot="1">
      <c r="A24" s="32">
        <f t="shared" ref="A24:A30" si="5">+A23+1</f>
        <v>16</v>
      </c>
      <c r="B24" s="33" t="s">
        <v>85</v>
      </c>
      <c r="C24" s="24" t="s">
        <v>86</v>
      </c>
      <c r="D24" s="19" t="str">
        <f t="shared" si="4"/>
        <v>PROFESION: 
Arquitecto, con tarjeta profesional vigente. 
Con título de POSGRADO en el área de: 
Urbanismo y/o Diseño Urbano y/o Arquitectura. 
Con EXPERIENCIA ESPECIFICA: 
En proyectos de Estudios y Diseños o Interventoría de Estudios y Diseños para la Construcción o Rehabilitación o Adecuación o Ampliación o Mejoramiento o Mantenimiento de infraestructura vial urbana o de proyectos de Espacio Público (plazas, vías peatonales, andenes, controles ambientales de las vías arterias, alamedas y ciclorutas y red de transporte no motorizado) o sistemas BRT para tráfico automotor, como ESPECIALISTA EN URBANISMO O DISEÑO URBANO.</v>
      </c>
      <c r="E24" s="20" t="s">
        <v>87</v>
      </c>
      <c r="F24" s="20" t="s">
        <v>88</v>
      </c>
      <c r="G24" s="21" t="s">
        <v>89</v>
      </c>
      <c r="H24" s="16" t="s">
        <v>90</v>
      </c>
    </row>
    <row r="25" spans="1:8" ht="133.19999999999999" outlineLevel="1" thickBot="1">
      <c r="A25" s="32">
        <f t="shared" si="5"/>
        <v>17</v>
      </c>
      <c r="B25" s="34" t="s">
        <v>91</v>
      </c>
      <c r="C25" s="34" t="s">
        <v>92</v>
      </c>
      <c r="D25" s="19" t="str">
        <f t="shared" si="4"/>
        <v>PROFESION: 
Ingeniero Civil, con tarjeta profesional vigente. 
Con título de POSGRADO en el área de: 
Estructuras. 
Con EXPERIENCIA ESPECIFICA: 
En proyectos de Estudios y Diseños o Interventoría de Estudios y Diseños para la Construcción o Reforzamiento estructural de puentes vehiculares, peatonales o intersecciones a desnivel, como ESPECIALISTA EN ESTRUCTURAS</v>
      </c>
      <c r="E25" s="20" t="s">
        <v>93</v>
      </c>
      <c r="F25" s="20" t="s">
        <v>94</v>
      </c>
      <c r="G25" s="35" t="s">
        <v>95</v>
      </c>
      <c r="H25" s="16" t="s">
        <v>96</v>
      </c>
    </row>
    <row r="26" spans="1:8" ht="133.19999999999999" outlineLevel="1" thickBot="1">
      <c r="A26" s="32">
        <f t="shared" si="5"/>
        <v>18</v>
      </c>
      <c r="B26" s="24" t="s">
        <v>97</v>
      </c>
      <c r="C26" s="24" t="s">
        <v>92</v>
      </c>
      <c r="D26" s="19" t="str">
        <f t="shared" si="4"/>
        <v>PROFESION: 
Ingeniero Civil con tarjeta profesional vigente. 
Con título de POSGRADO en el área de: 
Estructuras. 
Con EXPERIENCIA ESPECIFICA: 
En proyectos de Estudios y diseños o Interventoría de Estudios y Diseños para la Construcción o Rehabilitación o Adecuación o Ampliación o Mantenimiento de estructuras metálicas con un área mayor a XXXXm2, como Especialista en Estructuras</v>
      </c>
      <c r="E26" s="14" t="s">
        <v>98</v>
      </c>
      <c r="F26" s="20" t="s">
        <v>94</v>
      </c>
      <c r="G26" s="15" t="s">
        <v>99</v>
      </c>
      <c r="H26" s="16" t="s">
        <v>100</v>
      </c>
    </row>
    <row r="27" spans="1:8" ht="133.19999999999999" outlineLevel="1" thickBot="1">
      <c r="A27" s="32">
        <f t="shared" si="5"/>
        <v>19</v>
      </c>
      <c r="B27" s="26" t="s">
        <v>67</v>
      </c>
      <c r="C27" s="24" t="s">
        <v>101</v>
      </c>
      <c r="D27" s="19" t="str">
        <f t="shared" si="4"/>
        <v>PROFESION: 
Ingeniero Civil o Ingeniero de Transporte y Vías, con tarjeta
profesional vigente. 
Con título de POSGRADO en el área de: 
Geotecnia. 
Con EXPERIENCIA ESPECIFICA: 
En proyectos de Estudios y Diseños para la Construcción o Reforzamiento
estructural de elementos de contención</v>
      </c>
      <c r="E27" s="20" t="s">
        <v>102</v>
      </c>
      <c r="F27" s="20" t="s">
        <v>103</v>
      </c>
      <c r="G27" s="21" t="s">
        <v>104</v>
      </c>
      <c r="H27" s="16" t="s">
        <v>71</v>
      </c>
    </row>
    <row r="28" spans="1:8" ht="199.2" customHeight="1" outlineLevel="1" thickBot="1">
      <c r="A28" s="32">
        <f t="shared" si="5"/>
        <v>20</v>
      </c>
      <c r="B28" s="27" t="s">
        <v>59</v>
      </c>
      <c r="C28" s="36" t="s">
        <v>105</v>
      </c>
      <c r="D28" s="19" t="str">
        <f t="shared" si="4"/>
        <v>PROFESION: 
Ingeniero mecánico, Ingeniero electrónico, Ingeniero electromecánico o Ingeniero mecatrónico o Ingeniero Eléctrico, o áreas afines a la Ingeniería Eléctrica.. 
Con título de POSGRADO en el área de: 
N/A. 
Con EXPERIENCIA ESPECIFICA: 
En proyectos de diseño o interventoría de diseño o construcción o interventoría de construcción o montaje o puesta en marcha de sistemas de sistemas de transporte por cable aéreo, como Especialista Electromecánico .
Debe certificar experiencia como especialista Electromecánico en proyectos de diseño o interventoría de diseño o construcción o interventoría de construcción o montaje o puesta en marcha en proyectos de sistemas de transporte por cable aéreo en mínimo dos contratos y por lo menos uno de ellos con capacidad superior a 2000 pasajeros-hora-sentido.</v>
      </c>
      <c r="E28" s="29" t="s">
        <v>106</v>
      </c>
      <c r="F28" s="29" t="s">
        <v>60</v>
      </c>
      <c r="G28" s="30" t="s">
        <v>107</v>
      </c>
      <c r="H28" s="16" t="s">
        <v>61</v>
      </c>
    </row>
    <row r="29" spans="1:8" ht="184.2" outlineLevel="1" thickBot="1">
      <c r="A29" s="32">
        <f t="shared" si="5"/>
        <v>21</v>
      </c>
      <c r="B29" s="28" t="s">
        <v>108</v>
      </c>
      <c r="C29" s="36" t="s">
        <v>109</v>
      </c>
      <c r="D29" s="19" t="str">
        <f t="shared" si="4"/>
        <v xml:space="preserve">PROFESION: 
Ingenieros Civiles o Mecánicos o Eléctricos, Ingeniería Mecatrónicas o Industriales o Ingenieros de Vías y Transporte o ingenierías afines. 
Con título de POSGRADO en el área de: 
En ingeniería ferroviaria o sistemas ferroviarios y tracción eléctrica o en Construcción, Mantenimiento y Explotación de Metros, Tranvías y Ferrocarriles Urbanos o Mantenimiento ferroviario o Construcción y Mantenimiento de Infraestructuras e Instalaciones de Líneas Ferroviarias o postgrados afines. 
Con EXPERIENCIA ESPECIFICA: 
En proyectos de estudios de prefactibilidad o factibilidad o estudios y diseños o interventoría de estudios de proyectos ferroviarios para pasajeros. Al menos un contrato debe acreditar la experiencia a nivel  internacional, como especialista en ingeniera ferroviaria 
</v>
      </c>
      <c r="E29" s="29" t="s">
        <v>110</v>
      </c>
      <c r="F29" s="29" t="s">
        <v>111</v>
      </c>
      <c r="G29" s="30" t="s">
        <v>112</v>
      </c>
      <c r="H29" s="16" t="s">
        <v>66</v>
      </c>
    </row>
    <row r="30" spans="1:8" ht="163.80000000000001" outlineLevel="1" thickBot="1">
      <c r="A30" s="32">
        <f t="shared" si="5"/>
        <v>22</v>
      </c>
      <c r="B30" s="37" t="s">
        <v>113</v>
      </c>
      <c r="C30" s="36" t="s">
        <v>114</v>
      </c>
      <c r="D30" s="19" t="str">
        <f t="shared" si="4"/>
        <v>PROFESION: 
Ingeniero Civil, Ingeniero Sanitario, Ingeniero Hidráulico, Ingeniero en Recursos Hídricos, Ingeniero Ambiental con tarjeta profesional vigente.. 
Con título de POSGRADO en el área de: 
Hidráulica, Recursos Hidráulicos, Recursos Hídricos, Saneamiento Ambiental o similar. 
Con EXPERIENCIA ESPECIFICA: 
En proyectos de Estudios y Diseños o Interventoría de Estudios y Diseños para la Construcción o Rehabilitación o Adecuación o Ampliación o Mejoramiento o Mantenimiento de infraestructura vial urbana o de proyectos de Espacio Público (plazas, vías peatonales, andenes, controles ambientales de las vías arterias, alamedas y ciclorutas y red de transporte no motorizado) o sistemas BRT para tráfico automotor, como ESPECIALISTA EN REDES HIDROSANITARIAS.</v>
      </c>
      <c r="E30" s="38" t="s">
        <v>115</v>
      </c>
      <c r="F30" s="38" t="s">
        <v>116</v>
      </c>
      <c r="G30" s="39" t="s">
        <v>117</v>
      </c>
      <c r="H30" s="16" t="s">
        <v>90</v>
      </c>
    </row>
    <row r="31" spans="1:8" ht="14.1" customHeight="1" thickBot="1">
      <c r="A31" s="521" t="s">
        <v>118</v>
      </c>
      <c r="B31" s="522"/>
      <c r="C31" s="522"/>
      <c r="D31" s="522"/>
      <c r="E31" s="522"/>
      <c r="F31" s="522"/>
      <c r="G31" s="523"/>
      <c r="H31" s="16"/>
    </row>
    <row r="32" spans="1:8" ht="123" outlineLevel="1" thickBot="1">
      <c r="A32" s="22">
        <f>A30+1</f>
        <v>23</v>
      </c>
      <c r="B32" s="40" t="s">
        <v>119</v>
      </c>
      <c r="C32" s="36" t="s">
        <v>120</v>
      </c>
      <c r="D32" s="13" t="str">
        <f>CONCATENATE("PROFESION: 
",E32,". 
Con título de POSGRADO en el área de: 
",F32,". 
Con EXPERIENCIA ESPECIFICA: 
",G32)</f>
        <v>PROFESION: 
Abogado, con tarjeta profesional vigente. 
Con título de POSGRADO en el área de: 
En temas relacionados con derecho administrativo, contratación estatal, derecho público y/o gestión pública.. 
Con EXPERIENCIA ESPECIFICA: 
En actividades de asesoría contractual en contratos de infraestructura vial y/o de transporte.</v>
      </c>
      <c r="E32" s="41" t="s">
        <v>121</v>
      </c>
      <c r="F32" s="41" t="s">
        <v>122</v>
      </c>
      <c r="G32" s="42" t="s">
        <v>123</v>
      </c>
      <c r="H32" s="16" t="s">
        <v>124</v>
      </c>
    </row>
    <row r="33" spans="1:8" ht="14.1" customHeight="1" thickBot="1">
      <c r="A33" s="521" t="s">
        <v>125</v>
      </c>
      <c r="B33" s="522"/>
      <c r="C33" s="522"/>
      <c r="D33" s="522"/>
      <c r="E33" s="522"/>
      <c r="F33" s="522"/>
      <c r="G33" s="523"/>
      <c r="H33" s="16"/>
    </row>
    <row r="34" spans="1:8" ht="110.25" customHeight="1" outlineLevel="1" thickBot="1">
      <c r="A34" s="22">
        <f>A32+1</f>
        <v>24</v>
      </c>
      <c r="B34" s="40" t="s">
        <v>119</v>
      </c>
      <c r="C34" s="36" t="s">
        <v>126</v>
      </c>
      <c r="D34" s="13" t="str">
        <f>CONCATENATE("PROFESION: 
",E34,". 
Con título de POSGRADO en el área de: 
",F34,". 
Con EXPERIENCIA ESPECIFICA: 
",G34)</f>
        <v>PROFESION: 
Economista, Administrador de Empresas, Ingeniero Industrial, Administrador Financiero.. 
Con título de POSGRADO en el área de: 
Ciencias económicas y administrativas, finanzas y afines.. 
Con EXPERIENCIA ESPECIFICA: 
En revisión y aprobación de pagos y seguimiento financiero a contratos de infraestructura vial y/o de transporte</v>
      </c>
      <c r="E34" s="41" t="s">
        <v>127</v>
      </c>
      <c r="F34" s="41" t="s">
        <v>128</v>
      </c>
      <c r="G34" s="42" t="s">
        <v>129</v>
      </c>
      <c r="H34" s="16" t="s">
        <v>124</v>
      </c>
    </row>
    <row r="35" spans="1:8" ht="16.5" customHeight="1" thickBot="1">
      <c r="A35" s="521" t="s">
        <v>130</v>
      </c>
      <c r="B35" s="522"/>
      <c r="C35" s="522"/>
      <c r="D35" s="522"/>
      <c r="E35" s="522"/>
      <c r="F35" s="522"/>
      <c r="G35" s="523"/>
      <c r="H35" s="16"/>
    </row>
    <row r="36" spans="1:8" ht="99.75" customHeight="1" outlineLevel="1" thickBot="1">
      <c r="A36" s="43">
        <f>A34+1</f>
        <v>25</v>
      </c>
      <c r="B36" s="40" t="s">
        <v>119</v>
      </c>
      <c r="C36" s="36" t="s">
        <v>131</v>
      </c>
      <c r="D36" s="13" t="str">
        <f>CONCATENATE("PROFESION: 
",E36,". 
Con título de POSGRADO en el área de: 
",F36,". 
Con EXPERIENCIA ESPECIFICA: 
",G36)</f>
        <v>PROFESION: 
Contaduría pública. 
Con título de POSGRADO en el área de: 
N/A. 
Con EXPERIENCIA ESPECIFICA: 
Administrativa y contable o revisoría fiscal o tributaria en proyectos de estructuración y/o interventoría y/o construcción y/o mantenimiento y/o concesiones en infraestructura de transporte y/o banca de inversiones y/o Mercado de Capitales y/o Project Finance para proyectos públicos.</v>
      </c>
      <c r="E36" s="44" t="s">
        <v>132</v>
      </c>
      <c r="F36" s="44" t="s">
        <v>60</v>
      </c>
      <c r="G36" s="45" t="s">
        <v>133</v>
      </c>
      <c r="H36" s="46" t="s">
        <v>124</v>
      </c>
    </row>
    <row r="37" spans="1:8" ht="13.8" collapsed="1" thickBot="1">
      <c r="A37" s="531" t="s">
        <v>134</v>
      </c>
      <c r="B37" s="532"/>
      <c r="C37" s="532"/>
      <c r="D37" s="532"/>
      <c r="E37" s="532"/>
      <c r="F37" s="532"/>
      <c r="G37" s="533"/>
    </row>
    <row r="38" spans="1:8" ht="16.2" thickBot="1">
      <c r="A38" s="528" t="s">
        <v>14</v>
      </c>
      <c r="B38" s="529"/>
      <c r="C38" s="529"/>
      <c r="D38" s="529"/>
      <c r="E38" s="529"/>
      <c r="F38" s="529"/>
      <c r="G38" s="530"/>
    </row>
    <row r="39" spans="1:8" ht="163.19999999999999" outlineLevel="1">
      <c r="A39" s="22">
        <f>A36+1</f>
        <v>26</v>
      </c>
      <c r="B39" s="23" t="s">
        <v>44</v>
      </c>
      <c r="C39" s="24" t="s">
        <v>25</v>
      </c>
      <c r="D39" s="19" t="str">
        <f>CONCATENATE("PROFESION: 
",E39,". 
Con título de POSGRADO en el área de: 
",F39,". 
Con EXPERIENCIA ESPECIFICA: 
",G39)</f>
        <v>PROFESION: 
 Ingeniero Topográfico o Ingeniero Catastral y Geodesta con tarjeta profesional vigente.. 
Con título de POSGRADO en el área de: 
N/A. 
Con EXPERIENCIA ESPECIFICA: 
 ESPECIALISTA EN TOPOGRAFÍA O INGENIERO TOPOGRÁFICO O COORDINADOR DE TOPOGRAFÍA en control de obra civil, o Interventoría para la Construcción o Rehabilitación o Adecuación, o Ampliación o Mejoramiento o Mantenimiento de infraestructura Vial Urbana para tráfico automotor o sistema BRT o vías nacionales de primer orden, o en proyectos de Espacio Público (plazas, vías peatonales, andenes, controles ambientales de las vías arterias, alamedas y ciclorutas y red de transporte no motorizado).</v>
      </c>
      <c r="E39" s="14" t="s">
        <v>262</v>
      </c>
      <c r="F39" s="44" t="s">
        <v>60</v>
      </c>
      <c r="G39" s="47" t="s">
        <v>263</v>
      </c>
    </row>
    <row r="40" spans="1:8" ht="112.2" outlineLevel="1">
      <c r="A40" s="25">
        <f t="shared" ref="A40:A48" si="6">A39+1</f>
        <v>27</v>
      </c>
      <c r="B40" s="26"/>
      <c r="C40" s="33"/>
      <c r="D40" s="19" t="str">
        <f t="shared" ref="D40:D108" si="7">CONCATENATE("PROFESION: 
",E40,". 
Con título de POSGRADO en el área de: 
",F40,". 
Con EXPERIENCIA ESPECIFICA: 
",G40)</f>
        <v xml:space="preserve">PROFESION: 
. 
Con título de POSGRADO en el área de: 
. 
Con EXPERIENCIA ESPECIFICA: 
</v>
      </c>
      <c r="E40" s="20"/>
      <c r="F40" s="20"/>
      <c r="G40" s="48"/>
    </row>
    <row r="41" spans="1:8" ht="112.2" outlineLevel="1">
      <c r="A41" s="25">
        <f t="shared" si="6"/>
        <v>28</v>
      </c>
      <c r="B41" s="27"/>
      <c r="C41" s="33"/>
      <c r="D41" s="19" t="str">
        <f t="shared" si="7"/>
        <v xml:space="preserve">PROFESION: 
. 
Con título de POSGRADO en el área de: 
. 
Con EXPERIENCIA ESPECIFICA: 
</v>
      </c>
      <c r="E41" s="20"/>
      <c r="F41" s="20"/>
      <c r="G41" s="48"/>
    </row>
    <row r="42" spans="1:8" ht="112.2" outlineLevel="1">
      <c r="A42" s="25">
        <f t="shared" si="6"/>
        <v>29</v>
      </c>
      <c r="B42" s="28"/>
      <c r="C42" s="33"/>
      <c r="D42" s="19" t="str">
        <f t="shared" si="7"/>
        <v xml:space="preserve">PROFESION: 
. 
Con título de POSGRADO en el área de: 
. 
Con EXPERIENCIA ESPECIFICA: 
</v>
      </c>
      <c r="E42" s="20"/>
      <c r="F42" s="20"/>
      <c r="G42" s="48"/>
    </row>
    <row r="43" spans="1:8" ht="112.2" outlineLevel="1">
      <c r="A43" s="25">
        <f t="shared" si="6"/>
        <v>30</v>
      </c>
      <c r="B43" s="27"/>
      <c r="C43" s="27"/>
      <c r="D43" s="19" t="str">
        <f t="shared" si="7"/>
        <v xml:space="preserve">PROFESION: 
. 
Con título de POSGRADO en el área de: 
. 
Con EXPERIENCIA ESPECIFICA: 
</v>
      </c>
      <c r="E43" s="20"/>
      <c r="F43" s="20"/>
      <c r="G43" s="48"/>
    </row>
    <row r="44" spans="1:8" ht="112.2" outlineLevel="1">
      <c r="A44" s="25">
        <f t="shared" si="6"/>
        <v>31</v>
      </c>
      <c r="B44" s="27"/>
      <c r="C44" s="33"/>
      <c r="D44" s="19" t="str">
        <f t="shared" si="7"/>
        <v xml:space="preserve">PROFESION: 
. 
Con título de POSGRADO en el área de: 
. 
Con EXPERIENCIA ESPECIFICA: 
</v>
      </c>
      <c r="E44" s="20"/>
      <c r="F44" s="20"/>
      <c r="G44" s="48"/>
    </row>
    <row r="45" spans="1:8" ht="112.2" outlineLevel="1">
      <c r="A45" s="25">
        <f t="shared" si="6"/>
        <v>32</v>
      </c>
      <c r="B45" s="17"/>
      <c r="C45" s="17"/>
      <c r="D45" s="19" t="str">
        <f t="shared" si="7"/>
        <v xml:space="preserve">PROFESION: 
. 
Con título de POSGRADO en el área de: 
. 
Con EXPERIENCIA ESPECIFICA: 
</v>
      </c>
      <c r="E45" s="20"/>
      <c r="F45" s="20"/>
      <c r="G45" s="48"/>
    </row>
    <row r="46" spans="1:8" ht="112.2" outlineLevel="1">
      <c r="A46" s="25">
        <f t="shared" si="6"/>
        <v>33</v>
      </c>
      <c r="B46" s="17"/>
      <c r="C46" s="17"/>
      <c r="D46" s="19" t="str">
        <f t="shared" si="7"/>
        <v xml:space="preserve">PROFESION: 
. 
Con título de POSGRADO en el área de: 
. 
Con EXPERIENCIA ESPECIFICA: 
</v>
      </c>
      <c r="E46" s="20"/>
      <c r="F46" s="20"/>
      <c r="G46" s="48"/>
    </row>
    <row r="47" spans="1:8" ht="112.2" outlineLevel="1">
      <c r="A47" s="25">
        <f t="shared" si="6"/>
        <v>34</v>
      </c>
      <c r="B47" s="17"/>
      <c r="C47" s="17"/>
      <c r="D47" s="19" t="str">
        <f t="shared" si="7"/>
        <v xml:space="preserve">PROFESION: 
. 
Con título de POSGRADO en el área de: 
. 
Con EXPERIENCIA ESPECIFICA: 
</v>
      </c>
      <c r="E47" s="20"/>
      <c r="F47" s="20"/>
      <c r="G47" s="48"/>
    </row>
    <row r="48" spans="1:8" ht="112.8" outlineLevel="1" thickBot="1">
      <c r="A48" s="25">
        <f t="shared" si="6"/>
        <v>35</v>
      </c>
      <c r="B48" s="17"/>
      <c r="C48" s="17"/>
      <c r="D48" s="19" t="str">
        <f t="shared" si="7"/>
        <v xml:space="preserve">PROFESION: 
. 
Con título de POSGRADO en el área de: 
. 
Con EXPERIENCIA ESPECIFICA: 
</v>
      </c>
      <c r="E48" s="20"/>
      <c r="F48" s="20"/>
      <c r="G48" s="48"/>
    </row>
    <row r="49" spans="1:8" ht="16.2" thickBot="1">
      <c r="A49" s="528" t="s">
        <v>155</v>
      </c>
      <c r="B49" s="529"/>
      <c r="C49" s="529"/>
      <c r="D49" s="529"/>
      <c r="E49" s="529"/>
      <c r="F49" s="529"/>
      <c r="G49" s="530"/>
    </row>
    <row r="50" spans="1:8" ht="164.4" customHeight="1" outlineLevel="1">
      <c r="A50" s="49">
        <f>A48+1</f>
        <v>36</v>
      </c>
      <c r="B50" s="50" t="s">
        <v>59</v>
      </c>
      <c r="C50" s="55" t="s">
        <v>156</v>
      </c>
      <c r="D50" s="51" t="str">
        <f>CONCATENATE("PROFESION: 
",E50,". 
Con título de POSGRADO en el área de: 
",F50,". 
Con EXPERIENCIA ESPECIFICA: 
",G50)</f>
        <v>PROFESION: 
Ingeniero mecánico, Ingeniero electrónico, Ingeniero electromecánico o Ingeniero mecatrónico o Ingeniero Eléctrico, o áreas afines a la Ingeniería Eléctrica.. 
Con título de POSGRADO en el área de: 
N/A. 
Con EXPERIENCIA ESPECIFICA: 
Debe certificar experiencia como especialista Electromecánico en proyectos de diseño o interventoría de diseño o construcción o interventoría de construcción o montaje o puesta en marcha en proyectos de sistemas de transporte por cable aéreo en mínimo dos contratos y por lo menos uno de ellos con capacidad superior a 2000 pasajeros-hora-sentido.</v>
      </c>
      <c r="E50" s="52" t="s">
        <v>106</v>
      </c>
      <c r="F50" s="29" t="s">
        <v>60</v>
      </c>
      <c r="G50" s="52" t="s">
        <v>157</v>
      </c>
      <c r="H50" s="9" t="s">
        <v>153</v>
      </c>
    </row>
    <row r="51" spans="1:8" ht="160.94999999999999" customHeight="1" outlineLevel="1">
      <c r="A51" s="49">
        <f>A50+1</f>
        <v>37</v>
      </c>
      <c r="B51" s="50" t="s">
        <v>59</v>
      </c>
      <c r="C51" s="55" t="s">
        <v>191</v>
      </c>
      <c r="D51" s="51" t="str">
        <f>CONCATENATE("PROFESION: 
",E51,". 
Con título de POSGRADO en el área de: 
",F51,". 
Con EXPERIENCIA ESPECIFICA: 
",G51)</f>
        <v>PROFESION: 
Ingeniero mecánico, Ingeniero electrónico, Ingeniero electromecánico o Ingeniero mecatrónico o Ingeniero Eléctrico. 
Con título de POSGRADO en el área de: 
N/A. 
Con EXPERIENCIA ESPECIFICA: 
Como Especialista Electromecánico en proyectos de diseño y construcción de edificaciones.
Deberá acreditar al menos tres contratos como especialista electromecánico de edificaciones indispensables (Grupo IV NSR-10).</v>
      </c>
      <c r="E51" s="52" t="s">
        <v>192</v>
      </c>
      <c r="F51" s="29" t="s">
        <v>60</v>
      </c>
      <c r="G51" s="52" t="s">
        <v>193</v>
      </c>
      <c r="H51" s="9" t="s">
        <v>153</v>
      </c>
    </row>
    <row r="52" spans="1:8" ht="153" customHeight="1" outlineLevel="1">
      <c r="A52" s="49">
        <f>A51+1</f>
        <v>38</v>
      </c>
      <c r="B52" s="50" t="s">
        <v>59</v>
      </c>
      <c r="C52" s="55" t="s">
        <v>194</v>
      </c>
      <c r="D52" s="51" t="str">
        <f>CONCATENATE("PROFESION: 
",E52,". 
Con título de POSGRADO en el área de: 
",F52,". 
Con EXPERIENCIA ESPECIFICA: 
",G52)</f>
        <v>PROFESION: 
Ingeniero Eléctrico o Electricista, con tarjeta profesional vigente. 
Con título de POSGRADO en el área de: 
N/A. 
Con EXPERIENCIA ESPECIFICA: 
Especialista en sistemas eléctricos y subestaciones, protección eléctrica y control electrónico de motores, transferencias, automáticas de potencia y respaldo en contratos que hayan tenido por objeto o incluido en su alcance el diseño de sistemas eléctricos de proyectos tipo Cable o Sistemas de transporte férreo.</v>
      </c>
      <c r="E52" s="52" t="s">
        <v>195</v>
      </c>
      <c r="F52" s="29" t="s">
        <v>60</v>
      </c>
      <c r="G52" s="52" t="s">
        <v>196</v>
      </c>
      <c r="H52" s="9" t="s">
        <v>153</v>
      </c>
    </row>
    <row r="53" spans="1:8" ht="199.95" customHeight="1" outlineLevel="1" thickBot="1">
      <c r="A53" s="49">
        <f>A52+1</f>
        <v>39</v>
      </c>
      <c r="B53" s="50" t="s">
        <v>59</v>
      </c>
      <c r="C53" s="55" t="s">
        <v>28</v>
      </c>
      <c r="D53" s="51" t="str">
        <f>CONCATENATE("PROFESION: 
",E53,". 
Con título de POSGRADO en el área de: 
",F53,". 
Con EXPERIENCIA ESPECIFICA: 
",G53)</f>
        <v>PROFESION: 
Ingeniero con tarjeta profesional vigente. 
Con título de POSGRADO en el área de: 
N/A. 
Con EXPERIENCIA ESPECIFICA: 
Especialista en diseño, instalación, puesta en marcha, de sistemas de protección Contra Incendios para edificaciones o sistemas para protección de riesgos
especiales.
El especialista deberá presentar la certificación en protección de incendios CEPI de la NFPA o su equivalente CFPS de la NFPA.
Deberá acreditar al menos tres contratos como especialista en sistemas contra incendios y seguridad humana de edificaciones indispensables (Grupo IV NSR-10).</v>
      </c>
      <c r="E53" s="52" t="s">
        <v>197</v>
      </c>
      <c r="F53" s="29" t="s">
        <v>60</v>
      </c>
      <c r="G53" s="52" t="s">
        <v>198</v>
      </c>
      <c r="H53" s="9" t="s">
        <v>153</v>
      </c>
    </row>
    <row r="54" spans="1:8" ht="16.2" thickBot="1">
      <c r="A54" s="528" t="s">
        <v>135</v>
      </c>
      <c r="B54" s="529"/>
      <c r="C54" s="529"/>
      <c r="D54" s="529"/>
      <c r="E54" s="529"/>
      <c r="F54" s="529"/>
      <c r="G54" s="530"/>
    </row>
    <row r="55" spans="1:8" ht="112.2" outlineLevel="1">
      <c r="A55" s="22">
        <f>+A53+1</f>
        <v>40</v>
      </c>
      <c r="B55" s="26"/>
      <c r="C55" s="33"/>
      <c r="D55" s="19" t="str">
        <f t="shared" si="7"/>
        <v xml:space="preserve">PROFESION: 
. 
Con título de POSGRADO en el área de: 
. 
Con EXPERIENCIA ESPECIFICA: 
</v>
      </c>
      <c r="E55" s="14"/>
      <c r="F55" s="14"/>
      <c r="G55" s="53"/>
    </row>
    <row r="56" spans="1:8" ht="112.2" outlineLevel="1">
      <c r="A56" s="25">
        <f>A55+1</f>
        <v>41</v>
      </c>
      <c r="B56" s="26"/>
      <c r="C56" s="33"/>
      <c r="D56" s="19" t="str">
        <f t="shared" si="7"/>
        <v xml:space="preserve">PROFESION: 
. 
Con título de POSGRADO en el área de: 
. 
Con EXPERIENCIA ESPECIFICA: 
</v>
      </c>
      <c r="E56" s="20"/>
      <c r="F56" s="14"/>
      <c r="G56" s="54"/>
    </row>
    <row r="57" spans="1:8" ht="112.2" outlineLevel="1">
      <c r="A57" s="25">
        <f t="shared" ref="A57:A111" si="8">A56+1</f>
        <v>42</v>
      </c>
      <c r="B57" s="27"/>
      <c r="C57" s="33"/>
      <c r="D57" s="19" t="str">
        <f t="shared" si="7"/>
        <v xml:space="preserve">PROFESION: 
. 
Con título de POSGRADO en el área de: 
. 
Con EXPERIENCIA ESPECIFICA: 
</v>
      </c>
      <c r="E57" s="20"/>
      <c r="F57" s="14"/>
      <c r="G57" s="54"/>
    </row>
    <row r="58" spans="1:8" ht="112.2" outlineLevel="1">
      <c r="A58" s="25">
        <f t="shared" si="8"/>
        <v>43</v>
      </c>
      <c r="B58" s="28"/>
      <c r="C58" s="33"/>
      <c r="D58" s="19" t="str">
        <f t="shared" si="7"/>
        <v xml:space="preserve">PROFESION: 
. 
Con título de POSGRADO en el área de: 
. 
Con EXPERIENCIA ESPECIFICA: 
</v>
      </c>
      <c r="E58" s="20"/>
      <c r="F58" s="14"/>
      <c r="G58" s="54"/>
    </row>
    <row r="59" spans="1:8" ht="112.2" outlineLevel="1">
      <c r="A59" s="25">
        <f t="shared" si="8"/>
        <v>44</v>
      </c>
      <c r="B59" s="27"/>
      <c r="C59" s="33"/>
      <c r="D59" s="19" t="str">
        <f t="shared" si="7"/>
        <v xml:space="preserve">PROFESION: 
. 
Con título de POSGRADO en el área de: 
. 
Con EXPERIENCIA ESPECIFICA: 
</v>
      </c>
      <c r="E59" s="20"/>
      <c r="F59" s="20"/>
      <c r="G59" s="54"/>
    </row>
    <row r="60" spans="1:8" ht="112.2" outlineLevel="1">
      <c r="A60" s="25">
        <f t="shared" si="8"/>
        <v>45</v>
      </c>
      <c r="B60" s="27"/>
      <c r="C60" s="33"/>
      <c r="D60" s="19" t="str">
        <f t="shared" si="7"/>
        <v xml:space="preserve">PROFESION: 
. 
Con título de POSGRADO en el área de: 
. 
Con EXPERIENCIA ESPECIFICA: 
</v>
      </c>
      <c r="E60" s="29"/>
      <c r="F60" s="20"/>
      <c r="G60" s="54"/>
    </row>
    <row r="61" spans="1:8" ht="112.2" outlineLevel="1">
      <c r="A61" s="25">
        <f t="shared" si="8"/>
        <v>46</v>
      </c>
      <c r="B61" s="17"/>
      <c r="C61" s="17"/>
      <c r="D61" s="19" t="str">
        <f t="shared" si="7"/>
        <v xml:space="preserve">PROFESION: 
. 
Con título de POSGRADO en el área de: 
. 
Con EXPERIENCIA ESPECIFICA: 
</v>
      </c>
      <c r="E61" s="20"/>
      <c r="F61" s="20"/>
      <c r="G61" s="48"/>
    </row>
    <row r="62" spans="1:8" ht="112.2" outlineLevel="1">
      <c r="A62" s="25">
        <f t="shared" si="8"/>
        <v>47</v>
      </c>
      <c r="B62" s="17"/>
      <c r="C62" s="17"/>
      <c r="D62" s="19" t="str">
        <f t="shared" si="7"/>
        <v xml:space="preserve">PROFESION: 
. 
Con título de POSGRADO en el área de: 
. 
Con EXPERIENCIA ESPECIFICA: 
</v>
      </c>
      <c r="E62" s="20"/>
      <c r="F62" s="20"/>
      <c r="G62" s="48"/>
    </row>
    <row r="63" spans="1:8" ht="112.2" outlineLevel="1">
      <c r="A63" s="25">
        <f t="shared" si="8"/>
        <v>48</v>
      </c>
      <c r="B63" s="17"/>
      <c r="C63" s="17"/>
      <c r="D63" s="19" t="str">
        <f t="shared" si="7"/>
        <v xml:space="preserve">PROFESION: 
. 
Con título de POSGRADO en el área de: 
. 
Con EXPERIENCIA ESPECIFICA: 
</v>
      </c>
      <c r="E63" s="20"/>
      <c r="F63" s="20"/>
      <c r="G63" s="48"/>
    </row>
    <row r="64" spans="1:8" ht="112.2" outlineLevel="1">
      <c r="A64" s="25">
        <f t="shared" si="8"/>
        <v>49</v>
      </c>
      <c r="B64" s="17"/>
      <c r="C64" s="17"/>
      <c r="D64" s="19" t="str">
        <f t="shared" si="7"/>
        <v xml:space="preserve">PROFESION: 
. 
Con título de POSGRADO en el área de: 
. 
Con EXPERIENCIA ESPECIFICA: 
</v>
      </c>
      <c r="E64" s="20"/>
      <c r="F64" s="20"/>
      <c r="G64" s="48"/>
    </row>
    <row r="65" spans="1:8" ht="112.8" outlineLevel="1" thickBot="1">
      <c r="A65" s="25">
        <f t="shared" si="8"/>
        <v>50</v>
      </c>
      <c r="B65" s="50"/>
      <c r="C65" s="50"/>
      <c r="D65" s="19" t="str">
        <f t="shared" si="7"/>
        <v xml:space="preserve">PROFESION: 
. 
Con título de POSGRADO en el área de: 
. 
Con EXPERIENCIA ESPECIFICA: 
</v>
      </c>
      <c r="E65" s="29"/>
      <c r="F65" s="29"/>
      <c r="G65" s="52"/>
    </row>
    <row r="66" spans="1:8" ht="17.100000000000001" customHeight="1" thickBot="1">
      <c r="A66" s="528" t="s">
        <v>136</v>
      </c>
      <c r="B66" s="529"/>
      <c r="C66" s="529"/>
      <c r="D66" s="529"/>
      <c r="E66" s="529"/>
      <c r="F66" s="529"/>
      <c r="G66" s="530"/>
    </row>
    <row r="67" spans="1:8" ht="163.19999999999999" outlineLevel="1">
      <c r="A67" s="32">
        <f>+A65+1</f>
        <v>51</v>
      </c>
      <c r="B67" s="60" t="s">
        <v>44</v>
      </c>
      <c r="C67" s="59" t="s">
        <v>180</v>
      </c>
      <c r="D67" s="61" t="str">
        <f t="shared" si="7"/>
        <v>PROFESION: 
Ingeniero Civil o de Vías y Transporte o Ingeniero Topográfico
. 
Con título de POSGRADO en el área de: 
Especialización o Maestría en ingeniería con énfasis en temas afines con el diseño geométrico de vías.. 
Con EXPERIENCIA ESPECIFICA: 
 En proyectos Estudios y Diseños o Interventoría de Estudios y Diseños de infraestructura urbana o interurbana, sistemas de transporte o equipamientos urbanos como especialista en el área de Diseño geométrico de vías.</v>
      </c>
      <c r="E67" s="62" t="s">
        <v>267</v>
      </c>
      <c r="F67" s="62" t="s">
        <v>231</v>
      </c>
      <c r="G67" s="58" t="s">
        <v>232</v>
      </c>
    </row>
    <row r="68" spans="1:8" ht="112.2" outlineLevel="1">
      <c r="A68" s="22">
        <f>+A67+1</f>
        <v>52</v>
      </c>
      <c r="B68" s="17" t="s">
        <v>49</v>
      </c>
      <c r="C68" s="24"/>
      <c r="D68" s="19" t="str">
        <f t="shared" si="7"/>
        <v xml:space="preserve">PROFESION: 
. 
Con título de POSGRADO en el área de: 
. 
Con EXPERIENCIA ESPECIFICA: 
</v>
      </c>
      <c r="E68" s="14"/>
      <c r="F68" s="20"/>
      <c r="G68" s="54"/>
    </row>
    <row r="69" spans="1:8" ht="112.2" outlineLevel="1">
      <c r="A69" s="22">
        <f>+A68+1</f>
        <v>53</v>
      </c>
      <c r="B69" s="27" t="s">
        <v>52</v>
      </c>
      <c r="C69" s="24"/>
      <c r="D69" s="19" t="str">
        <f t="shared" si="7"/>
        <v xml:space="preserve">PROFESION: 
. 
Con título de POSGRADO en el área de: 
. 
Con EXPERIENCIA ESPECIFICA: 
</v>
      </c>
      <c r="E69" s="14"/>
      <c r="F69" s="20"/>
      <c r="G69" s="54"/>
    </row>
    <row r="70" spans="1:8" ht="112.2" outlineLevel="1">
      <c r="A70" s="22">
        <f>+A69+1</f>
        <v>54</v>
      </c>
      <c r="B70" s="27" t="s">
        <v>54</v>
      </c>
      <c r="C70" s="24"/>
      <c r="D70" s="19" t="str">
        <f t="shared" si="7"/>
        <v xml:space="preserve">PROFESION: 
. 
Con título de POSGRADO en el área de: 
. 
Con EXPERIENCIA ESPECIFICA: 
</v>
      </c>
      <c r="E70" s="20"/>
      <c r="F70" s="20"/>
      <c r="G70" s="54"/>
    </row>
    <row r="71" spans="1:8" ht="148.19999999999999" customHeight="1" outlineLevel="1">
      <c r="A71" s="25">
        <f>+A70+1</f>
        <v>55</v>
      </c>
      <c r="B71" s="17" t="s">
        <v>59</v>
      </c>
      <c r="C71" s="59" t="s">
        <v>180</v>
      </c>
      <c r="D71" s="19" t="str">
        <f t="shared" si="7"/>
        <v>PROFESION: 
Ingeniero Civil o Ingeniero de Transporte y Vías, con tarjeta profesional vigente. 
Con título de POSGRADO en el área de: 
Especialización o Maestría en ingeniería con énfasis en temas afines con el diseño geométrico de vías. 
Con EXPERIENCIA ESPECIFICA: 
En proyectos Estudios y Diseños o Interventoría de Estudios y Diseños de infraestructura urbana o interurbana, sistemas de transporte o equipamientos urbanos como especialista en el área de Diseño geométrico de vías.</v>
      </c>
      <c r="E71" s="48" t="s">
        <v>166</v>
      </c>
      <c r="F71" s="20" t="s">
        <v>167</v>
      </c>
      <c r="G71" s="54" t="s">
        <v>168</v>
      </c>
      <c r="H71" s="9" t="s">
        <v>153</v>
      </c>
    </row>
    <row r="72" spans="1:8" ht="112.8" outlineLevel="1" thickBot="1">
      <c r="A72" s="67">
        <f>+A71+1</f>
        <v>56</v>
      </c>
      <c r="B72" s="64"/>
      <c r="C72" s="68"/>
      <c r="D72" s="65" t="str">
        <f t="shared" si="7"/>
        <v xml:space="preserve">PROFESION: 
. 
Con título de POSGRADO en el área de: 
. 
Con EXPERIENCIA ESPECIFICA: 
</v>
      </c>
      <c r="E72" s="38"/>
      <c r="F72" s="38"/>
      <c r="G72" s="66"/>
    </row>
    <row r="73" spans="1:8" ht="16.2" thickBot="1">
      <c r="A73" s="528" t="s">
        <v>137</v>
      </c>
      <c r="B73" s="529"/>
      <c r="C73" s="529"/>
      <c r="D73" s="529"/>
      <c r="E73" s="529"/>
      <c r="F73" s="529"/>
      <c r="G73" s="530"/>
    </row>
    <row r="74" spans="1:8" ht="132.6" outlineLevel="1">
      <c r="A74" s="32">
        <f>+A72+1</f>
        <v>57</v>
      </c>
      <c r="B74" s="60" t="s">
        <v>44</v>
      </c>
      <c r="C74" s="59" t="s">
        <v>21</v>
      </c>
      <c r="D74" s="61" t="str">
        <f t="shared" si="7"/>
        <v>PROFESION: 
Ingeniero Civil, Ingeniero de Transporte y Vías, con tarjeta profesional vigente. 
Con título de POSGRADO en el área de: 
Especialista en Tránsito y/o Transporte. 
Con EXPERIENCIA ESPECIFICA: 
Como especialista en Tránsito y Transporte en proyectos de consultoría o interventoría o de obra para actividades de ampliación, mejoramiento, diseño y construcción de Infraestructura Vial urbana y suburbana, o sistemas de transporte BRT para tráfico automotor.</v>
      </c>
      <c r="E74" s="48" t="s">
        <v>160</v>
      </c>
      <c r="F74" s="20" t="s">
        <v>161</v>
      </c>
      <c r="G74" s="58" t="s">
        <v>302</v>
      </c>
    </row>
    <row r="75" spans="1:8" ht="112.2" outlineLevel="1">
      <c r="A75" s="25">
        <f t="shared" si="8"/>
        <v>58</v>
      </c>
      <c r="B75" s="23" t="s">
        <v>49</v>
      </c>
      <c r="C75" s="59" t="s">
        <v>21</v>
      </c>
      <c r="D75" s="19" t="str">
        <f t="shared" si="7"/>
        <v xml:space="preserve">PROFESION: 
. 
Con título de POSGRADO en el área de: 
. 
Con EXPERIENCIA ESPECIFICA: 
</v>
      </c>
      <c r="E75" s="14"/>
      <c r="F75" s="14"/>
      <c r="G75" s="54"/>
    </row>
    <row r="76" spans="1:8" ht="112.2" outlineLevel="1">
      <c r="A76" s="25">
        <f t="shared" si="8"/>
        <v>59</v>
      </c>
      <c r="B76" s="23" t="s">
        <v>52</v>
      </c>
      <c r="C76" s="23"/>
      <c r="D76" s="19" t="str">
        <f t="shared" si="7"/>
        <v xml:space="preserve">PROFESION: 
. 
Con título de POSGRADO en el área de: 
. 
Con EXPERIENCIA ESPECIFICA: 
</v>
      </c>
      <c r="E76" s="20"/>
      <c r="F76" s="20"/>
      <c r="G76" s="54"/>
    </row>
    <row r="77" spans="1:8" ht="143.4" customHeight="1" outlineLevel="1">
      <c r="A77" s="25">
        <f t="shared" si="8"/>
        <v>60</v>
      </c>
      <c r="B77" s="17" t="s">
        <v>54</v>
      </c>
      <c r="C77" s="17"/>
      <c r="D77" s="19" t="str">
        <f t="shared" si="7"/>
        <v xml:space="preserve">PROFESION: 
. 
Con título de POSGRADO en el área de: 
. 
Con EXPERIENCIA ESPECIFICA: 
</v>
      </c>
      <c r="E77" s="48"/>
      <c r="F77" s="20"/>
      <c r="G77" s="54"/>
    </row>
    <row r="78" spans="1:8" ht="139.19999999999999" customHeight="1" outlineLevel="1">
      <c r="A78" s="25">
        <f t="shared" si="8"/>
        <v>61</v>
      </c>
      <c r="B78" s="17" t="s">
        <v>59</v>
      </c>
      <c r="C78" s="59" t="s">
        <v>21</v>
      </c>
      <c r="D78" s="19" t="str">
        <f t="shared" si="7"/>
        <v>PROFESION: 
Ingeniero Civil, Ingeniero de Transporte y Vías, con tarjeta profesional vigente. 
Con título de POSGRADO en el área de: 
Especialista en Tránsito y/o Transporte. 
Con EXPERIENCIA ESPECIFICA: 
En proyectos de Estudios y Diseños o Interventoría de Estudios y Diseños de infraestructura urbana o interurbana, sistemas de transporte o equipamientos urbanos como especialista en el área de Tránsito.</v>
      </c>
      <c r="E78" s="48" t="s">
        <v>160</v>
      </c>
      <c r="F78" s="20" t="s">
        <v>161</v>
      </c>
      <c r="G78" s="54" t="s">
        <v>158</v>
      </c>
      <c r="H78" s="9" t="s">
        <v>153</v>
      </c>
    </row>
    <row r="79" spans="1:8" ht="141" customHeight="1" outlineLevel="1">
      <c r="A79" s="25">
        <f t="shared" si="8"/>
        <v>62</v>
      </c>
      <c r="B79" s="17" t="s">
        <v>59</v>
      </c>
      <c r="C79" s="17" t="s">
        <v>22</v>
      </c>
      <c r="D79" s="19" t="str">
        <f t="shared" si="7"/>
        <v>PROFESION: 
Ingeniero Civil, Ingeniero de Transporte y Vías o Ingeniero Topográfico, con tarjeta profesional vigente. 
Con título de POSGRADO en el área de: 
N/A. 
Con EXPERIENCIA ESPECIFICA: 
Como Ingeniero Modelador en proyectos de estudios y diseños de infraestructura urbana y de transporte.</v>
      </c>
      <c r="E79" s="48" t="s">
        <v>162</v>
      </c>
      <c r="F79" s="20" t="s">
        <v>60</v>
      </c>
      <c r="G79" s="54" t="s">
        <v>159</v>
      </c>
      <c r="H79" s="9" t="s">
        <v>153</v>
      </c>
    </row>
    <row r="80" spans="1:8" ht="133.19999999999999" outlineLevel="1" thickBot="1">
      <c r="A80" s="63">
        <f t="shared" si="8"/>
        <v>63</v>
      </c>
      <c r="B80" s="64" t="s">
        <v>44</v>
      </c>
      <c r="C80" s="17" t="s">
        <v>22</v>
      </c>
      <c r="D80" s="65" t="str">
        <f t="shared" si="7"/>
        <v>PROFESION: 
Ingeniero Civil o afines  con tarjeta profesional vigente. 
Con título de POSGRADO en el área de: 
Especialista en Tránsito y/o Transporte. 
Con EXPERIENCIA ESPECIFICA: 
Como Ingeniero Modelador de proyectos de consultoría o interventoría o de obra para actividades de ampliación, mejoramiento, diseño y construcción de Infraestructura Vial urbana y suburbana, o sistemas de transporte BRT para tráfico automotor.</v>
      </c>
      <c r="E80" s="48" t="s">
        <v>229</v>
      </c>
      <c r="F80" s="20" t="s">
        <v>161</v>
      </c>
      <c r="G80" s="66" t="s">
        <v>303</v>
      </c>
    </row>
    <row r="81" spans="1:8" ht="16.2" thickBot="1">
      <c r="A81" s="528" t="s">
        <v>138</v>
      </c>
      <c r="B81" s="529"/>
      <c r="C81" s="529"/>
      <c r="D81" s="529"/>
      <c r="E81" s="529"/>
      <c r="F81" s="529"/>
      <c r="G81" s="530"/>
    </row>
    <row r="82" spans="1:8" ht="132.6" outlineLevel="1">
      <c r="A82" s="22">
        <f>+A80+1</f>
        <v>64</v>
      </c>
      <c r="B82" s="28" t="s">
        <v>44</v>
      </c>
      <c r="C82" s="59" t="s">
        <v>169</v>
      </c>
      <c r="D82" s="19" t="str">
        <f t="shared" si="7"/>
        <v>PROFESION: 
Arquitecto, con tarjeta profesional vigente. 
Con título de POSGRADO en el área de: 
Urbanismo y/o afines.. 
Con EXPERIENCIA ESPECIFICA: 
En proyectos de estudios y diseños o interventoría de estudios y diseños o de obra de infraestructura urbana, espacio publico, sistemas de transporte o equipamientos urbanos como profesional en arquitectura y/o urbanismo.</v>
      </c>
      <c r="E82" s="48" t="s">
        <v>87</v>
      </c>
      <c r="F82" s="20" t="s">
        <v>268</v>
      </c>
      <c r="G82" s="54" t="s">
        <v>288</v>
      </c>
    </row>
    <row r="83" spans="1:8" ht="112.2" outlineLevel="1">
      <c r="A83" s="25">
        <f t="shared" si="8"/>
        <v>65</v>
      </c>
      <c r="B83" s="17" t="s">
        <v>49</v>
      </c>
      <c r="C83" s="33"/>
      <c r="D83" s="19" t="str">
        <f t="shared" si="7"/>
        <v xml:space="preserve">PROFESION: 
. 
Con título de POSGRADO en el área de: 
. 
Con EXPERIENCIA ESPECIFICA: 
</v>
      </c>
      <c r="E83" s="20"/>
      <c r="F83" s="20"/>
      <c r="G83" s="54"/>
    </row>
    <row r="84" spans="1:8" ht="112.2" outlineLevel="1">
      <c r="A84" s="25">
        <f t="shared" si="8"/>
        <v>66</v>
      </c>
      <c r="B84" s="23" t="s">
        <v>52</v>
      </c>
      <c r="C84" s="33"/>
      <c r="D84" s="19" t="str">
        <f t="shared" si="7"/>
        <v xml:space="preserve">PROFESION: 
. 
Con título de POSGRADO en el área de: 
. 
Con EXPERIENCIA ESPECIFICA: 
</v>
      </c>
      <c r="E84" s="20"/>
      <c r="F84" s="20"/>
      <c r="G84" s="54"/>
    </row>
    <row r="85" spans="1:8" ht="112.2" outlineLevel="1">
      <c r="A85" s="25">
        <f t="shared" si="8"/>
        <v>67</v>
      </c>
      <c r="B85" s="23" t="s">
        <v>54</v>
      </c>
      <c r="C85" s="33"/>
      <c r="D85" s="19" t="str">
        <f t="shared" si="7"/>
        <v xml:space="preserve">PROFESION: 
. 
Con título de POSGRADO en el área de: 
. 
Con EXPERIENCIA ESPECIFICA: 
</v>
      </c>
      <c r="E85" s="20"/>
      <c r="F85" s="20"/>
      <c r="G85" s="54"/>
    </row>
    <row r="86" spans="1:8" ht="139.19999999999999" customHeight="1" outlineLevel="1">
      <c r="A86" s="25">
        <f t="shared" si="8"/>
        <v>68</v>
      </c>
      <c r="B86" s="17" t="s">
        <v>59</v>
      </c>
      <c r="C86" s="59" t="s">
        <v>169</v>
      </c>
      <c r="D86" s="19" t="str">
        <f t="shared" si="7"/>
        <v>PROFESION: 
Arquitecto, con tarjeta profesional vigente. 
Con título de POSGRADO en el área de: 
Urbanismo, Espacio público, Planeación urbana y/o Diseño Urbano. 
Con EXPERIENCIA ESPECIFICA: 
En proyectos Estudios y Diseños o Interventoría de Estudios y Diseños de infraestructura urbana o interurbana, sistemas de transporte o equipamientos urbanos como especialista de Urbanismo y/o Diseño Urbano.</v>
      </c>
      <c r="E86" s="48" t="s">
        <v>87</v>
      </c>
      <c r="F86" s="20" t="s">
        <v>170</v>
      </c>
      <c r="G86" s="54" t="s">
        <v>171</v>
      </c>
      <c r="H86" s="9" t="s">
        <v>153</v>
      </c>
    </row>
    <row r="87" spans="1:8" ht="147" customHeight="1" outlineLevel="1">
      <c r="A87" s="25">
        <f t="shared" si="8"/>
        <v>69</v>
      </c>
      <c r="B87" s="28" t="s">
        <v>44</v>
      </c>
      <c r="C87" s="59" t="s">
        <v>172</v>
      </c>
      <c r="D87" s="19" t="str">
        <f t="shared" si="7"/>
        <v>PROFESION: 
Arquitecto, con tarjeta profesional vigente. 
Con título de POSGRADO en el área de: 
N/A. 
Con EXPERIENCIA ESPECIFICA: 
En proyectos de estudios y diseños o interventoría de estudios y diseños de infraestructura urbana, espacio publico, sistemas de transporte o equipamientos urbanos como profesional en arquitectura y/o urbanismo.</v>
      </c>
      <c r="E87" s="48" t="s">
        <v>87</v>
      </c>
      <c r="F87" s="20" t="s">
        <v>60</v>
      </c>
      <c r="G87" s="54" t="s">
        <v>265</v>
      </c>
      <c r="H87" s="9"/>
    </row>
    <row r="88" spans="1:8" ht="133.19999999999999" customHeight="1" outlineLevel="1">
      <c r="A88" s="25">
        <f t="shared" si="8"/>
        <v>70</v>
      </c>
      <c r="B88" s="28" t="s">
        <v>44</v>
      </c>
      <c r="C88" s="59" t="s">
        <v>233</v>
      </c>
      <c r="D88" s="19" t="str">
        <f t="shared" si="7"/>
        <v>PROFESION: 
Arquitecto, con tarjeta profesional vigente. 
Con título de POSGRADO en el área de: 
N/A. 
Con EXPERIENCIA ESPECIFICA: 
En estudios y diseños para la construcción de arquitectura, infraestructura urbana y/o espacio público y/o urbanismo en el área de imágenes y animaciones en 3D.</v>
      </c>
      <c r="E88" s="48" t="s">
        <v>87</v>
      </c>
      <c r="F88" s="20" t="s">
        <v>60</v>
      </c>
      <c r="G88" s="54" t="s">
        <v>266</v>
      </c>
      <c r="H88" s="9"/>
    </row>
    <row r="89" spans="1:8" ht="147.6" customHeight="1" outlineLevel="1">
      <c r="A89" s="25">
        <f t="shared" si="8"/>
        <v>71</v>
      </c>
      <c r="B89" s="23" t="s">
        <v>59</v>
      </c>
      <c r="C89" s="24" t="s">
        <v>173</v>
      </c>
      <c r="D89" s="19" t="str">
        <f t="shared" si="7"/>
        <v>PROFESION: 
Arquitecto, con tarjeta profesional vigente. 
Con título de POSGRADO en el área de: 
Arquitectura, maestría en diseño o diseño urbano arquitectónico. O posgrado relacionado con el objeto y alcance del proyecto . 
Con EXPERIENCIA ESPECIFICA: 
En proyectos Estudios y Diseños o Interventoría de Estudios y Diseños de edificaciones de infraestructura urbana o interurbana, sistemas de transporte o equipamientos urbanos como especialista en diseño.</v>
      </c>
      <c r="E89" s="20" t="s">
        <v>87</v>
      </c>
      <c r="F89" s="48" t="s">
        <v>174</v>
      </c>
      <c r="G89" s="54" t="s">
        <v>175</v>
      </c>
      <c r="H89" s="9"/>
    </row>
    <row r="90" spans="1:8" ht="136.94999999999999" customHeight="1" outlineLevel="1">
      <c r="A90" s="25">
        <f t="shared" si="8"/>
        <v>72</v>
      </c>
      <c r="B90" s="17" t="s">
        <v>59</v>
      </c>
      <c r="C90" s="40" t="s">
        <v>26</v>
      </c>
      <c r="D90" s="19" t="str">
        <f t="shared" si="7"/>
        <v>PROFESION: 
Arquitecto, con tarjeta profesional vigente. 
Con título de POSGRADO en el área de: 
N/A. 
Con EXPERIENCIA ESPECIFICA: 
En proyectos de Estudios y Diseños de edificaciones de infraestructura urbana o interurbana, sistemas de transporte o equipamientos urbanos como profesional en el área de Urbanismo y/o Diseño Urbano.</v>
      </c>
      <c r="E90" s="20" t="s">
        <v>87</v>
      </c>
      <c r="F90" s="20" t="s">
        <v>60</v>
      </c>
      <c r="G90" s="54" t="s">
        <v>176</v>
      </c>
      <c r="H90" s="9"/>
    </row>
    <row r="91" spans="1:8" ht="138.6" customHeight="1" outlineLevel="1" thickBot="1">
      <c r="A91" s="25">
        <f t="shared" si="8"/>
        <v>73</v>
      </c>
      <c r="B91" s="40" t="s">
        <v>59</v>
      </c>
      <c r="C91" s="69" t="s">
        <v>177</v>
      </c>
      <c r="D91" s="51" t="str">
        <f t="shared" si="7"/>
        <v>PROFESION: 
Arquitecto, ingeniero civil, diseñador industrial. 
Con título de POSGRADO en el área de: 
Eco urbanismo, bioclimática o construcción sostenible o afines a construcción sostenible. 
Con EXPERIENCIA ESPECIFICA: 
En proyectos Estudios y Diseños o Interventoría de Estudios y Diseños de infraestructura urbana o interurbana, sistemas de transporte o equipamientos urbanos como especialista de Urbanismo y/o Diseño Urbano.</v>
      </c>
      <c r="E91" s="29" t="s">
        <v>178</v>
      </c>
      <c r="F91" s="29" t="s">
        <v>179</v>
      </c>
      <c r="G91" s="56" t="s">
        <v>171</v>
      </c>
      <c r="H91" s="9" t="s">
        <v>153</v>
      </c>
    </row>
    <row r="92" spans="1:8" ht="16.2" thickBot="1">
      <c r="A92" s="528" t="s">
        <v>139</v>
      </c>
      <c r="B92" s="529"/>
      <c r="C92" s="529"/>
      <c r="D92" s="529"/>
      <c r="E92" s="529"/>
      <c r="F92" s="529"/>
      <c r="G92" s="530"/>
    </row>
    <row r="93" spans="1:8" ht="193.8" outlineLevel="1">
      <c r="A93" s="22">
        <f>+A91+1</f>
        <v>74</v>
      </c>
      <c r="B93" s="23" t="s">
        <v>44</v>
      </c>
      <c r="C93" s="24" t="s">
        <v>199</v>
      </c>
      <c r="D93" s="19" t="str">
        <f t="shared" si="7"/>
        <v>PROFESION: 
Ingeniero Civil, Hidráulico, Recursos Hídricos y Gestión Ambiental, Sanitario o Ambiental con tarjeta profesional vigente. 
Con título de POSGRADO en el área de: 
Hidraulica, Recursos Hidraulicos, Recursos Hidricos, Saneamiento Ambiental o similar.. 
Con EXPERIENCIA ESPECIFICA: 
Como ingeniero de apoyo en proyectos en proyectos de Estudios y Diseños o Interventoría de Estudios y Diseños para la Construcción o Rehabilitación o Adecuación o Ampliación o Mejoramiento o Mantenimiento de infraestructura vial urbana o de proyectos de Espacio Público (plazas, vías peatonales, andenes, controles ambientales de las vías arterias, alamedas y ciclorutas y red de transporte no motorizado) o sistemas BRT para tráfico automotor, en el área de Redes Hidrosanitarias.</v>
      </c>
      <c r="E93" s="20" t="s">
        <v>200</v>
      </c>
      <c r="F93" s="20" t="s">
        <v>270</v>
      </c>
      <c r="G93" s="53" t="s">
        <v>249</v>
      </c>
    </row>
    <row r="94" spans="1:8" ht="112.2" outlineLevel="1">
      <c r="A94" s="25">
        <f t="shared" si="8"/>
        <v>75</v>
      </c>
      <c r="B94" s="33" t="s">
        <v>49</v>
      </c>
      <c r="C94" s="24"/>
      <c r="D94" s="19" t="str">
        <f t="shared" si="7"/>
        <v xml:space="preserve">PROFESION: 
. 
Con título de POSGRADO en el área de: 
. 
Con EXPERIENCIA ESPECIFICA: 
</v>
      </c>
      <c r="E94" s="20"/>
      <c r="F94" s="20"/>
      <c r="G94" s="54"/>
    </row>
    <row r="95" spans="1:8" ht="112.2" outlineLevel="1">
      <c r="A95" s="25">
        <f t="shared" si="8"/>
        <v>76</v>
      </c>
      <c r="B95" s="24" t="s">
        <v>52</v>
      </c>
      <c r="C95" s="24"/>
      <c r="D95" s="19" t="str">
        <f t="shared" si="7"/>
        <v xml:space="preserve">PROFESION: 
. 
Con título de POSGRADO en el área de: 
. 
Con EXPERIENCIA ESPECIFICA: 
</v>
      </c>
      <c r="E95" s="20"/>
      <c r="F95" s="20"/>
      <c r="G95" s="54"/>
    </row>
    <row r="96" spans="1:8" ht="112.2" outlineLevel="1">
      <c r="A96" s="25">
        <f t="shared" si="8"/>
        <v>77</v>
      </c>
      <c r="B96" s="24" t="s">
        <v>54</v>
      </c>
      <c r="C96" s="24"/>
      <c r="D96" s="19" t="str">
        <f t="shared" si="7"/>
        <v xml:space="preserve">PROFESION: 
. 
Con título de POSGRADO en el área de: 
. 
Con EXPERIENCIA ESPECIFICA: 
</v>
      </c>
      <c r="E96" s="20"/>
      <c r="F96" s="20"/>
      <c r="G96" s="54"/>
    </row>
    <row r="97" spans="1:8" ht="150.6" customHeight="1" outlineLevel="1">
      <c r="A97" s="25">
        <f t="shared" si="8"/>
        <v>78</v>
      </c>
      <c r="B97" s="24" t="s">
        <v>59</v>
      </c>
      <c r="C97" s="24" t="s">
        <v>199</v>
      </c>
      <c r="D97" s="19" t="str">
        <f>CONCATENATE("PROFESION:
",E97,". 
Con título de POSGRADO en el área de: 
",F97,". 
Con EXPERIENCIA ESPECIFICA: 
",G97)</f>
        <v>PROFESION:
Ingeniero Civil, Hidráulico, Recursos Hídricos y Gestión Ambiental, Sanitario o Ambiental con tarjeta profesional vigente. 
Con título de POSGRADO en el área de: 
Hidráulica, Recursos Hidráulicos, Recursos Hídricos, Sistemas Hídricos Urbanos, o similar. 
Con EXPERIENCIA ESPECIFICA: 
En proyectos de Estudios y Diseños o Interventoría de Estudios y Diseños de infraestructura urbana o interurbana, sistemas de transporte o equipamientos urbanos como especialista en el área de Redes Hidráulicas o Hidrosanitarias.</v>
      </c>
      <c r="E97" s="20" t="s">
        <v>200</v>
      </c>
      <c r="F97" s="20" t="s">
        <v>201</v>
      </c>
      <c r="G97" s="54" t="s">
        <v>202</v>
      </c>
      <c r="H97" s="9" t="s">
        <v>153</v>
      </c>
    </row>
    <row r="98" spans="1:8" ht="147" customHeight="1" outlineLevel="1">
      <c r="A98" s="25">
        <f t="shared" si="8"/>
        <v>79</v>
      </c>
      <c r="B98" s="24" t="s">
        <v>250</v>
      </c>
      <c r="C98" s="24" t="s">
        <v>204</v>
      </c>
      <c r="D98" s="19" t="str">
        <f t="shared" si="7"/>
        <v>PROFESION: 
Ingeniero Civil, Hidráulico, Recursos Hídricos y Gestión Ambiental, Sanitario o Ambiental con tarjeta profesional vigente.. 
Con título de POSGRADO en el área de: 
N/A. 
Con EXPERIENCIA ESPECIFICA: 
Como ingeniero de apoyo en proyectos en proyectos de Estudios y Diseños o Interventoría de Estudios y Diseños para la Construcción o Rehabilitación o Adecuación o Ampliación o Mejoramiento o Mantenimiento de infraestructura vial urbana o de proyectos de Espacio Público (plazas, vías peatonales, andenes, controles ambientales de las vías arterias, alamedas y ciclorutas y red de transporte no motorizado) o sistemas BRT para tráfico automotor, en el área de Redes Hidrosanitarias.</v>
      </c>
      <c r="E98" s="20" t="s">
        <v>203</v>
      </c>
      <c r="F98" s="20" t="s">
        <v>60</v>
      </c>
      <c r="G98" s="54" t="s">
        <v>251</v>
      </c>
      <c r="H98" s="9"/>
    </row>
    <row r="99" spans="1:8" ht="142.94999999999999" customHeight="1" outlineLevel="1">
      <c r="A99" s="25">
        <f t="shared" si="8"/>
        <v>80</v>
      </c>
      <c r="B99" s="24" t="s">
        <v>59</v>
      </c>
      <c r="C99" s="24" t="s">
        <v>29</v>
      </c>
      <c r="D99" s="19" t="str">
        <f t="shared" si="7"/>
        <v>PROFESION: 
Ingeniero Civil, Hidráulico, Recursos Hídricos y Gestión Ambiental, Sanitario o Ambiental con tarjeta profesional vigente.. 
Con título de POSGRADO en el área de: 
N/A. 
Con EXPERIENCIA ESPECIFICA: 
En proyectos de Estudios y Diseños o Interventoría de Estudios y Diseños de edificaciones de equipamientos urbanos como profesional en el área de Redes Hidráulicas o Hidrosanitarias.</v>
      </c>
      <c r="E99" s="20" t="s">
        <v>203</v>
      </c>
      <c r="F99" s="20" t="s">
        <v>60</v>
      </c>
      <c r="G99" s="54" t="s">
        <v>205</v>
      </c>
      <c r="H99" s="9"/>
    </row>
    <row r="100" spans="1:8" ht="112.2" outlineLevel="1">
      <c r="A100" s="25">
        <f t="shared" si="8"/>
        <v>81</v>
      </c>
      <c r="B100" s="23" t="s">
        <v>59</v>
      </c>
      <c r="C100" s="23"/>
      <c r="D100" s="19" t="str">
        <f t="shared" si="7"/>
        <v xml:space="preserve">PROFESION: 
. 
Con título de POSGRADO en el área de: 
. 
Con EXPERIENCIA ESPECIFICA: 
</v>
      </c>
      <c r="E100" s="20"/>
      <c r="F100" s="20"/>
      <c r="G100" s="54"/>
    </row>
    <row r="101" spans="1:8" ht="112.8" outlineLevel="1" thickBot="1">
      <c r="A101" s="25">
        <f t="shared" si="8"/>
        <v>82</v>
      </c>
      <c r="B101" s="40"/>
      <c r="C101" s="40"/>
      <c r="D101" s="19" t="str">
        <f t="shared" si="7"/>
        <v xml:space="preserve">PROFESION: 
. 
Con título de POSGRADO en el área de: 
. 
Con EXPERIENCIA ESPECIFICA: 
</v>
      </c>
      <c r="E101" s="29"/>
      <c r="F101" s="29"/>
      <c r="G101" s="56"/>
    </row>
    <row r="102" spans="1:8" ht="16.2" thickBot="1">
      <c r="A102" s="528" t="s">
        <v>140</v>
      </c>
      <c r="B102" s="529"/>
      <c r="C102" s="529"/>
      <c r="D102" s="529"/>
      <c r="E102" s="529"/>
      <c r="F102" s="529"/>
      <c r="G102" s="530"/>
    </row>
    <row r="103" spans="1:8" ht="112.2" outlineLevel="1">
      <c r="A103" s="22">
        <f>A101+1</f>
        <v>83</v>
      </c>
      <c r="B103" s="23" t="s">
        <v>44</v>
      </c>
      <c r="C103" s="24"/>
      <c r="D103" s="19" t="str">
        <f t="shared" si="7"/>
        <v xml:space="preserve">PROFESION: 
. 
Con título de POSGRADO en el área de: 
. 
Con EXPERIENCIA ESPECIFICA: 
</v>
      </c>
      <c r="E103" s="20"/>
      <c r="F103" s="14"/>
      <c r="G103" s="53"/>
    </row>
    <row r="104" spans="1:8" ht="112.2" outlineLevel="1">
      <c r="A104" s="25">
        <f t="shared" si="8"/>
        <v>84</v>
      </c>
      <c r="B104" s="23" t="s">
        <v>49</v>
      </c>
      <c r="C104" s="24"/>
      <c r="D104" s="19" t="str">
        <f t="shared" si="7"/>
        <v xml:space="preserve">PROFESION: 
. 
Con título de POSGRADO en el área de: 
. 
Con EXPERIENCIA ESPECIFICA: 
</v>
      </c>
      <c r="E104" s="20"/>
      <c r="F104" s="14"/>
      <c r="G104" s="54"/>
    </row>
    <row r="105" spans="1:8" ht="112.2" outlineLevel="1">
      <c r="A105" s="25">
        <f t="shared" si="8"/>
        <v>85</v>
      </c>
      <c r="B105" s="23" t="s">
        <v>52</v>
      </c>
      <c r="C105" s="24"/>
      <c r="D105" s="19" t="str">
        <f t="shared" si="7"/>
        <v xml:space="preserve">PROFESION: 
. 
Con título de POSGRADO en el área de: 
. 
Con EXPERIENCIA ESPECIFICA: 
</v>
      </c>
      <c r="E105" s="20"/>
      <c r="F105" s="14"/>
      <c r="G105" s="54"/>
    </row>
    <row r="106" spans="1:8" ht="112.2" outlineLevel="1">
      <c r="A106" s="25">
        <f t="shared" si="8"/>
        <v>86</v>
      </c>
      <c r="B106" s="40" t="s">
        <v>54</v>
      </c>
      <c r="C106" s="36"/>
      <c r="D106" s="19" t="str">
        <f t="shared" si="7"/>
        <v xml:space="preserve">PROFESION: 
. 
Con título de POSGRADO en el área de: 
. 
Con EXPERIENCIA ESPECIFICA: 
</v>
      </c>
      <c r="E106" s="29"/>
      <c r="F106" s="20"/>
      <c r="G106" s="56"/>
    </row>
    <row r="107" spans="1:8" ht="142.94999999999999" customHeight="1" outlineLevel="1">
      <c r="A107" s="25">
        <f t="shared" si="8"/>
        <v>87</v>
      </c>
      <c r="B107" s="17" t="s">
        <v>59</v>
      </c>
      <c r="C107" s="18" t="s">
        <v>206</v>
      </c>
      <c r="D107" s="19" t="str">
        <f t="shared" si="7"/>
        <v>PROFESION: 
Ingeniero Eléctrico o Electricista, con tarjeta profesional vigente. 
Con título de POSGRADO en el área de: 
N/A. 
Con EXPERIENCIA ESPECIFICA: 
En Estudios y Diseños o Interventoría de Estudios y Diseños o de obra  de infraestructura urbana o interurbana, sistemas de transporte o equipamientos urbanos o subterranización de redes como especialista en el área de diseño de redes eléctricas, redes de gas y telecomunicaciones.</v>
      </c>
      <c r="E107" s="29" t="s">
        <v>195</v>
      </c>
      <c r="F107" s="20" t="s">
        <v>60</v>
      </c>
      <c r="G107" s="56" t="s">
        <v>290</v>
      </c>
      <c r="H107" s="9" t="s">
        <v>153</v>
      </c>
    </row>
    <row r="108" spans="1:8" ht="142.19999999999999" customHeight="1" outlineLevel="1">
      <c r="A108" s="25">
        <f t="shared" si="8"/>
        <v>88</v>
      </c>
      <c r="B108" s="17" t="s">
        <v>59</v>
      </c>
      <c r="C108" s="18" t="s">
        <v>207</v>
      </c>
      <c r="D108" s="19" t="str">
        <f t="shared" si="7"/>
        <v>PROFESION: 
Ingeniero Eléctrico o Electricista, con tarjeta profesional vigente. 
Con título de POSGRADO en el área de: 
N/A. 
Con EXPERIENCIA ESPECIFICA: 
En Estudios y Diseños o Interventoría de Estudios y Diseños de infraestructura urbana o interurbana, sistemas de transporte o equipamientos urbanos o subterranización de redes como profesional en el área de diseño de redes eléctricas, redes de gas y telecomunicaciones.</v>
      </c>
      <c r="E108" s="20" t="s">
        <v>195</v>
      </c>
      <c r="F108" s="20" t="s">
        <v>60</v>
      </c>
      <c r="G108" s="56" t="s">
        <v>210</v>
      </c>
      <c r="H108" s="9" t="s">
        <v>153</v>
      </c>
    </row>
    <row r="109" spans="1:8" ht="129" customHeight="1" outlineLevel="1">
      <c r="A109" s="25">
        <f t="shared" si="8"/>
        <v>89</v>
      </c>
      <c r="B109" s="17" t="s">
        <v>59</v>
      </c>
      <c r="C109" s="18" t="s">
        <v>208</v>
      </c>
      <c r="D109" s="19" t="str">
        <f t="shared" ref="D109:D172" si="9">CONCATENATE("PROFESION: 
",E109,". 
Con título de POSGRADO en el área de: 
",F109,". 
Con EXPERIENCIA ESPECIFICA: 
",G109)</f>
        <v>PROFESION: 
Ingeniero Eléctrico o Electricista, con tarjeta profesional vigente. 
Con título de POSGRADO en el área de: 
N/A. 
Con EXPERIENCIA ESPECIFICA: 
En Estudios y Diseños o Interventoría de Estudios y Diseños de edificaciones de equipamientos urbanos.</v>
      </c>
      <c r="E109" s="20" t="s">
        <v>195</v>
      </c>
      <c r="F109" s="20" t="s">
        <v>60</v>
      </c>
      <c r="G109" s="56" t="s">
        <v>209</v>
      </c>
      <c r="H109" s="9" t="s">
        <v>153</v>
      </c>
    </row>
    <row r="110" spans="1:8" ht="112.2" outlineLevel="1">
      <c r="A110" s="25">
        <f t="shared" si="8"/>
        <v>90</v>
      </c>
      <c r="B110" s="17" t="s">
        <v>59</v>
      </c>
      <c r="C110" s="17"/>
      <c r="D110" s="19" t="str">
        <f t="shared" si="9"/>
        <v xml:space="preserve">PROFESION: 
. 
Con título de POSGRADO en el área de: 
. 
Con EXPERIENCIA ESPECIFICA: 
</v>
      </c>
      <c r="E110" s="20"/>
      <c r="F110" s="20"/>
      <c r="G110" s="56"/>
    </row>
    <row r="111" spans="1:8" ht="112.8" outlineLevel="1" thickBot="1">
      <c r="A111" s="25">
        <f t="shared" si="8"/>
        <v>91</v>
      </c>
      <c r="B111" s="40" t="s">
        <v>59</v>
      </c>
      <c r="C111" s="40"/>
      <c r="D111" s="19" t="str">
        <f t="shared" si="9"/>
        <v xml:space="preserve">PROFESION: 
. 
Con título de POSGRADO en el área de: 
. 
Con EXPERIENCIA ESPECIFICA: 
</v>
      </c>
      <c r="E111" s="44"/>
      <c r="F111" s="44"/>
      <c r="G111" s="57"/>
    </row>
    <row r="112" spans="1:8" ht="16.2" thickBot="1">
      <c r="A112" s="528" t="s">
        <v>10</v>
      </c>
      <c r="B112" s="529"/>
      <c r="C112" s="529"/>
      <c r="D112" s="529"/>
      <c r="E112" s="529"/>
      <c r="F112" s="529"/>
      <c r="G112" s="530"/>
    </row>
    <row r="113" spans="1:8" ht="112.2" outlineLevel="1">
      <c r="A113" s="22">
        <f>+A111+1</f>
        <v>92</v>
      </c>
      <c r="B113" s="23" t="s">
        <v>44</v>
      </c>
      <c r="C113" s="24"/>
      <c r="D113" s="19" t="str">
        <f t="shared" si="9"/>
        <v xml:space="preserve">PROFESION: 
. 
Con título de POSGRADO en el área de: 
. 
Con EXPERIENCIA ESPECIFICA: 
</v>
      </c>
      <c r="E113" s="20"/>
      <c r="F113" s="14"/>
      <c r="G113" s="53"/>
    </row>
    <row r="114" spans="1:8" ht="112.2" outlineLevel="1">
      <c r="A114" s="22">
        <f>+A113+1</f>
        <v>93</v>
      </c>
      <c r="B114" s="23" t="s">
        <v>49</v>
      </c>
      <c r="C114" s="24"/>
      <c r="D114" s="19" t="str">
        <f t="shared" si="9"/>
        <v xml:space="preserve">PROFESION: 
. 
Con título de POSGRADO en el área de: 
. 
Con EXPERIENCIA ESPECIFICA: 
</v>
      </c>
      <c r="E114" s="20"/>
      <c r="F114" s="14"/>
      <c r="G114" s="54"/>
    </row>
    <row r="115" spans="1:8" ht="112.2" outlineLevel="1">
      <c r="A115" s="22">
        <f t="shared" ref="A115:A121" si="10">+A114+1</f>
        <v>94</v>
      </c>
      <c r="B115" s="23" t="s">
        <v>52</v>
      </c>
      <c r="C115" s="24"/>
      <c r="D115" s="19" t="str">
        <f t="shared" si="9"/>
        <v xml:space="preserve">PROFESION: 
. 
Con título de POSGRADO en el área de: 
. 
Con EXPERIENCIA ESPECIFICA: 
</v>
      </c>
      <c r="E115" s="20"/>
      <c r="F115" s="14"/>
      <c r="G115" s="54"/>
    </row>
    <row r="116" spans="1:8" ht="112.2" outlineLevel="1">
      <c r="A116" s="22">
        <f t="shared" si="10"/>
        <v>95</v>
      </c>
      <c r="B116" s="17" t="s">
        <v>54</v>
      </c>
      <c r="C116" s="36"/>
      <c r="D116" s="19" t="str">
        <f t="shared" si="9"/>
        <v xml:space="preserve">PROFESION: 
. 
Con título de POSGRADO en el área de: 
. 
Con EXPERIENCIA ESPECIFICA: 
</v>
      </c>
      <c r="E116" s="29"/>
      <c r="F116" s="44"/>
      <c r="G116" s="56"/>
    </row>
    <row r="117" spans="1:8" ht="138" customHeight="1" outlineLevel="1">
      <c r="A117" s="22">
        <f t="shared" si="10"/>
        <v>96</v>
      </c>
      <c r="B117" s="17" t="s">
        <v>44</v>
      </c>
      <c r="C117" s="18" t="s">
        <v>252</v>
      </c>
      <c r="D117" s="19" t="str">
        <f t="shared" si="9"/>
        <v>PROFESION: 
Ingeniero Civil, con tarjeta profesional vigente. 
Con título de POSGRADO en el área de: 
Estructuras. 
Con EXPERIENCIA ESPECIFICA: 
En proyectos de Estudios y Diseños o Interventoría de Estudios y Diseños o de obra, para la Construcción, Rehabilitación o Reforzamiento o adecuación o ampliación o mejoramiento o Mantenimiento de Infraestructura vial Urbana de la malla vial primaria para tráfico automotor o sistema BRT, como ESPECIALISTA EN ESTRUCTURAS.</v>
      </c>
      <c r="E117" s="29" t="s">
        <v>93</v>
      </c>
      <c r="F117" s="20" t="s">
        <v>94</v>
      </c>
      <c r="G117" s="56" t="s">
        <v>289</v>
      </c>
      <c r="H117" s="9" t="s">
        <v>153</v>
      </c>
    </row>
    <row r="118" spans="1:8" ht="169.2" customHeight="1" outlineLevel="1">
      <c r="A118" s="22">
        <f t="shared" si="10"/>
        <v>97</v>
      </c>
      <c r="B118" s="17" t="s">
        <v>44</v>
      </c>
      <c r="C118" s="18" t="s">
        <v>253</v>
      </c>
      <c r="D118" s="19" t="str">
        <f t="shared" si="9"/>
        <v>PROFESION: 
Ingeniero Civil, con tarjeta profesional vigente. 
Con título de POSGRADO en el área de: 
Estructuras. 
Con EXPERIENCIA ESPECIFICA: 
Experiencia en proyectos de Estudios y Diseños o Interventoría de Estudios y Diseños para la
Construcción, Rehabilitación o Reforzamiento estructural de puentes vehiculares o  peatonales o
intersecciones vehiculares a desnivel, como ESPECIALISTA EN ESTRUCTURAS</v>
      </c>
      <c r="E118" s="20" t="s">
        <v>93</v>
      </c>
      <c r="F118" s="20" t="s">
        <v>94</v>
      </c>
      <c r="G118" s="48" t="s">
        <v>281</v>
      </c>
      <c r="H118" s="9" t="s">
        <v>153</v>
      </c>
    </row>
    <row r="119" spans="1:8" ht="193.8" outlineLevel="1">
      <c r="A119" s="22">
        <f t="shared" si="10"/>
        <v>98</v>
      </c>
      <c r="B119" s="17" t="s">
        <v>44</v>
      </c>
      <c r="C119" s="18" t="s">
        <v>278</v>
      </c>
      <c r="D119" s="19" t="str">
        <f t="shared" si="9"/>
        <v>PROFESION: 
Ingeniero Civil, con tarjeta profesional vigente. 
Con título de POSGRADO en el área de: 
En patologia de la construcción o estructuras.. 
Con EXPERIENCIA ESPECIFICA: 
Experiencia en proyectos de Estudios y Diseños o Interventoría de Estudios y Diseños para la
Construcción, Rehabilitación o Reforzamiento estructural de puentes vehiculares o peatonales o
intersecciones vehiculares a desnivel, o proyectos de estudios y diseños o interventoria de estudios y diseños para la construcción de infraestructura vial urbana, como especialista en patologia de estructuras.
Dentro de la experiencia relacionada, debe acreditar haber estado vinculado por lo menos en dos (2) proyectos de estudios y diseños o interventoria de estudios y diseños de puentes peatonales o vehiculares, como especialista en Patologia de Estructuras.</v>
      </c>
      <c r="E119" s="20" t="s">
        <v>93</v>
      </c>
      <c r="F119" s="20" t="s">
        <v>279</v>
      </c>
      <c r="G119" s="48" t="s">
        <v>280</v>
      </c>
    </row>
    <row r="120" spans="1:8" ht="112.2" outlineLevel="1">
      <c r="A120" s="22">
        <f t="shared" si="10"/>
        <v>99</v>
      </c>
      <c r="B120" s="17"/>
      <c r="C120" s="17"/>
      <c r="D120" s="19" t="str">
        <f t="shared" si="9"/>
        <v xml:space="preserve">PROFESION: 
. 
Con título de POSGRADO en el área de: 
. 
Con EXPERIENCIA ESPECIFICA: 
</v>
      </c>
      <c r="E120" s="20"/>
      <c r="F120" s="20"/>
      <c r="G120" s="48"/>
    </row>
    <row r="121" spans="1:8" ht="112.8" outlineLevel="1" thickBot="1">
      <c r="A121" s="22">
        <f t="shared" si="10"/>
        <v>100</v>
      </c>
      <c r="B121" s="40"/>
      <c r="C121" s="40"/>
      <c r="D121" s="19" t="str">
        <f t="shared" si="9"/>
        <v xml:space="preserve">PROFESION: 
. 
Con título de POSGRADO en el área de: 
. 
Con EXPERIENCIA ESPECIFICA: 
</v>
      </c>
      <c r="E121" s="44"/>
      <c r="F121" s="44"/>
      <c r="G121" s="57"/>
    </row>
    <row r="122" spans="1:8" ht="15" customHeight="1" thickBot="1">
      <c r="A122" s="528" t="s">
        <v>20</v>
      </c>
      <c r="B122" s="529"/>
      <c r="C122" s="529"/>
      <c r="D122" s="529"/>
      <c r="E122" s="529"/>
      <c r="F122" s="529"/>
      <c r="G122" s="530"/>
    </row>
    <row r="123" spans="1:8" ht="153" outlineLevel="1">
      <c r="A123" s="22">
        <f>A121+1</f>
        <v>101</v>
      </c>
      <c r="B123" s="23" t="s">
        <v>44</v>
      </c>
      <c r="C123" s="24" t="s">
        <v>181</v>
      </c>
      <c r="D123" s="19" t="str">
        <f t="shared" si="9"/>
        <v xml:space="preserve">PROFESION: 
Ingeniero Civil o Ingeniero de Transporte y Vías, con tarjeta profesional vigente. 
Con título de POSGRADO en el área de: 
Especialización en Geotecnia o Geotecnia Vial. 
Con EXPERIENCIA ESPECIFICA: 
En proyectos de Estudios y Diseños o Interventoría de Estudios y Diseños de infraestructura urbana de la malla vial principal o interurbana primaria, o infraestructura para sistemas de transporte BRT como especialista en el área de geotecnia. 
</v>
      </c>
      <c r="E123" s="20" t="s">
        <v>166</v>
      </c>
      <c r="F123" s="20" t="s">
        <v>247</v>
      </c>
      <c r="G123" s="54" t="s">
        <v>269</v>
      </c>
    </row>
    <row r="124" spans="1:8" ht="112.2" outlineLevel="1">
      <c r="A124" s="25">
        <f t="shared" ref="A124:A131" si="11">A123+1</f>
        <v>102</v>
      </c>
      <c r="B124" s="23" t="s">
        <v>49</v>
      </c>
      <c r="C124" s="24"/>
      <c r="D124" s="19" t="str">
        <f t="shared" si="9"/>
        <v xml:space="preserve">PROFESION: 
. 
Con título de POSGRADO en el área de: 
. 
Con EXPERIENCIA ESPECIFICA: 
</v>
      </c>
      <c r="E124" s="20"/>
      <c r="F124" s="20"/>
      <c r="G124" s="54"/>
    </row>
    <row r="125" spans="1:8" ht="112.2" outlineLevel="1">
      <c r="A125" s="25">
        <f t="shared" si="11"/>
        <v>103</v>
      </c>
      <c r="B125" s="23" t="s">
        <v>52</v>
      </c>
      <c r="C125" s="24"/>
      <c r="D125" s="19" t="str">
        <f t="shared" si="9"/>
        <v xml:space="preserve">PROFESION: 
. 
Con título de POSGRADO en el área de: 
. 
Con EXPERIENCIA ESPECIFICA: 
</v>
      </c>
      <c r="E125" s="20"/>
      <c r="F125" s="20"/>
      <c r="G125" s="54"/>
    </row>
    <row r="126" spans="1:8" ht="112.2" outlineLevel="1">
      <c r="A126" s="25">
        <f t="shared" si="11"/>
        <v>104</v>
      </c>
      <c r="B126" s="23" t="s">
        <v>54</v>
      </c>
      <c r="C126" s="24"/>
      <c r="D126" s="19" t="str">
        <f t="shared" si="9"/>
        <v xml:space="preserve">PROFESION: 
. 
Con título de POSGRADO en el área de: 
. 
Con EXPERIENCIA ESPECIFICA: 
</v>
      </c>
      <c r="E126" s="20"/>
      <c r="F126" s="20"/>
      <c r="G126" s="54"/>
    </row>
    <row r="127" spans="1:8" ht="137.4" customHeight="1" outlineLevel="1">
      <c r="A127" s="25">
        <f t="shared" si="11"/>
        <v>105</v>
      </c>
      <c r="B127" s="23" t="s">
        <v>59</v>
      </c>
      <c r="C127" s="24" t="s">
        <v>181</v>
      </c>
      <c r="D127" s="19" t="str">
        <f t="shared" si="9"/>
        <v>PROFESION: 
Ingeniero Civil o Ingeniero de Transporte y Vías, con tarjeta profesional vigente. 
Con título de POSGRADO en el área de: 
Especialización en Geotecnia y Pavimentos o Especialización en Geotecnia. 
Con EXPERIENCIA ESPECIFICA: 
En proyectos de Estudios y Diseños o Interventoría de Estudios y Diseños de infraestructura urbana o interurbana, sistemas de transporte o equipamientos urbanos como especialista en el área de geotecnia.</v>
      </c>
      <c r="E127" s="20" t="s">
        <v>166</v>
      </c>
      <c r="F127" s="20" t="s">
        <v>183</v>
      </c>
      <c r="G127" s="54" t="s">
        <v>184</v>
      </c>
      <c r="H127" s="9" t="s">
        <v>153</v>
      </c>
    </row>
    <row r="128" spans="1:8" ht="137.4" customHeight="1" outlineLevel="1">
      <c r="A128" s="25">
        <f t="shared" si="11"/>
        <v>106</v>
      </c>
      <c r="B128" s="23" t="s">
        <v>59</v>
      </c>
      <c r="C128" s="24" t="s">
        <v>182</v>
      </c>
      <c r="D128" s="19" t="str">
        <f t="shared" si="9"/>
        <v>PROFESION: 
Ingeniero Civil o Ingeniero de Transporte y Vías, con tarjeta profesional vigente. 
Con título de POSGRADO en el área de: 
N/A. 
Con EXPERIENCIA ESPECIFICA: 
En proyectos de Estudios y Diseños o Interventoría de Estudios y Diseños de infraestructura urbana o interurbana, sistemas de transporte o equipamientos urbanos como especialista en el área de geotecnia.</v>
      </c>
      <c r="E128" s="20" t="s">
        <v>166</v>
      </c>
      <c r="F128" s="20" t="s">
        <v>60</v>
      </c>
      <c r="G128" s="54" t="s">
        <v>184</v>
      </c>
      <c r="H128" s="9" t="s">
        <v>153</v>
      </c>
    </row>
    <row r="129" spans="1:8" ht="149.4" customHeight="1" outlineLevel="1">
      <c r="A129" s="25">
        <f t="shared" si="11"/>
        <v>107</v>
      </c>
      <c r="B129" s="23" t="s">
        <v>59</v>
      </c>
      <c r="C129" s="23" t="s">
        <v>185</v>
      </c>
      <c r="D129" s="19" t="str">
        <f t="shared" si="9"/>
        <v>PROFESION: 
Geólogo. 
Con título de POSGRADO en el área de: 
N/A. 
Con EXPERIENCIA ESPECIFICA: 
En proyectos de Estudios y Diseños o Interventoría de Estudios y Diseños de infraestructura urbana o interurbana, sistemas de transporte o equipamientos urbanos como especialista en el área de Geología.</v>
      </c>
      <c r="E129" s="20" t="s">
        <v>190</v>
      </c>
      <c r="F129" s="20" t="s">
        <v>60</v>
      </c>
      <c r="G129" s="54" t="s">
        <v>189</v>
      </c>
      <c r="H129" s="9" t="s">
        <v>153</v>
      </c>
    </row>
    <row r="130" spans="1:8" ht="151.19999999999999" customHeight="1" outlineLevel="1">
      <c r="A130" s="25">
        <f t="shared" si="11"/>
        <v>108</v>
      </c>
      <c r="B130" s="23" t="s">
        <v>59</v>
      </c>
      <c r="C130" s="24" t="s">
        <v>30</v>
      </c>
      <c r="D130" s="19" t="str">
        <f t="shared" si="9"/>
        <v>PROFESION: 
Geólogo, ingeniero civil, arquitecto, ingeniero ambiental. 
Con título de POSGRADO en el área de: 
Patologías de la construcción, gestión de riesgo, geotecnia. O posgrados relacionados con el objeto y alcance del componente y el proyecto. 
Con EXPERIENCIA ESPECIFICA: 
En proyectos de Estudios y Diseños o Interventoría de Estudios y Diseños de infraestructura urbana o interurbana, sistemas de transporte o equipamientos urbanos como especialista en el área de gestión y evaluación del riesgo.</v>
      </c>
      <c r="E130" s="20" t="s">
        <v>186</v>
      </c>
      <c r="F130" s="48" t="s">
        <v>187</v>
      </c>
      <c r="G130" s="54" t="s">
        <v>188</v>
      </c>
      <c r="H130" s="9" t="s">
        <v>153</v>
      </c>
    </row>
    <row r="131" spans="1:8" ht="112.8" outlineLevel="1" thickBot="1">
      <c r="A131" s="25">
        <f t="shared" si="11"/>
        <v>109</v>
      </c>
      <c r="B131" s="40"/>
      <c r="C131" s="40"/>
      <c r="D131" s="19" t="str">
        <f t="shared" si="9"/>
        <v xml:space="preserve">PROFESION: 
. 
Con título de POSGRADO en el área de: 
. 
Con EXPERIENCIA ESPECIFICA: 
</v>
      </c>
      <c r="E131" s="29"/>
      <c r="F131" s="29"/>
      <c r="G131" s="56"/>
    </row>
    <row r="132" spans="1:8" ht="16.2" thickBot="1">
      <c r="A132" s="528" t="s">
        <v>15</v>
      </c>
      <c r="B132" s="529"/>
      <c r="C132" s="529"/>
      <c r="D132" s="529"/>
      <c r="E132" s="529"/>
      <c r="F132" s="529"/>
      <c r="G132" s="530"/>
    </row>
    <row r="133" spans="1:8" ht="40.5" customHeight="1" outlineLevel="1">
      <c r="A133" s="22">
        <f>A131+1</f>
        <v>110</v>
      </c>
      <c r="B133" s="23" t="s">
        <v>44</v>
      </c>
      <c r="C133" s="59" t="s">
        <v>16</v>
      </c>
      <c r="D133" s="19" t="str">
        <f t="shared" si="9"/>
        <v>PROFESION: 
Ingeniero Civil o Ingeniero de Transporte y Vías con tarjeta profesional vigente. 
Con título de POSGRADO en el área de: 
En pavimentos o con énfasis en Infraestructura vial.. 
Con EXPERIENCIA ESPECIFICA: 
Como profesional especializado en pavimentos, en contratos de estudios y diseños o interventoría de estudios y diseños o de obra o interventoría de obra de proyectos de construcción, rehabilitación, adecuación, ampliación, mantenimiento o mejoramiento de infraestructura vial arterial o troncal urbana para tráfico automotor o sistema BRT o vías nacionales de primer orden.</v>
      </c>
      <c r="E133" s="48" t="s">
        <v>165</v>
      </c>
      <c r="F133" s="48" t="s">
        <v>245</v>
      </c>
      <c r="G133" s="53" t="s">
        <v>246</v>
      </c>
    </row>
    <row r="134" spans="1:8" ht="112.2" outlineLevel="1">
      <c r="A134" s="22">
        <f t="shared" ref="A134:A139" si="12">+A133+1</f>
        <v>111</v>
      </c>
      <c r="B134" s="23" t="s">
        <v>49</v>
      </c>
      <c r="C134" s="24"/>
      <c r="D134" s="19" t="str">
        <f t="shared" si="9"/>
        <v xml:space="preserve">PROFESION: 
. 
Con título de POSGRADO en el área de: 
. 
Con EXPERIENCIA ESPECIFICA: 
</v>
      </c>
      <c r="E134" s="14"/>
      <c r="F134" s="14"/>
      <c r="G134" s="53"/>
    </row>
    <row r="135" spans="1:8" ht="112.2" outlineLevel="1">
      <c r="A135" s="22">
        <f t="shared" si="12"/>
        <v>112</v>
      </c>
      <c r="B135" s="23" t="s">
        <v>52</v>
      </c>
      <c r="C135" s="24"/>
      <c r="D135" s="19" t="str">
        <f t="shared" si="9"/>
        <v xml:space="preserve">PROFESION: 
. 
Con título de POSGRADO en el área de: 
. 
Con EXPERIENCIA ESPECIFICA: 
</v>
      </c>
      <c r="E135" s="14"/>
      <c r="F135" s="14"/>
      <c r="G135" s="53"/>
    </row>
    <row r="136" spans="1:8" ht="112.2" outlineLevel="1">
      <c r="A136" s="22">
        <f t="shared" si="12"/>
        <v>113</v>
      </c>
      <c r="B136" s="23" t="s">
        <v>54</v>
      </c>
      <c r="C136" s="24"/>
      <c r="D136" s="19" t="str">
        <f t="shared" si="9"/>
        <v xml:space="preserve">PROFESION: 
. 
Con título de POSGRADO en el área de: 
. 
Con EXPERIENCIA ESPECIFICA: 
</v>
      </c>
      <c r="E136" s="14"/>
      <c r="F136" s="14"/>
      <c r="G136" s="53"/>
    </row>
    <row r="137" spans="1:8" ht="148.19999999999999" customHeight="1" outlineLevel="1">
      <c r="A137" s="22">
        <f t="shared" si="12"/>
        <v>114</v>
      </c>
      <c r="B137" s="23" t="s">
        <v>59</v>
      </c>
      <c r="C137" s="59" t="s">
        <v>16</v>
      </c>
      <c r="D137" s="19" t="str">
        <f t="shared" si="9"/>
        <v>PROFESION: 
Ingeniero Civil o Ingeniero de Transporte y Vías con tarjeta profesional vigente. 
Con título de POSGRADO en el área de: 
En pavimentos o infraestructura vial. Para el caso de maestría, se debe certificar énfasis en pavimentos, infraestructura vial o equipamientos urbanos. 
Con EXPERIENCIA ESPECIFICA: 
En proyectos de Estudios y Diseños o Interventoría de Estudios y Diseños de infraestructura urbana o interurbana, sistemas de transporte o equipamientos urbanos como especialista en el área de pavimentos.</v>
      </c>
      <c r="E137" s="48" t="s">
        <v>165</v>
      </c>
      <c r="F137" s="48" t="s">
        <v>163</v>
      </c>
      <c r="G137" s="53" t="s">
        <v>164</v>
      </c>
      <c r="H137" s="9" t="s">
        <v>153</v>
      </c>
    </row>
    <row r="138" spans="1:8" ht="153" outlineLevel="1">
      <c r="A138" s="22">
        <f t="shared" si="12"/>
        <v>115</v>
      </c>
      <c r="B138" s="23" t="s">
        <v>44</v>
      </c>
      <c r="C138" s="59" t="s">
        <v>320</v>
      </c>
      <c r="D138" s="19" t="str">
        <f t="shared" si="9"/>
        <v>PROFESION: 
Ingeniero Civil o Ingeniero de Transporte y Vías con tarjeta profesional vigente. 
Con título de POSGRADO en el área de: 
NA. 
Con EXPERIENCIA ESPECIFICA: 
Como profesional especializado en pavimentos, en contratos de estudios y diseños o interventoría de estudios y diseños o de obra o interventoría de obra de proyectos de construcción, rehabilitación, adecuación, ampliación, mantenimiento o mejoramiento de infraestructura vial arterial o troncal urbana para tráfico automotor o sistema BRT o vías nacionales de primer orden.</v>
      </c>
      <c r="E138" s="48" t="s">
        <v>165</v>
      </c>
      <c r="F138" s="20" t="s">
        <v>13</v>
      </c>
      <c r="G138" s="53" t="s">
        <v>246</v>
      </c>
    </row>
    <row r="139" spans="1:8" ht="112.8" outlineLevel="1" thickBot="1">
      <c r="A139" s="22">
        <f t="shared" si="12"/>
        <v>116</v>
      </c>
      <c r="B139" s="40"/>
      <c r="C139" s="40"/>
      <c r="D139" s="19" t="str">
        <f t="shared" si="9"/>
        <v xml:space="preserve">PROFESION: 
. 
Con título de POSGRADO en el área de: 
. 
Con EXPERIENCIA ESPECIFICA: 
</v>
      </c>
      <c r="E139" s="29"/>
      <c r="F139" s="29"/>
      <c r="G139" s="56"/>
    </row>
    <row r="140" spans="1:8" ht="16.2" thickBot="1">
      <c r="A140" s="528" t="s">
        <v>141</v>
      </c>
      <c r="B140" s="529"/>
      <c r="C140" s="529"/>
      <c r="D140" s="529"/>
      <c r="E140" s="529"/>
      <c r="F140" s="529"/>
      <c r="G140" s="530"/>
    </row>
    <row r="141" spans="1:8" ht="123.75" customHeight="1" outlineLevel="1">
      <c r="A141" s="32">
        <f>A139+1</f>
        <v>117</v>
      </c>
      <c r="B141" s="60"/>
      <c r="C141" s="59" t="s">
        <v>273</v>
      </c>
      <c r="D141" s="61" t="str">
        <f t="shared" si="9"/>
        <v>PROFESION: 
Profesión: Ingeniero ambiental y/o sanitario, ingeniero de recursos hídricos y gestión ambiental o Administrador ambiental con tarjeta profesional vigente.. 
Con título de POSGRADO en el área de: 
Solo serán homologables títulos de postgrado relacionados con el área ambiental.. 
Con EXPERIENCIA ESPECIFICA: 
Experiencia específica en manejo ambiental en proyectos de obra o Interventoría de obra para la Construcción o Rehabilitación o Adecuación, o Ampliación o Mejoramiento o Mantenimiento de infraestructura Vial Urbana para tráfico automotor o sistema BRT o de proyectos de Espacio Público (plazas, vías peatonales, andenes, controles ambientales de las vías arterias, alamedas y ciclorutas y red de transporte no motorizado), como residente y/o profesional ambiental.</v>
      </c>
      <c r="E141" s="48" t="s">
        <v>274</v>
      </c>
      <c r="F141" s="48" t="s">
        <v>276</v>
      </c>
      <c r="G141" s="53" t="s">
        <v>277</v>
      </c>
    </row>
    <row r="142" spans="1:8" ht="112.2" outlineLevel="1">
      <c r="A142" s="22">
        <f>+A141+1</f>
        <v>118</v>
      </c>
      <c r="B142" s="23"/>
      <c r="C142" s="24"/>
      <c r="D142" s="19" t="str">
        <f t="shared" si="9"/>
        <v xml:space="preserve">PROFESION: 
. 
Con título de POSGRADO en el área de: 
. 
Con EXPERIENCIA ESPECIFICA: 
</v>
      </c>
      <c r="E142" s="73"/>
      <c r="F142" s="14"/>
      <c r="G142" s="53"/>
    </row>
    <row r="143" spans="1:8" ht="132.6" outlineLevel="1">
      <c r="A143" s="22">
        <f t="shared" ref="A143:A150" si="13">+A142+1</f>
        <v>119</v>
      </c>
      <c r="B143" s="23"/>
      <c r="C143" s="24"/>
      <c r="D143" s="19" t="str">
        <f t="shared" si="9"/>
        <v xml:space="preserve">PROFESION: 
O Ingeniero civil, Ingeniero geólogo, Ingeniero de minas, Ingeniero Industrial, Ingeniero Geógrafo, Ingeniero de vías, Ingeniero topográfico Ingeniero forestal o Arquitecto, con tarjeta profesional vigente con posgrado en el área ambiental.. 
Con título de POSGRADO en el área de: 
. 
Con EXPERIENCIA ESPECIFICA: 
</v>
      </c>
      <c r="E143" s="73" t="s">
        <v>275</v>
      </c>
      <c r="F143" s="14"/>
      <c r="G143" s="53"/>
    </row>
    <row r="144" spans="1:8" ht="112.2" outlineLevel="1">
      <c r="A144" s="22">
        <f t="shared" si="13"/>
        <v>120</v>
      </c>
      <c r="B144" s="23"/>
      <c r="C144" s="24"/>
      <c r="D144" s="19" t="str">
        <f t="shared" si="9"/>
        <v xml:space="preserve">PROFESION: 
. 
Con título de POSGRADO en el área de: 
. 
Con EXPERIENCIA ESPECIFICA: 
</v>
      </c>
      <c r="E144" s="14"/>
      <c r="F144" s="14"/>
      <c r="G144" s="53"/>
    </row>
    <row r="145" spans="1:8" ht="112.2" outlineLevel="1">
      <c r="A145" s="22">
        <f t="shared" si="13"/>
        <v>121</v>
      </c>
      <c r="B145" s="26"/>
      <c r="C145" s="24"/>
      <c r="D145" s="19" t="str">
        <f t="shared" si="9"/>
        <v xml:space="preserve">PROFESION: 
. 
Con título de POSGRADO en el área de: 
. 
Con EXPERIENCIA ESPECIFICA: 
</v>
      </c>
      <c r="E145" s="20"/>
      <c r="F145" s="20"/>
      <c r="G145" s="54"/>
    </row>
    <row r="146" spans="1:8" ht="112.2" outlineLevel="1">
      <c r="A146" s="22">
        <f t="shared" si="13"/>
        <v>122</v>
      </c>
      <c r="B146" s="23"/>
      <c r="C146" s="24"/>
      <c r="D146" s="19" t="str">
        <f t="shared" si="9"/>
        <v xml:space="preserve">PROFESION: 
. 
Con título de POSGRADO en el área de: 
. 
Con EXPERIENCIA ESPECIFICA: 
</v>
      </c>
      <c r="E146" s="20"/>
      <c r="F146" s="20"/>
      <c r="G146" s="54"/>
    </row>
    <row r="147" spans="1:8" ht="285.60000000000002" outlineLevel="1">
      <c r="A147" s="22">
        <f t="shared" si="13"/>
        <v>123</v>
      </c>
      <c r="B147" s="26" t="s">
        <v>44</v>
      </c>
      <c r="C147" s="24" t="s">
        <v>11</v>
      </c>
      <c r="D147" s="19" t="str">
        <f t="shared" si="9"/>
        <v>PROFESION: 
Ingeniero ambiental y/o sanitario, ingeniero de recursos hídricos y gestión ambiental o Administrador ambiental con tarjeta profesional vigente 
 o
Ingeniero civil, Ingeniero geólogo, Ingeniero de minas, Ingeniero Industrial, Ingeniero Geógrafo, Ingeniero de vías, Ingeniero topográfico Ingeniero forestal o Arquitecto, con tarjeta profesional vigente.
. 
Con título de POSGRADO en el área de: 
Área ambiental.
Solo serán homologables títulos de postgrado relacionados con el área ambiental.. 
.. 
Con EXPERIENCIA ESPECIFICA: 
En proyectos de Estudios y Diseños o Interventoría de Estudios y Diseños de infraestructura urbana o interurbana, sistemas de transporte o equipamientos urbanos como Especialista ambiental</v>
      </c>
      <c r="E147" s="20" t="s">
        <v>259</v>
      </c>
      <c r="F147" s="20" t="s">
        <v>254</v>
      </c>
      <c r="G147" s="54" t="s">
        <v>255</v>
      </c>
      <c r="H147" s="9" t="s">
        <v>153</v>
      </c>
    </row>
    <row r="148" spans="1:8" ht="264" customHeight="1" outlineLevel="1">
      <c r="A148" s="22">
        <f t="shared" si="13"/>
        <v>124</v>
      </c>
      <c r="B148" s="26" t="s">
        <v>44</v>
      </c>
      <c r="C148" s="18" t="s">
        <v>12</v>
      </c>
      <c r="D148" s="19" t="str">
        <f>CONCATENATE("PROFESION: 
",E148,". 
Con título de POSGRADO en el área de: 
",F148,". 
Con EXPERIENCIA ESPECIFICA: 
",G148)</f>
        <v>PROFESION: 
Ingeniero Ambiental, Ingeniero Civil, Ingeniero sanitario y/o ambiental, Ingeniero de Recursos Hídricos y Gestión Ambiental, Administrador Ambiental o Ingeniero civil, Ingeniero Industrial, Ingeniero Geógrafo, Ingeniero de Vías, Ingeniero Topográfico, Ingeniero Forestal, Químico Industrial, Ingeniero Químico, Administrador en Seguridad y Salud en el Trabajo o Arquitecto con especialización, maestría o doctorado en el área de Seguridad y Salud en el Trabajo (antes programas de Salud Ocupacional)
O Profesional en seguridad y salud en el trabajo (antes programa de Salud Ocupacional) trabajo, Administrador
en Seguridad y Salud en el Trabajo o Ingeniero en seguridad y
salud en el trabajo
Certificado de aprobación del Curso de capacitación virtual obligatorio de cincuenta (50) horas sobre SG SST, (Art 2.2.4.6.35 Decreto 1072/15). Curso de actualización de la capacitación virtual obligatorio de veinte (20) horas sobre SG SST, (Circular 063/2020).
Requisito: Licencia SST vigente que abarque las áreas de: seguridad industrial u ocupacional; higiene industrial u ocupacional; diseño, administración y ejecución de programas de salud ocupacional.. 
. 
Con título de POSGRADO en el área de: 
N/A. 
Con EXPERIENCIA ESPECIFICA: 
En manejo de Sistemas de Gestión de Seguridad y Salud en el Trabajo en proyectos de Estudios y Diseños o Interventoría de Estudios y Diseños de infraestructura urbana o interurbana, sistemas de transporte o equipamientos urbanos como especialista en seguridad y salud en el trabajo</v>
      </c>
      <c r="E148" s="20" t="s">
        <v>260</v>
      </c>
      <c r="F148" s="20" t="s">
        <v>60</v>
      </c>
      <c r="G148" s="54" t="s">
        <v>256</v>
      </c>
      <c r="H148" s="9"/>
    </row>
    <row r="149" spans="1:8" ht="139.94999999999999" customHeight="1" outlineLevel="1">
      <c r="A149" s="22">
        <f t="shared" si="13"/>
        <v>125</v>
      </c>
      <c r="B149" s="17" t="s">
        <v>44</v>
      </c>
      <c r="C149" s="18" t="s">
        <v>17</v>
      </c>
      <c r="D149" s="19" t="str">
        <f t="shared" si="9"/>
        <v>PROFESION: 
Ingeniero Forestal. 
Con título de POSGRADO en el área de: 
N/A. 
Con EXPERIENCIA ESPECIFICA: 
En manejo de arbolado en proyectos o diseño de proyectos de Estudios y Diseños o Interventoría de estudios y diseños de obras de infraestructura de transporte y/o equipamientos o de espacio público.</v>
      </c>
      <c r="E149" s="20" t="s">
        <v>216</v>
      </c>
      <c r="F149" s="20" t="s">
        <v>60</v>
      </c>
      <c r="G149" s="54" t="s">
        <v>257</v>
      </c>
      <c r="H149" s="9"/>
    </row>
    <row r="150" spans="1:8" ht="139.94999999999999" customHeight="1" outlineLevel="1" thickBot="1">
      <c r="A150" s="67">
        <f t="shared" si="13"/>
        <v>126</v>
      </c>
      <c r="B150" s="17" t="s">
        <v>44</v>
      </c>
      <c r="C150" s="71" t="s">
        <v>18</v>
      </c>
      <c r="D150" s="65" t="str">
        <f t="shared" si="9"/>
        <v>PROFESION: 
Biólogo o Ecólogo - con matricula profesional vigente. 
Con título de POSGRADO en el área de: 
N/A. 
Con EXPERIENCIA ESPECIFICA: 
En manejo de fauna silvestre en proyectos de Estudios y Diseños o Interventoría de estudios y diseños de obras de infraestructura preferiblemente vial o de espacio público.</v>
      </c>
      <c r="E150" s="41" t="s">
        <v>217</v>
      </c>
      <c r="F150" s="41" t="s">
        <v>60</v>
      </c>
      <c r="G150" s="72" t="s">
        <v>258</v>
      </c>
      <c r="H150" s="9" t="s">
        <v>153</v>
      </c>
    </row>
    <row r="151" spans="1:8" ht="16.2" thickBot="1">
      <c r="A151" s="528" t="s">
        <v>142</v>
      </c>
      <c r="B151" s="529"/>
      <c r="C151" s="529"/>
      <c r="D151" s="529"/>
      <c r="E151" s="529"/>
      <c r="F151" s="529"/>
      <c r="G151" s="530"/>
    </row>
    <row r="152" spans="1:8" ht="142.80000000000001" outlineLevel="1">
      <c r="A152" s="22">
        <f>A150+1</f>
        <v>127</v>
      </c>
      <c r="B152" s="23" t="s">
        <v>44</v>
      </c>
      <c r="C152" s="23" t="s">
        <v>219</v>
      </c>
      <c r="D152" s="19" t="str">
        <f t="shared" si="9"/>
        <v>PROFESION: 
Profesional en áreas como: Sociología, antropología, psicología, trabajo social, gestión y desarrollo urbano, arquitectura, comunicación social, ciencias políticas y/o economía. 
Con título de POSGRADO en el área de: 
Posgrado relacionados con el cargo y/o las actividades a desarrollar. 
Con EXPERIENCIA ESPECIFICA: 
En estudios y Diseños o Interventoría de Estudios y Diseños de infraestructura urbana o interurbana, sistemas de transporte o equipamientos urbanos como profesional en el componente social.</v>
      </c>
      <c r="E152" s="14" t="s">
        <v>264</v>
      </c>
      <c r="F152" s="14" t="s">
        <v>221</v>
      </c>
      <c r="G152" s="53" t="s">
        <v>222</v>
      </c>
    </row>
    <row r="153" spans="1:8" ht="112.2" outlineLevel="1">
      <c r="A153" s="22">
        <f>+A152+1</f>
        <v>128</v>
      </c>
      <c r="B153" s="23" t="s">
        <v>49</v>
      </c>
      <c r="C153" s="24"/>
      <c r="D153" s="19" t="str">
        <f t="shared" si="9"/>
        <v xml:space="preserve">PROFESION: 
. 
Con título de POSGRADO en el área de: 
. 
Con EXPERIENCIA ESPECIFICA: 
</v>
      </c>
      <c r="E153" s="14"/>
      <c r="F153" s="14"/>
      <c r="G153" s="53"/>
    </row>
    <row r="154" spans="1:8" ht="112.2" outlineLevel="1">
      <c r="A154" s="22">
        <f t="shared" ref="A154:A162" si="14">+A153+1</f>
        <v>129</v>
      </c>
      <c r="B154" s="23" t="s">
        <v>52</v>
      </c>
      <c r="C154" s="24"/>
      <c r="D154" s="19" t="str">
        <f t="shared" si="9"/>
        <v xml:space="preserve">PROFESION: 
. 
Con título de POSGRADO en el área de: 
. 
Con EXPERIENCIA ESPECIFICA: 
</v>
      </c>
      <c r="E154" s="14"/>
      <c r="F154" s="14"/>
      <c r="G154" s="53"/>
    </row>
    <row r="155" spans="1:8" ht="112.2" outlineLevel="1">
      <c r="A155" s="22">
        <f t="shared" si="14"/>
        <v>130</v>
      </c>
      <c r="B155" s="23" t="s">
        <v>54</v>
      </c>
      <c r="C155" s="24"/>
      <c r="D155" s="19" t="str">
        <f t="shared" si="9"/>
        <v xml:space="preserve">PROFESION: 
. 
Con título de POSGRADO en el área de: 
. 
Con EXPERIENCIA ESPECIFICA: 
</v>
      </c>
      <c r="E155" s="14"/>
      <c r="F155" s="14"/>
      <c r="G155" s="53"/>
    </row>
    <row r="156" spans="1:8" ht="150.6" customHeight="1" outlineLevel="1">
      <c r="A156" s="22">
        <f t="shared" si="14"/>
        <v>131</v>
      </c>
      <c r="B156" s="23" t="s">
        <v>59</v>
      </c>
      <c r="C156" s="23" t="s">
        <v>219</v>
      </c>
      <c r="D156" s="19" t="str">
        <f t="shared" si="9"/>
        <v>PROFESION: 
Profesional en áreas como: Sociología, antropología, psicología social comunitaria, trabajo social, gestión y desarrollo urbano, arquitectura, comunicación social, ciencias políticas y/o economía. 
Con título de POSGRADO en el área de: 
Posgrado relacionados con el cargo y/o las actividades a desarrollar. 
Con EXPERIENCIA ESPECIFICA: 
En estudios y Diseños o Interventoría de Estudios y Diseños de infraestructura urbana o interurbana, sistemas de transporte o equipamientos urbanos como profesional en el componente social.</v>
      </c>
      <c r="E156" s="14" t="s">
        <v>220</v>
      </c>
      <c r="F156" s="14" t="s">
        <v>221</v>
      </c>
      <c r="G156" s="53" t="s">
        <v>222</v>
      </c>
    </row>
    <row r="157" spans="1:8" ht="112.2" outlineLevel="1">
      <c r="A157" s="22">
        <f t="shared" si="14"/>
        <v>132</v>
      </c>
      <c r="B157" s="23" t="s">
        <v>59</v>
      </c>
      <c r="C157" s="24" t="s">
        <v>223</v>
      </c>
      <c r="D157" s="19" t="str">
        <f t="shared" si="9"/>
        <v>PROFESION: 
Sociología, Trabajo Social, Psicología, Antropología, Comunicación Social. 
Con título de POSGRADO en el área de: 
N/A. 
Con EXPERIENCIA ESPECIFICA: 
Experiencia como asistente social en proyectos de infraestructura urbana o espacio público.</v>
      </c>
      <c r="E157" s="20" t="s">
        <v>224</v>
      </c>
      <c r="F157" s="20" t="s">
        <v>60</v>
      </c>
      <c r="G157" s="54" t="s">
        <v>225</v>
      </c>
    </row>
    <row r="158" spans="1:8" ht="112.2" outlineLevel="1">
      <c r="A158" s="22">
        <f t="shared" si="14"/>
        <v>133</v>
      </c>
      <c r="B158" s="23" t="s">
        <v>44</v>
      </c>
      <c r="C158" s="23" t="s">
        <v>219</v>
      </c>
      <c r="D158" s="19" t="str">
        <f t="shared" si="9"/>
        <v>PROFESION: 
Sociología, Trabajo Social, Psicología, Antropología, Comunicación Social. 
Con título de POSGRADO en el área de: 
N/A. 
Con EXPERIENCIA ESPECIFICA: 
Experiencia como asistente social en proyectos de infraestructura urbana o espacio público.</v>
      </c>
      <c r="E158" s="75" t="s">
        <v>224</v>
      </c>
      <c r="F158" s="75" t="s">
        <v>60</v>
      </c>
      <c r="G158" s="54" t="s">
        <v>225</v>
      </c>
    </row>
    <row r="159" spans="1:8" ht="122.4" outlineLevel="1">
      <c r="A159" s="22">
        <f t="shared" si="14"/>
        <v>134</v>
      </c>
      <c r="B159" s="23" t="s">
        <v>44</v>
      </c>
      <c r="C159" s="40" t="s">
        <v>291</v>
      </c>
      <c r="D159" s="19" t="str">
        <f t="shared" si="9"/>
        <v>PROFESION: 
Antropología, ciencias sociales y humanas, ciencia política, comunicación social, periodismo, derecho y afines, filosofía, geografía, historia, psicología, sociología, trabajo social. 
Con título de POSGRADO en el área de: 
N/A. 
Con EXPERIENCIA ESPECIFICA: 
Experiencia como asistente social en proyectos de infraestructura urbana o espacio público.</v>
      </c>
      <c r="E159" s="29" t="s">
        <v>292</v>
      </c>
      <c r="F159" s="75" t="s">
        <v>60</v>
      </c>
      <c r="G159" s="54" t="s">
        <v>225</v>
      </c>
    </row>
    <row r="160" spans="1:8" ht="112.2" outlineLevel="1">
      <c r="A160" s="22">
        <f t="shared" si="14"/>
        <v>135</v>
      </c>
      <c r="B160" s="23" t="s">
        <v>44</v>
      </c>
      <c r="C160" s="24" t="s">
        <v>293</v>
      </c>
      <c r="D160" s="19" t="str">
        <f>CONCATENATE("PROFESION: 
",E160,". 
Con título de POSGRADO en el área de: 
",F160,". 
Con EXPERIENCIA ESPECIFICA: 
",G160)</f>
        <v>PROFESION: 
Comunicación social, comunicación audiovisual,  periodismo, publicidad, diseño y afines.. 
Con título de POSGRADO en el área de: 
N/A. 
Con EXPERIENCIA ESPECIFICA: 
Experiencia como comunicador social en proyectos de infraestructura urbana o espacio público.</v>
      </c>
      <c r="E160" s="75" t="s">
        <v>296</v>
      </c>
      <c r="F160" s="75" t="s">
        <v>60</v>
      </c>
      <c r="G160" s="54" t="s">
        <v>299</v>
      </c>
    </row>
    <row r="161" spans="1:7" ht="112.2" outlineLevel="1">
      <c r="A161" s="22">
        <f t="shared" si="14"/>
        <v>136</v>
      </c>
      <c r="B161" s="74" t="s">
        <v>44</v>
      </c>
      <c r="C161" s="76" t="s">
        <v>294</v>
      </c>
      <c r="D161" s="77" t="str">
        <f>CONCATENATE("PROFESION: 
",E161,". 
Con título de POSGRADO en el área de: 
",F161,". 
Con EXPERIENCIA ESPECIFICA: 
",G161)</f>
        <v>PROFESION: 
Economia. 
Con título de POSGRADO en el área de: 
N/A. 
Con EXPERIENCIA ESPECIFICA: 
Experiencia como economista en proyectos de infraestructura urbana o espacio público.</v>
      </c>
      <c r="E161" s="75" t="s">
        <v>297</v>
      </c>
      <c r="F161" s="75" t="s">
        <v>60</v>
      </c>
      <c r="G161" s="54" t="s">
        <v>300</v>
      </c>
    </row>
    <row r="162" spans="1:7" ht="112.8" outlineLevel="1" thickBot="1">
      <c r="A162" s="22">
        <f t="shared" si="14"/>
        <v>137</v>
      </c>
      <c r="B162" s="23" t="s">
        <v>44</v>
      </c>
      <c r="C162" s="40" t="s">
        <v>295</v>
      </c>
      <c r="D162" s="13" t="str">
        <f>CONCATENATE("PROFESION: 
",E162,". 
Con título de POSGRADO en el área de: 
",F162,". 
Con EXPERIENCIA ESPECIFICA: 
",G162)</f>
        <v>PROFESION: 
Diferentes disciplinas de las ciencias sociales, educación y pedagogía.. 
Con título de POSGRADO en el área de: 
N/A. 
Con EXPERIENCIA ESPECIFICA: 
Experiencia como pedagogo en proyectos de infraestructura urbana o espacio público.</v>
      </c>
      <c r="E162" s="44" t="s">
        <v>298</v>
      </c>
      <c r="F162" s="14" t="s">
        <v>60</v>
      </c>
      <c r="G162" s="53" t="s">
        <v>301</v>
      </c>
    </row>
    <row r="163" spans="1:7" ht="16.2" thickBot="1">
      <c r="A163" s="528" t="s">
        <v>23</v>
      </c>
      <c r="B163" s="529"/>
      <c r="C163" s="529"/>
      <c r="D163" s="529"/>
      <c r="E163" s="529"/>
      <c r="F163" s="529"/>
      <c r="G163" s="530"/>
    </row>
    <row r="164" spans="1:7" ht="142.80000000000001" outlineLevel="1">
      <c r="A164" s="22">
        <f>A159+1</f>
        <v>135</v>
      </c>
      <c r="B164" s="23" t="s">
        <v>44</v>
      </c>
      <c r="C164" s="24" t="s">
        <v>24</v>
      </c>
      <c r="D164" s="19" t="str">
        <f t="shared" si="9"/>
        <v>PROFESION: 
Antropólogo y/o Arqueólogo.. 
Con título de POSGRADO en el área de: 
N/A. 
Con EXPERIENCIA ESPECIFICA: 
Experiencia en por lo menos 2 proyectos de Arqueología (Diagnóstico, prospección, Monitoreo), comprobabale a través de Autorizaciones de Intervención arqueológica (antigua normativa) o certificados de experiencia (nueva normativa) y que maneje el modelo de Datos ICANH y nueva normativa."</v>
      </c>
      <c r="E164" s="14" t="s">
        <v>218</v>
      </c>
      <c r="F164" s="20" t="s">
        <v>60</v>
      </c>
      <c r="G164" s="53" t="s">
        <v>230</v>
      </c>
    </row>
    <row r="165" spans="1:7" ht="112.2" outlineLevel="1">
      <c r="A165" s="22">
        <f>+A164+1</f>
        <v>136</v>
      </c>
      <c r="B165" s="23" t="s">
        <v>49</v>
      </c>
      <c r="C165" s="24"/>
      <c r="D165" s="19" t="str">
        <f t="shared" si="9"/>
        <v xml:space="preserve">PROFESION: 
. 
Con título de POSGRADO en el área de: 
. 
Con EXPERIENCIA ESPECIFICA: 
</v>
      </c>
      <c r="E165" s="14"/>
      <c r="F165" s="14"/>
      <c r="G165" s="54"/>
    </row>
    <row r="166" spans="1:7" ht="112.2" outlineLevel="1">
      <c r="A166" s="22">
        <f t="shared" ref="A166:A172" si="15">+A165+1</f>
        <v>137</v>
      </c>
      <c r="B166" s="18" t="s">
        <v>52</v>
      </c>
      <c r="C166" s="18"/>
      <c r="D166" s="19" t="str">
        <f t="shared" si="9"/>
        <v xml:space="preserve">PROFESION: 
. 
Con título de POSGRADO en el área de: 
. 
Con EXPERIENCIA ESPECIFICA: 
</v>
      </c>
      <c r="E166" s="20"/>
      <c r="F166" s="20"/>
      <c r="G166" s="53"/>
    </row>
    <row r="167" spans="1:7" ht="112.2" outlineLevel="1">
      <c r="A167" s="22">
        <f t="shared" si="15"/>
        <v>138</v>
      </c>
      <c r="B167" s="24" t="s">
        <v>54</v>
      </c>
      <c r="C167" s="24"/>
      <c r="D167" s="19" t="str">
        <f t="shared" si="9"/>
        <v xml:space="preserve">PROFESION: 
. 
Con título de POSGRADO en el área de: 
. 
Con EXPERIENCIA ESPECIFICA: 
</v>
      </c>
      <c r="E167" s="14"/>
      <c r="F167" s="20"/>
      <c r="G167" s="53"/>
    </row>
    <row r="168" spans="1:7" ht="112.2" outlineLevel="1">
      <c r="A168" s="22">
        <f t="shared" si="15"/>
        <v>139</v>
      </c>
      <c r="B168" s="40" t="s">
        <v>59</v>
      </c>
      <c r="C168" s="24" t="s">
        <v>24</v>
      </c>
      <c r="D168" s="19" t="str">
        <f t="shared" si="9"/>
        <v xml:space="preserve">PROFESION: 
Antropólogo y/o Arqueólogo.. 
Con título de POSGRADO en el área de: 
N/A. 
Con EXPERIENCIA ESPECIFICA: 
</v>
      </c>
      <c r="E168" s="14" t="s">
        <v>218</v>
      </c>
      <c r="F168" s="20" t="s">
        <v>60</v>
      </c>
      <c r="G168" s="54"/>
    </row>
    <row r="169" spans="1:7" ht="112.2" outlineLevel="1">
      <c r="A169" s="22">
        <f t="shared" si="15"/>
        <v>140</v>
      </c>
      <c r="B169" s="18"/>
      <c r="C169" s="24"/>
      <c r="D169" s="19" t="str">
        <f t="shared" si="9"/>
        <v xml:space="preserve">PROFESION: 
. 
Con título de POSGRADO en el área de: 
. 
Con EXPERIENCIA ESPECIFICA: 
</v>
      </c>
      <c r="E169" s="14"/>
      <c r="F169" s="20"/>
      <c r="G169" s="54"/>
    </row>
    <row r="170" spans="1:7" ht="112.2" outlineLevel="1">
      <c r="A170" s="22">
        <f t="shared" si="15"/>
        <v>141</v>
      </c>
      <c r="B170" s="24"/>
      <c r="C170" s="24"/>
      <c r="D170" s="19" t="str">
        <f t="shared" si="9"/>
        <v xml:space="preserve">PROFESION: 
. 
Con título de POSGRADO en el área de: 
. 
Con EXPERIENCIA ESPECIFICA: 
</v>
      </c>
      <c r="E170" s="14"/>
      <c r="F170" s="20"/>
      <c r="G170" s="53"/>
    </row>
    <row r="171" spans="1:7" ht="112.2" outlineLevel="1">
      <c r="A171" s="22">
        <f t="shared" si="15"/>
        <v>142</v>
      </c>
      <c r="B171" s="23"/>
      <c r="C171" s="23"/>
      <c r="D171" s="19" t="str">
        <f t="shared" si="9"/>
        <v xml:space="preserve">PROFESION: 
. 
Con título de POSGRADO en el área de: 
. 
Con EXPERIENCIA ESPECIFICA: 
</v>
      </c>
      <c r="E171" s="20"/>
      <c r="F171" s="20"/>
      <c r="G171" s="54"/>
    </row>
    <row r="172" spans="1:7" ht="112.8" outlineLevel="1" thickBot="1">
      <c r="A172" s="22">
        <f t="shared" si="15"/>
        <v>143</v>
      </c>
      <c r="B172" s="40"/>
      <c r="C172" s="40"/>
      <c r="D172" s="19" t="str">
        <f t="shared" si="9"/>
        <v xml:space="preserve">PROFESION: 
. 
Con título de POSGRADO en el área de: 
. 
Con EXPERIENCIA ESPECIFICA: 
</v>
      </c>
      <c r="E172" s="29"/>
      <c r="F172" s="29"/>
      <c r="G172" s="56"/>
    </row>
    <row r="173" spans="1:7" ht="16.2" thickBot="1">
      <c r="A173" s="528" t="s">
        <v>143</v>
      </c>
      <c r="B173" s="529"/>
      <c r="C173" s="529"/>
      <c r="D173" s="529"/>
      <c r="E173" s="529"/>
      <c r="F173" s="529"/>
      <c r="G173" s="530"/>
    </row>
    <row r="174" spans="1:7" ht="112.2" outlineLevel="1">
      <c r="A174" s="22">
        <f>A172+1</f>
        <v>144</v>
      </c>
      <c r="B174" s="23"/>
      <c r="C174" s="23"/>
      <c r="D174" s="19" t="str">
        <f>CONCATENATE("PROFESION: 
",E174,". 
Con título de POSGRADO en el área de: 
",F174,". 
Con EXPERIENCIA ESPECIFICA: 
",G174)</f>
        <v xml:space="preserve">PROFESION: 
. 
Con título de POSGRADO en el área de: 
. 
Con EXPERIENCIA ESPECIFICA: 
</v>
      </c>
      <c r="E174" s="14"/>
      <c r="F174" s="14"/>
      <c r="G174" s="53"/>
    </row>
    <row r="175" spans="1:7" ht="112.2" outlineLevel="1">
      <c r="A175" s="25">
        <f>A174+1</f>
        <v>145</v>
      </c>
      <c r="B175" s="23"/>
      <c r="C175" s="23"/>
      <c r="D175" s="19" t="str">
        <f>CONCATENATE("PROFESION: 
",E175,". 
Con título de POSGRADO en el área de: 
",F175,". 
Con EXPERIENCIA ESPECIFICA: 
",G175)</f>
        <v xml:space="preserve">PROFESION: 
. 
Con título de POSGRADO en el área de: 
. 
Con EXPERIENCIA ESPECIFICA: 
</v>
      </c>
      <c r="E175" s="20"/>
      <c r="F175" s="20"/>
      <c r="G175" s="54"/>
    </row>
    <row r="176" spans="1:7" ht="112.2" outlineLevel="1">
      <c r="A176" s="25">
        <f>A175+1</f>
        <v>146</v>
      </c>
      <c r="B176" s="23"/>
      <c r="C176" s="23"/>
      <c r="D176" s="19" t="str">
        <f>CONCATENATE("PROFESION: 
",E176,". 
Con título de POSGRADO en el área de: 
",F176,". 
Con EXPERIENCIA ESPECIFICA: 
",G176)</f>
        <v xml:space="preserve">PROFESION: 
. 
Con título de POSGRADO en el área de: 
. 
Con EXPERIENCIA ESPECIFICA: 
</v>
      </c>
      <c r="E176" s="20"/>
      <c r="F176" s="20"/>
      <c r="G176" s="54"/>
    </row>
    <row r="177" spans="1:7" ht="112.8" outlineLevel="1" thickBot="1">
      <c r="A177" s="25">
        <f>A176+1</f>
        <v>147</v>
      </c>
      <c r="B177" s="40"/>
      <c r="C177" s="40"/>
      <c r="D177" s="19" t="str">
        <f>CONCATENATE("PROFESION: 
",E177,". 
Con título de POSGRADO en el área de: 
",F177,". 
Con EXPERIENCIA ESPECIFICA: 
",G177)</f>
        <v xml:space="preserve">PROFESION: 
. 
Con título de POSGRADO en el área de: 
. 
Con EXPERIENCIA ESPECIFICA: 
</v>
      </c>
      <c r="E177" s="29"/>
      <c r="F177" s="29"/>
      <c r="G177" s="56"/>
    </row>
    <row r="178" spans="1:7" ht="16.2" thickBot="1">
      <c r="A178" s="528" t="s">
        <v>144</v>
      </c>
      <c r="B178" s="529"/>
      <c r="C178" s="529"/>
      <c r="D178" s="529"/>
      <c r="E178" s="529"/>
      <c r="F178" s="529"/>
      <c r="G178" s="530"/>
    </row>
    <row r="179" spans="1:7" ht="163.19999999999999" outlineLevel="1">
      <c r="A179" s="22">
        <f>A177+1</f>
        <v>148</v>
      </c>
      <c r="B179" s="23"/>
      <c r="C179" s="24" t="s">
        <v>145</v>
      </c>
      <c r="D179" s="19" t="str">
        <f t="shared" ref="D179:D197" si="16">CONCATENATE("PROFESION: 
",E179,". 
Con título de POSGRADO en el área de: 
",F179,". 
Con EXPERIENCIA ESPECIFICA: 
",G179)</f>
        <v>PROFESION: 
Arquitecto o Ingeniero Civil o Ingeniero en Transportes y Vías o Profesional en Administración de obra, con tarjeta profesional vigente. 
Con título de POSGRADO en el área de: 
N/A. 
Con EXPERIENCIA ESPECIFICA: 
En proyectos de Estudios y Diseños o Interventoría de Estudios y Diseños para la Construcción o Rehabilitación o Adecuación o Ampliación o Mejoramiento o Mantenimiento de infraestructura vial urbana o de proyectos de Espacio Público (plazas, vías peatonales, andenes, controles ambientales de las vías arterias, alamedas y ciclorutas y red de transporte no motorizado) o sistemas BRT para tráfico automotor, como PROFESIONAL DE COSTOS Y/O PRESUPUESTOS.</v>
      </c>
      <c r="E179" s="20" t="s">
        <v>146</v>
      </c>
      <c r="F179" s="20" t="s">
        <v>60</v>
      </c>
      <c r="G179" s="53" t="s">
        <v>147</v>
      </c>
    </row>
    <row r="180" spans="1:7" ht="173.4" outlineLevel="1">
      <c r="A180" s="22">
        <f>+A179+1</f>
        <v>149</v>
      </c>
      <c r="B180" s="23"/>
      <c r="C180" s="24" t="s">
        <v>145</v>
      </c>
      <c r="D180" s="19" t="str">
        <f t="shared" si="16"/>
        <v>PROFESION: 
Arquitecto o Ingeniero Civil o Ingeniero en Transportes y Vías o Profesional en Administración de obra, con tarjeta profesional vigente. 
Con título de POSGRADO en el área de: 
Gerencia / Gestion / tecnologia de Proyectos de construcción / obras / infraestructura / Edificaciones o posgrados afines en esta área de la ingeniería civil y la arquitectura. 
Con EXPERIENCIA ESPECIFICA: 
En proyectos de Estudios y Diseños o Interventoría de Estudios y Diseños para la Construcción o Rehabilitación o Adecuación o Ampliación o Mejoramiento o Mantenimiento de infraestructura vial urbana o de proyectos de Espacio Público (plazas, vías peatonales, andenes, controles ambientales de las vías arterias, alamedas y ciclorutas y red de transporte no motorizado) o sistemas BRT para tráfico automotor, como PROFESIONAL DE COSTOS Y/O PRESUPUESTOS.</v>
      </c>
      <c r="E180" s="20" t="s">
        <v>146</v>
      </c>
      <c r="F180" s="20" t="s">
        <v>148</v>
      </c>
      <c r="G180" s="54" t="s">
        <v>147</v>
      </c>
    </row>
    <row r="181" spans="1:7" ht="163.19999999999999" outlineLevel="1">
      <c r="A181" s="22">
        <f t="shared" ref="A181:A187" si="17">+A180+1</f>
        <v>150</v>
      </c>
      <c r="B181" s="23"/>
      <c r="C181" s="24" t="s">
        <v>149</v>
      </c>
      <c r="D181" s="19" t="str">
        <f t="shared" si="16"/>
        <v>PROFESION: 
Arquitecto o Ingeniero Civil o Ingeniero en Transportes y Vías o Profesional en Administración de obra, con tarjeta profesional vigente. 
Con título de POSGRADO en el área de: 
N/A. 
Con EXPERIENCIA ESPECIFICA: 
En proyectos de Estudios y Diseños o Interventoría de Estudios y Diseños para la Construcción o Rehabilitación o Adecuación o Ampliación o Mejoramiento o Mantenimiento de infraestructura vial urbana o de proyectos de Espacio Público (plazas, vías peatonales, andenes, controles ambientales de las vías arterias, alamedas y ciclorutas y red de transporte no motorizado) o sistemas BRT para tráfico automotor, como PROFESIONAL DE COSTOS Y/O PRESUPUESTOS.</v>
      </c>
      <c r="E181" s="20" t="s">
        <v>146</v>
      </c>
      <c r="F181" s="20" t="s">
        <v>60</v>
      </c>
      <c r="G181" s="53" t="s">
        <v>147</v>
      </c>
    </row>
    <row r="182" spans="1:7" ht="112.2" outlineLevel="1">
      <c r="A182" s="22">
        <f t="shared" si="17"/>
        <v>151</v>
      </c>
      <c r="B182" s="23"/>
      <c r="C182" s="24"/>
      <c r="D182" s="19" t="str">
        <f t="shared" si="16"/>
        <v xml:space="preserve">PROFESION: 
. 
Con título de POSGRADO en el área de: 
. 
Con EXPERIENCIA ESPECIFICA: 
</v>
      </c>
      <c r="E182" s="20"/>
      <c r="F182" s="20"/>
      <c r="G182" s="54"/>
    </row>
    <row r="183" spans="1:7" ht="112.2" outlineLevel="1">
      <c r="A183" s="22">
        <f t="shared" si="17"/>
        <v>152</v>
      </c>
      <c r="B183" s="23"/>
      <c r="C183" s="24"/>
      <c r="D183" s="19" t="str">
        <f t="shared" si="16"/>
        <v xml:space="preserve">PROFESION: 
. 
Con título de POSGRADO en el área de: 
. 
Con EXPERIENCIA ESPECIFICA: 
</v>
      </c>
      <c r="E183" s="20"/>
      <c r="F183" s="20"/>
      <c r="G183" s="54"/>
    </row>
    <row r="184" spans="1:7" ht="112.2" outlineLevel="1">
      <c r="A184" s="22">
        <f t="shared" si="17"/>
        <v>153</v>
      </c>
      <c r="B184" s="23"/>
      <c r="C184" s="24"/>
      <c r="D184" s="19" t="str">
        <f t="shared" si="16"/>
        <v xml:space="preserve">PROFESION: 
. 
Con título de POSGRADO en el área de: 
. 
Con EXPERIENCIA ESPECIFICA: 
</v>
      </c>
      <c r="E184" s="20"/>
      <c r="F184" s="20"/>
      <c r="G184" s="54"/>
    </row>
    <row r="185" spans="1:7" ht="151.94999999999999" customHeight="1" outlineLevel="1">
      <c r="A185" s="22">
        <f t="shared" si="17"/>
        <v>154</v>
      </c>
      <c r="B185" s="23" t="s">
        <v>59</v>
      </c>
      <c r="C185" s="24" t="s">
        <v>211</v>
      </c>
      <c r="D185" s="19" t="str">
        <f t="shared" si="16"/>
        <v>PROFESION: 
Ingeniero Civil, Ingeniero de vías y Transportes o Arquitecto, con tarjeta profesional vigente, Economista ingeniero industrial. 
Con título de POSGRADO en el área de: 
N/A. 
Con EXPERIENCIA ESPECIFICA: 
Como profesional responsable de la definición de especificaciones técnicas particulares para construcción. Deberá acreditar experiencia en sistemas de transporte de cables aéreos o sistemas férreos.</v>
      </c>
      <c r="E185" s="20" t="s">
        <v>212</v>
      </c>
      <c r="F185" s="20" t="s">
        <v>60</v>
      </c>
      <c r="G185" s="54" t="s">
        <v>213</v>
      </c>
    </row>
    <row r="186" spans="1:7" ht="160.19999999999999" customHeight="1" outlineLevel="1">
      <c r="A186" s="22">
        <f t="shared" si="17"/>
        <v>155</v>
      </c>
      <c r="B186" s="23" t="s">
        <v>44</v>
      </c>
      <c r="C186" s="24" t="s">
        <v>214</v>
      </c>
      <c r="D186" s="19" t="str">
        <f t="shared" si="16"/>
        <v>PROFESION: 
Ingeniero Civil, Ingeniero de vías y Transportes o Arquitecto, con tarjeta profesional vigente. 
Con título de POSGRADO en el área de: 
N/A. 
Con EXPERIENCIA ESPECIFICA: 
Como profesional responsable de elaboración, estructuración, revisión de costos, análisis de precios unitarios, presupuestos programación, avance y control de obras y con manejo de bases de datos y software especializado para costos, presupuestos y/o programación de obra, en proyectos de: Estudios y Diseños o Interventoría de estudios y diseños de proyectos, Obras o Interventoría de Obras de infraestructura.</v>
      </c>
      <c r="E186" s="20" t="s">
        <v>215</v>
      </c>
      <c r="F186" s="20" t="s">
        <v>60</v>
      </c>
      <c r="G186" s="54" t="s">
        <v>248</v>
      </c>
    </row>
    <row r="187" spans="1:7" ht="112.8" outlineLevel="1" thickBot="1">
      <c r="A187" s="22">
        <f t="shared" si="17"/>
        <v>156</v>
      </c>
      <c r="B187" s="40"/>
      <c r="C187" s="40"/>
      <c r="D187" s="19" t="str">
        <f t="shared" si="16"/>
        <v xml:space="preserve">PROFESION: 
. 
Con título de POSGRADO en el área de: 
. 
Con EXPERIENCIA ESPECIFICA: 
</v>
      </c>
      <c r="E187" s="29"/>
      <c r="F187" s="29"/>
      <c r="G187" s="56"/>
    </row>
    <row r="188" spans="1:7" ht="16.2" thickBot="1">
      <c r="A188" s="528" t="s">
        <v>150</v>
      </c>
      <c r="B188" s="529"/>
      <c r="C188" s="529"/>
      <c r="D188" s="529"/>
      <c r="E188" s="529"/>
      <c r="F188" s="529"/>
      <c r="G188" s="530"/>
    </row>
    <row r="189" spans="1:7" ht="112.2" outlineLevel="1">
      <c r="A189" s="22">
        <f>A187+1</f>
        <v>157</v>
      </c>
      <c r="B189" s="40"/>
      <c r="C189" s="36"/>
      <c r="D189" s="19" t="str">
        <f t="shared" si="16"/>
        <v xml:space="preserve">PROFESION: 
. 
Con título de POSGRADO en el área de: 
. 
Con EXPERIENCIA ESPECIFICA: 
</v>
      </c>
      <c r="E189" s="44"/>
      <c r="F189" s="44"/>
      <c r="G189" s="58"/>
    </row>
    <row r="190" spans="1:7" ht="112.2" outlineLevel="1">
      <c r="A190" s="25">
        <f>A189+1</f>
        <v>158</v>
      </c>
      <c r="B190" s="18"/>
      <c r="C190" s="18"/>
      <c r="D190" s="19" t="str">
        <f t="shared" si="16"/>
        <v xml:space="preserve">PROFESION: 
. 
Con título de POSGRADO en el área de: 
. 
Con EXPERIENCIA ESPECIFICA: 
</v>
      </c>
      <c r="E190" s="20"/>
      <c r="F190" s="20"/>
      <c r="G190" s="53"/>
    </row>
    <row r="191" spans="1:7" ht="112.2" outlineLevel="1">
      <c r="A191" s="25">
        <f t="shared" ref="A191:A197" si="18">A190+1</f>
        <v>159</v>
      </c>
      <c r="B191" s="24"/>
      <c r="C191" s="18"/>
      <c r="D191" s="19" t="str">
        <f t="shared" si="16"/>
        <v xml:space="preserve">PROFESION: 
. 
Con título de POSGRADO en el área de: 
. 
Con EXPERIENCIA ESPECIFICA: 
</v>
      </c>
      <c r="E191" s="20"/>
      <c r="F191" s="20"/>
      <c r="G191" s="53"/>
    </row>
    <row r="192" spans="1:7" ht="112.2" outlineLevel="1">
      <c r="A192" s="25">
        <f t="shared" si="18"/>
        <v>160</v>
      </c>
      <c r="B192" s="24"/>
      <c r="C192" s="18"/>
      <c r="D192" s="19" t="str">
        <f t="shared" si="16"/>
        <v xml:space="preserve">PROFESION: 
. 
Con título de POSGRADO en el área de: 
. 
Con EXPERIENCIA ESPECIFICA: 
</v>
      </c>
      <c r="E192" s="20"/>
      <c r="F192" s="20"/>
      <c r="G192" s="53"/>
    </row>
    <row r="193" spans="1:7" ht="112.2" outlineLevel="1">
      <c r="A193" s="25">
        <f t="shared" si="18"/>
        <v>161</v>
      </c>
      <c r="B193" s="24"/>
      <c r="C193" s="18"/>
      <c r="D193" s="19" t="str">
        <f t="shared" si="16"/>
        <v xml:space="preserve">PROFESION: 
. 
Con título de POSGRADO en el área de: 
. 
Con EXPERIENCIA ESPECIFICA: 
</v>
      </c>
      <c r="E193" s="14"/>
      <c r="F193" s="14"/>
      <c r="G193" s="53"/>
    </row>
    <row r="194" spans="1:7" ht="112.2" outlineLevel="1">
      <c r="A194" s="25">
        <f t="shared" si="18"/>
        <v>162</v>
      </c>
      <c r="B194" s="24"/>
      <c r="C194" s="18"/>
      <c r="D194" s="19" t="str">
        <f t="shared" si="16"/>
        <v xml:space="preserve">PROFESION: 
. 
Con título de POSGRADO en el área de: 
. 
Con EXPERIENCIA ESPECIFICA: 
</v>
      </c>
      <c r="E194" s="14"/>
      <c r="F194" s="14"/>
      <c r="G194" s="53"/>
    </row>
    <row r="195" spans="1:7" ht="112.2" outlineLevel="1">
      <c r="A195" s="25">
        <f t="shared" si="18"/>
        <v>163</v>
      </c>
      <c r="B195" s="24"/>
      <c r="C195" s="24"/>
      <c r="D195" s="19" t="str">
        <f t="shared" si="16"/>
        <v xml:space="preserve">PROFESION: 
. 
Con título de POSGRADO en el área de: 
. 
Con EXPERIENCIA ESPECIFICA: 
</v>
      </c>
      <c r="E195" s="14"/>
      <c r="F195" s="14"/>
      <c r="G195" s="53"/>
    </row>
    <row r="196" spans="1:7" ht="153" customHeight="1" outlineLevel="1">
      <c r="A196" s="25">
        <f t="shared" si="18"/>
        <v>164</v>
      </c>
      <c r="B196" s="23" t="s">
        <v>59</v>
      </c>
      <c r="C196" s="70" t="s">
        <v>327</v>
      </c>
      <c r="D196" s="19" t="str">
        <f t="shared" si="16"/>
        <v>PROFESION: 
Ingeniero Civil, Ingeniero de vías y Transportes o Arquitecto, con tarjeta profesional vigente. 
Con título de POSGRADO en el área de: 
N/A. 
Con EXPERIENCIA ESPECIFICA: 
En proyectos de Estudios y Diseños o Interventoría de Estudios y Diseños de infraestructura urbana o interurbana, sistemas de transporte o equipamientos urbanos como especialista en programación, avance y control de obras y software especializado.</v>
      </c>
      <c r="E196" s="14" t="s">
        <v>215</v>
      </c>
      <c r="F196" s="14" t="s">
        <v>60</v>
      </c>
      <c r="G196" s="53" t="s">
        <v>328</v>
      </c>
    </row>
    <row r="197" spans="1:7" ht="112.8" outlineLevel="1" thickBot="1">
      <c r="A197" s="17">
        <f t="shared" si="18"/>
        <v>165</v>
      </c>
      <c r="B197" s="17"/>
      <c r="C197" s="17"/>
      <c r="D197" s="19" t="str">
        <f t="shared" si="16"/>
        <v xml:space="preserve">PROFESION: 
. 
Con título de POSGRADO en el área de: 
. 
Con EXPERIENCIA ESPECIFICA: 
</v>
      </c>
      <c r="E197" s="20"/>
      <c r="F197" s="20"/>
      <c r="G197" s="48"/>
    </row>
    <row r="198" spans="1:7" ht="16.2" thickBot="1">
      <c r="A198" s="528" t="s">
        <v>226</v>
      </c>
      <c r="B198" s="529"/>
      <c r="C198" s="529"/>
      <c r="D198" s="529"/>
      <c r="E198" s="529"/>
      <c r="F198" s="529"/>
      <c r="G198" s="530"/>
    </row>
    <row r="199" spans="1:7" ht="112.2" outlineLevel="1">
      <c r="A199" s="22">
        <f>A197+1</f>
        <v>166</v>
      </c>
      <c r="B199" s="40"/>
      <c r="C199" s="36"/>
      <c r="D199" s="19" t="str">
        <f t="shared" ref="D199:D207" si="19">CONCATENATE("PROFESION: 
",E199,". 
Con título de POSGRADO en el área de: 
",F199,". 
Con EXPERIENCIA ESPECIFICA: 
",G199)</f>
        <v xml:space="preserve">PROFESION: 
. 
Con título de POSGRADO en el área de: 
. 
Con EXPERIENCIA ESPECIFICA: 
</v>
      </c>
      <c r="E199" s="44"/>
      <c r="F199" s="44"/>
      <c r="G199" s="58"/>
    </row>
    <row r="200" spans="1:7" ht="112.2" outlineLevel="1">
      <c r="A200" s="25">
        <f>A199+1</f>
        <v>167</v>
      </c>
      <c r="B200" s="18"/>
      <c r="C200" s="18"/>
      <c r="D200" s="19" t="str">
        <f t="shared" si="19"/>
        <v xml:space="preserve">PROFESION: 
. 
Con título de POSGRADO en el área de: 
. 
Con EXPERIENCIA ESPECIFICA: 
</v>
      </c>
      <c r="E200" s="20"/>
      <c r="F200" s="20"/>
      <c r="G200" s="53"/>
    </row>
    <row r="201" spans="1:7" ht="112.2" outlineLevel="1">
      <c r="A201" s="25">
        <f t="shared" ref="A201:A207" si="20">A200+1</f>
        <v>168</v>
      </c>
      <c r="B201" s="24"/>
      <c r="C201" s="18"/>
      <c r="D201" s="19" t="str">
        <f t="shared" si="19"/>
        <v xml:space="preserve">PROFESION: 
. 
Con título de POSGRADO en el área de: 
. 
Con EXPERIENCIA ESPECIFICA: 
</v>
      </c>
      <c r="E201" s="20"/>
      <c r="F201" s="20"/>
      <c r="G201" s="53"/>
    </row>
    <row r="202" spans="1:7" ht="112.2" outlineLevel="1">
      <c r="A202" s="25">
        <f t="shared" si="20"/>
        <v>169</v>
      </c>
      <c r="B202" s="24"/>
      <c r="C202" s="18"/>
      <c r="D202" s="19" t="str">
        <f t="shared" si="19"/>
        <v xml:space="preserve">PROFESION: 
. 
Con título de POSGRADO en el área de: 
. 
Con EXPERIENCIA ESPECIFICA: 
</v>
      </c>
      <c r="E202" s="20"/>
      <c r="F202" s="20"/>
      <c r="G202" s="53"/>
    </row>
    <row r="203" spans="1:7" ht="112.2" outlineLevel="1">
      <c r="A203" s="25">
        <f t="shared" si="20"/>
        <v>170</v>
      </c>
      <c r="B203" s="24"/>
      <c r="C203" s="18"/>
      <c r="D203" s="19" t="str">
        <f t="shared" si="19"/>
        <v xml:space="preserve">PROFESION: 
. 
Con título de POSGRADO en el área de: 
. 
Con EXPERIENCIA ESPECIFICA: 
</v>
      </c>
      <c r="E203" s="14"/>
      <c r="F203" s="14"/>
      <c r="G203" s="53"/>
    </row>
    <row r="204" spans="1:7" ht="112.2" outlineLevel="1">
      <c r="A204" s="25">
        <f t="shared" si="20"/>
        <v>171</v>
      </c>
      <c r="B204" s="24"/>
      <c r="C204" s="18"/>
      <c r="D204" s="19" t="str">
        <f t="shared" si="19"/>
        <v xml:space="preserve">PROFESION: 
. 
Con título de POSGRADO en el área de: 
. 
Con EXPERIENCIA ESPECIFICA: 
</v>
      </c>
      <c r="E204" s="14"/>
      <c r="F204" s="14"/>
      <c r="G204" s="53"/>
    </row>
    <row r="205" spans="1:7" ht="122.4" outlineLevel="1">
      <c r="A205" s="25">
        <f t="shared" si="20"/>
        <v>172</v>
      </c>
      <c r="B205" s="24" t="s">
        <v>44</v>
      </c>
      <c r="C205" s="70" t="s">
        <v>271</v>
      </c>
      <c r="D205" s="19" t="str">
        <f t="shared" si="19"/>
        <v>PROFESION: 
Ingeniero Civil o Ingeniero de Transporte y Vías, Ingeniero Topográfico, Ingeniero Mecánico, Arquitecto, ingeniero Catastral o Geodesta con tarjeta profesional vigente. 
Con título de POSGRADO en el área de: 
N/A. 
Con EXPERIENCIA ESPECIFICA: 
(1) año en sistemas de información Geográfica (SIG) y en diseño asistido por computador.</v>
      </c>
      <c r="E205" s="14" t="s">
        <v>261</v>
      </c>
      <c r="F205" s="14" t="s">
        <v>60</v>
      </c>
      <c r="G205" s="53" t="s">
        <v>272</v>
      </c>
    </row>
    <row r="206" spans="1:7" ht="153" customHeight="1" outlineLevel="1">
      <c r="A206" s="25">
        <f t="shared" si="20"/>
        <v>173</v>
      </c>
      <c r="B206" s="23" t="s">
        <v>59</v>
      </c>
      <c r="C206" s="70" t="s">
        <v>285</v>
      </c>
      <c r="D206" s="19" t="str">
        <f t="shared" si="19"/>
        <v xml:space="preserve">PROFESION: 
Ingeniero Civil o Ingeniero de Transporte y Vías, Ingeniero Topográfico, Ingeniero Mecánico, Arquitecto, ingeniero Catastral o Geodesta con tarjeta profesional vigente. 
Con título de POSGRADO en el área de: 
N/A. 
Con EXPERIENCIA ESPECIFICA: 
Coordinador BIM, Especialista BIM o Profesional BIM en proyectos de Infraestructura. 
Debe presentar como mínimo dos (2) contratos certificados que hayan tenido por objeto o dentro de su alcance actividades afines al modelamiento y coordinación de BIM de proyectos de infraestructura. 
Adicionalmente deberá tener experiencia de (1) año en sistemas de información Geográfica (SIG) y en diseño asistido por computador.
</v>
      </c>
      <c r="E206" s="14" t="s">
        <v>261</v>
      </c>
      <c r="F206" s="14" t="s">
        <v>60</v>
      </c>
      <c r="G206" s="53" t="s">
        <v>286</v>
      </c>
    </row>
    <row r="207" spans="1:7" ht="194.4" outlineLevel="1" thickBot="1">
      <c r="A207" s="17">
        <f t="shared" si="20"/>
        <v>174</v>
      </c>
      <c r="B207" s="17" t="s">
        <v>59</v>
      </c>
      <c r="C207" s="17" t="s">
        <v>27</v>
      </c>
      <c r="D207" s="19" t="str">
        <f t="shared" si="19"/>
        <v>PROFESION: 
Ingeniero civil o Arquitecto. 
Con título de POSGRADO en el área de: 
N/A. 
Con EXPERIENCIA ESPECIFICA: 
Como Profesional BIM en proyectos de infraestructura. 
Mínimo debe presentar dos (2) contratos certificados que hayan tenido por objeto o dentro de su alcance actividades afines al modelamiento y coordinación de BIM de proyectos de arquitectura y/o ingeniería e infraestructura.
Debe acreditar certificado de un ATC (Autodesk Training Center) en el manejo de softwares BIM, como Revit y Navisworks o software similares por su fabricante, o un ente certificado por Ministerio de Educación.</v>
      </c>
      <c r="E207" s="20" t="s">
        <v>227</v>
      </c>
      <c r="F207" s="20" t="s">
        <v>60</v>
      </c>
      <c r="G207" s="48" t="s">
        <v>228</v>
      </c>
    </row>
    <row r="208" spans="1:7" ht="16.2" thickBot="1">
      <c r="A208" s="528" t="s">
        <v>234</v>
      </c>
      <c r="B208" s="529"/>
      <c r="C208" s="529"/>
      <c r="D208" s="529"/>
      <c r="E208" s="529"/>
      <c r="F208" s="537"/>
      <c r="G208" s="530"/>
    </row>
    <row r="209" spans="1:7" ht="112.2" outlineLevel="1">
      <c r="A209" s="22">
        <f>A207+1</f>
        <v>175</v>
      </c>
      <c r="B209" s="11" t="s">
        <v>44</v>
      </c>
      <c r="C209" s="36" t="s">
        <v>235</v>
      </c>
      <c r="D209" s="13" t="str">
        <f>CONCATENATE("PROFESION: 
",E209,". 
Con título de POSGRADO en el área de: 
",F209,". 
Con EXPERIENCIA ESPECIFICA: 
",G209)</f>
        <v xml:space="preserve">PROFESION: 
Derecho. 
Con título de POSGRADO en el área de: 
Postgrado en la modalidad de especialización . 
Con EXPERIENCIA ESPECIFICA: 
Procesos de gestión predial en proyectos de infraestructura vial </v>
      </c>
      <c r="E209" s="44" t="s">
        <v>239</v>
      </c>
      <c r="F209" s="75" t="s">
        <v>244</v>
      </c>
      <c r="G209" s="53" t="s">
        <v>240</v>
      </c>
    </row>
    <row r="210" spans="1:7" ht="112.2" outlineLevel="1">
      <c r="A210" s="25">
        <f>A209+1</f>
        <v>176</v>
      </c>
      <c r="B210" s="74" t="s">
        <v>44</v>
      </c>
      <c r="C210" s="18" t="s">
        <v>236</v>
      </c>
      <c r="D210" s="19" t="str">
        <f>CONCATENATE("PROFESION: 
",E210,". 
Con título de POSGRADO en el área de: 
",F210,". 
Con EXPERIENCIA ESPECIFICA: 
",G210)</f>
        <v xml:space="preserve">PROFESION: 
Trabajo Social, Psicología, Antropología, Ciencias Políticas o afines . 
Con título de POSGRADO en el área de: 
Postgrado en la modalidad de especialización . 
Con EXPERIENCIA ESPECIFICA: 
Procesos de gestión predial en proyectos de infraestructura vial </v>
      </c>
      <c r="E210" s="20" t="s">
        <v>241</v>
      </c>
      <c r="F210" s="75" t="s">
        <v>244</v>
      </c>
      <c r="G210" s="53" t="s">
        <v>240</v>
      </c>
    </row>
    <row r="211" spans="1:7" ht="112.2" outlineLevel="1">
      <c r="A211" s="25">
        <f>A210+1</f>
        <v>177</v>
      </c>
      <c r="B211" s="74" t="s">
        <v>44</v>
      </c>
      <c r="C211" s="18" t="s">
        <v>237</v>
      </c>
      <c r="D211" s="19" t="str">
        <f>CONCATENATE("PROFESION: 
",E211,". 
Con título de POSGRADO en el área de: 
",F211,". 
Con EXPERIENCIA ESPECIFICA: 
",G211)</f>
        <v xml:space="preserve">PROFESION: 
 Ingenieria Civil, Ingeniera Catastral, Ingenieria Topográfica, Arquitectura o afines . 
Con título de POSGRADO en el área de: 
Postgrado en la modalidad de especialización . 
Con EXPERIENCIA ESPECIFICA: 
Procesos de gestión predial en proyectos de infraestructura vial </v>
      </c>
      <c r="E211" s="20" t="s">
        <v>242</v>
      </c>
      <c r="F211" s="75" t="s">
        <v>244</v>
      </c>
      <c r="G211" s="53" t="s">
        <v>240</v>
      </c>
    </row>
    <row r="212" spans="1:7" ht="123" outlineLevel="1" thickBot="1">
      <c r="A212" s="25">
        <f>A211+1</f>
        <v>178</v>
      </c>
      <c r="B212" s="74" t="s">
        <v>44</v>
      </c>
      <c r="C212" s="18" t="s">
        <v>238</v>
      </c>
      <c r="D212" s="19" t="str">
        <f>CONCATENATE("PROFESION: 
",E212,". 
Con título de POSGRADO en el área de: 
",F212,". 
Con EXPERIENCIA ESPECIFICA: 
",G212)</f>
        <v xml:space="preserve">PROFESION: 
Ingenieria Civil, Ingeniera Catastral, Ingenieria Topográfica, Arquitectura o afines  - inscripción en RAA. 
Con título de POSGRADO en el área de: 
Postgrado en la modalidad de especialización . 
Con EXPERIENCIA ESPECIFICA: 
Procesos de gestión predial en proyectos de infraestructura vial </v>
      </c>
      <c r="E212" s="20" t="s">
        <v>243</v>
      </c>
      <c r="F212" s="75" t="s">
        <v>244</v>
      </c>
      <c r="G212" s="53" t="s">
        <v>240</v>
      </c>
    </row>
    <row r="213" spans="1:7" ht="13.8" thickBot="1">
      <c r="A213" s="534" t="s">
        <v>143</v>
      </c>
      <c r="B213" s="535"/>
      <c r="C213" s="535"/>
      <c r="D213" s="535"/>
      <c r="E213" s="535"/>
      <c r="F213" s="535"/>
      <c r="G213" s="536"/>
    </row>
    <row r="214" spans="1:7" ht="122.4">
      <c r="A214" s="115">
        <v>180</v>
      </c>
      <c r="B214" s="116" t="s">
        <v>44</v>
      </c>
      <c r="C214" s="117" t="s">
        <v>329</v>
      </c>
      <c r="D214" s="118" t="str">
        <f>CONCATENATE("PROFESION: 
",E214,". 
Con título de POSGRADO en el área de: 
",F214,". 
Con EXPERIENCIA ESPECIFICA: 
",G214)</f>
        <v>PROFESION: 
Arquitecto. 
Con título de POSGRADO en el área de: 
N/A. 
Con EXPERIENCIA ESPECIFICA: 
Con experiencia en 3 proyectos de estudios e intervención en bienes inmuebles de interés cultural y proyectos de espacio público en sectores de interés cultural</v>
      </c>
      <c r="E214" s="119" t="s">
        <v>331</v>
      </c>
      <c r="F214" s="120" t="s">
        <v>60</v>
      </c>
      <c r="G214" s="121" t="s">
        <v>332</v>
      </c>
    </row>
    <row r="215" spans="1:7" ht="112.2">
      <c r="A215" s="122">
        <v>181</v>
      </c>
      <c r="B215" s="123" t="s">
        <v>44</v>
      </c>
      <c r="C215" s="124" t="s">
        <v>330</v>
      </c>
      <c r="D215" s="118" t="str">
        <f>CONCATENATE("PROFESION: 
",E215,". 
Con título de POSGRADO en el área de: 
",F215,". 
Con EXPERIENCIA ESPECIFICA: 
",G215)</f>
        <v>PROFESION: 
En Conservación-restauración de monumentos-bienes muebles. 
Con título de POSGRADO en el área de: 
N/A. 
Con EXPERIENCIA ESPECIFICA: 
Con experiencia en 2 proyectos de estudios o intervención en monumentos en espacio público.</v>
      </c>
      <c r="E215" s="120" t="s">
        <v>333</v>
      </c>
      <c r="F215" s="120" t="s">
        <v>60</v>
      </c>
      <c r="G215" s="125" t="s">
        <v>334</v>
      </c>
    </row>
  </sheetData>
  <autoFilter ref="A2:H197" xr:uid="{00000000-0009-0000-0000-000000000000}"/>
  <mergeCells count="30">
    <mergeCell ref="A213:G213"/>
    <mergeCell ref="A208:G208"/>
    <mergeCell ref="A198:G198"/>
    <mergeCell ref="A188:G188"/>
    <mergeCell ref="A132:G132"/>
    <mergeCell ref="A140:G140"/>
    <mergeCell ref="A151:G151"/>
    <mergeCell ref="A163:G163"/>
    <mergeCell ref="A173:G173"/>
    <mergeCell ref="A178:G178"/>
    <mergeCell ref="A122:G122"/>
    <mergeCell ref="A33:G33"/>
    <mergeCell ref="A35:G35"/>
    <mergeCell ref="A37:G37"/>
    <mergeCell ref="A38:G38"/>
    <mergeCell ref="A54:G54"/>
    <mergeCell ref="A66:G66"/>
    <mergeCell ref="A73:G73"/>
    <mergeCell ref="A81:G81"/>
    <mergeCell ref="A92:G92"/>
    <mergeCell ref="A102:G102"/>
    <mergeCell ref="A112:G112"/>
    <mergeCell ref="A49:G49"/>
    <mergeCell ref="A31:G31"/>
    <mergeCell ref="A3:G3"/>
    <mergeCell ref="H3:H4"/>
    <mergeCell ref="A4:G4"/>
    <mergeCell ref="A12:G12"/>
    <mergeCell ref="A22:G22"/>
    <mergeCell ref="A20:G20"/>
  </mergeCells>
  <pageMargins left="0.70866141732283472" right="0.70866141732283472" top="0.74803149606299213" bottom="0.74803149606299213" header="0.31496062992125984" footer="0.31496062992125984"/>
  <pageSetup scale="46" orientation="portrait" r:id="rId1"/>
  <colBreaks count="1" manualBreakCount="1">
    <brk id="8" max="1048575" man="1"/>
  </colBreaks>
  <ignoredErrors>
    <ignoredError sqref="D97 D148" formula="1"/>
  </ignoredError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1"/>
  <dimension ref="A1:V1118"/>
  <sheetViews>
    <sheetView showGridLines="0" topLeftCell="D1059" zoomScale="40" zoomScaleNormal="40" workbookViewId="0">
      <selection activeCell="K1100" sqref="K1100"/>
    </sheetView>
  </sheetViews>
  <sheetFormatPr baseColWidth="10" defaultRowHeight="13.2"/>
  <cols>
    <col min="1" max="2" width="3.33203125" customWidth="1"/>
    <col min="3" max="4" width="16.6640625" customWidth="1"/>
    <col min="5" max="6" width="24.6640625" customWidth="1"/>
    <col min="7" max="7" width="84.6640625" customWidth="1"/>
    <col min="8" max="9" width="16.6640625" customWidth="1"/>
    <col min="10" max="10" width="24.6640625" customWidth="1"/>
    <col min="11" max="11" width="32.6640625" customWidth="1"/>
    <col min="12" max="13" width="3.33203125" customWidth="1"/>
    <col min="14" max="22" width="13.44140625" bestFit="1" customWidth="1"/>
  </cols>
  <sheetData>
    <row r="1" spans="1:22" ht="14.4" thickBot="1">
      <c r="A1" s="94"/>
      <c r="B1" s="94"/>
      <c r="C1" s="93"/>
      <c r="D1" s="104"/>
      <c r="E1" s="93"/>
      <c r="F1" s="94"/>
      <c r="G1" s="95"/>
      <c r="H1" s="104"/>
      <c r="I1" s="110"/>
      <c r="J1" s="96"/>
      <c r="K1" s="97"/>
      <c r="L1" s="94"/>
    </row>
    <row r="2" spans="1:22" ht="16.8" thickTop="1" thickBot="1">
      <c r="A2" s="78"/>
      <c r="B2" s="79"/>
      <c r="C2" s="80"/>
      <c r="D2" s="81"/>
      <c r="E2" s="80"/>
      <c r="F2" s="82"/>
      <c r="G2" s="83"/>
      <c r="H2" s="81"/>
      <c r="I2" s="84"/>
      <c r="J2" s="85"/>
      <c r="K2" s="86"/>
      <c r="L2" s="87"/>
    </row>
    <row r="3" spans="1:22" ht="38.4" customHeight="1">
      <c r="A3" s="78"/>
      <c r="B3" s="88"/>
      <c r="C3" s="336"/>
      <c r="D3" s="337"/>
      <c r="E3" s="344" t="s">
        <v>19</v>
      </c>
      <c r="F3" s="344"/>
      <c r="G3" s="344"/>
      <c r="H3" s="344"/>
      <c r="I3" s="344"/>
      <c r="J3" s="344"/>
      <c r="K3" s="345"/>
      <c r="L3" s="89"/>
    </row>
    <row r="4" spans="1:22" ht="38.4" customHeight="1">
      <c r="A4" s="78"/>
      <c r="B4" s="88"/>
      <c r="C4" s="338"/>
      <c r="D4" s="339"/>
      <c r="E4" s="346" t="str">
        <f>+'PROPUESTA ECONÓMICA'!E4</f>
        <v>IDU-LP-SGI-022-2022</v>
      </c>
      <c r="F4" s="346"/>
      <c r="G4" s="346"/>
      <c r="H4" s="346"/>
      <c r="I4" s="346"/>
      <c r="J4" s="346"/>
      <c r="K4" s="347"/>
      <c r="L4" s="89"/>
    </row>
    <row r="5" spans="1:22" ht="56.1" customHeight="1">
      <c r="A5" s="90"/>
      <c r="B5" s="91"/>
      <c r="C5" s="340"/>
      <c r="D5" s="341"/>
      <c r="E5" s="348" t="str">
        <f>+'PROPUESTA ECONÓMICA'!E5</f>
        <v>CONSTRUCCIÓN PARA LA ADECUACIÓN DE LA CALLE 13 AL SISTEMA DE TRANSPORTE PÚBLICO MASIVO, CALZADAS DE TRÁFICO MIXTO, NUEVAS CICLORRUTAS Y ESPACIO PÚBLICO, DESDE EL LÍMITE OCCIDENTAL DEL DISTRITO HASTA LA CONEXIÓN CON LA INTERSECCIÓN DE PUENTE ARANDA INCLUIDAS LAS DEMÁS OBRAS COMPLEMENTARIAS EN BOGOTÁ, D.C. - LOTE 3</v>
      </c>
      <c r="F5" s="348"/>
      <c r="G5" s="348"/>
      <c r="H5" s="348"/>
      <c r="I5" s="348"/>
      <c r="J5" s="348"/>
      <c r="K5" s="349"/>
      <c r="L5" s="92"/>
    </row>
    <row r="6" spans="1:22" ht="38.4" customHeight="1" thickBot="1">
      <c r="A6" s="78"/>
      <c r="B6" s="88"/>
      <c r="C6" s="342"/>
      <c r="D6" s="343"/>
      <c r="E6" s="350"/>
      <c r="F6" s="350"/>
      <c r="G6" s="350"/>
      <c r="H6" s="350"/>
      <c r="I6" s="350"/>
      <c r="J6" s="350"/>
      <c r="K6" s="353"/>
      <c r="L6" s="89"/>
    </row>
    <row r="7" spans="1:22" ht="16.2" thickBot="1">
      <c r="A7" s="78"/>
      <c r="B7" s="88"/>
      <c r="C7" s="126"/>
      <c r="D7" s="126"/>
      <c r="E7" s="78"/>
      <c r="F7" s="78"/>
      <c r="G7" s="127"/>
      <c r="H7" s="78"/>
      <c r="I7" s="272"/>
      <c r="J7" s="145"/>
      <c r="K7" s="273"/>
      <c r="L7" s="89"/>
    </row>
    <row r="8" spans="1:22" ht="16.2" thickBot="1">
      <c r="A8" s="78"/>
      <c r="B8" s="88"/>
      <c r="C8" s="98"/>
      <c r="D8" s="270"/>
      <c r="E8" s="99"/>
      <c r="F8" s="99"/>
      <c r="G8" s="100"/>
      <c r="H8" s="99"/>
      <c r="I8" s="101"/>
      <c r="J8" s="102"/>
      <c r="K8" s="103"/>
      <c r="L8" s="89"/>
    </row>
    <row r="9" spans="1:22" ht="36" customHeight="1" thickBot="1">
      <c r="A9" s="78"/>
      <c r="B9" s="88"/>
      <c r="C9" s="477" t="s">
        <v>390</v>
      </c>
      <c r="D9" s="478"/>
      <c r="E9" s="479"/>
      <c r="F9" s="479"/>
      <c r="G9" s="478"/>
      <c r="H9" s="478"/>
      <c r="I9" s="480"/>
      <c r="J9" s="481"/>
      <c r="K9" s="485"/>
      <c r="L9" s="89"/>
    </row>
    <row r="10" spans="1:22" ht="36" customHeight="1" thickBot="1">
      <c r="A10" s="78"/>
      <c r="B10" s="88"/>
      <c r="C10" s="482" t="s">
        <v>396</v>
      </c>
      <c r="D10" s="483"/>
      <c r="E10" s="483"/>
      <c r="F10" s="483"/>
      <c r="G10" s="483"/>
      <c r="H10" s="483"/>
      <c r="I10" s="483"/>
      <c r="J10" s="483"/>
      <c r="K10" s="484"/>
      <c r="L10" s="89"/>
      <c r="N10" s="326"/>
      <c r="O10" s="326"/>
      <c r="P10" s="326"/>
      <c r="Q10" s="326"/>
      <c r="R10" s="326"/>
      <c r="S10" s="326"/>
      <c r="T10" s="326"/>
      <c r="U10" s="326"/>
      <c r="V10" s="326"/>
    </row>
    <row r="11" spans="1:22" ht="27.9" customHeight="1">
      <c r="A11" s="78"/>
      <c r="B11" s="88"/>
      <c r="C11" s="540" t="s">
        <v>304</v>
      </c>
      <c r="D11" s="542" t="s">
        <v>305</v>
      </c>
      <c r="E11" s="544" t="s">
        <v>306</v>
      </c>
      <c r="F11" s="544"/>
      <c r="G11" s="542" t="s">
        <v>283</v>
      </c>
      <c r="H11" s="542" t="s">
        <v>307</v>
      </c>
      <c r="I11" s="545" t="s">
        <v>0</v>
      </c>
      <c r="J11" s="547" t="s">
        <v>308</v>
      </c>
      <c r="K11" s="538" t="s">
        <v>309</v>
      </c>
      <c r="L11" s="89"/>
      <c r="N11" s="326"/>
      <c r="O11" s="326"/>
      <c r="P11" s="326"/>
      <c r="Q11" s="326"/>
      <c r="R11" s="326"/>
      <c r="S11" s="326"/>
      <c r="T11" s="326"/>
      <c r="U11" s="326"/>
      <c r="V11" s="326"/>
    </row>
    <row r="12" spans="1:22" ht="27.9" customHeight="1">
      <c r="A12" s="78"/>
      <c r="B12" s="88"/>
      <c r="C12" s="541"/>
      <c r="D12" s="543"/>
      <c r="E12" s="355" t="s">
        <v>113</v>
      </c>
      <c r="F12" s="355" t="s">
        <v>310</v>
      </c>
      <c r="G12" s="543"/>
      <c r="H12" s="543"/>
      <c r="I12" s="546"/>
      <c r="J12" s="548"/>
      <c r="K12" s="539"/>
      <c r="L12" s="89"/>
      <c r="N12" s="326"/>
      <c r="O12" s="326"/>
      <c r="P12" s="326"/>
      <c r="Q12" s="326"/>
      <c r="R12" s="326"/>
      <c r="S12" s="326"/>
      <c r="T12" s="326"/>
      <c r="U12" s="326"/>
      <c r="V12" s="326"/>
    </row>
    <row r="13" spans="1:22" ht="16.2" thickBot="1">
      <c r="B13" s="450"/>
      <c r="C13" s="490"/>
      <c r="D13" s="491"/>
      <c r="E13" s="492" t="s">
        <v>113</v>
      </c>
      <c r="F13" s="492" t="s">
        <v>310</v>
      </c>
      <c r="G13" s="493"/>
      <c r="H13" s="491"/>
      <c r="I13" s="491"/>
      <c r="J13" s="494"/>
      <c r="K13" s="495"/>
      <c r="L13" s="451"/>
    </row>
    <row r="14" spans="1:22" ht="32.1" customHeight="1" thickBot="1">
      <c r="B14" s="450"/>
      <c r="C14" s="397"/>
      <c r="D14" s="496">
        <v>3</v>
      </c>
      <c r="E14" s="398"/>
      <c r="F14" s="398"/>
      <c r="G14" s="399" t="s">
        <v>1268</v>
      </c>
      <c r="H14" s="400"/>
      <c r="I14" s="398"/>
      <c r="J14" s="398"/>
      <c r="K14" s="401"/>
      <c r="L14" s="451"/>
    </row>
    <row r="15" spans="1:22" ht="32.1" customHeight="1">
      <c r="B15" s="450"/>
      <c r="C15" s="402"/>
      <c r="D15" s="486"/>
      <c r="E15" s="403"/>
      <c r="F15" s="403"/>
      <c r="G15" s="415" t="s">
        <v>1362</v>
      </c>
      <c r="H15" s="405"/>
      <c r="I15" s="405"/>
      <c r="J15" s="406"/>
      <c r="K15" s="407"/>
      <c r="L15" s="451"/>
    </row>
    <row r="16" spans="1:22" ht="32.1" customHeight="1">
      <c r="B16" s="450"/>
      <c r="C16" s="402"/>
      <c r="D16" s="486"/>
      <c r="E16" s="403"/>
      <c r="F16" s="403"/>
      <c r="G16" s="415" t="s">
        <v>421</v>
      </c>
      <c r="H16" s="405"/>
      <c r="I16" s="405"/>
      <c r="J16" s="406"/>
      <c r="K16" s="407"/>
      <c r="L16" s="451"/>
    </row>
    <row r="17" spans="2:12" ht="32.1" customHeight="1">
      <c r="B17" s="450"/>
      <c r="C17" s="402"/>
      <c r="D17" s="486"/>
      <c r="E17" s="403"/>
      <c r="F17" s="403"/>
      <c r="G17" s="404" t="s">
        <v>422</v>
      </c>
      <c r="H17" s="424"/>
      <c r="I17" s="424"/>
      <c r="J17" s="406"/>
      <c r="K17" s="407"/>
      <c r="L17" s="451"/>
    </row>
    <row r="18" spans="2:12" ht="32.1" customHeight="1">
      <c r="B18" s="450"/>
      <c r="C18" s="408">
        <v>4390</v>
      </c>
      <c r="D18" s="487">
        <v>3.1019999999999999</v>
      </c>
      <c r="E18" s="409"/>
      <c r="F18" s="409"/>
      <c r="G18" s="503" t="s">
        <v>423</v>
      </c>
      <c r="H18" s="411" t="s">
        <v>6</v>
      </c>
      <c r="I18" s="412">
        <v>1465</v>
      </c>
      <c r="J18" s="413">
        <v>99302</v>
      </c>
      <c r="K18" s="414">
        <v>145477430</v>
      </c>
      <c r="L18" s="451"/>
    </row>
    <row r="19" spans="2:12" ht="32.1" customHeight="1">
      <c r="B19" s="450"/>
      <c r="C19" s="402"/>
      <c r="D19" s="486"/>
      <c r="E19" s="403"/>
      <c r="F19" s="403"/>
      <c r="G19" s="404" t="s">
        <v>424</v>
      </c>
      <c r="H19" s="424"/>
      <c r="I19" s="424"/>
      <c r="J19" s="406"/>
      <c r="K19" s="407"/>
      <c r="L19" s="451"/>
    </row>
    <row r="20" spans="2:12" ht="32.1" customHeight="1">
      <c r="B20" s="450"/>
      <c r="C20" s="408">
        <v>5708</v>
      </c>
      <c r="D20" s="487">
        <v>3.1029999999999998</v>
      </c>
      <c r="E20" s="409"/>
      <c r="F20" s="409"/>
      <c r="G20" s="410" t="s">
        <v>425</v>
      </c>
      <c r="H20" s="411" t="s">
        <v>6</v>
      </c>
      <c r="I20" s="412">
        <v>253</v>
      </c>
      <c r="J20" s="413">
        <v>203829</v>
      </c>
      <c r="K20" s="414">
        <v>51568737</v>
      </c>
      <c r="L20" s="451"/>
    </row>
    <row r="21" spans="2:12" ht="32.1" customHeight="1">
      <c r="B21" s="450"/>
      <c r="C21" s="408">
        <v>8790</v>
      </c>
      <c r="D21" s="487">
        <v>3.1039999999999996</v>
      </c>
      <c r="E21" s="409"/>
      <c r="F21" s="409"/>
      <c r="G21" s="410" t="s">
        <v>426</v>
      </c>
      <c r="H21" s="411" t="s">
        <v>6</v>
      </c>
      <c r="I21" s="412">
        <v>46</v>
      </c>
      <c r="J21" s="413">
        <v>2233785</v>
      </c>
      <c r="K21" s="414">
        <v>102754110</v>
      </c>
      <c r="L21" s="451"/>
    </row>
    <row r="22" spans="2:12" ht="32.1" customHeight="1">
      <c r="B22" s="450"/>
      <c r="C22" s="408">
        <v>8789</v>
      </c>
      <c r="D22" s="487">
        <v>3.1049999999999995</v>
      </c>
      <c r="E22" s="409"/>
      <c r="F22" s="409"/>
      <c r="G22" s="410" t="s">
        <v>427</v>
      </c>
      <c r="H22" s="411" t="s">
        <v>6</v>
      </c>
      <c r="I22" s="412">
        <v>92</v>
      </c>
      <c r="J22" s="413">
        <v>11484853</v>
      </c>
      <c r="K22" s="414">
        <v>1056606476</v>
      </c>
      <c r="L22" s="451"/>
    </row>
    <row r="23" spans="2:12" ht="32.1" customHeight="1">
      <c r="B23" s="450"/>
      <c r="C23" s="408">
        <v>3018</v>
      </c>
      <c r="D23" s="487">
        <v>3.1059999999999994</v>
      </c>
      <c r="E23" s="409"/>
      <c r="F23" s="409"/>
      <c r="G23" s="410" t="s">
        <v>397</v>
      </c>
      <c r="H23" s="411" t="s">
        <v>6</v>
      </c>
      <c r="I23" s="412">
        <v>69</v>
      </c>
      <c r="J23" s="413">
        <v>76547</v>
      </c>
      <c r="K23" s="414">
        <v>5281743</v>
      </c>
      <c r="L23" s="451"/>
    </row>
    <row r="24" spans="2:12" ht="32.1" customHeight="1">
      <c r="B24" s="450"/>
      <c r="C24" s="402"/>
      <c r="D24" s="486"/>
      <c r="E24" s="403"/>
      <c r="F24" s="403"/>
      <c r="G24" s="415" t="s">
        <v>428</v>
      </c>
      <c r="H24" s="424"/>
      <c r="I24" s="424"/>
      <c r="J24" s="406"/>
      <c r="K24" s="407"/>
      <c r="L24" s="451"/>
    </row>
    <row r="25" spans="2:12" ht="32.1" customHeight="1">
      <c r="B25" s="450"/>
      <c r="C25" s="408">
        <v>5708</v>
      </c>
      <c r="D25" s="487">
        <v>3.1069999999999993</v>
      </c>
      <c r="E25" s="409"/>
      <c r="F25" s="409"/>
      <c r="G25" s="410" t="s">
        <v>425</v>
      </c>
      <c r="H25" s="411" t="s">
        <v>6</v>
      </c>
      <c r="I25" s="412">
        <v>191</v>
      </c>
      <c r="J25" s="413">
        <v>203829</v>
      </c>
      <c r="K25" s="414">
        <v>38931339</v>
      </c>
      <c r="L25" s="451"/>
    </row>
    <row r="26" spans="2:12" ht="32.1" customHeight="1">
      <c r="B26" s="450"/>
      <c r="C26" s="402"/>
      <c r="D26" s="486"/>
      <c r="E26" s="403"/>
      <c r="F26" s="403"/>
      <c r="G26" s="415" t="s">
        <v>429</v>
      </c>
      <c r="H26" s="424"/>
      <c r="I26" s="424"/>
      <c r="J26" s="406"/>
      <c r="K26" s="407"/>
      <c r="L26" s="451"/>
    </row>
    <row r="27" spans="2:12" ht="32.1" customHeight="1">
      <c r="B27" s="450"/>
      <c r="C27" s="408">
        <v>5412</v>
      </c>
      <c r="D27" s="487">
        <v>3.1079999999999992</v>
      </c>
      <c r="E27" s="409"/>
      <c r="F27" s="409"/>
      <c r="G27" s="410" t="s">
        <v>430</v>
      </c>
      <c r="H27" s="411" t="s">
        <v>6</v>
      </c>
      <c r="I27" s="412">
        <v>230</v>
      </c>
      <c r="J27" s="413">
        <v>143408</v>
      </c>
      <c r="K27" s="414">
        <v>32983840</v>
      </c>
      <c r="L27" s="451"/>
    </row>
    <row r="28" spans="2:12" ht="32.1" customHeight="1">
      <c r="B28" s="450"/>
      <c r="C28" s="402"/>
      <c r="D28" s="486"/>
      <c r="E28" s="403"/>
      <c r="F28" s="403"/>
      <c r="G28" s="415" t="s">
        <v>431</v>
      </c>
      <c r="H28" s="424"/>
      <c r="I28" s="424"/>
      <c r="J28" s="406"/>
      <c r="K28" s="407"/>
      <c r="L28" s="451"/>
    </row>
    <row r="29" spans="2:12" ht="48" customHeight="1">
      <c r="B29" s="450"/>
      <c r="C29" s="408">
        <v>4798</v>
      </c>
      <c r="D29" s="487">
        <v>3.1089999999999991</v>
      </c>
      <c r="E29" s="409"/>
      <c r="F29" s="409"/>
      <c r="G29" s="410" t="s">
        <v>441</v>
      </c>
      <c r="H29" s="411" t="s">
        <v>5</v>
      </c>
      <c r="I29" s="412">
        <v>64</v>
      </c>
      <c r="J29" s="413">
        <v>188711</v>
      </c>
      <c r="K29" s="414">
        <v>12077504</v>
      </c>
      <c r="L29" s="451"/>
    </row>
    <row r="30" spans="2:12" ht="80.099999999999994" customHeight="1">
      <c r="B30" s="450"/>
      <c r="C30" s="408">
        <v>4888</v>
      </c>
      <c r="D30" s="487">
        <v>3.109999999999999</v>
      </c>
      <c r="E30" s="409"/>
      <c r="F30" s="409"/>
      <c r="G30" s="410" t="s">
        <v>1269</v>
      </c>
      <c r="H30" s="411" t="s">
        <v>5</v>
      </c>
      <c r="I30" s="412">
        <v>106</v>
      </c>
      <c r="J30" s="413">
        <v>228617</v>
      </c>
      <c r="K30" s="414">
        <v>24233402</v>
      </c>
      <c r="L30" s="451"/>
    </row>
    <row r="31" spans="2:12" ht="48" customHeight="1">
      <c r="B31" s="450"/>
      <c r="C31" s="408">
        <v>7644</v>
      </c>
      <c r="D31" s="487">
        <v>3.1109999999999989</v>
      </c>
      <c r="E31" s="409"/>
      <c r="F31" s="409"/>
      <c r="G31" s="410" t="s">
        <v>1270</v>
      </c>
      <c r="H31" s="411" t="s">
        <v>4</v>
      </c>
      <c r="I31" s="412">
        <v>560</v>
      </c>
      <c r="J31" s="413">
        <v>494083</v>
      </c>
      <c r="K31" s="414">
        <v>276686480</v>
      </c>
      <c r="L31" s="451"/>
    </row>
    <row r="32" spans="2:12" ht="32.1" customHeight="1">
      <c r="B32" s="450"/>
      <c r="C32" s="402"/>
      <c r="D32" s="486"/>
      <c r="E32" s="403"/>
      <c r="F32" s="403"/>
      <c r="G32" s="415" t="s">
        <v>434</v>
      </c>
      <c r="H32" s="424"/>
      <c r="I32" s="424"/>
      <c r="J32" s="406"/>
      <c r="K32" s="407"/>
      <c r="L32" s="451"/>
    </row>
    <row r="33" spans="2:12" ht="48" customHeight="1">
      <c r="B33" s="450"/>
      <c r="C33" s="408">
        <v>4800</v>
      </c>
      <c r="D33" s="487">
        <v>3.1119999999999988</v>
      </c>
      <c r="E33" s="409"/>
      <c r="F33" s="409"/>
      <c r="G33" s="410" t="s">
        <v>1271</v>
      </c>
      <c r="H33" s="411" t="s">
        <v>5</v>
      </c>
      <c r="I33" s="412">
        <v>35</v>
      </c>
      <c r="J33" s="413">
        <v>218943</v>
      </c>
      <c r="K33" s="414">
        <v>7663005</v>
      </c>
      <c r="L33" s="451"/>
    </row>
    <row r="34" spans="2:12" ht="63.9" customHeight="1">
      <c r="B34" s="450"/>
      <c r="C34" s="408">
        <v>8094</v>
      </c>
      <c r="D34" s="487">
        <v>3.1129999999999987</v>
      </c>
      <c r="E34" s="409"/>
      <c r="F34" s="409"/>
      <c r="G34" s="410" t="s">
        <v>439</v>
      </c>
      <c r="H34" s="411" t="s">
        <v>5</v>
      </c>
      <c r="I34" s="412">
        <v>35</v>
      </c>
      <c r="J34" s="413">
        <v>375029</v>
      </c>
      <c r="K34" s="414">
        <v>13126015</v>
      </c>
      <c r="L34" s="451"/>
    </row>
    <row r="35" spans="2:12" ht="48" customHeight="1">
      <c r="B35" s="450"/>
      <c r="C35" s="408">
        <v>5036</v>
      </c>
      <c r="D35" s="487">
        <v>3.1139999999999985</v>
      </c>
      <c r="E35" s="409"/>
      <c r="F35" s="409"/>
      <c r="G35" s="410" t="s">
        <v>436</v>
      </c>
      <c r="H35" s="411" t="s">
        <v>5</v>
      </c>
      <c r="I35" s="412">
        <v>35</v>
      </c>
      <c r="J35" s="413">
        <v>238896</v>
      </c>
      <c r="K35" s="414">
        <v>8361360</v>
      </c>
      <c r="L35" s="451"/>
    </row>
    <row r="36" spans="2:12" ht="80.099999999999994" customHeight="1">
      <c r="B36" s="450"/>
      <c r="C36" s="408">
        <v>4884</v>
      </c>
      <c r="D36" s="487">
        <v>3.1149999999999984</v>
      </c>
      <c r="E36" s="409"/>
      <c r="F36" s="409"/>
      <c r="G36" s="410" t="s">
        <v>1272</v>
      </c>
      <c r="H36" s="411" t="s">
        <v>5</v>
      </c>
      <c r="I36" s="412">
        <v>35</v>
      </c>
      <c r="J36" s="413">
        <v>226683</v>
      </c>
      <c r="K36" s="414">
        <v>7933905</v>
      </c>
      <c r="L36" s="451"/>
    </row>
    <row r="37" spans="2:12" ht="63.9" customHeight="1">
      <c r="B37" s="450"/>
      <c r="C37" s="408">
        <v>7047</v>
      </c>
      <c r="D37" s="487">
        <v>3.1159999999999983</v>
      </c>
      <c r="E37" s="409"/>
      <c r="F37" s="409"/>
      <c r="G37" s="410" t="s">
        <v>440</v>
      </c>
      <c r="H37" s="411" t="s">
        <v>5</v>
      </c>
      <c r="I37" s="412">
        <v>35</v>
      </c>
      <c r="J37" s="413">
        <v>446012</v>
      </c>
      <c r="K37" s="414">
        <v>15610420</v>
      </c>
      <c r="L37" s="451"/>
    </row>
    <row r="38" spans="2:12" ht="48" customHeight="1">
      <c r="B38" s="450"/>
      <c r="C38" s="408">
        <v>4798</v>
      </c>
      <c r="D38" s="487">
        <v>3.1169999999999982</v>
      </c>
      <c r="E38" s="409"/>
      <c r="F38" s="409"/>
      <c r="G38" s="410" t="s">
        <v>441</v>
      </c>
      <c r="H38" s="411" t="s">
        <v>5</v>
      </c>
      <c r="I38" s="412">
        <v>35</v>
      </c>
      <c r="J38" s="413">
        <v>188711</v>
      </c>
      <c r="K38" s="414">
        <v>6604885</v>
      </c>
      <c r="L38" s="451"/>
    </row>
    <row r="39" spans="2:12" ht="63.9" customHeight="1">
      <c r="B39" s="450"/>
      <c r="C39" s="408">
        <v>5045</v>
      </c>
      <c r="D39" s="487">
        <v>3.1179999999999981</v>
      </c>
      <c r="E39" s="409"/>
      <c r="F39" s="409"/>
      <c r="G39" s="410" t="s">
        <v>437</v>
      </c>
      <c r="H39" s="411" t="s">
        <v>5</v>
      </c>
      <c r="I39" s="412">
        <v>35</v>
      </c>
      <c r="J39" s="413">
        <v>226199</v>
      </c>
      <c r="K39" s="414">
        <v>7916965</v>
      </c>
      <c r="L39" s="451"/>
    </row>
    <row r="40" spans="2:12" ht="48" customHeight="1">
      <c r="B40" s="450"/>
      <c r="C40" s="408">
        <v>5038</v>
      </c>
      <c r="D40" s="487">
        <v>3.118999999999998</v>
      </c>
      <c r="E40" s="409"/>
      <c r="F40" s="409"/>
      <c r="G40" s="410" t="s">
        <v>1273</v>
      </c>
      <c r="H40" s="411" t="s">
        <v>5</v>
      </c>
      <c r="I40" s="412">
        <v>35</v>
      </c>
      <c r="J40" s="413">
        <v>230431</v>
      </c>
      <c r="K40" s="414">
        <v>8065085</v>
      </c>
      <c r="L40" s="451"/>
    </row>
    <row r="41" spans="2:12" ht="63.9" customHeight="1">
      <c r="B41" s="450"/>
      <c r="C41" s="408">
        <v>7379</v>
      </c>
      <c r="D41" s="487">
        <v>3.1199999999999979</v>
      </c>
      <c r="E41" s="409"/>
      <c r="F41" s="409"/>
      <c r="G41" s="410" t="s">
        <v>1274</v>
      </c>
      <c r="H41" s="411" t="s">
        <v>5</v>
      </c>
      <c r="I41" s="412">
        <v>35</v>
      </c>
      <c r="J41" s="413">
        <v>437940</v>
      </c>
      <c r="K41" s="414">
        <v>15327900</v>
      </c>
      <c r="L41" s="451"/>
    </row>
    <row r="42" spans="2:12" ht="48" customHeight="1">
      <c r="B42" s="450"/>
      <c r="C42" s="408">
        <v>5032</v>
      </c>
      <c r="D42" s="487">
        <v>3.1209999999999978</v>
      </c>
      <c r="E42" s="409"/>
      <c r="F42" s="409"/>
      <c r="G42" s="410" t="s">
        <v>433</v>
      </c>
      <c r="H42" s="411" t="s">
        <v>5</v>
      </c>
      <c r="I42" s="412">
        <v>35</v>
      </c>
      <c r="J42" s="413">
        <v>225594</v>
      </c>
      <c r="K42" s="414">
        <v>7895790</v>
      </c>
      <c r="L42" s="451"/>
    </row>
    <row r="43" spans="2:12" ht="63.9" customHeight="1">
      <c r="B43" s="450"/>
      <c r="C43" s="408">
        <v>4797</v>
      </c>
      <c r="D43" s="487">
        <v>3.1219999999999977</v>
      </c>
      <c r="E43" s="409"/>
      <c r="F43" s="409"/>
      <c r="G43" s="410" t="s">
        <v>1275</v>
      </c>
      <c r="H43" s="411" t="s">
        <v>5</v>
      </c>
      <c r="I43" s="412">
        <v>35</v>
      </c>
      <c r="J43" s="413">
        <v>221741</v>
      </c>
      <c r="K43" s="414">
        <v>7760935</v>
      </c>
      <c r="L43" s="451"/>
    </row>
    <row r="44" spans="2:12" ht="80.099999999999994" customHeight="1">
      <c r="B44" s="450"/>
      <c r="C44" s="408">
        <v>4886</v>
      </c>
      <c r="D44" s="487">
        <v>3.1229999999999976</v>
      </c>
      <c r="E44" s="409"/>
      <c r="F44" s="409"/>
      <c r="G44" s="410" t="s">
        <v>435</v>
      </c>
      <c r="H44" s="411" t="s">
        <v>5</v>
      </c>
      <c r="I44" s="412">
        <v>35</v>
      </c>
      <c r="J44" s="413">
        <v>225594</v>
      </c>
      <c r="K44" s="414">
        <v>7895790</v>
      </c>
      <c r="L44" s="451"/>
    </row>
    <row r="45" spans="2:12" ht="48" customHeight="1">
      <c r="B45" s="450"/>
      <c r="C45" s="408">
        <v>8652</v>
      </c>
      <c r="D45" s="487">
        <v>3.1239999999999974</v>
      </c>
      <c r="E45" s="409"/>
      <c r="F45" s="409"/>
      <c r="G45" s="410" t="s">
        <v>1276</v>
      </c>
      <c r="H45" s="411" t="s">
        <v>5</v>
      </c>
      <c r="I45" s="412">
        <v>35</v>
      </c>
      <c r="J45" s="413">
        <v>166882</v>
      </c>
      <c r="K45" s="414">
        <v>5840870</v>
      </c>
      <c r="L45" s="451"/>
    </row>
    <row r="46" spans="2:12" ht="48" customHeight="1">
      <c r="B46" s="450"/>
      <c r="C46" s="408">
        <v>5037</v>
      </c>
      <c r="D46" s="487">
        <v>3.1249999999999973</v>
      </c>
      <c r="E46" s="409"/>
      <c r="F46" s="409"/>
      <c r="G46" s="410" t="s">
        <v>438</v>
      </c>
      <c r="H46" s="411" t="s">
        <v>5</v>
      </c>
      <c r="I46" s="412">
        <v>35</v>
      </c>
      <c r="J46" s="413">
        <v>169967</v>
      </c>
      <c r="K46" s="414">
        <v>5948845</v>
      </c>
      <c r="L46" s="451"/>
    </row>
    <row r="47" spans="2:12" ht="48" customHeight="1">
      <c r="B47" s="450"/>
      <c r="C47" s="408">
        <v>7090</v>
      </c>
      <c r="D47" s="487">
        <v>3.1259999999999972</v>
      </c>
      <c r="E47" s="409"/>
      <c r="F47" s="409"/>
      <c r="G47" s="410" t="s">
        <v>432</v>
      </c>
      <c r="H47" s="411" t="s">
        <v>4</v>
      </c>
      <c r="I47" s="412">
        <v>3372</v>
      </c>
      <c r="J47" s="413">
        <v>95808</v>
      </c>
      <c r="K47" s="414">
        <v>323064576</v>
      </c>
      <c r="L47" s="451"/>
    </row>
    <row r="48" spans="2:12" ht="32.1" customHeight="1">
      <c r="B48" s="450"/>
      <c r="C48" s="408">
        <v>3699</v>
      </c>
      <c r="D48" s="487">
        <v>3.1269999999999971</v>
      </c>
      <c r="E48" s="409"/>
      <c r="F48" s="409"/>
      <c r="G48" s="410" t="s">
        <v>398</v>
      </c>
      <c r="H48" s="411" t="s">
        <v>5</v>
      </c>
      <c r="I48" s="412">
        <v>146</v>
      </c>
      <c r="J48" s="413">
        <v>205596</v>
      </c>
      <c r="K48" s="414">
        <v>30017016</v>
      </c>
      <c r="L48" s="451"/>
    </row>
    <row r="49" spans="2:12" ht="32.1" customHeight="1">
      <c r="B49" s="450"/>
      <c r="C49" s="408">
        <v>4101</v>
      </c>
      <c r="D49" s="487">
        <v>3.127999999999997</v>
      </c>
      <c r="E49" s="409"/>
      <c r="F49" s="409"/>
      <c r="G49" s="410" t="s">
        <v>399</v>
      </c>
      <c r="H49" s="411" t="s">
        <v>5</v>
      </c>
      <c r="I49" s="412">
        <v>141</v>
      </c>
      <c r="J49" s="413">
        <v>362579</v>
      </c>
      <c r="K49" s="414">
        <v>51123639</v>
      </c>
      <c r="L49" s="451"/>
    </row>
    <row r="50" spans="2:12" ht="32.1" customHeight="1">
      <c r="B50" s="450"/>
      <c r="C50" s="408">
        <v>3698</v>
      </c>
      <c r="D50" s="487">
        <v>3.1289999999999969</v>
      </c>
      <c r="E50" s="409"/>
      <c r="F50" s="409"/>
      <c r="G50" s="410" t="s">
        <v>400</v>
      </c>
      <c r="H50" s="411" t="s">
        <v>5</v>
      </c>
      <c r="I50" s="412">
        <v>12</v>
      </c>
      <c r="J50" s="413">
        <v>374445</v>
      </c>
      <c r="K50" s="414">
        <v>4493340</v>
      </c>
      <c r="L50" s="451"/>
    </row>
    <row r="51" spans="2:12" ht="32.1" customHeight="1">
      <c r="B51" s="450"/>
      <c r="C51" s="408">
        <v>4802</v>
      </c>
      <c r="D51" s="487">
        <v>3.1299999999999968</v>
      </c>
      <c r="E51" s="409"/>
      <c r="F51" s="409"/>
      <c r="G51" s="410" t="s">
        <v>401</v>
      </c>
      <c r="H51" s="411" t="s">
        <v>5</v>
      </c>
      <c r="I51" s="412">
        <v>115</v>
      </c>
      <c r="J51" s="413">
        <v>1209290</v>
      </c>
      <c r="K51" s="414">
        <v>139068350</v>
      </c>
      <c r="L51" s="451"/>
    </row>
    <row r="52" spans="2:12" ht="32.1" customHeight="1">
      <c r="B52" s="450"/>
      <c r="C52" s="408">
        <v>4803</v>
      </c>
      <c r="D52" s="487">
        <v>3.1309999999999967</v>
      </c>
      <c r="E52" s="409"/>
      <c r="F52" s="409"/>
      <c r="G52" s="410" t="s">
        <v>402</v>
      </c>
      <c r="H52" s="411" t="s">
        <v>5</v>
      </c>
      <c r="I52" s="412">
        <v>13</v>
      </c>
      <c r="J52" s="413">
        <v>1813935</v>
      </c>
      <c r="K52" s="414">
        <v>23581155</v>
      </c>
      <c r="L52" s="451"/>
    </row>
    <row r="53" spans="2:12" ht="48" customHeight="1">
      <c r="B53" s="450"/>
      <c r="C53" s="408">
        <v>8535</v>
      </c>
      <c r="D53" s="487">
        <v>3.1319999999999966</v>
      </c>
      <c r="E53" s="409"/>
      <c r="F53" s="409"/>
      <c r="G53" s="410" t="s">
        <v>442</v>
      </c>
      <c r="H53" s="411" t="s">
        <v>5</v>
      </c>
      <c r="I53" s="412">
        <v>215</v>
      </c>
      <c r="J53" s="413">
        <v>318285</v>
      </c>
      <c r="K53" s="414">
        <v>68431275</v>
      </c>
      <c r="L53" s="451"/>
    </row>
    <row r="54" spans="2:12" ht="32.1" customHeight="1">
      <c r="B54" s="450"/>
      <c r="C54" s="408"/>
      <c r="D54" s="486"/>
      <c r="E54" s="403"/>
      <c r="F54" s="403"/>
      <c r="G54" s="404" t="s">
        <v>443</v>
      </c>
      <c r="H54" s="405"/>
      <c r="I54" s="405"/>
      <c r="J54" s="406"/>
      <c r="K54" s="407"/>
      <c r="L54" s="451"/>
    </row>
    <row r="55" spans="2:12" ht="32.1" customHeight="1">
      <c r="B55" s="450"/>
      <c r="C55" s="408">
        <v>4144</v>
      </c>
      <c r="D55" s="487">
        <v>3.1329999999999965</v>
      </c>
      <c r="E55" s="409"/>
      <c r="F55" s="409"/>
      <c r="G55" s="410" t="s">
        <v>444</v>
      </c>
      <c r="H55" s="411" t="s">
        <v>7</v>
      </c>
      <c r="I55" s="412">
        <v>758</v>
      </c>
      <c r="J55" s="413">
        <v>92443</v>
      </c>
      <c r="K55" s="414">
        <v>70071794</v>
      </c>
      <c r="L55" s="451"/>
    </row>
    <row r="56" spans="2:12" ht="32.1" customHeight="1">
      <c r="B56" s="450"/>
      <c r="C56" s="408">
        <v>5467</v>
      </c>
      <c r="D56" s="487">
        <v>3.1339999999999963</v>
      </c>
      <c r="E56" s="409"/>
      <c r="F56" s="409"/>
      <c r="G56" s="410" t="s">
        <v>1277</v>
      </c>
      <c r="H56" s="411" t="s">
        <v>7</v>
      </c>
      <c r="I56" s="412">
        <v>600</v>
      </c>
      <c r="J56" s="413">
        <v>159256</v>
      </c>
      <c r="K56" s="414">
        <v>95553600</v>
      </c>
      <c r="L56" s="451"/>
    </row>
    <row r="57" spans="2:12" ht="32.1" customHeight="1">
      <c r="B57" s="450"/>
      <c r="C57" s="408">
        <v>6518</v>
      </c>
      <c r="D57" s="487">
        <v>3.1349999999999962</v>
      </c>
      <c r="E57" s="409"/>
      <c r="F57" s="409"/>
      <c r="G57" s="410" t="s">
        <v>445</v>
      </c>
      <c r="H57" s="411" t="s">
        <v>5</v>
      </c>
      <c r="I57" s="412">
        <v>75</v>
      </c>
      <c r="J57" s="413">
        <v>145988</v>
      </c>
      <c r="K57" s="414">
        <v>10949100</v>
      </c>
      <c r="L57" s="451"/>
    </row>
    <row r="58" spans="2:12" ht="32.1" customHeight="1">
      <c r="B58" s="450"/>
      <c r="C58" s="408">
        <v>7423</v>
      </c>
      <c r="D58" s="487">
        <v>3.1359999999999961</v>
      </c>
      <c r="E58" s="409"/>
      <c r="F58" s="409"/>
      <c r="G58" s="410" t="s">
        <v>446</v>
      </c>
      <c r="H58" s="411" t="s">
        <v>5</v>
      </c>
      <c r="I58" s="412">
        <v>75</v>
      </c>
      <c r="J58" s="413">
        <v>704757</v>
      </c>
      <c r="K58" s="414">
        <v>52856775</v>
      </c>
      <c r="L58" s="451"/>
    </row>
    <row r="59" spans="2:12" ht="32.1" customHeight="1">
      <c r="B59" s="450"/>
      <c r="C59" s="408">
        <v>6519</v>
      </c>
      <c r="D59" s="487">
        <v>3.136999999999996</v>
      </c>
      <c r="E59" s="409"/>
      <c r="F59" s="409"/>
      <c r="G59" s="410" t="s">
        <v>447</v>
      </c>
      <c r="H59" s="411" t="s">
        <v>5</v>
      </c>
      <c r="I59" s="412">
        <v>75</v>
      </c>
      <c r="J59" s="413">
        <v>27763</v>
      </c>
      <c r="K59" s="414">
        <v>2082225</v>
      </c>
      <c r="L59" s="451"/>
    </row>
    <row r="60" spans="2:12" ht="32.1" customHeight="1">
      <c r="B60" s="450"/>
      <c r="C60" s="408">
        <v>4417</v>
      </c>
      <c r="D60" s="487">
        <v>3.1379999999999959</v>
      </c>
      <c r="E60" s="409"/>
      <c r="F60" s="409"/>
      <c r="G60" s="410" t="s">
        <v>448</v>
      </c>
      <c r="H60" s="411" t="s">
        <v>5</v>
      </c>
      <c r="I60" s="412">
        <v>75</v>
      </c>
      <c r="J60" s="413">
        <v>218085</v>
      </c>
      <c r="K60" s="414">
        <v>16356375</v>
      </c>
      <c r="L60" s="451"/>
    </row>
    <row r="61" spans="2:12" ht="32.1" customHeight="1">
      <c r="B61" s="450"/>
      <c r="C61" s="408">
        <v>7865</v>
      </c>
      <c r="D61" s="487">
        <v>3.1389999999999958</v>
      </c>
      <c r="E61" s="409"/>
      <c r="F61" s="409"/>
      <c r="G61" s="410" t="s">
        <v>449</v>
      </c>
      <c r="H61" s="411" t="s">
        <v>5</v>
      </c>
      <c r="I61" s="412">
        <v>170</v>
      </c>
      <c r="J61" s="413">
        <v>190000</v>
      </c>
      <c r="K61" s="414">
        <v>32300000</v>
      </c>
      <c r="L61" s="451"/>
    </row>
    <row r="62" spans="2:12" ht="32.1" customHeight="1">
      <c r="B62" s="450"/>
      <c r="C62" s="408">
        <v>7775</v>
      </c>
      <c r="D62" s="487">
        <v>3.1399999999999957</v>
      </c>
      <c r="E62" s="409"/>
      <c r="F62" s="409"/>
      <c r="G62" s="410" t="s">
        <v>450</v>
      </c>
      <c r="H62" s="411" t="s">
        <v>4</v>
      </c>
      <c r="I62" s="412">
        <v>1882</v>
      </c>
      <c r="J62" s="413">
        <v>15830</v>
      </c>
      <c r="K62" s="414">
        <v>29792060</v>
      </c>
      <c r="L62" s="451"/>
    </row>
    <row r="63" spans="2:12" ht="32.1" customHeight="1">
      <c r="B63" s="450"/>
      <c r="C63" s="408">
        <v>8779</v>
      </c>
      <c r="D63" s="487">
        <v>3.1409999999999956</v>
      </c>
      <c r="E63" s="409"/>
      <c r="F63" s="409"/>
      <c r="G63" s="410" t="s">
        <v>451</v>
      </c>
      <c r="H63" s="411" t="s">
        <v>4</v>
      </c>
      <c r="I63" s="412">
        <v>26</v>
      </c>
      <c r="J63" s="413">
        <v>3313</v>
      </c>
      <c r="K63" s="414">
        <v>86138</v>
      </c>
      <c r="L63" s="451"/>
    </row>
    <row r="64" spans="2:12" ht="48" customHeight="1">
      <c r="B64" s="450"/>
      <c r="C64" s="408">
        <v>6510</v>
      </c>
      <c r="D64" s="487">
        <v>3.1419999999999955</v>
      </c>
      <c r="E64" s="409"/>
      <c r="F64" s="409"/>
      <c r="G64" s="410" t="s">
        <v>1278</v>
      </c>
      <c r="H64" s="411" t="s">
        <v>7</v>
      </c>
      <c r="I64" s="412">
        <v>68</v>
      </c>
      <c r="J64" s="413">
        <v>55295</v>
      </c>
      <c r="K64" s="414">
        <v>3760060</v>
      </c>
      <c r="L64" s="451"/>
    </row>
    <row r="65" spans="2:12" ht="32.1" customHeight="1">
      <c r="B65" s="450"/>
      <c r="C65" s="408">
        <v>8780</v>
      </c>
      <c r="D65" s="487">
        <v>3.1429999999999954</v>
      </c>
      <c r="E65" s="409"/>
      <c r="F65" s="409"/>
      <c r="G65" s="410" t="s">
        <v>452</v>
      </c>
      <c r="H65" s="411" t="s">
        <v>6</v>
      </c>
      <c r="I65" s="412">
        <v>5</v>
      </c>
      <c r="J65" s="413">
        <v>84541</v>
      </c>
      <c r="K65" s="414">
        <v>422705</v>
      </c>
      <c r="L65" s="451"/>
    </row>
    <row r="66" spans="2:12" ht="32.1" customHeight="1">
      <c r="B66" s="450"/>
      <c r="C66" s="408"/>
      <c r="D66" s="486"/>
      <c r="E66" s="403"/>
      <c r="F66" s="403"/>
      <c r="G66" s="404" t="s">
        <v>453</v>
      </c>
      <c r="H66" s="405"/>
      <c r="I66" s="405"/>
      <c r="J66" s="406"/>
      <c r="K66" s="407"/>
      <c r="L66" s="451"/>
    </row>
    <row r="67" spans="2:12" ht="32.1" customHeight="1">
      <c r="B67" s="450"/>
      <c r="C67" s="408">
        <v>3649</v>
      </c>
      <c r="D67" s="487">
        <v>3.1439999999999952</v>
      </c>
      <c r="E67" s="409"/>
      <c r="F67" s="409"/>
      <c r="G67" s="410" t="s">
        <v>454</v>
      </c>
      <c r="H67" s="411" t="s">
        <v>6</v>
      </c>
      <c r="I67" s="412">
        <v>431</v>
      </c>
      <c r="J67" s="413">
        <v>442909</v>
      </c>
      <c r="K67" s="414">
        <v>190893779</v>
      </c>
      <c r="L67" s="451"/>
    </row>
    <row r="68" spans="2:12" ht="111.9" customHeight="1">
      <c r="B68" s="450"/>
      <c r="C68" s="408">
        <v>8743</v>
      </c>
      <c r="D68" s="487">
        <v>3.1449999999999951</v>
      </c>
      <c r="E68" s="409"/>
      <c r="F68" s="409"/>
      <c r="G68" s="410" t="s">
        <v>1279</v>
      </c>
      <c r="H68" s="411" t="s">
        <v>5</v>
      </c>
      <c r="I68" s="412">
        <v>75</v>
      </c>
      <c r="J68" s="413">
        <v>4949403</v>
      </c>
      <c r="K68" s="414">
        <v>371205225</v>
      </c>
      <c r="L68" s="451"/>
    </row>
    <row r="69" spans="2:12" ht="32.1" customHeight="1">
      <c r="B69" s="450"/>
      <c r="C69" s="402"/>
      <c r="D69" s="486"/>
      <c r="E69" s="403"/>
      <c r="F69" s="403"/>
      <c r="G69" s="415" t="s">
        <v>455</v>
      </c>
      <c r="H69" s="424"/>
      <c r="I69" s="424"/>
      <c r="J69" s="406"/>
      <c r="K69" s="407"/>
      <c r="L69" s="451"/>
    </row>
    <row r="70" spans="2:12" ht="32.1" customHeight="1">
      <c r="B70" s="450"/>
      <c r="C70" s="402"/>
      <c r="D70" s="486"/>
      <c r="E70" s="403"/>
      <c r="F70" s="403"/>
      <c r="G70" s="415" t="s">
        <v>421</v>
      </c>
      <c r="H70" s="424"/>
      <c r="I70" s="424"/>
      <c r="J70" s="406"/>
      <c r="K70" s="407"/>
      <c r="L70" s="451"/>
    </row>
    <row r="71" spans="2:12" ht="32.1" customHeight="1">
      <c r="B71" s="450"/>
      <c r="C71" s="402"/>
      <c r="D71" s="486"/>
      <c r="E71" s="403"/>
      <c r="F71" s="403"/>
      <c r="G71" s="415" t="s">
        <v>422</v>
      </c>
      <c r="H71" s="424"/>
      <c r="I71" s="424"/>
      <c r="J71" s="406"/>
      <c r="K71" s="407"/>
      <c r="L71" s="451"/>
    </row>
    <row r="72" spans="2:12" ht="32.1" customHeight="1">
      <c r="B72" s="450"/>
      <c r="C72" s="408" t="s">
        <v>458</v>
      </c>
      <c r="D72" s="487" t="s">
        <v>456</v>
      </c>
      <c r="E72" s="409"/>
      <c r="F72" s="409"/>
      <c r="G72" s="410" t="s">
        <v>423</v>
      </c>
      <c r="H72" s="411" t="s">
        <v>6</v>
      </c>
      <c r="I72" s="412">
        <v>488</v>
      </c>
      <c r="J72" s="413">
        <v>114433</v>
      </c>
      <c r="K72" s="414">
        <v>55843304</v>
      </c>
      <c r="L72" s="451"/>
    </row>
    <row r="73" spans="2:12" ht="32.1" customHeight="1">
      <c r="B73" s="450"/>
      <c r="C73" s="402"/>
      <c r="D73" s="486"/>
      <c r="E73" s="403"/>
      <c r="F73" s="403"/>
      <c r="G73" s="415" t="s">
        <v>424</v>
      </c>
      <c r="H73" s="424"/>
      <c r="I73" s="424"/>
      <c r="J73" s="406"/>
      <c r="K73" s="407"/>
      <c r="L73" s="451"/>
    </row>
    <row r="74" spans="2:12" ht="32.1" customHeight="1">
      <c r="B74" s="450"/>
      <c r="C74" s="408" t="s">
        <v>462</v>
      </c>
      <c r="D74" s="487" t="s">
        <v>457</v>
      </c>
      <c r="E74" s="409"/>
      <c r="F74" s="409"/>
      <c r="G74" s="410" t="s">
        <v>425</v>
      </c>
      <c r="H74" s="411" t="s">
        <v>6</v>
      </c>
      <c r="I74" s="412">
        <v>84</v>
      </c>
      <c r="J74" s="413">
        <v>208218</v>
      </c>
      <c r="K74" s="414">
        <v>17490312</v>
      </c>
      <c r="L74" s="451"/>
    </row>
    <row r="75" spans="2:12" ht="32.1" customHeight="1">
      <c r="B75" s="450"/>
      <c r="C75" s="408" t="s">
        <v>464</v>
      </c>
      <c r="D75" s="487" t="s">
        <v>459</v>
      </c>
      <c r="E75" s="409"/>
      <c r="F75" s="409"/>
      <c r="G75" s="410" t="s">
        <v>426</v>
      </c>
      <c r="H75" s="411" t="s">
        <v>6</v>
      </c>
      <c r="I75" s="412">
        <v>15</v>
      </c>
      <c r="J75" s="413">
        <v>2236481</v>
      </c>
      <c r="K75" s="414">
        <v>33547215</v>
      </c>
      <c r="L75" s="451"/>
    </row>
    <row r="76" spans="2:12" ht="32.1" customHeight="1">
      <c r="B76" s="450"/>
      <c r="C76" s="408" t="s">
        <v>466</v>
      </c>
      <c r="D76" s="487" t="s">
        <v>461</v>
      </c>
      <c r="E76" s="409"/>
      <c r="F76" s="409"/>
      <c r="G76" s="410" t="s">
        <v>427</v>
      </c>
      <c r="H76" s="411" t="s">
        <v>6</v>
      </c>
      <c r="I76" s="412">
        <v>31</v>
      </c>
      <c r="J76" s="413">
        <v>11487550</v>
      </c>
      <c r="K76" s="414">
        <v>356114050</v>
      </c>
      <c r="L76" s="451"/>
    </row>
    <row r="77" spans="2:12" ht="32.1" customHeight="1">
      <c r="B77" s="450"/>
      <c r="C77" s="408" t="s">
        <v>460</v>
      </c>
      <c r="D77" s="487" t="s">
        <v>463</v>
      </c>
      <c r="E77" s="409"/>
      <c r="F77" s="409"/>
      <c r="G77" s="410" t="s">
        <v>397</v>
      </c>
      <c r="H77" s="411" t="s">
        <v>6</v>
      </c>
      <c r="I77" s="412">
        <v>23</v>
      </c>
      <c r="J77" s="413">
        <v>79637</v>
      </c>
      <c r="K77" s="414">
        <v>1831651</v>
      </c>
      <c r="L77" s="451"/>
    </row>
    <row r="78" spans="2:12" ht="32.1" customHeight="1">
      <c r="B78" s="450"/>
      <c r="C78" s="402"/>
      <c r="D78" s="486"/>
      <c r="E78" s="403"/>
      <c r="F78" s="403"/>
      <c r="G78" s="415" t="s">
        <v>428</v>
      </c>
      <c r="H78" s="424"/>
      <c r="I78" s="424"/>
      <c r="J78" s="406"/>
      <c r="K78" s="407"/>
      <c r="L78" s="451"/>
    </row>
    <row r="79" spans="2:12" ht="32.1" customHeight="1">
      <c r="B79" s="450"/>
      <c r="C79" s="408" t="s">
        <v>462</v>
      </c>
      <c r="D79" s="487" t="s">
        <v>465</v>
      </c>
      <c r="E79" s="409"/>
      <c r="F79" s="409"/>
      <c r="G79" s="410" t="s">
        <v>425</v>
      </c>
      <c r="H79" s="411" t="s">
        <v>6</v>
      </c>
      <c r="I79" s="412">
        <v>64</v>
      </c>
      <c r="J79" s="413">
        <v>208218</v>
      </c>
      <c r="K79" s="414">
        <v>13325952</v>
      </c>
      <c r="L79" s="451"/>
    </row>
    <row r="80" spans="2:12" ht="32.1" customHeight="1">
      <c r="B80" s="450"/>
      <c r="C80" s="408"/>
      <c r="D80" s="487"/>
      <c r="E80" s="409"/>
      <c r="F80" s="409"/>
      <c r="G80" s="410" t="s">
        <v>429</v>
      </c>
      <c r="H80" s="411"/>
      <c r="I80" s="411"/>
      <c r="J80" s="413"/>
      <c r="K80" s="414"/>
      <c r="L80" s="451"/>
    </row>
    <row r="81" spans="2:12" ht="32.1" customHeight="1">
      <c r="B81" s="450"/>
      <c r="C81" s="408" t="s">
        <v>470</v>
      </c>
      <c r="D81" s="487" t="s">
        <v>467</v>
      </c>
      <c r="E81" s="409"/>
      <c r="F81" s="409"/>
      <c r="G81" s="410" t="s">
        <v>430</v>
      </c>
      <c r="H81" s="411" t="s">
        <v>6</v>
      </c>
      <c r="I81" s="412">
        <v>77</v>
      </c>
      <c r="J81" s="413">
        <v>146498</v>
      </c>
      <c r="K81" s="414">
        <v>11280346</v>
      </c>
      <c r="L81" s="451"/>
    </row>
    <row r="82" spans="2:12" ht="32.1" customHeight="1">
      <c r="B82" s="450"/>
      <c r="C82" s="408"/>
      <c r="D82" s="487"/>
      <c r="E82" s="409"/>
      <c r="F82" s="409"/>
      <c r="G82" s="415" t="s">
        <v>431</v>
      </c>
      <c r="H82" s="411"/>
      <c r="I82" s="411"/>
      <c r="J82" s="413"/>
      <c r="K82" s="414"/>
      <c r="L82" s="451"/>
    </row>
    <row r="83" spans="2:12" ht="48" customHeight="1">
      <c r="B83" s="450"/>
      <c r="C83" s="408" t="s">
        <v>490</v>
      </c>
      <c r="D83" s="487" t="s">
        <v>468</v>
      </c>
      <c r="E83" s="409"/>
      <c r="F83" s="409"/>
      <c r="G83" s="410" t="s">
        <v>441</v>
      </c>
      <c r="H83" s="411" t="s">
        <v>5</v>
      </c>
      <c r="I83" s="412">
        <v>21</v>
      </c>
      <c r="J83" s="413">
        <v>188711</v>
      </c>
      <c r="K83" s="414">
        <v>3962931</v>
      </c>
      <c r="L83" s="451"/>
    </row>
    <row r="84" spans="2:12" ht="80.099999999999994" customHeight="1">
      <c r="B84" s="450"/>
      <c r="C84" s="408" t="s">
        <v>1280</v>
      </c>
      <c r="D84" s="487" t="s">
        <v>469</v>
      </c>
      <c r="E84" s="409"/>
      <c r="F84" s="409"/>
      <c r="G84" s="410" t="s">
        <v>1269</v>
      </c>
      <c r="H84" s="411" t="s">
        <v>5</v>
      </c>
      <c r="I84" s="412">
        <v>35</v>
      </c>
      <c r="J84" s="413">
        <v>228617</v>
      </c>
      <c r="K84" s="414">
        <v>8001595</v>
      </c>
      <c r="L84" s="451"/>
    </row>
    <row r="85" spans="2:12" ht="48" customHeight="1">
      <c r="B85" s="450"/>
      <c r="C85" s="408" t="s">
        <v>1281</v>
      </c>
      <c r="D85" s="487" t="s">
        <v>471</v>
      </c>
      <c r="E85" s="409"/>
      <c r="F85" s="409"/>
      <c r="G85" s="410" t="s">
        <v>1270</v>
      </c>
      <c r="H85" s="411" t="s">
        <v>4</v>
      </c>
      <c r="I85" s="412">
        <v>187</v>
      </c>
      <c r="J85" s="413">
        <v>495324</v>
      </c>
      <c r="K85" s="414">
        <v>92625588</v>
      </c>
      <c r="L85" s="451"/>
    </row>
    <row r="86" spans="2:12" ht="32.1" customHeight="1">
      <c r="B86" s="450"/>
      <c r="C86" s="402"/>
      <c r="D86" s="486"/>
      <c r="E86" s="403"/>
      <c r="F86" s="403"/>
      <c r="G86" s="415" t="s">
        <v>434</v>
      </c>
      <c r="H86" s="424"/>
      <c r="I86" s="424"/>
      <c r="J86" s="406"/>
      <c r="K86" s="407"/>
      <c r="L86" s="451"/>
    </row>
    <row r="87" spans="2:12" ht="48" customHeight="1">
      <c r="B87" s="450"/>
      <c r="C87" s="408" t="s">
        <v>1282</v>
      </c>
      <c r="D87" s="487" t="s">
        <v>472</v>
      </c>
      <c r="E87" s="409"/>
      <c r="F87" s="409"/>
      <c r="G87" s="410" t="s">
        <v>1271</v>
      </c>
      <c r="H87" s="411" t="s">
        <v>5</v>
      </c>
      <c r="I87" s="412">
        <v>12</v>
      </c>
      <c r="J87" s="413">
        <v>218943</v>
      </c>
      <c r="K87" s="414">
        <v>2627316</v>
      </c>
      <c r="L87" s="451"/>
    </row>
    <row r="88" spans="2:12" ht="63.9" customHeight="1">
      <c r="B88" s="450"/>
      <c r="C88" s="408" t="s">
        <v>486</v>
      </c>
      <c r="D88" s="487" t="s">
        <v>474</v>
      </c>
      <c r="E88" s="409"/>
      <c r="F88" s="409"/>
      <c r="G88" s="410" t="s">
        <v>439</v>
      </c>
      <c r="H88" s="411" t="s">
        <v>5</v>
      </c>
      <c r="I88" s="412">
        <v>12</v>
      </c>
      <c r="J88" s="413">
        <v>396902</v>
      </c>
      <c r="K88" s="414">
        <v>4762824</v>
      </c>
      <c r="L88" s="451"/>
    </row>
    <row r="89" spans="2:12" ht="48" customHeight="1">
      <c r="B89" s="450"/>
      <c r="C89" s="408" t="s">
        <v>480</v>
      </c>
      <c r="D89" s="487" t="s">
        <v>475</v>
      </c>
      <c r="E89" s="409"/>
      <c r="F89" s="409"/>
      <c r="G89" s="410" t="s">
        <v>436</v>
      </c>
      <c r="H89" s="411" t="s">
        <v>5</v>
      </c>
      <c r="I89" s="412">
        <v>12</v>
      </c>
      <c r="J89" s="413">
        <v>238896</v>
      </c>
      <c r="K89" s="414">
        <v>2866752</v>
      </c>
      <c r="L89" s="451"/>
    </row>
    <row r="90" spans="2:12" ht="80.099999999999994" customHeight="1">
      <c r="B90" s="450"/>
      <c r="C90" s="408" t="s">
        <v>1283</v>
      </c>
      <c r="D90" s="487" t="s">
        <v>477</v>
      </c>
      <c r="E90" s="409"/>
      <c r="F90" s="409"/>
      <c r="G90" s="410" t="s">
        <v>1272</v>
      </c>
      <c r="H90" s="411" t="s">
        <v>5</v>
      </c>
      <c r="I90" s="412">
        <v>12</v>
      </c>
      <c r="J90" s="413">
        <v>226683</v>
      </c>
      <c r="K90" s="414">
        <v>2720196</v>
      </c>
      <c r="L90" s="451"/>
    </row>
    <row r="91" spans="2:12" ht="63.9" customHeight="1">
      <c r="B91" s="450"/>
      <c r="C91" s="408" t="s">
        <v>488</v>
      </c>
      <c r="D91" s="487" t="s">
        <v>479</v>
      </c>
      <c r="E91" s="409"/>
      <c r="F91" s="409"/>
      <c r="G91" s="410" t="s">
        <v>440</v>
      </c>
      <c r="H91" s="411" t="s">
        <v>5</v>
      </c>
      <c r="I91" s="412">
        <v>12</v>
      </c>
      <c r="J91" s="413">
        <v>468727</v>
      </c>
      <c r="K91" s="414">
        <v>5624724</v>
      </c>
      <c r="L91" s="451"/>
    </row>
    <row r="92" spans="2:12" ht="48" customHeight="1">
      <c r="B92" s="450"/>
      <c r="C92" s="408" t="s">
        <v>490</v>
      </c>
      <c r="D92" s="487" t="s">
        <v>481</v>
      </c>
      <c r="E92" s="409"/>
      <c r="F92" s="409"/>
      <c r="G92" s="410" t="s">
        <v>441</v>
      </c>
      <c r="H92" s="411" t="s">
        <v>5</v>
      </c>
      <c r="I92" s="412">
        <v>12</v>
      </c>
      <c r="J92" s="413">
        <v>188711</v>
      </c>
      <c r="K92" s="414">
        <v>2264532</v>
      </c>
      <c r="L92" s="451"/>
    </row>
    <row r="93" spans="2:12" ht="63.9" customHeight="1">
      <c r="B93" s="450"/>
      <c r="C93" s="408" t="s">
        <v>482</v>
      </c>
      <c r="D93" s="487" t="s">
        <v>483</v>
      </c>
      <c r="E93" s="409"/>
      <c r="F93" s="409"/>
      <c r="G93" s="410" t="s">
        <v>437</v>
      </c>
      <c r="H93" s="411" t="s">
        <v>5</v>
      </c>
      <c r="I93" s="412">
        <v>12</v>
      </c>
      <c r="J93" s="413">
        <v>226199</v>
      </c>
      <c r="K93" s="414">
        <v>2714388</v>
      </c>
      <c r="L93" s="451"/>
    </row>
    <row r="94" spans="2:12" ht="48" customHeight="1">
      <c r="B94" s="450"/>
      <c r="C94" s="408" t="s">
        <v>1284</v>
      </c>
      <c r="D94" s="487" t="s">
        <v>485</v>
      </c>
      <c r="E94" s="409"/>
      <c r="F94" s="409"/>
      <c r="G94" s="410" t="s">
        <v>1273</v>
      </c>
      <c r="H94" s="411" t="s">
        <v>5</v>
      </c>
      <c r="I94" s="412">
        <v>12</v>
      </c>
      <c r="J94" s="413">
        <v>230431</v>
      </c>
      <c r="K94" s="414">
        <v>2765172</v>
      </c>
      <c r="L94" s="451"/>
    </row>
    <row r="95" spans="2:12" ht="63.9" customHeight="1">
      <c r="B95" s="450"/>
      <c r="C95" s="408" t="s">
        <v>1285</v>
      </c>
      <c r="D95" s="487" t="s">
        <v>487</v>
      </c>
      <c r="E95" s="409"/>
      <c r="F95" s="409"/>
      <c r="G95" s="410" t="s">
        <v>1274</v>
      </c>
      <c r="H95" s="411" t="s">
        <v>5</v>
      </c>
      <c r="I95" s="412">
        <v>12</v>
      </c>
      <c r="J95" s="413">
        <v>443334</v>
      </c>
      <c r="K95" s="414">
        <v>5320008</v>
      </c>
      <c r="L95" s="451"/>
    </row>
    <row r="96" spans="2:12" ht="48" customHeight="1">
      <c r="B96" s="450"/>
      <c r="C96" s="408" t="s">
        <v>476</v>
      </c>
      <c r="D96" s="487" t="s">
        <v>489</v>
      </c>
      <c r="E96" s="409"/>
      <c r="F96" s="409"/>
      <c r="G96" s="410" t="s">
        <v>433</v>
      </c>
      <c r="H96" s="411" t="s">
        <v>5</v>
      </c>
      <c r="I96" s="412">
        <v>12</v>
      </c>
      <c r="J96" s="413">
        <v>225594</v>
      </c>
      <c r="K96" s="414">
        <v>2707128</v>
      </c>
      <c r="L96" s="451"/>
    </row>
    <row r="97" spans="2:12" ht="63.9" customHeight="1">
      <c r="B97" s="450"/>
      <c r="C97" s="408" t="s">
        <v>1286</v>
      </c>
      <c r="D97" s="487" t="s">
        <v>491</v>
      </c>
      <c r="E97" s="409"/>
      <c r="F97" s="409"/>
      <c r="G97" s="410" t="s">
        <v>1275</v>
      </c>
      <c r="H97" s="411" t="s">
        <v>5</v>
      </c>
      <c r="I97" s="412">
        <v>12</v>
      </c>
      <c r="J97" s="413">
        <v>221741</v>
      </c>
      <c r="K97" s="414">
        <v>2660892</v>
      </c>
      <c r="L97" s="451"/>
    </row>
    <row r="98" spans="2:12" ht="80.099999999999994" customHeight="1">
      <c r="B98" s="450"/>
      <c r="C98" s="408" t="s">
        <v>478</v>
      </c>
      <c r="D98" s="487" t="s">
        <v>493</v>
      </c>
      <c r="E98" s="409"/>
      <c r="F98" s="409"/>
      <c r="G98" s="410" t="s">
        <v>435</v>
      </c>
      <c r="H98" s="411" t="s">
        <v>5</v>
      </c>
      <c r="I98" s="412">
        <v>12</v>
      </c>
      <c r="J98" s="413">
        <v>225594</v>
      </c>
      <c r="K98" s="414">
        <v>2707128</v>
      </c>
      <c r="L98" s="451"/>
    </row>
    <row r="99" spans="2:12" ht="48" customHeight="1">
      <c r="B99" s="450"/>
      <c r="C99" s="408" t="s">
        <v>1287</v>
      </c>
      <c r="D99" s="487" t="s">
        <v>495</v>
      </c>
      <c r="E99" s="409"/>
      <c r="F99" s="409"/>
      <c r="G99" s="410" t="s">
        <v>1276</v>
      </c>
      <c r="H99" s="411" t="s">
        <v>5</v>
      </c>
      <c r="I99" s="412">
        <v>12</v>
      </c>
      <c r="J99" s="413">
        <v>166882</v>
      </c>
      <c r="K99" s="414">
        <v>2002584</v>
      </c>
      <c r="L99" s="451"/>
    </row>
    <row r="100" spans="2:12" ht="48" customHeight="1">
      <c r="B100" s="450"/>
      <c r="C100" s="408" t="s">
        <v>484</v>
      </c>
      <c r="D100" s="487" t="s">
        <v>497</v>
      </c>
      <c r="E100" s="409"/>
      <c r="F100" s="409"/>
      <c r="G100" s="410" t="s">
        <v>438</v>
      </c>
      <c r="H100" s="411" t="s">
        <v>5</v>
      </c>
      <c r="I100" s="412">
        <v>12</v>
      </c>
      <c r="J100" s="413">
        <v>169967</v>
      </c>
      <c r="K100" s="414">
        <v>2039604</v>
      </c>
      <c r="L100" s="451"/>
    </row>
    <row r="101" spans="2:12" ht="48" customHeight="1">
      <c r="B101" s="450"/>
      <c r="C101" s="408" t="s">
        <v>473</v>
      </c>
      <c r="D101" s="487" t="s">
        <v>499</v>
      </c>
      <c r="E101" s="409"/>
      <c r="F101" s="409"/>
      <c r="G101" s="410" t="s">
        <v>432</v>
      </c>
      <c r="H101" s="411" t="s">
        <v>4</v>
      </c>
      <c r="I101" s="412">
        <v>1124</v>
      </c>
      <c r="J101" s="413">
        <v>103890</v>
      </c>
      <c r="K101" s="414">
        <v>116772360</v>
      </c>
      <c r="L101" s="451"/>
    </row>
    <row r="102" spans="2:12" ht="32.1" customHeight="1">
      <c r="B102" s="450"/>
      <c r="C102" s="408" t="s">
        <v>492</v>
      </c>
      <c r="D102" s="487" t="s">
        <v>501</v>
      </c>
      <c r="E102" s="409"/>
      <c r="F102" s="409"/>
      <c r="G102" s="410" t="s">
        <v>398</v>
      </c>
      <c r="H102" s="411" t="s">
        <v>5</v>
      </c>
      <c r="I102" s="412">
        <v>49</v>
      </c>
      <c r="J102" s="413">
        <v>250005</v>
      </c>
      <c r="K102" s="414">
        <v>12250245</v>
      </c>
      <c r="L102" s="451"/>
    </row>
    <row r="103" spans="2:12" ht="32.1" customHeight="1">
      <c r="B103" s="450"/>
      <c r="C103" s="408" t="s">
        <v>494</v>
      </c>
      <c r="D103" s="487" t="s">
        <v>1288</v>
      </c>
      <c r="E103" s="409"/>
      <c r="F103" s="409"/>
      <c r="G103" s="410" t="s">
        <v>399</v>
      </c>
      <c r="H103" s="411" t="s">
        <v>5</v>
      </c>
      <c r="I103" s="412">
        <v>47</v>
      </c>
      <c r="J103" s="413">
        <v>461262</v>
      </c>
      <c r="K103" s="414">
        <v>21679314</v>
      </c>
      <c r="L103" s="451"/>
    </row>
    <row r="104" spans="2:12" ht="32.1" customHeight="1">
      <c r="B104" s="450"/>
      <c r="C104" s="408" t="s">
        <v>496</v>
      </c>
      <c r="D104" s="487" t="s">
        <v>503</v>
      </c>
      <c r="E104" s="409"/>
      <c r="F104" s="409"/>
      <c r="G104" s="410" t="s">
        <v>400</v>
      </c>
      <c r="H104" s="411" t="s">
        <v>5</v>
      </c>
      <c r="I104" s="412">
        <v>4</v>
      </c>
      <c r="J104" s="413">
        <v>473127</v>
      </c>
      <c r="K104" s="414">
        <v>1892508</v>
      </c>
      <c r="L104" s="451"/>
    </row>
    <row r="105" spans="2:12" ht="32.1" customHeight="1">
      <c r="B105" s="450"/>
      <c r="C105" s="408" t="s">
        <v>498</v>
      </c>
      <c r="D105" s="487" t="s">
        <v>505</v>
      </c>
      <c r="E105" s="409"/>
      <c r="F105" s="409"/>
      <c r="G105" s="410" t="s">
        <v>401</v>
      </c>
      <c r="H105" s="411" t="s">
        <v>5</v>
      </c>
      <c r="I105" s="412">
        <v>38</v>
      </c>
      <c r="J105" s="413">
        <v>1209290</v>
      </c>
      <c r="K105" s="414">
        <v>45953020</v>
      </c>
      <c r="L105" s="451"/>
    </row>
    <row r="106" spans="2:12" ht="32.1" customHeight="1">
      <c r="B106" s="450"/>
      <c r="C106" s="408" t="s">
        <v>500</v>
      </c>
      <c r="D106" s="487" t="s">
        <v>507</v>
      </c>
      <c r="E106" s="409"/>
      <c r="F106" s="409"/>
      <c r="G106" s="410" t="s">
        <v>402</v>
      </c>
      <c r="H106" s="411" t="s">
        <v>5</v>
      </c>
      <c r="I106" s="412">
        <v>4</v>
      </c>
      <c r="J106" s="413">
        <v>1813935</v>
      </c>
      <c r="K106" s="414">
        <v>7255740</v>
      </c>
      <c r="L106" s="451"/>
    </row>
    <row r="107" spans="2:12" ht="48" customHeight="1">
      <c r="B107" s="450"/>
      <c r="C107" s="408" t="s">
        <v>502</v>
      </c>
      <c r="D107" s="487" t="s">
        <v>509</v>
      </c>
      <c r="E107" s="409"/>
      <c r="F107" s="409"/>
      <c r="G107" s="410" t="s">
        <v>442</v>
      </c>
      <c r="H107" s="411" t="s">
        <v>5</v>
      </c>
      <c r="I107" s="412">
        <v>72</v>
      </c>
      <c r="J107" s="413">
        <v>318285</v>
      </c>
      <c r="K107" s="414">
        <v>22916520</v>
      </c>
      <c r="L107" s="451"/>
    </row>
    <row r="108" spans="2:12" ht="32.1" customHeight="1">
      <c r="B108" s="450"/>
      <c r="C108" s="402"/>
      <c r="D108" s="486"/>
      <c r="E108" s="403"/>
      <c r="F108" s="403"/>
      <c r="G108" s="415" t="s">
        <v>443</v>
      </c>
      <c r="H108" s="424"/>
      <c r="I108" s="424"/>
      <c r="J108" s="406"/>
      <c r="K108" s="407"/>
      <c r="L108" s="451"/>
    </row>
    <row r="109" spans="2:12" ht="32.1" customHeight="1">
      <c r="B109" s="450"/>
      <c r="C109" s="408" t="s">
        <v>504</v>
      </c>
      <c r="D109" s="487" t="s">
        <v>511</v>
      </c>
      <c r="E109" s="409"/>
      <c r="F109" s="409"/>
      <c r="G109" s="410" t="s">
        <v>444</v>
      </c>
      <c r="H109" s="411" t="s">
        <v>7</v>
      </c>
      <c r="I109" s="412">
        <v>253</v>
      </c>
      <c r="J109" s="413">
        <v>93019</v>
      </c>
      <c r="K109" s="414">
        <v>23533807</v>
      </c>
      <c r="L109" s="451"/>
    </row>
    <row r="110" spans="2:12" ht="32.1" customHeight="1">
      <c r="B110" s="450"/>
      <c r="C110" s="408" t="s">
        <v>1289</v>
      </c>
      <c r="D110" s="487" t="s">
        <v>513</v>
      </c>
      <c r="E110" s="409"/>
      <c r="F110" s="409"/>
      <c r="G110" s="410" t="s">
        <v>1277</v>
      </c>
      <c r="H110" s="411" t="s">
        <v>7</v>
      </c>
      <c r="I110" s="412">
        <v>200</v>
      </c>
      <c r="J110" s="413">
        <v>159914</v>
      </c>
      <c r="K110" s="414">
        <v>31982800</v>
      </c>
      <c r="L110" s="451"/>
    </row>
    <row r="111" spans="2:12" ht="32.1" customHeight="1">
      <c r="B111" s="450"/>
      <c r="C111" s="408" t="s">
        <v>506</v>
      </c>
      <c r="D111" s="487" t="s">
        <v>515</v>
      </c>
      <c r="E111" s="409"/>
      <c r="F111" s="409"/>
      <c r="G111" s="410" t="s">
        <v>445</v>
      </c>
      <c r="H111" s="411" t="s">
        <v>5</v>
      </c>
      <c r="I111" s="412">
        <v>25</v>
      </c>
      <c r="J111" s="413">
        <v>146646</v>
      </c>
      <c r="K111" s="414">
        <v>3666150</v>
      </c>
      <c r="L111" s="451"/>
    </row>
    <row r="112" spans="2:12" ht="32.1" customHeight="1">
      <c r="B112" s="450"/>
      <c r="C112" s="408" t="s">
        <v>508</v>
      </c>
      <c r="D112" s="487" t="s">
        <v>517</v>
      </c>
      <c r="E112" s="409"/>
      <c r="F112" s="409"/>
      <c r="G112" s="410" t="s">
        <v>446</v>
      </c>
      <c r="H112" s="411" t="s">
        <v>5</v>
      </c>
      <c r="I112" s="412">
        <v>25</v>
      </c>
      <c r="J112" s="413">
        <v>711337</v>
      </c>
      <c r="K112" s="414">
        <v>17783425</v>
      </c>
      <c r="L112" s="451"/>
    </row>
    <row r="113" spans="2:12" ht="32.1" customHeight="1">
      <c r="B113" s="450"/>
      <c r="C113" s="408" t="s">
        <v>510</v>
      </c>
      <c r="D113" s="487" t="s">
        <v>519</v>
      </c>
      <c r="E113" s="409"/>
      <c r="F113" s="409"/>
      <c r="G113" s="410" t="s">
        <v>447</v>
      </c>
      <c r="H113" s="411" t="s">
        <v>5</v>
      </c>
      <c r="I113" s="412">
        <v>25</v>
      </c>
      <c r="J113" s="413">
        <v>27999</v>
      </c>
      <c r="K113" s="414">
        <v>699975</v>
      </c>
      <c r="L113" s="451"/>
    </row>
    <row r="114" spans="2:12" ht="32.1" customHeight="1">
      <c r="B114" s="450"/>
      <c r="C114" s="408" t="s">
        <v>512</v>
      </c>
      <c r="D114" s="487" t="s">
        <v>521</v>
      </c>
      <c r="E114" s="409"/>
      <c r="F114" s="409"/>
      <c r="G114" s="410" t="s">
        <v>448</v>
      </c>
      <c r="H114" s="411" t="s">
        <v>5</v>
      </c>
      <c r="I114" s="412">
        <v>25</v>
      </c>
      <c r="J114" s="413">
        <v>221670</v>
      </c>
      <c r="K114" s="414">
        <v>5541750</v>
      </c>
      <c r="L114" s="451"/>
    </row>
    <row r="115" spans="2:12" ht="32.1" customHeight="1">
      <c r="B115" s="450"/>
      <c r="C115" s="408" t="s">
        <v>514</v>
      </c>
      <c r="D115" s="487" t="s">
        <v>523</v>
      </c>
      <c r="E115" s="409"/>
      <c r="F115" s="409"/>
      <c r="G115" s="410" t="s">
        <v>449</v>
      </c>
      <c r="H115" s="411" t="s">
        <v>5</v>
      </c>
      <c r="I115" s="412">
        <v>57</v>
      </c>
      <c r="J115" s="413">
        <v>192741</v>
      </c>
      <c r="K115" s="414">
        <v>10986237</v>
      </c>
      <c r="L115" s="451"/>
    </row>
    <row r="116" spans="2:12" ht="32.1" customHeight="1">
      <c r="B116" s="450"/>
      <c r="C116" s="408" t="s">
        <v>516</v>
      </c>
      <c r="D116" s="487" t="s">
        <v>524</v>
      </c>
      <c r="E116" s="409"/>
      <c r="F116" s="409"/>
      <c r="G116" s="410" t="s">
        <v>450</v>
      </c>
      <c r="H116" s="411" t="s">
        <v>4</v>
      </c>
      <c r="I116" s="412">
        <v>627</v>
      </c>
      <c r="J116" s="413">
        <v>15830</v>
      </c>
      <c r="K116" s="414">
        <v>9925410</v>
      </c>
      <c r="L116" s="451"/>
    </row>
    <row r="117" spans="2:12" ht="32.1" customHeight="1">
      <c r="B117" s="450"/>
      <c r="C117" s="408" t="s">
        <v>518</v>
      </c>
      <c r="D117" s="487" t="s">
        <v>525</v>
      </c>
      <c r="E117" s="409"/>
      <c r="F117" s="409"/>
      <c r="G117" s="410" t="s">
        <v>451</v>
      </c>
      <c r="H117" s="411" t="s">
        <v>4</v>
      </c>
      <c r="I117" s="412">
        <v>9</v>
      </c>
      <c r="J117" s="413">
        <v>3853</v>
      </c>
      <c r="K117" s="414">
        <v>34677</v>
      </c>
      <c r="L117" s="451"/>
    </row>
    <row r="118" spans="2:12" ht="48" customHeight="1">
      <c r="B118" s="450"/>
      <c r="C118" s="408" t="s">
        <v>1290</v>
      </c>
      <c r="D118" s="487" t="s">
        <v>526</v>
      </c>
      <c r="E118" s="409"/>
      <c r="F118" s="409"/>
      <c r="G118" s="410" t="s">
        <v>1278</v>
      </c>
      <c r="H118" s="411" t="s">
        <v>7</v>
      </c>
      <c r="I118" s="412">
        <v>23</v>
      </c>
      <c r="J118" s="413">
        <v>58008</v>
      </c>
      <c r="K118" s="414">
        <v>1334184</v>
      </c>
      <c r="L118" s="451"/>
    </row>
    <row r="119" spans="2:12" ht="32.1" customHeight="1">
      <c r="B119" s="450"/>
      <c r="C119" s="408" t="s">
        <v>520</v>
      </c>
      <c r="D119" s="487" t="s">
        <v>527</v>
      </c>
      <c r="E119" s="409"/>
      <c r="F119" s="409"/>
      <c r="G119" s="410" t="s">
        <v>452</v>
      </c>
      <c r="H119" s="411" t="s">
        <v>6</v>
      </c>
      <c r="I119" s="412">
        <v>2</v>
      </c>
      <c r="J119" s="413">
        <v>87913</v>
      </c>
      <c r="K119" s="414">
        <v>175826</v>
      </c>
      <c r="L119" s="451"/>
    </row>
    <row r="120" spans="2:12" ht="32.1" customHeight="1">
      <c r="B120" s="450"/>
      <c r="C120" s="408"/>
      <c r="D120" s="487"/>
      <c r="E120" s="409"/>
      <c r="F120" s="409"/>
      <c r="G120" s="415" t="s">
        <v>453</v>
      </c>
      <c r="H120" s="411"/>
      <c r="I120" s="411"/>
      <c r="J120" s="413"/>
      <c r="K120" s="414"/>
      <c r="L120" s="451"/>
    </row>
    <row r="121" spans="2:12" ht="32.1" customHeight="1">
      <c r="B121" s="450"/>
      <c r="C121" s="408" t="s">
        <v>522</v>
      </c>
      <c r="D121" s="487" t="s">
        <v>528</v>
      </c>
      <c r="E121" s="409"/>
      <c r="F121" s="409"/>
      <c r="G121" s="410" t="s">
        <v>454</v>
      </c>
      <c r="H121" s="411" t="s">
        <v>6</v>
      </c>
      <c r="I121" s="412">
        <v>144</v>
      </c>
      <c r="J121" s="413">
        <v>461246</v>
      </c>
      <c r="K121" s="414">
        <v>66419424</v>
      </c>
      <c r="L121" s="451"/>
    </row>
    <row r="122" spans="2:12" ht="111.9" customHeight="1">
      <c r="B122" s="450"/>
      <c r="C122" s="408" t="s">
        <v>1291</v>
      </c>
      <c r="D122" s="487" t="s">
        <v>529</v>
      </c>
      <c r="E122" s="409"/>
      <c r="F122" s="409"/>
      <c r="G122" s="410" t="s">
        <v>1279</v>
      </c>
      <c r="H122" s="411" t="s">
        <v>5</v>
      </c>
      <c r="I122" s="412">
        <v>25</v>
      </c>
      <c r="J122" s="413">
        <v>5080981</v>
      </c>
      <c r="K122" s="414">
        <v>127024525</v>
      </c>
      <c r="L122" s="451"/>
    </row>
    <row r="123" spans="2:12" ht="32.1" customHeight="1" thickBot="1">
      <c r="B123" s="450"/>
      <c r="C123" s="416" t="s">
        <v>1266</v>
      </c>
      <c r="D123" s="497"/>
      <c r="E123" s="417"/>
      <c r="F123" s="417"/>
      <c r="G123" s="418"/>
      <c r="H123" s="419"/>
      <c r="I123" s="419"/>
      <c r="J123" s="421"/>
      <c r="K123" s="422">
        <v>4554296107</v>
      </c>
      <c r="L123" s="451"/>
    </row>
    <row r="124" spans="2:12" ht="32.1" customHeight="1" thickBot="1">
      <c r="B124" s="450"/>
      <c r="C124" s="397"/>
      <c r="D124" s="496">
        <v>4</v>
      </c>
      <c r="E124" s="398"/>
      <c r="F124" s="398"/>
      <c r="G124" s="423" t="s">
        <v>531</v>
      </c>
      <c r="H124" s="400"/>
      <c r="I124" s="400"/>
      <c r="J124" s="398"/>
      <c r="K124" s="401"/>
      <c r="L124" s="451"/>
    </row>
    <row r="125" spans="2:12" ht="32.1" customHeight="1">
      <c r="B125" s="450"/>
      <c r="C125" s="402"/>
      <c r="D125" s="486"/>
      <c r="E125" s="403"/>
      <c r="F125" s="403"/>
      <c r="G125" s="415" t="s">
        <v>532</v>
      </c>
      <c r="H125" s="405"/>
      <c r="I125" s="405"/>
      <c r="J125" s="406"/>
      <c r="K125" s="407"/>
      <c r="L125" s="451"/>
    </row>
    <row r="126" spans="2:12" ht="32.1" customHeight="1">
      <c r="B126" s="450"/>
      <c r="C126" s="408">
        <v>4966</v>
      </c>
      <c r="D126" s="487">
        <v>4.101</v>
      </c>
      <c r="E126" s="409"/>
      <c r="F126" s="409"/>
      <c r="G126" s="503" t="s">
        <v>534</v>
      </c>
      <c r="H126" s="411" t="s">
        <v>5</v>
      </c>
      <c r="I126" s="412">
        <v>215</v>
      </c>
      <c r="J126" s="413">
        <v>4858</v>
      </c>
      <c r="K126" s="414">
        <v>1044470</v>
      </c>
      <c r="L126" s="451"/>
    </row>
    <row r="127" spans="2:12" ht="32.1" customHeight="1">
      <c r="B127" s="450"/>
      <c r="C127" s="408">
        <v>5229</v>
      </c>
      <c r="D127" s="487">
        <v>4.1020000000000003</v>
      </c>
      <c r="E127" s="409"/>
      <c r="F127" s="409"/>
      <c r="G127" s="503" t="s">
        <v>1292</v>
      </c>
      <c r="H127" s="411" t="s">
        <v>7</v>
      </c>
      <c r="I127" s="412">
        <v>4</v>
      </c>
      <c r="J127" s="413">
        <v>12592</v>
      </c>
      <c r="K127" s="414">
        <v>50368</v>
      </c>
      <c r="L127" s="451"/>
    </row>
    <row r="128" spans="2:12" ht="32.1" customHeight="1">
      <c r="B128" s="450"/>
      <c r="C128" s="408">
        <v>5230</v>
      </c>
      <c r="D128" s="487">
        <v>4.1030000000000006</v>
      </c>
      <c r="E128" s="409"/>
      <c r="F128" s="409"/>
      <c r="G128" s="503" t="s">
        <v>533</v>
      </c>
      <c r="H128" s="411" t="s">
        <v>7</v>
      </c>
      <c r="I128" s="412">
        <v>20</v>
      </c>
      <c r="J128" s="413">
        <v>16824</v>
      </c>
      <c r="K128" s="414">
        <v>336480</v>
      </c>
      <c r="L128" s="451"/>
    </row>
    <row r="129" spans="2:12" ht="32.1" customHeight="1">
      <c r="B129" s="450"/>
      <c r="C129" s="408">
        <v>3688</v>
      </c>
      <c r="D129" s="487">
        <v>4.104000000000001</v>
      </c>
      <c r="E129" s="409"/>
      <c r="F129" s="409"/>
      <c r="G129" s="503" t="s">
        <v>535</v>
      </c>
      <c r="H129" s="411" t="s">
        <v>5</v>
      </c>
      <c r="I129" s="412">
        <v>1</v>
      </c>
      <c r="J129" s="413">
        <v>57053</v>
      </c>
      <c r="K129" s="414">
        <v>57053</v>
      </c>
      <c r="L129" s="451"/>
    </row>
    <row r="130" spans="2:12" ht="32.1" customHeight="1">
      <c r="B130" s="450"/>
      <c r="C130" s="408">
        <v>8437</v>
      </c>
      <c r="D130" s="487">
        <v>4.1050000000000013</v>
      </c>
      <c r="E130" s="409"/>
      <c r="F130" s="409"/>
      <c r="G130" s="410" t="s">
        <v>536</v>
      </c>
      <c r="H130" s="411" t="s">
        <v>5</v>
      </c>
      <c r="I130" s="412">
        <v>5</v>
      </c>
      <c r="J130" s="413">
        <v>375354</v>
      </c>
      <c r="K130" s="414">
        <v>1876770</v>
      </c>
      <c r="L130" s="451"/>
    </row>
    <row r="131" spans="2:12" ht="32.1" customHeight="1">
      <c r="B131" s="450"/>
      <c r="C131" s="402"/>
      <c r="D131" s="486"/>
      <c r="E131" s="403"/>
      <c r="F131" s="403"/>
      <c r="G131" s="415" t="s">
        <v>537</v>
      </c>
      <c r="H131" s="424"/>
      <c r="I131" s="424"/>
      <c r="J131" s="406"/>
      <c r="K131" s="407"/>
      <c r="L131" s="451"/>
    </row>
    <row r="132" spans="2:12" ht="48" customHeight="1">
      <c r="B132" s="450"/>
      <c r="C132" s="408">
        <v>4240</v>
      </c>
      <c r="D132" s="487">
        <v>4.1060000000000016</v>
      </c>
      <c r="E132" s="409"/>
      <c r="F132" s="409"/>
      <c r="G132" s="410" t="s">
        <v>538</v>
      </c>
      <c r="H132" s="411" t="s">
        <v>7</v>
      </c>
      <c r="I132" s="412">
        <v>29610</v>
      </c>
      <c r="J132" s="413">
        <v>17572</v>
      </c>
      <c r="K132" s="414">
        <v>520306920</v>
      </c>
      <c r="L132" s="451"/>
    </row>
    <row r="133" spans="2:12" ht="48" customHeight="1">
      <c r="B133" s="450"/>
      <c r="C133" s="408">
        <v>4242</v>
      </c>
      <c r="D133" s="487">
        <v>4.107000000000002</v>
      </c>
      <c r="E133" s="409"/>
      <c r="F133" s="409"/>
      <c r="G133" s="410" t="s">
        <v>539</v>
      </c>
      <c r="H133" s="411" t="s">
        <v>7</v>
      </c>
      <c r="I133" s="412">
        <v>161</v>
      </c>
      <c r="J133" s="413">
        <v>21964</v>
      </c>
      <c r="K133" s="414">
        <v>3536204</v>
      </c>
      <c r="L133" s="451"/>
    </row>
    <row r="134" spans="2:12" ht="48" customHeight="1">
      <c r="B134" s="450"/>
      <c r="C134" s="408">
        <v>4248</v>
      </c>
      <c r="D134" s="487">
        <v>4.1080000000000023</v>
      </c>
      <c r="E134" s="409"/>
      <c r="F134" s="409"/>
      <c r="G134" s="410" t="s">
        <v>540</v>
      </c>
      <c r="H134" s="411" t="s">
        <v>4</v>
      </c>
      <c r="I134" s="412">
        <v>148</v>
      </c>
      <c r="J134" s="413">
        <v>146427</v>
      </c>
      <c r="K134" s="414">
        <v>21671196</v>
      </c>
      <c r="L134" s="451"/>
    </row>
    <row r="135" spans="2:12" ht="63.9" customHeight="1">
      <c r="B135" s="450"/>
      <c r="C135" s="408">
        <v>4860</v>
      </c>
      <c r="D135" s="487">
        <v>4.1090000000000027</v>
      </c>
      <c r="E135" s="409"/>
      <c r="F135" s="409"/>
      <c r="G135" s="410" t="s">
        <v>541</v>
      </c>
      <c r="H135" s="411" t="s">
        <v>5</v>
      </c>
      <c r="I135" s="412">
        <v>17</v>
      </c>
      <c r="J135" s="413">
        <v>209976</v>
      </c>
      <c r="K135" s="414">
        <v>3569592</v>
      </c>
      <c r="L135" s="451"/>
    </row>
    <row r="136" spans="2:12" ht="63.9" customHeight="1">
      <c r="B136" s="450"/>
      <c r="C136" s="408">
        <v>4863</v>
      </c>
      <c r="D136" s="487">
        <v>4.110000000000003</v>
      </c>
      <c r="E136" s="409"/>
      <c r="F136" s="409"/>
      <c r="G136" s="410" t="s">
        <v>542</v>
      </c>
      <c r="H136" s="411" t="s">
        <v>7</v>
      </c>
      <c r="I136" s="412">
        <v>87</v>
      </c>
      <c r="J136" s="413">
        <v>43929</v>
      </c>
      <c r="K136" s="414">
        <v>3821823</v>
      </c>
      <c r="L136" s="451"/>
    </row>
    <row r="137" spans="2:12" ht="48" customHeight="1">
      <c r="B137" s="450"/>
      <c r="C137" s="408">
        <v>4867</v>
      </c>
      <c r="D137" s="487">
        <v>4.1110000000000033</v>
      </c>
      <c r="E137" s="409"/>
      <c r="F137" s="409"/>
      <c r="G137" s="410" t="s">
        <v>543</v>
      </c>
      <c r="H137" s="411" t="s">
        <v>7</v>
      </c>
      <c r="I137" s="412">
        <v>51</v>
      </c>
      <c r="J137" s="413">
        <v>87857</v>
      </c>
      <c r="K137" s="414">
        <v>4480707</v>
      </c>
      <c r="L137" s="451"/>
    </row>
    <row r="138" spans="2:12" ht="63.9" customHeight="1">
      <c r="B138" s="450"/>
      <c r="C138" s="408">
        <v>5135</v>
      </c>
      <c r="D138" s="487">
        <v>4.1120000000000037</v>
      </c>
      <c r="E138" s="409"/>
      <c r="F138" s="409"/>
      <c r="G138" s="410" t="s">
        <v>544</v>
      </c>
      <c r="H138" s="411" t="s">
        <v>7</v>
      </c>
      <c r="I138" s="412">
        <v>695</v>
      </c>
      <c r="J138" s="413">
        <v>8634</v>
      </c>
      <c r="K138" s="414">
        <v>6000630</v>
      </c>
      <c r="L138" s="451"/>
    </row>
    <row r="139" spans="2:12" ht="63.9" customHeight="1">
      <c r="B139" s="450"/>
      <c r="C139" s="408">
        <v>5136</v>
      </c>
      <c r="D139" s="487">
        <v>4.113000000000004</v>
      </c>
      <c r="E139" s="409"/>
      <c r="F139" s="409"/>
      <c r="G139" s="410" t="s">
        <v>545</v>
      </c>
      <c r="H139" s="411" t="s">
        <v>4</v>
      </c>
      <c r="I139" s="412">
        <v>960</v>
      </c>
      <c r="J139" s="413">
        <v>11604</v>
      </c>
      <c r="K139" s="414">
        <v>11139840</v>
      </c>
      <c r="L139" s="451"/>
    </row>
    <row r="140" spans="2:12" ht="48" customHeight="1">
      <c r="B140" s="450"/>
      <c r="C140" s="408">
        <v>5729</v>
      </c>
      <c r="D140" s="487">
        <v>4.1140000000000043</v>
      </c>
      <c r="E140" s="409"/>
      <c r="F140" s="409"/>
      <c r="G140" s="410" t="s">
        <v>1471</v>
      </c>
      <c r="H140" s="411" t="s">
        <v>5</v>
      </c>
      <c r="I140" s="412">
        <v>3</v>
      </c>
      <c r="J140" s="413">
        <v>1581412</v>
      </c>
      <c r="K140" s="414">
        <v>4744236</v>
      </c>
      <c r="L140" s="451"/>
    </row>
    <row r="141" spans="2:12" ht="63.9" customHeight="1">
      <c r="B141" s="450"/>
      <c r="C141" s="408">
        <v>5851</v>
      </c>
      <c r="D141" s="487">
        <v>4.1150000000000047</v>
      </c>
      <c r="E141" s="409"/>
      <c r="F141" s="409"/>
      <c r="G141" s="410" t="s">
        <v>546</v>
      </c>
      <c r="H141" s="411" t="s">
        <v>5</v>
      </c>
      <c r="I141" s="412">
        <v>23</v>
      </c>
      <c r="J141" s="413">
        <v>624858</v>
      </c>
      <c r="K141" s="414">
        <v>14371734</v>
      </c>
      <c r="L141" s="451"/>
    </row>
    <row r="142" spans="2:12" ht="48" customHeight="1">
      <c r="B142" s="450"/>
      <c r="C142" s="408">
        <v>5856</v>
      </c>
      <c r="D142" s="487">
        <v>4.116000000000005</v>
      </c>
      <c r="E142" s="409"/>
      <c r="F142" s="409"/>
      <c r="G142" s="410" t="s">
        <v>547</v>
      </c>
      <c r="H142" s="411" t="s">
        <v>4</v>
      </c>
      <c r="I142" s="412">
        <v>2003</v>
      </c>
      <c r="J142" s="413">
        <v>158490</v>
      </c>
      <c r="K142" s="414">
        <v>317455470</v>
      </c>
      <c r="L142" s="451"/>
    </row>
    <row r="143" spans="2:12" ht="48" customHeight="1">
      <c r="B143" s="450"/>
      <c r="C143" s="408">
        <v>5864</v>
      </c>
      <c r="D143" s="487">
        <v>4.117</v>
      </c>
      <c r="E143" s="409"/>
      <c r="F143" s="409"/>
      <c r="G143" s="410" t="s">
        <v>548</v>
      </c>
      <c r="H143" s="411" t="s">
        <v>7</v>
      </c>
      <c r="I143" s="412">
        <v>356</v>
      </c>
      <c r="J143" s="413">
        <v>49004</v>
      </c>
      <c r="K143" s="414">
        <v>17445424</v>
      </c>
      <c r="L143" s="451"/>
    </row>
    <row r="144" spans="2:12" ht="63.9" customHeight="1">
      <c r="B144" s="450"/>
      <c r="C144" s="408">
        <v>5866</v>
      </c>
      <c r="D144" s="487">
        <v>4.1180000000000003</v>
      </c>
      <c r="E144" s="409"/>
      <c r="F144" s="409"/>
      <c r="G144" s="410" t="s">
        <v>549</v>
      </c>
      <c r="H144" s="411" t="s">
        <v>5</v>
      </c>
      <c r="I144" s="412">
        <v>2</v>
      </c>
      <c r="J144" s="413">
        <v>864899</v>
      </c>
      <c r="K144" s="414">
        <v>1729798</v>
      </c>
      <c r="L144" s="451"/>
    </row>
    <row r="145" spans="2:12" ht="48" customHeight="1">
      <c r="B145" s="450"/>
      <c r="C145" s="408">
        <v>4961</v>
      </c>
      <c r="D145" s="487">
        <v>4.1190000000000007</v>
      </c>
      <c r="E145" s="409"/>
      <c r="F145" s="409"/>
      <c r="G145" s="410" t="s">
        <v>550</v>
      </c>
      <c r="H145" s="411" t="s">
        <v>7</v>
      </c>
      <c r="I145" s="412">
        <v>838</v>
      </c>
      <c r="J145" s="413">
        <v>58572</v>
      </c>
      <c r="K145" s="414">
        <v>49083336</v>
      </c>
      <c r="L145" s="451"/>
    </row>
    <row r="146" spans="2:12" ht="63.9" customHeight="1">
      <c r="B146" s="450"/>
      <c r="C146" s="408">
        <v>4962</v>
      </c>
      <c r="D146" s="487">
        <v>4.120000000000001</v>
      </c>
      <c r="E146" s="409"/>
      <c r="F146" s="409"/>
      <c r="G146" s="410" t="s">
        <v>551</v>
      </c>
      <c r="H146" s="411" t="s">
        <v>7</v>
      </c>
      <c r="I146" s="412">
        <v>4401</v>
      </c>
      <c r="J146" s="413">
        <v>14643</v>
      </c>
      <c r="K146" s="414">
        <v>64443843</v>
      </c>
      <c r="L146" s="451"/>
    </row>
    <row r="147" spans="2:12" ht="63.9" customHeight="1">
      <c r="B147" s="450"/>
      <c r="C147" s="408">
        <v>4963</v>
      </c>
      <c r="D147" s="487">
        <v>4.1210000000000013</v>
      </c>
      <c r="E147" s="409"/>
      <c r="F147" s="409"/>
      <c r="G147" s="410" t="s">
        <v>552</v>
      </c>
      <c r="H147" s="411" t="s">
        <v>7</v>
      </c>
      <c r="I147" s="412">
        <v>9128</v>
      </c>
      <c r="J147" s="413">
        <v>14643</v>
      </c>
      <c r="K147" s="414">
        <v>133661304</v>
      </c>
      <c r="L147" s="451"/>
    </row>
    <row r="148" spans="2:12" ht="63.9" customHeight="1">
      <c r="B148" s="450"/>
      <c r="C148" s="408">
        <v>4964</v>
      </c>
      <c r="D148" s="487">
        <v>4.1220000000000017</v>
      </c>
      <c r="E148" s="409"/>
      <c r="F148" s="409"/>
      <c r="G148" s="410" t="s">
        <v>553</v>
      </c>
      <c r="H148" s="411" t="s">
        <v>7</v>
      </c>
      <c r="I148" s="412">
        <v>592</v>
      </c>
      <c r="J148" s="413">
        <v>14643</v>
      </c>
      <c r="K148" s="414">
        <v>8668656</v>
      </c>
      <c r="L148" s="451"/>
    </row>
    <row r="149" spans="2:12" ht="63.9" customHeight="1">
      <c r="B149" s="450"/>
      <c r="C149" s="408">
        <v>5191</v>
      </c>
      <c r="D149" s="487">
        <v>4.123000000000002</v>
      </c>
      <c r="E149" s="409"/>
      <c r="F149" s="409"/>
      <c r="G149" s="410" t="s">
        <v>554</v>
      </c>
      <c r="H149" s="411" t="s">
        <v>5</v>
      </c>
      <c r="I149" s="412">
        <v>101</v>
      </c>
      <c r="J149" s="413">
        <v>292854</v>
      </c>
      <c r="K149" s="414">
        <v>29578254</v>
      </c>
      <c r="L149" s="451"/>
    </row>
    <row r="150" spans="2:12" ht="63.9" customHeight="1">
      <c r="B150" s="450"/>
      <c r="C150" s="408">
        <v>6533</v>
      </c>
      <c r="D150" s="487">
        <v>4.1240000000000023</v>
      </c>
      <c r="E150" s="409"/>
      <c r="F150" s="409"/>
      <c r="G150" s="410" t="s">
        <v>555</v>
      </c>
      <c r="H150" s="411" t="s">
        <v>4</v>
      </c>
      <c r="I150" s="412">
        <v>641</v>
      </c>
      <c r="J150" s="413">
        <v>29409</v>
      </c>
      <c r="K150" s="414">
        <v>18851169</v>
      </c>
      <c r="L150" s="451"/>
    </row>
    <row r="151" spans="2:12" ht="63.9" customHeight="1">
      <c r="B151" s="450"/>
      <c r="C151" s="408">
        <v>5738</v>
      </c>
      <c r="D151" s="487">
        <v>4.1250000000000027</v>
      </c>
      <c r="E151" s="409"/>
      <c r="F151" s="409"/>
      <c r="G151" s="410" t="s">
        <v>556</v>
      </c>
      <c r="H151" s="411" t="s">
        <v>4</v>
      </c>
      <c r="I151" s="412">
        <v>1044</v>
      </c>
      <c r="J151" s="413">
        <v>147717</v>
      </c>
      <c r="K151" s="414">
        <v>154216548</v>
      </c>
      <c r="L151" s="451"/>
    </row>
    <row r="152" spans="2:12" ht="80.099999999999994" customHeight="1">
      <c r="B152" s="450"/>
      <c r="C152" s="408">
        <v>9721</v>
      </c>
      <c r="D152" s="487">
        <v>4.1319999999999997</v>
      </c>
      <c r="E152" s="409"/>
      <c r="F152" s="409"/>
      <c r="G152" s="410" t="s">
        <v>1472</v>
      </c>
      <c r="H152" s="411" t="s">
        <v>5</v>
      </c>
      <c r="I152" s="412">
        <v>1</v>
      </c>
      <c r="J152" s="413">
        <v>829684</v>
      </c>
      <c r="K152" s="414">
        <v>829684</v>
      </c>
      <c r="L152" s="451"/>
    </row>
    <row r="153" spans="2:12" ht="48" customHeight="1">
      <c r="B153" s="450"/>
      <c r="C153" s="408">
        <v>6856</v>
      </c>
      <c r="D153" s="487">
        <v>4.133</v>
      </c>
      <c r="E153" s="409"/>
      <c r="F153" s="409"/>
      <c r="G153" s="410" t="s">
        <v>1473</v>
      </c>
      <c r="H153" s="411" t="s">
        <v>5</v>
      </c>
      <c r="I153" s="412">
        <v>1</v>
      </c>
      <c r="J153" s="413">
        <v>705222</v>
      </c>
      <c r="K153" s="414">
        <v>705222</v>
      </c>
      <c r="L153" s="451"/>
    </row>
    <row r="154" spans="2:12" ht="48" customHeight="1">
      <c r="B154" s="450"/>
      <c r="C154" s="408">
        <v>4865</v>
      </c>
      <c r="D154" s="487">
        <v>4.1340000000000003</v>
      </c>
      <c r="E154" s="409"/>
      <c r="F154" s="409"/>
      <c r="G154" s="410" t="s">
        <v>557</v>
      </c>
      <c r="H154" s="411" t="s">
        <v>7</v>
      </c>
      <c r="I154" s="412">
        <v>5978</v>
      </c>
      <c r="J154" s="413">
        <v>29287</v>
      </c>
      <c r="K154" s="414">
        <v>175077686</v>
      </c>
      <c r="L154" s="451"/>
    </row>
    <row r="155" spans="2:12" ht="32.1" customHeight="1">
      <c r="B155" s="450"/>
      <c r="C155" s="408">
        <v>5225</v>
      </c>
      <c r="D155" s="487">
        <v>4.1350000000000007</v>
      </c>
      <c r="E155" s="409"/>
      <c r="F155" s="409"/>
      <c r="G155" s="410" t="s">
        <v>558</v>
      </c>
      <c r="H155" s="411" t="s">
        <v>7</v>
      </c>
      <c r="I155" s="412">
        <v>40002</v>
      </c>
      <c r="J155" s="413">
        <v>4649</v>
      </c>
      <c r="K155" s="414">
        <v>185969298</v>
      </c>
      <c r="L155" s="451"/>
    </row>
    <row r="156" spans="2:12" ht="32.1" customHeight="1">
      <c r="B156" s="450"/>
      <c r="C156" s="408">
        <v>5227</v>
      </c>
      <c r="D156" s="487">
        <v>4.136000000000001</v>
      </c>
      <c r="E156" s="409"/>
      <c r="F156" s="409"/>
      <c r="G156" s="410" t="s">
        <v>559</v>
      </c>
      <c r="H156" s="411" t="s">
        <v>4</v>
      </c>
      <c r="I156" s="412">
        <v>2685</v>
      </c>
      <c r="J156" s="413">
        <v>31566</v>
      </c>
      <c r="K156" s="414">
        <v>84754710</v>
      </c>
      <c r="L156" s="451"/>
    </row>
    <row r="157" spans="2:12" ht="63.9" customHeight="1">
      <c r="B157" s="450"/>
      <c r="C157" s="408">
        <v>5850</v>
      </c>
      <c r="D157" s="487">
        <v>4.1370000000000013</v>
      </c>
      <c r="E157" s="409"/>
      <c r="F157" s="409"/>
      <c r="G157" s="410" t="s">
        <v>1293</v>
      </c>
      <c r="H157" s="411" t="s">
        <v>5</v>
      </c>
      <c r="I157" s="412">
        <v>1</v>
      </c>
      <c r="J157" s="413">
        <v>232244</v>
      </c>
      <c r="K157" s="414">
        <v>232244</v>
      </c>
      <c r="L157" s="451"/>
    </row>
    <row r="158" spans="2:12" ht="63.9" customHeight="1">
      <c r="B158" s="450"/>
      <c r="C158" s="408">
        <v>5409</v>
      </c>
      <c r="D158" s="487">
        <v>4.1380000000000017</v>
      </c>
      <c r="E158" s="409"/>
      <c r="F158" s="409"/>
      <c r="G158" s="410" t="s">
        <v>1294</v>
      </c>
      <c r="H158" s="411" t="s">
        <v>5</v>
      </c>
      <c r="I158" s="412">
        <v>1</v>
      </c>
      <c r="J158" s="413">
        <v>470030</v>
      </c>
      <c r="K158" s="414">
        <v>470030</v>
      </c>
      <c r="L158" s="451"/>
    </row>
    <row r="159" spans="2:12" ht="48" customHeight="1">
      <c r="B159" s="450"/>
      <c r="C159" s="408">
        <v>4960</v>
      </c>
      <c r="D159" s="487">
        <v>4.139000000000002</v>
      </c>
      <c r="E159" s="409"/>
      <c r="F159" s="409"/>
      <c r="G159" s="410" t="s">
        <v>1295</v>
      </c>
      <c r="H159" s="411" t="s">
        <v>5</v>
      </c>
      <c r="I159" s="412">
        <v>3</v>
      </c>
      <c r="J159" s="413">
        <v>319211</v>
      </c>
      <c r="K159" s="414">
        <v>957633</v>
      </c>
      <c r="L159" s="451"/>
    </row>
    <row r="160" spans="2:12" ht="80.099999999999994" customHeight="1">
      <c r="B160" s="450"/>
      <c r="C160" s="408">
        <v>4244</v>
      </c>
      <c r="D160" s="487">
        <v>4.1400000000000023</v>
      </c>
      <c r="E160" s="409"/>
      <c r="F160" s="409"/>
      <c r="G160" s="410" t="s">
        <v>1296</v>
      </c>
      <c r="H160" s="411" t="s">
        <v>5</v>
      </c>
      <c r="I160" s="412">
        <v>33</v>
      </c>
      <c r="J160" s="413">
        <v>221105</v>
      </c>
      <c r="K160" s="414">
        <v>7296465</v>
      </c>
      <c r="L160" s="451"/>
    </row>
    <row r="161" spans="2:12" ht="80.099999999999994" customHeight="1">
      <c r="B161" s="450"/>
      <c r="C161" s="408">
        <v>4245</v>
      </c>
      <c r="D161" s="487">
        <v>4.1410000000000027</v>
      </c>
      <c r="E161" s="409"/>
      <c r="F161" s="409"/>
      <c r="G161" s="410" t="s">
        <v>560</v>
      </c>
      <c r="H161" s="411" t="s">
        <v>5</v>
      </c>
      <c r="I161" s="412">
        <v>37</v>
      </c>
      <c r="J161" s="413">
        <v>319211</v>
      </c>
      <c r="K161" s="414">
        <v>11810807</v>
      </c>
      <c r="L161" s="451"/>
    </row>
    <row r="162" spans="2:12" ht="80.099999999999994" customHeight="1">
      <c r="B162" s="450"/>
      <c r="C162" s="408">
        <v>4246</v>
      </c>
      <c r="D162" s="487">
        <v>4.142000000000003</v>
      </c>
      <c r="E162" s="409"/>
      <c r="F162" s="409"/>
      <c r="G162" s="410" t="s">
        <v>561</v>
      </c>
      <c r="H162" s="411" t="s">
        <v>5</v>
      </c>
      <c r="I162" s="412">
        <v>67</v>
      </c>
      <c r="J162" s="413">
        <v>175713</v>
      </c>
      <c r="K162" s="414">
        <v>11772771</v>
      </c>
      <c r="L162" s="451"/>
    </row>
    <row r="163" spans="2:12" ht="48" customHeight="1">
      <c r="B163" s="450"/>
      <c r="C163" s="408">
        <v>4711</v>
      </c>
      <c r="D163" s="487">
        <v>4.1430000000000033</v>
      </c>
      <c r="E163" s="409"/>
      <c r="F163" s="409"/>
      <c r="G163" s="410" t="s">
        <v>562</v>
      </c>
      <c r="H163" s="411" t="s">
        <v>5</v>
      </c>
      <c r="I163" s="412">
        <v>99</v>
      </c>
      <c r="J163" s="413">
        <v>43050</v>
      </c>
      <c r="K163" s="414">
        <v>4261950</v>
      </c>
      <c r="L163" s="451"/>
    </row>
    <row r="164" spans="2:12" ht="48" customHeight="1">
      <c r="B164" s="450"/>
      <c r="C164" s="408">
        <v>9002</v>
      </c>
      <c r="D164" s="487">
        <v>4.1440000000000037</v>
      </c>
      <c r="E164" s="409"/>
      <c r="F164" s="409"/>
      <c r="G164" s="410" t="s">
        <v>1297</v>
      </c>
      <c r="H164" s="411" t="s">
        <v>5</v>
      </c>
      <c r="I164" s="412">
        <v>17</v>
      </c>
      <c r="J164" s="413">
        <v>468639</v>
      </c>
      <c r="K164" s="414">
        <v>7966863</v>
      </c>
      <c r="L164" s="451"/>
    </row>
    <row r="165" spans="2:12" ht="32.1" customHeight="1">
      <c r="B165" s="450"/>
      <c r="C165" s="408">
        <v>6779</v>
      </c>
      <c r="D165" s="487">
        <v>4.145000000000004</v>
      </c>
      <c r="E165" s="409"/>
      <c r="F165" s="409"/>
      <c r="G165" s="410" t="s">
        <v>563</v>
      </c>
      <c r="H165" s="411" t="s">
        <v>5</v>
      </c>
      <c r="I165" s="412">
        <v>42</v>
      </c>
      <c r="J165" s="413">
        <v>617416</v>
      </c>
      <c r="K165" s="414">
        <v>25931472</v>
      </c>
      <c r="L165" s="451"/>
    </row>
    <row r="166" spans="2:12" ht="63.9" customHeight="1">
      <c r="B166" s="450"/>
      <c r="C166" s="408">
        <v>6864</v>
      </c>
      <c r="D166" s="487">
        <v>4.1460000000000043</v>
      </c>
      <c r="E166" s="409"/>
      <c r="F166" s="409"/>
      <c r="G166" s="410" t="s">
        <v>564</v>
      </c>
      <c r="H166" s="411" t="s">
        <v>5</v>
      </c>
      <c r="I166" s="412">
        <v>90</v>
      </c>
      <c r="J166" s="413">
        <v>53621</v>
      </c>
      <c r="K166" s="414">
        <v>4825890</v>
      </c>
      <c r="L166" s="451"/>
    </row>
    <row r="167" spans="2:12" ht="48" customHeight="1">
      <c r="B167" s="450"/>
      <c r="C167" s="408">
        <v>6564</v>
      </c>
      <c r="D167" s="487">
        <v>4.1470000000000047</v>
      </c>
      <c r="E167" s="409"/>
      <c r="F167" s="409"/>
      <c r="G167" s="410" t="s">
        <v>565</v>
      </c>
      <c r="H167" s="411" t="s">
        <v>4</v>
      </c>
      <c r="I167" s="412">
        <v>69</v>
      </c>
      <c r="J167" s="413">
        <v>542018</v>
      </c>
      <c r="K167" s="414">
        <v>37399242</v>
      </c>
      <c r="L167" s="451"/>
    </row>
    <row r="168" spans="2:12" ht="63.9" customHeight="1">
      <c r="B168" s="450"/>
      <c r="C168" s="408">
        <v>5683</v>
      </c>
      <c r="D168" s="487">
        <v>4.1479999999999997</v>
      </c>
      <c r="E168" s="409"/>
      <c r="F168" s="409"/>
      <c r="G168" s="410" t="s">
        <v>1298</v>
      </c>
      <c r="H168" s="411" t="s">
        <v>5</v>
      </c>
      <c r="I168" s="412">
        <v>2792</v>
      </c>
      <c r="J168" s="413">
        <v>249012</v>
      </c>
      <c r="K168" s="414">
        <v>695241504</v>
      </c>
      <c r="L168" s="451"/>
    </row>
    <row r="169" spans="2:12" ht="32.1" customHeight="1">
      <c r="B169" s="450"/>
      <c r="C169" s="408">
        <v>5241</v>
      </c>
      <c r="D169" s="487">
        <v>4.149</v>
      </c>
      <c r="E169" s="409"/>
      <c r="F169" s="409"/>
      <c r="G169" s="410" t="s">
        <v>566</v>
      </c>
      <c r="H169" s="411" t="s">
        <v>5</v>
      </c>
      <c r="I169" s="412">
        <v>599</v>
      </c>
      <c r="J169" s="413">
        <v>14562</v>
      </c>
      <c r="K169" s="414">
        <v>8722638</v>
      </c>
      <c r="L169" s="451"/>
    </row>
    <row r="170" spans="2:12" ht="32.1" customHeight="1">
      <c r="B170" s="450"/>
      <c r="C170" s="408">
        <v>3433</v>
      </c>
      <c r="D170" s="487">
        <v>4.1500000000000004</v>
      </c>
      <c r="E170" s="409"/>
      <c r="F170" s="409"/>
      <c r="G170" s="410" t="s">
        <v>567</v>
      </c>
      <c r="H170" s="411" t="s">
        <v>5</v>
      </c>
      <c r="I170" s="412">
        <v>6644</v>
      </c>
      <c r="J170" s="413">
        <v>5861</v>
      </c>
      <c r="K170" s="414">
        <v>38940484</v>
      </c>
      <c r="L170" s="451"/>
    </row>
    <row r="171" spans="2:12" ht="32.1" customHeight="1">
      <c r="B171" s="450"/>
      <c r="C171" s="402"/>
      <c r="D171" s="486"/>
      <c r="E171" s="403"/>
      <c r="F171" s="403"/>
      <c r="G171" s="415" t="s">
        <v>568</v>
      </c>
      <c r="H171" s="424"/>
      <c r="I171" s="424"/>
      <c r="J171" s="406"/>
      <c r="K171" s="407"/>
      <c r="L171" s="451"/>
    </row>
    <row r="172" spans="2:12" ht="48" customHeight="1">
      <c r="B172" s="450"/>
      <c r="C172" s="408">
        <v>5686</v>
      </c>
      <c r="D172" s="487">
        <v>4.1510000000000007</v>
      </c>
      <c r="E172" s="409"/>
      <c r="F172" s="409"/>
      <c r="G172" s="410" t="s">
        <v>569</v>
      </c>
      <c r="H172" s="411" t="s">
        <v>6</v>
      </c>
      <c r="I172" s="412">
        <v>11</v>
      </c>
      <c r="J172" s="413">
        <v>1100974</v>
      </c>
      <c r="K172" s="414">
        <v>12110714</v>
      </c>
      <c r="L172" s="451"/>
    </row>
    <row r="173" spans="2:12" ht="63.9" customHeight="1">
      <c r="B173" s="450"/>
      <c r="C173" s="408">
        <v>7470</v>
      </c>
      <c r="D173" s="487">
        <v>4.152000000000001</v>
      </c>
      <c r="E173" s="409"/>
      <c r="F173" s="409"/>
      <c r="G173" s="410" t="s">
        <v>570</v>
      </c>
      <c r="H173" s="411" t="s">
        <v>5</v>
      </c>
      <c r="I173" s="412">
        <v>128</v>
      </c>
      <c r="J173" s="413">
        <v>362557</v>
      </c>
      <c r="K173" s="414">
        <v>46407296</v>
      </c>
      <c r="L173" s="451"/>
    </row>
    <row r="174" spans="2:12" ht="63.9" customHeight="1">
      <c r="B174" s="450"/>
      <c r="C174" s="408">
        <v>6569</v>
      </c>
      <c r="D174" s="487">
        <v>4.1530000000000014</v>
      </c>
      <c r="E174" s="409"/>
      <c r="F174" s="409"/>
      <c r="G174" s="410" t="s">
        <v>571</v>
      </c>
      <c r="H174" s="411" t="s">
        <v>5</v>
      </c>
      <c r="I174" s="412">
        <v>20</v>
      </c>
      <c r="J174" s="413">
        <v>345373</v>
      </c>
      <c r="K174" s="414">
        <v>6907460</v>
      </c>
      <c r="L174" s="451"/>
    </row>
    <row r="175" spans="2:12" ht="80.099999999999994" customHeight="1">
      <c r="B175" s="450"/>
      <c r="C175" s="408">
        <v>7469</v>
      </c>
      <c r="D175" s="487">
        <v>4.1540000000000017</v>
      </c>
      <c r="E175" s="409"/>
      <c r="F175" s="409"/>
      <c r="G175" s="410" t="s">
        <v>572</v>
      </c>
      <c r="H175" s="411" t="s">
        <v>5</v>
      </c>
      <c r="I175" s="412">
        <v>6</v>
      </c>
      <c r="J175" s="413">
        <v>397630</v>
      </c>
      <c r="K175" s="414">
        <v>2385780</v>
      </c>
      <c r="L175" s="451"/>
    </row>
    <row r="176" spans="2:12" ht="32.1" customHeight="1">
      <c r="B176" s="450"/>
      <c r="C176" s="408">
        <v>3430</v>
      </c>
      <c r="D176" s="487">
        <v>4.155000000000002</v>
      </c>
      <c r="E176" s="409"/>
      <c r="F176" s="409"/>
      <c r="G176" s="410" t="s">
        <v>573</v>
      </c>
      <c r="H176" s="411" t="s">
        <v>5</v>
      </c>
      <c r="I176" s="412">
        <v>71</v>
      </c>
      <c r="J176" s="413">
        <v>375647</v>
      </c>
      <c r="K176" s="414">
        <v>26670937</v>
      </c>
      <c r="L176" s="451"/>
    </row>
    <row r="177" spans="2:12" ht="48" customHeight="1">
      <c r="B177" s="450"/>
      <c r="C177" s="408">
        <v>7497</v>
      </c>
      <c r="D177" s="487">
        <v>4.1560000000000024</v>
      </c>
      <c r="E177" s="409"/>
      <c r="F177" s="409"/>
      <c r="G177" s="410" t="s">
        <v>574</v>
      </c>
      <c r="H177" s="411" t="s">
        <v>5</v>
      </c>
      <c r="I177" s="412">
        <v>15</v>
      </c>
      <c r="J177" s="413">
        <v>637477</v>
      </c>
      <c r="K177" s="414">
        <v>9562155</v>
      </c>
      <c r="L177" s="451"/>
    </row>
    <row r="178" spans="2:12" ht="48" customHeight="1">
      <c r="B178" s="450"/>
      <c r="C178" s="408">
        <v>6034</v>
      </c>
      <c r="D178" s="487">
        <v>4.1570000000000027</v>
      </c>
      <c r="E178" s="409"/>
      <c r="F178" s="409"/>
      <c r="G178" s="410" t="s">
        <v>1299</v>
      </c>
      <c r="H178" s="411" t="s">
        <v>5</v>
      </c>
      <c r="I178" s="412">
        <v>3</v>
      </c>
      <c r="J178" s="413">
        <v>375098</v>
      </c>
      <c r="K178" s="414">
        <v>1125294</v>
      </c>
      <c r="L178" s="451"/>
    </row>
    <row r="179" spans="2:12" ht="63.9" customHeight="1">
      <c r="B179" s="450"/>
      <c r="C179" s="408">
        <v>5955</v>
      </c>
      <c r="D179" s="487">
        <v>4.158000000000003</v>
      </c>
      <c r="E179" s="409"/>
      <c r="F179" s="409"/>
      <c r="G179" s="410" t="s">
        <v>575</v>
      </c>
      <c r="H179" s="411" t="s">
        <v>5</v>
      </c>
      <c r="I179" s="412">
        <v>129</v>
      </c>
      <c r="J179" s="413">
        <v>323063</v>
      </c>
      <c r="K179" s="414">
        <v>41675127</v>
      </c>
      <c r="L179" s="451"/>
    </row>
    <row r="180" spans="2:12" ht="48" customHeight="1">
      <c r="B180" s="450"/>
      <c r="C180" s="408">
        <v>6848</v>
      </c>
      <c r="D180" s="487">
        <v>4.1590000000000034</v>
      </c>
      <c r="E180" s="409"/>
      <c r="F180" s="409"/>
      <c r="G180" s="410" t="s">
        <v>1300</v>
      </c>
      <c r="H180" s="411" t="s">
        <v>5</v>
      </c>
      <c r="I180" s="412">
        <v>1</v>
      </c>
      <c r="J180" s="413">
        <v>411992</v>
      </c>
      <c r="K180" s="414">
        <v>411992</v>
      </c>
      <c r="L180" s="451"/>
    </row>
    <row r="181" spans="2:12" ht="48" customHeight="1">
      <c r="B181" s="450"/>
      <c r="C181" s="408">
        <v>6032</v>
      </c>
      <c r="D181" s="487">
        <v>4.1600000000000037</v>
      </c>
      <c r="E181" s="409"/>
      <c r="F181" s="409"/>
      <c r="G181" s="410" t="s">
        <v>1301</v>
      </c>
      <c r="H181" s="411" t="s">
        <v>5</v>
      </c>
      <c r="I181" s="412">
        <v>14</v>
      </c>
      <c r="J181" s="413">
        <v>453000</v>
      </c>
      <c r="K181" s="414">
        <v>6342000</v>
      </c>
      <c r="L181" s="451"/>
    </row>
    <row r="182" spans="2:12" ht="48" customHeight="1">
      <c r="B182" s="450"/>
      <c r="C182" s="408">
        <v>6033</v>
      </c>
      <c r="D182" s="487">
        <v>4.161000000000004</v>
      </c>
      <c r="E182" s="409"/>
      <c r="F182" s="409"/>
      <c r="G182" s="410" t="s">
        <v>576</v>
      </c>
      <c r="H182" s="411" t="s">
        <v>5</v>
      </c>
      <c r="I182" s="412">
        <v>19</v>
      </c>
      <c r="J182" s="413">
        <v>453000</v>
      </c>
      <c r="K182" s="414">
        <v>8607000</v>
      </c>
      <c r="L182" s="451"/>
    </row>
    <row r="183" spans="2:12" ht="32.1" customHeight="1">
      <c r="B183" s="450"/>
      <c r="C183" s="408">
        <v>7524</v>
      </c>
      <c r="D183" s="487">
        <v>4.1620000000000044</v>
      </c>
      <c r="E183" s="409"/>
      <c r="F183" s="409"/>
      <c r="G183" s="410" t="s">
        <v>1302</v>
      </c>
      <c r="H183" s="411" t="s">
        <v>5</v>
      </c>
      <c r="I183" s="412">
        <v>2</v>
      </c>
      <c r="J183" s="413">
        <v>629558</v>
      </c>
      <c r="K183" s="414">
        <v>1259116</v>
      </c>
      <c r="L183" s="451"/>
    </row>
    <row r="184" spans="2:12" ht="48" customHeight="1">
      <c r="B184" s="450"/>
      <c r="C184" s="408">
        <v>7503</v>
      </c>
      <c r="D184" s="487">
        <v>4.1630000000000047</v>
      </c>
      <c r="E184" s="409"/>
      <c r="F184" s="409"/>
      <c r="G184" s="410" t="s">
        <v>577</v>
      </c>
      <c r="H184" s="411" t="s">
        <v>5</v>
      </c>
      <c r="I184" s="412">
        <v>7</v>
      </c>
      <c r="J184" s="413">
        <v>647605</v>
      </c>
      <c r="K184" s="414">
        <v>4533235</v>
      </c>
      <c r="L184" s="451"/>
    </row>
    <row r="185" spans="2:12" ht="96" customHeight="1">
      <c r="B185" s="450"/>
      <c r="C185" s="408">
        <v>9019</v>
      </c>
      <c r="D185" s="487">
        <v>4.164000000000005</v>
      </c>
      <c r="E185" s="409"/>
      <c r="F185" s="409"/>
      <c r="G185" s="410" t="s">
        <v>1303</v>
      </c>
      <c r="H185" s="411" t="s">
        <v>5</v>
      </c>
      <c r="I185" s="412">
        <v>2</v>
      </c>
      <c r="J185" s="413">
        <v>505357</v>
      </c>
      <c r="K185" s="414">
        <v>1010714</v>
      </c>
      <c r="L185" s="451"/>
    </row>
    <row r="186" spans="2:12" ht="63.9" customHeight="1">
      <c r="B186" s="450"/>
      <c r="C186" s="408">
        <v>6365</v>
      </c>
      <c r="D186" s="487">
        <v>4.1650000000000054</v>
      </c>
      <c r="E186" s="409"/>
      <c r="F186" s="409"/>
      <c r="G186" s="410" t="s">
        <v>578</v>
      </c>
      <c r="H186" s="411" t="s">
        <v>5</v>
      </c>
      <c r="I186" s="412">
        <v>5</v>
      </c>
      <c r="J186" s="413">
        <v>1180025</v>
      </c>
      <c r="K186" s="414">
        <v>5900125</v>
      </c>
      <c r="L186" s="451"/>
    </row>
    <row r="187" spans="2:12" ht="32.1" customHeight="1">
      <c r="B187" s="450"/>
      <c r="C187" s="402"/>
      <c r="D187" s="486"/>
      <c r="E187" s="403"/>
      <c r="F187" s="403"/>
      <c r="G187" s="415" t="s">
        <v>455</v>
      </c>
      <c r="H187" s="424"/>
      <c r="I187" s="424"/>
      <c r="J187" s="406"/>
      <c r="K187" s="407"/>
      <c r="L187" s="451"/>
    </row>
    <row r="188" spans="2:12" ht="32.1" customHeight="1">
      <c r="B188" s="450"/>
      <c r="C188" s="402"/>
      <c r="D188" s="486"/>
      <c r="E188" s="403"/>
      <c r="F188" s="403"/>
      <c r="G188" s="415" t="s">
        <v>532</v>
      </c>
      <c r="H188" s="424"/>
      <c r="I188" s="424"/>
      <c r="J188" s="406"/>
      <c r="K188" s="407"/>
      <c r="L188" s="451"/>
    </row>
    <row r="189" spans="2:12" ht="32.1" customHeight="1">
      <c r="B189" s="450"/>
      <c r="C189" s="408" t="s">
        <v>581</v>
      </c>
      <c r="D189" s="487" t="s">
        <v>580</v>
      </c>
      <c r="E189" s="409"/>
      <c r="F189" s="409"/>
      <c r="G189" s="410" t="s">
        <v>534</v>
      </c>
      <c r="H189" s="411" t="s">
        <v>5</v>
      </c>
      <c r="I189" s="412">
        <v>72</v>
      </c>
      <c r="J189" s="413">
        <v>6476</v>
      </c>
      <c r="K189" s="414">
        <v>466272</v>
      </c>
      <c r="L189" s="451"/>
    </row>
    <row r="190" spans="2:12" ht="32.1" customHeight="1">
      <c r="B190" s="450"/>
      <c r="C190" s="408" t="s">
        <v>1304</v>
      </c>
      <c r="D190" s="487" t="s">
        <v>582</v>
      </c>
      <c r="E190" s="409"/>
      <c r="F190" s="409"/>
      <c r="G190" s="410" t="s">
        <v>1292</v>
      </c>
      <c r="H190" s="411" t="s">
        <v>7</v>
      </c>
      <c r="I190" s="412">
        <v>1</v>
      </c>
      <c r="J190" s="413">
        <v>12592</v>
      </c>
      <c r="K190" s="414">
        <v>12592</v>
      </c>
      <c r="L190" s="451"/>
    </row>
    <row r="191" spans="2:12" ht="32.1" customHeight="1">
      <c r="B191" s="450"/>
      <c r="C191" s="408" t="s">
        <v>579</v>
      </c>
      <c r="D191" s="487" t="s">
        <v>1305</v>
      </c>
      <c r="E191" s="409"/>
      <c r="F191" s="409"/>
      <c r="G191" s="410" t="s">
        <v>533</v>
      </c>
      <c r="H191" s="411" t="s">
        <v>7</v>
      </c>
      <c r="I191" s="412">
        <v>7</v>
      </c>
      <c r="J191" s="413">
        <v>16824</v>
      </c>
      <c r="K191" s="414">
        <v>117768</v>
      </c>
      <c r="L191" s="451"/>
    </row>
    <row r="192" spans="2:12" ht="32.1" customHeight="1">
      <c r="B192" s="450"/>
      <c r="C192" s="408" t="s">
        <v>583</v>
      </c>
      <c r="D192" s="487" t="s">
        <v>585</v>
      </c>
      <c r="E192" s="409"/>
      <c r="F192" s="409"/>
      <c r="G192" s="410" t="s">
        <v>536</v>
      </c>
      <c r="H192" s="411" t="s">
        <v>5</v>
      </c>
      <c r="I192" s="412">
        <v>2</v>
      </c>
      <c r="J192" s="413">
        <v>402247</v>
      </c>
      <c r="K192" s="414">
        <v>804494</v>
      </c>
      <c r="L192" s="451"/>
    </row>
    <row r="193" spans="2:12" ht="32.1" customHeight="1">
      <c r="B193" s="450"/>
      <c r="C193" s="402"/>
      <c r="D193" s="486"/>
      <c r="E193" s="403"/>
      <c r="F193" s="403"/>
      <c r="G193" s="415" t="s">
        <v>537</v>
      </c>
      <c r="H193" s="424"/>
      <c r="I193" s="424"/>
      <c r="J193" s="406"/>
      <c r="K193" s="407"/>
      <c r="L193" s="451"/>
    </row>
    <row r="194" spans="2:12" ht="48" customHeight="1">
      <c r="B194" s="450"/>
      <c r="C194" s="408" t="s">
        <v>584</v>
      </c>
      <c r="D194" s="487" t="s">
        <v>587</v>
      </c>
      <c r="E194" s="409"/>
      <c r="F194" s="409"/>
      <c r="G194" s="410" t="s">
        <v>538</v>
      </c>
      <c r="H194" s="411" t="s">
        <v>7</v>
      </c>
      <c r="I194" s="412">
        <v>9870</v>
      </c>
      <c r="J194" s="413">
        <v>17572</v>
      </c>
      <c r="K194" s="414">
        <v>173435640</v>
      </c>
      <c r="L194" s="451"/>
    </row>
    <row r="195" spans="2:12" ht="48" customHeight="1">
      <c r="B195" s="450"/>
      <c r="C195" s="408" t="s">
        <v>586</v>
      </c>
      <c r="D195" s="487" t="s">
        <v>589</v>
      </c>
      <c r="E195" s="409"/>
      <c r="F195" s="409"/>
      <c r="G195" s="410" t="s">
        <v>539</v>
      </c>
      <c r="H195" s="411" t="s">
        <v>7</v>
      </c>
      <c r="I195" s="412">
        <v>54</v>
      </c>
      <c r="J195" s="413">
        <v>21964</v>
      </c>
      <c r="K195" s="414">
        <v>1186056</v>
      </c>
      <c r="L195" s="451"/>
    </row>
    <row r="196" spans="2:12" ht="48" customHeight="1">
      <c r="B196" s="450"/>
      <c r="C196" s="408" t="s">
        <v>588</v>
      </c>
      <c r="D196" s="487" t="s">
        <v>591</v>
      </c>
      <c r="E196" s="409"/>
      <c r="F196" s="409"/>
      <c r="G196" s="410" t="s">
        <v>540</v>
      </c>
      <c r="H196" s="411" t="s">
        <v>4</v>
      </c>
      <c r="I196" s="412">
        <v>49</v>
      </c>
      <c r="J196" s="413">
        <v>146427</v>
      </c>
      <c r="K196" s="414">
        <v>7174923</v>
      </c>
      <c r="L196" s="451"/>
    </row>
    <row r="197" spans="2:12" ht="63.9" customHeight="1">
      <c r="B197" s="450"/>
      <c r="C197" s="408" t="s">
        <v>590</v>
      </c>
      <c r="D197" s="487" t="s">
        <v>593</v>
      </c>
      <c r="E197" s="409"/>
      <c r="F197" s="409"/>
      <c r="G197" s="410" t="s">
        <v>541</v>
      </c>
      <c r="H197" s="411" t="s">
        <v>5</v>
      </c>
      <c r="I197" s="412">
        <v>6</v>
      </c>
      <c r="J197" s="413">
        <v>209976</v>
      </c>
      <c r="K197" s="414">
        <v>1259856</v>
      </c>
      <c r="L197" s="451"/>
    </row>
    <row r="198" spans="2:12" ht="63.9" customHeight="1">
      <c r="B198" s="450"/>
      <c r="C198" s="408" t="s">
        <v>592</v>
      </c>
      <c r="D198" s="487" t="s">
        <v>595</v>
      </c>
      <c r="E198" s="409"/>
      <c r="F198" s="409"/>
      <c r="G198" s="410" t="s">
        <v>542</v>
      </c>
      <c r="H198" s="411" t="s">
        <v>7</v>
      </c>
      <c r="I198" s="412">
        <v>29</v>
      </c>
      <c r="J198" s="413">
        <v>43929</v>
      </c>
      <c r="K198" s="414">
        <v>1273941</v>
      </c>
      <c r="L198" s="451"/>
    </row>
    <row r="199" spans="2:12" ht="48" customHeight="1">
      <c r="B199" s="450"/>
      <c r="C199" s="408" t="s">
        <v>594</v>
      </c>
      <c r="D199" s="487" t="s">
        <v>597</v>
      </c>
      <c r="E199" s="409"/>
      <c r="F199" s="409"/>
      <c r="G199" s="410" t="s">
        <v>543</v>
      </c>
      <c r="H199" s="411" t="s">
        <v>7</v>
      </c>
      <c r="I199" s="412">
        <v>17</v>
      </c>
      <c r="J199" s="413">
        <v>87857</v>
      </c>
      <c r="K199" s="414">
        <v>1493569</v>
      </c>
      <c r="L199" s="451"/>
    </row>
    <row r="200" spans="2:12" ht="63.9" customHeight="1">
      <c r="B200" s="450"/>
      <c r="C200" s="408" t="s">
        <v>596</v>
      </c>
      <c r="D200" s="487" t="s">
        <v>599</v>
      </c>
      <c r="E200" s="409"/>
      <c r="F200" s="409"/>
      <c r="G200" s="410" t="s">
        <v>544</v>
      </c>
      <c r="H200" s="411" t="s">
        <v>7</v>
      </c>
      <c r="I200" s="412">
        <v>232</v>
      </c>
      <c r="J200" s="413">
        <v>8634</v>
      </c>
      <c r="K200" s="414">
        <v>2003088</v>
      </c>
      <c r="L200" s="451"/>
    </row>
    <row r="201" spans="2:12" ht="63.9" customHeight="1">
      <c r="B201" s="450"/>
      <c r="C201" s="408" t="s">
        <v>598</v>
      </c>
      <c r="D201" s="487" t="s">
        <v>600</v>
      </c>
      <c r="E201" s="409"/>
      <c r="F201" s="409"/>
      <c r="G201" s="410" t="s">
        <v>545</v>
      </c>
      <c r="H201" s="411" t="s">
        <v>4</v>
      </c>
      <c r="I201" s="412">
        <v>320</v>
      </c>
      <c r="J201" s="413">
        <v>11604</v>
      </c>
      <c r="K201" s="414">
        <v>3713280</v>
      </c>
      <c r="L201" s="451"/>
    </row>
    <row r="202" spans="2:12" ht="48" customHeight="1">
      <c r="B202" s="450"/>
      <c r="C202" s="408" t="s">
        <v>1474</v>
      </c>
      <c r="D202" s="487" t="s">
        <v>602</v>
      </c>
      <c r="E202" s="409"/>
      <c r="F202" s="409"/>
      <c r="G202" s="410" t="s">
        <v>1471</v>
      </c>
      <c r="H202" s="411" t="s">
        <v>5</v>
      </c>
      <c r="I202" s="412">
        <v>1</v>
      </c>
      <c r="J202" s="413">
        <v>1581412</v>
      </c>
      <c r="K202" s="414">
        <v>1581412</v>
      </c>
      <c r="L202" s="451"/>
    </row>
    <row r="203" spans="2:12" ht="63.9" customHeight="1">
      <c r="B203" s="450"/>
      <c r="C203" s="408" t="s">
        <v>601</v>
      </c>
      <c r="D203" s="487" t="s">
        <v>604</v>
      </c>
      <c r="E203" s="409"/>
      <c r="F203" s="409"/>
      <c r="G203" s="410" t="s">
        <v>546</v>
      </c>
      <c r="H203" s="411" t="s">
        <v>5</v>
      </c>
      <c r="I203" s="412">
        <v>8</v>
      </c>
      <c r="J203" s="413">
        <v>628970</v>
      </c>
      <c r="K203" s="414">
        <v>5031760</v>
      </c>
      <c r="L203" s="451"/>
    </row>
    <row r="204" spans="2:12" ht="48" customHeight="1">
      <c r="B204" s="450"/>
      <c r="C204" s="408" t="s">
        <v>603</v>
      </c>
      <c r="D204" s="487" t="s">
        <v>606</v>
      </c>
      <c r="E204" s="409"/>
      <c r="F204" s="409"/>
      <c r="G204" s="410" t="s">
        <v>547</v>
      </c>
      <c r="H204" s="411" t="s">
        <v>4</v>
      </c>
      <c r="I204" s="412">
        <v>668</v>
      </c>
      <c r="J204" s="413">
        <v>162601</v>
      </c>
      <c r="K204" s="414">
        <v>108617468</v>
      </c>
      <c r="L204" s="451"/>
    </row>
    <row r="205" spans="2:12" ht="48" customHeight="1">
      <c r="B205" s="450"/>
      <c r="C205" s="408" t="s">
        <v>605</v>
      </c>
      <c r="D205" s="487" t="s">
        <v>608</v>
      </c>
      <c r="E205" s="409"/>
      <c r="F205" s="409"/>
      <c r="G205" s="410" t="s">
        <v>548</v>
      </c>
      <c r="H205" s="411" t="s">
        <v>7</v>
      </c>
      <c r="I205" s="412">
        <v>119</v>
      </c>
      <c r="J205" s="413">
        <v>50735</v>
      </c>
      <c r="K205" s="414">
        <v>6037465</v>
      </c>
      <c r="L205" s="451"/>
    </row>
    <row r="206" spans="2:12" ht="63.9" customHeight="1">
      <c r="B206" s="450"/>
      <c r="C206" s="408" t="s">
        <v>607</v>
      </c>
      <c r="D206" s="487" t="s">
        <v>610</v>
      </c>
      <c r="E206" s="409"/>
      <c r="F206" s="409"/>
      <c r="G206" s="410" t="s">
        <v>549</v>
      </c>
      <c r="H206" s="411" t="s">
        <v>5</v>
      </c>
      <c r="I206" s="412">
        <v>1</v>
      </c>
      <c r="J206" s="413">
        <v>881345</v>
      </c>
      <c r="K206" s="414">
        <v>881345</v>
      </c>
      <c r="L206" s="451"/>
    </row>
    <row r="207" spans="2:12" ht="48" customHeight="1">
      <c r="B207" s="450"/>
      <c r="C207" s="408" t="s">
        <v>609</v>
      </c>
      <c r="D207" s="487" t="s">
        <v>612</v>
      </c>
      <c r="E207" s="409"/>
      <c r="F207" s="409"/>
      <c r="G207" s="410" t="s">
        <v>550</v>
      </c>
      <c r="H207" s="411" t="s">
        <v>7</v>
      </c>
      <c r="I207" s="412">
        <v>279</v>
      </c>
      <c r="J207" s="413">
        <v>58572</v>
      </c>
      <c r="K207" s="414">
        <v>16341588</v>
      </c>
      <c r="L207" s="451"/>
    </row>
    <row r="208" spans="2:12" ht="63.9" customHeight="1">
      <c r="B208" s="450"/>
      <c r="C208" s="408" t="s">
        <v>611</v>
      </c>
      <c r="D208" s="504" t="s">
        <v>614</v>
      </c>
      <c r="E208" s="409"/>
      <c r="F208" s="409"/>
      <c r="G208" s="410" t="s">
        <v>551</v>
      </c>
      <c r="H208" s="411" t="s">
        <v>7</v>
      </c>
      <c r="I208" s="412">
        <v>1467</v>
      </c>
      <c r="J208" s="413">
        <v>14643</v>
      </c>
      <c r="K208" s="414">
        <v>21481281</v>
      </c>
      <c r="L208" s="451"/>
    </row>
    <row r="209" spans="2:12" ht="63.9" customHeight="1">
      <c r="B209" s="450"/>
      <c r="C209" s="408" t="s">
        <v>613</v>
      </c>
      <c r="D209" s="487" t="s">
        <v>616</v>
      </c>
      <c r="E209" s="409"/>
      <c r="F209" s="409"/>
      <c r="G209" s="410" t="s">
        <v>552</v>
      </c>
      <c r="H209" s="411" t="s">
        <v>7</v>
      </c>
      <c r="I209" s="412">
        <v>3043</v>
      </c>
      <c r="J209" s="413">
        <v>14643</v>
      </c>
      <c r="K209" s="414">
        <v>44558649</v>
      </c>
      <c r="L209" s="451"/>
    </row>
    <row r="210" spans="2:12" ht="63.9" customHeight="1">
      <c r="B210" s="450"/>
      <c r="C210" s="408" t="s">
        <v>615</v>
      </c>
      <c r="D210" s="487" t="s">
        <v>618</v>
      </c>
      <c r="E210" s="409"/>
      <c r="F210" s="409"/>
      <c r="G210" s="410" t="s">
        <v>553</v>
      </c>
      <c r="H210" s="411" t="s">
        <v>7</v>
      </c>
      <c r="I210" s="412">
        <v>197</v>
      </c>
      <c r="J210" s="413">
        <v>14643</v>
      </c>
      <c r="K210" s="414">
        <v>2884671</v>
      </c>
      <c r="L210" s="451"/>
    </row>
    <row r="211" spans="2:12" ht="63.9" customHeight="1">
      <c r="B211" s="450"/>
      <c r="C211" s="408" t="s">
        <v>617</v>
      </c>
      <c r="D211" s="487" t="s">
        <v>620</v>
      </c>
      <c r="E211" s="409"/>
      <c r="F211" s="409"/>
      <c r="G211" s="410" t="s">
        <v>554</v>
      </c>
      <c r="H211" s="411" t="s">
        <v>5</v>
      </c>
      <c r="I211" s="412">
        <v>34</v>
      </c>
      <c r="J211" s="413">
        <v>292854</v>
      </c>
      <c r="K211" s="414">
        <v>9957036</v>
      </c>
      <c r="L211" s="451"/>
    </row>
    <row r="212" spans="2:12" ht="63.9" customHeight="1">
      <c r="B212" s="450"/>
      <c r="C212" s="408" t="s">
        <v>619</v>
      </c>
      <c r="D212" s="487" t="s">
        <v>623</v>
      </c>
      <c r="E212" s="409"/>
      <c r="F212" s="409"/>
      <c r="G212" s="410" t="s">
        <v>621</v>
      </c>
      <c r="H212" s="411" t="s">
        <v>4</v>
      </c>
      <c r="I212" s="412">
        <v>214</v>
      </c>
      <c r="J212" s="413">
        <v>29409</v>
      </c>
      <c r="K212" s="414">
        <v>6293526</v>
      </c>
      <c r="L212" s="451"/>
    </row>
    <row r="213" spans="2:12" ht="63.9" customHeight="1">
      <c r="B213" s="450"/>
      <c r="C213" s="408" t="s">
        <v>622</v>
      </c>
      <c r="D213" s="487" t="s">
        <v>625</v>
      </c>
      <c r="E213" s="409"/>
      <c r="F213" s="409"/>
      <c r="G213" s="410" t="s">
        <v>556</v>
      </c>
      <c r="H213" s="411" t="s">
        <v>4</v>
      </c>
      <c r="I213" s="412">
        <v>348</v>
      </c>
      <c r="J213" s="413">
        <v>147717</v>
      </c>
      <c r="K213" s="414">
        <v>51405516</v>
      </c>
      <c r="L213" s="451"/>
    </row>
    <row r="214" spans="2:12" ht="48" customHeight="1">
      <c r="B214" s="450"/>
      <c r="C214" s="408" t="s">
        <v>624</v>
      </c>
      <c r="D214" s="487" t="s">
        <v>634</v>
      </c>
      <c r="E214" s="409"/>
      <c r="F214" s="409"/>
      <c r="G214" s="410" t="s">
        <v>557</v>
      </c>
      <c r="H214" s="411" t="s">
        <v>7</v>
      </c>
      <c r="I214" s="412">
        <v>1993</v>
      </c>
      <c r="J214" s="413">
        <v>29287</v>
      </c>
      <c r="K214" s="414">
        <v>58368991</v>
      </c>
      <c r="L214" s="451"/>
    </row>
    <row r="215" spans="2:12" ht="32.1" customHeight="1">
      <c r="B215" s="450"/>
      <c r="C215" s="408" t="s">
        <v>626</v>
      </c>
      <c r="D215" s="487" t="s">
        <v>636</v>
      </c>
      <c r="E215" s="409"/>
      <c r="F215" s="409"/>
      <c r="G215" s="410" t="s">
        <v>558</v>
      </c>
      <c r="H215" s="411" t="s">
        <v>7</v>
      </c>
      <c r="I215" s="412">
        <v>13334</v>
      </c>
      <c r="J215" s="413">
        <v>4688</v>
      </c>
      <c r="K215" s="414">
        <v>62509792</v>
      </c>
      <c r="L215" s="451"/>
    </row>
    <row r="216" spans="2:12" ht="32.1" customHeight="1">
      <c r="B216" s="450"/>
      <c r="C216" s="408" t="s">
        <v>627</v>
      </c>
      <c r="D216" s="487" t="s">
        <v>638</v>
      </c>
      <c r="E216" s="409"/>
      <c r="F216" s="409"/>
      <c r="G216" s="410" t="s">
        <v>559</v>
      </c>
      <c r="H216" s="411" t="s">
        <v>4</v>
      </c>
      <c r="I216" s="412">
        <v>895</v>
      </c>
      <c r="J216" s="413">
        <v>31566</v>
      </c>
      <c r="K216" s="414">
        <v>28251570</v>
      </c>
      <c r="L216" s="451"/>
    </row>
    <row r="217" spans="2:12" ht="48" customHeight="1">
      <c r="B217" s="450"/>
      <c r="C217" s="408" t="s">
        <v>1306</v>
      </c>
      <c r="D217" s="487" t="s">
        <v>642</v>
      </c>
      <c r="E217" s="409"/>
      <c r="F217" s="409"/>
      <c r="G217" s="410" t="s">
        <v>1295</v>
      </c>
      <c r="H217" s="411" t="s">
        <v>5</v>
      </c>
      <c r="I217" s="412">
        <v>1</v>
      </c>
      <c r="J217" s="413">
        <v>319211</v>
      </c>
      <c r="K217" s="414">
        <v>319211</v>
      </c>
      <c r="L217" s="451"/>
    </row>
    <row r="218" spans="2:12" ht="80.099999999999994" customHeight="1">
      <c r="B218" s="450"/>
      <c r="C218" s="408" t="s">
        <v>1307</v>
      </c>
      <c r="D218" s="487" t="s">
        <v>644</v>
      </c>
      <c r="E218" s="409"/>
      <c r="F218" s="409"/>
      <c r="G218" s="410" t="s">
        <v>1296</v>
      </c>
      <c r="H218" s="411" t="s">
        <v>5</v>
      </c>
      <c r="I218" s="412">
        <v>11</v>
      </c>
      <c r="J218" s="413">
        <v>221105</v>
      </c>
      <c r="K218" s="414">
        <v>2432155</v>
      </c>
      <c r="L218" s="451"/>
    </row>
    <row r="219" spans="2:12" ht="80.099999999999994" customHeight="1">
      <c r="B219" s="450"/>
      <c r="C219" s="408" t="s">
        <v>1308</v>
      </c>
      <c r="D219" s="487" t="s">
        <v>646</v>
      </c>
      <c r="E219" s="409"/>
      <c r="F219" s="409"/>
      <c r="G219" s="410" t="s">
        <v>560</v>
      </c>
      <c r="H219" s="411" t="s">
        <v>5</v>
      </c>
      <c r="I219" s="412">
        <v>12</v>
      </c>
      <c r="J219" s="413">
        <v>319211</v>
      </c>
      <c r="K219" s="414">
        <v>3830532</v>
      </c>
      <c r="L219" s="451"/>
    </row>
    <row r="220" spans="2:12" ht="80.099999999999994" customHeight="1">
      <c r="B220" s="450"/>
      <c r="C220" s="408" t="s">
        <v>628</v>
      </c>
      <c r="D220" s="487" t="s">
        <v>648</v>
      </c>
      <c r="E220" s="409"/>
      <c r="F220" s="409"/>
      <c r="G220" s="410" t="s">
        <v>561</v>
      </c>
      <c r="H220" s="411" t="s">
        <v>5</v>
      </c>
      <c r="I220" s="412">
        <v>22</v>
      </c>
      <c r="J220" s="413">
        <v>175713</v>
      </c>
      <c r="K220" s="414">
        <v>3865686</v>
      </c>
      <c r="L220" s="451"/>
    </row>
    <row r="221" spans="2:12" ht="48" customHeight="1">
      <c r="B221" s="450"/>
      <c r="C221" s="408" t="s">
        <v>629</v>
      </c>
      <c r="D221" s="487" t="s">
        <v>650</v>
      </c>
      <c r="E221" s="409"/>
      <c r="F221" s="409"/>
      <c r="G221" s="410" t="s">
        <v>562</v>
      </c>
      <c r="H221" s="411" t="s">
        <v>5</v>
      </c>
      <c r="I221" s="412">
        <v>33</v>
      </c>
      <c r="J221" s="413">
        <v>43050</v>
      </c>
      <c r="K221" s="414">
        <v>1420650</v>
      </c>
      <c r="L221" s="451"/>
    </row>
    <row r="222" spans="2:12" ht="48" customHeight="1">
      <c r="B222" s="450"/>
      <c r="C222" s="408" t="s">
        <v>1309</v>
      </c>
      <c r="D222" s="487" t="s">
        <v>1311</v>
      </c>
      <c r="E222" s="409"/>
      <c r="F222" s="409"/>
      <c r="G222" s="410" t="s">
        <v>1297</v>
      </c>
      <c r="H222" s="411" t="s">
        <v>5</v>
      </c>
      <c r="I222" s="412">
        <v>6</v>
      </c>
      <c r="J222" s="413">
        <v>468639</v>
      </c>
      <c r="K222" s="414">
        <v>2811834</v>
      </c>
      <c r="L222" s="451"/>
    </row>
    <row r="223" spans="2:12" ht="32.1" customHeight="1">
      <c r="B223" s="450"/>
      <c r="C223" s="408" t="s">
        <v>630</v>
      </c>
      <c r="D223" s="487" t="s">
        <v>652</v>
      </c>
      <c r="E223" s="409"/>
      <c r="F223" s="409"/>
      <c r="G223" s="410" t="s">
        <v>563</v>
      </c>
      <c r="H223" s="411" t="s">
        <v>5</v>
      </c>
      <c r="I223" s="412">
        <v>14</v>
      </c>
      <c r="J223" s="413">
        <v>618239</v>
      </c>
      <c r="K223" s="414">
        <v>8655346</v>
      </c>
      <c r="L223" s="451"/>
    </row>
    <row r="224" spans="2:12" ht="63.9" customHeight="1">
      <c r="B224" s="450"/>
      <c r="C224" s="408" t="s">
        <v>631</v>
      </c>
      <c r="D224" s="487" t="s">
        <v>1312</v>
      </c>
      <c r="E224" s="409"/>
      <c r="F224" s="409"/>
      <c r="G224" s="410" t="s">
        <v>564</v>
      </c>
      <c r="H224" s="411" t="s">
        <v>5</v>
      </c>
      <c r="I224" s="412">
        <v>30</v>
      </c>
      <c r="J224" s="413">
        <v>53621</v>
      </c>
      <c r="K224" s="414">
        <v>1608630</v>
      </c>
      <c r="L224" s="451"/>
    </row>
    <row r="225" spans="2:12" ht="48" customHeight="1">
      <c r="B225" s="450"/>
      <c r="C225" s="408" t="s">
        <v>632</v>
      </c>
      <c r="D225" s="487" t="s">
        <v>1313</v>
      </c>
      <c r="E225" s="409"/>
      <c r="F225" s="409"/>
      <c r="G225" s="410" t="s">
        <v>565</v>
      </c>
      <c r="H225" s="411" t="s">
        <v>4</v>
      </c>
      <c r="I225" s="412">
        <v>23</v>
      </c>
      <c r="J225" s="413">
        <v>551995</v>
      </c>
      <c r="K225" s="414">
        <v>12695885</v>
      </c>
      <c r="L225" s="451"/>
    </row>
    <row r="226" spans="2:12" ht="63.9" customHeight="1">
      <c r="B226" s="450"/>
      <c r="C226" s="408" t="s">
        <v>1310</v>
      </c>
      <c r="D226" s="487" t="s">
        <v>1315</v>
      </c>
      <c r="E226" s="409"/>
      <c r="F226" s="409"/>
      <c r="G226" s="410" t="s">
        <v>1298</v>
      </c>
      <c r="H226" s="411" t="s">
        <v>5</v>
      </c>
      <c r="I226" s="412">
        <v>931</v>
      </c>
      <c r="J226" s="413">
        <v>252004</v>
      </c>
      <c r="K226" s="414">
        <v>234615724</v>
      </c>
      <c r="L226" s="451"/>
    </row>
    <row r="227" spans="2:12" ht="32.1" customHeight="1">
      <c r="B227" s="450"/>
      <c r="C227" s="408" t="s">
        <v>633</v>
      </c>
      <c r="D227" s="487" t="s">
        <v>1316</v>
      </c>
      <c r="E227" s="409"/>
      <c r="F227" s="409"/>
      <c r="G227" s="410" t="s">
        <v>566</v>
      </c>
      <c r="H227" s="411" t="s">
        <v>5</v>
      </c>
      <c r="I227" s="412">
        <v>200</v>
      </c>
      <c r="J227" s="413">
        <v>14958</v>
      </c>
      <c r="K227" s="414">
        <v>2991600</v>
      </c>
      <c r="L227" s="451"/>
    </row>
    <row r="228" spans="2:12" ht="32.1" customHeight="1">
      <c r="B228" s="450"/>
      <c r="C228" s="408" t="s">
        <v>635</v>
      </c>
      <c r="D228" s="487" t="s">
        <v>1317</v>
      </c>
      <c r="E228" s="409"/>
      <c r="F228" s="409"/>
      <c r="G228" s="410" t="s">
        <v>567</v>
      </c>
      <c r="H228" s="411" t="s">
        <v>5</v>
      </c>
      <c r="I228" s="412">
        <v>2215</v>
      </c>
      <c r="J228" s="413">
        <v>5990</v>
      </c>
      <c r="K228" s="414">
        <v>13267850</v>
      </c>
      <c r="L228" s="451"/>
    </row>
    <row r="229" spans="2:12" ht="32.1" customHeight="1">
      <c r="B229" s="450"/>
      <c r="C229" s="402"/>
      <c r="D229" s="486"/>
      <c r="E229" s="403"/>
      <c r="F229" s="403"/>
      <c r="G229" s="415" t="s">
        <v>568</v>
      </c>
      <c r="H229" s="424"/>
      <c r="I229" s="424"/>
      <c r="J229" s="406"/>
      <c r="K229" s="407"/>
      <c r="L229" s="451"/>
    </row>
    <row r="230" spans="2:12" ht="48" customHeight="1">
      <c r="B230" s="450"/>
      <c r="C230" s="408" t="s">
        <v>637</v>
      </c>
      <c r="D230" s="487" t="s">
        <v>1319</v>
      </c>
      <c r="E230" s="409"/>
      <c r="F230" s="409"/>
      <c r="G230" s="410" t="s">
        <v>569</v>
      </c>
      <c r="H230" s="411" t="s">
        <v>6</v>
      </c>
      <c r="I230" s="412">
        <v>4</v>
      </c>
      <c r="J230" s="413">
        <v>1115644</v>
      </c>
      <c r="K230" s="414">
        <v>4462576</v>
      </c>
      <c r="L230" s="451"/>
    </row>
    <row r="231" spans="2:12" ht="63.9" customHeight="1">
      <c r="B231" s="450"/>
      <c r="C231" s="408" t="s">
        <v>639</v>
      </c>
      <c r="D231" s="487" t="s">
        <v>1320</v>
      </c>
      <c r="E231" s="409"/>
      <c r="F231" s="409"/>
      <c r="G231" s="410" t="s">
        <v>570</v>
      </c>
      <c r="H231" s="411" t="s">
        <v>5</v>
      </c>
      <c r="I231" s="412">
        <v>43</v>
      </c>
      <c r="J231" s="413">
        <v>392490</v>
      </c>
      <c r="K231" s="414">
        <v>16877070</v>
      </c>
      <c r="L231" s="451"/>
    </row>
    <row r="232" spans="2:12" ht="63.9" customHeight="1">
      <c r="B232" s="450"/>
      <c r="C232" s="408" t="s">
        <v>640</v>
      </c>
      <c r="D232" s="487" t="s">
        <v>1322</v>
      </c>
      <c r="E232" s="409"/>
      <c r="F232" s="409"/>
      <c r="G232" s="410" t="s">
        <v>571</v>
      </c>
      <c r="H232" s="411" t="s">
        <v>5</v>
      </c>
      <c r="I232" s="412">
        <v>7</v>
      </c>
      <c r="J232" s="413">
        <v>345373</v>
      </c>
      <c r="K232" s="414">
        <v>2417611</v>
      </c>
      <c r="L232" s="451"/>
    </row>
    <row r="233" spans="2:12" ht="80.099999999999994" customHeight="1">
      <c r="B233" s="450"/>
      <c r="C233" s="408" t="s">
        <v>641</v>
      </c>
      <c r="D233" s="487" t="s">
        <v>1324</v>
      </c>
      <c r="E233" s="409"/>
      <c r="F233" s="409"/>
      <c r="G233" s="410" t="s">
        <v>572</v>
      </c>
      <c r="H233" s="411" t="s">
        <v>5</v>
      </c>
      <c r="I233" s="412">
        <v>2</v>
      </c>
      <c r="J233" s="413">
        <v>427563</v>
      </c>
      <c r="K233" s="414">
        <v>855126</v>
      </c>
      <c r="L233" s="451"/>
    </row>
    <row r="234" spans="2:12" ht="32.1" customHeight="1">
      <c r="B234" s="450"/>
      <c r="C234" s="408" t="s">
        <v>643</v>
      </c>
      <c r="D234" s="487" t="s">
        <v>1475</v>
      </c>
      <c r="E234" s="409"/>
      <c r="F234" s="409"/>
      <c r="G234" s="410" t="s">
        <v>573</v>
      </c>
      <c r="H234" s="411" t="s">
        <v>5</v>
      </c>
      <c r="I234" s="412">
        <v>24</v>
      </c>
      <c r="J234" s="413">
        <v>389784</v>
      </c>
      <c r="K234" s="414">
        <v>9354816</v>
      </c>
      <c r="L234" s="451"/>
    </row>
    <row r="235" spans="2:12" ht="48" customHeight="1">
      <c r="B235" s="450"/>
      <c r="C235" s="408" t="s">
        <v>645</v>
      </c>
      <c r="D235" s="487" t="s">
        <v>1325</v>
      </c>
      <c r="E235" s="409"/>
      <c r="F235" s="409"/>
      <c r="G235" s="410" t="s">
        <v>574</v>
      </c>
      <c r="H235" s="411" t="s">
        <v>5</v>
      </c>
      <c r="I235" s="412">
        <v>5</v>
      </c>
      <c r="J235" s="413">
        <v>637477</v>
      </c>
      <c r="K235" s="414">
        <v>3187385</v>
      </c>
      <c r="L235" s="451"/>
    </row>
    <row r="236" spans="2:12" ht="48" customHeight="1">
      <c r="B236" s="450"/>
      <c r="C236" s="408" t="s">
        <v>1314</v>
      </c>
      <c r="D236" s="487" t="s">
        <v>1476</v>
      </c>
      <c r="E236" s="409"/>
      <c r="F236" s="409"/>
      <c r="G236" s="410" t="s">
        <v>1299</v>
      </c>
      <c r="H236" s="411" t="s">
        <v>5</v>
      </c>
      <c r="I236" s="412">
        <v>1</v>
      </c>
      <c r="J236" s="413">
        <v>389552</v>
      </c>
      <c r="K236" s="414">
        <v>389552</v>
      </c>
      <c r="L236" s="451"/>
    </row>
    <row r="237" spans="2:12" ht="63.9" customHeight="1">
      <c r="B237" s="450"/>
      <c r="C237" s="408" t="s">
        <v>647</v>
      </c>
      <c r="D237" s="487" t="s">
        <v>1477</v>
      </c>
      <c r="E237" s="409"/>
      <c r="F237" s="409"/>
      <c r="G237" s="410" t="s">
        <v>575</v>
      </c>
      <c r="H237" s="411" t="s">
        <v>5</v>
      </c>
      <c r="I237" s="412">
        <v>43</v>
      </c>
      <c r="J237" s="413">
        <v>337201</v>
      </c>
      <c r="K237" s="414">
        <v>14499643</v>
      </c>
      <c r="L237" s="451"/>
    </row>
    <row r="238" spans="2:12" ht="48" customHeight="1">
      <c r="B238" s="450"/>
      <c r="C238" s="408" t="s">
        <v>1318</v>
      </c>
      <c r="D238" s="487" t="s">
        <v>1478</v>
      </c>
      <c r="E238" s="409"/>
      <c r="F238" s="409"/>
      <c r="G238" s="410" t="s">
        <v>1301</v>
      </c>
      <c r="H238" s="411" t="s">
        <v>5</v>
      </c>
      <c r="I238" s="412">
        <v>5</v>
      </c>
      <c r="J238" s="413">
        <v>467455</v>
      </c>
      <c r="K238" s="414">
        <v>2337275</v>
      </c>
      <c r="L238" s="451"/>
    </row>
    <row r="239" spans="2:12" ht="48" customHeight="1">
      <c r="B239" s="450"/>
      <c r="C239" s="408" t="s">
        <v>649</v>
      </c>
      <c r="D239" s="487" t="s">
        <v>1479</v>
      </c>
      <c r="E239" s="409"/>
      <c r="F239" s="409"/>
      <c r="G239" s="410" t="s">
        <v>576</v>
      </c>
      <c r="H239" s="411" t="s">
        <v>5</v>
      </c>
      <c r="I239" s="412">
        <v>6</v>
      </c>
      <c r="J239" s="413">
        <v>467455</v>
      </c>
      <c r="K239" s="414">
        <v>2804730</v>
      </c>
      <c r="L239" s="451"/>
    </row>
    <row r="240" spans="2:12" ht="32.1" customHeight="1">
      <c r="B240" s="450"/>
      <c r="C240" s="408" t="s">
        <v>1321</v>
      </c>
      <c r="D240" s="487" t="s">
        <v>1480</v>
      </c>
      <c r="E240" s="409"/>
      <c r="F240" s="409"/>
      <c r="G240" s="410" t="s">
        <v>1302</v>
      </c>
      <c r="H240" s="411" t="s">
        <v>5</v>
      </c>
      <c r="I240" s="412">
        <v>1</v>
      </c>
      <c r="J240" s="413">
        <v>643695</v>
      </c>
      <c r="K240" s="414">
        <v>643695</v>
      </c>
      <c r="L240" s="451"/>
    </row>
    <row r="241" spans="2:12" ht="48" customHeight="1">
      <c r="B241" s="450"/>
      <c r="C241" s="408" t="s">
        <v>1323</v>
      </c>
      <c r="D241" s="487" t="s">
        <v>1481</v>
      </c>
      <c r="E241" s="409"/>
      <c r="F241" s="409"/>
      <c r="G241" s="410" t="s">
        <v>577</v>
      </c>
      <c r="H241" s="411" t="s">
        <v>5</v>
      </c>
      <c r="I241" s="412">
        <v>2</v>
      </c>
      <c r="J241" s="413">
        <v>669315</v>
      </c>
      <c r="K241" s="414">
        <v>1338630</v>
      </c>
      <c r="L241" s="451"/>
    </row>
    <row r="242" spans="2:12" ht="96" customHeight="1">
      <c r="B242" s="450"/>
      <c r="C242" s="408" t="s">
        <v>1482</v>
      </c>
      <c r="D242" s="504" t="s">
        <v>1483</v>
      </c>
      <c r="E242" s="409"/>
      <c r="F242" s="409"/>
      <c r="G242" s="410" t="s">
        <v>1303</v>
      </c>
      <c r="H242" s="411" t="s">
        <v>5</v>
      </c>
      <c r="I242" s="412">
        <v>1</v>
      </c>
      <c r="J242" s="413">
        <v>505357</v>
      </c>
      <c r="K242" s="414">
        <v>505357</v>
      </c>
      <c r="L242" s="451"/>
    </row>
    <row r="243" spans="2:12" ht="63.9" customHeight="1">
      <c r="B243" s="450"/>
      <c r="C243" s="408" t="s">
        <v>651</v>
      </c>
      <c r="D243" s="487" t="s">
        <v>1484</v>
      </c>
      <c r="E243" s="409"/>
      <c r="F243" s="409"/>
      <c r="G243" s="410" t="s">
        <v>578</v>
      </c>
      <c r="H243" s="411" t="s">
        <v>5</v>
      </c>
      <c r="I243" s="412">
        <v>2</v>
      </c>
      <c r="J243" s="413">
        <v>1180025</v>
      </c>
      <c r="K243" s="414">
        <v>2360050</v>
      </c>
      <c r="L243" s="451"/>
    </row>
    <row r="244" spans="2:12" ht="32.1" customHeight="1" thickBot="1">
      <c r="B244" s="450"/>
      <c r="C244" s="416" t="s">
        <v>1266</v>
      </c>
      <c r="D244" s="497"/>
      <c r="E244" s="417"/>
      <c r="F244" s="417"/>
      <c r="G244" s="418"/>
      <c r="H244" s="419"/>
      <c r="I244" s="419"/>
      <c r="J244" s="421"/>
      <c r="K244" s="422">
        <v>3837909531</v>
      </c>
      <c r="L244" s="451"/>
    </row>
    <row r="245" spans="2:12" ht="32.1" customHeight="1" thickBot="1">
      <c r="B245" s="450"/>
      <c r="C245" s="397"/>
      <c r="D245" s="496">
        <v>6</v>
      </c>
      <c r="E245" s="398"/>
      <c r="F245" s="398"/>
      <c r="G245" s="423" t="s">
        <v>530</v>
      </c>
      <c r="H245" s="400"/>
      <c r="I245" s="400"/>
      <c r="J245" s="398"/>
      <c r="K245" s="401"/>
      <c r="L245" s="451"/>
    </row>
    <row r="246" spans="2:12" ht="32.1" customHeight="1">
      <c r="B246" s="450"/>
      <c r="C246" s="402"/>
      <c r="D246" s="486"/>
      <c r="E246" s="403"/>
      <c r="F246" s="403"/>
      <c r="G246" s="415" t="s">
        <v>653</v>
      </c>
      <c r="H246" s="424"/>
      <c r="I246" s="424"/>
      <c r="J246" s="406"/>
      <c r="K246" s="407"/>
      <c r="L246" s="451"/>
    </row>
    <row r="247" spans="2:12" ht="63.9" customHeight="1">
      <c r="B247" s="450"/>
      <c r="C247" s="408">
        <v>4130</v>
      </c>
      <c r="D247" s="487">
        <v>6.101</v>
      </c>
      <c r="E247" s="409"/>
      <c r="F247" s="409"/>
      <c r="G247" s="410" t="s">
        <v>654</v>
      </c>
      <c r="H247" s="411" t="s">
        <v>5</v>
      </c>
      <c r="I247" s="412">
        <v>8</v>
      </c>
      <c r="J247" s="413">
        <v>817134</v>
      </c>
      <c r="K247" s="414">
        <v>6537072</v>
      </c>
      <c r="L247" s="451"/>
    </row>
    <row r="248" spans="2:12" ht="32.1" customHeight="1">
      <c r="B248" s="450"/>
      <c r="C248" s="408">
        <v>4987</v>
      </c>
      <c r="D248" s="487">
        <v>6.1020000000000003</v>
      </c>
      <c r="E248" s="409"/>
      <c r="F248" s="409"/>
      <c r="G248" s="410" t="s">
        <v>656</v>
      </c>
      <c r="H248" s="411" t="s">
        <v>5</v>
      </c>
      <c r="I248" s="412">
        <v>1</v>
      </c>
      <c r="J248" s="413">
        <v>1685190</v>
      </c>
      <c r="K248" s="414">
        <v>1685190</v>
      </c>
      <c r="L248" s="451"/>
    </row>
    <row r="249" spans="2:12" ht="48" customHeight="1">
      <c r="B249" s="450"/>
      <c r="C249" s="408">
        <v>7948</v>
      </c>
      <c r="D249" s="487">
        <v>6.1030000000000006</v>
      </c>
      <c r="E249" s="409"/>
      <c r="F249" s="409"/>
      <c r="G249" s="410" t="s">
        <v>657</v>
      </c>
      <c r="H249" s="411" t="s">
        <v>7</v>
      </c>
      <c r="I249" s="412">
        <v>5</v>
      </c>
      <c r="J249" s="413">
        <v>84526</v>
      </c>
      <c r="K249" s="414">
        <v>422630</v>
      </c>
      <c r="L249" s="451"/>
    </row>
    <row r="250" spans="2:12" ht="80.099999999999994" customHeight="1">
      <c r="B250" s="450"/>
      <c r="C250" s="408">
        <v>5000</v>
      </c>
      <c r="D250" s="487">
        <v>6.104000000000001</v>
      </c>
      <c r="E250" s="409"/>
      <c r="F250" s="409"/>
      <c r="G250" s="410" t="s">
        <v>658</v>
      </c>
      <c r="H250" s="411" t="s">
        <v>7</v>
      </c>
      <c r="I250" s="412">
        <v>45</v>
      </c>
      <c r="J250" s="413">
        <v>160299</v>
      </c>
      <c r="K250" s="414">
        <v>7213455</v>
      </c>
      <c r="L250" s="451"/>
    </row>
    <row r="251" spans="2:12" ht="32.1" customHeight="1">
      <c r="B251" s="450"/>
      <c r="C251" s="408">
        <v>3159</v>
      </c>
      <c r="D251" s="487">
        <v>6.1050000000000013</v>
      </c>
      <c r="E251" s="409"/>
      <c r="F251" s="409"/>
      <c r="G251" s="410" t="s">
        <v>659</v>
      </c>
      <c r="H251" s="411" t="s">
        <v>7</v>
      </c>
      <c r="I251" s="412">
        <v>80</v>
      </c>
      <c r="J251" s="413">
        <v>40752</v>
      </c>
      <c r="K251" s="414">
        <v>3260160</v>
      </c>
      <c r="L251" s="451"/>
    </row>
    <row r="252" spans="2:12" ht="32.1" customHeight="1">
      <c r="B252" s="450"/>
      <c r="C252" s="408">
        <v>5184</v>
      </c>
      <c r="D252" s="487">
        <v>6.1060000000000016</v>
      </c>
      <c r="E252" s="409"/>
      <c r="F252" s="409"/>
      <c r="G252" s="410" t="s">
        <v>660</v>
      </c>
      <c r="H252" s="411" t="s">
        <v>7</v>
      </c>
      <c r="I252" s="412">
        <v>18</v>
      </c>
      <c r="J252" s="413">
        <v>75221</v>
      </c>
      <c r="K252" s="414">
        <v>1353978</v>
      </c>
      <c r="L252" s="451"/>
    </row>
    <row r="253" spans="2:12" ht="48" customHeight="1">
      <c r="B253" s="450"/>
      <c r="C253" s="408">
        <v>8495</v>
      </c>
      <c r="D253" s="487">
        <v>6.107000000000002</v>
      </c>
      <c r="E253" s="409"/>
      <c r="F253" s="409"/>
      <c r="G253" s="410" t="s">
        <v>661</v>
      </c>
      <c r="H253" s="411" t="s">
        <v>7</v>
      </c>
      <c r="I253" s="412">
        <v>104</v>
      </c>
      <c r="J253" s="413">
        <v>29496</v>
      </c>
      <c r="K253" s="414">
        <v>3067584</v>
      </c>
      <c r="L253" s="451"/>
    </row>
    <row r="254" spans="2:12" ht="32.1" customHeight="1">
      <c r="B254" s="450"/>
      <c r="C254" s="408">
        <v>8497</v>
      </c>
      <c r="D254" s="487">
        <v>6.1080000000000023</v>
      </c>
      <c r="E254" s="409"/>
      <c r="F254" s="409"/>
      <c r="G254" s="410" t="s">
        <v>662</v>
      </c>
      <c r="H254" s="411" t="s">
        <v>7</v>
      </c>
      <c r="I254" s="412">
        <v>60</v>
      </c>
      <c r="J254" s="413">
        <v>20562</v>
      </c>
      <c r="K254" s="414">
        <v>1233720</v>
      </c>
      <c r="L254" s="451"/>
    </row>
    <row r="255" spans="2:12" ht="32.1" customHeight="1">
      <c r="B255" s="450"/>
      <c r="C255" s="408">
        <v>7656</v>
      </c>
      <c r="D255" s="487">
        <v>6.1090000000000027</v>
      </c>
      <c r="E255" s="409"/>
      <c r="F255" s="409"/>
      <c r="G255" s="410" t="s">
        <v>663</v>
      </c>
      <c r="H255" s="411" t="s">
        <v>5</v>
      </c>
      <c r="I255" s="412">
        <v>1</v>
      </c>
      <c r="J255" s="413">
        <v>2123681</v>
      </c>
      <c r="K255" s="414">
        <v>2123681</v>
      </c>
      <c r="L255" s="451"/>
    </row>
    <row r="256" spans="2:12" ht="382.5" customHeight="1">
      <c r="B256" s="450"/>
      <c r="C256" s="408">
        <v>6001</v>
      </c>
      <c r="D256" s="487">
        <v>6.110000000000003</v>
      </c>
      <c r="E256" s="409"/>
      <c r="F256" s="409"/>
      <c r="G256" s="410" t="s">
        <v>1485</v>
      </c>
      <c r="H256" s="411" t="s">
        <v>5</v>
      </c>
      <c r="I256" s="412">
        <v>1</v>
      </c>
      <c r="J256" s="413">
        <v>154876489</v>
      </c>
      <c r="K256" s="414">
        <v>154876489</v>
      </c>
      <c r="L256" s="451"/>
    </row>
    <row r="257" spans="2:12" ht="32.1" customHeight="1">
      <c r="B257" s="450"/>
      <c r="C257" s="402"/>
      <c r="D257" s="486"/>
      <c r="E257" s="403"/>
      <c r="F257" s="403"/>
      <c r="G257" s="415" t="s">
        <v>664</v>
      </c>
      <c r="H257" s="424"/>
      <c r="I257" s="424"/>
      <c r="J257" s="406"/>
      <c r="K257" s="407"/>
      <c r="L257" s="451"/>
    </row>
    <row r="258" spans="2:12" ht="80.099999999999994" customHeight="1">
      <c r="B258" s="450"/>
      <c r="C258" s="408">
        <v>5871</v>
      </c>
      <c r="D258" s="487">
        <v>6.1110000000000033</v>
      </c>
      <c r="E258" s="409"/>
      <c r="F258" s="409"/>
      <c r="G258" s="410" t="s">
        <v>665</v>
      </c>
      <c r="H258" s="411" t="s">
        <v>5</v>
      </c>
      <c r="I258" s="412">
        <v>2</v>
      </c>
      <c r="J258" s="413">
        <v>499963</v>
      </c>
      <c r="K258" s="414">
        <v>999926</v>
      </c>
      <c r="L258" s="451"/>
    </row>
    <row r="259" spans="2:12" ht="32.1" customHeight="1">
      <c r="B259" s="450"/>
      <c r="C259" s="408">
        <v>4953</v>
      </c>
      <c r="D259" s="487">
        <v>6.1120000000000037</v>
      </c>
      <c r="E259" s="409"/>
      <c r="F259" s="409"/>
      <c r="G259" s="410" t="s">
        <v>666</v>
      </c>
      <c r="H259" s="411" t="s">
        <v>5</v>
      </c>
      <c r="I259" s="412">
        <v>1</v>
      </c>
      <c r="J259" s="413">
        <v>5841988</v>
      </c>
      <c r="K259" s="414">
        <v>5841988</v>
      </c>
      <c r="L259" s="451"/>
    </row>
    <row r="260" spans="2:12" ht="96" customHeight="1">
      <c r="B260" s="450"/>
      <c r="C260" s="408">
        <v>9038</v>
      </c>
      <c r="D260" s="487">
        <v>6.113000000000004</v>
      </c>
      <c r="E260" s="409"/>
      <c r="F260" s="409"/>
      <c r="G260" s="410" t="s">
        <v>1486</v>
      </c>
      <c r="H260" s="411" t="s">
        <v>5</v>
      </c>
      <c r="I260" s="412">
        <v>2</v>
      </c>
      <c r="J260" s="413">
        <v>50906550</v>
      </c>
      <c r="K260" s="414">
        <v>101813100</v>
      </c>
      <c r="L260" s="451"/>
    </row>
    <row r="261" spans="2:12" ht="48" customHeight="1">
      <c r="B261" s="450"/>
      <c r="C261" s="408">
        <v>9194</v>
      </c>
      <c r="D261" s="487">
        <v>6.1140000000000043</v>
      </c>
      <c r="E261" s="409"/>
      <c r="F261" s="409"/>
      <c r="G261" s="410" t="s">
        <v>1487</v>
      </c>
      <c r="H261" s="411" t="s">
        <v>5</v>
      </c>
      <c r="I261" s="412">
        <v>4</v>
      </c>
      <c r="J261" s="413">
        <v>22450</v>
      </c>
      <c r="K261" s="414">
        <v>89800</v>
      </c>
      <c r="L261" s="451"/>
    </row>
    <row r="262" spans="2:12" ht="63.9" customHeight="1">
      <c r="B262" s="450"/>
      <c r="C262" s="408">
        <v>9191</v>
      </c>
      <c r="D262" s="487">
        <v>6.117</v>
      </c>
      <c r="E262" s="409"/>
      <c r="F262" s="409"/>
      <c r="G262" s="410" t="s">
        <v>1488</v>
      </c>
      <c r="H262" s="411" t="s">
        <v>5</v>
      </c>
      <c r="I262" s="412">
        <v>1</v>
      </c>
      <c r="J262" s="514">
        <v>376723</v>
      </c>
      <c r="K262" s="414">
        <v>376723</v>
      </c>
      <c r="L262" s="451"/>
    </row>
    <row r="263" spans="2:12" ht="32.1" customHeight="1">
      <c r="B263" s="450"/>
      <c r="C263" s="402"/>
      <c r="D263" s="486"/>
      <c r="E263" s="403"/>
      <c r="F263" s="403"/>
      <c r="G263" s="415" t="s">
        <v>455</v>
      </c>
      <c r="H263" s="424"/>
      <c r="I263" s="424"/>
      <c r="J263" s="406"/>
      <c r="K263" s="407"/>
      <c r="L263" s="451"/>
    </row>
    <row r="264" spans="2:12" ht="32.1" customHeight="1">
      <c r="B264" s="450"/>
      <c r="C264" s="402"/>
      <c r="D264" s="486"/>
      <c r="E264" s="403"/>
      <c r="F264" s="403"/>
      <c r="G264" s="415" t="s">
        <v>653</v>
      </c>
      <c r="H264" s="424"/>
      <c r="I264" s="424"/>
      <c r="J264" s="406"/>
      <c r="K264" s="407"/>
      <c r="L264" s="451"/>
    </row>
    <row r="265" spans="2:12" ht="63.9" customHeight="1">
      <c r="B265" s="450"/>
      <c r="C265" s="408" t="s">
        <v>667</v>
      </c>
      <c r="D265" s="487" t="s">
        <v>668</v>
      </c>
      <c r="E265" s="409"/>
      <c r="F265" s="409"/>
      <c r="G265" s="410" t="s">
        <v>654</v>
      </c>
      <c r="H265" s="411" t="s">
        <v>5</v>
      </c>
      <c r="I265" s="412">
        <v>3</v>
      </c>
      <c r="J265" s="413">
        <v>884147</v>
      </c>
      <c r="K265" s="414">
        <v>2652441</v>
      </c>
      <c r="L265" s="451"/>
    </row>
    <row r="266" spans="2:12" ht="48" customHeight="1">
      <c r="B266" s="450"/>
      <c r="C266" s="408" t="s">
        <v>669</v>
      </c>
      <c r="D266" s="487" t="s">
        <v>1489</v>
      </c>
      <c r="E266" s="409"/>
      <c r="F266" s="409"/>
      <c r="G266" s="410" t="s">
        <v>657</v>
      </c>
      <c r="H266" s="411" t="s">
        <v>7</v>
      </c>
      <c r="I266" s="412">
        <v>2</v>
      </c>
      <c r="J266" s="413">
        <v>89009</v>
      </c>
      <c r="K266" s="414">
        <v>178018</v>
      </c>
      <c r="L266" s="451"/>
    </row>
    <row r="267" spans="2:12" ht="80.099999999999994" customHeight="1">
      <c r="B267" s="450"/>
      <c r="C267" s="408" t="s">
        <v>671</v>
      </c>
      <c r="D267" s="487" t="s">
        <v>670</v>
      </c>
      <c r="E267" s="409"/>
      <c r="F267" s="409"/>
      <c r="G267" s="410" t="s">
        <v>658</v>
      </c>
      <c r="H267" s="411" t="s">
        <v>7</v>
      </c>
      <c r="I267" s="412">
        <v>15</v>
      </c>
      <c r="J267" s="413">
        <v>175252</v>
      </c>
      <c r="K267" s="414">
        <v>2628780</v>
      </c>
      <c r="L267" s="451"/>
    </row>
    <row r="268" spans="2:12" ht="32.1" customHeight="1">
      <c r="B268" s="450"/>
      <c r="C268" s="408" t="s">
        <v>673</v>
      </c>
      <c r="D268" s="487" t="s">
        <v>672</v>
      </c>
      <c r="E268" s="409"/>
      <c r="F268" s="409"/>
      <c r="G268" s="410" t="s">
        <v>659</v>
      </c>
      <c r="H268" s="411" t="s">
        <v>7</v>
      </c>
      <c r="I268" s="412">
        <v>27</v>
      </c>
      <c r="J268" s="413">
        <v>41828</v>
      </c>
      <c r="K268" s="414">
        <v>1129356</v>
      </c>
      <c r="L268" s="451"/>
    </row>
    <row r="269" spans="2:12" ht="32.1" customHeight="1">
      <c r="B269" s="450"/>
      <c r="C269" s="408" t="s">
        <v>675</v>
      </c>
      <c r="D269" s="487" t="s">
        <v>674</v>
      </c>
      <c r="E269" s="409"/>
      <c r="F269" s="409"/>
      <c r="G269" s="410" t="s">
        <v>660</v>
      </c>
      <c r="H269" s="411" t="s">
        <v>7</v>
      </c>
      <c r="I269" s="412">
        <v>6</v>
      </c>
      <c r="J269" s="413">
        <v>76208</v>
      </c>
      <c r="K269" s="414">
        <v>457248</v>
      </c>
      <c r="L269" s="451"/>
    </row>
    <row r="270" spans="2:12" ht="48" customHeight="1">
      <c r="B270" s="450"/>
      <c r="C270" s="408" t="s">
        <v>678</v>
      </c>
      <c r="D270" s="487" t="s">
        <v>676</v>
      </c>
      <c r="E270" s="409"/>
      <c r="F270" s="409"/>
      <c r="G270" s="410" t="s">
        <v>661</v>
      </c>
      <c r="H270" s="411" t="s">
        <v>7</v>
      </c>
      <c r="I270" s="412">
        <v>35</v>
      </c>
      <c r="J270" s="413">
        <v>31288</v>
      </c>
      <c r="K270" s="414">
        <v>1095080</v>
      </c>
      <c r="L270" s="451"/>
    </row>
    <row r="271" spans="2:12" ht="32.1" customHeight="1">
      <c r="B271" s="450"/>
      <c r="C271" s="408" t="s">
        <v>679</v>
      </c>
      <c r="D271" s="487" t="s">
        <v>677</v>
      </c>
      <c r="E271" s="409"/>
      <c r="F271" s="409"/>
      <c r="G271" s="410" t="s">
        <v>662</v>
      </c>
      <c r="H271" s="411" t="s">
        <v>7</v>
      </c>
      <c r="I271" s="412">
        <v>20</v>
      </c>
      <c r="J271" s="413">
        <v>22354</v>
      </c>
      <c r="K271" s="414">
        <v>447080</v>
      </c>
      <c r="L271" s="451"/>
    </row>
    <row r="272" spans="2:12" ht="32.1" customHeight="1">
      <c r="B272" s="450"/>
      <c r="C272" s="402"/>
      <c r="D272" s="486"/>
      <c r="E272" s="403"/>
      <c r="F272" s="403"/>
      <c r="G272" s="415" t="s">
        <v>664</v>
      </c>
      <c r="H272" s="424"/>
      <c r="I272" s="424"/>
      <c r="J272" s="406"/>
      <c r="K272" s="407"/>
      <c r="L272" s="451"/>
    </row>
    <row r="273" spans="2:12" ht="80.099999999999994" customHeight="1">
      <c r="B273" s="450"/>
      <c r="C273" s="408" t="s">
        <v>680</v>
      </c>
      <c r="D273" s="487" t="s">
        <v>1490</v>
      </c>
      <c r="E273" s="409"/>
      <c r="F273" s="409"/>
      <c r="G273" s="410" t="s">
        <v>665</v>
      </c>
      <c r="H273" s="411" t="s">
        <v>5</v>
      </c>
      <c r="I273" s="412">
        <v>1</v>
      </c>
      <c r="J273" s="413">
        <v>566619</v>
      </c>
      <c r="K273" s="414">
        <v>566619</v>
      </c>
      <c r="L273" s="451"/>
    </row>
    <row r="274" spans="2:12" ht="96" customHeight="1">
      <c r="B274" s="450"/>
      <c r="C274" s="408" t="s">
        <v>1491</v>
      </c>
      <c r="D274" s="487" t="s">
        <v>681</v>
      </c>
      <c r="E274" s="409"/>
      <c r="F274" s="409"/>
      <c r="G274" s="410" t="s">
        <v>1486</v>
      </c>
      <c r="H274" s="411" t="s">
        <v>5</v>
      </c>
      <c r="I274" s="412">
        <v>1</v>
      </c>
      <c r="J274" s="413">
        <v>51005235</v>
      </c>
      <c r="K274" s="414">
        <v>51005235</v>
      </c>
      <c r="L274" s="451"/>
    </row>
    <row r="275" spans="2:12" ht="48" customHeight="1">
      <c r="B275" s="450"/>
      <c r="C275" s="408" t="s">
        <v>1492</v>
      </c>
      <c r="D275" s="487" t="s">
        <v>1493</v>
      </c>
      <c r="E275" s="409"/>
      <c r="F275" s="409"/>
      <c r="G275" s="410" t="s">
        <v>1487</v>
      </c>
      <c r="H275" s="411" t="s">
        <v>5</v>
      </c>
      <c r="I275" s="412">
        <v>1</v>
      </c>
      <c r="J275" s="413">
        <v>24961</v>
      </c>
      <c r="K275" s="414">
        <v>24961</v>
      </c>
      <c r="L275" s="451"/>
    </row>
    <row r="276" spans="2:12" ht="32.1" customHeight="1" thickBot="1">
      <c r="B276" s="450"/>
      <c r="C276" s="416" t="s">
        <v>1266</v>
      </c>
      <c r="D276" s="497"/>
      <c r="E276" s="417"/>
      <c r="F276" s="417"/>
      <c r="G276" s="418"/>
      <c r="H276" s="419"/>
      <c r="I276" s="419"/>
      <c r="J276" s="421"/>
      <c r="K276" s="422">
        <v>351080314</v>
      </c>
      <c r="L276" s="451"/>
    </row>
    <row r="277" spans="2:12" ht="32.1" customHeight="1" thickBot="1">
      <c r="B277" s="450"/>
      <c r="C277" s="397"/>
      <c r="D277" s="496">
        <v>7</v>
      </c>
      <c r="E277" s="398"/>
      <c r="F277" s="398"/>
      <c r="G277" s="423" t="s">
        <v>682</v>
      </c>
      <c r="H277" s="400"/>
      <c r="I277" s="400"/>
      <c r="J277" s="398"/>
      <c r="K277" s="401"/>
      <c r="L277" s="451"/>
    </row>
    <row r="278" spans="2:12" ht="32.1" customHeight="1">
      <c r="B278" s="450"/>
      <c r="C278" s="402"/>
      <c r="D278" s="486"/>
      <c r="E278" s="403"/>
      <c r="F278" s="403"/>
      <c r="G278" s="415" t="s">
        <v>683</v>
      </c>
      <c r="H278" s="405"/>
      <c r="I278" s="405"/>
      <c r="J278" s="406"/>
      <c r="K278" s="407"/>
      <c r="L278" s="451"/>
    </row>
    <row r="279" spans="2:12" ht="32.1" customHeight="1">
      <c r="B279" s="450"/>
      <c r="C279" s="408">
        <v>3009</v>
      </c>
      <c r="D279" s="487">
        <v>7.101</v>
      </c>
      <c r="E279" s="409"/>
      <c r="F279" s="409"/>
      <c r="G279" s="425" t="s">
        <v>684</v>
      </c>
      <c r="H279" s="426" t="s">
        <v>6</v>
      </c>
      <c r="I279" s="412">
        <v>10184</v>
      </c>
      <c r="J279" s="413">
        <v>44441</v>
      </c>
      <c r="K279" s="414">
        <v>452587144</v>
      </c>
      <c r="L279" s="451"/>
    </row>
    <row r="280" spans="2:12" ht="80.099999999999994" customHeight="1">
      <c r="B280" s="450"/>
      <c r="C280" s="408">
        <v>3017</v>
      </c>
      <c r="D280" s="487">
        <v>7.1020000000000003</v>
      </c>
      <c r="E280" s="409"/>
      <c r="F280" s="409"/>
      <c r="G280" s="425" t="s">
        <v>685</v>
      </c>
      <c r="H280" s="426" t="s">
        <v>6</v>
      </c>
      <c r="I280" s="412">
        <v>13239</v>
      </c>
      <c r="J280" s="413">
        <v>42199</v>
      </c>
      <c r="K280" s="414">
        <v>558672561</v>
      </c>
      <c r="L280" s="451"/>
    </row>
    <row r="281" spans="2:12" ht="32.1" customHeight="1">
      <c r="B281" s="450"/>
      <c r="C281" s="408">
        <v>3024</v>
      </c>
      <c r="D281" s="487">
        <v>7.1030000000000006</v>
      </c>
      <c r="E281" s="409"/>
      <c r="F281" s="409"/>
      <c r="G281" s="425" t="s">
        <v>33</v>
      </c>
      <c r="H281" s="426" t="s">
        <v>6</v>
      </c>
      <c r="I281" s="412">
        <v>3089</v>
      </c>
      <c r="J281" s="413">
        <v>134823</v>
      </c>
      <c r="K281" s="414">
        <v>416468247</v>
      </c>
      <c r="L281" s="451"/>
    </row>
    <row r="282" spans="2:12" ht="32.1" customHeight="1">
      <c r="B282" s="450"/>
      <c r="C282" s="408">
        <v>4489</v>
      </c>
      <c r="D282" s="487">
        <v>7.104000000000001</v>
      </c>
      <c r="E282" s="409"/>
      <c r="F282" s="409"/>
      <c r="G282" s="425" t="s">
        <v>701</v>
      </c>
      <c r="H282" s="426" t="s">
        <v>6</v>
      </c>
      <c r="I282" s="412">
        <v>3595</v>
      </c>
      <c r="J282" s="413">
        <v>164178</v>
      </c>
      <c r="K282" s="414">
        <v>590219910</v>
      </c>
      <c r="L282" s="451"/>
    </row>
    <row r="283" spans="2:12" ht="32.1" customHeight="1">
      <c r="B283" s="450"/>
      <c r="C283" s="408">
        <v>5023</v>
      </c>
      <c r="D283" s="487">
        <v>7.1050000000000013</v>
      </c>
      <c r="E283" s="409"/>
      <c r="F283" s="409"/>
      <c r="G283" s="425" t="s">
        <v>699</v>
      </c>
      <c r="H283" s="426" t="s">
        <v>7</v>
      </c>
      <c r="I283" s="412">
        <v>1328</v>
      </c>
      <c r="J283" s="413">
        <v>28580</v>
      </c>
      <c r="K283" s="414">
        <v>37954240</v>
      </c>
      <c r="L283" s="451"/>
    </row>
    <row r="284" spans="2:12" ht="32.1" customHeight="1">
      <c r="B284" s="450"/>
      <c r="C284" s="408">
        <v>8734</v>
      </c>
      <c r="D284" s="487">
        <v>7.1060000000000016</v>
      </c>
      <c r="E284" s="409"/>
      <c r="F284" s="409"/>
      <c r="G284" s="425" t="s">
        <v>1326</v>
      </c>
      <c r="H284" s="426" t="s">
        <v>7</v>
      </c>
      <c r="I284" s="412">
        <v>1955</v>
      </c>
      <c r="J284" s="413">
        <v>319614</v>
      </c>
      <c r="K284" s="414">
        <v>624845370</v>
      </c>
      <c r="L284" s="451"/>
    </row>
    <row r="285" spans="2:12" ht="32.1" customHeight="1">
      <c r="B285" s="450"/>
      <c r="C285" s="408">
        <v>3379</v>
      </c>
      <c r="D285" s="487">
        <v>7.107000000000002</v>
      </c>
      <c r="E285" s="409"/>
      <c r="F285" s="409"/>
      <c r="G285" s="425" t="s">
        <v>686</v>
      </c>
      <c r="H285" s="426" t="s">
        <v>7</v>
      </c>
      <c r="I285" s="412">
        <v>143</v>
      </c>
      <c r="J285" s="413">
        <v>264099</v>
      </c>
      <c r="K285" s="414">
        <v>37766157</v>
      </c>
      <c r="L285" s="451"/>
    </row>
    <row r="286" spans="2:12" ht="32.1" customHeight="1">
      <c r="B286" s="450"/>
      <c r="C286" s="408">
        <v>5182</v>
      </c>
      <c r="D286" s="487">
        <v>7.1080000000000023</v>
      </c>
      <c r="E286" s="409"/>
      <c r="F286" s="409"/>
      <c r="G286" s="425" t="s">
        <v>687</v>
      </c>
      <c r="H286" s="426" t="s">
        <v>7</v>
      </c>
      <c r="I286" s="412">
        <v>5673</v>
      </c>
      <c r="J286" s="413">
        <v>466002</v>
      </c>
      <c r="K286" s="414">
        <v>2643629346</v>
      </c>
      <c r="L286" s="451"/>
    </row>
    <row r="287" spans="2:12" ht="32.1" customHeight="1">
      <c r="B287" s="450"/>
      <c r="C287" s="408">
        <v>3408</v>
      </c>
      <c r="D287" s="487">
        <v>7.1090000000000027</v>
      </c>
      <c r="E287" s="409"/>
      <c r="F287" s="409"/>
      <c r="G287" s="425" t="s">
        <v>688</v>
      </c>
      <c r="H287" s="426" t="s">
        <v>7</v>
      </c>
      <c r="I287" s="412">
        <v>55</v>
      </c>
      <c r="J287" s="413">
        <v>394134</v>
      </c>
      <c r="K287" s="414">
        <v>21677370</v>
      </c>
      <c r="L287" s="451"/>
    </row>
    <row r="288" spans="2:12" ht="32.1" customHeight="1">
      <c r="B288" s="450"/>
      <c r="C288" s="408">
        <v>8735</v>
      </c>
      <c r="D288" s="487">
        <v>7.110000000000003</v>
      </c>
      <c r="E288" s="409"/>
      <c r="F288" s="409"/>
      <c r="G288" s="425" t="s">
        <v>689</v>
      </c>
      <c r="H288" s="426" t="s">
        <v>7</v>
      </c>
      <c r="I288" s="412">
        <v>1667</v>
      </c>
      <c r="J288" s="413">
        <v>682815</v>
      </c>
      <c r="K288" s="414">
        <v>1138252605</v>
      </c>
      <c r="L288" s="451"/>
    </row>
    <row r="289" spans="2:12" ht="32.1" customHeight="1">
      <c r="B289" s="450"/>
      <c r="C289" s="408">
        <v>8737</v>
      </c>
      <c r="D289" s="487">
        <v>7.1110000000000033</v>
      </c>
      <c r="E289" s="409"/>
      <c r="F289" s="409"/>
      <c r="G289" s="425" t="s">
        <v>1327</v>
      </c>
      <c r="H289" s="426" t="s">
        <v>5</v>
      </c>
      <c r="I289" s="412">
        <v>77</v>
      </c>
      <c r="J289" s="413">
        <v>8546</v>
      </c>
      <c r="K289" s="414">
        <v>658042</v>
      </c>
      <c r="L289" s="451"/>
    </row>
    <row r="290" spans="2:12" ht="32.1" customHeight="1">
      <c r="B290" s="450"/>
      <c r="C290" s="408">
        <v>3413</v>
      </c>
      <c r="D290" s="487">
        <v>7.1120000000000037</v>
      </c>
      <c r="E290" s="409"/>
      <c r="F290" s="409"/>
      <c r="G290" s="425" t="s">
        <v>690</v>
      </c>
      <c r="H290" s="426" t="s">
        <v>5</v>
      </c>
      <c r="I290" s="412">
        <v>618</v>
      </c>
      <c r="J290" s="413">
        <v>13049</v>
      </c>
      <c r="K290" s="414">
        <v>8064282</v>
      </c>
      <c r="L290" s="451"/>
    </row>
    <row r="291" spans="2:12" ht="32.1" customHeight="1">
      <c r="B291" s="450"/>
      <c r="C291" s="408">
        <v>8081</v>
      </c>
      <c r="D291" s="487">
        <v>7.113000000000004</v>
      </c>
      <c r="E291" s="409"/>
      <c r="F291" s="409"/>
      <c r="G291" s="425" t="s">
        <v>691</v>
      </c>
      <c r="H291" s="426" t="s">
        <v>5</v>
      </c>
      <c r="I291" s="412">
        <v>3045</v>
      </c>
      <c r="J291" s="413">
        <v>34537</v>
      </c>
      <c r="K291" s="414">
        <v>105165165</v>
      </c>
      <c r="L291" s="451"/>
    </row>
    <row r="292" spans="2:12" ht="48" customHeight="1">
      <c r="B292" s="450"/>
      <c r="C292" s="408">
        <v>6554</v>
      </c>
      <c r="D292" s="487">
        <v>7.1140000000000043</v>
      </c>
      <c r="E292" s="409"/>
      <c r="F292" s="409"/>
      <c r="G292" s="425" t="s">
        <v>692</v>
      </c>
      <c r="H292" s="426" t="s">
        <v>7</v>
      </c>
      <c r="I292" s="412">
        <v>9890</v>
      </c>
      <c r="J292" s="413">
        <v>421</v>
      </c>
      <c r="K292" s="414">
        <v>4163690</v>
      </c>
      <c r="L292" s="451"/>
    </row>
    <row r="293" spans="2:12" ht="128.1" customHeight="1">
      <c r="B293" s="450"/>
      <c r="C293" s="408">
        <v>9031</v>
      </c>
      <c r="D293" s="487">
        <v>7.1150000000000047</v>
      </c>
      <c r="E293" s="409"/>
      <c r="F293" s="409"/>
      <c r="G293" s="425" t="s">
        <v>693</v>
      </c>
      <c r="H293" s="426" t="s">
        <v>5</v>
      </c>
      <c r="I293" s="412">
        <v>119</v>
      </c>
      <c r="J293" s="413">
        <v>2158655</v>
      </c>
      <c r="K293" s="414">
        <v>256879945</v>
      </c>
      <c r="L293" s="451"/>
    </row>
    <row r="294" spans="2:12" ht="128.1" customHeight="1">
      <c r="B294" s="450"/>
      <c r="C294" s="408">
        <v>9032</v>
      </c>
      <c r="D294" s="487">
        <v>7.116000000000005</v>
      </c>
      <c r="E294" s="409"/>
      <c r="F294" s="409"/>
      <c r="G294" s="425" t="s">
        <v>694</v>
      </c>
      <c r="H294" s="426" t="s">
        <v>5</v>
      </c>
      <c r="I294" s="412">
        <v>311</v>
      </c>
      <c r="J294" s="413">
        <v>3649832</v>
      </c>
      <c r="K294" s="414">
        <v>1135097752</v>
      </c>
      <c r="L294" s="451"/>
    </row>
    <row r="295" spans="2:12" ht="111.9" customHeight="1">
      <c r="B295" s="450"/>
      <c r="C295" s="408">
        <v>9033</v>
      </c>
      <c r="D295" s="487">
        <v>7.117</v>
      </c>
      <c r="E295" s="409"/>
      <c r="F295" s="409"/>
      <c r="G295" s="425" t="s">
        <v>1328</v>
      </c>
      <c r="H295" s="426" t="s">
        <v>5</v>
      </c>
      <c r="I295" s="412">
        <v>8</v>
      </c>
      <c r="J295" s="413">
        <v>4767823</v>
      </c>
      <c r="K295" s="414">
        <v>38142584</v>
      </c>
      <c r="L295" s="451"/>
    </row>
    <row r="296" spans="2:12" ht="48" customHeight="1">
      <c r="B296" s="450"/>
      <c r="C296" s="408">
        <v>3652</v>
      </c>
      <c r="D296" s="487">
        <v>7.1180000000000003</v>
      </c>
      <c r="E296" s="409"/>
      <c r="F296" s="409"/>
      <c r="G296" s="425" t="s">
        <v>695</v>
      </c>
      <c r="H296" s="426" t="s">
        <v>5</v>
      </c>
      <c r="I296" s="412">
        <v>2</v>
      </c>
      <c r="J296" s="413">
        <v>4529442</v>
      </c>
      <c r="K296" s="414">
        <v>9058884</v>
      </c>
      <c r="L296" s="451"/>
    </row>
    <row r="297" spans="2:12" ht="128.1" customHeight="1">
      <c r="B297" s="450"/>
      <c r="C297" s="408">
        <v>9035</v>
      </c>
      <c r="D297" s="487">
        <v>7.1190000000000007</v>
      </c>
      <c r="E297" s="409"/>
      <c r="F297" s="409"/>
      <c r="G297" s="425" t="s">
        <v>696</v>
      </c>
      <c r="H297" s="426" t="s">
        <v>5</v>
      </c>
      <c r="I297" s="412">
        <v>7</v>
      </c>
      <c r="J297" s="413">
        <v>6788913</v>
      </c>
      <c r="K297" s="414">
        <v>47522391</v>
      </c>
      <c r="L297" s="451"/>
    </row>
    <row r="298" spans="2:12" ht="48" customHeight="1">
      <c r="B298" s="450"/>
      <c r="C298" s="408">
        <v>5253</v>
      </c>
      <c r="D298" s="487">
        <v>7.120000000000001</v>
      </c>
      <c r="E298" s="409"/>
      <c r="F298" s="409"/>
      <c r="G298" s="425" t="s">
        <v>1329</v>
      </c>
      <c r="H298" s="426" t="s">
        <v>5</v>
      </c>
      <c r="I298" s="412">
        <v>14</v>
      </c>
      <c r="J298" s="413">
        <v>13944890</v>
      </c>
      <c r="K298" s="414">
        <v>195228460</v>
      </c>
      <c r="L298" s="451"/>
    </row>
    <row r="299" spans="2:12" ht="240" customHeight="1">
      <c r="B299" s="450"/>
      <c r="C299" s="408">
        <v>8473</v>
      </c>
      <c r="D299" s="487">
        <v>7.1210000000000013</v>
      </c>
      <c r="E299" s="409"/>
      <c r="F299" s="409"/>
      <c r="G299" s="425" t="s">
        <v>697</v>
      </c>
      <c r="H299" s="426" t="s">
        <v>5</v>
      </c>
      <c r="I299" s="412">
        <v>7</v>
      </c>
      <c r="J299" s="413">
        <v>641845099</v>
      </c>
      <c r="K299" s="414">
        <v>4492915693</v>
      </c>
      <c r="L299" s="451"/>
    </row>
    <row r="300" spans="2:12" ht="111.9" customHeight="1">
      <c r="B300" s="450"/>
      <c r="C300" s="408">
        <v>7504</v>
      </c>
      <c r="D300" s="487">
        <v>7.1220000000000017</v>
      </c>
      <c r="E300" s="409"/>
      <c r="F300" s="409"/>
      <c r="G300" s="425" t="s">
        <v>698</v>
      </c>
      <c r="H300" s="426" t="s">
        <v>5</v>
      </c>
      <c r="I300" s="412">
        <v>28</v>
      </c>
      <c r="J300" s="413">
        <v>11779879</v>
      </c>
      <c r="K300" s="414">
        <v>329836612</v>
      </c>
      <c r="L300" s="451"/>
    </row>
    <row r="301" spans="2:12" ht="32.1" customHeight="1">
      <c r="B301" s="450"/>
      <c r="C301" s="408"/>
      <c r="D301" s="487"/>
      <c r="E301" s="409"/>
      <c r="F301" s="409"/>
      <c r="G301" s="427" t="s">
        <v>1330</v>
      </c>
      <c r="H301" s="426"/>
      <c r="I301" s="426"/>
      <c r="J301" s="413"/>
      <c r="K301" s="414"/>
      <c r="L301" s="451"/>
    </row>
    <row r="302" spans="2:12" ht="32.1" customHeight="1">
      <c r="B302" s="450"/>
      <c r="C302" s="408">
        <v>5023</v>
      </c>
      <c r="D302" s="487">
        <v>7.123000000000002</v>
      </c>
      <c r="E302" s="409"/>
      <c r="F302" s="409"/>
      <c r="G302" s="425" t="s">
        <v>699</v>
      </c>
      <c r="H302" s="426" t="s">
        <v>7</v>
      </c>
      <c r="I302" s="412">
        <v>398</v>
      </c>
      <c r="J302" s="413">
        <v>28580</v>
      </c>
      <c r="K302" s="414">
        <v>11374840</v>
      </c>
      <c r="L302" s="451"/>
    </row>
    <row r="303" spans="2:12" ht="32.1" customHeight="1">
      <c r="B303" s="450"/>
      <c r="C303" s="408">
        <v>3415</v>
      </c>
      <c r="D303" s="487">
        <v>7.1240000000000023</v>
      </c>
      <c r="E303" s="409"/>
      <c r="F303" s="409"/>
      <c r="G303" s="425" t="s">
        <v>700</v>
      </c>
      <c r="H303" s="426" t="s">
        <v>7</v>
      </c>
      <c r="I303" s="412">
        <v>7227</v>
      </c>
      <c r="J303" s="413">
        <v>49523</v>
      </c>
      <c r="K303" s="414">
        <v>357902721</v>
      </c>
      <c r="L303" s="451"/>
    </row>
    <row r="304" spans="2:12" ht="32.1" customHeight="1">
      <c r="B304" s="450"/>
      <c r="C304" s="408">
        <v>3009</v>
      </c>
      <c r="D304" s="487">
        <v>7.1250000000000027</v>
      </c>
      <c r="E304" s="409"/>
      <c r="F304" s="409"/>
      <c r="G304" s="425" t="s">
        <v>684</v>
      </c>
      <c r="H304" s="426" t="s">
        <v>6</v>
      </c>
      <c r="I304" s="412">
        <v>6512</v>
      </c>
      <c r="J304" s="413">
        <v>44441</v>
      </c>
      <c r="K304" s="414">
        <v>289399792</v>
      </c>
      <c r="L304" s="451"/>
    </row>
    <row r="305" spans="2:12" ht="32.1" customHeight="1">
      <c r="B305" s="450"/>
      <c r="C305" s="408">
        <v>3024</v>
      </c>
      <c r="D305" s="487">
        <v>7.126000000000003</v>
      </c>
      <c r="E305" s="409"/>
      <c r="F305" s="409"/>
      <c r="G305" s="425" t="s">
        <v>33</v>
      </c>
      <c r="H305" s="426" t="s">
        <v>6</v>
      </c>
      <c r="I305" s="412">
        <v>674</v>
      </c>
      <c r="J305" s="413">
        <v>134823</v>
      </c>
      <c r="K305" s="414">
        <v>90870702</v>
      </c>
      <c r="L305" s="451"/>
    </row>
    <row r="306" spans="2:12" ht="32.1" customHeight="1">
      <c r="B306" s="450"/>
      <c r="C306" s="408">
        <v>4489</v>
      </c>
      <c r="D306" s="487">
        <v>7.1270000000000033</v>
      </c>
      <c r="E306" s="409"/>
      <c r="F306" s="409"/>
      <c r="G306" s="425" t="s">
        <v>701</v>
      </c>
      <c r="H306" s="426" t="s">
        <v>6</v>
      </c>
      <c r="I306" s="412">
        <v>159</v>
      </c>
      <c r="J306" s="413">
        <v>164178</v>
      </c>
      <c r="K306" s="414">
        <v>26104302</v>
      </c>
      <c r="L306" s="451"/>
    </row>
    <row r="307" spans="2:12" ht="80.099999999999994" customHeight="1">
      <c r="B307" s="450"/>
      <c r="C307" s="408">
        <v>3017</v>
      </c>
      <c r="D307" s="487">
        <v>7.1280000000000037</v>
      </c>
      <c r="E307" s="409"/>
      <c r="F307" s="409"/>
      <c r="G307" s="425" t="s">
        <v>685</v>
      </c>
      <c r="H307" s="426" t="s">
        <v>6</v>
      </c>
      <c r="I307" s="412">
        <v>8466</v>
      </c>
      <c r="J307" s="413">
        <v>42199</v>
      </c>
      <c r="K307" s="414">
        <v>357256734</v>
      </c>
      <c r="L307" s="451"/>
    </row>
    <row r="308" spans="2:12" ht="80.099999999999994" customHeight="1">
      <c r="B308" s="450"/>
      <c r="C308" s="408">
        <v>4104</v>
      </c>
      <c r="D308" s="487">
        <v>7.129000000000004</v>
      </c>
      <c r="E308" s="409"/>
      <c r="F308" s="409"/>
      <c r="G308" s="425" t="s">
        <v>703</v>
      </c>
      <c r="H308" s="426" t="s">
        <v>5</v>
      </c>
      <c r="I308" s="412">
        <v>567</v>
      </c>
      <c r="J308" s="413">
        <v>727312</v>
      </c>
      <c r="K308" s="414">
        <v>412385904</v>
      </c>
      <c r="L308" s="451"/>
    </row>
    <row r="309" spans="2:12" ht="128.1" customHeight="1">
      <c r="B309" s="450"/>
      <c r="C309" s="408">
        <v>9031</v>
      </c>
      <c r="D309" s="487">
        <v>7.1300000000000043</v>
      </c>
      <c r="E309" s="409"/>
      <c r="F309" s="409"/>
      <c r="G309" s="425" t="s">
        <v>693</v>
      </c>
      <c r="H309" s="426" t="s">
        <v>5</v>
      </c>
      <c r="I309" s="412">
        <v>35</v>
      </c>
      <c r="J309" s="413">
        <v>2158655</v>
      </c>
      <c r="K309" s="414">
        <v>75552925</v>
      </c>
      <c r="L309" s="451"/>
    </row>
    <row r="310" spans="2:12" ht="32.1" customHeight="1">
      <c r="B310" s="450"/>
      <c r="C310" s="408">
        <v>3413</v>
      </c>
      <c r="D310" s="487">
        <v>7.1310000000000047</v>
      </c>
      <c r="E310" s="409"/>
      <c r="F310" s="409"/>
      <c r="G310" s="425" t="s">
        <v>690</v>
      </c>
      <c r="H310" s="426" t="s">
        <v>5</v>
      </c>
      <c r="I310" s="412">
        <v>2268</v>
      </c>
      <c r="J310" s="413">
        <v>13049</v>
      </c>
      <c r="K310" s="414">
        <v>29595132</v>
      </c>
      <c r="L310" s="451"/>
    </row>
    <row r="311" spans="2:12" ht="32.1" customHeight="1">
      <c r="B311" s="450"/>
      <c r="C311" s="408">
        <v>7665</v>
      </c>
      <c r="D311" s="487">
        <v>7.1319999999999997</v>
      </c>
      <c r="E311" s="409"/>
      <c r="F311" s="409"/>
      <c r="G311" s="425" t="s">
        <v>704</v>
      </c>
      <c r="H311" s="426" t="s">
        <v>5</v>
      </c>
      <c r="I311" s="412">
        <v>213</v>
      </c>
      <c r="J311" s="413">
        <v>105045</v>
      </c>
      <c r="K311" s="414">
        <v>22374585</v>
      </c>
      <c r="L311" s="451"/>
    </row>
    <row r="312" spans="2:12" ht="48" customHeight="1">
      <c r="B312" s="450"/>
      <c r="C312" s="408">
        <v>5557</v>
      </c>
      <c r="D312" s="487">
        <v>7.133</v>
      </c>
      <c r="E312" s="409"/>
      <c r="F312" s="409"/>
      <c r="G312" s="425" t="s">
        <v>705</v>
      </c>
      <c r="H312" s="426" t="s">
        <v>7</v>
      </c>
      <c r="I312" s="412">
        <v>845</v>
      </c>
      <c r="J312" s="413">
        <v>77405</v>
      </c>
      <c r="K312" s="414">
        <v>65407225</v>
      </c>
      <c r="L312" s="451"/>
    </row>
    <row r="313" spans="2:12" ht="48" customHeight="1">
      <c r="B313" s="450"/>
      <c r="C313" s="408">
        <v>4125</v>
      </c>
      <c r="D313" s="487">
        <v>7.1340000000000003</v>
      </c>
      <c r="E313" s="409"/>
      <c r="F313" s="409"/>
      <c r="G313" s="425" t="s">
        <v>706</v>
      </c>
      <c r="H313" s="426" t="s">
        <v>5</v>
      </c>
      <c r="I313" s="412">
        <v>242</v>
      </c>
      <c r="J313" s="413">
        <v>307133</v>
      </c>
      <c r="K313" s="414">
        <v>74326186</v>
      </c>
      <c r="L313" s="451"/>
    </row>
    <row r="314" spans="2:12" ht="48" customHeight="1">
      <c r="B314" s="450"/>
      <c r="C314" s="408">
        <v>4126</v>
      </c>
      <c r="D314" s="487">
        <v>7.1350000000000007</v>
      </c>
      <c r="E314" s="409"/>
      <c r="F314" s="409"/>
      <c r="G314" s="425" t="s">
        <v>707</v>
      </c>
      <c r="H314" s="426" t="s">
        <v>5</v>
      </c>
      <c r="I314" s="412">
        <v>305</v>
      </c>
      <c r="J314" s="413">
        <v>275239</v>
      </c>
      <c r="K314" s="414">
        <v>83947895</v>
      </c>
      <c r="L314" s="451"/>
    </row>
    <row r="315" spans="2:12" ht="48" customHeight="1">
      <c r="B315" s="450"/>
      <c r="C315" s="408">
        <v>4127</v>
      </c>
      <c r="D315" s="487">
        <v>7.136000000000001</v>
      </c>
      <c r="E315" s="409"/>
      <c r="F315" s="409"/>
      <c r="G315" s="425" t="s">
        <v>1331</v>
      </c>
      <c r="H315" s="426" t="s">
        <v>5</v>
      </c>
      <c r="I315" s="412">
        <v>2</v>
      </c>
      <c r="J315" s="413">
        <v>409137</v>
      </c>
      <c r="K315" s="414">
        <v>818274</v>
      </c>
      <c r="L315" s="451"/>
    </row>
    <row r="316" spans="2:12" ht="63.9" customHeight="1">
      <c r="B316" s="450"/>
      <c r="C316" s="408">
        <v>8979</v>
      </c>
      <c r="D316" s="487">
        <v>7.1370000000000013</v>
      </c>
      <c r="E316" s="409"/>
      <c r="F316" s="409"/>
      <c r="G316" s="425" t="s">
        <v>702</v>
      </c>
      <c r="H316" s="426" t="s">
        <v>5</v>
      </c>
      <c r="I316" s="412">
        <v>461</v>
      </c>
      <c r="J316" s="413">
        <v>930358</v>
      </c>
      <c r="K316" s="414">
        <v>428895038</v>
      </c>
      <c r="L316" s="451"/>
    </row>
    <row r="317" spans="2:12" ht="32.1" customHeight="1">
      <c r="B317" s="450"/>
      <c r="C317" s="408"/>
      <c r="D317" s="487"/>
      <c r="E317" s="409"/>
      <c r="F317" s="409"/>
      <c r="G317" s="427" t="s">
        <v>455</v>
      </c>
      <c r="H317" s="426"/>
      <c r="I317" s="426"/>
      <c r="J317" s="413"/>
      <c r="K317" s="414"/>
      <c r="L317" s="451"/>
    </row>
    <row r="318" spans="2:12" ht="32.1" customHeight="1">
      <c r="B318" s="450"/>
      <c r="C318" s="408"/>
      <c r="D318" s="487"/>
      <c r="E318" s="409"/>
      <c r="F318" s="409"/>
      <c r="G318" s="427" t="s">
        <v>683</v>
      </c>
      <c r="H318" s="426"/>
      <c r="I318" s="426"/>
      <c r="J318" s="413"/>
      <c r="K318" s="414"/>
      <c r="L318" s="451"/>
    </row>
    <row r="319" spans="2:12" ht="32.1" customHeight="1">
      <c r="B319" s="450"/>
      <c r="C319" s="408" t="s">
        <v>708</v>
      </c>
      <c r="D319" s="487" t="s">
        <v>709</v>
      </c>
      <c r="E319" s="409"/>
      <c r="F319" s="409"/>
      <c r="G319" s="425" t="s">
        <v>684</v>
      </c>
      <c r="H319" s="426" t="s">
        <v>6</v>
      </c>
      <c r="I319" s="412">
        <v>3395</v>
      </c>
      <c r="J319" s="413">
        <v>59572</v>
      </c>
      <c r="K319" s="414">
        <v>202246940</v>
      </c>
      <c r="L319" s="451"/>
    </row>
    <row r="320" spans="2:12" ht="80.099999999999994" customHeight="1">
      <c r="B320" s="450"/>
      <c r="C320" s="408" t="s">
        <v>710</v>
      </c>
      <c r="D320" s="487" t="s">
        <v>711</v>
      </c>
      <c r="E320" s="409"/>
      <c r="F320" s="409"/>
      <c r="G320" s="425" t="s">
        <v>685</v>
      </c>
      <c r="H320" s="426" t="s">
        <v>6</v>
      </c>
      <c r="I320" s="412">
        <v>4413</v>
      </c>
      <c r="J320" s="413">
        <v>42199</v>
      </c>
      <c r="K320" s="414">
        <v>186224187</v>
      </c>
      <c r="L320" s="451"/>
    </row>
    <row r="321" spans="2:12" ht="32.1" customHeight="1">
      <c r="B321" s="450"/>
      <c r="C321" s="408" t="s">
        <v>712</v>
      </c>
      <c r="D321" s="487" t="s">
        <v>713</v>
      </c>
      <c r="E321" s="409"/>
      <c r="F321" s="409"/>
      <c r="G321" s="425" t="s">
        <v>33</v>
      </c>
      <c r="H321" s="426" t="s">
        <v>6</v>
      </c>
      <c r="I321" s="412">
        <v>1030</v>
      </c>
      <c r="J321" s="413">
        <v>142550</v>
      </c>
      <c r="K321" s="414">
        <v>146826500</v>
      </c>
      <c r="L321" s="451"/>
    </row>
    <row r="322" spans="2:12" ht="32.1" customHeight="1">
      <c r="B322" s="450"/>
      <c r="C322" s="408" t="s">
        <v>746</v>
      </c>
      <c r="D322" s="487" t="s">
        <v>715</v>
      </c>
      <c r="E322" s="409"/>
      <c r="F322" s="409"/>
      <c r="G322" s="425" t="s">
        <v>701</v>
      </c>
      <c r="H322" s="426" t="s">
        <v>6</v>
      </c>
      <c r="I322" s="412">
        <v>1198</v>
      </c>
      <c r="J322" s="413">
        <v>171905</v>
      </c>
      <c r="K322" s="414">
        <v>205942190</v>
      </c>
      <c r="L322" s="451"/>
    </row>
    <row r="323" spans="2:12" ht="32.1" customHeight="1">
      <c r="B323" s="450"/>
      <c r="C323" s="408" t="s">
        <v>740</v>
      </c>
      <c r="D323" s="487" t="s">
        <v>717</v>
      </c>
      <c r="E323" s="409"/>
      <c r="F323" s="409"/>
      <c r="G323" s="425" t="s">
        <v>699</v>
      </c>
      <c r="H323" s="426" t="s">
        <v>7</v>
      </c>
      <c r="I323" s="412">
        <v>443</v>
      </c>
      <c r="J323" s="413">
        <v>30226</v>
      </c>
      <c r="K323" s="414">
        <v>13390118</v>
      </c>
      <c r="L323" s="451"/>
    </row>
    <row r="324" spans="2:12" ht="32.1" customHeight="1">
      <c r="B324" s="450"/>
      <c r="C324" s="408" t="s">
        <v>1332</v>
      </c>
      <c r="D324" s="487" t="s">
        <v>719</v>
      </c>
      <c r="E324" s="409"/>
      <c r="F324" s="409"/>
      <c r="G324" s="425" t="s">
        <v>1326</v>
      </c>
      <c r="H324" s="426" t="s">
        <v>7</v>
      </c>
      <c r="I324" s="412">
        <v>652</v>
      </c>
      <c r="J324" s="413">
        <v>324001</v>
      </c>
      <c r="K324" s="414">
        <v>211248652</v>
      </c>
      <c r="L324" s="451"/>
    </row>
    <row r="325" spans="2:12" ht="32.1" customHeight="1">
      <c r="B325" s="450"/>
      <c r="C325" s="408" t="s">
        <v>714</v>
      </c>
      <c r="D325" s="487" t="s">
        <v>721</v>
      </c>
      <c r="E325" s="409"/>
      <c r="F325" s="409"/>
      <c r="G325" s="425" t="s">
        <v>686</v>
      </c>
      <c r="H325" s="426" t="s">
        <v>7</v>
      </c>
      <c r="I325" s="412">
        <v>48</v>
      </c>
      <c r="J325" s="413">
        <v>265086</v>
      </c>
      <c r="K325" s="414">
        <v>12724128</v>
      </c>
      <c r="L325" s="451"/>
    </row>
    <row r="326" spans="2:12" ht="32.1" customHeight="1">
      <c r="B326" s="450"/>
      <c r="C326" s="408" t="s">
        <v>716</v>
      </c>
      <c r="D326" s="487" t="s">
        <v>723</v>
      </c>
      <c r="E326" s="409"/>
      <c r="F326" s="409"/>
      <c r="G326" s="425" t="s">
        <v>687</v>
      </c>
      <c r="H326" s="426" t="s">
        <v>7</v>
      </c>
      <c r="I326" s="412">
        <v>1891</v>
      </c>
      <c r="J326" s="413">
        <v>470114</v>
      </c>
      <c r="K326" s="414">
        <v>888985574</v>
      </c>
      <c r="L326" s="451"/>
    </row>
    <row r="327" spans="2:12" ht="32.1" customHeight="1">
      <c r="B327" s="450"/>
      <c r="C327" s="408" t="s">
        <v>718</v>
      </c>
      <c r="D327" s="487" t="s">
        <v>725</v>
      </c>
      <c r="E327" s="409"/>
      <c r="F327" s="409"/>
      <c r="G327" s="425" t="s">
        <v>688</v>
      </c>
      <c r="H327" s="426" t="s">
        <v>7</v>
      </c>
      <c r="I327" s="412">
        <v>18</v>
      </c>
      <c r="J327" s="413">
        <v>395121</v>
      </c>
      <c r="K327" s="414">
        <v>7112178</v>
      </c>
      <c r="L327" s="451"/>
    </row>
    <row r="328" spans="2:12" ht="32.1" customHeight="1">
      <c r="B328" s="450"/>
      <c r="C328" s="408" t="s">
        <v>720</v>
      </c>
      <c r="D328" s="487" t="s">
        <v>727</v>
      </c>
      <c r="E328" s="409"/>
      <c r="F328" s="409"/>
      <c r="G328" s="425" t="s">
        <v>689</v>
      </c>
      <c r="H328" s="426" t="s">
        <v>7</v>
      </c>
      <c r="I328" s="412">
        <v>556</v>
      </c>
      <c r="J328" s="413">
        <v>692216</v>
      </c>
      <c r="K328" s="414">
        <v>384872096</v>
      </c>
      <c r="L328" s="451"/>
    </row>
    <row r="329" spans="2:12" ht="32.1" customHeight="1">
      <c r="B329" s="450"/>
      <c r="C329" s="408" t="s">
        <v>1333</v>
      </c>
      <c r="D329" s="487" t="s">
        <v>729</v>
      </c>
      <c r="E329" s="409"/>
      <c r="F329" s="409"/>
      <c r="G329" s="425" t="s">
        <v>1327</v>
      </c>
      <c r="H329" s="426" t="s">
        <v>5</v>
      </c>
      <c r="I329" s="412">
        <v>26</v>
      </c>
      <c r="J329" s="413">
        <v>9220</v>
      </c>
      <c r="K329" s="414">
        <v>239720</v>
      </c>
      <c r="L329" s="451"/>
    </row>
    <row r="330" spans="2:12" ht="32.1" customHeight="1">
      <c r="B330" s="450"/>
      <c r="C330" s="408" t="s">
        <v>722</v>
      </c>
      <c r="D330" s="487" t="s">
        <v>731</v>
      </c>
      <c r="E330" s="409"/>
      <c r="F330" s="409"/>
      <c r="G330" s="425" t="s">
        <v>690</v>
      </c>
      <c r="H330" s="426" t="s">
        <v>5</v>
      </c>
      <c r="I330" s="412">
        <v>206</v>
      </c>
      <c r="J330" s="413">
        <v>13723</v>
      </c>
      <c r="K330" s="414">
        <v>2826938</v>
      </c>
      <c r="L330" s="451"/>
    </row>
    <row r="331" spans="2:12" ht="32.1" customHeight="1">
      <c r="B331" s="450"/>
      <c r="C331" s="408" t="s">
        <v>724</v>
      </c>
      <c r="D331" s="487" t="s">
        <v>733</v>
      </c>
      <c r="E331" s="409"/>
      <c r="F331" s="409"/>
      <c r="G331" s="425" t="s">
        <v>691</v>
      </c>
      <c r="H331" s="426" t="s">
        <v>5</v>
      </c>
      <c r="I331" s="412">
        <v>1015</v>
      </c>
      <c r="J331" s="413">
        <v>35380</v>
      </c>
      <c r="K331" s="414">
        <v>35910700</v>
      </c>
      <c r="L331" s="451"/>
    </row>
    <row r="332" spans="2:12" ht="48" customHeight="1">
      <c r="B332" s="450"/>
      <c r="C332" s="408" t="s">
        <v>726</v>
      </c>
      <c r="D332" s="487" t="s">
        <v>735</v>
      </c>
      <c r="E332" s="409"/>
      <c r="F332" s="409"/>
      <c r="G332" s="425" t="s">
        <v>692</v>
      </c>
      <c r="H332" s="426" t="s">
        <v>7</v>
      </c>
      <c r="I332" s="412">
        <v>3297</v>
      </c>
      <c r="J332" s="413">
        <v>522</v>
      </c>
      <c r="K332" s="414">
        <v>1721034</v>
      </c>
      <c r="L332" s="451"/>
    </row>
    <row r="333" spans="2:12" ht="128.1" customHeight="1">
      <c r="B333" s="450"/>
      <c r="C333" s="408" t="s">
        <v>728</v>
      </c>
      <c r="D333" s="487" t="s">
        <v>737</v>
      </c>
      <c r="E333" s="409"/>
      <c r="F333" s="409"/>
      <c r="G333" s="425" t="s">
        <v>693</v>
      </c>
      <c r="H333" s="426" t="s">
        <v>5</v>
      </c>
      <c r="I333" s="412">
        <v>40</v>
      </c>
      <c r="J333" s="413">
        <v>2308427</v>
      </c>
      <c r="K333" s="414">
        <v>92337080</v>
      </c>
      <c r="L333" s="451"/>
    </row>
    <row r="334" spans="2:12" ht="128.1" customHeight="1">
      <c r="B334" s="450"/>
      <c r="C334" s="408" t="s">
        <v>730</v>
      </c>
      <c r="D334" s="487" t="s">
        <v>739</v>
      </c>
      <c r="E334" s="409"/>
      <c r="F334" s="409"/>
      <c r="G334" s="425" t="s">
        <v>694</v>
      </c>
      <c r="H334" s="426" t="s">
        <v>5</v>
      </c>
      <c r="I334" s="412">
        <v>104</v>
      </c>
      <c r="J334" s="413">
        <v>3895260</v>
      </c>
      <c r="K334" s="414">
        <v>405107040</v>
      </c>
      <c r="L334" s="451"/>
    </row>
    <row r="335" spans="2:12" ht="111.9" customHeight="1">
      <c r="B335" s="450"/>
      <c r="C335" s="408" t="s">
        <v>1334</v>
      </c>
      <c r="D335" s="487" t="s">
        <v>741</v>
      </c>
      <c r="E335" s="409"/>
      <c r="F335" s="409"/>
      <c r="G335" s="425" t="s">
        <v>1328</v>
      </c>
      <c r="H335" s="426" t="s">
        <v>5</v>
      </c>
      <c r="I335" s="412">
        <v>3</v>
      </c>
      <c r="J335" s="413">
        <v>5180412</v>
      </c>
      <c r="K335" s="414">
        <v>15541236</v>
      </c>
      <c r="L335" s="451"/>
    </row>
    <row r="336" spans="2:12" ht="48" customHeight="1">
      <c r="B336" s="450"/>
      <c r="C336" s="408" t="s">
        <v>732</v>
      </c>
      <c r="D336" s="487" t="s">
        <v>743</v>
      </c>
      <c r="E336" s="409"/>
      <c r="F336" s="409"/>
      <c r="G336" s="425" t="s">
        <v>695</v>
      </c>
      <c r="H336" s="426" t="s">
        <v>5</v>
      </c>
      <c r="I336" s="412">
        <v>1</v>
      </c>
      <c r="J336" s="413">
        <v>4824165</v>
      </c>
      <c r="K336" s="414">
        <v>4824165</v>
      </c>
      <c r="L336" s="451"/>
    </row>
    <row r="337" spans="2:12" ht="128.1" customHeight="1">
      <c r="B337" s="450"/>
      <c r="C337" s="408" t="s">
        <v>734</v>
      </c>
      <c r="D337" s="487" t="s">
        <v>744</v>
      </c>
      <c r="E337" s="409"/>
      <c r="F337" s="409"/>
      <c r="G337" s="425" t="s">
        <v>696</v>
      </c>
      <c r="H337" s="426" t="s">
        <v>5</v>
      </c>
      <c r="I337" s="412">
        <v>2</v>
      </c>
      <c r="J337" s="413">
        <v>7218551</v>
      </c>
      <c r="K337" s="414">
        <v>14437102</v>
      </c>
      <c r="L337" s="451"/>
    </row>
    <row r="338" spans="2:12" ht="48" customHeight="1">
      <c r="B338" s="450"/>
      <c r="C338" s="408" t="s">
        <v>1494</v>
      </c>
      <c r="D338" s="487" t="s">
        <v>745</v>
      </c>
      <c r="E338" s="409"/>
      <c r="F338" s="409"/>
      <c r="G338" s="425" t="s">
        <v>1329</v>
      </c>
      <c r="H338" s="426" t="s">
        <v>5</v>
      </c>
      <c r="I338" s="412">
        <v>5</v>
      </c>
      <c r="J338" s="413">
        <v>14971298</v>
      </c>
      <c r="K338" s="414">
        <v>74856490</v>
      </c>
      <c r="L338" s="451"/>
    </row>
    <row r="339" spans="2:12" ht="240" customHeight="1">
      <c r="B339" s="450"/>
      <c r="C339" s="408" t="s">
        <v>736</v>
      </c>
      <c r="D339" s="487" t="s">
        <v>747</v>
      </c>
      <c r="E339" s="409"/>
      <c r="F339" s="409"/>
      <c r="G339" s="425" t="s">
        <v>697</v>
      </c>
      <c r="H339" s="426" t="s">
        <v>5</v>
      </c>
      <c r="I339" s="412">
        <v>2</v>
      </c>
      <c r="J339" s="413">
        <v>641997275</v>
      </c>
      <c r="K339" s="414">
        <v>1283994550</v>
      </c>
      <c r="L339" s="451"/>
    </row>
    <row r="340" spans="2:12" ht="111.9" customHeight="1">
      <c r="B340" s="450"/>
      <c r="C340" s="408" t="s">
        <v>738</v>
      </c>
      <c r="D340" s="487" t="s">
        <v>748</v>
      </c>
      <c r="E340" s="409"/>
      <c r="F340" s="409"/>
      <c r="G340" s="425" t="s">
        <v>698</v>
      </c>
      <c r="H340" s="426" t="s">
        <v>5</v>
      </c>
      <c r="I340" s="412">
        <v>9</v>
      </c>
      <c r="J340" s="413">
        <v>12031190</v>
      </c>
      <c r="K340" s="414">
        <v>108280710</v>
      </c>
      <c r="L340" s="451"/>
    </row>
    <row r="341" spans="2:12" ht="32.1" customHeight="1">
      <c r="B341" s="450"/>
      <c r="C341" s="408"/>
      <c r="D341" s="487"/>
      <c r="E341" s="409"/>
      <c r="F341" s="409"/>
      <c r="G341" s="427" t="s">
        <v>1330</v>
      </c>
      <c r="H341" s="426"/>
      <c r="I341" s="413"/>
      <c r="J341" s="413"/>
      <c r="K341" s="414"/>
      <c r="L341" s="451"/>
    </row>
    <row r="342" spans="2:12" ht="32.1" customHeight="1">
      <c r="B342" s="450"/>
      <c r="C342" s="408" t="s">
        <v>740</v>
      </c>
      <c r="D342" s="487" t="s">
        <v>749</v>
      </c>
      <c r="E342" s="409"/>
      <c r="F342" s="409"/>
      <c r="G342" s="425" t="s">
        <v>699</v>
      </c>
      <c r="H342" s="426" t="s">
        <v>7</v>
      </c>
      <c r="I342" s="412">
        <v>133</v>
      </c>
      <c r="J342" s="413">
        <v>30226</v>
      </c>
      <c r="K342" s="414">
        <v>4020058</v>
      </c>
      <c r="L342" s="451"/>
    </row>
    <row r="343" spans="2:12" ht="32.1" customHeight="1">
      <c r="B343" s="450"/>
      <c r="C343" s="408" t="s">
        <v>742</v>
      </c>
      <c r="D343" s="487" t="s">
        <v>750</v>
      </c>
      <c r="E343" s="409"/>
      <c r="F343" s="409"/>
      <c r="G343" s="425" t="s">
        <v>700</v>
      </c>
      <c r="H343" s="426" t="s">
        <v>7</v>
      </c>
      <c r="I343" s="412">
        <v>2409</v>
      </c>
      <c r="J343" s="413">
        <v>50599</v>
      </c>
      <c r="K343" s="414">
        <v>121892991</v>
      </c>
      <c r="L343" s="451"/>
    </row>
    <row r="344" spans="2:12" ht="32.1" customHeight="1">
      <c r="B344" s="450"/>
      <c r="C344" s="408" t="s">
        <v>708</v>
      </c>
      <c r="D344" s="487" t="s">
        <v>751</v>
      </c>
      <c r="E344" s="409"/>
      <c r="F344" s="409"/>
      <c r="G344" s="425" t="s">
        <v>684</v>
      </c>
      <c r="H344" s="426" t="s">
        <v>6</v>
      </c>
      <c r="I344" s="412">
        <v>2171</v>
      </c>
      <c r="J344" s="413">
        <v>59572</v>
      </c>
      <c r="K344" s="414">
        <v>129330812</v>
      </c>
      <c r="L344" s="451"/>
    </row>
    <row r="345" spans="2:12" ht="32.1" customHeight="1">
      <c r="B345" s="450"/>
      <c r="C345" s="408" t="s">
        <v>712</v>
      </c>
      <c r="D345" s="487" t="s">
        <v>752</v>
      </c>
      <c r="E345" s="409"/>
      <c r="F345" s="409"/>
      <c r="G345" s="425" t="s">
        <v>33</v>
      </c>
      <c r="H345" s="426" t="s">
        <v>6</v>
      </c>
      <c r="I345" s="412">
        <v>225</v>
      </c>
      <c r="J345" s="413">
        <v>142550</v>
      </c>
      <c r="K345" s="414">
        <v>32073750</v>
      </c>
      <c r="L345" s="451"/>
    </row>
    <row r="346" spans="2:12" ht="32.1" customHeight="1">
      <c r="B346" s="450"/>
      <c r="C346" s="408" t="s">
        <v>746</v>
      </c>
      <c r="D346" s="487" t="s">
        <v>753</v>
      </c>
      <c r="E346" s="409"/>
      <c r="F346" s="409"/>
      <c r="G346" s="425" t="s">
        <v>701</v>
      </c>
      <c r="H346" s="426" t="s">
        <v>6</v>
      </c>
      <c r="I346" s="412">
        <v>53</v>
      </c>
      <c r="J346" s="413">
        <v>171905</v>
      </c>
      <c r="K346" s="414">
        <v>9110965</v>
      </c>
      <c r="L346" s="451"/>
    </row>
    <row r="347" spans="2:12" ht="80.099999999999994" customHeight="1">
      <c r="B347" s="450"/>
      <c r="C347" s="408" t="s">
        <v>710</v>
      </c>
      <c r="D347" s="487" t="s">
        <v>755</v>
      </c>
      <c r="E347" s="409"/>
      <c r="F347" s="409"/>
      <c r="G347" s="425" t="s">
        <v>685</v>
      </c>
      <c r="H347" s="426" t="s">
        <v>6</v>
      </c>
      <c r="I347" s="412">
        <v>2822</v>
      </c>
      <c r="J347" s="413">
        <v>42199</v>
      </c>
      <c r="K347" s="414">
        <v>119085578</v>
      </c>
      <c r="L347" s="451"/>
    </row>
    <row r="348" spans="2:12" ht="80.099999999999994" customHeight="1">
      <c r="B348" s="450"/>
      <c r="C348" s="408" t="s">
        <v>757</v>
      </c>
      <c r="D348" s="487" t="s">
        <v>756</v>
      </c>
      <c r="E348" s="409"/>
      <c r="F348" s="409"/>
      <c r="G348" s="425" t="s">
        <v>703</v>
      </c>
      <c r="H348" s="426" t="s">
        <v>5</v>
      </c>
      <c r="I348" s="412">
        <v>189</v>
      </c>
      <c r="J348" s="413">
        <v>796730</v>
      </c>
      <c r="K348" s="414">
        <v>150581970</v>
      </c>
      <c r="L348" s="451"/>
    </row>
    <row r="349" spans="2:12" ht="128.1" customHeight="1">
      <c r="B349" s="450"/>
      <c r="C349" s="408" t="s">
        <v>728</v>
      </c>
      <c r="D349" s="487" t="s">
        <v>758</v>
      </c>
      <c r="E349" s="409"/>
      <c r="F349" s="409"/>
      <c r="G349" s="425" t="s">
        <v>693</v>
      </c>
      <c r="H349" s="426" t="s">
        <v>5</v>
      </c>
      <c r="I349" s="412">
        <v>12</v>
      </c>
      <c r="J349" s="413">
        <v>2308427</v>
      </c>
      <c r="K349" s="414">
        <v>27701124</v>
      </c>
      <c r="L349" s="451"/>
    </row>
    <row r="350" spans="2:12" ht="32.1" customHeight="1">
      <c r="B350" s="450"/>
      <c r="C350" s="408" t="s">
        <v>722</v>
      </c>
      <c r="D350" s="487" t="s">
        <v>759</v>
      </c>
      <c r="E350" s="409"/>
      <c r="F350" s="409"/>
      <c r="G350" s="425" t="s">
        <v>690</v>
      </c>
      <c r="H350" s="426" t="s">
        <v>5</v>
      </c>
      <c r="I350" s="412">
        <v>756</v>
      </c>
      <c r="J350" s="413">
        <v>13723</v>
      </c>
      <c r="K350" s="414">
        <v>10374588</v>
      </c>
      <c r="L350" s="451"/>
    </row>
    <row r="351" spans="2:12" ht="32.1" customHeight="1">
      <c r="B351" s="450"/>
      <c r="C351" s="408" t="s">
        <v>761</v>
      </c>
      <c r="D351" s="487" t="s">
        <v>760</v>
      </c>
      <c r="E351" s="409"/>
      <c r="F351" s="409"/>
      <c r="G351" s="425" t="s">
        <v>704</v>
      </c>
      <c r="H351" s="426" t="s">
        <v>5</v>
      </c>
      <c r="I351" s="412">
        <v>71</v>
      </c>
      <c r="J351" s="413">
        <v>120440</v>
      </c>
      <c r="K351" s="414">
        <v>8551240</v>
      </c>
      <c r="L351" s="451"/>
    </row>
    <row r="352" spans="2:12" ht="48" customHeight="1">
      <c r="B352" s="450"/>
      <c r="C352" s="408" t="s">
        <v>763</v>
      </c>
      <c r="D352" s="487" t="s">
        <v>762</v>
      </c>
      <c r="E352" s="409"/>
      <c r="F352" s="409"/>
      <c r="G352" s="425" t="s">
        <v>705</v>
      </c>
      <c r="H352" s="426" t="s">
        <v>7</v>
      </c>
      <c r="I352" s="412">
        <v>282</v>
      </c>
      <c r="J352" s="413">
        <v>80696</v>
      </c>
      <c r="K352" s="414">
        <v>22756272</v>
      </c>
      <c r="L352" s="451"/>
    </row>
    <row r="353" spans="2:12" ht="48" customHeight="1">
      <c r="B353" s="450"/>
      <c r="C353" s="408" t="s">
        <v>766</v>
      </c>
      <c r="D353" s="487" t="s">
        <v>764</v>
      </c>
      <c r="E353" s="409"/>
      <c r="F353" s="409"/>
      <c r="G353" s="425" t="s">
        <v>706</v>
      </c>
      <c r="H353" s="426" t="s">
        <v>5</v>
      </c>
      <c r="I353" s="412">
        <v>81</v>
      </c>
      <c r="J353" s="413">
        <v>335456</v>
      </c>
      <c r="K353" s="414">
        <v>27171936</v>
      </c>
      <c r="L353" s="451"/>
    </row>
    <row r="354" spans="2:12" ht="48" customHeight="1">
      <c r="B354" s="450"/>
      <c r="C354" s="408" t="s">
        <v>768</v>
      </c>
      <c r="D354" s="487" t="s">
        <v>765</v>
      </c>
      <c r="E354" s="409"/>
      <c r="F354" s="409"/>
      <c r="G354" s="425" t="s">
        <v>707</v>
      </c>
      <c r="H354" s="426" t="s">
        <v>5</v>
      </c>
      <c r="I354" s="412">
        <v>102</v>
      </c>
      <c r="J354" s="413">
        <v>302828</v>
      </c>
      <c r="K354" s="414">
        <v>30888456</v>
      </c>
      <c r="L354" s="451"/>
    </row>
    <row r="355" spans="2:12" ht="48" customHeight="1">
      <c r="B355" s="450"/>
      <c r="C355" s="408" t="s">
        <v>1335</v>
      </c>
      <c r="D355" s="487" t="s">
        <v>767</v>
      </c>
      <c r="E355" s="409"/>
      <c r="F355" s="409"/>
      <c r="G355" s="425" t="s">
        <v>1331</v>
      </c>
      <c r="H355" s="426" t="s">
        <v>5</v>
      </c>
      <c r="I355" s="412">
        <v>1</v>
      </c>
      <c r="J355" s="413">
        <v>440027</v>
      </c>
      <c r="K355" s="414">
        <v>440027</v>
      </c>
      <c r="L355" s="451"/>
    </row>
    <row r="356" spans="2:12" ht="63.9" customHeight="1">
      <c r="B356" s="450"/>
      <c r="C356" s="408" t="s">
        <v>754</v>
      </c>
      <c r="D356" s="487" t="s">
        <v>769</v>
      </c>
      <c r="E356" s="409"/>
      <c r="F356" s="409"/>
      <c r="G356" s="425" t="s">
        <v>702</v>
      </c>
      <c r="H356" s="426" t="s">
        <v>5</v>
      </c>
      <c r="I356" s="412">
        <v>154</v>
      </c>
      <c r="J356" s="413">
        <v>951872</v>
      </c>
      <c r="K356" s="414">
        <v>146588288</v>
      </c>
      <c r="L356" s="451"/>
    </row>
    <row r="357" spans="2:12" ht="32.1" customHeight="1" thickBot="1">
      <c r="B357" s="450"/>
      <c r="C357" s="416" t="s">
        <v>1266</v>
      </c>
      <c r="D357" s="497"/>
      <c r="E357" s="417"/>
      <c r="F357" s="417"/>
      <c r="G357" s="418"/>
      <c r="H357" s="419"/>
      <c r="I357" s="419"/>
      <c r="J357" s="421"/>
      <c r="K357" s="422">
        <v>20611236088</v>
      </c>
      <c r="L357" s="451"/>
    </row>
    <row r="358" spans="2:12" ht="32.1" customHeight="1" thickBot="1">
      <c r="B358" s="450"/>
      <c r="C358" s="397"/>
      <c r="D358" s="496">
        <v>8</v>
      </c>
      <c r="E358" s="398"/>
      <c r="F358" s="398"/>
      <c r="G358" s="423" t="s">
        <v>770</v>
      </c>
      <c r="H358" s="400"/>
      <c r="I358" s="400"/>
      <c r="J358" s="398"/>
      <c r="K358" s="401"/>
      <c r="L358" s="451"/>
    </row>
    <row r="359" spans="2:12" ht="32.1" customHeight="1">
      <c r="B359" s="450"/>
      <c r="C359" s="402"/>
      <c r="D359" s="486"/>
      <c r="E359" s="403"/>
      <c r="F359" s="403"/>
      <c r="G359" s="427" t="s">
        <v>1362</v>
      </c>
      <c r="H359" s="488"/>
      <c r="I359" s="488"/>
      <c r="J359" s="406"/>
      <c r="K359" s="407"/>
      <c r="L359" s="451"/>
    </row>
    <row r="360" spans="2:12" ht="32.1" customHeight="1">
      <c r="B360" s="450"/>
      <c r="C360" s="402"/>
      <c r="D360" s="486"/>
      <c r="E360" s="403"/>
      <c r="F360" s="403"/>
      <c r="G360" s="427" t="s">
        <v>771</v>
      </c>
      <c r="H360" s="488"/>
      <c r="I360" s="488"/>
      <c r="J360" s="406"/>
      <c r="K360" s="407"/>
      <c r="L360" s="451"/>
    </row>
    <row r="361" spans="2:12" ht="48" customHeight="1">
      <c r="B361" s="450"/>
      <c r="C361" s="408">
        <v>4850</v>
      </c>
      <c r="D361" s="487">
        <v>8.1010000000000009</v>
      </c>
      <c r="E361" s="409"/>
      <c r="F361" s="409"/>
      <c r="G361" s="425" t="s">
        <v>772</v>
      </c>
      <c r="H361" s="426" t="s">
        <v>6</v>
      </c>
      <c r="I361" s="412">
        <v>405</v>
      </c>
      <c r="J361" s="413">
        <v>301308</v>
      </c>
      <c r="K361" s="414">
        <v>122029740</v>
      </c>
      <c r="L361" s="451"/>
    </row>
    <row r="362" spans="2:12" ht="32.1" customHeight="1">
      <c r="B362" s="450"/>
      <c r="C362" s="408">
        <v>3009</v>
      </c>
      <c r="D362" s="487">
        <v>8.1020000000000003</v>
      </c>
      <c r="E362" s="409"/>
      <c r="F362" s="409"/>
      <c r="G362" s="425" t="s">
        <v>684</v>
      </c>
      <c r="H362" s="426" t="s">
        <v>5</v>
      </c>
      <c r="I362" s="412">
        <v>2188</v>
      </c>
      <c r="J362" s="413">
        <v>44441</v>
      </c>
      <c r="K362" s="414">
        <v>97236908</v>
      </c>
      <c r="L362" s="451"/>
    </row>
    <row r="363" spans="2:12" ht="32.1" customHeight="1">
      <c r="B363" s="450"/>
      <c r="C363" s="408">
        <v>3024</v>
      </c>
      <c r="D363" s="487">
        <v>8.1029999999999998</v>
      </c>
      <c r="E363" s="409"/>
      <c r="F363" s="409"/>
      <c r="G363" s="425" t="s">
        <v>33</v>
      </c>
      <c r="H363" s="426" t="s">
        <v>5</v>
      </c>
      <c r="I363" s="412">
        <v>2003</v>
      </c>
      <c r="J363" s="413">
        <v>134823</v>
      </c>
      <c r="K363" s="414">
        <v>270050469</v>
      </c>
      <c r="L363" s="451"/>
    </row>
    <row r="364" spans="2:12" ht="48" customHeight="1">
      <c r="B364" s="450"/>
      <c r="C364" s="408">
        <v>7369</v>
      </c>
      <c r="D364" s="487">
        <v>8.1039999999999992</v>
      </c>
      <c r="E364" s="409"/>
      <c r="F364" s="409"/>
      <c r="G364" s="425" t="s">
        <v>773</v>
      </c>
      <c r="H364" s="426" t="s">
        <v>7</v>
      </c>
      <c r="I364" s="412">
        <v>5304</v>
      </c>
      <c r="J364" s="413">
        <v>9955</v>
      </c>
      <c r="K364" s="414">
        <v>52801320</v>
      </c>
      <c r="L364" s="451"/>
    </row>
    <row r="365" spans="2:12" ht="80.099999999999994" customHeight="1">
      <c r="B365" s="450"/>
      <c r="C365" s="408">
        <v>3017</v>
      </c>
      <c r="D365" s="487">
        <v>8.1049999999999986</v>
      </c>
      <c r="E365" s="409"/>
      <c r="F365" s="409"/>
      <c r="G365" s="425" t="s">
        <v>685</v>
      </c>
      <c r="H365" s="426" t="s">
        <v>6</v>
      </c>
      <c r="I365" s="412">
        <v>325</v>
      </c>
      <c r="J365" s="413">
        <v>42199</v>
      </c>
      <c r="K365" s="414">
        <v>13714675</v>
      </c>
      <c r="L365" s="451"/>
    </row>
    <row r="366" spans="2:12" ht="32.1" customHeight="1">
      <c r="B366" s="450"/>
      <c r="C366" s="408">
        <v>4790</v>
      </c>
      <c r="D366" s="487">
        <v>8.1059999999999981</v>
      </c>
      <c r="E366" s="409"/>
      <c r="F366" s="409"/>
      <c r="G366" s="425" t="s">
        <v>774</v>
      </c>
      <c r="H366" s="426" t="s">
        <v>7</v>
      </c>
      <c r="I366" s="412">
        <v>215</v>
      </c>
      <c r="J366" s="413">
        <v>13866</v>
      </c>
      <c r="K366" s="414">
        <v>2981190</v>
      </c>
      <c r="L366" s="451"/>
    </row>
    <row r="367" spans="2:12" ht="32.1" customHeight="1">
      <c r="B367" s="450"/>
      <c r="C367" s="408">
        <v>4791</v>
      </c>
      <c r="D367" s="487">
        <v>8.1069999999999975</v>
      </c>
      <c r="E367" s="409"/>
      <c r="F367" s="409"/>
      <c r="G367" s="425" t="s">
        <v>775</v>
      </c>
      <c r="H367" s="426" t="s">
        <v>6</v>
      </c>
      <c r="I367" s="412">
        <v>456</v>
      </c>
      <c r="J367" s="413">
        <v>32560</v>
      </c>
      <c r="K367" s="414">
        <v>14847360</v>
      </c>
      <c r="L367" s="451"/>
    </row>
    <row r="368" spans="2:12" ht="32.1" customHeight="1">
      <c r="B368" s="450"/>
      <c r="C368" s="408">
        <v>3195</v>
      </c>
      <c r="D368" s="487">
        <v>8.107999999999997</v>
      </c>
      <c r="E368" s="409"/>
      <c r="F368" s="409"/>
      <c r="G368" s="425" t="s">
        <v>776</v>
      </c>
      <c r="H368" s="426" t="s">
        <v>6</v>
      </c>
      <c r="I368" s="412">
        <v>1597</v>
      </c>
      <c r="J368" s="413">
        <v>61699</v>
      </c>
      <c r="K368" s="414">
        <v>98533303</v>
      </c>
      <c r="L368" s="451"/>
    </row>
    <row r="369" spans="2:12" ht="32.1" customHeight="1">
      <c r="B369" s="450"/>
      <c r="C369" s="408">
        <v>3380</v>
      </c>
      <c r="D369" s="487">
        <v>8.1089999999999964</v>
      </c>
      <c r="E369" s="409"/>
      <c r="F369" s="409"/>
      <c r="G369" s="425" t="s">
        <v>777</v>
      </c>
      <c r="H369" s="426" t="s">
        <v>6</v>
      </c>
      <c r="I369" s="412">
        <v>1450</v>
      </c>
      <c r="J369" s="413">
        <v>119369</v>
      </c>
      <c r="K369" s="414">
        <v>173085050</v>
      </c>
      <c r="L369" s="451"/>
    </row>
    <row r="370" spans="2:12" ht="32.1" customHeight="1">
      <c r="B370" s="450"/>
      <c r="C370" s="408">
        <v>4129</v>
      </c>
      <c r="D370" s="487">
        <v>8.1099999999999959</v>
      </c>
      <c r="E370" s="409"/>
      <c r="F370" s="409"/>
      <c r="G370" s="425" t="s">
        <v>778</v>
      </c>
      <c r="H370" s="426" t="s">
        <v>7</v>
      </c>
      <c r="I370" s="412">
        <v>2646</v>
      </c>
      <c r="J370" s="413">
        <v>241287</v>
      </c>
      <c r="K370" s="414">
        <v>638445402</v>
      </c>
      <c r="L370" s="451"/>
    </row>
    <row r="371" spans="2:12" ht="32.1" customHeight="1">
      <c r="B371" s="450"/>
      <c r="C371" s="408">
        <v>3055</v>
      </c>
      <c r="D371" s="487">
        <v>8.1120000000000001</v>
      </c>
      <c r="E371" s="409"/>
      <c r="F371" s="409"/>
      <c r="G371" s="425" t="s">
        <v>779</v>
      </c>
      <c r="H371" s="426" t="s">
        <v>6</v>
      </c>
      <c r="I371" s="412">
        <v>495</v>
      </c>
      <c r="J371" s="413">
        <v>352198</v>
      </c>
      <c r="K371" s="414">
        <v>174338010</v>
      </c>
      <c r="L371" s="451"/>
    </row>
    <row r="372" spans="2:12" ht="32.1" customHeight="1">
      <c r="B372" s="450"/>
      <c r="C372" s="408">
        <v>3056</v>
      </c>
      <c r="D372" s="487">
        <v>8.1129999999999995</v>
      </c>
      <c r="E372" s="409"/>
      <c r="F372" s="409"/>
      <c r="G372" s="425" t="s">
        <v>780</v>
      </c>
      <c r="H372" s="426" t="s">
        <v>7</v>
      </c>
      <c r="I372" s="412">
        <v>135</v>
      </c>
      <c r="J372" s="413">
        <v>467538</v>
      </c>
      <c r="K372" s="414">
        <v>63117630</v>
      </c>
      <c r="L372" s="451"/>
    </row>
    <row r="373" spans="2:12" ht="63.9" customHeight="1">
      <c r="B373" s="450"/>
      <c r="C373" s="408">
        <v>4130</v>
      </c>
      <c r="D373" s="487">
        <v>8.113999999999999</v>
      </c>
      <c r="E373" s="409"/>
      <c r="F373" s="409"/>
      <c r="G373" s="425" t="s">
        <v>654</v>
      </c>
      <c r="H373" s="426" t="s">
        <v>7</v>
      </c>
      <c r="I373" s="412">
        <v>17</v>
      </c>
      <c r="J373" s="413">
        <v>817134</v>
      </c>
      <c r="K373" s="414">
        <v>13891278</v>
      </c>
      <c r="L373" s="451"/>
    </row>
    <row r="374" spans="2:12" ht="63.9" customHeight="1">
      <c r="B374" s="450"/>
      <c r="C374" s="408">
        <v>4131</v>
      </c>
      <c r="D374" s="487">
        <v>8.1149999999999984</v>
      </c>
      <c r="E374" s="409"/>
      <c r="F374" s="409"/>
      <c r="G374" s="425" t="s">
        <v>655</v>
      </c>
      <c r="H374" s="426" t="s">
        <v>7</v>
      </c>
      <c r="I374" s="412">
        <v>21</v>
      </c>
      <c r="J374" s="413">
        <v>1278082</v>
      </c>
      <c r="K374" s="414">
        <v>26839722</v>
      </c>
      <c r="L374" s="451"/>
    </row>
    <row r="375" spans="2:12" ht="111.9" customHeight="1">
      <c r="B375" s="450"/>
      <c r="C375" s="408">
        <v>6089</v>
      </c>
      <c r="D375" s="487">
        <v>8.1159999999999979</v>
      </c>
      <c r="E375" s="409"/>
      <c r="F375" s="409"/>
      <c r="G375" s="425" t="s">
        <v>781</v>
      </c>
      <c r="H375" s="426" t="s">
        <v>7</v>
      </c>
      <c r="I375" s="412">
        <v>4</v>
      </c>
      <c r="J375" s="413">
        <v>2915661</v>
      </c>
      <c r="K375" s="414">
        <v>11662644</v>
      </c>
      <c r="L375" s="451"/>
    </row>
    <row r="376" spans="2:12" ht="32.1" customHeight="1">
      <c r="B376" s="450"/>
      <c r="C376" s="408">
        <v>3057</v>
      </c>
      <c r="D376" s="487">
        <v>8.1169999999999973</v>
      </c>
      <c r="E376" s="409"/>
      <c r="F376" s="409"/>
      <c r="G376" s="425" t="s">
        <v>782</v>
      </c>
      <c r="H376" s="426" t="s">
        <v>7</v>
      </c>
      <c r="I376" s="412">
        <v>46</v>
      </c>
      <c r="J376" s="413">
        <v>4944908</v>
      </c>
      <c r="K376" s="414">
        <v>227465768</v>
      </c>
      <c r="L376" s="451"/>
    </row>
    <row r="377" spans="2:12" ht="32.1" customHeight="1">
      <c r="B377" s="450"/>
      <c r="C377" s="408">
        <v>3059</v>
      </c>
      <c r="D377" s="487">
        <v>8.1179999999999968</v>
      </c>
      <c r="E377" s="409"/>
      <c r="F377" s="409"/>
      <c r="G377" s="425" t="s">
        <v>783</v>
      </c>
      <c r="H377" s="426" t="s">
        <v>7</v>
      </c>
      <c r="I377" s="412">
        <v>32</v>
      </c>
      <c r="J377" s="413">
        <v>4932396</v>
      </c>
      <c r="K377" s="414">
        <v>157836672</v>
      </c>
      <c r="L377" s="451"/>
    </row>
    <row r="378" spans="2:12" ht="32.1" customHeight="1">
      <c r="B378" s="450"/>
      <c r="C378" s="408">
        <v>3653</v>
      </c>
      <c r="D378" s="487">
        <v>8.1189999999999962</v>
      </c>
      <c r="E378" s="409"/>
      <c r="F378" s="409"/>
      <c r="G378" s="425" t="s">
        <v>784</v>
      </c>
      <c r="H378" s="426" t="s">
        <v>7</v>
      </c>
      <c r="I378" s="412">
        <v>2</v>
      </c>
      <c r="J378" s="413">
        <v>6266781</v>
      </c>
      <c r="K378" s="414">
        <v>12533562</v>
      </c>
      <c r="L378" s="451"/>
    </row>
    <row r="379" spans="2:12" ht="32.1" customHeight="1">
      <c r="B379" s="450"/>
      <c r="C379" s="408">
        <v>3654</v>
      </c>
      <c r="D379" s="487">
        <v>8.1219999999999999</v>
      </c>
      <c r="E379" s="409"/>
      <c r="F379" s="409"/>
      <c r="G379" s="425" t="s">
        <v>785</v>
      </c>
      <c r="H379" s="426" t="s">
        <v>5</v>
      </c>
      <c r="I379" s="412">
        <v>1</v>
      </c>
      <c r="J379" s="413">
        <v>4303516</v>
      </c>
      <c r="K379" s="414">
        <v>4303516</v>
      </c>
      <c r="L379" s="451"/>
    </row>
    <row r="380" spans="2:12" ht="48" customHeight="1">
      <c r="B380" s="450"/>
      <c r="C380" s="408">
        <v>6687</v>
      </c>
      <c r="D380" s="487">
        <v>8.1229999999999993</v>
      </c>
      <c r="E380" s="409"/>
      <c r="F380" s="409"/>
      <c r="G380" s="425" t="s">
        <v>786</v>
      </c>
      <c r="H380" s="426" t="s">
        <v>5</v>
      </c>
      <c r="I380" s="412">
        <v>4</v>
      </c>
      <c r="J380" s="413">
        <v>2480598</v>
      </c>
      <c r="K380" s="414">
        <v>9922392</v>
      </c>
      <c r="L380" s="451"/>
    </row>
    <row r="381" spans="2:12" ht="48" customHeight="1">
      <c r="B381" s="450"/>
      <c r="C381" s="408">
        <v>6717</v>
      </c>
      <c r="D381" s="487">
        <v>8.1239999999999988</v>
      </c>
      <c r="E381" s="409"/>
      <c r="F381" s="409"/>
      <c r="G381" s="425" t="s">
        <v>787</v>
      </c>
      <c r="H381" s="426" t="s">
        <v>5</v>
      </c>
      <c r="I381" s="412">
        <v>3</v>
      </c>
      <c r="J381" s="413">
        <v>2825677</v>
      </c>
      <c r="K381" s="414">
        <v>8477031</v>
      </c>
      <c r="L381" s="451"/>
    </row>
    <row r="382" spans="2:12" ht="48" customHeight="1">
      <c r="B382" s="450"/>
      <c r="C382" s="408">
        <v>6718</v>
      </c>
      <c r="D382" s="487">
        <v>8.1249999999999982</v>
      </c>
      <c r="E382" s="409"/>
      <c r="F382" s="409"/>
      <c r="G382" s="425" t="s">
        <v>788</v>
      </c>
      <c r="H382" s="426" t="s">
        <v>5</v>
      </c>
      <c r="I382" s="412">
        <v>1</v>
      </c>
      <c r="J382" s="413">
        <v>2907477</v>
      </c>
      <c r="K382" s="414">
        <v>2907477</v>
      </c>
      <c r="L382" s="451"/>
    </row>
    <row r="383" spans="2:12" ht="48" customHeight="1">
      <c r="B383" s="450"/>
      <c r="C383" s="408">
        <v>6719</v>
      </c>
      <c r="D383" s="487">
        <v>8.1259999999999977</v>
      </c>
      <c r="E383" s="409"/>
      <c r="F383" s="409"/>
      <c r="G383" s="425" t="s">
        <v>1495</v>
      </c>
      <c r="H383" s="426" t="s">
        <v>5</v>
      </c>
      <c r="I383" s="412">
        <v>1</v>
      </c>
      <c r="J383" s="413">
        <v>3355987</v>
      </c>
      <c r="K383" s="414">
        <v>3355987</v>
      </c>
      <c r="L383" s="451"/>
    </row>
    <row r="384" spans="2:12" ht="32.1" customHeight="1">
      <c r="B384" s="450"/>
      <c r="C384" s="408">
        <v>8624</v>
      </c>
      <c r="D384" s="487">
        <v>8.1269999999999971</v>
      </c>
      <c r="E384" s="409"/>
      <c r="F384" s="409"/>
      <c r="G384" s="425" t="s">
        <v>1496</v>
      </c>
      <c r="H384" s="426" t="s">
        <v>5</v>
      </c>
      <c r="I384" s="412">
        <v>1</v>
      </c>
      <c r="J384" s="413">
        <v>5422003</v>
      </c>
      <c r="K384" s="414">
        <v>5422003</v>
      </c>
      <c r="L384" s="451"/>
    </row>
    <row r="385" spans="2:12" ht="32.1" customHeight="1">
      <c r="B385" s="450"/>
      <c r="C385" s="402"/>
      <c r="D385" s="486"/>
      <c r="E385" s="403"/>
      <c r="F385" s="403"/>
      <c r="G385" s="427" t="s">
        <v>1336</v>
      </c>
      <c r="H385" s="488"/>
      <c r="I385" s="488"/>
      <c r="J385" s="406"/>
      <c r="K385" s="407"/>
      <c r="L385" s="451"/>
    </row>
    <row r="386" spans="2:12" ht="48" customHeight="1">
      <c r="B386" s="450"/>
      <c r="C386" s="408">
        <v>4850</v>
      </c>
      <c r="D386" s="487">
        <v>8.1279999999999966</v>
      </c>
      <c r="E386" s="409"/>
      <c r="F386" s="409"/>
      <c r="G386" s="425" t="s">
        <v>772</v>
      </c>
      <c r="H386" s="426" t="s">
        <v>5</v>
      </c>
      <c r="I386" s="412">
        <v>11</v>
      </c>
      <c r="J386" s="413">
        <v>301308</v>
      </c>
      <c r="K386" s="414">
        <v>3314388</v>
      </c>
      <c r="L386" s="451"/>
    </row>
    <row r="387" spans="2:12" ht="32.1" customHeight="1">
      <c r="B387" s="450"/>
      <c r="C387" s="408">
        <v>3009</v>
      </c>
      <c r="D387" s="487">
        <v>8.128999999999996</v>
      </c>
      <c r="E387" s="409"/>
      <c r="F387" s="409"/>
      <c r="G387" s="425" t="s">
        <v>684</v>
      </c>
      <c r="H387" s="426" t="s">
        <v>5</v>
      </c>
      <c r="I387" s="412">
        <v>128</v>
      </c>
      <c r="J387" s="413">
        <v>44441</v>
      </c>
      <c r="K387" s="414">
        <v>5688448</v>
      </c>
      <c r="L387" s="451"/>
    </row>
    <row r="388" spans="2:12" ht="32.1" customHeight="1">
      <c r="B388" s="450"/>
      <c r="C388" s="408">
        <v>3024</v>
      </c>
      <c r="D388" s="487">
        <v>8.1299999999999955</v>
      </c>
      <c r="E388" s="409"/>
      <c r="F388" s="409"/>
      <c r="G388" s="425" t="s">
        <v>33</v>
      </c>
      <c r="H388" s="426" t="s">
        <v>5</v>
      </c>
      <c r="I388" s="412">
        <v>121</v>
      </c>
      <c r="J388" s="413">
        <v>134823</v>
      </c>
      <c r="K388" s="414">
        <v>16313583</v>
      </c>
      <c r="L388" s="451"/>
    </row>
    <row r="389" spans="2:12" ht="48" customHeight="1">
      <c r="B389" s="450"/>
      <c r="C389" s="408">
        <v>7369</v>
      </c>
      <c r="D389" s="487">
        <v>8.1310000000000002</v>
      </c>
      <c r="E389" s="409"/>
      <c r="F389" s="409"/>
      <c r="G389" s="425" t="s">
        <v>773</v>
      </c>
      <c r="H389" s="426" t="s">
        <v>5</v>
      </c>
      <c r="I389" s="412">
        <v>212</v>
      </c>
      <c r="J389" s="413">
        <v>9955</v>
      </c>
      <c r="K389" s="414">
        <v>2110460</v>
      </c>
      <c r="L389" s="451"/>
    </row>
    <row r="390" spans="2:12" ht="80.099999999999994" customHeight="1">
      <c r="B390" s="450"/>
      <c r="C390" s="408">
        <v>3017</v>
      </c>
      <c r="D390" s="487">
        <v>8.1319999999999997</v>
      </c>
      <c r="E390" s="409"/>
      <c r="F390" s="409"/>
      <c r="G390" s="425" t="s">
        <v>685</v>
      </c>
      <c r="H390" s="426" t="s">
        <v>5</v>
      </c>
      <c r="I390" s="412">
        <v>11</v>
      </c>
      <c r="J390" s="413">
        <v>42199</v>
      </c>
      <c r="K390" s="414">
        <v>464189</v>
      </c>
      <c r="L390" s="451"/>
    </row>
    <row r="391" spans="2:12" ht="63.9" customHeight="1">
      <c r="B391" s="450"/>
      <c r="C391" s="408">
        <v>6563</v>
      </c>
      <c r="D391" s="487">
        <v>8.1329999999999991</v>
      </c>
      <c r="E391" s="409"/>
      <c r="F391" s="409"/>
      <c r="G391" s="425" t="s">
        <v>790</v>
      </c>
      <c r="H391" s="426" t="s">
        <v>7</v>
      </c>
      <c r="I391" s="412">
        <v>152</v>
      </c>
      <c r="J391" s="413">
        <v>21159</v>
      </c>
      <c r="K391" s="414">
        <v>3216168</v>
      </c>
      <c r="L391" s="451"/>
    </row>
    <row r="392" spans="2:12" ht="32.1" customHeight="1">
      <c r="B392" s="450"/>
      <c r="C392" s="408">
        <v>4790</v>
      </c>
      <c r="D392" s="487">
        <v>8.1339999999999986</v>
      </c>
      <c r="E392" s="409"/>
      <c r="F392" s="409"/>
      <c r="G392" s="425" t="s">
        <v>774</v>
      </c>
      <c r="H392" s="426" t="s">
        <v>6</v>
      </c>
      <c r="I392" s="412">
        <v>4</v>
      </c>
      <c r="J392" s="413">
        <v>13866</v>
      </c>
      <c r="K392" s="414">
        <v>55464</v>
      </c>
      <c r="L392" s="451"/>
    </row>
    <row r="393" spans="2:12" ht="32.1" customHeight="1">
      <c r="B393" s="450"/>
      <c r="C393" s="408">
        <v>4791</v>
      </c>
      <c r="D393" s="487">
        <v>8.134999999999998</v>
      </c>
      <c r="E393" s="409"/>
      <c r="F393" s="409"/>
      <c r="G393" s="425" t="s">
        <v>775</v>
      </c>
      <c r="H393" s="426" t="s">
        <v>6</v>
      </c>
      <c r="I393" s="412">
        <v>170</v>
      </c>
      <c r="J393" s="413">
        <v>32560</v>
      </c>
      <c r="K393" s="414">
        <v>5535200</v>
      </c>
      <c r="L393" s="451"/>
    </row>
    <row r="394" spans="2:12" ht="32.1" customHeight="1">
      <c r="B394" s="450"/>
      <c r="C394" s="408">
        <v>5023</v>
      </c>
      <c r="D394" s="487">
        <v>8.1359999999999975</v>
      </c>
      <c r="E394" s="409"/>
      <c r="F394" s="409"/>
      <c r="G394" s="425" t="s">
        <v>699</v>
      </c>
      <c r="H394" s="426" t="s">
        <v>6</v>
      </c>
      <c r="I394" s="412">
        <v>19</v>
      </c>
      <c r="J394" s="413">
        <v>28580</v>
      </c>
      <c r="K394" s="414">
        <v>543020</v>
      </c>
      <c r="L394" s="451"/>
    </row>
    <row r="395" spans="2:12" ht="32.1" customHeight="1">
      <c r="B395" s="450"/>
      <c r="C395" s="408">
        <v>3195</v>
      </c>
      <c r="D395" s="487">
        <v>8.1369999999999969</v>
      </c>
      <c r="E395" s="409"/>
      <c r="F395" s="409"/>
      <c r="G395" s="425" t="s">
        <v>776</v>
      </c>
      <c r="H395" s="426" t="s">
        <v>7</v>
      </c>
      <c r="I395" s="412">
        <v>4</v>
      </c>
      <c r="J395" s="413">
        <v>61699</v>
      </c>
      <c r="K395" s="414">
        <v>246796</v>
      </c>
      <c r="L395" s="451"/>
    </row>
    <row r="396" spans="2:12" ht="32.1" customHeight="1">
      <c r="B396" s="450"/>
      <c r="C396" s="408">
        <v>4128</v>
      </c>
      <c r="D396" s="487">
        <v>8.1379999999999963</v>
      </c>
      <c r="E396" s="409"/>
      <c r="F396" s="409"/>
      <c r="G396" s="425" t="s">
        <v>791</v>
      </c>
      <c r="H396" s="426" t="s">
        <v>6</v>
      </c>
      <c r="I396" s="412">
        <v>113</v>
      </c>
      <c r="J396" s="413">
        <v>119369</v>
      </c>
      <c r="K396" s="414">
        <v>13488697</v>
      </c>
      <c r="L396" s="451"/>
    </row>
    <row r="397" spans="2:12" ht="32.1" customHeight="1">
      <c r="B397" s="450"/>
      <c r="C397" s="408">
        <v>4103</v>
      </c>
      <c r="D397" s="487">
        <v>8.1389999999999958</v>
      </c>
      <c r="E397" s="409"/>
      <c r="F397" s="409"/>
      <c r="G397" s="425" t="s">
        <v>1337</v>
      </c>
      <c r="H397" s="426" t="s">
        <v>7</v>
      </c>
      <c r="I397" s="412">
        <v>20</v>
      </c>
      <c r="J397" s="413">
        <v>177039</v>
      </c>
      <c r="K397" s="414">
        <v>3540780</v>
      </c>
      <c r="L397" s="451"/>
    </row>
    <row r="398" spans="2:12" ht="32.1" customHeight="1">
      <c r="B398" s="450"/>
      <c r="C398" s="408">
        <v>4129</v>
      </c>
      <c r="D398" s="487">
        <v>8.1399999999999952</v>
      </c>
      <c r="E398" s="409"/>
      <c r="F398" s="409"/>
      <c r="G398" s="425" t="s">
        <v>778</v>
      </c>
      <c r="H398" s="426" t="s">
        <v>7</v>
      </c>
      <c r="I398" s="412">
        <v>73</v>
      </c>
      <c r="J398" s="413">
        <v>241287</v>
      </c>
      <c r="K398" s="414">
        <v>17613951</v>
      </c>
      <c r="L398" s="451"/>
    </row>
    <row r="399" spans="2:12" ht="32.1" customHeight="1">
      <c r="B399" s="450"/>
      <c r="C399" s="408">
        <v>4329</v>
      </c>
      <c r="D399" s="487">
        <v>8.141</v>
      </c>
      <c r="E399" s="409"/>
      <c r="F399" s="409"/>
      <c r="G399" s="425" t="s">
        <v>792</v>
      </c>
      <c r="H399" s="426" t="s">
        <v>7</v>
      </c>
      <c r="I399" s="412">
        <v>9</v>
      </c>
      <c r="J399" s="413">
        <v>684700</v>
      </c>
      <c r="K399" s="414">
        <v>6162300</v>
      </c>
      <c r="L399" s="451"/>
    </row>
    <row r="400" spans="2:12" ht="32.1" customHeight="1">
      <c r="B400" s="450"/>
      <c r="C400" s="408">
        <v>4328</v>
      </c>
      <c r="D400" s="487">
        <v>8.1419999999999995</v>
      </c>
      <c r="E400" s="409"/>
      <c r="F400" s="409"/>
      <c r="G400" s="425" t="s">
        <v>793</v>
      </c>
      <c r="H400" s="426" t="s">
        <v>7</v>
      </c>
      <c r="I400" s="412">
        <v>1</v>
      </c>
      <c r="J400" s="413">
        <v>3783843</v>
      </c>
      <c r="K400" s="414">
        <v>3783843</v>
      </c>
      <c r="L400" s="451"/>
    </row>
    <row r="401" spans="2:12" ht="32.1" customHeight="1">
      <c r="B401" s="450"/>
      <c r="C401" s="408">
        <v>4333</v>
      </c>
      <c r="D401" s="487">
        <v>8.1429999999999989</v>
      </c>
      <c r="E401" s="409"/>
      <c r="F401" s="409"/>
      <c r="G401" s="425" t="s">
        <v>1338</v>
      </c>
      <c r="H401" s="426" t="s">
        <v>7</v>
      </c>
      <c r="I401" s="412">
        <v>2</v>
      </c>
      <c r="J401" s="413">
        <v>3546805</v>
      </c>
      <c r="K401" s="414">
        <v>7093610</v>
      </c>
      <c r="L401" s="451"/>
    </row>
    <row r="402" spans="2:12" ht="32.1" customHeight="1">
      <c r="B402" s="450"/>
      <c r="C402" s="402"/>
      <c r="D402" s="486"/>
      <c r="E402" s="403"/>
      <c r="F402" s="403"/>
      <c r="G402" s="427" t="s">
        <v>455</v>
      </c>
      <c r="H402" s="488"/>
      <c r="I402" s="488"/>
      <c r="J402" s="406"/>
      <c r="K402" s="407"/>
      <c r="L402" s="451"/>
    </row>
    <row r="403" spans="2:12" ht="32.1" customHeight="1">
      <c r="B403" s="450"/>
      <c r="C403" s="402"/>
      <c r="D403" s="486"/>
      <c r="E403" s="403"/>
      <c r="F403" s="403"/>
      <c r="G403" s="427" t="s">
        <v>771</v>
      </c>
      <c r="H403" s="488"/>
      <c r="I403" s="488"/>
      <c r="J403" s="406"/>
      <c r="K403" s="407"/>
      <c r="L403" s="451"/>
    </row>
    <row r="404" spans="2:12" ht="48" customHeight="1">
      <c r="B404" s="450"/>
      <c r="C404" s="408" t="s">
        <v>794</v>
      </c>
      <c r="D404" s="487" t="s">
        <v>795</v>
      </c>
      <c r="E404" s="409"/>
      <c r="F404" s="409"/>
      <c r="G404" s="425" t="s">
        <v>772</v>
      </c>
      <c r="H404" s="426" t="s">
        <v>7</v>
      </c>
      <c r="I404" s="412">
        <v>135</v>
      </c>
      <c r="J404" s="413">
        <v>355249</v>
      </c>
      <c r="K404" s="414">
        <v>47958615</v>
      </c>
      <c r="L404" s="451"/>
    </row>
    <row r="405" spans="2:12" ht="32.1" customHeight="1">
      <c r="B405" s="450"/>
      <c r="C405" s="408" t="s">
        <v>708</v>
      </c>
      <c r="D405" s="487" t="s">
        <v>796</v>
      </c>
      <c r="E405" s="409"/>
      <c r="F405" s="409"/>
      <c r="G405" s="425" t="s">
        <v>684</v>
      </c>
      <c r="H405" s="426" t="s">
        <v>5</v>
      </c>
      <c r="I405" s="412">
        <v>729</v>
      </c>
      <c r="J405" s="413">
        <v>59572</v>
      </c>
      <c r="K405" s="414">
        <v>43427988</v>
      </c>
      <c r="L405" s="451"/>
    </row>
    <row r="406" spans="2:12" ht="32.1" customHeight="1">
      <c r="B406" s="450"/>
      <c r="C406" s="408" t="s">
        <v>712</v>
      </c>
      <c r="D406" s="487" t="s">
        <v>797</v>
      </c>
      <c r="E406" s="409"/>
      <c r="F406" s="409"/>
      <c r="G406" s="425" t="s">
        <v>33</v>
      </c>
      <c r="H406" s="426" t="s">
        <v>5</v>
      </c>
      <c r="I406" s="412">
        <v>668</v>
      </c>
      <c r="J406" s="413">
        <v>142550</v>
      </c>
      <c r="K406" s="414">
        <v>95223400</v>
      </c>
      <c r="L406" s="451"/>
    </row>
    <row r="407" spans="2:12" ht="48" customHeight="1">
      <c r="B407" s="450"/>
      <c r="C407" s="408" t="s">
        <v>798</v>
      </c>
      <c r="D407" s="487" t="s">
        <v>799</v>
      </c>
      <c r="E407" s="409"/>
      <c r="F407" s="409"/>
      <c r="G407" s="425" t="s">
        <v>773</v>
      </c>
      <c r="H407" s="426" t="s">
        <v>5</v>
      </c>
      <c r="I407" s="412">
        <v>1768</v>
      </c>
      <c r="J407" s="413">
        <v>10494</v>
      </c>
      <c r="K407" s="414">
        <v>18553392</v>
      </c>
      <c r="L407" s="451"/>
    </row>
    <row r="408" spans="2:12" ht="80.099999999999994" customHeight="1">
      <c r="B408" s="450"/>
      <c r="C408" s="408" t="s">
        <v>710</v>
      </c>
      <c r="D408" s="487" t="s">
        <v>800</v>
      </c>
      <c r="E408" s="409"/>
      <c r="F408" s="409"/>
      <c r="G408" s="425" t="s">
        <v>685</v>
      </c>
      <c r="H408" s="426" t="s">
        <v>6</v>
      </c>
      <c r="I408" s="412">
        <v>108</v>
      </c>
      <c r="J408" s="413">
        <v>42199</v>
      </c>
      <c r="K408" s="414">
        <v>4557492</v>
      </c>
      <c r="L408" s="451"/>
    </row>
    <row r="409" spans="2:12" ht="32.1" customHeight="1">
      <c r="B409" s="450"/>
      <c r="C409" s="408" t="s">
        <v>801</v>
      </c>
      <c r="D409" s="487" t="s">
        <v>802</v>
      </c>
      <c r="E409" s="409"/>
      <c r="F409" s="409"/>
      <c r="G409" s="425" t="s">
        <v>774</v>
      </c>
      <c r="H409" s="426" t="s">
        <v>7</v>
      </c>
      <c r="I409" s="412">
        <v>72</v>
      </c>
      <c r="J409" s="413">
        <v>14524</v>
      </c>
      <c r="K409" s="414">
        <v>1045728</v>
      </c>
      <c r="L409" s="451"/>
    </row>
    <row r="410" spans="2:12" ht="32.1" customHeight="1">
      <c r="B410" s="450"/>
      <c r="C410" s="408" t="s">
        <v>803</v>
      </c>
      <c r="D410" s="487" t="s">
        <v>804</v>
      </c>
      <c r="E410" s="409"/>
      <c r="F410" s="409"/>
      <c r="G410" s="425" t="s">
        <v>775</v>
      </c>
      <c r="H410" s="426" t="s">
        <v>6</v>
      </c>
      <c r="I410" s="412">
        <v>152</v>
      </c>
      <c r="J410" s="413">
        <v>33291</v>
      </c>
      <c r="K410" s="414">
        <v>5060232</v>
      </c>
      <c r="L410" s="451"/>
    </row>
    <row r="411" spans="2:12" ht="32.1" customHeight="1">
      <c r="B411" s="450"/>
      <c r="C411" s="408" t="s">
        <v>805</v>
      </c>
      <c r="D411" s="487" t="s">
        <v>806</v>
      </c>
      <c r="E411" s="409"/>
      <c r="F411" s="409"/>
      <c r="G411" s="425" t="s">
        <v>776</v>
      </c>
      <c r="H411" s="426" t="s">
        <v>6</v>
      </c>
      <c r="I411" s="412">
        <v>532</v>
      </c>
      <c r="J411" s="413">
        <v>62686</v>
      </c>
      <c r="K411" s="414">
        <v>33348952</v>
      </c>
      <c r="L411" s="451"/>
    </row>
    <row r="412" spans="2:12" ht="32.1" customHeight="1">
      <c r="B412" s="450"/>
      <c r="C412" s="408" t="s">
        <v>807</v>
      </c>
      <c r="D412" s="487" t="s">
        <v>808</v>
      </c>
      <c r="E412" s="409"/>
      <c r="F412" s="409"/>
      <c r="G412" s="425" t="s">
        <v>777</v>
      </c>
      <c r="H412" s="426" t="s">
        <v>6</v>
      </c>
      <c r="I412" s="412">
        <v>483</v>
      </c>
      <c r="J412" s="413">
        <v>120356</v>
      </c>
      <c r="K412" s="414">
        <v>58131948</v>
      </c>
      <c r="L412" s="451"/>
    </row>
    <row r="413" spans="2:12" ht="32.1" customHeight="1">
      <c r="B413" s="450"/>
      <c r="C413" s="408" t="s">
        <v>810</v>
      </c>
      <c r="D413" s="487" t="s">
        <v>809</v>
      </c>
      <c r="E413" s="409"/>
      <c r="F413" s="409"/>
      <c r="G413" s="425" t="s">
        <v>778</v>
      </c>
      <c r="H413" s="426" t="s">
        <v>7</v>
      </c>
      <c r="I413" s="412">
        <v>882</v>
      </c>
      <c r="J413" s="413">
        <v>244576</v>
      </c>
      <c r="K413" s="414">
        <v>215716032</v>
      </c>
      <c r="L413" s="451"/>
    </row>
    <row r="414" spans="2:12" ht="32.1" customHeight="1">
      <c r="B414" s="450"/>
      <c r="C414" s="408" t="s">
        <v>811</v>
      </c>
      <c r="D414" s="487" t="s">
        <v>812</v>
      </c>
      <c r="E414" s="409"/>
      <c r="F414" s="409"/>
      <c r="G414" s="425" t="s">
        <v>779</v>
      </c>
      <c r="H414" s="426" t="s">
        <v>6</v>
      </c>
      <c r="I414" s="412">
        <v>165</v>
      </c>
      <c r="J414" s="413">
        <v>353937</v>
      </c>
      <c r="K414" s="414">
        <v>58399605</v>
      </c>
      <c r="L414" s="451"/>
    </row>
    <row r="415" spans="2:12" ht="32.1" customHeight="1">
      <c r="B415" s="450"/>
      <c r="C415" s="408" t="s">
        <v>813</v>
      </c>
      <c r="D415" s="487" t="s">
        <v>814</v>
      </c>
      <c r="E415" s="409"/>
      <c r="F415" s="409"/>
      <c r="G415" s="425" t="s">
        <v>780</v>
      </c>
      <c r="H415" s="426" t="s">
        <v>7</v>
      </c>
      <c r="I415" s="412">
        <v>45</v>
      </c>
      <c r="J415" s="413">
        <v>469277</v>
      </c>
      <c r="K415" s="414">
        <v>21117465</v>
      </c>
      <c r="L415" s="451"/>
    </row>
    <row r="416" spans="2:12" ht="63.9" customHeight="1">
      <c r="B416" s="450"/>
      <c r="C416" s="408" t="s">
        <v>667</v>
      </c>
      <c r="D416" s="487" t="s">
        <v>815</v>
      </c>
      <c r="E416" s="409"/>
      <c r="F416" s="409"/>
      <c r="G416" s="425" t="s">
        <v>654</v>
      </c>
      <c r="H416" s="426" t="s">
        <v>7</v>
      </c>
      <c r="I416" s="412">
        <v>6</v>
      </c>
      <c r="J416" s="413">
        <v>884147</v>
      </c>
      <c r="K416" s="414">
        <v>5304882</v>
      </c>
      <c r="L416" s="451"/>
    </row>
    <row r="417" spans="2:12" ht="63.9" customHeight="1">
      <c r="B417" s="450"/>
      <c r="C417" s="408" t="s">
        <v>1340</v>
      </c>
      <c r="D417" s="487" t="s">
        <v>1339</v>
      </c>
      <c r="E417" s="409"/>
      <c r="F417" s="409"/>
      <c r="G417" s="425" t="s">
        <v>655</v>
      </c>
      <c r="H417" s="426" t="s">
        <v>7</v>
      </c>
      <c r="I417" s="412">
        <v>7</v>
      </c>
      <c r="J417" s="413">
        <v>1346199</v>
      </c>
      <c r="K417" s="414">
        <v>9423393</v>
      </c>
      <c r="L417" s="451"/>
    </row>
    <row r="418" spans="2:12" ht="111.9" customHeight="1">
      <c r="B418" s="450"/>
      <c r="C418" s="408" t="s">
        <v>816</v>
      </c>
      <c r="D418" s="487" t="s">
        <v>817</v>
      </c>
      <c r="E418" s="409"/>
      <c r="F418" s="409"/>
      <c r="G418" s="425" t="s">
        <v>781</v>
      </c>
      <c r="H418" s="426" t="s">
        <v>7</v>
      </c>
      <c r="I418" s="412">
        <v>1</v>
      </c>
      <c r="J418" s="413">
        <v>3097307</v>
      </c>
      <c r="K418" s="414">
        <v>3097307</v>
      </c>
      <c r="L418" s="451"/>
    </row>
    <row r="419" spans="2:12" ht="32.1" customHeight="1">
      <c r="B419" s="450"/>
      <c r="C419" s="408" t="s">
        <v>819</v>
      </c>
      <c r="D419" s="487" t="s">
        <v>818</v>
      </c>
      <c r="E419" s="409"/>
      <c r="F419" s="409"/>
      <c r="G419" s="425" t="s">
        <v>782</v>
      </c>
      <c r="H419" s="426" t="s">
        <v>7</v>
      </c>
      <c r="I419" s="412">
        <v>15</v>
      </c>
      <c r="J419" s="413">
        <v>5199681</v>
      </c>
      <c r="K419" s="414">
        <v>77995215</v>
      </c>
      <c r="L419" s="451"/>
    </row>
    <row r="420" spans="2:12" ht="32.1" customHeight="1">
      <c r="B420" s="450"/>
      <c r="C420" s="408" t="s">
        <v>821</v>
      </c>
      <c r="D420" s="487" t="s">
        <v>820</v>
      </c>
      <c r="E420" s="409"/>
      <c r="F420" s="409"/>
      <c r="G420" s="425" t="s">
        <v>783</v>
      </c>
      <c r="H420" s="426" t="s">
        <v>7</v>
      </c>
      <c r="I420" s="412">
        <v>11</v>
      </c>
      <c r="J420" s="413">
        <v>5187571</v>
      </c>
      <c r="K420" s="414">
        <v>57063281</v>
      </c>
      <c r="L420" s="451"/>
    </row>
    <row r="421" spans="2:12" ht="32.1" customHeight="1">
      <c r="B421" s="450"/>
      <c r="C421" s="408" t="s">
        <v>1342</v>
      </c>
      <c r="D421" s="487" t="s">
        <v>1341</v>
      </c>
      <c r="E421" s="409"/>
      <c r="F421" s="409"/>
      <c r="G421" s="425" t="s">
        <v>784</v>
      </c>
      <c r="H421" s="426" t="s">
        <v>7</v>
      </c>
      <c r="I421" s="412">
        <v>1</v>
      </c>
      <c r="J421" s="413">
        <v>6567897</v>
      </c>
      <c r="K421" s="414">
        <v>6567897</v>
      </c>
      <c r="L421" s="451"/>
    </row>
    <row r="422" spans="2:12" ht="48" customHeight="1">
      <c r="B422" s="450"/>
      <c r="C422" s="408" t="s">
        <v>822</v>
      </c>
      <c r="D422" s="487" t="s">
        <v>823</v>
      </c>
      <c r="E422" s="409"/>
      <c r="F422" s="409"/>
      <c r="G422" s="425" t="s">
        <v>786</v>
      </c>
      <c r="H422" s="426" t="s">
        <v>5</v>
      </c>
      <c r="I422" s="412">
        <v>1</v>
      </c>
      <c r="J422" s="413">
        <v>2665644</v>
      </c>
      <c r="K422" s="414">
        <v>2665644</v>
      </c>
      <c r="L422" s="451"/>
    </row>
    <row r="423" spans="2:12" ht="48" customHeight="1">
      <c r="B423" s="450"/>
      <c r="C423" s="408" t="s">
        <v>825</v>
      </c>
      <c r="D423" s="487" t="s">
        <v>824</v>
      </c>
      <c r="E423" s="409"/>
      <c r="F423" s="409"/>
      <c r="G423" s="425" t="s">
        <v>787</v>
      </c>
      <c r="H423" s="426" t="s">
        <v>5</v>
      </c>
      <c r="I423" s="412">
        <v>1</v>
      </c>
      <c r="J423" s="413">
        <v>3011882</v>
      </c>
      <c r="K423" s="414">
        <v>3011882</v>
      </c>
      <c r="L423" s="451"/>
    </row>
    <row r="424" spans="2:12" ht="32.1" customHeight="1">
      <c r="B424" s="450"/>
      <c r="C424" s="402"/>
      <c r="D424" s="486"/>
      <c r="E424" s="403"/>
      <c r="F424" s="403"/>
      <c r="G424" s="427" t="s">
        <v>1336</v>
      </c>
      <c r="H424" s="488"/>
      <c r="I424" s="406"/>
      <c r="J424" s="406"/>
      <c r="K424" s="407"/>
      <c r="L424" s="451"/>
    </row>
    <row r="425" spans="2:12" ht="48" customHeight="1">
      <c r="B425" s="450"/>
      <c r="C425" s="408" t="s">
        <v>794</v>
      </c>
      <c r="D425" s="487" t="s">
        <v>826</v>
      </c>
      <c r="E425" s="409"/>
      <c r="F425" s="409"/>
      <c r="G425" s="425" t="s">
        <v>772</v>
      </c>
      <c r="H425" s="426" t="s">
        <v>5</v>
      </c>
      <c r="I425" s="412">
        <v>4</v>
      </c>
      <c r="J425" s="413">
        <v>355249</v>
      </c>
      <c r="K425" s="414">
        <v>1420996</v>
      </c>
      <c r="L425" s="451"/>
    </row>
    <row r="426" spans="2:12" ht="32.1" customHeight="1">
      <c r="B426" s="450"/>
      <c r="C426" s="408" t="s">
        <v>708</v>
      </c>
      <c r="D426" s="487" t="s">
        <v>827</v>
      </c>
      <c r="E426" s="409"/>
      <c r="F426" s="409"/>
      <c r="G426" s="425" t="s">
        <v>684</v>
      </c>
      <c r="H426" s="426" t="s">
        <v>5</v>
      </c>
      <c r="I426" s="412">
        <v>43</v>
      </c>
      <c r="J426" s="413">
        <v>59572</v>
      </c>
      <c r="K426" s="414">
        <v>2561596</v>
      </c>
      <c r="L426" s="451"/>
    </row>
    <row r="427" spans="2:12" ht="32.1" customHeight="1">
      <c r="B427" s="450"/>
      <c r="C427" s="408" t="s">
        <v>712</v>
      </c>
      <c r="D427" s="487" t="s">
        <v>828</v>
      </c>
      <c r="E427" s="409"/>
      <c r="F427" s="409"/>
      <c r="G427" s="425" t="s">
        <v>33</v>
      </c>
      <c r="H427" s="426" t="s">
        <v>6</v>
      </c>
      <c r="I427" s="412">
        <v>40</v>
      </c>
      <c r="J427" s="413">
        <v>142550</v>
      </c>
      <c r="K427" s="414">
        <v>5702000</v>
      </c>
      <c r="L427" s="451"/>
    </row>
    <row r="428" spans="2:12" ht="48" customHeight="1">
      <c r="B428" s="450"/>
      <c r="C428" s="408" t="s">
        <v>798</v>
      </c>
      <c r="D428" s="487" t="s">
        <v>829</v>
      </c>
      <c r="E428" s="409"/>
      <c r="F428" s="409"/>
      <c r="G428" s="425" t="s">
        <v>773</v>
      </c>
      <c r="H428" s="426" t="s">
        <v>7</v>
      </c>
      <c r="I428" s="412">
        <v>71</v>
      </c>
      <c r="J428" s="413">
        <v>10494</v>
      </c>
      <c r="K428" s="414">
        <v>745074</v>
      </c>
      <c r="L428" s="451"/>
    </row>
    <row r="429" spans="2:12" ht="80.099999999999994" customHeight="1">
      <c r="B429" s="450"/>
      <c r="C429" s="408" t="s">
        <v>710</v>
      </c>
      <c r="D429" s="487" t="s">
        <v>830</v>
      </c>
      <c r="E429" s="409"/>
      <c r="F429" s="409"/>
      <c r="G429" s="425" t="s">
        <v>685</v>
      </c>
      <c r="H429" s="426" t="s">
        <v>6</v>
      </c>
      <c r="I429" s="412">
        <v>4</v>
      </c>
      <c r="J429" s="413">
        <v>42199</v>
      </c>
      <c r="K429" s="414">
        <v>168796</v>
      </c>
      <c r="L429" s="451"/>
    </row>
    <row r="430" spans="2:12" ht="63.9" customHeight="1">
      <c r="B430" s="450"/>
      <c r="C430" s="408" t="s">
        <v>831</v>
      </c>
      <c r="D430" s="487" t="s">
        <v>832</v>
      </c>
      <c r="E430" s="409"/>
      <c r="F430" s="409"/>
      <c r="G430" s="425" t="s">
        <v>790</v>
      </c>
      <c r="H430" s="426" t="s">
        <v>7</v>
      </c>
      <c r="I430" s="412">
        <v>51</v>
      </c>
      <c r="J430" s="413">
        <v>21241</v>
      </c>
      <c r="K430" s="414">
        <v>1083291</v>
      </c>
      <c r="L430" s="451"/>
    </row>
    <row r="431" spans="2:12" ht="32.1" customHeight="1">
      <c r="B431" s="450"/>
      <c r="C431" s="408" t="s">
        <v>801</v>
      </c>
      <c r="D431" s="487" t="s">
        <v>833</v>
      </c>
      <c r="E431" s="409"/>
      <c r="F431" s="409"/>
      <c r="G431" s="425" t="s">
        <v>774</v>
      </c>
      <c r="H431" s="426" t="s">
        <v>6</v>
      </c>
      <c r="I431" s="412">
        <v>1</v>
      </c>
      <c r="J431" s="413">
        <v>14524</v>
      </c>
      <c r="K431" s="414">
        <v>14524</v>
      </c>
      <c r="L431" s="451"/>
    </row>
    <row r="432" spans="2:12" ht="32.1" customHeight="1">
      <c r="B432" s="450"/>
      <c r="C432" s="408" t="s">
        <v>803</v>
      </c>
      <c r="D432" s="487" t="s">
        <v>834</v>
      </c>
      <c r="E432" s="409"/>
      <c r="F432" s="409"/>
      <c r="G432" s="425" t="s">
        <v>775</v>
      </c>
      <c r="H432" s="426" t="s">
        <v>6</v>
      </c>
      <c r="I432" s="412">
        <v>57</v>
      </c>
      <c r="J432" s="413">
        <v>33291</v>
      </c>
      <c r="K432" s="414">
        <v>1897587</v>
      </c>
      <c r="L432" s="451"/>
    </row>
    <row r="433" spans="2:12" ht="32.1" customHeight="1">
      <c r="B433" s="450"/>
      <c r="C433" s="408" t="s">
        <v>740</v>
      </c>
      <c r="D433" s="487" t="s">
        <v>835</v>
      </c>
      <c r="E433" s="409"/>
      <c r="F433" s="409"/>
      <c r="G433" s="425" t="s">
        <v>699</v>
      </c>
      <c r="H433" s="426" t="s">
        <v>6</v>
      </c>
      <c r="I433" s="412">
        <v>6</v>
      </c>
      <c r="J433" s="413">
        <v>30226</v>
      </c>
      <c r="K433" s="414">
        <v>181356</v>
      </c>
      <c r="L433" s="451"/>
    </row>
    <row r="434" spans="2:12" ht="32.1" customHeight="1">
      <c r="B434" s="450"/>
      <c r="C434" s="408" t="s">
        <v>805</v>
      </c>
      <c r="D434" s="487" t="s">
        <v>836</v>
      </c>
      <c r="E434" s="409"/>
      <c r="F434" s="409"/>
      <c r="G434" s="425" t="s">
        <v>776</v>
      </c>
      <c r="H434" s="426" t="s">
        <v>7</v>
      </c>
      <c r="I434" s="412">
        <v>1</v>
      </c>
      <c r="J434" s="413">
        <v>62686</v>
      </c>
      <c r="K434" s="414">
        <v>62686</v>
      </c>
      <c r="L434" s="451"/>
    </row>
    <row r="435" spans="2:12" ht="32.1" customHeight="1">
      <c r="B435" s="450"/>
      <c r="C435" s="408" t="s">
        <v>837</v>
      </c>
      <c r="D435" s="487" t="s">
        <v>838</v>
      </c>
      <c r="E435" s="409"/>
      <c r="F435" s="409"/>
      <c r="G435" s="425" t="s">
        <v>791</v>
      </c>
      <c r="H435" s="426" t="s">
        <v>6</v>
      </c>
      <c r="I435" s="412">
        <v>38</v>
      </c>
      <c r="J435" s="413">
        <v>120356</v>
      </c>
      <c r="K435" s="414">
        <v>4573528</v>
      </c>
      <c r="L435" s="451"/>
    </row>
    <row r="436" spans="2:12" ht="32.1" customHeight="1">
      <c r="B436" s="450"/>
      <c r="C436" s="408" t="s">
        <v>1345</v>
      </c>
      <c r="D436" s="487" t="s">
        <v>1343</v>
      </c>
      <c r="E436" s="409"/>
      <c r="F436" s="409"/>
      <c r="G436" s="425" t="s">
        <v>1337</v>
      </c>
      <c r="H436" s="426" t="s">
        <v>7</v>
      </c>
      <c r="I436" s="412">
        <v>7</v>
      </c>
      <c r="J436" s="413">
        <v>178026</v>
      </c>
      <c r="K436" s="414">
        <v>1246182</v>
      </c>
      <c r="L436" s="451"/>
    </row>
    <row r="437" spans="2:12" ht="32.1" customHeight="1">
      <c r="B437" s="450"/>
      <c r="C437" s="408" t="s">
        <v>810</v>
      </c>
      <c r="D437" s="487" t="s">
        <v>839</v>
      </c>
      <c r="E437" s="409"/>
      <c r="F437" s="409"/>
      <c r="G437" s="425" t="s">
        <v>778</v>
      </c>
      <c r="H437" s="426" t="s">
        <v>7</v>
      </c>
      <c r="I437" s="412">
        <v>24</v>
      </c>
      <c r="J437" s="413">
        <v>244576</v>
      </c>
      <c r="K437" s="414">
        <v>5869824</v>
      </c>
      <c r="L437" s="451"/>
    </row>
    <row r="438" spans="2:12" ht="32.1" customHeight="1">
      <c r="B438" s="450"/>
      <c r="C438" s="408" t="s">
        <v>1347</v>
      </c>
      <c r="D438" s="487" t="s">
        <v>1344</v>
      </c>
      <c r="E438" s="409"/>
      <c r="F438" s="409"/>
      <c r="G438" s="425" t="s">
        <v>792</v>
      </c>
      <c r="H438" s="426" t="s">
        <v>7</v>
      </c>
      <c r="I438" s="412">
        <v>3</v>
      </c>
      <c r="J438" s="413">
        <v>715617</v>
      </c>
      <c r="K438" s="414">
        <v>2146851</v>
      </c>
      <c r="L438" s="451"/>
    </row>
    <row r="439" spans="2:12" ht="32.1" customHeight="1">
      <c r="B439" s="450"/>
      <c r="C439" s="408" t="s">
        <v>1348</v>
      </c>
      <c r="D439" s="487" t="s">
        <v>1346</v>
      </c>
      <c r="E439" s="409"/>
      <c r="F439" s="409"/>
      <c r="G439" s="425" t="s">
        <v>1338</v>
      </c>
      <c r="H439" s="426" t="s">
        <v>7</v>
      </c>
      <c r="I439" s="412">
        <v>1</v>
      </c>
      <c r="J439" s="413">
        <v>3685944</v>
      </c>
      <c r="K439" s="414">
        <v>3685944</v>
      </c>
      <c r="L439" s="451"/>
    </row>
    <row r="440" spans="2:12" ht="32.1" customHeight="1" thickBot="1">
      <c r="B440" s="450"/>
      <c r="C440" s="416" t="s">
        <v>1266</v>
      </c>
      <c r="D440" s="497"/>
      <c r="E440" s="417"/>
      <c r="F440" s="417"/>
      <c r="G440" s="418"/>
      <c r="H440" s="419"/>
      <c r="I440" s="419"/>
      <c r="J440" s="421"/>
      <c r="K440" s="422">
        <v>3094000591</v>
      </c>
      <c r="L440" s="451"/>
    </row>
    <row r="441" spans="2:12" ht="32.1" customHeight="1" thickBot="1">
      <c r="B441" s="450"/>
      <c r="C441" s="397"/>
      <c r="D441" s="496">
        <v>10</v>
      </c>
      <c r="E441" s="398"/>
      <c r="F441" s="398"/>
      <c r="G441" s="423" t="s">
        <v>840</v>
      </c>
      <c r="H441" s="400"/>
      <c r="I441" s="398"/>
      <c r="J441" s="398"/>
      <c r="K441" s="401"/>
      <c r="L441" s="451"/>
    </row>
    <row r="442" spans="2:12" ht="32.1" customHeight="1">
      <c r="B442" s="450"/>
      <c r="C442" s="402"/>
      <c r="D442" s="486"/>
      <c r="E442" s="403"/>
      <c r="F442" s="403"/>
      <c r="G442" s="415" t="s">
        <v>1362</v>
      </c>
      <c r="H442" s="405"/>
      <c r="I442" s="406"/>
      <c r="J442" s="406"/>
      <c r="K442" s="407"/>
      <c r="L442" s="451"/>
    </row>
    <row r="443" spans="2:12" ht="32.1" customHeight="1">
      <c r="B443" s="450"/>
      <c r="C443" s="402"/>
      <c r="D443" s="486"/>
      <c r="E443" s="403"/>
      <c r="F443" s="403"/>
      <c r="G443" s="415" t="s">
        <v>789</v>
      </c>
      <c r="H443" s="405"/>
      <c r="I443" s="406"/>
      <c r="J443" s="406"/>
      <c r="K443" s="407"/>
      <c r="L443" s="451"/>
    </row>
    <row r="444" spans="2:12" ht="32.1" customHeight="1">
      <c r="B444" s="450"/>
      <c r="C444" s="408">
        <v>4262</v>
      </c>
      <c r="D444" s="487">
        <v>10.010999999999999</v>
      </c>
      <c r="E444" s="409"/>
      <c r="F444" s="409"/>
      <c r="G444" s="425" t="s">
        <v>841</v>
      </c>
      <c r="H444" s="426" t="s">
        <v>6</v>
      </c>
      <c r="I444" s="412">
        <v>14871</v>
      </c>
      <c r="J444" s="413">
        <v>5950</v>
      </c>
      <c r="K444" s="414">
        <v>88482450</v>
      </c>
      <c r="L444" s="451"/>
    </row>
    <row r="445" spans="2:12" ht="32.1" customHeight="1">
      <c r="B445" s="450"/>
      <c r="C445" s="408">
        <v>5891</v>
      </c>
      <c r="D445" s="487">
        <v>10.011999999999999</v>
      </c>
      <c r="E445" s="409"/>
      <c r="F445" s="409"/>
      <c r="G445" s="425" t="s">
        <v>842</v>
      </c>
      <c r="H445" s="426" t="s">
        <v>6</v>
      </c>
      <c r="I445" s="412">
        <v>18717</v>
      </c>
      <c r="J445" s="413">
        <v>2931</v>
      </c>
      <c r="K445" s="414">
        <v>54859527</v>
      </c>
      <c r="L445" s="451"/>
    </row>
    <row r="446" spans="2:12" ht="48" customHeight="1">
      <c r="B446" s="450"/>
      <c r="C446" s="408">
        <v>4981</v>
      </c>
      <c r="D446" s="487">
        <v>10.012999999999998</v>
      </c>
      <c r="E446" s="409"/>
      <c r="F446" s="409"/>
      <c r="G446" s="425" t="s">
        <v>843</v>
      </c>
      <c r="H446" s="426" t="s">
        <v>4</v>
      </c>
      <c r="I446" s="412">
        <v>44988</v>
      </c>
      <c r="J446" s="413">
        <v>86490</v>
      </c>
      <c r="K446" s="414">
        <v>3891012120</v>
      </c>
      <c r="L446" s="451"/>
    </row>
    <row r="447" spans="2:12" ht="48" customHeight="1">
      <c r="B447" s="450"/>
      <c r="C447" s="408">
        <v>7528</v>
      </c>
      <c r="D447" s="487">
        <v>10.013999999999998</v>
      </c>
      <c r="E447" s="409"/>
      <c r="F447" s="409"/>
      <c r="G447" s="425" t="s">
        <v>844</v>
      </c>
      <c r="H447" s="426" t="s">
        <v>4</v>
      </c>
      <c r="I447" s="412">
        <v>21540</v>
      </c>
      <c r="J447" s="413">
        <v>135307</v>
      </c>
      <c r="K447" s="414">
        <v>2914512780</v>
      </c>
      <c r="L447" s="451"/>
    </row>
    <row r="448" spans="2:12" ht="48" customHeight="1">
      <c r="B448" s="450"/>
      <c r="C448" s="408">
        <v>4792</v>
      </c>
      <c r="D448" s="487">
        <v>10.014999999999997</v>
      </c>
      <c r="E448" s="409"/>
      <c r="F448" s="409"/>
      <c r="G448" s="425" t="s">
        <v>845</v>
      </c>
      <c r="H448" s="426" t="s">
        <v>6</v>
      </c>
      <c r="I448" s="412">
        <v>40736</v>
      </c>
      <c r="J448" s="413">
        <v>94216</v>
      </c>
      <c r="K448" s="414">
        <v>3837982976</v>
      </c>
      <c r="L448" s="451"/>
    </row>
    <row r="449" spans="2:12" ht="63.9" customHeight="1">
      <c r="B449" s="450"/>
      <c r="C449" s="408">
        <v>4837</v>
      </c>
      <c r="D449" s="487">
        <v>10.016999999999996</v>
      </c>
      <c r="E449" s="409"/>
      <c r="F449" s="409"/>
      <c r="G449" s="425" t="s">
        <v>846</v>
      </c>
      <c r="H449" s="426" t="s">
        <v>6</v>
      </c>
      <c r="I449" s="412">
        <v>8135</v>
      </c>
      <c r="J449" s="413">
        <v>207702</v>
      </c>
      <c r="K449" s="414">
        <v>1689655770</v>
      </c>
      <c r="L449" s="451"/>
    </row>
    <row r="450" spans="2:12" ht="32.1" customHeight="1">
      <c r="B450" s="450"/>
      <c r="C450" s="408">
        <v>3024</v>
      </c>
      <c r="D450" s="487">
        <v>10.017999999999995</v>
      </c>
      <c r="E450" s="409"/>
      <c r="F450" s="409"/>
      <c r="G450" s="425" t="s">
        <v>33</v>
      </c>
      <c r="H450" s="426" t="s">
        <v>6</v>
      </c>
      <c r="I450" s="412">
        <v>11</v>
      </c>
      <c r="J450" s="413">
        <v>134823</v>
      </c>
      <c r="K450" s="414">
        <v>1483053</v>
      </c>
      <c r="L450" s="451"/>
    </row>
    <row r="451" spans="2:12" ht="80.099999999999994" customHeight="1">
      <c r="B451" s="450"/>
      <c r="C451" s="408">
        <v>3017</v>
      </c>
      <c r="D451" s="487">
        <v>10.018999999999995</v>
      </c>
      <c r="E451" s="409"/>
      <c r="F451" s="409"/>
      <c r="G451" s="425" t="s">
        <v>685</v>
      </c>
      <c r="H451" s="426" t="s">
        <v>6</v>
      </c>
      <c r="I451" s="412">
        <v>75452</v>
      </c>
      <c r="J451" s="413">
        <v>42199</v>
      </c>
      <c r="K451" s="414">
        <v>3183998948</v>
      </c>
      <c r="L451" s="451"/>
    </row>
    <row r="452" spans="2:12" ht="32.1" customHeight="1">
      <c r="B452" s="450"/>
      <c r="C452" s="402"/>
      <c r="D452" s="486"/>
      <c r="E452" s="403"/>
      <c r="F452" s="403"/>
      <c r="G452" s="427" t="s">
        <v>847</v>
      </c>
      <c r="H452" s="488"/>
      <c r="I452" s="488"/>
      <c r="J452" s="406"/>
      <c r="K452" s="407"/>
      <c r="L452" s="451"/>
    </row>
    <row r="453" spans="2:12" ht="48" customHeight="1">
      <c r="B453" s="450"/>
      <c r="C453" s="408">
        <v>3473</v>
      </c>
      <c r="D453" s="487">
        <v>10.020999999999999</v>
      </c>
      <c r="E453" s="409"/>
      <c r="F453" s="409"/>
      <c r="G453" s="425" t="s">
        <v>848</v>
      </c>
      <c r="H453" s="426" t="s">
        <v>5</v>
      </c>
      <c r="I453" s="412">
        <v>644</v>
      </c>
      <c r="J453" s="413">
        <v>797777</v>
      </c>
      <c r="K453" s="414">
        <v>513768388</v>
      </c>
      <c r="L453" s="451"/>
    </row>
    <row r="454" spans="2:12" ht="48" customHeight="1">
      <c r="B454" s="450"/>
      <c r="C454" s="408">
        <v>3474</v>
      </c>
      <c r="D454" s="487">
        <v>10.021999999999998</v>
      </c>
      <c r="E454" s="409"/>
      <c r="F454" s="409"/>
      <c r="G454" s="425" t="s">
        <v>1060</v>
      </c>
      <c r="H454" s="426" t="s">
        <v>5</v>
      </c>
      <c r="I454" s="412">
        <v>515</v>
      </c>
      <c r="J454" s="413">
        <v>954118</v>
      </c>
      <c r="K454" s="414">
        <v>491370770</v>
      </c>
      <c r="L454" s="451"/>
    </row>
    <row r="455" spans="2:12" ht="48" customHeight="1">
      <c r="B455" s="450"/>
      <c r="C455" s="408">
        <v>3471</v>
      </c>
      <c r="D455" s="487">
        <v>10.022999999999998</v>
      </c>
      <c r="E455" s="409"/>
      <c r="F455" s="409"/>
      <c r="G455" s="425" t="s">
        <v>849</v>
      </c>
      <c r="H455" s="426" t="s">
        <v>7</v>
      </c>
      <c r="I455" s="412">
        <v>98</v>
      </c>
      <c r="J455" s="413">
        <v>702450</v>
      </c>
      <c r="K455" s="414">
        <v>68840100</v>
      </c>
      <c r="L455" s="451"/>
    </row>
    <row r="456" spans="2:12" ht="48" customHeight="1">
      <c r="B456" s="450"/>
      <c r="C456" s="408">
        <v>3470</v>
      </c>
      <c r="D456" s="487">
        <v>10.023999999999997</v>
      </c>
      <c r="E456" s="409"/>
      <c r="F456" s="409"/>
      <c r="G456" s="425" t="s">
        <v>1058</v>
      </c>
      <c r="H456" s="426" t="s">
        <v>7</v>
      </c>
      <c r="I456" s="412">
        <v>1544</v>
      </c>
      <c r="J456" s="413">
        <v>1025338</v>
      </c>
      <c r="K456" s="414">
        <v>1583121872</v>
      </c>
      <c r="L456" s="451"/>
    </row>
    <row r="457" spans="2:12" ht="48" customHeight="1">
      <c r="B457" s="450"/>
      <c r="C457" s="408">
        <v>3881</v>
      </c>
      <c r="D457" s="487">
        <v>10.024999999999997</v>
      </c>
      <c r="E457" s="409"/>
      <c r="F457" s="409"/>
      <c r="G457" s="425" t="s">
        <v>850</v>
      </c>
      <c r="H457" s="426" t="s">
        <v>5</v>
      </c>
      <c r="I457" s="412">
        <v>531</v>
      </c>
      <c r="J457" s="413">
        <v>426785</v>
      </c>
      <c r="K457" s="414">
        <v>226622835</v>
      </c>
      <c r="L457" s="451"/>
    </row>
    <row r="458" spans="2:12" ht="48" customHeight="1">
      <c r="B458" s="450"/>
      <c r="C458" s="408">
        <v>3880</v>
      </c>
      <c r="D458" s="487">
        <v>10.025999999999996</v>
      </c>
      <c r="E458" s="409"/>
      <c r="F458" s="409"/>
      <c r="G458" s="425" t="s">
        <v>851</v>
      </c>
      <c r="H458" s="426" t="s">
        <v>5</v>
      </c>
      <c r="I458" s="412">
        <v>250</v>
      </c>
      <c r="J458" s="413">
        <v>665503</v>
      </c>
      <c r="K458" s="414">
        <v>166375750</v>
      </c>
      <c r="L458" s="451"/>
    </row>
    <row r="459" spans="2:12" ht="48" customHeight="1">
      <c r="B459" s="450"/>
      <c r="C459" s="408">
        <v>3716</v>
      </c>
      <c r="D459" s="487">
        <v>10.026999999999996</v>
      </c>
      <c r="E459" s="409"/>
      <c r="F459" s="409"/>
      <c r="G459" s="425" t="s">
        <v>852</v>
      </c>
      <c r="H459" s="426" t="s">
        <v>5</v>
      </c>
      <c r="I459" s="412">
        <v>1051</v>
      </c>
      <c r="J459" s="413">
        <v>1260656</v>
      </c>
      <c r="K459" s="414">
        <v>1324949456</v>
      </c>
      <c r="L459" s="451"/>
    </row>
    <row r="460" spans="2:12" ht="48" customHeight="1">
      <c r="B460" s="450"/>
      <c r="C460" s="408">
        <v>6185</v>
      </c>
      <c r="D460" s="487">
        <v>10.027999999999995</v>
      </c>
      <c r="E460" s="409"/>
      <c r="F460" s="409"/>
      <c r="G460" s="425" t="s">
        <v>853</v>
      </c>
      <c r="H460" s="426" t="s">
        <v>5</v>
      </c>
      <c r="I460" s="412">
        <v>137</v>
      </c>
      <c r="J460" s="413">
        <v>772811</v>
      </c>
      <c r="K460" s="414">
        <v>105875107</v>
      </c>
      <c r="L460" s="451"/>
    </row>
    <row r="461" spans="2:12" ht="48" customHeight="1">
      <c r="B461" s="450"/>
      <c r="C461" s="408">
        <v>4252</v>
      </c>
      <c r="D461" s="487">
        <v>10.028999999999995</v>
      </c>
      <c r="E461" s="409"/>
      <c r="F461" s="409"/>
      <c r="G461" s="425" t="s">
        <v>854</v>
      </c>
      <c r="H461" s="426" t="s">
        <v>5</v>
      </c>
      <c r="I461" s="412">
        <v>515</v>
      </c>
      <c r="J461" s="413">
        <v>2309203</v>
      </c>
      <c r="K461" s="414">
        <v>1189239545</v>
      </c>
      <c r="L461" s="451"/>
    </row>
    <row r="462" spans="2:12" ht="48" customHeight="1">
      <c r="B462" s="450"/>
      <c r="C462" s="408">
        <v>9639</v>
      </c>
      <c r="D462" s="487">
        <v>10.029999999999994</v>
      </c>
      <c r="E462" s="409"/>
      <c r="F462" s="409"/>
      <c r="G462" s="425" t="s">
        <v>855</v>
      </c>
      <c r="H462" s="426" t="s">
        <v>5</v>
      </c>
      <c r="I462" s="412">
        <v>34</v>
      </c>
      <c r="J462" s="413">
        <v>48763959</v>
      </c>
      <c r="K462" s="414">
        <v>1657974606</v>
      </c>
      <c r="L462" s="451"/>
    </row>
    <row r="463" spans="2:12" ht="63.9" customHeight="1">
      <c r="B463" s="450"/>
      <c r="C463" s="408">
        <v>9608</v>
      </c>
      <c r="D463" s="487">
        <v>10.030999999999993</v>
      </c>
      <c r="E463" s="409"/>
      <c r="F463" s="409"/>
      <c r="G463" s="425" t="s">
        <v>856</v>
      </c>
      <c r="H463" s="426" t="s">
        <v>5</v>
      </c>
      <c r="I463" s="412">
        <v>24</v>
      </c>
      <c r="J463" s="413">
        <v>26299594</v>
      </c>
      <c r="K463" s="414">
        <v>631190256</v>
      </c>
      <c r="L463" s="451"/>
    </row>
    <row r="464" spans="2:12" ht="32.1" customHeight="1">
      <c r="B464" s="450"/>
      <c r="C464" s="408">
        <v>3202</v>
      </c>
      <c r="D464" s="487">
        <v>10.031999999999993</v>
      </c>
      <c r="E464" s="409"/>
      <c r="F464" s="409"/>
      <c r="G464" s="425" t="s">
        <v>857</v>
      </c>
      <c r="H464" s="426" t="s">
        <v>6</v>
      </c>
      <c r="I464" s="412">
        <v>248</v>
      </c>
      <c r="J464" s="413">
        <v>668227</v>
      </c>
      <c r="K464" s="414">
        <v>165720296</v>
      </c>
      <c r="L464" s="451"/>
    </row>
    <row r="465" spans="2:12" ht="48" customHeight="1">
      <c r="B465" s="450"/>
      <c r="C465" s="408">
        <v>3722</v>
      </c>
      <c r="D465" s="487">
        <v>10.032999999999992</v>
      </c>
      <c r="E465" s="409"/>
      <c r="F465" s="409"/>
      <c r="G465" s="425" t="s">
        <v>858</v>
      </c>
      <c r="H465" s="426" t="s">
        <v>5</v>
      </c>
      <c r="I465" s="412">
        <v>62</v>
      </c>
      <c r="J465" s="413">
        <v>148576</v>
      </c>
      <c r="K465" s="414">
        <v>9211712</v>
      </c>
      <c r="L465" s="451"/>
    </row>
    <row r="466" spans="2:12" ht="32.1" customHeight="1">
      <c r="B466" s="450"/>
      <c r="C466" s="408">
        <v>4558</v>
      </c>
      <c r="D466" s="487">
        <v>10.033999999999992</v>
      </c>
      <c r="E466" s="409"/>
      <c r="F466" s="409"/>
      <c r="G466" s="425" t="s">
        <v>859</v>
      </c>
      <c r="H466" s="426" t="s">
        <v>5</v>
      </c>
      <c r="I466" s="412">
        <v>413</v>
      </c>
      <c r="J466" s="413">
        <v>6682602</v>
      </c>
      <c r="K466" s="414">
        <v>2759914626</v>
      </c>
      <c r="L466" s="451"/>
    </row>
    <row r="467" spans="2:12" ht="32.1" customHeight="1">
      <c r="B467" s="450"/>
      <c r="C467" s="408">
        <v>4550</v>
      </c>
      <c r="D467" s="487">
        <v>10.034999999999991</v>
      </c>
      <c r="E467" s="409"/>
      <c r="F467" s="409"/>
      <c r="G467" s="425" t="s">
        <v>860</v>
      </c>
      <c r="H467" s="426" t="s">
        <v>5</v>
      </c>
      <c r="I467" s="412">
        <v>5</v>
      </c>
      <c r="J467" s="413">
        <v>4885558</v>
      </c>
      <c r="K467" s="414">
        <v>24427790</v>
      </c>
      <c r="L467" s="451"/>
    </row>
    <row r="468" spans="2:12" ht="128.1" customHeight="1">
      <c r="B468" s="450"/>
      <c r="C468" s="408">
        <v>9869</v>
      </c>
      <c r="D468" s="487">
        <v>10.035999999999991</v>
      </c>
      <c r="E468" s="409"/>
      <c r="F468" s="409"/>
      <c r="G468" s="425" t="s">
        <v>1497</v>
      </c>
      <c r="H468" s="426" t="s">
        <v>5</v>
      </c>
      <c r="I468" s="412">
        <v>21</v>
      </c>
      <c r="J468" s="413">
        <v>2042752</v>
      </c>
      <c r="K468" s="414">
        <v>42897792</v>
      </c>
      <c r="L468" s="451"/>
    </row>
    <row r="469" spans="2:12" ht="80.099999999999994" customHeight="1">
      <c r="B469" s="450"/>
      <c r="C469" s="408">
        <v>9789</v>
      </c>
      <c r="D469" s="487">
        <v>10.03699999999999</v>
      </c>
      <c r="E469" s="409"/>
      <c r="F469" s="409"/>
      <c r="G469" s="425" t="s">
        <v>1349</v>
      </c>
      <c r="H469" s="426" t="s">
        <v>5</v>
      </c>
      <c r="I469" s="412">
        <v>21</v>
      </c>
      <c r="J469" s="413">
        <v>1049318</v>
      </c>
      <c r="K469" s="414">
        <v>22035678</v>
      </c>
      <c r="L469" s="451"/>
    </row>
    <row r="470" spans="2:12" ht="80.099999999999994" customHeight="1">
      <c r="B470" s="450"/>
      <c r="C470" s="408">
        <v>8019</v>
      </c>
      <c r="D470" s="487">
        <v>10.03799999999999</v>
      </c>
      <c r="E470" s="409"/>
      <c r="F470" s="409"/>
      <c r="G470" s="425" t="s">
        <v>861</v>
      </c>
      <c r="H470" s="426" t="s">
        <v>7</v>
      </c>
      <c r="I470" s="412">
        <v>63</v>
      </c>
      <c r="J470" s="413">
        <v>1222782</v>
      </c>
      <c r="K470" s="414">
        <v>77035266</v>
      </c>
      <c r="L470" s="451"/>
    </row>
    <row r="471" spans="2:12" ht="48" customHeight="1">
      <c r="B471" s="450"/>
      <c r="C471" s="408">
        <v>3042</v>
      </c>
      <c r="D471" s="487">
        <v>10.038999999999989</v>
      </c>
      <c r="E471" s="409"/>
      <c r="F471" s="409"/>
      <c r="G471" s="425" t="s">
        <v>862</v>
      </c>
      <c r="H471" s="426" t="s">
        <v>7</v>
      </c>
      <c r="I471" s="412">
        <v>4552</v>
      </c>
      <c r="J471" s="413">
        <v>62779</v>
      </c>
      <c r="K471" s="414">
        <v>285770008</v>
      </c>
      <c r="L471" s="451"/>
    </row>
    <row r="472" spans="2:12" ht="63.9" customHeight="1">
      <c r="B472" s="450"/>
      <c r="C472" s="408">
        <v>9622</v>
      </c>
      <c r="D472" s="487">
        <v>10.039999999999988</v>
      </c>
      <c r="E472" s="409"/>
      <c r="F472" s="409"/>
      <c r="G472" s="425" t="s">
        <v>863</v>
      </c>
      <c r="H472" s="426" t="s">
        <v>7</v>
      </c>
      <c r="I472" s="412">
        <v>89</v>
      </c>
      <c r="J472" s="413">
        <v>60109</v>
      </c>
      <c r="K472" s="414">
        <v>5349701</v>
      </c>
      <c r="L472" s="451"/>
    </row>
    <row r="473" spans="2:12" ht="48" customHeight="1">
      <c r="B473" s="450"/>
      <c r="C473" s="408">
        <v>9640</v>
      </c>
      <c r="D473" s="487">
        <v>10.040999999999988</v>
      </c>
      <c r="E473" s="409"/>
      <c r="F473" s="409"/>
      <c r="G473" s="425" t="s">
        <v>864</v>
      </c>
      <c r="H473" s="426" t="s">
        <v>5</v>
      </c>
      <c r="I473" s="412">
        <v>89</v>
      </c>
      <c r="J473" s="413">
        <v>108605</v>
      </c>
      <c r="K473" s="414">
        <v>9665845</v>
      </c>
      <c r="L473" s="451"/>
    </row>
    <row r="474" spans="2:12" ht="48" customHeight="1">
      <c r="B474" s="450"/>
      <c r="C474" s="408">
        <v>3043</v>
      </c>
      <c r="D474" s="487">
        <v>10.041999999999987</v>
      </c>
      <c r="E474" s="409"/>
      <c r="F474" s="409"/>
      <c r="G474" s="425" t="s">
        <v>403</v>
      </c>
      <c r="H474" s="426" t="s">
        <v>7</v>
      </c>
      <c r="I474" s="412">
        <v>2789</v>
      </c>
      <c r="J474" s="413">
        <v>87264</v>
      </c>
      <c r="K474" s="414">
        <v>243379296</v>
      </c>
      <c r="L474" s="451"/>
    </row>
    <row r="475" spans="2:12" ht="48" customHeight="1">
      <c r="B475" s="450"/>
      <c r="C475" s="408">
        <v>3044</v>
      </c>
      <c r="D475" s="487">
        <v>10.042999999999987</v>
      </c>
      <c r="E475" s="409"/>
      <c r="F475" s="409"/>
      <c r="G475" s="425" t="s">
        <v>405</v>
      </c>
      <c r="H475" s="426" t="s">
        <v>7</v>
      </c>
      <c r="I475" s="412">
        <v>18</v>
      </c>
      <c r="J475" s="413">
        <v>123582</v>
      </c>
      <c r="K475" s="414">
        <v>2224476</v>
      </c>
      <c r="L475" s="451"/>
    </row>
    <row r="476" spans="2:12" ht="48" customHeight="1">
      <c r="B476" s="450"/>
      <c r="C476" s="408">
        <v>3045</v>
      </c>
      <c r="D476" s="487">
        <v>10.043999999999986</v>
      </c>
      <c r="E476" s="409"/>
      <c r="F476" s="409"/>
      <c r="G476" s="425" t="s">
        <v>865</v>
      </c>
      <c r="H476" s="426" t="s">
        <v>7</v>
      </c>
      <c r="I476" s="412">
        <v>2738</v>
      </c>
      <c r="J476" s="413">
        <v>141072</v>
      </c>
      <c r="K476" s="414">
        <v>386255136</v>
      </c>
      <c r="L476" s="451"/>
    </row>
    <row r="477" spans="2:12" ht="48" customHeight="1">
      <c r="B477" s="450"/>
      <c r="C477" s="408">
        <v>3046</v>
      </c>
      <c r="D477" s="487">
        <v>10.044999999999986</v>
      </c>
      <c r="E477" s="409"/>
      <c r="F477" s="409"/>
      <c r="G477" s="425" t="s">
        <v>866</v>
      </c>
      <c r="H477" s="426" t="s">
        <v>7</v>
      </c>
      <c r="I477" s="412">
        <v>1365</v>
      </c>
      <c r="J477" s="413">
        <v>249061</v>
      </c>
      <c r="K477" s="414">
        <v>339968265</v>
      </c>
      <c r="L477" s="451"/>
    </row>
    <row r="478" spans="2:12" ht="48" customHeight="1">
      <c r="B478" s="450"/>
      <c r="C478" s="408">
        <v>3047</v>
      </c>
      <c r="D478" s="487">
        <v>10.045999999999985</v>
      </c>
      <c r="E478" s="409"/>
      <c r="F478" s="409"/>
      <c r="G478" s="425" t="s">
        <v>867</v>
      </c>
      <c r="H478" s="426" t="s">
        <v>7</v>
      </c>
      <c r="I478" s="412">
        <v>437</v>
      </c>
      <c r="J478" s="413">
        <v>318471</v>
      </c>
      <c r="K478" s="414">
        <v>139171827</v>
      </c>
      <c r="L478" s="451"/>
    </row>
    <row r="479" spans="2:12" ht="48" customHeight="1">
      <c r="B479" s="450"/>
      <c r="C479" s="408">
        <v>3048</v>
      </c>
      <c r="D479" s="487">
        <v>10.046999999999985</v>
      </c>
      <c r="E479" s="409"/>
      <c r="F479" s="409"/>
      <c r="G479" s="425" t="s">
        <v>868</v>
      </c>
      <c r="H479" s="426" t="s">
        <v>7</v>
      </c>
      <c r="I479" s="412">
        <v>1199</v>
      </c>
      <c r="J479" s="413">
        <v>411450</v>
      </c>
      <c r="K479" s="414">
        <v>493328550</v>
      </c>
      <c r="L479" s="451"/>
    </row>
    <row r="480" spans="2:12" ht="32.1" customHeight="1">
      <c r="B480" s="450"/>
      <c r="C480" s="408">
        <v>3919</v>
      </c>
      <c r="D480" s="487">
        <v>10.047999999999984</v>
      </c>
      <c r="E480" s="409"/>
      <c r="F480" s="409"/>
      <c r="G480" s="425" t="s">
        <v>869</v>
      </c>
      <c r="H480" s="426" t="s">
        <v>7</v>
      </c>
      <c r="I480" s="412">
        <v>2896</v>
      </c>
      <c r="J480" s="413">
        <v>727469</v>
      </c>
      <c r="K480" s="414">
        <v>2106750224</v>
      </c>
      <c r="L480" s="451"/>
    </row>
    <row r="481" spans="2:12" ht="32.1" customHeight="1">
      <c r="B481" s="450"/>
      <c r="C481" s="408">
        <v>3921</v>
      </c>
      <c r="D481" s="487">
        <v>10.048999999999984</v>
      </c>
      <c r="E481" s="409"/>
      <c r="F481" s="409"/>
      <c r="G481" s="425" t="s">
        <v>870</v>
      </c>
      <c r="H481" s="426" t="s">
        <v>7</v>
      </c>
      <c r="I481" s="412">
        <v>552</v>
      </c>
      <c r="J481" s="413">
        <v>1067223</v>
      </c>
      <c r="K481" s="414">
        <v>589107096</v>
      </c>
      <c r="L481" s="451"/>
    </row>
    <row r="482" spans="2:12" ht="32.1" customHeight="1">
      <c r="B482" s="450"/>
      <c r="C482" s="408">
        <v>3922</v>
      </c>
      <c r="D482" s="487">
        <v>10.049999999999983</v>
      </c>
      <c r="E482" s="409"/>
      <c r="F482" s="409"/>
      <c r="G482" s="425" t="s">
        <v>871</v>
      </c>
      <c r="H482" s="426" t="s">
        <v>7</v>
      </c>
      <c r="I482" s="412">
        <v>251</v>
      </c>
      <c r="J482" s="413">
        <v>1417564</v>
      </c>
      <c r="K482" s="414">
        <v>355808564</v>
      </c>
      <c r="L482" s="451"/>
    </row>
    <row r="483" spans="2:12" ht="32.1" customHeight="1">
      <c r="B483" s="450"/>
      <c r="C483" s="408">
        <v>3923</v>
      </c>
      <c r="D483" s="487">
        <v>10.050999999999982</v>
      </c>
      <c r="E483" s="409"/>
      <c r="F483" s="409"/>
      <c r="G483" s="425" t="s">
        <v>872</v>
      </c>
      <c r="H483" s="426" t="s">
        <v>7</v>
      </c>
      <c r="I483" s="412">
        <v>141</v>
      </c>
      <c r="J483" s="413">
        <v>1947802</v>
      </c>
      <c r="K483" s="414">
        <v>274640082</v>
      </c>
      <c r="L483" s="451"/>
    </row>
    <row r="484" spans="2:12" ht="32.1" customHeight="1">
      <c r="B484" s="450"/>
      <c r="C484" s="408">
        <v>3064</v>
      </c>
      <c r="D484" s="487">
        <v>10.051999999999982</v>
      </c>
      <c r="E484" s="409"/>
      <c r="F484" s="409"/>
      <c r="G484" s="425" t="s">
        <v>873</v>
      </c>
      <c r="H484" s="426" t="s">
        <v>7</v>
      </c>
      <c r="I484" s="412">
        <v>320</v>
      </c>
      <c r="J484" s="413">
        <v>82721</v>
      </c>
      <c r="K484" s="414">
        <v>26470720</v>
      </c>
      <c r="L484" s="451"/>
    </row>
    <row r="485" spans="2:12" ht="32.1" customHeight="1">
      <c r="B485" s="450"/>
      <c r="C485" s="408">
        <v>3065</v>
      </c>
      <c r="D485" s="487">
        <v>10.052999999999981</v>
      </c>
      <c r="E485" s="409"/>
      <c r="F485" s="409"/>
      <c r="G485" s="425" t="s">
        <v>874</v>
      </c>
      <c r="H485" s="426" t="s">
        <v>7</v>
      </c>
      <c r="I485" s="412">
        <v>2777</v>
      </c>
      <c r="J485" s="413">
        <v>99106</v>
      </c>
      <c r="K485" s="414">
        <v>275217362</v>
      </c>
      <c r="L485" s="451"/>
    </row>
    <row r="486" spans="2:12" ht="32.1" customHeight="1">
      <c r="B486" s="450"/>
      <c r="C486" s="408">
        <v>3066</v>
      </c>
      <c r="D486" s="487">
        <v>10.053999999999981</v>
      </c>
      <c r="E486" s="409"/>
      <c r="F486" s="409"/>
      <c r="G486" s="425" t="s">
        <v>1498</v>
      </c>
      <c r="H486" s="426" t="s">
        <v>7</v>
      </c>
      <c r="I486" s="412">
        <v>373</v>
      </c>
      <c r="J486" s="413">
        <v>135091</v>
      </c>
      <c r="K486" s="414">
        <v>50388943</v>
      </c>
      <c r="L486" s="451"/>
    </row>
    <row r="487" spans="2:12" ht="32.1" customHeight="1">
      <c r="B487" s="450"/>
      <c r="C487" s="408">
        <v>3067</v>
      </c>
      <c r="D487" s="487">
        <v>10.05499999999998</v>
      </c>
      <c r="E487" s="409"/>
      <c r="F487" s="409"/>
      <c r="G487" s="425" t="s">
        <v>1499</v>
      </c>
      <c r="H487" s="426" t="s">
        <v>7</v>
      </c>
      <c r="I487" s="412">
        <v>152</v>
      </c>
      <c r="J487" s="413">
        <v>160207</v>
      </c>
      <c r="K487" s="414">
        <v>24351464</v>
      </c>
      <c r="L487" s="451"/>
    </row>
    <row r="488" spans="2:12" ht="32.1" customHeight="1">
      <c r="B488" s="450"/>
      <c r="C488" s="408">
        <v>3068</v>
      </c>
      <c r="D488" s="487">
        <v>10.05599999999998</v>
      </c>
      <c r="E488" s="409"/>
      <c r="F488" s="409"/>
      <c r="G488" s="425" t="s">
        <v>875</v>
      </c>
      <c r="H488" s="426" t="s">
        <v>7</v>
      </c>
      <c r="I488" s="412">
        <v>174</v>
      </c>
      <c r="J488" s="413">
        <v>205277</v>
      </c>
      <c r="K488" s="414">
        <v>35718198</v>
      </c>
      <c r="L488" s="451"/>
    </row>
    <row r="489" spans="2:12" ht="32.1" customHeight="1">
      <c r="B489" s="450"/>
      <c r="C489" s="408">
        <v>3069</v>
      </c>
      <c r="D489" s="487">
        <v>10.056999999999979</v>
      </c>
      <c r="E489" s="409"/>
      <c r="F489" s="409"/>
      <c r="G489" s="425" t="s">
        <v>1500</v>
      </c>
      <c r="H489" s="426" t="s">
        <v>7</v>
      </c>
      <c r="I489" s="412">
        <v>33</v>
      </c>
      <c r="J489" s="413">
        <v>257644</v>
      </c>
      <c r="K489" s="414">
        <v>8502252</v>
      </c>
      <c r="L489" s="451"/>
    </row>
    <row r="490" spans="2:12" ht="32.1" customHeight="1">
      <c r="B490" s="450"/>
      <c r="C490" s="408">
        <v>3070</v>
      </c>
      <c r="D490" s="487">
        <v>10.057999999999979</v>
      </c>
      <c r="E490" s="409"/>
      <c r="F490" s="409"/>
      <c r="G490" s="425" t="s">
        <v>876</v>
      </c>
      <c r="H490" s="426" t="s">
        <v>7</v>
      </c>
      <c r="I490" s="412">
        <v>101</v>
      </c>
      <c r="J490" s="413">
        <v>329500</v>
      </c>
      <c r="K490" s="414">
        <v>33279500</v>
      </c>
      <c r="L490" s="451"/>
    </row>
    <row r="491" spans="2:12" ht="32.1" customHeight="1">
      <c r="B491" s="450"/>
      <c r="C491" s="408">
        <v>3071</v>
      </c>
      <c r="D491" s="487">
        <v>10.058999999999978</v>
      </c>
      <c r="E491" s="409"/>
      <c r="F491" s="409"/>
      <c r="G491" s="425" t="s">
        <v>877</v>
      </c>
      <c r="H491" s="426" t="s">
        <v>7</v>
      </c>
      <c r="I491" s="412">
        <v>17</v>
      </c>
      <c r="J491" s="413">
        <v>474567</v>
      </c>
      <c r="K491" s="414">
        <v>8067639</v>
      </c>
      <c r="L491" s="451"/>
    </row>
    <row r="492" spans="2:12" ht="32.1" customHeight="1">
      <c r="B492" s="450"/>
      <c r="C492" s="408">
        <v>3938</v>
      </c>
      <c r="D492" s="487">
        <v>10.060999999999977</v>
      </c>
      <c r="E492" s="409"/>
      <c r="F492" s="409"/>
      <c r="G492" s="425" t="s">
        <v>1501</v>
      </c>
      <c r="H492" s="426" t="s">
        <v>7</v>
      </c>
      <c r="I492" s="412">
        <v>233</v>
      </c>
      <c r="J492" s="413">
        <v>431869</v>
      </c>
      <c r="K492" s="414">
        <v>100625477</v>
      </c>
      <c r="L492" s="451"/>
    </row>
    <row r="493" spans="2:12" ht="32.1" customHeight="1">
      <c r="B493" s="450"/>
      <c r="C493" s="408">
        <v>3939</v>
      </c>
      <c r="D493" s="487">
        <v>10.061999999999976</v>
      </c>
      <c r="E493" s="409"/>
      <c r="F493" s="409"/>
      <c r="G493" s="425" t="s">
        <v>1502</v>
      </c>
      <c r="H493" s="426" t="s">
        <v>7</v>
      </c>
      <c r="I493" s="412">
        <v>216</v>
      </c>
      <c r="J493" s="413">
        <v>612094</v>
      </c>
      <c r="K493" s="414">
        <v>132212304</v>
      </c>
      <c r="L493" s="451"/>
    </row>
    <row r="494" spans="2:12" ht="32.1" customHeight="1">
      <c r="B494" s="450"/>
      <c r="C494" s="408">
        <v>3947</v>
      </c>
      <c r="D494" s="487">
        <v>10.062999999999976</v>
      </c>
      <c r="E494" s="409"/>
      <c r="F494" s="409"/>
      <c r="G494" s="425" t="s">
        <v>404</v>
      </c>
      <c r="H494" s="426" t="s">
        <v>7</v>
      </c>
      <c r="I494" s="412">
        <v>21</v>
      </c>
      <c r="J494" s="413">
        <v>1262209</v>
      </c>
      <c r="K494" s="414">
        <v>26506389</v>
      </c>
      <c r="L494" s="451"/>
    </row>
    <row r="495" spans="2:12" ht="32.1" customHeight="1">
      <c r="B495" s="450"/>
      <c r="C495" s="408">
        <v>3963</v>
      </c>
      <c r="D495" s="487">
        <v>10.064999999999975</v>
      </c>
      <c r="E495" s="409"/>
      <c r="F495" s="409"/>
      <c r="G495" s="425" t="s">
        <v>1503</v>
      </c>
      <c r="H495" s="426" t="s">
        <v>7</v>
      </c>
      <c r="I495" s="412">
        <v>5</v>
      </c>
      <c r="J495" s="413">
        <v>1293453</v>
      </c>
      <c r="K495" s="414">
        <v>6467265</v>
      </c>
      <c r="L495" s="451"/>
    </row>
    <row r="496" spans="2:12" ht="32.1" customHeight="1">
      <c r="B496" s="450"/>
      <c r="C496" s="408">
        <v>3968</v>
      </c>
      <c r="D496" s="487">
        <v>10.065999999999974</v>
      </c>
      <c r="E496" s="409"/>
      <c r="F496" s="409"/>
      <c r="G496" s="425" t="s">
        <v>1504</v>
      </c>
      <c r="H496" s="426" t="s">
        <v>7</v>
      </c>
      <c r="I496" s="412">
        <v>51</v>
      </c>
      <c r="J496" s="413">
        <v>2379862</v>
      </c>
      <c r="K496" s="414">
        <v>121372962</v>
      </c>
      <c r="L496" s="451"/>
    </row>
    <row r="497" spans="2:12" ht="32.1" customHeight="1">
      <c r="B497" s="450"/>
      <c r="C497" s="408">
        <v>3970</v>
      </c>
      <c r="D497" s="487">
        <v>10.066999999999974</v>
      </c>
      <c r="E497" s="409"/>
      <c r="F497" s="409"/>
      <c r="G497" s="425" t="s">
        <v>1505</v>
      </c>
      <c r="H497" s="426" t="s">
        <v>7</v>
      </c>
      <c r="I497" s="412">
        <v>37</v>
      </c>
      <c r="J497" s="413">
        <v>3043770</v>
      </c>
      <c r="K497" s="414">
        <v>112619490</v>
      </c>
      <c r="L497" s="451"/>
    </row>
    <row r="498" spans="2:12" ht="32.1" customHeight="1">
      <c r="B498" s="450"/>
      <c r="C498" s="408">
        <v>3978</v>
      </c>
      <c r="D498" s="487">
        <v>10.067999999999973</v>
      </c>
      <c r="E498" s="409"/>
      <c r="F498" s="409"/>
      <c r="G498" s="425" t="s">
        <v>1506</v>
      </c>
      <c r="H498" s="426" t="s">
        <v>7</v>
      </c>
      <c r="I498" s="412">
        <v>9</v>
      </c>
      <c r="J498" s="413">
        <v>1362125</v>
      </c>
      <c r="K498" s="414">
        <v>12259125</v>
      </c>
      <c r="L498" s="451"/>
    </row>
    <row r="499" spans="2:12" ht="32.1" customHeight="1">
      <c r="B499" s="450"/>
      <c r="C499" s="408">
        <v>3979</v>
      </c>
      <c r="D499" s="487">
        <v>10.068999999999972</v>
      </c>
      <c r="E499" s="409"/>
      <c r="F499" s="409"/>
      <c r="G499" s="425" t="s">
        <v>1507</v>
      </c>
      <c r="H499" s="426" t="s">
        <v>7</v>
      </c>
      <c r="I499" s="412">
        <v>35</v>
      </c>
      <c r="J499" s="413">
        <v>1691024</v>
      </c>
      <c r="K499" s="414">
        <v>59185840</v>
      </c>
      <c r="L499" s="451"/>
    </row>
    <row r="500" spans="2:12" ht="32.1" customHeight="1">
      <c r="B500" s="450"/>
      <c r="C500" s="408">
        <v>4630</v>
      </c>
      <c r="D500" s="487">
        <v>10.069999999999972</v>
      </c>
      <c r="E500" s="409"/>
      <c r="F500" s="409"/>
      <c r="G500" s="425" t="s">
        <v>878</v>
      </c>
      <c r="H500" s="426" t="s">
        <v>7</v>
      </c>
      <c r="I500" s="412">
        <v>485</v>
      </c>
      <c r="J500" s="413">
        <v>2180584</v>
      </c>
      <c r="K500" s="414">
        <v>1057583240</v>
      </c>
      <c r="L500" s="451"/>
    </row>
    <row r="501" spans="2:12" ht="32.1" customHeight="1">
      <c r="B501" s="450"/>
      <c r="C501" s="408">
        <v>4631</v>
      </c>
      <c r="D501" s="487">
        <v>10.070999999999971</v>
      </c>
      <c r="E501" s="409"/>
      <c r="F501" s="409"/>
      <c r="G501" s="425" t="s">
        <v>879</v>
      </c>
      <c r="H501" s="426" t="s">
        <v>7</v>
      </c>
      <c r="I501" s="412">
        <v>821</v>
      </c>
      <c r="J501" s="413">
        <v>2454500</v>
      </c>
      <c r="K501" s="414">
        <v>2015144500</v>
      </c>
      <c r="L501" s="451"/>
    </row>
    <row r="502" spans="2:12" ht="32.1" customHeight="1">
      <c r="B502" s="450"/>
      <c r="C502" s="408">
        <v>4632</v>
      </c>
      <c r="D502" s="487">
        <v>10.071999999999971</v>
      </c>
      <c r="E502" s="409"/>
      <c r="F502" s="409"/>
      <c r="G502" s="425" t="s">
        <v>1350</v>
      </c>
      <c r="H502" s="426" t="s">
        <v>7</v>
      </c>
      <c r="I502" s="412">
        <v>164</v>
      </c>
      <c r="J502" s="413">
        <v>2873774</v>
      </c>
      <c r="K502" s="414">
        <v>471298936</v>
      </c>
      <c r="L502" s="451"/>
    </row>
    <row r="503" spans="2:12" ht="32.1" customHeight="1">
      <c r="B503" s="450"/>
      <c r="C503" s="408">
        <v>4633</v>
      </c>
      <c r="D503" s="487">
        <v>10.07299999999997</v>
      </c>
      <c r="E503" s="409"/>
      <c r="F503" s="409"/>
      <c r="G503" s="425" t="s">
        <v>880</v>
      </c>
      <c r="H503" s="426" t="s">
        <v>7</v>
      </c>
      <c r="I503" s="412">
        <v>744</v>
      </c>
      <c r="J503" s="413">
        <v>3333773</v>
      </c>
      <c r="K503" s="414">
        <v>2480327112</v>
      </c>
      <c r="L503" s="451"/>
    </row>
    <row r="504" spans="2:12" ht="32.1" customHeight="1">
      <c r="B504" s="450"/>
      <c r="C504" s="408">
        <v>4635</v>
      </c>
      <c r="D504" s="487">
        <v>10.074999999999969</v>
      </c>
      <c r="E504" s="409"/>
      <c r="F504" s="409"/>
      <c r="G504" s="425" t="s">
        <v>881</v>
      </c>
      <c r="H504" s="426" t="s">
        <v>7</v>
      </c>
      <c r="I504" s="412">
        <v>113</v>
      </c>
      <c r="J504" s="413">
        <v>4324877</v>
      </c>
      <c r="K504" s="414">
        <v>488711101</v>
      </c>
      <c r="L504" s="451"/>
    </row>
    <row r="505" spans="2:12" ht="32.1" customHeight="1">
      <c r="B505" s="450"/>
      <c r="C505" s="408">
        <v>4636</v>
      </c>
      <c r="D505" s="487">
        <v>10.075999999999969</v>
      </c>
      <c r="E505" s="409"/>
      <c r="F505" s="409"/>
      <c r="G505" s="425" t="s">
        <v>882</v>
      </c>
      <c r="H505" s="426" t="s">
        <v>7</v>
      </c>
      <c r="I505" s="412">
        <v>102</v>
      </c>
      <c r="J505" s="413">
        <v>4919180</v>
      </c>
      <c r="K505" s="414">
        <v>501756360</v>
      </c>
      <c r="L505" s="451"/>
    </row>
    <row r="506" spans="2:12" ht="32.1" customHeight="1">
      <c r="B506" s="450"/>
      <c r="C506" s="408">
        <v>4648</v>
      </c>
      <c r="D506" s="487">
        <v>10.079999999999966</v>
      </c>
      <c r="E506" s="409"/>
      <c r="F506" s="409"/>
      <c r="G506" s="425" t="s">
        <v>883</v>
      </c>
      <c r="H506" s="426" t="s">
        <v>5</v>
      </c>
      <c r="I506" s="412">
        <v>73</v>
      </c>
      <c r="J506" s="413">
        <v>1961629</v>
      </c>
      <c r="K506" s="414">
        <v>143198917</v>
      </c>
      <c r="L506" s="451"/>
    </row>
    <row r="507" spans="2:12" ht="32.1" customHeight="1">
      <c r="B507" s="450"/>
      <c r="C507" s="408">
        <v>4649</v>
      </c>
      <c r="D507" s="487">
        <v>10.080999999999966</v>
      </c>
      <c r="E507" s="409"/>
      <c r="F507" s="409"/>
      <c r="G507" s="425" t="s">
        <v>884</v>
      </c>
      <c r="H507" s="426" t="s">
        <v>5</v>
      </c>
      <c r="I507" s="412">
        <v>94</v>
      </c>
      <c r="J507" s="413">
        <v>1187761</v>
      </c>
      <c r="K507" s="414">
        <v>111649534</v>
      </c>
      <c r="L507" s="451"/>
    </row>
    <row r="508" spans="2:12" ht="32.1" customHeight="1">
      <c r="B508" s="450"/>
      <c r="C508" s="408">
        <v>4650</v>
      </c>
      <c r="D508" s="487">
        <v>10.081999999999965</v>
      </c>
      <c r="E508" s="409"/>
      <c r="F508" s="409"/>
      <c r="G508" s="425" t="s">
        <v>1508</v>
      </c>
      <c r="H508" s="426" t="s">
        <v>5</v>
      </c>
      <c r="I508" s="412">
        <v>21</v>
      </c>
      <c r="J508" s="413">
        <v>1267989</v>
      </c>
      <c r="K508" s="414">
        <v>26627769</v>
      </c>
      <c r="L508" s="451"/>
    </row>
    <row r="509" spans="2:12" ht="32.1" customHeight="1">
      <c r="B509" s="450"/>
      <c r="C509" s="408">
        <v>4651</v>
      </c>
      <c r="D509" s="487">
        <v>10.082999999999965</v>
      </c>
      <c r="E509" s="409"/>
      <c r="F509" s="409"/>
      <c r="G509" s="425" t="s">
        <v>885</v>
      </c>
      <c r="H509" s="426" t="s">
        <v>5</v>
      </c>
      <c r="I509" s="412">
        <v>93</v>
      </c>
      <c r="J509" s="413">
        <v>1492431</v>
      </c>
      <c r="K509" s="414">
        <v>138796083</v>
      </c>
      <c r="L509" s="451"/>
    </row>
    <row r="510" spans="2:12" ht="32.1" customHeight="1">
      <c r="B510" s="450"/>
      <c r="C510" s="408">
        <v>4653</v>
      </c>
      <c r="D510" s="487">
        <v>10.084999999999964</v>
      </c>
      <c r="E510" s="409"/>
      <c r="F510" s="409"/>
      <c r="G510" s="425" t="s">
        <v>886</v>
      </c>
      <c r="H510" s="426" t="s">
        <v>5</v>
      </c>
      <c r="I510" s="412">
        <v>16</v>
      </c>
      <c r="J510" s="413">
        <v>2101352</v>
      </c>
      <c r="K510" s="414">
        <v>33621632</v>
      </c>
      <c r="L510" s="451"/>
    </row>
    <row r="511" spans="2:12" ht="32.1" customHeight="1">
      <c r="B511" s="450"/>
      <c r="C511" s="408">
        <v>4654</v>
      </c>
      <c r="D511" s="487">
        <v>10.085999999999963</v>
      </c>
      <c r="E511" s="409"/>
      <c r="F511" s="409"/>
      <c r="G511" s="425" t="s">
        <v>887</v>
      </c>
      <c r="H511" s="426" t="s">
        <v>5</v>
      </c>
      <c r="I511" s="412">
        <v>15</v>
      </c>
      <c r="J511" s="413">
        <v>2266286</v>
      </c>
      <c r="K511" s="414">
        <v>33994290</v>
      </c>
      <c r="L511" s="451"/>
    </row>
    <row r="512" spans="2:12" ht="32.1" customHeight="1">
      <c r="B512" s="450"/>
      <c r="C512" s="408">
        <v>4878</v>
      </c>
      <c r="D512" s="487">
        <v>10.088999999999961</v>
      </c>
      <c r="E512" s="409"/>
      <c r="F512" s="409"/>
      <c r="G512" s="425" t="s">
        <v>888</v>
      </c>
      <c r="H512" s="426" t="s">
        <v>5</v>
      </c>
      <c r="I512" s="412">
        <v>89</v>
      </c>
      <c r="J512" s="413">
        <v>142959</v>
      </c>
      <c r="K512" s="414">
        <v>12723351</v>
      </c>
      <c r="L512" s="451"/>
    </row>
    <row r="513" spans="2:12" ht="32.1" customHeight="1">
      <c r="B513" s="450"/>
      <c r="C513" s="408">
        <v>3944</v>
      </c>
      <c r="D513" s="487">
        <v>10.09199999999996</v>
      </c>
      <c r="E513" s="409"/>
      <c r="F513" s="409"/>
      <c r="G513" s="425" t="s">
        <v>1509</v>
      </c>
      <c r="H513" s="426" t="s">
        <v>7</v>
      </c>
      <c r="I513" s="412">
        <v>50</v>
      </c>
      <c r="J513" s="413">
        <v>685417</v>
      </c>
      <c r="K513" s="414">
        <v>34270850</v>
      </c>
      <c r="L513" s="451"/>
    </row>
    <row r="514" spans="2:12" ht="32.1" customHeight="1">
      <c r="B514" s="450"/>
      <c r="C514" s="408">
        <v>5992</v>
      </c>
      <c r="D514" s="487">
        <v>10.092999999999959</v>
      </c>
      <c r="E514" s="409"/>
      <c r="F514" s="409"/>
      <c r="G514" s="425" t="s">
        <v>1510</v>
      </c>
      <c r="H514" s="426" t="s">
        <v>7</v>
      </c>
      <c r="I514" s="412">
        <v>50</v>
      </c>
      <c r="J514" s="413">
        <v>1070283</v>
      </c>
      <c r="K514" s="414">
        <v>53514150</v>
      </c>
      <c r="L514" s="451"/>
    </row>
    <row r="515" spans="2:12" ht="32.1" customHeight="1">
      <c r="B515" s="450"/>
      <c r="C515" s="408">
        <v>3964</v>
      </c>
      <c r="D515" s="487">
        <v>10.093999999999959</v>
      </c>
      <c r="E515" s="409"/>
      <c r="F515" s="409"/>
      <c r="G515" s="425" t="s">
        <v>1511</v>
      </c>
      <c r="H515" s="426" t="s">
        <v>7</v>
      </c>
      <c r="I515" s="412">
        <v>125</v>
      </c>
      <c r="J515" s="413">
        <v>1602435</v>
      </c>
      <c r="K515" s="414">
        <v>200304375</v>
      </c>
      <c r="L515" s="451"/>
    </row>
    <row r="516" spans="2:12" ht="32.1" customHeight="1">
      <c r="B516" s="450"/>
      <c r="C516" s="408">
        <v>3980</v>
      </c>
      <c r="D516" s="487">
        <v>10.094999999999958</v>
      </c>
      <c r="E516" s="409"/>
      <c r="F516" s="409"/>
      <c r="G516" s="425" t="s">
        <v>1512</v>
      </c>
      <c r="H516" s="426" t="s">
        <v>7</v>
      </c>
      <c r="I516" s="412">
        <v>32</v>
      </c>
      <c r="J516" s="413">
        <v>1675543</v>
      </c>
      <c r="K516" s="414">
        <v>53617376</v>
      </c>
      <c r="L516" s="451"/>
    </row>
    <row r="517" spans="2:12" ht="48" customHeight="1">
      <c r="B517" s="450"/>
      <c r="C517" s="408">
        <v>6538</v>
      </c>
      <c r="D517" s="487">
        <v>10.095999999999957</v>
      </c>
      <c r="E517" s="409"/>
      <c r="F517" s="409"/>
      <c r="G517" s="425" t="s">
        <v>1513</v>
      </c>
      <c r="H517" s="426" t="s">
        <v>7</v>
      </c>
      <c r="I517" s="412">
        <v>875</v>
      </c>
      <c r="J517" s="413">
        <v>254863</v>
      </c>
      <c r="K517" s="414">
        <v>223005125</v>
      </c>
      <c r="L517" s="451"/>
    </row>
    <row r="518" spans="2:12" ht="32.1" customHeight="1">
      <c r="B518" s="450"/>
      <c r="C518" s="408">
        <v>4637</v>
      </c>
      <c r="D518" s="487">
        <v>10.096999999999957</v>
      </c>
      <c r="E518" s="409"/>
      <c r="F518" s="409"/>
      <c r="G518" s="425" t="s">
        <v>1514</v>
      </c>
      <c r="H518" s="426" t="s">
        <v>7</v>
      </c>
      <c r="I518" s="412">
        <v>86</v>
      </c>
      <c r="J518" s="413">
        <v>5535652</v>
      </c>
      <c r="K518" s="414">
        <v>476066072</v>
      </c>
      <c r="L518" s="451"/>
    </row>
    <row r="519" spans="2:12" ht="32.1" customHeight="1">
      <c r="B519" s="450"/>
      <c r="C519" s="408">
        <v>4655</v>
      </c>
      <c r="D519" s="487">
        <v>10.097999999999956</v>
      </c>
      <c r="E519" s="409"/>
      <c r="F519" s="409"/>
      <c r="G519" s="425" t="s">
        <v>1515</v>
      </c>
      <c r="H519" s="426" t="s">
        <v>5</v>
      </c>
      <c r="I519" s="412">
        <v>11</v>
      </c>
      <c r="J519" s="413">
        <v>2496450</v>
      </c>
      <c r="K519" s="414">
        <v>27460950</v>
      </c>
      <c r="L519" s="451"/>
    </row>
    <row r="520" spans="2:12" ht="48" customHeight="1">
      <c r="B520" s="450"/>
      <c r="C520" s="408">
        <v>4161</v>
      </c>
      <c r="D520" s="487">
        <v>10.098999999999956</v>
      </c>
      <c r="E520" s="409"/>
      <c r="F520" s="409"/>
      <c r="G520" s="425" t="s">
        <v>1516</v>
      </c>
      <c r="H520" s="426" t="s">
        <v>6</v>
      </c>
      <c r="I520" s="412">
        <v>1578</v>
      </c>
      <c r="J520" s="413">
        <v>156726</v>
      </c>
      <c r="K520" s="414">
        <v>247313628</v>
      </c>
      <c r="L520" s="451"/>
    </row>
    <row r="521" spans="2:12" ht="32.1" customHeight="1">
      <c r="B521" s="450"/>
      <c r="C521" s="408">
        <v>4487</v>
      </c>
      <c r="D521" s="487">
        <v>10.099999999999955</v>
      </c>
      <c r="E521" s="409"/>
      <c r="F521" s="409"/>
      <c r="G521" s="425" t="s">
        <v>1234</v>
      </c>
      <c r="H521" s="426" t="s">
        <v>6</v>
      </c>
      <c r="I521" s="412">
        <v>250</v>
      </c>
      <c r="J521" s="413">
        <v>182886</v>
      </c>
      <c r="K521" s="414">
        <v>45721500</v>
      </c>
      <c r="L521" s="451"/>
    </row>
    <row r="522" spans="2:12" ht="32.1" customHeight="1">
      <c r="B522" s="450"/>
      <c r="C522" s="408">
        <v>5891</v>
      </c>
      <c r="D522" s="487">
        <v>10.10899999999995</v>
      </c>
      <c r="E522" s="409"/>
      <c r="F522" s="409"/>
      <c r="G522" s="425" t="s">
        <v>842</v>
      </c>
      <c r="H522" s="426" t="s">
        <v>6</v>
      </c>
      <c r="I522" s="412">
        <v>18717</v>
      </c>
      <c r="J522" s="413">
        <v>2931</v>
      </c>
      <c r="K522" s="414">
        <v>54859527</v>
      </c>
      <c r="L522" s="451"/>
    </row>
    <row r="523" spans="2:12" ht="48" customHeight="1">
      <c r="B523" s="450"/>
      <c r="C523" s="408">
        <v>4792</v>
      </c>
      <c r="D523" s="487">
        <v>10.10999999999995</v>
      </c>
      <c r="E523" s="409"/>
      <c r="F523" s="409"/>
      <c r="G523" s="425" t="s">
        <v>845</v>
      </c>
      <c r="H523" s="426" t="s">
        <v>6</v>
      </c>
      <c r="I523" s="412">
        <v>40736</v>
      </c>
      <c r="J523" s="413">
        <v>94216</v>
      </c>
      <c r="K523" s="414">
        <v>3837982976</v>
      </c>
      <c r="L523" s="451"/>
    </row>
    <row r="524" spans="2:12" ht="32.1" customHeight="1">
      <c r="B524" s="450"/>
      <c r="C524" s="408">
        <v>3202</v>
      </c>
      <c r="D524" s="487">
        <v>10.110999999999949</v>
      </c>
      <c r="E524" s="409"/>
      <c r="F524" s="409"/>
      <c r="G524" s="425" t="s">
        <v>857</v>
      </c>
      <c r="H524" s="426" t="s">
        <v>6</v>
      </c>
      <c r="I524" s="412">
        <v>248</v>
      </c>
      <c r="J524" s="413">
        <v>668227</v>
      </c>
      <c r="K524" s="414">
        <v>165720296</v>
      </c>
      <c r="L524" s="451"/>
    </row>
    <row r="525" spans="2:12" ht="80.099999999999994" customHeight="1">
      <c r="B525" s="450"/>
      <c r="C525" s="408">
        <v>3017</v>
      </c>
      <c r="D525" s="487">
        <v>10.12699999999994</v>
      </c>
      <c r="E525" s="403"/>
      <c r="F525" s="403"/>
      <c r="G525" s="425" t="s">
        <v>685</v>
      </c>
      <c r="H525" s="426" t="s">
        <v>6</v>
      </c>
      <c r="I525" s="412">
        <v>75452</v>
      </c>
      <c r="J525" s="413">
        <v>42199</v>
      </c>
      <c r="K525" s="414">
        <v>3183998948</v>
      </c>
      <c r="L525" s="451"/>
    </row>
    <row r="526" spans="2:12" ht="32.1" customHeight="1">
      <c r="B526" s="450"/>
      <c r="C526" s="402"/>
      <c r="D526" s="486"/>
      <c r="E526" s="403"/>
      <c r="F526" s="403"/>
      <c r="G526" s="427" t="s">
        <v>455</v>
      </c>
      <c r="H526" s="488"/>
      <c r="I526" s="406"/>
      <c r="J526" s="406"/>
      <c r="K526" s="407"/>
      <c r="L526" s="451"/>
    </row>
    <row r="527" spans="2:12" ht="32.1" customHeight="1">
      <c r="B527" s="450"/>
      <c r="C527" s="402"/>
      <c r="D527" s="486"/>
      <c r="E527" s="403"/>
      <c r="F527" s="403"/>
      <c r="G527" s="427" t="s">
        <v>789</v>
      </c>
      <c r="H527" s="488"/>
      <c r="I527" s="406"/>
      <c r="J527" s="406"/>
      <c r="K527" s="407"/>
      <c r="L527" s="451"/>
    </row>
    <row r="528" spans="2:12" ht="32.1" customHeight="1">
      <c r="B528" s="450"/>
      <c r="C528" s="408" t="s">
        <v>889</v>
      </c>
      <c r="D528" s="487" t="s">
        <v>890</v>
      </c>
      <c r="E528" s="409"/>
      <c r="F528" s="409"/>
      <c r="G528" s="425" t="s">
        <v>841</v>
      </c>
      <c r="H528" s="426" t="s">
        <v>6</v>
      </c>
      <c r="I528" s="412">
        <v>4957</v>
      </c>
      <c r="J528" s="413">
        <v>6155</v>
      </c>
      <c r="K528" s="414">
        <v>30510335</v>
      </c>
      <c r="L528" s="451"/>
    </row>
    <row r="529" spans="2:12" ht="32.1" customHeight="1">
      <c r="B529" s="450"/>
      <c r="C529" s="408" t="s">
        <v>891</v>
      </c>
      <c r="D529" s="487" t="s">
        <v>892</v>
      </c>
      <c r="E529" s="409"/>
      <c r="F529" s="409"/>
      <c r="G529" s="425" t="s">
        <v>842</v>
      </c>
      <c r="H529" s="426" t="s">
        <v>6</v>
      </c>
      <c r="I529" s="412">
        <v>6239</v>
      </c>
      <c r="J529" s="413">
        <v>3081</v>
      </c>
      <c r="K529" s="414">
        <v>19222359</v>
      </c>
      <c r="L529" s="451"/>
    </row>
    <row r="530" spans="2:12" ht="48" customHeight="1">
      <c r="B530" s="450"/>
      <c r="C530" s="408" t="s">
        <v>893</v>
      </c>
      <c r="D530" s="487" t="s">
        <v>894</v>
      </c>
      <c r="E530" s="409"/>
      <c r="F530" s="409"/>
      <c r="G530" s="425" t="s">
        <v>843</v>
      </c>
      <c r="H530" s="426" t="s">
        <v>4</v>
      </c>
      <c r="I530" s="412">
        <v>14996</v>
      </c>
      <c r="J530" s="413">
        <v>90200</v>
      </c>
      <c r="K530" s="414">
        <v>1352639200</v>
      </c>
      <c r="L530" s="451"/>
    </row>
    <row r="531" spans="2:12" ht="48" customHeight="1">
      <c r="B531" s="450"/>
      <c r="C531" s="408" t="s">
        <v>895</v>
      </c>
      <c r="D531" s="487" t="s">
        <v>896</v>
      </c>
      <c r="E531" s="409"/>
      <c r="F531" s="409"/>
      <c r="G531" s="425" t="s">
        <v>844</v>
      </c>
      <c r="H531" s="426" t="s">
        <v>4</v>
      </c>
      <c r="I531" s="412">
        <v>7180</v>
      </c>
      <c r="J531" s="413">
        <v>141228</v>
      </c>
      <c r="K531" s="414">
        <v>1014017040</v>
      </c>
      <c r="L531" s="451"/>
    </row>
    <row r="532" spans="2:12" ht="48" customHeight="1">
      <c r="B532" s="450"/>
      <c r="C532" s="408" t="s">
        <v>897</v>
      </c>
      <c r="D532" s="487" t="s">
        <v>898</v>
      </c>
      <c r="E532" s="409"/>
      <c r="F532" s="409"/>
      <c r="G532" s="425" t="s">
        <v>845</v>
      </c>
      <c r="H532" s="426" t="s">
        <v>6</v>
      </c>
      <c r="I532" s="412">
        <v>13579</v>
      </c>
      <c r="J532" s="413">
        <v>101637</v>
      </c>
      <c r="K532" s="414">
        <v>1380128823</v>
      </c>
      <c r="L532" s="451"/>
    </row>
    <row r="533" spans="2:12" ht="63.9" customHeight="1">
      <c r="B533" s="450"/>
      <c r="C533" s="408" t="s">
        <v>899</v>
      </c>
      <c r="D533" s="487" t="s">
        <v>900</v>
      </c>
      <c r="E533" s="409"/>
      <c r="F533" s="409"/>
      <c r="G533" s="425" t="s">
        <v>846</v>
      </c>
      <c r="H533" s="426" t="s">
        <v>6</v>
      </c>
      <c r="I533" s="412">
        <v>2712</v>
      </c>
      <c r="J533" s="413">
        <v>210727</v>
      </c>
      <c r="K533" s="414">
        <v>571491624</v>
      </c>
      <c r="L533" s="451"/>
    </row>
    <row r="534" spans="2:12" ht="32.1" customHeight="1">
      <c r="B534" s="450"/>
      <c r="C534" s="408" t="s">
        <v>712</v>
      </c>
      <c r="D534" s="487" t="s">
        <v>1351</v>
      </c>
      <c r="E534" s="409"/>
      <c r="F534" s="409"/>
      <c r="G534" s="425" t="s">
        <v>33</v>
      </c>
      <c r="H534" s="426" t="s">
        <v>6</v>
      </c>
      <c r="I534" s="412">
        <v>4</v>
      </c>
      <c r="J534" s="413">
        <v>142550</v>
      </c>
      <c r="K534" s="414">
        <v>570200</v>
      </c>
      <c r="L534" s="451"/>
    </row>
    <row r="535" spans="2:12" ht="80.099999999999994" customHeight="1">
      <c r="B535" s="450"/>
      <c r="C535" s="408" t="s">
        <v>710</v>
      </c>
      <c r="D535" s="487" t="s">
        <v>901</v>
      </c>
      <c r="E535" s="403"/>
      <c r="F535" s="403"/>
      <c r="G535" s="425" t="s">
        <v>685</v>
      </c>
      <c r="H535" s="426" t="s">
        <v>6</v>
      </c>
      <c r="I535" s="412">
        <v>25151</v>
      </c>
      <c r="J535" s="413">
        <v>42199</v>
      </c>
      <c r="K535" s="414">
        <v>1061347049</v>
      </c>
      <c r="L535" s="451"/>
    </row>
    <row r="536" spans="2:12" ht="32.1" customHeight="1">
      <c r="B536" s="450"/>
      <c r="C536" s="402"/>
      <c r="D536" s="486"/>
      <c r="E536" s="403"/>
      <c r="F536" s="403"/>
      <c r="G536" s="427" t="s">
        <v>847</v>
      </c>
      <c r="H536" s="488"/>
      <c r="I536" s="406"/>
      <c r="J536" s="406"/>
      <c r="K536" s="407"/>
      <c r="L536" s="451"/>
    </row>
    <row r="537" spans="2:12" ht="48" customHeight="1">
      <c r="B537" s="450"/>
      <c r="C537" s="408" t="s">
        <v>902</v>
      </c>
      <c r="D537" s="487" t="s">
        <v>903</v>
      </c>
      <c r="E537" s="409"/>
      <c r="F537" s="409"/>
      <c r="G537" s="425" t="s">
        <v>848</v>
      </c>
      <c r="H537" s="426" t="s">
        <v>5</v>
      </c>
      <c r="I537" s="412">
        <v>215</v>
      </c>
      <c r="J537" s="413">
        <v>830670</v>
      </c>
      <c r="K537" s="414">
        <v>178594050</v>
      </c>
      <c r="L537" s="451"/>
    </row>
    <row r="538" spans="2:12" ht="48" customHeight="1">
      <c r="B538" s="450"/>
      <c r="C538" s="408" t="s">
        <v>1210</v>
      </c>
      <c r="D538" s="487" t="s">
        <v>1352</v>
      </c>
      <c r="E538" s="409"/>
      <c r="F538" s="409"/>
      <c r="G538" s="425" t="s">
        <v>1060</v>
      </c>
      <c r="H538" s="426" t="s">
        <v>5</v>
      </c>
      <c r="I538" s="412">
        <v>172</v>
      </c>
      <c r="J538" s="413">
        <v>987010</v>
      </c>
      <c r="K538" s="414">
        <v>169765720</v>
      </c>
      <c r="L538" s="451"/>
    </row>
    <row r="539" spans="2:12" ht="48" customHeight="1">
      <c r="B539" s="450"/>
      <c r="C539" s="408" t="s">
        <v>904</v>
      </c>
      <c r="D539" s="487" t="s">
        <v>905</v>
      </c>
      <c r="E539" s="409"/>
      <c r="F539" s="409"/>
      <c r="G539" s="425" t="s">
        <v>849</v>
      </c>
      <c r="H539" s="426" t="s">
        <v>7</v>
      </c>
      <c r="I539" s="412">
        <v>33</v>
      </c>
      <c r="J539" s="413">
        <v>773456</v>
      </c>
      <c r="K539" s="414">
        <v>25524048</v>
      </c>
      <c r="L539" s="451"/>
    </row>
    <row r="540" spans="2:12" ht="48" customHeight="1">
      <c r="B540" s="450"/>
      <c r="C540" s="408" t="s">
        <v>1205</v>
      </c>
      <c r="D540" s="487" t="s">
        <v>1353</v>
      </c>
      <c r="E540" s="409"/>
      <c r="F540" s="409"/>
      <c r="G540" s="425" t="s">
        <v>1058</v>
      </c>
      <c r="H540" s="426" t="s">
        <v>7</v>
      </c>
      <c r="I540" s="412">
        <v>515</v>
      </c>
      <c r="J540" s="413">
        <v>1112888</v>
      </c>
      <c r="K540" s="414">
        <v>573137320</v>
      </c>
      <c r="L540" s="451"/>
    </row>
    <row r="541" spans="2:12" ht="48" customHeight="1">
      <c r="B541" s="450"/>
      <c r="C541" s="408" t="s">
        <v>906</v>
      </c>
      <c r="D541" s="487" t="s">
        <v>907</v>
      </c>
      <c r="E541" s="409"/>
      <c r="F541" s="409"/>
      <c r="G541" s="425" t="s">
        <v>850</v>
      </c>
      <c r="H541" s="426" t="s">
        <v>5</v>
      </c>
      <c r="I541" s="412">
        <v>177</v>
      </c>
      <c r="J541" s="413">
        <v>432952</v>
      </c>
      <c r="K541" s="414">
        <v>76632504</v>
      </c>
      <c r="L541" s="451"/>
    </row>
    <row r="542" spans="2:12" ht="48" customHeight="1">
      <c r="B542" s="450"/>
      <c r="C542" s="408" t="s">
        <v>908</v>
      </c>
      <c r="D542" s="487" t="s">
        <v>909</v>
      </c>
      <c r="E542" s="409"/>
      <c r="F542" s="409"/>
      <c r="G542" s="425" t="s">
        <v>851</v>
      </c>
      <c r="H542" s="426" t="s">
        <v>5</v>
      </c>
      <c r="I542" s="412">
        <v>83</v>
      </c>
      <c r="J542" s="413">
        <v>671670</v>
      </c>
      <c r="K542" s="414">
        <v>55748610</v>
      </c>
      <c r="L542" s="451"/>
    </row>
    <row r="543" spans="2:12" ht="48" customHeight="1">
      <c r="B543" s="450"/>
      <c r="C543" s="408" t="s">
        <v>910</v>
      </c>
      <c r="D543" s="487" t="s">
        <v>911</v>
      </c>
      <c r="E543" s="409"/>
      <c r="F543" s="409"/>
      <c r="G543" s="425" t="s">
        <v>852</v>
      </c>
      <c r="H543" s="426" t="s">
        <v>5</v>
      </c>
      <c r="I543" s="412">
        <v>350</v>
      </c>
      <c r="J543" s="413">
        <v>1270524</v>
      </c>
      <c r="K543" s="414">
        <v>444683400</v>
      </c>
      <c r="L543" s="451"/>
    </row>
    <row r="544" spans="2:12" ht="48" customHeight="1">
      <c r="B544" s="450"/>
      <c r="C544" s="408" t="s">
        <v>912</v>
      </c>
      <c r="D544" s="487" t="s">
        <v>913</v>
      </c>
      <c r="E544" s="409"/>
      <c r="F544" s="409"/>
      <c r="G544" s="425" t="s">
        <v>853</v>
      </c>
      <c r="H544" s="426" t="s">
        <v>5</v>
      </c>
      <c r="I544" s="412">
        <v>46</v>
      </c>
      <c r="J544" s="413">
        <v>778979</v>
      </c>
      <c r="K544" s="414">
        <v>35833034</v>
      </c>
      <c r="L544" s="451"/>
    </row>
    <row r="545" spans="2:12" ht="48" customHeight="1">
      <c r="B545" s="450"/>
      <c r="C545" s="408" t="s">
        <v>914</v>
      </c>
      <c r="D545" s="487" t="s">
        <v>915</v>
      </c>
      <c r="E545" s="409"/>
      <c r="F545" s="409"/>
      <c r="G545" s="425" t="s">
        <v>854</v>
      </c>
      <c r="H545" s="426" t="s">
        <v>5</v>
      </c>
      <c r="I545" s="412">
        <v>172</v>
      </c>
      <c r="J545" s="413">
        <v>2342096</v>
      </c>
      <c r="K545" s="414">
        <v>402840512</v>
      </c>
      <c r="L545" s="451"/>
    </row>
    <row r="546" spans="2:12" ht="48" customHeight="1">
      <c r="B546" s="450"/>
      <c r="C546" s="408" t="s">
        <v>916</v>
      </c>
      <c r="D546" s="487" t="s">
        <v>917</v>
      </c>
      <c r="E546" s="409"/>
      <c r="F546" s="409"/>
      <c r="G546" s="425" t="s">
        <v>855</v>
      </c>
      <c r="H546" s="426" t="s">
        <v>5</v>
      </c>
      <c r="I546" s="412">
        <v>11</v>
      </c>
      <c r="J546" s="413">
        <v>48780405</v>
      </c>
      <c r="K546" s="414">
        <v>536584455</v>
      </c>
      <c r="L546" s="451"/>
    </row>
    <row r="547" spans="2:12" ht="63.9" customHeight="1">
      <c r="B547" s="450"/>
      <c r="C547" s="408" t="s">
        <v>918</v>
      </c>
      <c r="D547" s="487" t="s">
        <v>919</v>
      </c>
      <c r="E547" s="409"/>
      <c r="F547" s="409"/>
      <c r="G547" s="425" t="s">
        <v>856</v>
      </c>
      <c r="H547" s="426" t="s">
        <v>5</v>
      </c>
      <c r="I547" s="412">
        <v>8</v>
      </c>
      <c r="J547" s="413">
        <v>26638003</v>
      </c>
      <c r="K547" s="414">
        <v>213104024</v>
      </c>
      <c r="L547" s="451"/>
    </row>
    <row r="548" spans="2:12" ht="32.1" customHeight="1">
      <c r="B548" s="450"/>
      <c r="C548" s="408" t="s">
        <v>920</v>
      </c>
      <c r="D548" s="487" t="s">
        <v>921</v>
      </c>
      <c r="E548" s="409"/>
      <c r="F548" s="409"/>
      <c r="G548" s="425" t="s">
        <v>857</v>
      </c>
      <c r="H548" s="426" t="s">
        <v>6</v>
      </c>
      <c r="I548" s="412">
        <v>83</v>
      </c>
      <c r="J548" s="413">
        <v>726955</v>
      </c>
      <c r="K548" s="414">
        <v>60337265</v>
      </c>
      <c r="L548" s="451"/>
    </row>
    <row r="549" spans="2:12" ht="48" customHeight="1">
      <c r="B549" s="450"/>
      <c r="C549" s="408" t="s">
        <v>922</v>
      </c>
      <c r="D549" s="487" t="s">
        <v>923</v>
      </c>
      <c r="E549" s="409"/>
      <c r="F549" s="409"/>
      <c r="G549" s="425" t="s">
        <v>858</v>
      </c>
      <c r="H549" s="426" t="s">
        <v>5</v>
      </c>
      <c r="I549" s="412">
        <v>21</v>
      </c>
      <c r="J549" s="413">
        <v>159642</v>
      </c>
      <c r="K549" s="414">
        <v>3352482</v>
      </c>
      <c r="L549" s="451"/>
    </row>
    <row r="550" spans="2:12" ht="32.1" customHeight="1">
      <c r="B550" s="450"/>
      <c r="C550" s="408" t="s">
        <v>924</v>
      </c>
      <c r="D550" s="487" t="s">
        <v>925</v>
      </c>
      <c r="E550" s="409"/>
      <c r="F550" s="409"/>
      <c r="G550" s="425" t="s">
        <v>859</v>
      </c>
      <c r="H550" s="426" t="s">
        <v>5</v>
      </c>
      <c r="I550" s="412">
        <v>138</v>
      </c>
      <c r="J550" s="413">
        <v>6960879</v>
      </c>
      <c r="K550" s="414">
        <v>960601302</v>
      </c>
      <c r="L550" s="451"/>
    </row>
    <row r="551" spans="2:12" ht="32.1" customHeight="1">
      <c r="B551" s="450"/>
      <c r="C551" s="408" t="s">
        <v>926</v>
      </c>
      <c r="D551" s="487" t="s">
        <v>927</v>
      </c>
      <c r="E551" s="409"/>
      <c r="F551" s="409"/>
      <c r="G551" s="425" t="s">
        <v>860</v>
      </c>
      <c r="H551" s="426" t="s">
        <v>5</v>
      </c>
      <c r="I551" s="412">
        <v>2</v>
      </c>
      <c r="J551" s="413">
        <v>5163835</v>
      </c>
      <c r="K551" s="414">
        <v>10327670</v>
      </c>
      <c r="L551" s="451"/>
    </row>
    <row r="552" spans="2:12" ht="128.1" customHeight="1">
      <c r="B552" s="450"/>
      <c r="C552" s="408" t="s">
        <v>1517</v>
      </c>
      <c r="D552" s="487" t="s">
        <v>1518</v>
      </c>
      <c r="E552" s="409"/>
      <c r="F552" s="409"/>
      <c r="G552" s="425" t="s">
        <v>1497</v>
      </c>
      <c r="H552" s="426" t="s">
        <v>5</v>
      </c>
      <c r="I552" s="412">
        <v>7</v>
      </c>
      <c r="J552" s="413">
        <v>2069271</v>
      </c>
      <c r="K552" s="414">
        <v>14484897</v>
      </c>
      <c r="L552" s="451"/>
    </row>
    <row r="553" spans="2:12" ht="80.099999999999994" customHeight="1">
      <c r="B553" s="450"/>
      <c r="C553" s="408" t="s">
        <v>1354</v>
      </c>
      <c r="D553" s="487" t="s">
        <v>1355</v>
      </c>
      <c r="E553" s="409"/>
      <c r="F553" s="409"/>
      <c r="G553" s="425" t="s">
        <v>1349</v>
      </c>
      <c r="H553" s="426" t="s">
        <v>5</v>
      </c>
      <c r="I553" s="412">
        <v>7</v>
      </c>
      <c r="J553" s="413">
        <v>1074474</v>
      </c>
      <c r="K553" s="414">
        <v>7521318</v>
      </c>
      <c r="L553" s="451"/>
    </row>
    <row r="554" spans="2:12" ht="80.099999999999994" customHeight="1">
      <c r="B554" s="450"/>
      <c r="C554" s="408" t="s">
        <v>928</v>
      </c>
      <c r="D554" s="487" t="s">
        <v>929</v>
      </c>
      <c r="E554" s="409"/>
      <c r="F554" s="409"/>
      <c r="G554" s="425" t="s">
        <v>861</v>
      </c>
      <c r="H554" s="426" t="s">
        <v>7</v>
      </c>
      <c r="I554" s="412">
        <v>21</v>
      </c>
      <c r="J554" s="413">
        <v>1227649</v>
      </c>
      <c r="K554" s="414">
        <v>25780629</v>
      </c>
      <c r="L554" s="451"/>
    </row>
    <row r="555" spans="2:12" ht="48" customHeight="1">
      <c r="B555" s="450"/>
      <c r="C555" s="408" t="s">
        <v>930</v>
      </c>
      <c r="D555" s="487" t="s">
        <v>931</v>
      </c>
      <c r="E555" s="409"/>
      <c r="F555" s="409"/>
      <c r="G555" s="425" t="s">
        <v>862</v>
      </c>
      <c r="H555" s="426" t="s">
        <v>7</v>
      </c>
      <c r="I555" s="412">
        <v>1517</v>
      </c>
      <c r="J555" s="413">
        <v>65467</v>
      </c>
      <c r="K555" s="414">
        <v>99313439</v>
      </c>
      <c r="L555" s="451"/>
    </row>
    <row r="556" spans="2:12" ht="63.9" customHeight="1">
      <c r="B556" s="450"/>
      <c r="C556" s="408" t="s">
        <v>932</v>
      </c>
      <c r="D556" s="487" t="s">
        <v>933</v>
      </c>
      <c r="E556" s="409"/>
      <c r="F556" s="409"/>
      <c r="G556" s="425" t="s">
        <v>863</v>
      </c>
      <c r="H556" s="426" t="s">
        <v>7</v>
      </c>
      <c r="I556" s="412">
        <v>30</v>
      </c>
      <c r="J556" s="413">
        <v>80079</v>
      </c>
      <c r="K556" s="414">
        <v>2402370</v>
      </c>
      <c r="L556" s="451"/>
    </row>
    <row r="557" spans="2:12" ht="48" customHeight="1">
      <c r="B557" s="450"/>
      <c r="C557" s="408" t="s">
        <v>934</v>
      </c>
      <c r="D557" s="487" t="s">
        <v>935</v>
      </c>
      <c r="E557" s="409"/>
      <c r="F557" s="409"/>
      <c r="G557" s="425" t="s">
        <v>864</v>
      </c>
      <c r="H557" s="426" t="s">
        <v>5</v>
      </c>
      <c r="I557" s="412">
        <v>30</v>
      </c>
      <c r="J557" s="413">
        <v>117301</v>
      </c>
      <c r="K557" s="414">
        <v>3519030</v>
      </c>
      <c r="L557" s="451"/>
    </row>
    <row r="558" spans="2:12" ht="48" customHeight="1">
      <c r="B558" s="450"/>
      <c r="C558" s="408" t="s">
        <v>936</v>
      </c>
      <c r="D558" s="487" t="s">
        <v>937</v>
      </c>
      <c r="E558" s="409"/>
      <c r="F558" s="409"/>
      <c r="G558" s="425" t="s">
        <v>403</v>
      </c>
      <c r="H558" s="426" t="s">
        <v>7</v>
      </c>
      <c r="I558" s="412">
        <v>930</v>
      </c>
      <c r="J558" s="413">
        <v>90402</v>
      </c>
      <c r="K558" s="414">
        <v>84073860</v>
      </c>
      <c r="L558" s="451"/>
    </row>
    <row r="559" spans="2:12" ht="48" customHeight="1">
      <c r="B559" s="450"/>
      <c r="C559" s="408" t="s">
        <v>938</v>
      </c>
      <c r="D559" s="487" t="s">
        <v>939</v>
      </c>
      <c r="E559" s="409"/>
      <c r="F559" s="409"/>
      <c r="G559" s="425" t="s">
        <v>405</v>
      </c>
      <c r="H559" s="426" t="s">
        <v>7</v>
      </c>
      <c r="I559" s="412">
        <v>6</v>
      </c>
      <c r="J559" s="413">
        <v>126989</v>
      </c>
      <c r="K559" s="414">
        <v>761934</v>
      </c>
      <c r="L559" s="451"/>
    </row>
    <row r="560" spans="2:12" ht="48" customHeight="1">
      <c r="B560" s="450"/>
      <c r="C560" s="408" t="s">
        <v>940</v>
      </c>
      <c r="D560" s="487" t="s">
        <v>941</v>
      </c>
      <c r="E560" s="409"/>
      <c r="F560" s="409"/>
      <c r="G560" s="425" t="s">
        <v>865</v>
      </c>
      <c r="H560" s="426" t="s">
        <v>7</v>
      </c>
      <c r="I560" s="412">
        <v>913</v>
      </c>
      <c r="J560" s="413">
        <v>144658</v>
      </c>
      <c r="K560" s="414">
        <v>132072754</v>
      </c>
      <c r="L560" s="451"/>
    </row>
    <row r="561" spans="2:12" ht="48" customHeight="1">
      <c r="B561" s="450"/>
      <c r="C561" s="408" t="s">
        <v>942</v>
      </c>
      <c r="D561" s="487" t="s">
        <v>943</v>
      </c>
      <c r="E561" s="409"/>
      <c r="F561" s="409"/>
      <c r="G561" s="425" t="s">
        <v>866</v>
      </c>
      <c r="H561" s="426" t="s">
        <v>7</v>
      </c>
      <c r="I561" s="412">
        <v>455</v>
      </c>
      <c r="J561" s="413">
        <v>252915</v>
      </c>
      <c r="K561" s="414">
        <v>115076325</v>
      </c>
      <c r="L561" s="451"/>
    </row>
    <row r="562" spans="2:12" ht="48" customHeight="1">
      <c r="B562" s="450"/>
      <c r="C562" s="408" t="s">
        <v>944</v>
      </c>
      <c r="D562" s="487" t="s">
        <v>945</v>
      </c>
      <c r="E562" s="409"/>
      <c r="F562" s="409"/>
      <c r="G562" s="425" t="s">
        <v>867</v>
      </c>
      <c r="H562" s="426" t="s">
        <v>7</v>
      </c>
      <c r="I562" s="412">
        <v>146</v>
      </c>
      <c r="J562" s="413">
        <v>322506</v>
      </c>
      <c r="K562" s="414">
        <v>47085876</v>
      </c>
      <c r="L562" s="451"/>
    </row>
    <row r="563" spans="2:12" ht="48" customHeight="1">
      <c r="B563" s="450"/>
      <c r="C563" s="408" t="s">
        <v>946</v>
      </c>
      <c r="D563" s="487" t="s">
        <v>947</v>
      </c>
      <c r="E563" s="409"/>
      <c r="F563" s="409"/>
      <c r="G563" s="425" t="s">
        <v>868</v>
      </c>
      <c r="H563" s="426" t="s">
        <v>7</v>
      </c>
      <c r="I563" s="412">
        <v>400</v>
      </c>
      <c r="J563" s="413">
        <v>415484</v>
      </c>
      <c r="K563" s="414">
        <v>166193600</v>
      </c>
      <c r="L563" s="451"/>
    </row>
    <row r="564" spans="2:12" ht="32.1" customHeight="1">
      <c r="B564" s="450"/>
      <c r="C564" s="408" t="s">
        <v>948</v>
      </c>
      <c r="D564" s="487" t="s">
        <v>949</v>
      </c>
      <c r="E564" s="409"/>
      <c r="F564" s="409"/>
      <c r="G564" s="425" t="s">
        <v>869</v>
      </c>
      <c r="H564" s="426" t="s">
        <v>7</v>
      </c>
      <c r="I564" s="412">
        <v>965</v>
      </c>
      <c r="J564" s="413">
        <v>729566</v>
      </c>
      <c r="K564" s="414">
        <v>704031190</v>
      </c>
      <c r="L564" s="451"/>
    </row>
    <row r="565" spans="2:12" ht="32.1" customHeight="1">
      <c r="B565" s="450"/>
      <c r="C565" s="408" t="s">
        <v>950</v>
      </c>
      <c r="D565" s="487" t="s">
        <v>951</v>
      </c>
      <c r="E565" s="409"/>
      <c r="F565" s="409"/>
      <c r="G565" s="425" t="s">
        <v>870</v>
      </c>
      <c r="H565" s="426" t="s">
        <v>7</v>
      </c>
      <c r="I565" s="412">
        <v>184</v>
      </c>
      <c r="J565" s="413">
        <v>1069690</v>
      </c>
      <c r="K565" s="414">
        <v>196822960</v>
      </c>
      <c r="L565" s="451"/>
    </row>
    <row r="566" spans="2:12" ht="32.1" customHeight="1">
      <c r="B566" s="450"/>
      <c r="C566" s="408" t="s">
        <v>952</v>
      </c>
      <c r="D566" s="487" t="s">
        <v>953</v>
      </c>
      <c r="E566" s="409"/>
      <c r="F566" s="409"/>
      <c r="G566" s="425" t="s">
        <v>871</v>
      </c>
      <c r="H566" s="426" t="s">
        <v>7</v>
      </c>
      <c r="I566" s="412">
        <v>84</v>
      </c>
      <c r="J566" s="413">
        <v>1420031</v>
      </c>
      <c r="K566" s="414">
        <v>119282604</v>
      </c>
      <c r="L566" s="451"/>
    </row>
    <row r="567" spans="2:12" ht="32.1" customHeight="1">
      <c r="B567" s="450"/>
      <c r="C567" s="408" t="s">
        <v>954</v>
      </c>
      <c r="D567" s="487" t="s">
        <v>955</v>
      </c>
      <c r="E567" s="409"/>
      <c r="F567" s="409"/>
      <c r="G567" s="425" t="s">
        <v>872</v>
      </c>
      <c r="H567" s="426" t="s">
        <v>7</v>
      </c>
      <c r="I567" s="412">
        <v>47</v>
      </c>
      <c r="J567" s="413">
        <v>1950269</v>
      </c>
      <c r="K567" s="414">
        <v>91662643</v>
      </c>
      <c r="L567" s="451"/>
    </row>
    <row r="568" spans="2:12" ht="32.1" customHeight="1">
      <c r="B568" s="450"/>
      <c r="C568" s="408" t="s">
        <v>956</v>
      </c>
      <c r="D568" s="487" t="s">
        <v>957</v>
      </c>
      <c r="E568" s="409"/>
      <c r="F568" s="409"/>
      <c r="G568" s="425" t="s">
        <v>873</v>
      </c>
      <c r="H568" s="426" t="s">
        <v>7</v>
      </c>
      <c r="I568" s="412">
        <v>107</v>
      </c>
      <c r="J568" s="413">
        <v>87383</v>
      </c>
      <c r="K568" s="414">
        <v>9349981</v>
      </c>
      <c r="L568" s="451"/>
    </row>
    <row r="569" spans="2:12" ht="32.1" customHeight="1">
      <c r="B569" s="450"/>
      <c r="C569" s="408" t="s">
        <v>958</v>
      </c>
      <c r="D569" s="487" t="s">
        <v>959</v>
      </c>
      <c r="E569" s="409"/>
      <c r="F569" s="409"/>
      <c r="G569" s="425" t="s">
        <v>874</v>
      </c>
      <c r="H569" s="426" t="s">
        <v>7</v>
      </c>
      <c r="I569" s="412">
        <v>926</v>
      </c>
      <c r="J569" s="413">
        <v>104623</v>
      </c>
      <c r="K569" s="414">
        <v>96880898</v>
      </c>
      <c r="L569" s="451"/>
    </row>
    <row r="570" spans="2:12" ht="32.1" customHeight="1">
      <c r="B570" s="450"/>
      <c r="C570" s="408" t="s">
        <v>1519</v>
      </c>
      <c r="D570" s="487" t="s">
        <v>1520</v>
      </c>
      <c r="E570" s="409"/>
      <c r="F570" s="409"/>
      <c r="G570" s="425" t="s">
        <v>1498</v>
      </c>
      <c r="H570" s="426" t="s">
        <v>7</v>
      </c>
      <c r="I570" s="412">
        <v>124</v>
      </c>
      <c r="J570" s="413">
        <v>137311</v>
      </c>
      <c r="K570" s="414">
        <v>17026564</v>
      </c>
      <c r="L570" s="451"/>
    </row>
    <row r="571" spans="2:12" ht="32.1" customHeight="1">
      <c r="B571" s="450"/>
      <c r="C571" s="408" t="s">
        <v>1521</v>
      </c>
      <c r="D571" s="487" t="s">
        <v>1522</v>
      </c>
      <c r="E571" s="409"/>
      <c r="F571" s="409"/>
      <c r="G571" s="425" t="s">
        <v>1499</v>
      </c>
      <c r="H571" s="426" t="s">
        <v>7</v>
      </c>
      <c r="I571" s="412">
        <v>51</v>
      </c>
      <c r="J571" s="413">
        <v>162427</v>
      </c>
      <c r="K571" s="414">
        <v>8283777</v>
      </c>
      <c r="L571" s="451"/>
    </row>
    <row r="572" spans="2:12" ht="32.1" customHeight="1">
      <c r="B572" s="450"/>
      <c r="C572" s="408" t="s">
        <v>960</v>
      </c>
      <c r="D572" s="487" t="s">
        <v>961</v>
      </c>
      <c r="E572" s="409"/>
      <c r="F572" s="409"/>
      <c r="G572" s="425" t="s">
        <v>875</v>
      </c>
      <c r="H572" s="426" t="s">
        <v>7</v>
      </c>
      <c r="I572" s="412">
        <v>58</v>
      </c>
      <c r="J572" s="413">
        <v>207867</v>
      </c>
      <c r="K572" s="414">
        <v>12056286</v>
      </c>
      <c r="L572" s="451"/>
    </row>
    <row r="573" spans="2:12" ht="32.1" customHeight="1">
      <c r="B573" s="450"/>
      <c r="C573" s="408" t="s">
        <v>1523</v>
      </c>
      <c r="D573" s="487" t="s">
        <v>1524</v>
      </c>
      <c r="E573" s="409"/>
      <c r="F573" s="409"/>
      <c r="G573" s="425" t="s">
        <v>1500</v>
      </c>
      <c r="H573" s="426" t="s">
        <v>7</v>
      </c>
      <c r="I573" s="412">
        <v>11</v>
      </c>
      <c r="J573" s="413">
        <v>260481</v>
      </c>
      <c r="K573" s="414">
        <v>2865291</v>
      </c>
      <c r="L573" s="451"/>
    </row>
    <row r="574" spans="2:12" ht="32.1" customHeight="1">
      <c r="B574" s="450"/>
      <c r="C574" s="408" t="s">
        <v>962</v>
      </c>
      <c r="D574" s="487" t="s">
        <v>963</v>
      </c>
      <c r="E574" s="409"/>
      <c r="F574" s="409"/>
      <c r="G574" s="425" t="s">
        <v>876</v>
      </c>
      <c r="H574" s="426" t="s">
        <v>7</v>
      </c>
      <c r="I574" s="412">
        <v>34</v>
      </c>
      <c r="J574" s="413">
        <v>332954</v>
      </c>
      <c r="K574" s="414">
        <v>11320436</v>
      </c>
      <c r="L574" s="451"/>
    </row>
    <row r="575" spans="2:12" ht="32.1" customHeight="1">
      <c r="B575" s="450"/>
      <c r="C575" s="408" t="s">
        <v>964</v>
      </c>
      <c r="D575" s="487" t="s">
        <v>965</v>
      </c>
      <c r="E575" s="409"/>
      <c r="F575" s="409"/>
      <c r="G575" s="425" t="s">
        <v>877</v>
      </c>
      <c r="H575" s="426" t="s">
        <v>7</v>
      </c>
      <c r="I575" s="412">
        <v>6</v>
      </c>
      <c r="J575" s="413">
        <v>479007</v>
      </c>
      <c r="K575" s="414">
        <v>2874042</v>
      </c>
      <c r="L575" s="451"/>
    </row>
    <row r="576" spans="2:12" ht="32.1" customHeight="1">
      <c r="B576" s="450"/>
      <c r="C576" s="408" t="s">
        <v>1525</v>
      </c>
      <c r="D576" s="487" t="s">
        <v>1526</v>
      </c>
      <c r="E576" s="409"/>
      <c r="F576" s="409"/>
      <c r="G576" s="425" t="s">
        <v>1501</v>
      </c>
      <c r="H576" s="426" t="s">
        <v>7</v>
      </c>
      <c r="I576" s="412">
        <v>78</v>
      </c>
      <c r="J576" s="413">
        <v>435323</v>
      </c>
      <c r="K576" s="414">
        <v>33955194</v>
      </c>
      <c r="L576" s="451"/>
    </row>
    <row r="577" spans="2:12" ht="32.1" customHeight="1">
      <c r="B577" s="450"/>
      <c r="C577" s="408" t="s">
        <v>1527</v>
      </c>
      <c r="D577" s="487" t="s">
        <v>1528</v>
      </c>
      <c r="E577" s="409"/>
      <c r="F577" s="409"/>
      <c r="G577" s="425" t="s">
        <v>1502</v>
      </c>
      <c r="H577" s="426" t="s">
        <v>7</v>
      </c>
      <c r="I577" s="412">
        <v>72</v>
      </c>
      <c r="J577" s="413">
        <v>616535</v>
      </c>
      <c r="K577" s="414">
        <v>44390520</v>
      </c>
      <c r="L577" s="451"/>
    </row>
    <row r="578" spans="2:12" ht="32.1" customHeight="1">
      <c r="B578" s="450"/>
      <c r="C578" s="408" t="s">
        <v>1529</v>
      </c>
      <c r="D578" s="487" t="s">
        <v>1530</v>
      </c>
      <c r="E578" s="409"/>
      <c r="F578" s="409"/>
      <c r="G578" s="425" t="s">
        <v>404</v>
      </c>
      <c r="H578" s="426" t="s">
        <v>7</v>
      </c>
      <c r="I578" s="412">
        <v>7</v>
      </c>
      <c r="J578" s="413">
        <v>1267574</v>
      </c>
      <c r="K578" s="414">
        <v>8873018</v>
      </c>
      <c r="L578" s="451"/>
    </row>
    <row r="579" spans="2:12" ht="32.1" customHeight="1">
      <c r="B579" s="450"/>
      <c r="C579" s="408" t="s">
        <v>1531</v>
      </c>
      <c r="D579" s="487" t="s">
        <v>1532</v>
      </c>
      <c r="E579" s="409"/>
      <c r="F579" s="409"/>
      <c r="G579" s="425" t="s">
        <v>1503</v>
      </c>
      <c r="H579" s="426" t="s">
        <v>7</v>
      </c>
      <c r="I579" s="412">
        <v>2</v>
      </c>
      <c r="J579" s="413">
        <v>1298819</v>
      </c>
      <c r="K579" s="414">
        <v>2597638</v>
      </c>
      <c r="L579" s="451"/>
    </row>
    <row r="580" spans="2:12" ht="32.1" customHeight="1">
      <c r="B580" s="450"/>
      <c r="C580" s="408" t="s">
        <v>1533</v>
      </c>
      <c r="D580" s="487" t="s">
        <v>1534</v>
      </c>
      <c r="E580" s="409"/>
      <c r="F580" s="409"/>
      <c r="G580" s="425" t="s">
        <v>1504</v>
      </c>
      <c r="H580" s="426" t="s">
        <v>7</v>
      </c>
      <c r="I580" s="412">
        <v>17</v>
      </c>
      <c r="J580" s="413">
        <v>2397254</v>
      </c>
      <c r="K580" s="414">
        <v>40753318</v>
      </c>
      <c r="L580" s="451"/>
    </row>
    <row r="581" spans="2:12" ht="32.1" customHeight="1">
      <c r="B581" s="450"/>
      <c r="C581" s="408" t="s">
        <v>1535</v>
      </c>
      <c r="D581" s="487" t="s">
        <v>1536</v>
      </c>
      <c r="E581" s="409"/>
      <c r="F581" s="409"/>
      <c r="G581" s="425" t="s">
        <v>1505</v>
      </c>
      <c r="H581" s="426" t="s">
        <v>7</v>
      </c>
      <c r="I581" s="412">
        <v>12</v>
      </c>
      <c r="J581" s="413">
        <v>3064863</v>
      </c>
      <c r="K581" s="414">
        <v>36778356</v>
      </c>
      <c r="L581" s="451"/>
    </row>
    <row r="582" spans="2:12" ht="32.1" customHeight="1">
      <c r="B582" s="450"/>
      <c r="C582" s="408" t="s">
        <v>1537</v>
      </c>
      <c r="D582" s="487" t="s">
        <v>1538</v>
      </c>
      <c r="E582" s="409"/>
      <c r="F582" s="409"/>
      <c r="G582" s="425" t="s">
        <v>1506</v>
      </c>
      <c r="H582" s="426" t="s">
        <v>7</v>
      </c>
      <c r="I582" s="412">
        <v>3</v>
      </c>
      <c r="J582" s="413">
        <v>1367491</v>
      </c>
      <c r="K582" s="414">
        <v>4102473</v>
      </c>
      <c r="L582" s="451"/>
    </row>
    <row r="583" spans="2:12" ht="32.1" customHeight="1">
      <c r="B583" s="450"/>
      <c r="C583" s="408" t="s">
        <v>1539</v>
      </c>
      <c r="D583" s="487" t="s">
        <v>1540</v>
      </c>
      <c r="E583" s="409"/>
      <c r="F583" s="409"/>
      <c r="G583" s="425" t="s">
        <v>1507</v>
      </c>
      <c r="H583" s="426" t="s">
        <v>7</v>
      </c>
      <c r="I583" s="412">
        <v>12</v>
      </c>
      <c r="J583" s="413">
        <v>1696760</v>
      </c>
      <c r="K583" s="414">
        <v>20361120</v>
      </c>
      <c r="L583" s="451"/>
    </row>
    <row r="584" spans="2:12" ht="32.1" customHeight="1">
      <c r="B584" s="450"/>
      <c r="C584" s="408" t="s">
        <v>966</v>
      </c>
      <c r="D584" s="487" t="s">
        <v>967</v>
      </c>
      <c r="E584" s="409"/>
      <c r="F584" s="409"/>
      <c r="G584" s="425" t="s">
        <v>878</v>
      </c>
      <c r="H584" s="426" t="s">
        <v>7</v>
      </c>
      <c r="I584" s="412">
        <v>162</v>
      </c>
      <c r="J584" s="413">
        <v>2203147</v>
      </c>
      <c r="K584" s="414">
        <v>356909814</v>
      </c>
      <c r="L584" s="451"/>
    </row>
    <row r="585" spans="2:12" ht="32.1" customHeight="1">
      <c r="B585" s="450"/>
      <c r="C585" s="408" t="s">
        <v>968</v>
      </c>
      <c r="D585" s="487" t="s">
        <v>969</v>
      </c>
      <c r="E585" s="409"/>
      <c r="F585" s="409"/>
      <c r="G585" s="425" t="s">
        <v>879</v>
      </c>
      <c r="H585" s="426" t="s">
        <v>7</v>
      </c>
      <c r="I585" s="412">
        <v>274</v>
      </c>
      <c r="J585" s="413">
        <v>2478955</v>
      </c>
      <c r="K585" s="414">
        <v>679233670</v>
      </c>
      <c r="L585" s="451"/>
    </row>
    <row r="586" spans="2:12" ht="32.1" customHeight="1">
      <c r="B586" s="450"/>
      <c r="C586" s="408" t="s">
        <v>1356</v>
      </c>
      <c r="D586" s="487" t="s">
        <v>1357</v>
      </c>
      <c r="E586" s="409"/>
      <c r="F586" s="409"/>
      <c r="G586" s="425" t="s">
        <v>1350</v>
      </c>
      <c r="H586" s="426" t="s">
        <v>7</v>
      </c>
      <c r="I586" s="412">
        <v>55</v>
      </c>
      <c r="J586" s="413">
        <v>2900443</v>
      </c>
      <c r="K586" s="414">
        <v>159524365</v>
      </c>
      <c r="L586" s="451"/>
    </row>
    <row r="587" spans="2:12" ht="32.1" customHeight="1">
      <c r="B587" s="450"/>
      <c r="C587" s="408" t="s">
        <v>970</v>
      </c>
      <c r="D587" s="487" t="s">
        <v>971</v>
      </c>
      <c r="E587" s="409"/>
      <c r="F587" s="409"/>
      <c r="G587" s="425" t="s">
        <v>880</v>
      </c>
      <c r="H587" s="426" t="s">
        <v>7</v>
      </c>
      <c r="I587" s="412">
        <v>248</v>
      </c>
      <c r="J587" s="413">
        <v>3353510</v>
      </c>
      <c r="K587" s="414">
        <v>831670480</v>
      </c>
      <c r="L587" s="451"/>
    </row>
    <row r="588" spans="2:12" ht="32.1" customHeight="1">
      <c r="B588" s="450"/>
      <c r="C588" s="408" t="s">
        <v>972</v>
      </c>
      <c r="D588" s="487" t="s">
        <v>973</v>
      </c>
      <c r="E588" s="409"/>
      <c r="F588" s="409"/>
      <c r="G588" s="425" t="s">
        <v>881</v>
      </c>
      <c r="H588" s="426" t="s">
        <v>7</v>
      </c>
      <c r="I588" s="412">
        <v>38</v>
      </c>
      <c r="J588" s="413">
        <v>4346805</v>
      </c>
      <c r="K588" s="414">
        <v>165178590</v>
      </c>
      <c r="L588" s="451"/>
    </row>
    <row r="589" spans="2:12" ht="32.1" customHeight="1">
      <c r="B589" s="450"/>
      <c r="C589" s="408" t="s">
        <v>974</v>
      </c>
      <c r="D589" s="487" t="s">
        <v>975</v>
      </c>
      <c r="E589" s="409"/>
      <c r="F589" s="409"/>
      <c r="G589" s="425" t="s">
        <v>882</v>
      </c>
      <c r="H589" s="426" t="s">
        <v>7</v>
      </c>
      <c r="I589" s="412">
        <v>34</v>
      </c>
      <c r="J589" s="413">
        <v>4943851</v>
      </c>
      <c r="K589" s="414">
        <v>168090934</v>
      </c>
      <c r="L589" s="451"/>
    </row>
    <row r="590" spans="2:12" ht="32.1" customHeight="1">
      <c r="B590" s="450"/>
      <c r="C590" s="408" t="s">
        <v>976</v>
      </c>
      <c r="D590" s="487" t="s">
        <v>977</v>
      </c>
      <c r="E590" s="409"/>
      <c r="F590" s="409"/>
      <c r="G590" s="425" t="s">
        <v>883</v>
      </c>
      <c r="H590" s="426" t="s">
        <v>5</v>
      </c>
      <c r="I590" s="412">
        <v>24</v>
      </c>
      <c r="J590" s="413">
        <v>1963899</v>
      </c>
      <c r="K590" s="414">
        <v>47133576</v>
      </c>
      <c r="L590" s="451"/>
    </row>
    <row r="591" spans="2:12" ht="32.1" customHeight="1">
      <c r="B591" s="450"/>
      <c r="C591" s="408" t="s">
        <v>978</v>
      </c>
      <c r="D591" s="487" t="s">
        <v>979</v>
      </c>
      <c r="E591" s="409"/>
      <c r="F591" s="409"/>
      <c r="G591" s="425" t="s">
        <v>884</v>
      </c>
      <c r="H591" s="426" t="s">
        <v>5</v>
      </c>
      <c r="I591" s="412">
        <v>31</v>
      </c>
      <c r="J591" s="413">
        <v>1190130</v>
      </c>
      <c r="K591" s="414">
        <v>36894030</v>
      </c>
      <c r="L591" s="451"/>
    </row>
    <row r="592" spans="2:12" ht="32.1" customHeight="1">
      <c r="B592" s="450"/>
      <c r="C592" s="408" t="s">
        <v>1541</v>
      </c>
      <c r="D592" s="487" t="s">
        <v>1542</v>
      </c>
      <c r="E592" s="409"/>
      <c r="F592" s="409"/>
      <c r="G592" s="425" t="s">
        <v>1508</v>
      </c>
      <c r="H592" s="426" t="s">
        <v>5</v>
      </c>
      <c r="I592" s="412">
        <v>7</v>
      </c>
      <c r="J592" s="413">
        <v>1270554</v>
      </c>
      <c r="K592" s="414">
        <v>8893878</v>
      </c>
      <c r="L592" s="451"/>
    </row>
    <row r="593" spans="2:12" ht="32.1" customHeight="1">
      <c r="B593" s="450"/>
      <c r="C593" s="408" t="s">
        <v>980</v>
      </c>
      <c r="D593" s="487" t="s">
        <v>981</v>
      </c>
      <c r="E593" s="409"/>
      <c r="F593" s="409"/>
      <c r="G593" s="425" t="s">
        <v>885</v>
      </c>
      <c r="H593" s="426" t="s">
        <v>5</v>
      </c>
      <c r="I593" s="412">
        <v>31</v>
      </c>
      <c r="J593" s="413">
        <v>1495391</v>
      </c>
      <c r="K593" s="414">
        <v>46357121</v>
      </c>
      <c r="L593" s="451"/>
    </row>
    <row r="594" spans="2:12" ht="32.1" customHeight="1">
      <c r="B594" s="450"/>
      <c r="C594" s="408" t="s">
        <v>982</v>
      </c>
      <c r="D594" s="487" t="s">
        <v>983</v>
      </c>
      <c r="E594" s="409"/>
      <c r="F594" s="409"/>
      <c r="G594" s="425" t="s">
        <v>886</v>
      </c>
      <c r="H594" s="426" t="s">
        <v>5</v>
      </c>
      <c r="I594" s="412">
        <v>5</v>
      </c>
      <c r="J594" s="413">
        <v>2104806</v>
      </c>
      <c r="K594" s="414">
        <v>10524030</v>
      </c>
      <c r="L594" s="451"/>
    </row>
    <row r="595" spans="2:12" ht="32.1" customHeight="1">
      <c r="B595" s="450"/>
      <c r="C595" s="408" t="s">
        <v>984</v>
      </c>
      <c r="D595" s="487" t="s">
        <v>985</v>
      </c>
      <c r="E595" s="409"/>
      <c r="F595" s="409"/>
      <c r="G595" s="425" t="s">
        <v>887</v>
      </c>
      <c r="H595" s="426" t="s">
        <v>5</v>
      </c>
      <c r="I595" s="412">
        <v>5</v>
      </c>
      <c r="J595" s="413">
        <v>2270233</v>
      </c>
      <c r="K595" s="414">
        <v>11351165</v>
      </c>
      <c r="L595" s="451"/>
    </row>
    <row r="596" spans="2:12" ht="32.1" customHeight="1">
      <c r="B596" s="450"/>
      <c r="C596" s="408" t="s">
        <v>986</v>
      </c>
      <c r="D596" s="487" t="s">
        <v>987</v>
      </c>
      <c r="E596" s="409"/>
      <c r="F596" s="409"/>
      <c r="G596" s="425" t="s">
        <v>888</v>
      </c>
      <c r="H596" s="426" t="s">
        <v>5</v>
      </c>
      <c r="I596" s="412">
        <v>30</v>
      </c>
      <c r="J596" s="413">
        <v>144274</v>
      </c>
      <c r="K596" s="414">
        <v>4328220</v>
      </c>
      <c r="L596" s="451"/>
    </row>
    <row r="597" spans="2:12" ht="32.1" customHeight="1">
      <c r="B597" s="450"/>
      <c r="C597" s="408" t="s">
        <v>1543</v>
      </c>
      <c r="D597" s="487" t="s">
        <v>1544</v>
      </c>
      <c r="E597" s="409"/>
      <c r="F597" s="409"/>
      <c r="G597" s="425" t="s">
        <v>1509</v>
      </c>
      <c r="H597" s="426" t="s">
        <v>7</v>
      </c>
      <c r="I597" s="412">
        <v>17</v>
      </c>
      <c r="J597" s="413">
        <v>689858</v>
      </c>
      <c r="K597" s="414">
        <v>11727586</v>
      </c>
      <c r="L597" s="451"/>
    </row>
    <row r="598" spans="2:12" ht="32.1" customHeight="1">
      <c r="B598" s="450"/>
      <c r="C598" s="408" t="s">
        <v>1545</v>
      </c>
      <c r="D598" s="487" t="s">
        <v>1546</v>
      </c>
      <c r="E598" s="409"/>
      <c r="F598" s="409"/>
      <c r="G598" s="425" t="s">
        <v>1510</v>
      </c>
      <c r="H598" s="426" t="s">
        <v>7</v>
      </c>
      <c r="I598" s="412">
        <v>17</v>
      </c>
      <c r="J598" s="413">
        <v>1075217</v>
      </c>
      <c r="K598" s="414">
        <v>18278689</v>
      </c>
      <c r="L598" s="451"/>
    </row>
    <row r="599" spans="2:12" ht="32.1" customHeight="1">
      <c r="B599" s="450"/>
      <c r="C599" s="408" t="s">
        <v>1547</v>
      </c>
      <c r="D599" s="487" t="s">
        <v>1548</v>
      </c>
      <c r="E599" s="409"/>
      <c r="F599" s="409"/>
      <c r="G599" s="425" t="s">
        <v>1511</v>
      </c>
      <c r="H599" s="426" t="s">
        <v>7</v>
      </c>
      <c r="I599" s="412">
        <v>42</v>
      </c>
      <c r="J599" s="413">
        <v>1608171</v>
      </c>
      <c r="K599" s="414">
        <v>67543182</v>
      </c>
      <c r="L599" s="451"/>
    </row>
    <row r="600" spans="2:12" ht="32.1" customHeight="1">
      <c r="B600" s="450"/>
      <c r="C600" s="408" t="s">
        <v>1549</v>
      </c>
      <c r="D600" s="487" t="s">
        <v>1550</v>
      </c>
      <c r="E600" s="409"/>
      <c r="F600" s="409"/>
      <c r="G600" s="425" t="s">
        <v>1512</v>
      </c>
      <c r="H600" s="426" t="s">
        <v>7</v>
      </c>
      <c r="I600" s="412">
        <v>11</v>
      </c>
      <c r="J600" s="413">
        <v>1682697</v>
      </c>
      <c r="K600" s="414">
        <v>18509667</v>
      </c>
      <c r="L600" s="451"/>
    </row>
    <row r="601" spans="2:12" ht="48" customHeight="1">
      <c r="B601" s="450"/>
      <c r="C601" s="408" t="s">
        <v>1551</v>
      </c>
      <c r="D601" s="487" t="s">
        <v>1552</v>
      </c>
      <c r="E601" s="409"/>
      <c r="F601" s="409"/>
      <c r="G601" s="425" t="s">
        <v>1513</v>
      </c>
      <c r="H601" s="426" t="s">
        <v>7</v>
      </c>
      <c r="I601" s="412">
        <v>292</v>
      </c>
      <c r="J601" s="413">
        <v>258717</v>
      </c>
      <c r="K601" s="414">
        <v>75545364</v>
      </c>
      <c r="L601" s="451"/>
    </row>
    <row r="602" spans="2:12" ht="32.1" customHeight="1">
      <c r="B602" s="450"/>
      <c r="C602" s="408" t="s">
        <v>1553</v>
      </c>
      <c r="D602" s="487" t="s">
        <v>1554</v>
      </c>
      <c r="E602" s="409"/>
      <c r="F602" s="409"/>
      <c r="G602" s="425" t="s">
        <v>1514</v>
      </c>
      <c r="H602" s="426" t="s">
        <v>7</v>
      </c>
      <c r="I602" s="412">
        <v>29</v>
      </c>
      <c r="J602" s="413">
        <v>5560323</v>
      </c>
      <c r="K602" s="414">
        <v>161249367</v>
      </c>
      <c r="L602" s="451"/>
    </row>
    <row r="603" spans="2:12" ht="32.1" customHeight="1">
      <c r="B603" s="450"/>
      <c r="C603" s="408" t="s">
        <v>1555</v>
      </c>
      <c r="D603" s="487" t="s">
        <v>1556</v>
      </c>
      <c r="E603" s="409"/>
      <c r="F603" s="409"/>
      <c r="G603" s="425" t="s">
        <v>1515</v>
      </c>
      <c r="H603" s="426" t="s">
        <v>5</v>
      </c>
      <c r="I603" s="412">
        <v>4</v>
      </c>
      <c r="J603" s="413">
        <v>2500397</v>
      </c>
      <c r="K603" s="414">
        <v>10001588</v>
      </c>
      <c r="L603" s="451"/>
    </row>
    <row r="604" spans="2:12" ht="48" customHeight="1">
      <c r="B604" s="450"/>
      <c r="C604" s="408" t="s">
        <v>1557</v>
      </c>
      <c r="D604" s="487" t="s">
        <v>1558</v>
      </c>
      <c r="E604" s="409"/>
      <c r="F604" s="409"/>
      <c r="G604" s="425" t="s">
        <v>1516</v>
      </c>
      <c r="H604" s="426" t="s">
        <v>6</v>
      </c>
      <c r="I604" s="412">
        <v>526</v>
      </c>
      <c r="J604" s="413">
        <v>157191</v>
      </c>
      <c r="K604" s="414">
        <v>82682466</v>
      </c>
      <c r="L604" s="451"/>
    </row>
    <row r="605" spans="2:12" ht="32.1" customHeight="1">
      <c r="B605" s="450"/>
      <c r="C605" s="408" t="s">
        <v>1247</v>
      </c>
      <c r="D605" s="487" t="s">
        <v>1559</v>
      </c>
      <c r="E605" s="409"/>
      <c r="F605" s="409"/>
      <c r="G605" s="425" t="s">
        <v>1234</v>
      </c>
      <c r="H605" s="426" t="s">
        <v>6</v>
      </c>
      <c r="I605" s="412">
        <v>83</v>
      </c>
      <c r="J605" s="413">
        <v>190613</v>
      </c>
      <c r="K605" s="414">
        <v>15820879</v>
      </c>
      <c r="L605" s="451"/>
    </row>
    <row r="606" spans="2:12" ht="32.1" customHeight="1">
      <c r="B606" s="450"/>
      <c r="C606" s="408" t="s">
        <v>891</v>
      </c>
      <c r="D606" s="487" t="s">
        <v>1358</v>
      </c>
      <c r="E606" s="409"/>
      <c r="F606" s="409"/>
      <c r="G606" s="425" t="s">
        <v>842</v>
      </c>
      <c r="H606" s="426" t="s">
        <v>6</v>
      </c>
      <c r="I606" s="412">
        <v>6239</v>
      </c>
      <c r="J606" s="413">
        <v>3081</v>
      </c>
      <c r="K606" s="414">
        <v>19222359</v>
      </c>
      <c r="L606" s="451"/>
    </row>
    <row r="607" spans="2:12" ht="48" customHeight="1">
      <c r="B607" s="450"/>
      <c r="C607" s="408" t="s">
        <v>897</v>
      </c>
      <c r="D607" s="487" t="s">
        <v>1359</v>
      </c>
      <c r="E607" s="409"/>
      <c r="F607" s="409"/>
      <c r="G607" s="425" t="s">
        <v>845</v>
      </c>
      <c r="H607" s="426" t="s">
        <v>6</v>
      </c>
      <c r="I607" s="412">
        <v>13579</v>
      </c>
      <c r="J607" s="413">
        <v>101637</v>
      </c>
      <c r="K607" s="414">
        <v>1380128823</v>
      </c>
      <c r="L607" s="451"/>
    </row>
    <row r="608" spans="2:12" ht="32.1" customHeight="1">
      <c r="B608" s="450"/>
      <c r="C608" s="408" t="s">
        <v>920</v>
      </c>
      <c r="D608" s="487" t="s">
        <v>1360</v>
      </c>
      <c r="E608" s="409"/>
      <c r="F608" s="409"/>
      <c r="G608" s="425" t="s">
        <v>857</v>
      </c>
      <c r="H608" s="426" t="s">
        <v>6</v>
      </c>
      <c r="I608" s="412">
        <v>83</v>
      </c>
      <c r="J608" s="413">
        <v>726955</v>
      </c>
      <c r="K608" s="414">
        <v>60337265</v>
      </c>
      <c r="L608" s="451"/>
    </row>
    <row r="609" spans="2:12" ht="80.099999999999994" customHeight="1">
      <c r="B609" s="450"/>
      <c r="C609" s="408" t="s">
        <v>710</v>
      </c>
      <c r="D609" s="487" t="s">
        <v>1361</v>
      </c>
      <c r="E609" s="409"/>
      <c r="F609" s="409"/>
      <c r="G609" s="425" t="s">
        <v>685</v>
      </c>
      <c r="H609" s="426" t="s">
        <v>6</v>
      </c>
      <c r="I609" s="412">
        <v>25151</v>
      </c>
      <c r="J609" s="413">
        <v>42199</v>
      </c>
      <c r="K609" s="414">
        <v>1061347049</v>
      </c>
      <c r="L609" s="451"/>
    </row>
    <row r="610" spans="2:12" ht="15.6">
      <c r="B610" s="450"/>
      <c r="C610" s="508"/>
      <c r="D610" s="497"/>
      <c r="E610" s="417"/>
      <c r="F610" s="417"/>
      <c r="G610" s="509"/>
      <c r="H610" s="510"/>
      <c r="I610" s="510"/>
      <c r="J610" s="421"/>
      <c r="K610" s="511"/>
      <c r="L610" s="451"/>
    </row>
    <row r="611" spans="2:12" ht="32.1" customHeight="1" thickBot="1">
      <c r="B611" s="450"/>
      <c r="C611" s="416" t="s">
        <v>1266</v>
      </c>
      <c r="D611" s="497"/>
      <c r="E611" s="417"/>
      <c r="F611" s="417"/>
      <c r="G611" s="418"/>
      <c r="H611" s="419"/>
      <c r="I611" s="419"/>
      <c r="J611" s="421"/>
      <c r="K611" s="422">
        <v>65954523591</v>
      </c>
      <c r="L611" s="451"/>
    </row>
    <row r="612" spans="2:12" ht="32.1" customHeight="1" thickBot="1">
      <c r="B612" s="450"/>
      <c r="C612" s="397"/>
      <c r="D612" s="496">
        <v>11</v>
      </c>
      <c r="E612" s="398"/>
      <c r="F612" s="398"/>
      <c r="G612" s="423" t="s">
        <v>988</v>
      </c>
      <c r="H612" s="400"/>
      <c r="I612" s="398"/>
      <c r="J612" s="398"/>
      <c r="K612" s="401"/>
      <c r="L612" s="451"/>
    </row>
    <row r="613" spans="2:12" ht="32.1" customHeight="1">
      <c r="B613" s="450"/>
      <c r="C613" s="402"/>
      <c r="D613" s="486"/>
      <c r="E613" s="403"/>
      <c r="F613" s="403"/>
      <c r="G613" s="415" t="s">
        <v>989</v>
      </c>
      <c r="H613" s="405"/>
      <c r="I613" s="406"/>
      <c r="J613" s="406"/>
      <c r="K613" s="407"/>
      <c r="L613" s="451"/>
    </row>
    <row r="614" spans="2:12" ht="32.1" customHeight="1">
      <c r="B614" s="450"/>
      <c r="C614" s="402"/>
      <c r="D614" s="489"/>
      <c r="E614" s="403"/>
      <c r="F614" s="403"/>
      <c r="G614" s="415" t="s">
        <v>789</v>
      </c>
      <c r="H614" s="405"/>
      <c r="I614" s="406"/>
      <c r="J614" s="406"/>
      <c r="K614" s="407"/>
      <c r="L614" s="451"/>
    </row>
    <row r="615" spans="2:12" ht="48" customHeight="1">
      <c r="B615" s="450"/>
      <c r="C615" s="408">
        <v>4792</v>
      </c>
      <c r="D615" s="498">
        <v>11.101199999999999</v>
      </c>
      <c r="E615" s="409"/>
      <c r="F615" s="409"/>
      <c r="G615" s="425" t="s">
        <v>845</v>
      </c>
      <c r="H615" s="426" t="s">
        <v>6</v>
      </c>
      <c r="I615" s="412">
        <v>1726</v>
      </c>
      <c r="J615" s="413">
        <v>94216</v>
      </c>
      <c r="K615" s="414">
        <v>162616816</v>
      </c>
      <c r="L615" s="451"/>
    </row>
    <row r="616" spans="2:12" ht="32.1" customHeight="1">
      <c r="B616" s="450"/>
      <c r="C616" s="408">
        <v>3024</v>
      </c>
      <c r="D616" s="498">
        <v>11.101299999999998</v>
      </c>
      <c r="E616" s="409"/>
      <c r="F616" s="409"/>
      <c r="G616" s="425" t="s">
        <v>33</v>
      </c>
      <c r="H616" s="426" t="s">
        <v>6</v>
      </c>
      <c r="I616" s="412">
        <v>755</v>
      </c>
      <c r="J616" s="413">
        <v>134823</v>
      </c>
      <c r="K616" s="414">
        <v>101791365</v>
      </c>
      <c r="L616" s="451"/>
    </row>
    <row r="617" spans="2:12" ht="48" customHeight="1">
      <c r="B617" s="450"/>
      <c r="C617" s="408">
        <v>3050</v>
      </c>
      <c r="D617" s="498">
        <v>11.101399999999998</v>
      </c>
      <c r="E617" s="409"/>
      <c r="F617" s="409"/>
      <c r="G617" s="425" t="s">
        <v>34</v>
      </c>
      <c r="H617" s="426" t="s">
        <v>6</v>
      </c>
      <c r="I617" s="412">
        <v>293</v>
      </c>
      <c r="J617" s="413">
        <v>37367</v>
      </c>
      <c r="K617" s="414">
        <v>10948531</v>
      </c>
      <c r="L617" s="451"/>
    </row>
    <row r="618" spans="2:12" ht="32.1" customHeight="1">
      <c r="B618" s="450"/>
      <c r="C618" s="402"/>
      <c r="D618" s="489"/>
      <c r="E618" s="403"/>
      <c r="F618" s="403"/>
      <c r="G618" s="427" t="s">
        <v>990</v>
      </c>
      <c r="H618" s="488"/>
      <c r="I618" s="406"/>
      <c r="J618" s="406"/>
      <c r="K618" s="407"/>
      <c r="L618" s="451"/>
    </row>
    <row r="619" spans="2:12" ht="32.1" customHeight="1">
      <c r="B619" s="450"/>
      <c r="C619" s="408">
        <v>3226</v>
      </c>
      <c r="D619" s="498">
        <v>11.102009999999998</v>
      </c>
      <c r="E619" s="409"/>
      <c r="F619" s="409"/>
      <c r="G619" s="425" t="s">
        <v>991</v>
      </c>
      <c r="H619" s="426" t="s">
        <v>7</v>
      </c>
      <c r="I619" s="412">
        <v>1124</v>
      </c>
      <c r="J619" s="413">
        <v>58975</v>
      </c>
      <c r="K619" s="414">
        <v>66287900</v>
      </c>
      <c r="L619" s="451"/>
    </row>
    <row r="620" spans="2:12" ht="32.1" customHeight="1">
      <c r="B620" s="450"/>
      <c r="C620" s="408">
        <v>3227</v>
      </c>
      <c r="D620" s="498">
        <v>11.102019999999998</v>
      </c>
      <c r="E620" s="409"/>
      <c r="F620" s="409"/>
      <c r="G620" s="425" t="s">
        <v>992</v>
      </c>
      <c r="H620" s="426" t="s">
        <v>7</v>
      </c>
      <c r="I620" s="412">
        <v>2974</v>
      </c>
      <c r="J620" s="413">
        <v>123926</v>
      </c>
      <c r="K620" s="414">
        <v>368555924</v>
      </c>
      <c r="L620" s="451"/>
    </row>
    <row r="621" spans="2:12" ht="32.1" customHeight="1">
      <c r="B621" s="450"/>
      <c r="C621" s="408">
        <v>3228</v>
      </c>
      <c r="D621" s="498">
        <v>11.102029999999997</v>
      </c>
      <c r="E621" s="409"/>
      <c r="F621" s="409"/>
      <c r="G621" s="425" t="s">
        <v>993</v>
      </c>
      <c r="H621" s="426" t="s">
        <v>7</v>
      </c>
      <c r="I621" s="412">
        <v>1404</v>
      </c>
      <c r="J621" s="413">
        <v>204759</v>
      </c>
      <c r="K621" s="414">
        <v>287481636</v>
      </c>
      <c r="L621" s="451"/>
    </row>
    <row r="622" spans="2:12" ht="32.1" customHeight="1">
      <c r="B622" s="450"/>
      <c r="C622" s="408">
        <v>3230</v>
      </c>
      <c r="D622" s="498">
        <v>11.102049999999997</v>
      </c>
      <c r="E622" s="409"/>
      <c r="F622" s="409"/>
      <c r="G622" s="425" t="s">
        <v>994</v>
      </c>
      <c r="H622" s="426" t="s">
        <v>7</v>
      </c>
      <c r="I622" s="412">
        <v>2446</v>
      </c>
      <c r="J622" s="413">
        <v>436505</v>
      </c>
      <c r="K622" s="414">
        <v>1067691230</v>
      </c>
      <c r="L622" s="451"/>
    </row>
    <row r="623" spans="2:12" ht="48" customHeight="1">
      <c r="B623" s="450"/>
      <c r="C623" s="408">
        <v>3330</v>
      </c>
      <c r="D623" s="498">
        <v>11.102079999999996</v>
      </c>
      <c r="E623" s="409"/>
      <c r="F623" s="409"/>
      <c r="G623" s="425" t="s">
        <v>995</v>
      </c>
      <c r="H623" s="426" t="s">
        <v>5</v>
      </c>
      <c r="I623" s="412">
        <v>3</v>
      </c>
      <c r="J623" s="413">
        <v>4280059</v>
      </c>
      <c r="K623" s="414">
        <v>12840177</v>
      </c>
      <c r="L623" s="451"/>
    </row>
    <row r="624" spans="2:12" ht="48" customHeight="1">
      <c r="B624" s="450"/>
      <c r="C624" s="408">
        <v>3331</v>
      </c>
      <c r="D624" s="498">
        <v>11.102089999999995</v>
      </c>
      <c r="E624" s="409"/>
      <c r="F624" s="409"/>
      <c r="G624" s="425" t="s">
        <v>996</v>
      </c>
      <c r="H624" s="426" t="s">
        <v>5</v>
      </c>
      <c r="I624" s="412">
        <v>53</v>
      </c>
      <c r="J624" s="413">
        <v>8156885</v>
      </c>
      <c r="K624" s="414">
        <v>432314905</v>
      </c>
      <c r="L624" s="451"/>
    </row>
    <row r="625" spans="2:12" ht="32.1" customHeight="1">
      <c r="B625" s="450"/>
      <c r="C625" s="408">
        <v>4385</v>
      </c>
      <c r="D625" s="498">
        <v>11.102099999999995</v>
      </c>
      <c r="E625" s="409"/>
      <c r="F625" s="409"/>
      <c r="G625" s="425" t="s">
        <v>997</v>
      </c>
      <c r="H625" s="426" t="s">
        <v>5</v>
      </c>
      <c r="I625" s="412">
        <v>38</v>
      </c>
      <c r="J625" s="413">
        <v>192313</v>
      </c>
      <c r="K625" s="414">
        <v>7307894</v>
      </c>
      <c r="L625" s="451"/>
    </row>
    <row r="626" spans="2:12" ht="32.1" customHeight="1">
      <c r="B626" s="450"/>
      <c r="C626" s="408">
        <v>4386</v>
      </c>
      <c r="D626" s="498">
        <v>11.102109999999994</v>
      </c>
      <c r="E626" s="409"/>
      <c r="F626" s="409"/>
      <c r="G626" s="425" t="s">
        <v>998</v>
      </c>
      <c r="H626" s="426" t="s">
        <v>5</v>
      </c>
      <c r="I626" s="412">
        <v>99</v>
      </c>
      <c r="J626" s="413">
        <v>305967</v>
      </c>
      <c r="K626" s="414">
        <v>30290733</v>
      </c>
      <c r="L626" s="451"/>
    </row>
    <row r="627" spans="2:12" ht="32.1" customHeight="1">
      <c r="B627" s="450"/>
      <c r="C627" s="408">
        <v>4387</v>
      </c>
      <c r="D627" s="498">
        <v>11.102119999999994</v>
      </c>
      <c r="E627" s="409"/>
      <c r="F627" s="409"/>
      <c r="G627" s="425" t="s">
        <v>999</v>
      </c>
      <c r="H627" s="426" t="s">
        <v>5</v>
      </c>
      <c r="I627" s="412">
        <v>47</v>
      </c>
      <c r="J627" s="413">
        <v>484151</v>
      </c>
      <c r="K627" s="414">
        <v>22755097</v>
      </c>
      <c r="L627" s="451"/>
    </row>
    <row r="628" spans="2:12" ht="32.1" customHeight="1">
      <c r="B628" s="450"/>
      <c r="C628" s="408">
        <v>4389</v>
      </c>
      <c r="D628" s="498">
        <v>11.102139999999993</v>
      </c>
      <c r="E628" s="409"/>
      <c r="F628" s="409"/>
      <c r="G628" s="425" t="s">
        <v>1000</v>
      </c>
      <c r="H628" s="426" t="s">
        <v>5</v>
      </c>
      <c r="I628" s="412">
        <v>82</v>
      </c>
      <c r="J628" s="413">
        <v>1109986</v>
      </c>
      <c r="K628" s="414">
        <v>91018852</v>
      </c>
      <c r="L628" s="451"/>
    </row>
    <row r="629" spans="2:12" ht="32.1" customHeight="1">
      <c r="B629" s="450"/>
      <c r="C629" s="408">
        <v>4406</v>
      </c>
      <c r="D629" s="498">
        <v>11.102149999999993</v>
      </c>
      <c r="E629" s="409"/>
      <c r="F629" s="409"/>
      <c r="G629" s="425" t="s">
        <v>1001</v>
      </c>
      <c r="H629" s="426" t="s">
        <v>5</v>
      </c>
      <c r="I629" s="412">
        <v>11</v>
      </c>
      <c r="J629" s="413">
        <v>458173</v>
      </c>
      <c r="K629" s="414">
        <v>5039903</v>
      </c>
      <c r="L629" s="451"/>
    </row>
    <row r="630" spans="2:12" ht="32.1" customHeight="1">
      <c r="B630" s="450"/>
      <c r="C630" s="408">
        <v>4407</v>
      </c>
      <c r="D630" s="498">
        <v>11.102159999999992</v>
      </c>
      <c r="E630" s="409"/>
      <c r="F630" s="409"/>
      <c r="G630" s="425" t="s">
        <v>1002</v>
      </c>
      <c r="H630" s="426" t="s">
        <v>5</v>
      </c>
      <c r="I630" s="412">
        <v>11</v>
      </c>
      <c r="J630" s="413">
        <v>266369</v>
      </c>
      <c r="K630" s="414">
        <v>2930059</v>
      </c>
      <c r="L630" s="451"/>
    </row>
    <row r="631" spans="2:12" ht="32.1" customHeight="1">
      <c r="B631" s="450"/>
      <c r="C631" s="408">
        <v>4408</v>
      </c>
      <c r="D631" s="498">
        <v>11.102169999999992</v>
      </c>
      <c r="E631" s="409"/>
      <c r="F631" s="409"/>
      <c r="G631" s="425" t="s">
        <v>1003</v>
      </c>
      <c r="H631" s="426" t="s">
        <v>5</v>
      </c>
      <c r="I631" s="412">
        <v>4</v>
      </c>
      <c r="J631" s="413">
        <v>759163</v>
      </c>
      <c r="K631" s="414">
        <v>3036652</v>
      </c>
      <c r="L631" s="451"/>
    </row>
    <row r="632" spans="2:12" ht="32.1" customHeight="1">
      <c r="B632" s="450"/>
      <c r="C632" s="408">
        <v>4808</v>
      </c>
      <c r="D632" s="498">
        <v>11.102189999999991</v>
      </c>
      <c r="E632" s="409"/>
      <c r="F632" s="409"/>
      <c r="G632" s="425" t="s">
        <v>1560</v>
      </c>
      <c r="H632" s="426" t="s">
        <v>7</v>
      </c>
      <c r="I632" s="412">
        <v>15</v>
      </c>
      <c r="J632" s="413">
        <v>185274</v>
      </c>
      <c r="K632" s="414">
        <v>2779110</v>
      </c>
      <c r="L632" s="451"/>
    </row>
    <row r="633" spans="2:12" ht="32.1" customHeight="1">
      <c r="B633" s="450"/>
      <c r="C633" s="408">
        <v>4809</v>
      </c>
      <c r="D633" s="498">
        <v>11.102199999999991</v>
      </c>
      <c r="E633" s="409"/>
      <c r="F633" s="409"/>
      <c r="G633" s="425" t="s">
        <v>1363</v>
      </c>
      <c r="H633" s="426" t="s">
        <v>7</v>
      </c>
      <c r="I633" s="412">
        <v>242</v>
      </c>
      <c r="J633" s="413">
        <v>277111</v>
      </c>
      <c r="K633" s="414">
        <v>67060862</v>
      </c>
      <c r="L633" s="451"/>
    </row>
    <row r="634" spans="2:12" ht="32.1" customHeight="1">
      <c r="B634" s="450"/>
      <c r="C634" s="408">
        <v>4810</v>
      </c>
      <c r="D634" s="498">
        <v>11.102209999999991</v>
      </c>
      <c r="E634" s="409"/>
      <c r="F634" s="409"/>
      <c r="G634" s="425" t="s">
        <v>1364</v>
      </c>
      <c r="H634" s="426" t="s">
        <v>7</v>
      </c>
      <c r="I634" s="412">
        <v>95</v>
      </c>
      <c r="J634" s="413">
        <v>367370</v>
      </c>
      <c r="K634" s="414">
        <v>34900150</v>
      </c>
      <c r="L634" s="451"/>
    </row>
    <row r="635" spans="2:12" ht="48" customHeight="1">
      <c r="B635" s="450"/>
      <c r="C635" s="408">
        <v>4839</v>
      </c>
      <c r="D635" s="498">
        <v>11.10221999999999</v>
      </c>
      <c r="E635" s="409"/>
      <c r="F635" s="409"/>
      <c r="G635" s="425" t="s">
        <v>1004</v>
      </c>
      <c r="H635" s="426" t="s">
        <v>5</v>
      </c>
      <c r="I635" s="412">
        <v>14</v>
      </c>
      <c r="J635" s="413">
        <v>628224</v>
      </c>
      <c r="K635" s="414">
        <v>8795136</v>
      </c>
      <c r="L635" s="451"/>
    </row>
    <row r="636" spans="2:12" ht="48" customHeight="1">
      <c r="B636" s="450"/>
      <c r="C636" s="408">
        <v>4841</v>
      </c>
      <c r="D636" s="498">
        <v>11.102239999999989</v>
      </c>
      <c r="E636" s="409"/>
      <c r="F636" s="409"/>
      <c r="G636" s="425" t="s">
        <v>1005</v>
      </c>
      <c r="H636" s="426" t="s">
        <v>5</v>
      </c>
      <c r="I636" s="412">
        <v>6</v>
      </c>
      <c r="J636" s="413">
        <v>272869</v>
      </c>
      <c r="K636" s="414">
        <v>1637214</v>
      </c>
      <c r="L636" s="451"/>
    </row>
    <row r="637" spans="2:12" ht="48" customHeight="1">
      <c r="B637" s="450"/>
      <c r="C637" s="408">
        <v>4842</v>
      </c>
      <c r="D637" s="498">
        <v>11.102249999999989</v>
      </c>
      <c r="E637" s="409"/>
      <c r="F637" s="409"/>
      <c r="G637" s="425" t="s">
        <v>1365</v>
      </c>
      <c r="H637" s="426" t="s">
        <v>5</v>
      </c>
      <c r="I637" s="412">
        <v>10</v>
      </c>
      <c r="J637" s="413">
        <v>462656</v>
      </c>
      <c r="K637" s="414">
        <v>4626560</v>
      </c>
      <c r="L637" s="451"/>
    </row>
    <row r="638" spans="2:12" ht="48" customHeight="1">
      <c r="B638" s="450"/>
      <c r="C638" s="408">
        <v>4844</v>
      </c>
      <c r="D638" s="498">
        <v>11.102259999999989</v>
      </c>
      <c r="E638" s="409"/>
      <c r="F638" s="409"/>
      <c r="G638" s="425" t="s">
        <v>1006</v>
      </c>
      <c r="H638" s="426" t="s">
        <v>5</v>
      </c>
      <c r="I638" s="412">
        <v>5</v>
      </c>
      <c r="J638" s="413">
        <v>3251401</v>
      </c>
      <c r="K638" s="414">
        <v>16257005</v>
      </c>
      <c r="L638" s="451"/>
    </row>
    <row r="639" spans="2:12" ht="48" customHeight="1">
      <c r="B639" s="450"/>
      <c r="C639" s="408">
        <v>4845</v>
      </c>
      <c r="D639" s="498">
        <v>11.102269999999988</v>
      </c>
      <c r="E639" s="409"/>
      <c r="F639" s="409"/>
      <c r="G639" s="425" t="s">
        <v>1007</v>
      </c>
      <c r="H639" s="426" t="s">
        <v>5</v>
      </c>
      <c r="I639" s="412">
        <v>2</v>
      </c>
      <c r="J639" s="413">
        <v>1143201</v>
      </c>
      <c r="K639" s="414">
        <v>2286402</v>
      </c>
      <c r="L639" s="451"/>
    </row>
    <row r="640" spans="2:12" ht="63.9" customHeight="1">
      <c r="B640" s="450"/>
      <c r="C640" s="408">
        <v>4858</v>
      </c>
      <c r="D640" s="498">
        <v>11.102279999999988</v>
      </c>
      <c r="E640" s="409"/>
      <c r="F640" s="409"/>
      <c r="G640" s="425" t="s">
        <v>1008</v>
      </c>
      <c r="H640" s="426" t="s">
        <v>5</v>
      </c>
      <c r="I640" s="412">
        <v>53</v>
      </c>
      <c r="J640" s="413">
        <v>1232501</v>
      </c>
      <c r="K640" s="414">
        <v>65322553</v>
      </c>
      <c r="L640" s="451"/>
    </row>
    <row r="641" spans="2:12" ht="32.1" customHeight="1">
      <c r="B641" s="450"/>
      <c r="C641" s="408">
        <v>4874</v>
      </c>
      <c r="D641" s="498">
        <v>11.102289999999988</v>
      </c>
      <c r="E641" s="409"/>
      <c r="F641" s="409"/>
      <c r="G641" s="425" t="s">
        <v>1009</v>
      </c>
      <c r="H641" s="426" t="s">
        <v>5</v>
      </c>
      <c r="I641" s="412">
        <v>4</v>
      </c>
      <c r="J641" s="413">
        <v>533782</v>
      </c>
      <c r="K641" s="414">
        <v>2135128</v>
      </c>
      <c r="L641" s="451"/>
    </row>
    <row r="642" spans="2:12" ht="32.1" customHeight="1">
      <c r="B642" s="450"/>
      <c r="C642" s="408">
        <v>4899</v>
      </c>
      <c r="D642" s="498">
        <v>11.102299999999987</v>
      </c>
      <c r="E642" s="409"/>
      <c r="F642" s="409"/>
      <c r="G642" s="425" t="s">
        <v>1010</v>
      </c>
      <c r="H642" s="426" t="s">
        <v>5</v>
      </c>
      <c r="I642" s="412">
        <v>5</v>
      </c>
      <c r="J642" s="413">
        <v>218936</v>
      </c>
      <c r="K642" s="414">
        <v>1094680</v>
      </c>
      <c r="L642" s="451"/>
    </row>
    <row r="643" spans="2:12" ht="32.1" customHeight="1">
      <c r="B643" s="450"/>
      <c r="C643" s="408">
        <v>4900</v>
      </c>
      <c r="D643" s="498">
        <v>11.102309999999987</v>
      </c>
      <c r="E643" s="409"/>
      <c r="F643" s="409"/>
      <c r="G643" s="425" t="s">
        <v>1011</v>
      </c>
      <c r="H643" s="426" t="s">
        <v>5</v>
      </c>
      <c r="I643" s="412">
        <v>2</v>
      </c>
      <c r="J643" s="413">
        <v>676555</v>
      </c>
      <c r="K643" s="414">
        <v>1353110</v>
      </c>
      <c r="L643" s="451"/>
    </row>
    <row r="644" spans="2:12" ht="63.9" customHeight="1">
      <c r="B644" s="450"/>
      <c r="C644" s="408">
        <v>4901</v>
      </c>
      <c r="D644" s="498">
        <v>11.102319999999986</v>
      </c>
      <c r="E644" s="409"/>
      <c r="F644" s="409"/>
      <c r="G644" s="425" t="s">
        <v>1012</v>
      </c>
      <c r="H644" s="426" t="s">
        <v>5</v>
      </c>
      <c r="I644" s="412">
        <v>3</v>
      </c>
      <c r="J644" s="413">
        <v>968880</v>
      </c>
      <c r="K644" s="414">
        <v>2906640</v>
      </c>
      <c r="L644" s="451"/>
    </row>
    <row r="645" spans="2:12" ht="48" customHeight="1">
      <c r="B645" s="450"/>
      <c r="C645" s="408">
        <v>4978</v>
      </c>
      <c r="D645" s="498">
        <v>11.102329999999986</v>
      </c>
      <c r="E645" s="409"/>
      <c r="F645" s="409"/>
      <c r="G645" s="425" t="s">
        <v>1013</v>
      </c>
      <c r="H645" s="426" t="s">
        <v>5</v>
      </c>
      <c r="I645" s="412">
        <v>105</v>
      </c>
      <c r="J645" s="413">
        <v>679362</v>
      </c>
      <c r="K645" s="414">
        <v>71333010</v>
      </c>
      <c r="L645" s="451"/>
    </row>
    <row r="646" spans="2:12" ht="48" customHeight="1">
      <c r="B646" s="450"/>
      <c r="C646" s="408">
        <v>4979</v>
      </c>
      <c r="D646" s="498">
        <v>11.102339999999986</v>
      </c>
      <c r="E646" s="409"/>
      <c r="F646" s="409"/>
      <c r="G646" s="425" t="s">
        <v>1014</v>
      </c>
      <c r="H646" s="426" t="s">
        <v>5</v>
      </c>
      <c r="I646" s="412">
        <v>15</v>
      </c>
      <c r="J646" s="413">
        <v>726630</v>
      </c>
      <c r="K646" s="414">
        <v>10899450</v>
      </c>
      <c r="L646" s="451"/>
    </row>
    <row r="647" spans="2:12" ht="48" customHeight="1">
      <c r="B647" s="450"/>
      <c r="C647" s="408">
        <v>5021</v>
      </c>
      <c r="D647" s="498">
        <v>11.102349999999985</v>
      </c>
      <c r="E647" s="409"/>
      <c r="F647" s="409"/>
      <c r="G647" s="425" t="s">
        <v>1015</v>
      </c>
      <c r="H647" s="426" t="s">
        <v>7</v>
      </c>
      <c r="I647" s="412">
        <v>35</v>
      </c>
      <c r="J647" s="413">
        <v>610828</v>
      </c>
      <c r="K647" s="414">
        <v>21378980</v>
      </c>
      <c r="L647" s="451"/>
    </row>
    <row r="648" spans="2:12" ht="63.9" customHeight="1">
      <c r="B648" s="450"/>
      <c r="C648" s="408">
        <v>5172</v>
      </c>
      <c r="D648" s="498">
        <v>11.102359999999985</v>
      </c>
      <c r="E648" s="409"/>
      <c r="F648" s="409"/>
      <c r="G648" s="425" t="s">
        <v>1016</v>
      </c>
      <c r="H648" s="426" t="s">
        <v>5</v>
      </c>
      <c r="I648" s="412">
        <v>18</v>
      </c>
      <c r="J648" s="413">
        <v>423915</v>
      </c>
      <c r="K648" s="414">
        <v>7630470</v>
      </c>
      <c r="L648" s="451"/>
    </row>
    <row r="649" spans="2:12" ht="63.9" customHeight="1">
      <c r="B649" s="450"/>
      <c r="C649" s="408">
        <v>5173</v>
      </c>
      <c r="D649" s="498">
        <v>11.102369999999985</v>
      </c>
      <c r="E649" s="409"/>
      <c r="F649" s="409"/>
      <c r="G649" s="425" t="s">
        <v>1017</v>
      </c>
      <c r="H649" s="426" t="s">
        <v>5</v>
      </c>
      <c r="I649" s="412">
        <v>11</v>
      </c>
      <c r="J649" s="413">
        <v>427963</v>
      </c>
      <c r="K649" s="414">
        <v>4707593</v>
      </c>
      <c r="L649" s="451"/>
    </row>
    <row r="650" spans="2:12" ht="48" customHeight="1">
      <c r="B650" s="450"/>
      <c r="C650" s="408">
        <v>5999</v>
      </c>
      <c r="D650" s="498">
        <v>11.102399999999983</v>
      </c>
      <c r="E650" s="409"/>
      <c r="F650" s="409"/>
      <c r="G650" s="425" t="s">
        <v>1018</v>
      </c>
      <c r="H650" s="426" t="s">
        <v>5</v>
      </c>
      <c r="I650" s="412">
        <v>16</v>
      </c>
      <c r="J650" s="413">
        <v>1582961</v>
      </c>
      <c r="K650" s="414">
        <v>25327376</v>
      </c>
      <c r="L650" s="451"/>
    </row>
    <row r="651" spans="2:12" ht="48" customHeight="1">
      <c r="B651" s="450"/>
      <c r="C651" s="408">
        <v>9598</v>
      </c>
      <c r="D651" s="498">
        <v>11.102419999999983</v>
      </c>
      <c r="E651" s="409"/>
      <c r="F651" s="409"/>
      <c r="G651" s="425" t="s">
        <v>1019</v>
      </c>
      <c r="H651" s="426" t="s">
        <v>5</v>
      </c>
      <c r="I651" s="412">
        <v>9</v>
      </c>
      <c r="J651" s="413">
        <v>3744304</v>
      </c>
      <c r="K651" s="414">
        <v>33698736</v>
      </c>
      <c r="L651" s="451"/>
    </row>
    <row r="652" spans="2:12" ht="48" customHeight="1">
      <c r="B652" s="450"/>
      <c r="C652" s="408">
        <v>9600</v>
      </c>
      <c r="D652" s="498">
        <v>11.102429999999982</v>
      </c>
      <c r="E652" s="409"/>
      <c r="F652" s="409"/>
      <c r="G652" s="425" t="s">
        <v>1020</v>
      </c>
      <c r="H652" s="426" t="s">
        <v>5</v>
      </c>
      <c r="I652" s="412">
        <v>10</v>
      </c>
      <c r="J652" s="413">
        <v>3423371</v>
      </c>
      <c r="K652" s="414">
        <v>34233710</v>
      </c>
      <c r="L652" s="451"/>
    </row>
    <row r="653" spans="2:12" ht="48" customHeight="1">
      <c r="B653" s="450"/>
      <c r="C653" s="408">
        <v>9602</v>
      </c>
      <c r="D653" s="498">
        <v>11.102439999999982</v>
      </c>
      <c r="E653" s="409"/>
      <c r="F653" s="409"/>
      <c r="G653" s="425" t="s">
        <v>1021</v>
      </c>
      <c r="H653" s="426" t="s">
        <v>5</v>
      </c>
      <c r="I653" s="412">
        <v>29</v>
      </c>
      <c r="J653" s="413">
        <v>860715</v>
      </c>
      <c r="K653" s="414">
        <v>24960735</v>
      </c>
      <c r="L653" s="451"/>
    </row>
    <row r="654" spans="2:12" ht="48" customHeight="1">
      <c r="B654" s="450"/>
      <c r="C654" s="408">
        <v>9604</v>
      </c>
      <c r="D654" s="498">
        <v>11.102449999999982</v>
      </c>
      <c r="E654" s="409"/>
      <c r="F654" s="409"/>
      <c r="G654" s="425" t="s">
        <v>1022</v>
      </c>
      <c r="H654" s="426" t="s">
        <v>5</v>
      </c>
      <c r="I654" s="412">
        <v>3</v>
      </c>
      <c r="J654" s="413">
        <v>1501094</v>
      </c>
      <c r="K654" s="414">
        <v>4503282</v>
      </c>
      <c r="L654" s="451"/>
    </row>
    <row r="655" spans="2:12" ht="48" customHeight="1">
      <c r="B655" s="450"/>
      <c r="C655" s="408">
        <v>9619</v>
      </c>
      <c r="D655" s="498">
        <v>11.102459999999981</v>
      </c>
      <c r="E655" s="409"/>
      <c r="F655" s="409"/>
      <c r="G655" s="425" t="s">
        <v>1023</v>
      </c>
      <c r="H655" s="426" t="s">
        <v>5</v>
      </c>
      <c r="I655" s="412">
        <v>16</v>
      </c>
      <c r="J655" s="413">
        <v>562806</v>
      </c>
      <c r="K655" s="414">
        <v>9004896</v>
      </c>
      <c r="L655" s="451"/>
    </row>
    <row r="656" spans="2:12" ht="48" customHeight="1">
      <c r="B656" s="450"/>
      <c r="C656" s="408">
        <v>9621</v>
      </c>
      <c r="D656" s="498">
        <v>11.102469999999981</v>
      </c>
      <c r="E656" s="409"/>
      <c r="F656" s="409"/>
      <c r="G656" s="425" t="s">
        <v>1024</v>
      </c>
      <c r="H656" s="426" t="s">
        <v>5</v>
      </c>
      <c r="I656" s="412">
        <v>11</v>
      </c>
      <c r="J656" s="413">
        <v>689467</v>
      </c>
      <c r="K656" s="414">
        <v>7584137</v>
      </c>
      <c r="L656" s="451"/>
    </row>
    <row r="657" spans="2:12" ht="48" customHeight="1">
      <c r="B657" s="450"/>
      <c r="C657" s="408">
        <v>9623</v>
      </c>
      <c r="D657" s="498">
        <v>11.10247999999998</v>
      </c>
      <c r="E657" s="409"/>
      <c r="F657" s="409"/>
      <c r="G657" s="425" t="s">
        <v>1025</v>
      </c>
      <c r="H657" s="426" t="s">
        <v>5</v>
      </c>
      <c r="I657" s="412">
        <v>2</v>
      </c>
      <c r="J657" s="413">
        <v>3318085</v>
      </c>
      <c r="K657" s="414">
        <v>6636170</v>
      </c>
      <c r="L657" s="451"/>
    </row>
    <row r="658" spans="2:12" ht="48" customHeight="1">
      <c r="B658" s="450"/>
      <c r="C658" s="408">
        <v>9628</v>
      </c>
      <c r="D658" s="498">
        <v>11.10248999999998</v>
      </c>
      <c r="E658" s="409"/>
      <c r="F658" s="409"/>
      <c r="G658" s="425" t="s">
        <v>1026</v>
      </c>
      <c r="H658" s="426" t="s">
        <v>5</v>
      </c>
      <c r="I658" s="412">
        <v>6</v>
      </c>
      <c r="J658" s="413">
        <v>258316</v>
      </c>
      <c r="K658" s="414">
        <v>1549896</v>
      </c>
      <c r="L658" s="451"/>
    </row>
    <row r="659" spans="2:12" ht="48" customHeight="1">
      <c r="B659" s="450"/>
      <c r="C659" s="408">
        <v>9626</v>
      </c>
      <c r="D659" s="498">
        <v>11.10249999999998</v>
      </c>
      <c r="E659" s="409"/>
      <c r="F659" s="409"/>
      <c r="G659" s="425" t="s">
        <v>1027</v>
      </c>
      <c r="H659" s="426" t="s">
        <v>5</v>
      </c>
      <c r="I659" s="412">
        <v>3</v>
      </c>
      <c r="J659" s="413">
        <v>872331</v>
      </c>
      <c r="K659" s="414">
        <v>2616993</v>
      </c>
      <c r="L659" s="451"/>
    </row>
    <row r="660" spans="2:12" ht="48" customHeight="1">
      <c r="B660" s="450"/>
      <c r="C660" s="408">
        <v>9629</v>
      </c>
      <c r="D660" s="498">
        <v>11.102509999999979</v>
      </c>
      <c r="E660" s="409"/>
      <c r="F660" s="409"/>
      <c r="G660" s="425" t="s">
        <v>1028</v>
      </c>
      <c r="H660" s="426" t="s">
        <v>5</v>
      </c>
      <c r="I660" s="412">
        <v>50</v>
      </c>
      <c r="J660" s="413">
        <v>1118409</v>
      </c>
      <c r="K660" s="414">
        <v>55920450</v>
      </c>
      <c r="L660" s="451"/>
    </row>
    <row r="661" spans="2:12" ht="48" customHeight="1">
      <c r="B661" s="450"/>
      <c r="C661" s="408">
        <v>9632</v>
      </c>
      <c r="D661" s="498">
        <v>11.102519999999979</v>
      </c>
      <c r="E661" s="409"/>
      <c r="F661" s="409"/>
      <c r="G661" s="425" t="s">
        <v>1029</v>
      </c>
      <c r="H661" s="426" t="s">
        <v>5</v>
      </c>
      <c r="I661" s="412">
        <v>6</v>
      </c>
      <c r="J661" s="413">
        <v>536054</v>
      </c>
      <c r="K661" s="414">
        <v>3216324</v>
      </c>
      <c r="L661" s="451"/>
    </row>
    <row r="662" spans="2:12" ht="48" customHeight="1">
      <c r="B662" s="450"/>
      <c r="C662" s="408">
        <v>9631</v>
      </c>
      <c r="D662" s="498">
        <v>11.102539999999978</v>
      </c>
      <c r="E662" s="409"/>
      <c r="F662" s="409"/>
      <c r="G662" s="425" t="s">
        <v>1030</v>
      </c>
      <c r="H662" s="426" t="s">
        <v>5</v>
      </c>
      <c r="I662" s="412">
        <v>10</v>
      </c>
      <c r="J662" s="413">
        <v>508146</v>
      </c>
      <c r="K662" s="414">
        <v>5081460</v>
      </c>
      <c r="L662" s="451"/>
    </row>
    <row r="663" spans="2:12" ht="63.9" customHeight="1">
      <c r="B663" s="450"/>
      <c r="C663" s="408">
        <v>9637</v>
      </c>
      <c r="D663" s="498">
        <v>11.102549999999978</v>
      </c>
      <c r="E663" s="409"/>
      <c r="F663" s="409"/>
      <c r="G663" s="425" t="s">
        <v>1031</v>
      </c>
      <c r="H663" s="426" t="s">
        <v>5</v>
      </c>
      <c r="I663" s="412">
        <v>74</v>
      </c>
      <c r="J663" s="413">
        <v>2284142</v>
      </c>
      <c r="K663" s="414">
        <v>169026508</v>
      </c>
      <c r="L663" s="451"/>
    </row>
    <row r="664" spans="2:12" ht="63.9" customHeight="1">
      <c r="B664" s="450"/>
      <c r="C664" s="408">
        <v>9638</v>
      </c>
      <c r="D664" s="498">
        <v>11.102559999999977</v>
      </c>
      <c r="E664" s="409"/>
      <c r="F664" s="409"/>
      <c r="G664" s="425" t="s">
        <v>1032</v>
      </c>
      <c r="H664" s="426" t="s">
        <v>5</v>
      </c>
      <c r="I664" s="412">
        <v>23</v>
      </c>
      <c r="J664" s="413">
        <v>1224161</v>
      </c>
      <c r="K664" s="414">
        <v>28155703</v>
      </c>
      <c r="L664" s="451"/>
    </row>
    <row r="665" spans="2:12" ht="48" customHeight="1">
      <c r="B665" s="450"/>
      <c r="C665" s="408">
        <v>9642</v>
      </c>
      <c r="D665" s="498">
        <v>11.102569999999977</v>
      </c>
      <c r="E665" s="409"/>
      <c r="F665" s="409"/>
      <c r="G665" s="425" t="s">
        <v>1033</v>
      </c>
      <c r="H665" s="426" t="s">
        <v>5</v>
      </c>
      <c r="I665" s="412">
        <v>111</v>
      </c>
      <c r="J665" s="413">
        <v>614740</v>
      </c>
      <c r="K665" s="414">
        <v>68236140</v>
      </c>
      <c r="L665" s="451"/>
    </row>
    <row r="666" spans="2:12" ht="48" customHeight="1">
      <c r="B666" s="450"/>
      <c r="C666" s="408">
        <v>9645</v>
      </c>
      <c r="D666" s="498">
        <v>11.102579999999977</v>
      </c>
      <c r="E666" s="409"/>
      <c r="F666" s="409"/>
      <c r="G666" s="425" t="s">
        <v>1034</v>
      </c>
      <c r="H666" s="426" t="s">
        <v>5</v>
      </c>
      <c r="I666" s="412">
        <v>100</v>
      </c>
      <c r="J666" s="413">
        <v>2600474</v>
      </c>
      <c r="K666" s="414">
        <v>260047400</v>
      </c>
      <c r="L666" s="451"/>
    </row>
    <row r="667" spans="2:12" ht="48" customHeight="1">
      <c r="B667" s="450"/>
      <c r="C667" s="408">
        <v>9644</v>
      </c>
      <c r="D667" s="498">
        <v>11.102589999999976</v>
      </c>
      <c r="E667" s="409"/>
      <c r="F667" s="409"/>
      <c r="G667" s="425" t="s">
        <v>1035</v>
      </c>
      <c r="H667" s="426" t="s">
        <v>5</v>
      </c>
      <c r="I667" s="412">
        <v>264</v>
      </c>
      <c r="J667" s="413">
        <v>2538635</v>
      </c>
      <c r="K667" s="414">
        <v>670199640</v>
      </c>
      <c r="L667" s="451"/>
    </row>
    <row r="668" spans="2:12" ht="48" customHeight="1">
      <c r="B668" s="450"/>
      <c r="C668" s="408">
        <v>9647</v>
      </c>
      <c r="D668" s="498">
        <v>11.102599999999976</v>
      </c>
      <c r="E668" s="409"/>
      <c r="F668" s="409"/>
      <c r="G668" s="425" t="s">
        <v>1036</v>
      </c>
      <c r="H668" s="426" t="s">
        <v>5</v>
      </c>
      <c r="I668" s="412">
        <v>7</v>
      </c>
      <c r="J668" s="413">
        <v>391583</v>
      </c>
      <c r="K668" s="414">
        <v>2741081</v>
      </c>
      <c r="L668" s="451"/>
    </row>
    <row r="669" spans="2:12" ht="48" customHeight="1">
      <c r="B669" s="450"/>
      <c r="C669" s="408">
        <v>9646</v>
      </c>
      <c r="D669" s="498">
        <v>11.102609999999975</v>
      </c>
      <c r="E669" s="409"/>
      <c r="F669" s="409"/>
      <c r="G669" s="425" t="s">
        <v>1037</v>
      </c>
      <c r="H669" s="426" t="s">
        <v>5</v>
      </c>
      <c r="I669" s="412">
        <v>2</v>
      </c>
      <c r="J669" s="413">
        <v>2796226</v>
      </c>
      <c r="K669" s="414">
        <v>5592452</v>
      </c>
      <c r="L669" s="451"/>
    </row>
    <row r="670" spans="2:12" ht="48" customHeight="1">
      <c r="B670" s="450"/>
      <c r="C670" s="408">
        <v>9649</v>
      </c>
      <c r="D670" s="498">
        <v>11.102619999999975</v>
      </c>
      <c r="E670" s="409"/>
      <c r="F670" s="409"/>
      <c r="G670" s="425" t="s">
        <v>1038</v>
      </c>
      <c r="H670" s="426" t="s">
        <v>5</v>
      </c>
      <c r="I670" s="412">
        <v>74</v>
      </c>
      <c r="J670" s="413">
        <v>285093</v>
      </c>
      <c r="K670" s="414">
        <v>21096882</v>
      </c>
      <c r="L670" s="451"/>
    </row>
    <row r="671" spans="2:12" ht="48" customHeight="1">
      <c r="B671" s="450"/>
      <c r="C671" s="408">
        <v>9654</v>
      </c>
      <c r="D671" s="498">
        <v>11.102629999999975</v>
      </c>
      <c r="E671" s="409"/>
      <c r="F671" s="409"/>
      <c r="G671" s="425" t="s">
        <v>1039</v>
      </c>
      <c r="H671" s="426" t="s">
        <v>5</v>
      </c>
      <c r="I671" s="412">
        <v>47</v>
      </c>
      <c r="J671" s="413">
        <v>711053</v>
      </c>
      <c r="K671" s="414">
        <v>33419491</v>
      </c>
      <c r="L671" s="451"/>
    </row>
    <row r="672" spans="2:12" ht="48" customHeight="1">
      <c r="B672" s="450"/>
      <c r="C672" s="408">
        <v>9650</v>
      </c>
      <c r="D672" s="498">
        <v>11.102639999999974</v>
      </c>
      <c r="E672" s="409"/>
      <c r="F672" s="409"/>
      <c r="G672" s="425" t="s">
        <v>1040</v>
      </c>
      <c r="H672" s="426" t="s">
        <v>5</v>
      </c>
      <c r="I672" s="412">
        <v>12</v>
      </c>
      <c r="J672" s="413">
        <v>219098</v>
      </c>
      <c r="K672" s="414">
        <v>2629176</v>
      </c>
      <c r="L672" s="451"/>
    </row>
    <row r="673" spans="2:12" ht="48" customHeight="1">
      <c r="B673" s="450"/>
      <c r="C673" s="408">
        <v>9655</v>
      </c>
      <c r="D673" s="498">
        <v>11.102649999999974</v>
      </c>
      <c r="E673" s="409"/>
      <c r="F673" s="409"/>
      <c r="G673" s="425" t="s">
        <v>1041</v>
      </c>
      <c r="H673" s="426" t="s">
        <v>5</v>
      </c>
      <c r="I673" s="412">
        <v>14</v>
      </c>
      <c r="J673" s="413">
        <v>2260897</v>
      </c>
      <c r="K673" s="414">
        <v>31652558</v>
      </c>
      <c r="L673" s="451"/>
    </row>
    <row r="674" spans="2:12" ht="63.9" customHeight="1">
      <c r="B674" s="450"/>
      <c r="C674" s="408">
        <v>9656</v>
      </c>
      <c r="D674" s="498">
        <v>11.102659999999974</v>
      </c>
      <c r="E674" s="409"/>
      <c r="F674" s="409"/>
      <c r="G674" s="425" t="s">
        <v>1042</v>
      </c>
      <c r="H674" s="426" t="s">
        <v>5</v>
      </c>
      <c r="I674" s="412">
        <v>8</v>
      </c>
      <c r="J674" s="413">
        <v>3295033</v>
      </c>
      <c r="K674" s="414">
        <v>26360264</v>
      </c>
      <c r="L674" s="451"/>
    </row>
    <row r="675" spans="2:12" ht="63.9" customHeight="1">
      <c r="B675" s="450"/>
      <c r="C675" s="408">
        <v>9657</v>
      </c>
      <c r="D675" s="498">
        <v>11.102669999999973</v>
      </c>
      <c r="E675" s="409"/>
      <c r="F675" s="409"/>
      <c r="G675" s="425" t="s">
        <v>1043</v>
      </c>
      <c r="H675" s="426" t="s">
        <v>5</v>
      </c>
      <c r="I675" s="412">
        <v>15</v>
      </c>
      <c r="J675" s="413">
        <v>7569027</v>
      </c>
      <c r="K675" s="414">
        <v>113535405</v>
      </c>
      <c r="L675" s="451"/>
    </row>
    <row r="676" spans="2:12" ht="32.1" customHeight="1">
      <c r="B676" s="450"/>
      <c r="C676" s="408">
        <v>7392</v>
      </c>
      <c r="D676" s="498">
        <v>11.102679999999973</v>
      </c>
      <c r="E676" s="409"/>
      <c r="F676" s="409"/>
      <c r="G676" s="425" t="s">
        <v>1044</v>
      </c>
      <c r="H676" s="426" t="s">
        <v>5</v>
      </c>
      <c r="I676" s="412">
        <v>4</v>
      </c>
      <c r="J676" s="413">
        <v>2150294</v>
      </c>
      <c r="K676" s="414">
        <v>8601176</v>
      </c>
      <c r="L676" s="451"/>
    </row>
    <row r="677" spans="2:12" ht="63.9" customHeight="1">
      <c r="B677" s="450"/>
      <c r="C677" s="408">
        <v>9664</v>
      </c>
      <c r="D677" s="498">
        <v>11.102709999999972</v>
      </c>
      <c r="E677" s="409"/>
      <c r="F677" s="409"/>
      <c r="G677" s="425" t="s">
        <v>1045</v>
      </c>
      <c r="H677" s="426" t="s">
        <v>5</v>
      </c>
      <c r="I677" s="412">
        <v>14</v>
      </c>
      <c r="J677" s="413">
        <v>739076</v>
      </c>
      <c r="K677" s="414">
        <v>10347064</v>
      </c>
      <c r="L677" s="451"/>
    </row>
    <row r="678" spans="2:12" ht="48" customHeight="1">
      <c r="B678" s="450"/>
      <c r="C678" s="408">
        <v>8151</v>
      </c>
      <c r="D678" s="498">
        <v>11.102719999999971</v>
      </c>
      <c r="E678" s="409"/>
      <c r="F678" s="409"/>
      <c r="G678" s="425" t="s">
        <v>1046</v>
      </c>
      <c r="H678" s="426" t="s">
        <v>5</v>
      </c>
      <c r="I678" s="412">
        <v>17</v>
      </c>
      <c r="J678" s="413">
        <v>2056995</v>
      </c>
      <c r="K678" s="414">
        <v>34968915</v>
      </c>
      <c r="L678" s="451"/>
    </row>
    <row r="679" spans="2:12" ht="48" customHeight="1">
      <c r="B679" s="450"/>
      <c r="C679" s="408">
        <v>8181</v>
      </c>
      <c r="D679" s="498">
        <v>11.102769999999969</v>
      </c>
      <c r="E679" s="409"/>
      <c r="F679" s="409"/>
      <c r="G679" s="425" t="s">
        <v>1047</v>
      </c>
      <c r="H679" s="426" t="s">
        <v>5</v>
      </c>
      <c r="I679" s="412">
        <v>8</v>
      </c>
      <c r="J679" s="413">
        <v>2263693</v>
      </c>
      <c r="K679" s="414">
        <v>18109544</v>
      </c>
      <c r="L679" s="451"/>
    </row>
    <row r="680" spans="2:12" ht="48" customHeight="1">
      <c r="B680" s="450"/>
      <c r="C680" s="408">
        <v>8182</v>
      </c>
      <c r="D680" s="498">
        <v>11.102779999999969</v>
      </c>
      <c r="E680" s="409"/>
      <c r="F680" s="409"/>
      <c r="G680" s="425" t="s">
        <v>1048</v>
      </c>
      <c r="H680" s="426" t="s">
        <v>5</v>
      </c>
      <c r="I680" s="412">
        <v>14</v>
      </c>
      <c r="J680" s="413">
        <v>6006196</v>
      </c>
      <c r="K680" s="414">
        <v>84086744</v>
      </c>
      <c r="L680" s="451"/>
    </row>
    <row r="681" spans="2:12" ht="32.1" customHeight="1">
      <c r="B681" s="450"/>
      <c r="C681" s="408">
        <v>8412</v>
      </c>
      <c r="D681" s="498">
        <v>11.102789999999969</v>
      </c>
      <c r="E681" s="409"/>
      <c r="F681" s="409"/>
      <c r="G681" s="425" t="s">
        <v>1049</v>
      </c>
      <c r="H681" s="426" t="s">
        <v>5</v>
      </c>
      <c r="I681" s="412">
        <v>2</v>
      </c>
      <c r="J681" s="413">
        <v>704586</v>
      </c>
      <c r="K681" s="414">
        <v>1409172</v>
      </c>
      <c r="L681" s="451"/>
    </row>
    <row r="682" spans="2:12" ht="32.1" customHeight="1">
      <c r="B682" s="450"/>
      <c r="C682" s="408">
        <v>8413</v>
      </c>
      <c r="D682" s="498">
        <v>11.102799999999968</v>
      </c>
      <c r="E682" s="409"/>
      <c r="F682" s="409"/>
      <c r="G682" s="425" t="s">
        <v>1050</v>
      </c>
      <c r="H682" s="426" t="s">
        <v>5</v>
      </c>
      <c r="I682" s="412">
        <v>2</v>
      </c>
      <c r="J682" s="413">
        <v>344896</v>
      </c>
      <c r="K682" s="414">
        <v>689792</v>
      </c>
      <c r="L682" s="451"/>
    </row>
    <row r="683" spans="2:12" ht="32.1" customHeight="1">
      <c r="B683" s="450"/>
      <c r="C683" s="408">
        <v>8414</v>
      </c>
      <c r="D683" s="498">
        <v>11.102809999999968</v>
      </c>
      <c r="E683" s="409"/>
      <c r="F683" s="409"/>
      <c r="G683" s="425" t="s">
        <v>1051</v>
      </c>
      <c r="H683" s="426" t="s">
        <v>5</v>
      </c>
      <c r="I683" s="412">
        <v>7</v>
      </c>
      <c r="J683" s="413">
        <v>3874029</v>
      </c>
      <c r="K683" s="414">
        <v>27118203</v>
      </c>
      <c r="L683" s="451"/>
    </row>
    <row r="684" spans="2:12" ht="32.1" customHeight="1">
      <c r="B684" s="450"/>
      <c r="C684" s="408">
        <v>8415</v>
      </c>
      <c r="D684" s="498">
        <v>11.102819999999967</v>
      </c>
      <c r="E684" s="409"/>
      <c r="F684" s="409"/>
      <c r="G684" s="425" t="s">
        <v>1052</v>
      </c>
      <c r="H684" s="426" t="s">
        <v>5</v>
      </c>
      <c r="I684" s="412">
        <v>4</v>
      </c>
      <c r="J684" s="413">
        <v>838511</v>
      </c>
      <c r="K684" s="414">
        <v>3354044</v>
      </c>
      <c r="L684" s="451"/>
    </row>
    <row r="685" spans="2:12" ht="32.1" customHeight="1">
      <c r="B685" s="450"/>
      <c r="C685" s="408">
        <v>8416</v>
      </c>
      <c r="D685" s="498">
        <v>11.102829999999967</v>
      </c>
      <c r="E685" s="409"/>
      <c r="F685" s="409"/>
      <c r="G685" s="425" t="s">
        <v>1053</v>
      </c>
      <c r="H685" s="426" t="s">
        <v>5</v>
      </c>
      <c r="I685" s="412">
        <v>13</v>
      </c>
      <c r="J685" s="413">
        <v>876391</v>
      </c>
      <c r="K685" s="414">
        <v>11393083</v>
      </c>
      <c r="L685" s="451"/>
    </row>
    <row r="686" spans="2:12" ht="144" customHeight="1">
      <c r="B686" s="450"/>
      <c r="C686" s="408">
        <v>9617</v>
      </c>
      <c r="D686" s="498">
        <v>11.102849999999966</v>
      </c>
      <c r="E686" s="409"/>
      <c r="F686" s="409"/>
      <c r="G686" s="425" t="s">
        <v>1054</v>
      </c>
      <c r="H686" s="426" t="s">
        <v>5</v>
      </c>
      <c r="I686" s="412">
        <v>2</v>
      </c>
      <c r="J686" s="413">
        <v>538892</v>
      </c>
      <c r="K686" s="414">
        <v>1077784</v>
      </c>
      <c r="L686" s="451"/>
    </row>
    <row r="687" spans="2:12" ht="96" customHeight="1">
      <c r="B687" s="450"/>
      <c r="C687" s="408">
        <v>9620</v>
      </c>
      <c r="D687" s="498">
        <v>11.102879999999965</v>
      </c>
      <c r="E687" s="409"/>
      <c r="F687" s="409"/>
      <c r="G687" s="425" t="s">
        <v>1055</v>
      </c>
      <c r="H687" s="426" t="s">
        <v>5</v>
      </c>
      <c r="I687" s="412">
        <v>1</v>
      </c>
      <c r="J687" s="413">
        <v>594612</v>
      </c>
      <c r="K687" s="414">
        <v>594612</v>
      </c>
      <c r="L687" s="451"/>
    </row>
    <row r="688" spans="2:12" ht="96" customHeight="1">
      <c r="B688" s="450"/>
      <c r="C688" s="408">
        <v>9828</v>
      </c>
      <c r="D688" s="498">
        <v>11.102889999999965</v>
      </c>
      <c r="E688" s="409"/>
      <c r="F688" s="409"/>
      <c r="G688" s="425" t="s">
        <v>1561</v>
      </c>
      <c r="H688" s="426" t="s">
        <v>5</v>
      </c>
      <c r="I688" s="412">
        <v>1</v>
      </c>
      <c r="J688" s="413">
        <v>501337</v>
      </c>
      <c r="K688" s="414">
        <v>501337</v>
      </c>
      <c r="L688" s="451"/>
    </row>
    <row r="689" spans="2:12" ht="111.9" customHeight="1">
      <c r="B689" s="450"/>
      <c r="C689" s="408">
        <v>9832</v>
      </c>
      <c r="D689" s="498">
        <v>11.102909999999964</v>
      </c>
      <c r="E689" s="409"/>
      <c r="F689" s="409"/>
      <c r="G689" s="425" t="s">
        <v>1562</v>
      </c>
      <c r="H689" s="426" t="s">
        <v>5</v>
      </c>
      <c r="I689" s="412">
        <v>2</v>
      </c>
      <c r="J689" s="413">
        <v>752403</v>
      </c>
      <c r="K689" s="414">
        <v>1504806</v>
      </c>
      <c r="L689" s="451"/>
    </row>
    <row r="690" spans="2:12" ht="32.1" customHeight="1">
      <c r="B690" s="450"/>
      <c r="C690" s="408">
        <v>4809</v>
      </c>
      <c r="D690" s="498">
        <v>11.102969999999962</v>
      </c>
      <c r="E690" s="409"/>
      <c r="F690" s="409"/>
      <c r="G690" s="425" t="s">
        <v>1363</v>
      </c>
      <c r="H690" s="426" t="s">
        <v>7</v>
      </c>
      <c r="I690" s="412">
        <v>242</v>
      </c>
      <c r="J690" s="413">
        <v>277111</v>
      </c>
      <c r="K690" s="414">
        <v>67060862</v>
      </c>
      <c r="L690" s="451"/>
    </row>
    <row r="691" spans="2:12" ht="32.1" customHeight="1">
      <c r="B691" s="450"/>
      <c r="C691" s="408">
        <v>4387</v>
      </c>
      <c r="D691" s="498">
        <v>11.102979999999961</v>
      </c>
      <c r="E691" s="409"/>
      <c r="F691" s="409"/>
      <c r="G691" s="425" t="s">
        <v>999</v>
      </c>
      <c r="H691" s="426" t="s">
        <v>5</v>
      </c>
      <c r="I691" s="412">
        <v>47</v>
      </c>
      <c r="J691" s="413">
        <v>484151</v>
      </c>
      <c r="K691" s="414">
        <v>22755097</v>
      </c>
      <c r="L691" s="451"/>
    </row>
    <row r="692" spans="2:12" ht="32.1" customHeight="1">
      <c r="B692" s="450"/>
      <c r="C692" s="408">
        <v>4386</v>
      </c>
      <c r="D692" s="498">
        <v>11.102989999999961</v>
      </c>
      <c r="E692" s="409"/>
      <c r="F692" s="409"/>
      <c r="G692" s="425" t="s">
        <v>998</v>
      </c>
      <c r="H692" s="426" t="s">
        <v>5</v>
      </c>
      <c r="I692" s="412">
        <v>99</v>
      </c>
      <c r="J692" s="413">
        <v>305967</v>
      </c>
      <c r="K692" s="414">
        <v>30290733</v>
      </c>
      <c r="L692" s="451"/>
    </row>
    <row r="693" spans="2:12" ht="32.1" customHeight="1">
      <c r="B693" s="450"/>
      <c r="C693" s="408">
        <v>4810</v>
      </c>
      <c r="D693" s="498">
        <v>11.103179999999954</v>
      </c>
      <c r="E693" s="409"/>
      <c r="F693" s="409"/>
      <c r="G693" s="425" t="s">
        <v>1364</v>
      </c>
      <c r="H693" s="426" t="s">
        <v>7</v>
      </c>
      <c r="I693" s="412">
        <v>95</v>
      </c>
      <c r="J693" s="413">
        <v>367370</v>
      </c>
      <c r="K693" s="414">
        <v>34900150</v>
      </c>
      <c r="L693" s="451"/>
    </row>
    <row r="694" spans="2:12" ht="63.9" customHeight="1">
      <c r="B694" s="450"/>
      <c r="C694" s="408">
        <v>6774</v>
      </c>
      <c r="D694" s="498">
        <v>11.103249999999951</v>
      </c>
      <c r="E694" s="409"/>
      <c r="F694" s="409"/>
      <c r="G694" s="425" t="s">
        <v>1563</v>
      </c>
      <c r="H694" s="426" t="s">
        <v>6</v>
      </c>
      <c r="I694" s="412">
        <v>163</v>
      </c>
      <c r="J694" s="413">
        <v>792847</v>
      </c>
      <c r="K694" s="414">
        <v>129234061</v>
      </c>
      <c r="L694" s="451"/>
    </row>
    <row r="695" spans="2:12" ht="32.1" customHeight="1">
      <c r="B695" s="450"/>
      <c r="C695" s="408">
        <v>3729</v>
      </c>
      <c r="D695" s="498">
        <v>11.103259999999951</v>
      </c>
      <c r="E695" s="409"/>
      <c r="F695" s="409"/>
      <c r="G695" s="425" t="s">
        <v>1061</v>
      </c>
      <c r="H695" s="426" t="s">
        <v>6</v>
      </c>
      <c r="I695" s="412">
        <v>16</v>
      </c>
      <c r="J695" s="413">
        <v>588523</v>
      </c>
      <c r="K695" s="414">
        <v>9416368</v>
      </c>
      <c r="L695" s="451"/>
    </row>
    <row r="696" spans="2:12" ht="48" customHeight="1">
      <c r="B696" s="450"/>
      <c r="C696" s="408">
        <v>6020</v>
      </c>
      <c r="D696" s="498">
        <v>11.10327999999995</v>
      </c>
      <c r="E696" s="409"/>
      <c r="F696" s="409"/>
      <c r="G696" s="425" t="s">
        <v>1564</v>
      </c>
      <c r="H696" s="426" t="s">
        <v>6</v>
      </c>
      <c r="I696" s="412">
        <v>24</v>
      </c>
      <c r="J696" s="413">
        <v>32887</v>
      </c>
      <c r="K696" s="414">
        <v>789288</v>
      </c>
      <c r="L696" s="451"/>
    </row>
    <row r="697" spans="2:12" ht="32.1" customHeight="1">
      <c r="B697" s="450"/>
      <c r="C697" s="408">
        <v>3729</v>
      </c>
      <c r="D697" s="498">
        <v>11.103299999999949</v>
      </c>
      <c r="E697" s="409"/>
      <c r="F697" s="409"/>
      <c r="G697" s="425" t="s">
        <v>1061</v>
      </c>
      <c r="H697" s="426" t="s">
        <v>6</v>
      </c>
      <c r="I697" s="412">
        <v>16</v>
      </c>
      <c r="J697" s="413">
        <v>588523</v>
      </c>
      <c r="K697" s="414">
        <v>9416368</v>
      </c>
      <c r="L697" s="451"/>
    </row>
    <row r="698" spans="2:12" ht="32.1" customHeight="1">
      <c r="B698" s="450"/>
      <c r="C698" s="408">
        <v>3729</v>
      </c>
      <c r="D698" s="498">
        <v>11.103399999999946</v>
      </c>
      <c r="E698" s="409"/>
      <c r="F698" s="409"/>
      <c r="G698" s="425" t="s">
        <v>1061</v>
      </c>
      <c r="H698" s="426" t="s">
        <v>6</v>
      </c>
      <c r="I698" s="412">
        <v>16</v>
      </c>
      <c r="J698" s="413">
        <v>588523</v>
      </c>
      <c r="K698" s="414">
        <v>9416368</v>
      </c>
      <c r="L698" s="451"/>
    </row>
    <row r="699" spans="2:12" ht="32.1" customHeight="1">
      <c r="B699" s="450"/>
      <c r="C699" s="402"/>
      <c r="D699" s="489"/>
      <c r="E699" s="403"/>
      <c r="F699" s="403"/>
      <c r="G699" s="427" t="s">
        <v>1056</v>
      </c>
      <c r="H699" s="488"/>
      <c r="I699" s="406"/>
      <c r="J699" s="406"/>
      <c r="K699" s="407"/>
      <c r="L699" s="451"/>
    </row>
    <row r="700" spans="2:12" ht="32.1" customHeight="1">
      <c r="B700" s="450"/>
      <c r="C700" s="402"/>
      <c r="D700" s="489"/>
      <c r="E700" s="403"/>
      <c r="F700" s="403"/>
      <c r="G700" s="427" t="s">
        <v>789</v>
      </c>
      <c r="H700" s="488"/>
      <c r="I700" s="406"/>
      <c r="J700" s="406"/>
      <c r="K700" s="407"/>
      <c r="L700" s="451"/>
    </row>
    <row r="701" spans="2:12" ht="32.1" customHeight="1">
      <c r="B701" s="450"/>
      <c r="C701" s="408">
        <v>4262</v>
      </c>
      <c r="D701" s="498">
        <v>11.111099999999999</v>
      </c>
      <c r="E701" s="409"/>
      <c r="F701" s="409"/>
      <c r="G701" s="425" t="s">
        <v>841</v>
      </c>
      <c r="H701" s="426" t="s">
        <v>6</v>
      </c>
      <c r="I701" s="412">
        <v>4121</v>
      </c>
      <c r="J701" s="413">
        <v>5950</v>
      </c>
      <c r="K701" s="414">
        <v>24519950</v>
      </c>
      <c r="L701" s="451"/>
    </row>
    <row r="702" spans="2:12" ht="32.1" customHeight="1">
      <c r="B702" s="450"/>
      <c r="C702" s="408">
        <v>5891</v>
      </c>
      <c r="D702" s="498">
        <v>11.111199999999998</v>
      </c>
      <c r="E702" s="409"/>
      <c r="F702" s="409"/>
      <c r="G702" s="425" t="s">
        <v>842</v>
      </c>
      <c r="H702" s="426" t="s">
        <v>6</v>
      </c>
      <c r="I702" s="412">
        <v>2704</v>
      </c>
      <c r="J702" s="413">
        <v>2931</v>
      </c>
      <c r="K702" s="414">
        <v>7925424</v>
      </c>
      <c r="L702" s="451"/>
    </row>
    <row r="703" spans="2:12" ht="48" customHeight="1">
      <c r="B703" s="450"/>
      <c r="C703" s="408">
        <v>4981</v>
      </c>
      <c r="D703" s="498">
        <v>11.111299999999998</v>
      </c>
      <c r="E703" s="409"/>
      <c r="F703" s="409"/>
      <c r="G703" s="425" t="s">
        <v>843</v>
      </c>
      <c r="H703" s="426" t="s">
        <v>4</v>
      </c>
      <c r="I703" s="412">
        <v>12518</v>
      </c>
      <c r="J703" s="413">
        <v>86490</v>
      </c>
      <c r="K703" s="414">
        <v>1082681820</v>
      </c>
      <c r="L703" s="451"/>
    </row>
    <row r="704" spans="2:12" ht="48" customHeight="1">
      <c r="B704" s="450"/>
      <c r="C704" s="408">
        <v>7528</v>
      </c>
      <c r="D704" s="498">
        <v>11.111399999999998</v>
      </c>
      <c r="E704" s="409"/>
      <c r="F704" s="409"/>
      <c r="G704" s="425" t="s">
        <v>844</v>
      </c>
      <c r="H704" s="426" t="s">
        <v>4</v>
      </c>
      <c r="I704" s="412">
        <v>236</v>
      </c>
      <c r="J704" s="413">
        <v>135307</v>
      </c>
      <c r="K704" s="414">
        <v>31932452</v>
      </c>
      <c r="L704" s="451"/>
    </row>
    <row r="705" spans="2:12" ht="48" customHeight="1">
      <c r="B705" s="450"/>
      <c r="C705" s="408">
        <v>4792</v>
      </c>
      <c r="D705" s="498">
        <v>11.111499999999998</v>
      </c>
      <c r="E705" s="409"/>
      <c r="F705" s="409"/>
      <c r="G705" s="425" t="s">
        <v>845</v>
      </c>
      <c r="H705" s="426" t="s">
        <v>6</v>
      </c>
      <c r="I705" s="412">
        <v>6611</v>
      </c>
      <c r="J705" s="413">
        <v>94216</v>
      </c>
      <c r="K705" s="414">
        <v>622861976</v>
      </c>
      <c r="L705" s="451"/>
    </row>
    <row r="706" spans="2:12" ht="32.1" customHeight="1">
      <c r="B706" s="450"/>
      <c r="C706" s="408">
        <v>3024</v>
      </c>
      <c r="D706" s="498">
        <v>11.111599999999997</v>
      </c>
      <c r="E706" s="409"/>
      <c r="F706" s="409"/>
      <c r="G706" s="425" t="s">
        <v>33</v>
      </c>
      <c r="H706" s="426" t="s">
        <v>6</v>
      </c>
      <c r="I706" s="412">
        <v>347</v>
      </c>
      <c r="J706" s="413">
        <v>134823</v>
      </c>
      <c r="K706" s="414">
        <v>46783581</v>
      </c>
      <c r="L706" s="451"/>
    </row>
    <row r="707" spans="2:12" ht="63.9" customHeight="1">
      <c r="B707" s="450"/>
      <c r="C707" s="408">
        <v>4837</v>
      </c>
      <c r="D707" s="498">
        <v>11.111699999999997</v>
      </c>
      <c r="E707" s="409"/>
      <c r="F707" s="409"/>
      <c r="G707" s="425" t="s">
        <v>846</v>
      </c>
      <c r="H707" s="426" t="s">
        <v>6</v>
      </c>
      <c r="I707" s="412">
        <v>13</v>
      </c>
      <c r="J707" s="413">
        <v>207702</v>
      </c>
      <c r="K707" s="414">
        <v>2700126</v>
      </c>
      <c r="L707" s="451"/>
    </row>
    <row r="708" spans="2:12" ht="80.099999999999994" customHeight="1">
      <c r="B708" s="450"/>
      <c r="C708" s="408">
        <v>3017</v>
      </c>
      <c r="D708" s="498">
        <v>11.111799999999997</v>
      </c>
      <c r="E708" s="409"/>
      <c r="F708" s="409"/>
      <c r="G708" s="425" t="s">
        <v>685</v>
      </c>
      <c r="H708" s="426" t="s">
        <v>6</v>
      </c>
      <c r="I708" s="412">
        <v>7267</v>
      </c>
      <c r="J708" s="413">
        <v>42199</v>
      </c>
      <c r="K708" s="414">
        <v>306660133</v>
      </c>
      <c r="L708" s="451"/>
    </row>
    <row r="709" spans="2:12" ht="32.1" customHeight="1">
      <c r="B709" s="450"/>
      <c r="C709" s="402"/>
      <c r="D709" s="489"/>
      <c r="E709" s="403"/>
      <c r="F709" s="403"/>
      <c r="G709" s="427" t="s">
        <v>990</v>
      </c>
      <c r="H709" s="488"/>
      <c r="I709" s="406"/>
      <c r="J709" s="406"/>
      <c r="K709" s="407"/>
      <c r="L709" s="451"/>
    </row>
    <row r="710" spans="2:12" ht="128.1" customHeight="1">
      <c r="B710" s="450"/>
      <c r="C710" s="408">
        <v>9663</v>
      </c>
      <c r="D710" s="498">
        <v>11.112499999999997</v>
      </c>
      <c r="E710" s="409"/>
      <c r="F710" s="409"/>
      <c r="G710" s="425" t="s">
        <v>1057</v>
      </c>
      <c r="H710" s="426" t="s">
        <v>7</v>
      </c>
      <c r="I710" s="412">
        <v>888</v>
      </c>
      <c r="J710" s="413">
        <v>1085430</v>
      </c>
      <c r="K710" s="414">
        <v>963861840</v>
      </c>
      <c r="L710" s="451"/>
    </row>
    <row r="711" spans="2:12" ht="48" customHeight="1">
      <c r="B711" s="450"/>
      <c r="C711" s="408">
        <v>8265</v>
      </c>
      <c r="D711" s="498">
        <v>11.112799999999996</v>
      </c>
      <c r="E711" s="409"/>
      <c r="F711" s="409"/>
      <c r="G711" s="425" t="s">
        <v>1565</v>
      </c>
      <c r="H711" s="426" t="s">
        <v>5</v>
      </c>
      <c r="I711" s="412">
        <v>1</v>
      </c>
      <c r="J711" s="413">
        <v>623204</v>
      </c>
      <c r="K711" s="414">
        <v>623204</v>
      </c>
      <c r="L711" s="451"/>
    </row>
    <row r="712" spans="2:12" ht="96" customHeight="1">
      <c r="B712" s="450"/>
      <c r="C712" s="408">
        <v>9864</v>
      </c>
      <c r="D712" s="498">
        <v>11.112899999999996</v>
      </c>
      <c r="E712" s="409"/>
      <c r="F712" s="409"/>
      <c r="G712" s="425" t="s">
        <v>1366</v>
      </c>
      <c r="H712" s="426" t="s">
        <v>7</v>
      </c>
      <c r="I712" s="412">
        <v>2573</v>
      </c>
      <c r="J712" s="413">
        <v>1195357</v>
      </c>
      <c r="K712" s="414">
        <v>3075653561</v>
      </c>
      <c r="L712" s="451"/>
    </row>
    <row r="713" spans="2:12" ht="48" customHeight="1">
      <c r="B713" s="450"/>
      <c r="C713" s="408">
        <v>3046</v>
      </c>
      <c r="D713" s="498">
        <v>11.113499999999995</v>
      </c>
      <c r="E713" s="409"/>
      <c r="F713" s="409"/>
      <c r="G713" s="425" t="s">
        <v>866</v>
      </c>
      <c r="H713" s="426" t="s">
        <v>7</v>
      </c>
      <c r="I713" s="412">
        <v>11</v>
      </c>
      <c r="J713" s="413">
        <v>249061</v>
      </c>
      <c r="K713" s="414">
        <v>2739671</v>
      </c>
      <c r="L713" s="451"/>
    </row>
    <row r="714" spans="2:12" ht="48" customHeight="1">
      <c r="B714" s="450"/>
      <c r="C714" s="408">
        <v>3044</v>
      </c>
      <c r="D714" s="498">
        <v>11.113599999999995</v>
      </c>
      <c r="E714" s="409"/>
      <c r="F714" s="409"/>
      <c r="G714" s="425" t="s">
        <v>405</v>
      </c>
      <c r="H714" s="426" t="s">
        <v>7</v>
      </c>
      <c r="I714" s="412">
        <v>23</v>
      </c>
      <c r="J714" s="413">
        <v>123582</v>
      </c>
      <c r="K714" s="414">
        <v>2842386</v>
      </c>
      <c r="L714" s="451"/>
    </row>
    <row r="715" spans="2:12" ht="48" customHeight="1">
      <c r="B715" s="450"/>
      <c r="C715" s="408">
        <v>3045</v>
      </c>
      <c r="D715" s="498">
        <v>11.113699999999994</v>
      </c>
      <c r="E715" s="409"/>
      <c r="F715" s="409"/>
      <c r="G715" s="425" t="s">
        <v>865</v>
      </c>
      <c r="H715" s="426" t="s">
        <v>7</v>
      </c>
      <c r="I715" s="412">
        <v>10</v>
      </c>
      <c r="J715" s="413">
        <v>141072</v>
      </c>
      <c r="K715" s="414">
        <v>1410720</v>
      </c>
      <c r="L715" s="451"/>
    </row>
    <row r="716" spans="2:12" ht="48" customHeight="1">
      <c r="B716" s="450"/>
      <c r="C716" s="408">
        <v>3471</v>
      </c>
      <c r="D716" s="498">
        <v>11.113899999999994</v>
      </c>
      <c r="E716" s="409"/>
      <c r="F716" s="409"/>
      <c r="G716" s="425" t="s">
        <v>849</v>
      </c>
      <c r="H716" s="426" t="s">
        <v>7</v>
      </c>
      <c r="I716" s="412">
        <v>14</v>
      </c>
      <c r="J716" s="413">
        <v>702450</v>
      </c>
      <c r="K716" s="414">
        <v>9834300</v>
      </c>
      <c r="L716" s="451"/>
    </row>
    <row r="717" spans="2:12" ht="48" customHeight="1">
      <c r="B717" s="450"/>
      <c r="C717" s="408">
        <v>3470</v>
      </c>
      <c r="D717" s="498">
        <v>11.113999999999994</v>
      </c>
      <c r="E717" s="409"/>
      <c r="F717" s="409"/>
      <c r="G717" s="425" t="s">
        <v>1058</v>
      </c>
      <c r="H717" s="426" t="s">
        <v>7</v>
      </c>
      <c r="I717" s="412">
        <v>2</v>
      </c>
      <c r="J717" s="413">
        <v>1025338</v>
      </c>
      <c r="K717" s="414">
        <v>2050676</v>
      </c>
      <c r="L717" s="451"/>
    </row>
    <row r="718" spans="2:12" ht="48" customHeight="1">
      <c r="B718" s="450"/>
      <c r="C718" s="408">
        <v>3472</v>
      </c>
      <c r="D718" s="498">
        <v>11.114099999999993</v>
      </c>
      <c r="E718" s="409"/>
      <c r="F718" s="409"/>
      <c r="G718" s="425" t="s">
        <v>1059</v>
      </c>
      <c r="H718" s="426" t="s">
        <v>5</v>
      </c>
      <c r="I718" s="412">
        <v>5</v>
      </c>
      <c r="J718" s="413">
        <v>624257</v>
      </c>
      <c r="K718" s="414">
        <v>3121285</v>
      </c>
      <c r="L718" s="451"/>
    </row>
    <row r="719" spans="2:12" ht="48" customHeight="1">
      <c r="B719" s="450"/>
      <c r="C719" s="408">
        <v>3473</v>
      </c>
      <c r="D719" s="498">
        <v>11.114199999999993</v>
      </c>
      <c r="E719" s="409"/>
      <c r="F719" s="409"/>
      <c r="G719" s="425" t="s">
        <v>848</v>
      </c>
      <c r="H719" s="426" t="s">
        <v>5</v>
      </c>
      <c r="I719" s="412">
        <v>3</v>
      </c>
      <c r="J719" s="413">
        <v>797777</v>
      </c>
      <c r="K719" s="414">
        <v>2393331</v>
      </c>
      <c r="L719" s="451"/>
    </row>
    <row r="720" spans="2:12" ht="48" customHeight="1">
      <c r="B720" s="450"/>
      <c r="C720" s="408">
        <v>3474</v>
      </c>
      <c r="D720" s="498">
        <v>11.114299999999993</v>
      </c>
      <c r="E720" s="409"/>
      <c r="F720" s="409"/>
      <c r="G720" s="425" t="s">
        <v>1060</v>
      </c>
      <c r="H720" s="426" t="s">
        <v>5</v>
      </c>
      <c r="I720" s="412">
        <v>1</v>
      </c>
      <c r="J720" s="413">
        <v>954118</v>
      </c>
      <c r="K720" s="414">
        <v>954118</v>
      </c>
      <c r="L720" s="451"/>
    </row>
    <row r="721" spans="2:12" ht="159.9" customHeight="1">
      <c r="B721" s="450"/>
      <c r="C721" s="408">
        <v>9845</v>
      </c>
      <c r="D721" s="498">
        <v>11.114399999999993</v>
      </c>
      <c r="E721" s="409"/>
      <c r="F721" s="409"/>
      <c r="G721" s="425" t="s">
        <v>1566</v>
      </c>
      <c r="H721" s="426" t="s">
        <v>7</v>
      </c>
      <c r="I721" s="412">
        <v>59</v>
      </c>
      <c r="J721" s="413">
        <v>3456699</v>
      </c>
      <c r="K721" s="414">
        <v>203945241</v>
      </c>
      <c r="L721" s="451"/>
    </row>
    <row r="722" spans="2:12" ht="128.1" customHeight="1">
      <c r="B722" s="450"/>
      <c r="C722" s="408">
        <v>9826</v>
      </c>
      <c r="D722" s="498">
        <v>11.114699999999992</v>
      </c>
      <c r="E722" s="409"/>
      <c r="F722" s="409"/>
      <c r="G722" s="425" t="s">
        <v>1567</v>
      </c>
      <c r="H722" s="426" t="s">
        <v>5</v>
      </c>
      <c r="I722" s="412">
        <v>1</v>
      </c>
      <c r="J722" s="413">
        <v>913888</v>
      </c>
      <c r="K722" s="414">
        <v>913888</v>
      </c>
      <c r="L722" s="451"/>
    </row>
    <row r="723" spans="2:12" ht="32.1" customHeight="1">
      <c r="B723" s="450"/>
      <c r="C723" s="408">
        <v>3729</v>
      </c>
      <c r="D723" s="498">
        <v>11.115299999999991</v>
      </c>
      <c r="E723" s="409"/>
      <c r="F723" s="409"/>
      <c r="G723" s="425" t="s">
        <v>1061</v>
      </c>
      <c r="H723" s="426" t="s">
        <v>6</v>
      </c>
      <c r="I723" s="412">
        <v>144</v>
      </c>
      <c r="J723" s="413">
        <v>588523</v>
      </c>
      <c r="K723" s="414">
        <v>84747312</v>
      </c>
      <c r="L723" s="451"/>
    </row>
    <row r="724" spans="2:12" ht="48" customHeight="1">
      <c r="B724" s="450"/>
      <c r="C724" s="408">
        <v>7349</v>
      </c>
      <c r="D724" s="498">
        <v>11.11539999999999</v>
      </c>
      <c r="E724" s="409"/>
      <c r="F724" s="409"/>
      <c r="G724" s="425" t="s">
        <v>1062</v>
      </c>
      <c r="H724" s="426" t="s">
        <v>6</v>
      </c>
      <c r="I724" s="412">
        <v>440</v>
      </c>
      <c r="J724" s="413">
        <v>792748</v>
      </c>
      <c r="K724" s="414">
        <v>348809120</v>
      </c>
      <c r="L724" s="451"/>
    </row>
    <row r="725" spans="2:12" ht="48" customHeight="1">
      <c r="B725" s="450"/>
      <c r="C725" s="408">
        <v>7437</v>
      </c>
      <c r="D725" s="498">
        <v>11.11549999999999</v>
      </c>
      <c r="E725" s="409"/>
      <c r="F725" s="409"/>
      <c r="G725" s="425" t="s">
        <v>1063</v>
      </c>
      <c r="H725" s="426" t="s">
        <v>6</v>
      </c>
      <c r="I725" s="412">
        <v>50</v>
      </c>
      <c r="J725" s="413">
        <v>943162</v>
      </c>
      <c r="K725" s="414">
        <v>47158100</v>
      </c>
      <c r="L725" s="451"/>
    </row>
    <row r="726" spans="2:12" ht="32.1" customHeight="1">
      <c r="B726" s="450"/>
      <c r="C726" s="408">
        <v>7439</v>
      </c>
      <c r="D726" s="498">
        <v>11.11569999999999</v>
      </c>
      <c r="E726" s="409"/>
      <c r="F726" s="409"/>
      <c r="G726" s="425" t="s">
        <v>1064</v>
      </c>
      <c r="H726" s="426" t="s">
        <v>5</v>
      </c>
      <c r="I726" s="412">
        <v>24</v>
      </c>
      <c r="J726" s="413">
        <v>454242</v>
      </c>
      <c r="K726" s="414">
        <v>10901808</v>
      </c>
      <c r="L726" s="451"/>
    </row>
    <row r="727" spans="2:12" ht="48" customHeight="1">
      <c r="B727" s="450"/>
      <c r="C727" s="408">
        <v>5996</v>
      </c>
      <c r="D727" s="498">
        <v>11.115799999999989</v>
      </c>
      <c r="E727" s="409"/>
      <c r="F727" s="409"/>
      <c r="G727" s="425" t="s">
        <v>1065</v>
      </c>
      <c r="H727" s="426" t="s">
        <v>7</v>
      </c>
      <c r="I727" s="412">
        <v>243</v>
      </c>
      <c r="J727" s="413">
        <v>41440</v>
      </c>
      <c r="K727" s="414">
        <v>10069920</v>
      </c>
      <c r="L727" s="451"/>
    </row>
    <row r="728" spans="2:12" ht="48" customHeight="1">
      <c r="B728" s="450"/>
      <c r="C728" s="408">
        <v>7283</v>
      </c>
      <c r="D728" s="498">
        <v>11.115899999999989</v>
      </c>
      <c r="E728" s="409"/>
      <c r="F728" s="409"/>
      <c r="G728" s="425" t="s">
        <v>1066</v>
      </c>
      <c r="H728" s="426" t="s">
        <v>1067</v>
      </c>
      <c r="I728" s="412">
        <v>242</v>
      </c>
      <c r="J728" s="413">
        <v>85623</v>
      </c>
      <c r="K728" s="414">
        <v>20720766</v>
      </c>
      <c r="L728" s="451"/>
    </row>
    <row r="729" spans="2:12" ht="96" customHeight="1">
      <c r="B729" s="450"/>
      <c r="C729" s="408">
        <v>8044</v>
      </c>
      <c r="D729" s="498">
        <v>11.117499999999986</v>
      </c>
      <c r="E729" s="409"/>
      <c r="F729" s="409"/>
      <c r="G729" s="425" t="s">
        <v>1068</v>
      </c>
      <c r="H729" s="426" t="s">
        <v>5</v>
      </c>
      <c r="I729" s="412">
        <v>5</v>
      </c>
      <c r="J729" s="413">
        <v>3550203</v>
      </c>
      <c r="K729" s="414">
        <v>17751015</v>
      </c>
      <c r="L729" s="451"/>
    </row>
    <row r="730" spans="2:12" ht="96" customHeight="1">
      <c r="B730" s="450"/>
      <c r="C730" s="408">
        <v>8045</v>
      </c>
      <c r="D730" s="498">
        <v>11.117599999999985</v>
      </c>
      <c r="E730" s="409"/>
      <c r="F730" s="409"/>
      <c r="G730" s="425" t="s">
        <v>1069</v>
      </c>
      <c r="H730" s="426" t="s">
        <v>5</v>
      </c>
      <c r="I730" s="412">
        <v>4</v>
      </c>
      <c r="J730" s="413">
        <v>4524323</v>
      </c>
      <c r="K730" s="414">
        <v>18097292</v>
      </c>
      <c r="L730" s="451"/>
    </row>
    <row r="731" spans="2:12" ht="80.099999999999994" customHeight="1">
      <c r="B731" s="450"/>
      <c r="C731" s="408">
        <v>8046</v>
      </c>
      <c r="D731" s="498">
        <v>11.117699999999985</v>
      </c>
      <c r="E731" s="409"/>
      <c r="F731" s="409"/>
      <c r="G731" s="425" t="s">
        <v>1070</v>
      </c>
      <c r="H731" s="426" t="s">
        <v>5</v>
      </c>
      <c r="I731" s="412">
        <v>1</v>
      </c>
      <c r="J731" s="413">
        <v>5737377</v>
      </c>
      <c r="K731" s="414">
        <v>5737377</v>
      </c>
      <c r="L731" s="451"/>
    </row>
    <row r="732" spans="2:12" ht="96" customHeight="1">
      <c r="B732" s="450"/>
      <c r="C732" s="408">
        <v>9595</v>
      </c>
      <c r="D732" s="498">
        <v>11.117799999999985</v>
      </c>
      <c r="E732" s="409"/>
      <c r="F732" s="409"/>
      <c r="G732" s="425" t="s">
        <v>1071</v>
      </c>
      <c r="H732" s="426" t="s">
        <v>5</v>
      </c>
      <c r="I732" s="412">
        <v>1</v>
      </c>
      <c r="J732" s="413">
        <v>5493593</v>
      </c>
      <c r="K732" s="414">
        <v>5493593</v>
      </c>
      <c r="L732" s="451"/>
    </row>
    <row r="733" spans="2:12" ht="96" customHeight="1">
      <c r="B733" s="450"/>
      <c r="C733" s="408">
        <v>9863</v>
      </c>
      <c r="D733" s="498">
        <v>11.118699999999983</v>
      </c>
      <c r="E733" s="409"/>
      <c r="F733" s="409"/>
      <c r="G733" s="425" t="s">
        <v>1367</v>
      </c>
      <c r="H733" s="426" t="s">
        <v>5</v>
      </c>
      <c r="I733" s="412">
        <v>1</v>
      </c>
      <c r="J733" s="413">
        <v>4270810</v>
      </c>
      <c r="K733" s="414">
        <v>4270810</v>
      </c>
      <c r="L733" s="451"/>
    </row>
    <row r="734" spans="2:12" ht="111.9" customHeight="1">
      <c r="B734" s="450"/>
      <c r="C734" s="408">
        <v>9593</v>
      </c>
      <c r="D734" s="498">
        <v>11.118899999999982</v>
      </c>
      <c r="E734" s="409"/>
      <c r="F734" s="409"/>
      <c r="G734" s="425" t="s">
        <v>1072</v>
      </c>
      <c r="H734" s="426" t="s">
        <v>5</v>
      </c>
      <c r="I734" s="412">
        <v>1</v>
      </c>
      <c r="J734" s="413">
        <v>9129293</v>
      </c>
      <c r="K734" s="414">
        <v>9129293</v>
      </c>
      <c r="L734" s="451"/>
    </row>
    <row r="735" spans="2:12" ht="128.1" customHeight="1">
      <c r="B735" s="450"/>
      <c r="C735" s="408">
        <v>9820</v>
      </c>
      <c r="D735" s="498">
        <v>11.119099999999982</v>
      </c>
      <c r="E735" s="409"/>
      <c r="F735" s="409"/>
      <c r="G735" s="425" t="s">
        <v>1568</v>
      </c>
      <c r="H735" s="426" t="s">
        <v>5</v>
      </c>
      <c r="I735" s="412">
        <v>1</v>
      </c>
      <c r="J735" s="413">
        <v>7992690</v>
      </c>
      <c r="K735" s="414">
        <v>7992690</v>
      </c>
      <c r="L735" s="451"/>
    </row>
    <row r="736" spans="2:12" ht="128.1" customHeight="1">
      <c r="B736" s="450"/>
      <c r="C736" s="408">
        <v>9831</v>
      </c>
      <c r="D736" s="498">
        <v>11.119199999999982</v>
      </c>
      <c r="E736" s="409"/>
      <c r="F736" s="409"/>
      <c r="G736" s="425" t="s">
        <v>1569</v>
      </c>
      <c r="H736" s="426" t="s">
        <v>5</v>
      </c>
      <c r="I736" s="412">
        <v>1</v>
      </c>
      <c r="J736" s="413">
        <v>4789258</v>
      </c>
      <c r="K736" s="414">
        <v>4789258</v>
      </c>
      <c r="L736" s="451"/>
    </row>
    <row r="737" spans="2:12" ht="63.9" customHeight="1">
      <c r="B737" s="450"/>
      <c r="C737" s="408">
        <v>9603</v>
      </c>
      <c r="D737" s="498">
        <v>11.119299999999981</v>
      </c>
      <c r="E737" s="409"/>
      <c r="F737" s="409"/>
      <c r="G737" s="425" t="s">
        <v>1073</v>
      </c>
      <c r="H737" s="426" t="s">
        <v>5</v>
      </c>
      <c r="I737" s="412">
        <v>1</v>
      </c>
      <c r="J737" s="413">
        <v>11121896</v>
      </c>
      <c r="K737" s="414">
        <v>11121896</v>
      </c>
      <c r="L737" s="451"/>
    </row>
    <row r="738" spans="2:12" ht="63.9" customHeight="1">
      <c r="B738" s="450"/>
      <c r="C738" s="408">
        <v>9760</v>
      </c>
      <c r="D738" s="498">
        <v>11.119499999999981</v>
      </c>
      <c r="E738" s="409"/>
      <c r="F738" s="409"/>
      <c r="G738" s="425" t="s">
        <v>1368</v>
      </c>
      <c r="H738" s="426" t="s">
        <v>5</v>
      </c>
      <c r="I738" s="412">
        <v>9</v>
      </c>
      <c r="J738" s="413">
        <v>846488</v>
      </c>
      <c r="K738" s="414">
        <v>7618392</v>
      </c>
      <c r="L738" s="451"/>
    </row>
    <row r="739" spans="2:12" ht="63.9" customHeight="1">
      <c r="B739" s="450"/>
      <c r="C739" s="408">
        <v>9771</v>
      </c>
      <c r="D739" s="498">
        <v>11.119599999999981</v>
      </c>
      <c r="E739" s="409"/>
      <c r="F739" s="409"/>
      <c r="G739" s="425" t="s">
        <v>1570</v>
      </c>
      <c r="H739" s="426" t="s">
        <v>5</v>
      </c>
      <c r="I739" s="412">
        <v>4</v>
      </c>
      <c r="J739" s="413">
        <v>1927548</v>
      </c>
      <c r="K739" s="414">
        <v>7710192</v>
      </c>
      <c r="L739" s="451"/>
    </row>
    <row r="740" spans="2:12" ht="63.9" customHeight="1">
      <c r="B740" s="450"/>
      <c r="C740" s="408">
        <v>9886</v>
      </c>
      <c r="D740" s="498">
        <v>11.11969999999998</v>
      </c>
      <c r="E740" s="409"/>
      <c r="F740" s="409"/>
      <c r="G740" s="425" t="s">
        <v>1369</v>
      </c>
      <c r="H740" s="426" t="s">
        <v>5</v>
      </c>
      <c r="I740" s="412">
        <v>4</v>
      </c>
      <c r="J740" s="413">
        <v>1741274</v>
      </c>
      <c r="K740" s="414">
        <v>6965096</v>
      </c>
      <c r="L740" s="451"/>
    </row>
    <row r="741" spans="2:12" ht="63.9" customHeight="1">
      <c r="B741" s="450"/>
      <c r="C741" s="408">
        <v>9762</v>
      </c>
      <c r="D741" s="498">
        <v>11.11979999999998</v>
      </c>
      <c r="E741" s="409"/>
      <c r="F741" s="409"/>
      <c r="G741" s="425" t="s">
        <v>1571</v>
      </c>
      <c r="H741" s="426" t="s">
        <v>5</v>
      </c>
      <c r="I741" s="412">
        <v>4</v>
      </c>
      <c r="J741" s="413">
        <v>4590747</v>
      </c>
      <c r="K741" s="414">
        <v>18362988</v>
      </c>
      <c r="L741" s="451"/>
    </row>
    <row r="742" spans="2:12" ht="63.9" customHeight="1">
      <c r="B742" s="450"/>
      <c r="C742" s="408">
        <v>9889</v>
      </c>
      <c r="D742" s="498">
        <v>11.11989999999998</v>
      </c>
      <c r="E742" s="409"/>
      <c r="F742" s="409"/>
      <c r="G742" s="425" t="s">
        <v>1370</v>
      </c>
      <c r="H742" s="426" t="s">
        <v>5</v>
      </c>
      <c r="I742" s="412">
        <v>1</v>
      </c>
      <c r="J742" s="413">
        <v>1945913</v>
      </c>
      <c r="K742" s="414">
        <v>1945913</v>
      </c>
      <c r="L742" s="451"/>
    </row>
    <row r="743" spans="2:12" ht="63.9" customHeight="1">
      <c r="B743" s="450"/>
      <c r="C743" s="408">
        <v>9846</v>
      </c>
      <c r="D743" s="498">
        <v>11.11999999999998</v>
      </c>
      <c r="E743" s="409"/>
      <c r="F743" s="409"/>
      <c r="G743" s="425" t="s">
        <v>1371</v>
      </c>
      <c r="H743" s="426" t="s">
        <v>5</v>
      </c>
      <c r="I743" s="412">
        <v>4</v>
      </c>
      <c r="J743" s="413">
        <v>8598145</v>
      </c>
      <c r="K743" s="414">
        <v>34392580</v>
      </c>
      <c r="L743" s="451"/>
    </row>
    <row r="744" spans="2:12" ht="63.9" customHeight="1">
      <c r="B744" s="450"/>
      <c r="C744" s="408">
        <v>9745</v>
      </c>
      <c r="D744" s="498">
        <v>11.120199999999979</v>
      </c>
      <c r="E744" s="409"/>
      <c r="F744" s="409"/>
      <c r="G744" s="425" t="s">
        <v>1372</v>
      </c>
      <c r="H744" s="426" t="s">
        <v>5</v>
      </c>
      <c r="I744" s="412">
        <v>5</v>
      </c>
      <c r="J744" s="413">
        <v>4172589</v>
      </c>
      <c r="K744" s="414">
        <v>20862945</v>
      </c>
      <c r="L744" s="451"/>
    </row>
    <row r="745" spans="2:12" ht="80.099999999999994" customHeight="1">
      <c r="B745" s="450"/>
      <c r="C745" s="408">
        <v>9824</v>
      </c>
      <c r="D745" s="498">
        <v>11.120599999999978</v>
      </c>
      <c r="E745" s="409"/>
      <c r="F745" s="409"/>
      <c r="G745" s="425" t="s">
        <v>1572</v>
      </c>
      <c r="H745" s="426" t="s">
        <v>5</v>
      </c>
      <c r="I745" s="412">
        <v>1</v>
      </c>
      <c r="J745" s="413">
        <v>3751478</v>
      </c>
      <c r="K745" s="414">
        <v>3751478</v>
      </c>
      <c r="L745" s="451"/>
    </row>
    <row r="746" spans="2:12" ht="128.1" customHeight="1">
      <c r="B746" s="450"/>
      <c r="C746" s="408">
        <v>9819</v>
      </c>
      <c r="D746" s="498">
        <v>11.120699999999978</v>
      </c>
      <c r="E746" s="409"/>
      <c r="F746" s="409"/>
      <c r="G746" s="425" t="s">
        <v>1573</v>
      </c>
      <c r="H746" s="426" t="s">
        <v>5</v>
      </c>
      <c r="I746" s="412">
        <v>1</v>
      </c>
      <c r="J746" s="413">
        <v>6697540</v>
      </c>
      <c r="K746" s="414">
        <v>6697540</v>
      </c>
      <c r="L746" s="451"/>
    </row>
    <row r="747" spans="2:12" ht="159.9" customHeight="1">
      <c r="B747" s="450"/>
      <c r="C747" s="408">
        <v>9818</v>
      </c>
      <c r="D747" s="498">
        <v>11.120899999999978</v>
      </c>
      <c r="E747" s="409"/>
      <c r="F747" s="409"/>
      <c r="G747" s="425" t="s">
        <v>1574</v>
      </c>
      <c r="H747" s="426" t="s">
        <v>5</v>
      </c>
      <c r="I747" s="412">
        <v>2</v>
      </c>
      <c r="J747" s="413">
        <v>7183941</v>
      </c>
      <c r="K747" s="414">
        <v>14367882</v>
      </c>
      <c r="L747" s="451"/>
    </row>
    <row r="748" spans="2:12" ht="128.1" customHeight="1">
      <c r="B748" s="450"/>
      <c r="C748" s="408">
        <v>9823</v>
      </c>
      <c r="D748" s="498">
        <v>11.120999999999977</v>
      </c>
      <c r="E748" s="409"/>
      <c r="F748" s="409"/>
      <c r="G748" s="425" t="s">
        <v>1373</v>
      </c>
      <c r="H748" s="426" t="s">
        <v>5</v>
      </c>
      <c r="I748" s="412">
        <v>1</v>
      </c>
      <c r="J748" s="413">
        <v>6864375</v>
      </c>
      <c r="K748" s="414">
        <v>6864375</v>
      </c>
      <c r="L748" s="451"/>
    </row>
    <row r="749" spans="2:12" ht="63.9" customHeight="1">
      <c r="B749" s="450"/>
      <c r="C749" s="408">
        <v>9741</v>
      </c>
      <c r="D749" s="498">
        <v>11.121099999999977</v>
      </c>
      <c r="E749" s="409"/>
      <c r="F749" s="409"/>
      <c r="G749" s="425" t="s">
        <v>1575</v>
      </c>
      <c r="H749" s="426" t="s">
        <v>5</v>
      </c>
      <c r="I749" s="412">
        <v>1</v>
      </c>
      <c r="J749" s="413">
        <v>398900</v>
      </c>
      <c r="K749" s="414">
        <v>398900</v>
      </c>
      <c r="L749" s="451"/>
    </row>
    <row r="750" spans="2:12" ht="63.9" customHeight="1">
      <c r="B750" s="450"/>
      <c r="C750" s="408">
        <v>9743</v>
      </c>
      <c r="D750" s="498">
        <v>11.121199999999977</v>
      </c>
      <c r="E750" s="409"/>
      <c r="F750" s="409"/>
      <c r="G750" s="425" t="s">
        <v>1576</v>
      </c>
      <c r="H750" s="426" t="s">
        <v>5</v>
      </c>
      <c r="I750" s="412">
        <v>2</v>
      </c>
      <c r="J750" s="413">
        <v>631571</v>
      </c>
      <c r="K750" s="414">
        <v>1263142</v>
      </c>
      <c r="L750" s="451"/>
    </row>
    <row r="751" spans="2:12" ht="63.9" customHeight="1">
      <c r="B751" s="450"/>
      <c r="C751" s="408">
        <v>9888</v>
      </c>
      <c r="D751" s="498">
        <v>11.121399999999976</v>
      </c>
      <c r="E751" s="409"/>
      <c r="F751" s="409"/>
      <c r="G751" s="425" t="s">
        <v>1374</v>
      </c>
      <c r="H751" s="426" t="s">
        <v>5</v>
      </c>
      <c r="I751" s="412">
        <v>1</v>
      </c>
      <c r="J751" s="413">
        <v>14235808</v>
      </c>
      <c r="K751" s="414">
        <v>14235808</v>
      </c>
      <c r="L751" s="451"/>
    </row>
    <row r="752" spans="2:12" ht="63.9" customHeight="1">
      <c r="B752" s="450"/>
      <c r="C752" s="408">
        <v>9865</v>
      </c>
      <c r="D752" s="498">
        <v>11.121699999999976</v>
      </c>
      <c r="E752" s="409"/>
      <c r="F752" s="409"/>
      <c r="G752" s="425" t="s">
        <v>1577</v>
      </c>
      <c r="H752" s="426" t="s">
        <v>5</v>
      </c>
      <c r="I752" s="412">
        <v>1</v>
      </c>
      <c r="J752" s="413">
        <v>3015282</v>
      </c>
      <c r="K752" s="414">
        <v>3015282</v>
      </c>
      <c r="L752" s="451"/>
    </row>
    <row r="753" spans="2:12" ht="32.1" customHeight="1">
      <c r="B753" s="450"/>
      <c r="C753" s="408">
        <v>7487</v>
      </c>
      <c r="D753" s="498">
        <v>11.122199999999975</v>
      </c>
      <c r="E753" s="409"/>
      <c r="F753" s="409"/>
      <c r="G753" s="425" t="s">
        <v>1375</v>
      </c>
      <c r="H753" s="426" t="s">
        <v>5</v>
      </c>
      <c r="I753" s="412">
        <v>7</v>
      </c>
      <c r="J753" s="413">
        <v>2057686</v>
      </c>
      <c r="K753" s="414">
        <v>14403802</v>
      </c>
      <c r="L753" s="451"/>
    </row>
    <row r="754" spans="2:12" ht="80.099999999999994" customHeight="1">
      <c r="B754" s="450"/>
      <c r="C754" s="408">
        <v>9768</v>
      </c>
      <c r="D754" s="498">
        <v>11.122299999999974</v>
      </c>
      <c r="E754" s="409"/>
      <c r="F754" s="409"/>
      <c r="G754" s="425" t="s">
        <v>1376</v>
      </c>
      <c r="H754" s="426" t="s">
        <v>5</v>
      </c>
      <c r="I754" s="412">
        <v>2</v>
      </c>
      <c r="J754" s="413">
        <v>2338214</v>
      </c>
      <c r="K754" s="414">
        <v>4676428</v>
      </c>
      <c r="L754" s="451"/>
    </row>
    <row r="755" spans="2:12" ht="80.099999999999994" customHeight="1">
      <c r="B755" s="450"/>
      <c r="C755" s="408">
        <v>9747</v>
      </c>
      <c r="D755" s="498">
        <v>11.122399999999974</v>
      </c>
      <c r="E755" s="409"/>
      <c r="F755" s="409"/>
      <c r="G755" s="425" t="s">
        <v>1377</v>
      </c>
      <c r="H755" s="426" t="s">
        <v>5</v>
      </c>
      <c r="I755" s="412">
        <v>1</v>
      </c>
      <c r="J755" s="413">
        <v>1117631</v>
      </c>
      <c r="K755" s="414">
        <v>1117631</v>
      </c>
      <c r="L755" s="451"/>
    </row>
    <row r="756" spans="2:12" ht="48" customHeight="1">
      <c r="B756" s="450"/>
      <c r="C756" s="408">
        <v>7558</v>
      </c>
      <c r="D756" s="498">
        <v>11.122499999999974</v>
      </c>
      <c r="E756" s="409"/>
      <c r="F756" s="409"/>
      <c r="G756" s="425" t="s">
        <v>1378</v>
      </c>
      <c r="H756" s="426" t="s">
        <v>5</v>
      </c>
      <c r="I756" s="412">
        <v>8</v>
      </c>
      <c r="J756" s="413">
        <v>1299680</v>
      </c>
      <c r="K756" s="414">
        <v>10397440</v>
      </c>
      <c r="L756" s="451"/>
    </row>
    <row r="757" spans="2:12" ht="32.1" customHeight="1">
      <c r="B757" s="450"/>
      <c r="C757" s="408">
        <v>7454</v>
      </c>
      <c r="D757" s="498">
        <v>11.122599999999974</v>
      </c>
      <c r="E757" s="409"/>
      <c r="F757" s="409"/>
      <c r="G757" s="425" t="s">
        <v>1379</v>
      </c>
      <c r="H757" s="426" t="s">
        <v>5</v>
      </c>
      <c r="I757" s="412">
        <v>2</v>
      </c>
      <c r="J757" s="413">
        <v>2443674</v>
      </c>
      <c r="K757" s="414">
        <v>4887348</v>
      </c>
      <c r="L757" s="451"/>
    </row>
    <row r="758" spans="2:12" ht="32.1" customHeight="1">
      <c r="B758" s="450"/>
      <c r="C758" s="408">
        <v>4809</v>
      </c>
      <c r="D758" s="498">
        <v>11.122799999999973</v>
      </c>
      <c r="E758" s="409"/>
      <c r="F758" s="409"/>
      <c r="G758" s="425" t="s">
        <v>1363</v>
      </c>
      <c r="H758" s="426" t="s">
        <v>7</v>
      </c>
      <c r="I758" s="412">
        <v>4</v>
      </c>
      <c r="J758" s="413">
        <v>277111</v>
      </c>
      <c r="K758" s="414">
        <v>1108444</v>
      </c>
      <c r="L758" s="451"/>
    </row>
    <row r="759" spans="2:12" ht="32.1" customHeight="1">
      <c r="B759" s="450"/>
      <c r="C759" s="408">
        <v>8425</v>
      </c>
      <c r="D759" s="498">
        <v>11.122899999999973</v>
      </c>
      <c r="E759" s="409"/>
      <c r="F759" s="409"/>
      <c r="G759" s="425" t="s">
        <v>1380</v>
      </c>
      <c r="H759" s="426" t="s">
        <v>5</v>
      </c>
      <c r="I759" s="412">
        <v>2</v>
      </c>
      <c r="J759" s="413">
        <v>136285</v>
      </c>
      <c r="K759" s="414">
        <v>272570</v>
      </c>
      <c r="L759" s="451"/>
    </row>
    <row r="760" spans="2:12" ht="96" customHeight="1">
      <c r="B760" s="450"/>
      <c r="C760" s="408">
        <v>9596</v>
      </c>
      <c r="D760" s="498">
        <v>11.122999999999973</v>
      </c>
      <c r="E760" s="409"/>
      <c r="F760" s="409"/>
      <c r="G760" s="425" t="s">
        <v>1074</v>
      </c>
      <c r="H760" s="426" t="s">
        <v>5</v>
      </c>
      <c r="I760" s="412">
        <v>2</v>
      </c>
      <c r="J760" s="413">
        <v>7245499</v>
      </c>
      <c r="K760" s="414">
        <v>14490998</v>
      </c>
      <c r="L760" s="451"/>
    </row>
    <row r="761" spans="2:12" ht="63.9" customHeight="1">
      <c r="B761" s="450"/>
      <c r="C761" s="408">
        <v>9774</v>
      </c>
      <c r="D761" s="498">
        <v>11.123099999999972</v>
      </c>
      <c r="E761" s="409"/>
      <c r="F761" s="409"/>
      <c r="G761" s="425" t="s">
        <v>1578</v>
      </c>
      <c r="H761" s="426" t="s">
        <v>5</v>
      </c>
      <c r="I761" s="412">
        <v>7</v>
      </c>
      <c r="J761" s="413">
        <v>1059754</v>
      </c>
      <c r="K761" s="414">
        <v>7418278</v>
      </c>
      <c r="L761" s="451"/>
    </row>
    <row r="762" spans="2:12" ht="32.1" customHeight="1">
      <c r="B762" s="450"/>
      <c r="C762" s="408">
        <v>7493</v>
      </c>
      <c r="D762" s="498">
        <v>11.123199999999972</v>
      </c>
      <c r="E762" s="409"/>
      <c r="F762" s="409"/>
      <c r="G762" s="425" t="s">
        <v>1381</v>
      </c>
      <c r="H762" s="426" t="s">
        <v>5</v>
      </c>
      <c r="I762" s="412">
        <v>5</v>
      </c>
      <c r="J762" s="413">
        <v>154159</v>
      </c>
      <c r="K762" s="414">
        <v>770795</v>
      </c>
      <c r="L762" s="451"/>
    </row>
    <row r="763" spans="2:12" ht="32.1" customHeight="1">
      <c r="B763" s="450"/>
      <c r="C763" s="408">
        <v>7357</v>
      </c>
      <c r="D763" s="498">
        <v>11.123399999999972</v>
      </c>
      <c r="E763" s="409"/>
      <c r="F763" s="409"/>
      <c r="G763" s="425" t="s">
        <v>1382</v>
      </c>
      <c r="H763" s="426" t="s">
        <v>5</v>
      </c>
      <c r="I763" s="412">
        <v>15</v>
      </c>
      <c r="J763" s="413">
        <v>473849</v>
      </c>
      <c r="K763" s="414">
        <v>7107735</v>
      </c>
      <c r="L763" s="451"/>
    </row>
    <row r="764" spans="2:12" ht="48" customHeight="1">
      <c r="B764" s="450"/>
      <c r="C764" s="408">
        <v>8023</v>
      </c>
      <c r="D764" s="498">
        <v>11.123499999999972</v>
      </c>
      <c r="E764" s="409"/>
      <c r="F764" s="409"/>
      <c r="G764" s="425" t="s">
        <v>1383</v>
      </c>
      <c r="H764" s="426" t="s">
        <v>5</v>
      </c>
      <c r="I764" s="412">
        <v>5</v>
      </c>
      <c r="J764" s="413">
        <v>1144743</v>
      </c>
      <c r="K764" s="414">
        <v>5723715</v>
      </c>
      <c r="L764" s="451"/>
    </row>
    <row r="765" spans="2:12" ht="80.099999999999994" customHeight="1">
      <c r="B765" s="450"/>
      <c r="C765" s="408">
        <v>9778</v>
      </c>
      <c r="D765" s="498">
        <v>11.123599999999971</v>
      </c>
      <c r="E765" s="409"/>
      <c r="F765" s="409"/>
      <c r="G765" s="425" t="s">
        <v>1384</v>
      </c>
      <c r="H765" s="426" t="s">
        <v>5</v>
      </c>
      <c r="I765" s="412">
        <v>1</v>
      </c>
      <c r="J765" s="413">
        <v>831342</v>
      </c>
      <c r="K765" s="414">
        <v>831342</v>
      </c>
      <c r="L765" s="451"/>
    </row>
    <row r="766" spans="2:12" ht="48" customHeight="1">
      <c r="B766" s="450"/>
      <c r="C766" s="408">
        <v>7354</v>
      </c>
      <c r="D766" s="498">
        <v>11.123699999999971</v>
      </c>
      <c r="E766" s="409"/>
      <c r="F766" s="409"/>
      <c r="G766" s="425" t="s">
        <v>1385</v>
      </c>
      <c r="H766" s="426" t="s">
        <v>5</v>
      </c>
      <c r="I766" s="412">
        <v>1</v>
      </c>
      <c r="J766" s="413">
        <v>1908165</v>
      </c>
      <c r="K766" s="414">
        <v>1908165</v>
      </c>
      <c r="L766" s="451"/>
    </row>
    <row r="767" spans="2:12" ht="80.099999999999994" customHeight="1">
      <c r="B767" s="450"/>
      <c r="C767" s="408">
        <v>9881</v>
      </c>
      <c r="D767" s="498">
        <v>11.12399999999997</v>
      </c>
      <c r="E767" s="409"/>
      <c r="F767" s="409"/>
      <c r="G767" s="425" t="s">
        <v>1579</v>
      </c>
      <c r="H767" s="426" t="s">
        <v>5</v>
      </c>
      <c r="I767" s="412">
        <v>1</v>
      </c>
      <c r="J767" s="413">
        <v>14583334</v>
      </c>
      <c r="K767" s="414">
        <v>14583334</v>
      </c>
      <c r="L767" s="451"/>
    </row>
    <row r="768" spans="2:12" ht="32.1" customHeight="1">
      <c r="B768" s="450"/>
      <c r="C768" s="408">
        <v>7455</v>
      </c>
      <c r="D768" s="498">
        <v>11.12409999999997</v>
      </c>
      <c r="E768" s="409"/>
      <c r="F768" s="409"/>
      <c r="G768" s="425" t="s">
        <v>1386</v>
      </c>
      <c r="H768" s="426" t="s">
        <v>5</v>
      </c>
      <c r="I768" s="412">
        <v>3</v>
      </c>
      <c r="J768" s="413">
        <v>12818804</v>
      </c>
      <c r="K768" s="414">
        <v>38456412</v>
      </c>
      <c r="L768" s="451"/>
    </row>
    <row r="769" spans="2:12" ht="32.1" customHeight="1">
      <c r="B769" s="450"/>
      <c r="C769" s="408">
        <v>8418</v>
      </c>
      <c r="D769" s="498">
        <v>11.12419999999997</v>
      </c>
      <c r="E769" s="409"/>
      <c r="F769" s="409"/>
      <c r="G769" s="425" t="s">
        <v>1387</v>
      </c>
      <c r="H769" s="426" t="s">
        <v>5</v>
      </c>
      <c r="I769" s="412">
        <v>2</v>
      </c>
      <c r="J769" s="413">
        <v>21738530</v>
      </c>
      <c r="K769" s="414">
        <v>43477060</v>
      </c>
      <c r="L769" s="451"/>
    </row>
    <row r="770" spans="2:12" ht="63.9" customHeight="1">
      <c r="B770" s="450"/>
      <c r="C770" s="408">
        <v>9841</v>
      </c>
      <c r="D770" s="498">
        <v>11.124499999999969</v>
      </c>
      <c r="E770" s="409"/>
      <c r="F770" s="409"/>
      <c r="G770" s="425" t="s">
        <v>1388</v>
      </c>
      <c r="H770" s="426" t="s">
        <v>5</v>
      </c>
      <c r="I770" s="412">
        <v>2</v>
      </c>
      <c r="J770" s="413">
        <v>12057</v>
      </c>
      <c r="K770" s="414">
        <v>24114</v>
      </c>
      <c r="L770" s="451"/>
    </row>
    <row r="771" spans="2:12" ht="80.099999999999994" customHeight="1">
      <c r="B771" s="450"/>
      <c r="C771" s="408">
        <v>9848</v>
      </c>
      <c r="D771" s="498">
        <v>11.124599999999969</v>
      </c>
      <c r="E771" s="409"/>
      <c r="F771" s="409"/>
      <c r="G771" s="425" t="s">
        <v>1580</v>
      </c>
      <c r="H771" s="426" t="s">
        <v>5</v>
      </c>
      <c r="I771" s="412">
        <v>1</v>
      </c>
      <c r="J771" s="413">
        <v>1251290</v>
      </c>
      <c r="K771" s="414">
        <v>1251290</v>
      </c>
      <c r="L771" s="451"/>
    </row>
    <row r="772" spans="2:12" ht="111.9" customHeight="1">
      <c r="B772" s="450"/>
      <c r="C772" s="408">
        <v>9855</v>
      </c>
      <c r="D772" s="498">
        <v>11.124699999999969</v>
      </c>
      <c r="E772" s="409"/>
      <c r="F772" s="409"/>
      <c r="G772" s="425" t="s">
        <v>1581</v>
      </c>
      <c r="H772" s="426" t="s">
        <v>5</v>
      </c>
      <c r="I772" s="412">
        <v>1</v>
      </c>
      <c r="J772" s="413">
        <v>25560081</v>
      </c>
      <c r="K772" s="414">
        <v>25560081</v>
      </c>
      <c r="L772" s="451"/>
    </row>
    <row r="773" spans="2:12" ht="63.9" customHeight="1">
      <c r="B773" s="450"/>
      <c r="C773" s="408">
        <v>9812</v>
      </c>
      <c r="D773" s="498">
        <v>11.124899999999968</v>
      </c>
      <c r="E773" s="409"/>
      <c r="F773" s="409"/>
      <c r="G773" s="425" t="s">
        <v>1582</v>
      </c>
      <c r="H773" s="426" t="s">
        <v>5</v>
      </c>
      <c r="I773" s="412">
        <v>2</v>
      </c>
      <c r="J773" s="413">
        <v>2793710</v>
      </c>
      <c r="K773" s="414">
        <v>5587420</v>
      </c>
      <c r="L773" s="451"/>
    </row>
    <row r="774" spans="2:12" ht="32.1" customHeight="1">
      <c r="B774" s="450"/>
      <c r="C774" s="408">
        <v>7514</v>
      </c>
      <c r="D774" s="498">
        <v>11.124999999999968</v>
      </c>
      <c r="E774" s="409"/>
      <c r="F774" s="409"/>
      <c r="G774" s="425" t="s">
        <v>1389</v>
      </c>
      <c r="H774" s="426" t="s">
        <v>5</v>
      </c>
      <c r="I774" s="412">
        <v>5</v>
      </c>
      <c r="J774" s="413">
        <v>596144</v>
      </c>
      <c r="K774" s="414">
        <v>2980720</v>
      </c>
      <c r="L774" s="451"/>
    </row>
    <row r="775" spans="2:12" ht="80.099999999999994" customHeight="1">
      <c r="B775" s="450"/>
      <c r="C775" s="408">
        <v>9881</v>
      </c>
      <c r="D775" s="498">
        <v>11.125299999999967</v>
      </c>
      <c r="E775" s="409"/>
      <c r="F775" s="409"/>
      <c r="G775" s="425" t="s">
        <v>1579</v>
      </c>
      <c r="H775" s="426" t="s">
        <v>5</v>
      </c>
      <c r="I775" s="412">
        <v>2</v>
      </c>
      <c r="J775" s="413">
        <v>14583334</v>
      </c>
      <c r="K775" s="414">
        <v>29166668</v>
      </c>
      <c r="L775" s="451"/>
    </row>
    <row r="776" spans="2:12" ht="48" customHeight="1">
      <c r="B776" s="450"/>
      <c r="C776" s="408">
        <v>7347</v>
      </c>
      <c r="D776" s="498">
        <v>11.125399999999967</v>
      </c>
      <c r="E776" s="409"/>
      <c r="F776" s="409"/>
      <c r="G776" s="425" t="s">
        <v>1390</v>
      </c>
      <c r="H776" s="426" t="s">
        <v>5</v>
      </c>
      <c r="I776" s="412">
        <v>6</v>
      </c>
      <c r="J776" s="413">
        <v>3408008</v>
      </c>
      <c r="K776" s="414">
        <v>20448048</v>
      </c>
      <c r="L776" s="451"/>
    </row>
    <row r="777" spans="2:12" ht="111.9" customHeight="1">
      <c r="B777" s="450"/>
      <c r="C777" s="408">
        <v>9873</v>
      </c>
      <c r="D777" s="498">
        <v>11.125499999999967</v>
      </c>
      <c r="E777" s="409"/>
      <c r="F777" s="409"/>
      <c r="G777" s="425" t="s">
        <v>1391</v>
      </c>
      <c r="H777" s="426" t="s">
        <v>5</v>
      </c>
      <c r="I777" s="412">
        <v>5</v>
      </c>
      <c r="J777" s="413">
        <v>2883767</v>
      </c>
      <c r="K777" s="414">
        <v>14418835</v>
      </c>
      <c r="L777" s="451"/>
    </row>
    <row r="778" spans="2:12" ht="32.1" customHeight="1">
      <c r="B778" s="450"/>
      <c r="C778" s="408">
        <v>7482</v>
      </c>
      <c r="D778" s="498">
        <v>11.125699999999966</v>
      </c>
      <c r="E778" s="409"/>
      <c r="F778" s="409"/>
      <c r="G778" s="425" t="s">
        <v>1392</v>
      </c>
      <c r="H778" s="426" t="s">
        <v>5</v>
      </c>
      <c r="I778" s="412">
        <v>2</v>
      </c>
      <c r="J778" s="413">
        <v>5307725</v>
      </c>
      <c r="K778" s="414">
        <v>10615450</v>
      </c>
      <c r="L778" s="451"/>
    </row>
    <row r="779" spans="2:12" ht="63.9" customHeight="1">
      <c r="B779" s="450"/>
      <c r="C779" s="408">
        <v>7495</v>
      </c>
      <c r="D779" s="498">
        <v>11.125799999999966</v>
      </c>
      <c r="E779" s="409"/>
      <c r="F779" s="409"/>
      <c r="G779" s="425" t="s">
        <v>1583</v>
      </c>
      <c r="H779" s="426" t="s">
        <v>5</v>
      </c>
      <c r="I779" s="412">
        <v>2</v>
      </c>
      <c r="J779" s="413">
        <v>5105330</v>
      </c>
      <c r="K779" s="414">
        <v>10210660</v>
      </c>
      <c r="L779" s="451"/>
    </row>
    <row r="780" spans="2:12" ht="111.9" customHeight="1">
      <c r="B780" s="450"/>
      <c r="C780" s="408">
        <v>9825</v>
      </c>
      <c r="D780" s="498">
        <v>11.125899999999966</v>
      </c>
      <c r="E780" s="409"/>
      <c r="F780" s="409"/>
      <c r="G780" s="425" t="s">
        <v>1393</v>
      </c>
      <c r="H780" s="426" t="s">
        <v>5</v>
      </c>
      <c r="I780" s="412">
        <v>17</v>
      </c>
      <c r="J780" s="413">
        <v>2540463</v>
      </c>
      <c r="K780" s="414">
        <v>43187871</v>
      </c>
      <c r="L780" s="451"/>
    </row>
    <row r="781" spans="2:12" ht="111.9" customHeight="1">
      <c r="B781" s="450"/>
      <c r="C781" s="408">
        <v>9752</v>
      </c>
      <c r="D781" s="498">
        <v>11.125999999999966</v>
      </c>
      <c r="E781" s="409"/>
      <c r="F781" s="409"/>
      <c r="G781" s="425" t="s">
        <v>1394</v>
      </c>
      <c r="H781" s="426" t="s">
        <v>5</v>
      </c>
      <c r="I781" s="412">
        <v>8</v>
      </c>
      <c r="J781" s="413">
        <v>3303044</v>
      </c>
      <c r="K781" s="414">
        <v>26424352</v>
      </c>
      <c r="L781" s="451"/>
    </row>
    <row r="782" spans="2:12" ht="32.1" customHeight="1">
      <c r="B782" s="450"/>
      <c r="C782" s="408">
        <v>7566</v>
      </c>
      <c r="D782" s="498">
        <v>11.126099999999965</v>
      </c>
      <c r="E782" s="409"/>
      <c r="F782" s="409"/>
      <c r="G782" s="425" t="s">
        <v>1395</v>
      </c>
      <c r="H782" s="426" t="s">
        <v>5</v>
      </c>
      <c r="I782" s="412">
        <v>8</v>
      </c>
      <c r="J782" s="413">
        <v>1139729</v>
      </c>
      <c r="K782" s="414">
        <v>9117832</v>
      </c>
      <c r="L782" s="451"/>
    </row>
    <row r="783" spans="2:12" ht="80.099999999999994" customHeight="1">
      <c r="B783" s="450"/>
      <c r="C783" s="408">
        <v>9850</v>
      </c>
      <c r="D783" s="498">
        <v>11.126299999999965</v>
      </c>
      <c r="E783" s="409"/>
      <c r="F783" s="409"/>
      <c r="G783" s="425" t="s">
        <v>1584</v>
      </c>
      <c r="H783" s="426" t="s">
        <v>5</v>
      </c>
      <c r="I783" s="412">
        <v>2</v>
      </c>
      <c r="J783" s="413">
        <v>6398125</v>
      </c>
      <c r="K783" s="414">
        <v>12796250</v>
      </c>
      <c r="L783" s="451"/>
    </row>
    <row r="784" spans="2:12" ht="32.1" customHeight="1">
      <c r="B784" s="450"/>
      <c r="C784" s="408">
        <v>4810</v>
      </c>
      <c r="D784" s="498">
        <v>11.126399999999965</v>
      </c>
      <c r="E784" s="409"/>
      <c r="F784" s="409"/>
      <c r="G784" s="425" t="s">
        <v>1364</v>
      </c>
      <c r="H784" s="426" t="s">
        <v>7</v>
      </c>
      <c r="I784" s="412">
        <v>2</v>
      </c>
      <c r="J784" s="413">
        <v>367370</v>
      </c>
      <c r="K784" s="414">
        <v>734740</v>
      </c>
      <c r="L784" s="451"/>
    </row>
    <row r="785" spans="2:12" ht="80.099999999999994" customHeight="1">
      <c r="B785" s="450"/>
      <c r="C785" s="408">
        <v>9853</v>
      </c>
      <c r="D785" s="498">
        <v>11.126799999999964</v>
      </c>
      <c r="E785" s="409"/>
      <c r="F785" s="409"/>
      <c r="G785" s="425" t="s">
        <v>1585</v>
      </c>
      <c r="H785" s="426" t="s">
        <v>5</v>
      </c>
      <c r="I785" s="412">
        <v>3</v>
      </c>
      <c r="J785" s="413">
        <v>1001032</v>
      </c>
      <c r="K785" s="414">
        <v>3003096</v>
      </c>
      <c r="L785" s="451"/>
    </row>
    <row r="786" spans="2:12" ht="80.099999999999994" customHeight="1">
      <c r="B786" s="450"/>
      <c r="C786" s="408">
        <v>9767</v>
      </c>
      <c r="D786" s="498">
        <v>11.126899999999964</v>
      </c>
      <c r="E786" s="409"/>
      <c r="F786" s="409"/>
      <c r="G786" s="425" t="s">
        <v>1586</v>
      </c>
      <c r="H786" s="426" t="s">
        <v>5</v>
      </c>
      <c r="I786" s="412">
        <v>3</v>
      </c>
      <c r="J786" s="413">
        <v>1246886</v>
      </c>
      <c r="K786" s="414">
        <v>3740658</v>
      </c>
      <c r="L786" s="451"/>
    </row>
    <row r="787" spans="2:12" ht="80.099999999999994" customHeight="1">
      <c r="B787" s="450"/>
      <c r="C787" s="408">
        <v>9866</v>
      </c>
      <c r="D787" s="498">
        <v>11.126999999999963</v>
      </c>
      <c r="E787" s="409"/>
      <c r="F787" s="409"/>
      <c r="G787" s="425" t="s">
        <v>1587</v>
      </c>
      <c r="H787" s="426" t="s">
        <v>5</v>
      </c>
      <c r="I787" s="412">
        <v>2</v>
      </c>
      <c r="J787" s="413">
        <v>283565</v>
      </c>
      <c r="K787" s="414">
        <v>567130</v>
      </c>
      <c r="L787" s="451"/>
    </row>
    <row r="788" spans="2:12" ht="80.099999999999994" customHeight="1">
      <c r="B788" s="450"/>
      <c r="C788" s="408">
        <v>9810</v>
      </c>
      <c r="D788" s="498">
        <v>11.127099999999963</v>
      </c>
      <c r="E788" s="409"/>
      <c r="F788" s="409"/>
      <c r="G788" s="425" t="s">
        <v>1588</v>
      </c>
      <c r="H788" s="426" t="s">
        <v>5</v>
      </c>
      <c r="I788" s="412">
        <v>4</v>
      </c>
      <c r="J788" s="413">
        <v>2807707</v>
      </c>
      <c r="K788" s="414">
        <v>11230828</v>
      </c>
      <c r="L788" s="451"/>
    </row>
    <row r="789" spans="2:12" ht="63.9" customHeight="1">
      <c r="B789" s="450"/>
      <c r="C789" s="408">
        <v>9811</v>
      </c>
      <c r="D789" s="498">
        <v>11.127199999999963</v>
      </c>
      <c r="E789" s="409"/>
      <c r="F789" s="409"/>
      <c r="G789" s="425" t="s">
        <v>1589</v>
      </c>
      <c r="H789" s="426" t="s">
        <v>5</v>
      </c>
      <c r="I789" s="412">
        <v>6</v>
      </c>
      <c r="J789" s="413">
        <v>278915</v>
      </c>
      <c r="K789" s="414">
        <v>1673490</v>
      </c>
      <c r="L789" s="451"/>
    </row>
    <row r="790" spans="2:12" ht="63.9" customHeight="1">
      <c r="B790" s="450"/>
      <c r="C790" s="408">
        <v>9868</v>
      </c>
      <c r="D790" s="498">
        <v>11.127499999999962</v>
      </c>
      <c r="E790" s="409"/>
      <c r="F790" s="409"/>
      <c r="G790" s="425" t="s">
        <v>1590</v>
      </c>
      <c r="H790" s="426" t="s">
        <v>5</v>
      </c>
      <c r="I790" s="412">
        <v>1</v>
      </c>
      <c r="J790" s="413">
        <v>7988195</v>
      </c>
      <c r="K790" s="414">
        <v>7988195</v>
      </c>
      <c r="L790" s="451"/>
    </row>
    <row r="791" spans="2:12" ht="80.099999999999994" customHeight="1">
      <c r="B791" s="450"/>
      <c r="C791" s="408">
        <v>9876</v>
      </c>
      <c r="D791" s="498">
        <v>11.127699999999962</v>
      </c>
      <c r="E791" s="409"/>
      <c r="F791" s="409"/>
      <c r="G791" s="425" t="s">
        <v>1591</v>
      </c>
      <c r="H791" s="426" t="s">
        <v>5</v>
      </c>
      <c r="I791" s="412">
        <v>1</v>
      </c>
      <c r="J791" s="413">
        <v>11183825</v>
      </c>
      <c r="K791" s="414">
        <v>11183825</v>
      </c>
      <c r="L791" s="451"/>
    </row>
    <row r="792" spans="2:12" ht="80.099999999999994" customHeight="1">
      <c r="B792" s="450"/>
      <c r="C792" s="408">
        <v>9798</v>
      </c>
      <c r="D792" s="498">
        <v>11.128199999999961</v>
      </c>
      <c r="E792" s="409"/>
      <c r="F792" s="409"/>
      <c r="G792" s="425" t="s">
        <v>1592</v>
      </c>
      <c r="H792" s="426" t="s">
        <v>5</v>
      </c>
      <c r="I792" s="412">
        <v>1</v>
      </c>
      <c r="J792" s="413">
        <v>39167654</v>
      </c>
      <c r="K792" s="414">
        <v>39167654</v>
      </c>
      <c r="L792" s="451"/>
    </row>
    <row r="793" spans="2:12" ht="96" customHeight="1">
      <c r="B793" s="450"/>
      <c r="C793" s="408">
        <v>9827</v>
      </c>
      <c r="D793" s="498">
        <v>11.128799999999959</v>
      </c>
      <c r="E793" s="409"/>
      <c r="F793" s="409"/>
      <c r="G793" s="425" t="s">
        <v>1593</v>
      </c>
      <c r="H793" s="426" t="s">
        <v>5</v>
      </c>
      <c r="I793" s="412">
        <v>1</v>
      </c>
      <c r="J793" s="413">
        <v>3925825</v>
      </c>
      <c r="K793" s="414">
        <v>3925825</v>
      </c>
      <c r="L793" s="451"/>
    </row>
    <row r="794" spans="2:12" ht="96" customHeight="1">
      <c r="B794" s="450"/>
      <c r="C794" s="408">
        <v>9829</v>
      </c>
      <c r="D794" s="498">
        <v>11.128899999999959</v>
      </c>
      <c r="E794" s="409"/>
      <c r="F794" s="409"/>
      <c r="G794" s="425" t="s">
        <v>1594</v>
      </c>
      <c r="H794" s="426" t="s">
        <v>5</v>
      </c>
      <c r="I794" s="412">
        <v>1</v>
      </c>
      <c r="J794" s="413">
        <v>5160534</v>
      </c>
      <c r="K794" s="414">
        <v>5160534</v>
      </c>
      <c r="L794" s="451"/>
    </row>
    <row r="795" spans="2:12" ht="111.9" customHeight="1">
      <c r="B795" s="450"/>
      <c r="C795" s="408">
        <v>9814</v>
      </c>
      <c r="D795" s="498">
        <v>11.129099999999958</v>
      </c>
      <c r="E795" s="409"/>
      <c r="F795" s="409"/>
      <c r="G795" s="425" t="s">
        <v>1595</v>
      </c>
      <c r="H795" s="426" t="s">
        <v>5</v>
      </c>
      <c r="I795" s="412">
        <v>1</v>
      </c>
      <c r="J795" s="413">
        <v>5006828</v>
      </c>
      <c r="K795" s="414">
        <v>5006828</v>
      </c>
      <c r="L795" s="451"/>
    </row>
    <row r="796" spans="2:12" ht="80.099999999999994" customHeight="1">
      <c r="B796" s="450"/>
      <c r="C796" s="408">
        <v>9861</v>
      </c>
      <c r="D796" s="498">
        <v>11.129399999999958</v>
      </c>
      <c r="E796" s="409"/>
      <c r="F796" s="409"/>
      <c r="G796" s="425" t="s">
        <v>1596</v>
      </c>
      <c r="H796" s="426" t="s">
        <v>5</v>
      </c>
      <c r="I796" s="412">
        <v>2</v>
      </c>
      <c r="J796" s="413">
        <v>17062182</v>
      </c>
      <c r="K796" s="414">
        <v>34124364</v>
      </c>
      <c r="L796" s="451"/>
    </row>
    <row r="797" spans="2:12" ht="80.099999999999994" customHeight="1">
      <c r="B797" s="450"/>
      <c r="C797" s="408">
        <v>9867</v>
      </c>
      <c r="D797" s="498">
        <v>11.129499999999958</v>
      </c>
      <c r="E797" s="409"/>
      <c r="F797" s="409"/>
      <c r="G797" s="425" t="s">
        <v>1597</v>
      </c>
      <c r="H797" s="426" t="s">
        <v>5</v>
      </c>
      <c r="I797" s="412">
        <v>1</v>
      </c>
      <c r="J797" s="413">
        <v>7637780</v>
      </c>
      <c r="K797" s="414">
        <v>7637780</v>
      </c>
      <c r="L797" s="451"/>
    </row>
    <row r="798" spans="2:12" ht="63.9" customHeight="1">
      <c r="B798" s="450"/>
      <c r="C798" s="408">
        <v>9815</v>
      </c>
      <c r="D798" s="498">
        <v>11.129699999999957</v>
      </c>
      <c r="E798" s="409"/>
      <c r="F798" s="409"/>
      <c r="G798" s="425" t="s">
        <v>1396</v>
      </c>
      <c r="H798" s="426" t="s">
        <v>5</v>
      </c>
      <c r="I798" s="412">
        <v>2</v>
      </c>
      <c r="J798" s="413">
        <v>565974</v>
      </c>
      <c r="K798" s="414">
        <v>1131948</v>
      </c>
      <c r="L798" s="451"/>
    </row>
    <row r="799" spans="2:12" ht="48" customHeight="1">
      <c r="B799" s="450"/>
      <c r="C799" s="408">
        <v>4792</v>
      </c>
      <c r="D799" s="498">
        <v>11.130499999999955</v>
      </c>
      <c r="E799" s="409"/>
      <c r="F799" s="409"/>
      <c r="G799" s="425" t="s">
        <v>845</v>
      </c>
      <c r="H799" s="426" t="s">
        <v>6</v>
      </c>
      <c r="I799" s="412">
        <v>6611</v>
      </c>
      <c r="J799" s="413">
        <v>94216</v>
      </c>
      <c r="K799" s="414">
        <v>622861976</v>
      </c>
      <c r="L799" s="451"/>
    </row>
    <row r="800" spans="2:12" ht="32.1" customHeight="1">
      <c r="B800" s="450"/>
      <c r="C800" s="408">
        <v>5891</v>
      </c>
      <c r="D800" s="498">
        <v>11.130599999999955</v>
      </c>
      <c r="E800" s="409"/>
      <c r="F800" s="409"/>
      <c r="G800" s="425" t="s">
        <v>842</v>
      </c>
      <c r="H800" s="426" t="s">
        <v>6</v>
      </c>
      <c r="I800" s="412">
        <v>2704</v>
      </c>
      <c r="J800" s="413">
        <v>2931</v>
      </c>
      <c r="K800" s="414">
        <v>7925424</v>
      </c>
      <c r="L800" s="451"/>
    </row>
    <row r="801" spans="2:12" ht="32.1" customHeight="1">
      <c r="B801" s="450"/>
      <c r="C801" s="402"/>
      <c r="D801" s="489"/>
      <c r="E801" s="403"/>
      <c r="F801" s="403"/>
      <c r="G801" s="427" t="s">
        <v>989</v>
      </c>
      <c r="H801" s="488"/>
      <c r="I801" s="406"/>
      <c r="J801" s="406"/>
      <c r="K801" s="407"/>
      <c r="L801" s="451"/>
    </row>
    <row r="802" spans="2:12" ht="63.9" customHeight="1">
      <c r="B802" s="450"/>
      <c r="C802" s="408">
        <v>5172</v>
      </c>
      <c r="D802" s="498">
        <v>11.248199999999978</v>
      </c>
      <c r="E802" s="409"/>
      <c r="F802" s="409"/>
      <c r="G802" s="425" t="s">
        <v>1016</v>
      </c>
      <c r="H802" s="426" t="s">
        <v>5</v>
      </c>
      <c r="I802" s="412">
        <v>18</v>
      </c>
      <c r="J802" s="413">
        <v>423915</v>
      </c>
      <c r="K802" s="414">
        <v>7630470</v>
      </c>
      <c r="L802" s="451"/>
    </row>
    <row r="803" spans="2:12" ht="63.9" customHeight="1">
      <c r="B803" s="450"/>
      <c r="C803" s="408">
        <v>5173</v>
      </c>
      <c r="D803" s="498">
        <v>11.249199999999977</v>
      </c>
      <c r="E803" s="409"/>
      <c r="F803" s="409"/>
      <c r="G803" s="425" t="s">
        <v>1017</v>
      </c>
      <c r="H803" s="426" t="s">
        <v>5</v>
      </c>
      <c r="I803" s="412">
        <v>11</v>
      </c>
      <c r="J803" s="413">
        <v>427963</v>
      </c>
      <c r="K803" s="414">
        <v>4707593</v>
      </c>
      <c r="L803" s="451"/>
    </row>
    <row r="804" spans="2:12" ht="32.1" customHeight="1">
      <c r="B804" s="450"/>
      <c r="C804" s="402"/>
      <c r="D804" s="489"/>
      <c r="E804" s="403"/>
      <c r="F804" s="403"/>
      <c r="G804" s="427" t="s">
        <v>455</v>
      </c>
      <c r="H804" s="488"/>
      <c r="I804" s="406"/>
      <c r="J804" s="406"/>
      <c r="K804" s="407"/>
      <c r="L804" s="451"/>
    </row>
    <row r="805" spans="2:12" ht="32.1" customHeight="1">
      <c r="B805" s="450"/>
      <c r="C805" s="402"/>
      <c r="D805" s="489"/>
      <c r="E805" s="403"/>
      <c r="F805" s="403"/>
      <c r="G805" s="427" t="s">
        <v>989</v>
      </c>
      <c r="H805" s="488"/>
      <c r="I805" s="406"/>
      <c r="J805" s="406"/>
      <c r="K805" s="407"/>
      <c r="L805" s="451"/>
    </row>
    <row r="806" spans="2:12" ht="32.1" customHeight="1">
      <c r="B806" s="450"/>
      <c r="C806" s="402"/>
      <c r="D806" s="489"/>
      <c r="E806" s="403"/>
      <c r="F806" s="403"/>
      <c r="G806" s="427" t="s">
        <v>789</v>
      </c>
      <c r="H806" s="488"/>
      <c r="I806" s="406"/>
      <c r="J806" s="406"/>
      <c r="K806" s="407"/>
      <c r="L806" s="451"/>
    </row>
    <row r="807" spans="2:12" ht="48" customHeight="1">
      <c r="B807" s="450"/>
      <c r="C807" s="408" t="s">
        <v>897</v>
      </c>
      <c r="D807" s="498" t="s">
        <v>1075</v>
      </c>
      <c r="E807" s="409"/>
      <c r="F807" s="409"/>
      <c r="G807" s="425" t="s">
        <v>845</v>
      </c>
      <c r="H807" s="426" t="s">
        <v>6</v>
      </c>
      <c r="I807" s="412">
        <v>575</v>
      </c>
      <c r="J807" s="413">
        <v>101637</v>
      </c>
      <c r="K807" s="414">
        <v>58441275</v>
      </c>
      <c r="L807" s="451"/>
    </row>
    <row r="808" spans="2:12" ht="32.1" customHeight="1">
      <c r="B808" s="450"/>
      <c r="C808" s="408" t="s">
        <v>712</v>
      </c>
      <c r="D808" s="498" t="s">
        <v>1076</v>
      </c>
      <c r="E808" s="409"/>
      <c r="F808" s="409"/>
      <c r="G808" s="425" t="s">
        <v>33</v>
      </c>
      <c r="H808" s="426" t="s">
        <v>6</v>
      </c>
      <c r="I808" s="412">
        <v>252</v>
      </c>
      <c r="J808" s="413">
        <v>142550</v>
      </c>
      <c r="K808" s="414">
        <v>35922600</v>
      </c>
      <c r="L808" s="451"/>
    </row>
    <row r="809" spans="2:12" ht="48" customHeight="1">
      <c r="B809" s="450"/>
      <c r="C809" s="408" t="s">
        <v>1077</v>
      </c>
      <c r="D809" s="498" t="s">
        <v>1078</v>
      </c>
      <c r="E809" s="409"/>
      <c r="F809" s="409"/>
      <c r="G809" s="425" t="s">
        <v>34</v>
      </c>
      <c r="H809" s="426" t="s">
        <v>6</v>
      </c>
      <c r="I809" s="412">
        <v>98</v>
      </c>
      <c r="J809" s="413">
        <v>47673</v>
      </c>
      <c r="K809" s="414">
        <v>4671954</v>
      </c>
      <c r="L809" s="451"/>
    </row>
    <row r="810" spans="2:12" ht="32.1" customHeight="1">
      <c r="B810" s="450"/>
      <c r="C810" s="402"/>
      <c r="D810" s="489"/>
      <c r="E810" s="403"/>
      <c r="F810" s="403"/>
      <c r="G810" s="427" t="s">
        <v>990</v>
      </c>
      <c r="H810" s="488"/>
      <c r="I810" s="406"/>
      <c r="J810" s="406"/>
      <c r="K810" s="407"/>
      <c r="L810" s="451"/>
    </row>
    <row r="811" spans="2:12" ht="32.1" customHeight="1">
      <c r="B811" s="450"/>
      <c r="C811" s="408" t="s">
        <v>1079</v>
      </c>
      <c r="D811" s="498" t="s">
        <v>1080</v>
      </c>
      <c r="E811" s="409"/>
      <c r="F811" s="409"/>
      <c r="G811" s="425" t="s">
        <v>991</v>
      </c>
      <c r="H811" s="426" t="s">
        <v>7</v>
      </c>
      <c r="I811" s="412">
        <v>375</v>
      </c>
      <c r="J811" s="413">
        <v>61030</v>
      </c>
      <c r="K811" s="414">
        <v>22886250</v>
      </c>
      <c r="L811" s="451"/>
    </row>
    <row r="812" spans="2:12" ht="32.1" customHeight="1">
      <c r="B812" s="450"/>
      <c r="C812" s="408" t="s">
        <v>1081</v>
      </c>
      <c r="D812" s="498" t="s">
        <v>1082</v>
      </c>
      <c r="E812" s="409"/>
      <c r="F812" s="409"/>
      <c r="G812" s="425" t="s">
        <v>992</v>
      </c>
      <c r="H812" s="426" t="s">
        <v>7</v>
      </c>
      <c r="I812" s="412">
        <v>991</v>
      </c>
      <c r="J812" s="413">
        <v>127215</v>
      </c>
      <c r="K812" s="414">
        <v>126070065</v>
      </c>
      <c r="L812" s="451"/>
    </row>
    <row r="813" spans="2:12" ht="32.1" customHeight="1">
      <c r="B813" s="450"/>
      <c r="C813" s="408" t="s">
        <v>1083</v>
      </c>
      <c r="D813" s="498" t="s">
        <v>1084</v>
      </c>
      <c r="E813" s="409"/>
      <c r="F813" s="409"/>
      <c r="G813" s="425" t="s">
        <v>993</v>
      </c>
      <c r="H813" s="426" t="s">
        <v>7</v>
      </c>
      <c r="I813" s="412">
        <v>468</v>
      </c>
      <c r="J813" s="413">
        <v>208871</v>
      </c>
      <c r="K813" s="414">
        <v>97751628</v>
      </c>
      <c r="L813" s="451"/>
    </row>
    <row r="814" spans="2:12" ht="32.1" customHeight="1">
      <c r="B814" s="450"/>
      <c r="C814" s="408" t="s">
        <v>1085</v>
      </c>
      <c r="D814" s="498" t="s">
        <v>1086</v>
      </c>
      <c r="E814" s="409"/>
      <c r="F814" s="409"/>
      <c r="G814" s="425" t="s">
        <v>994</v>
      </c>
      <c r="H814" s="426" t="s">
        <v>7</v>
      </c>
      <c r="I814" s="412">
        <v>815</v>
      </c>
      <c r="J814" s="413">
        <v>441074</v>
      </c>
      <c r="K814" s="414">
        <v>359475310</v>
      </c>
      <c r="L814" s="451"/>
    </row>
    <row r="815" spans="2:12" ht="48" customHeight="1">
      <c r="B815" s="450"/>
      <c r="C815" s="408" t="s">
        <v>1397</v>
      </c>
      <c r="D815" s="498" t="s">
        <v>1398</v>
      </c>
      <c r="E815" s="409"/>
      <c r="F815" s="409"/>
      <c r="G815" s="425" t="s">
        <v>995</v>
      </c>
      <c r="H815" s="426" t="s">
        <v>5</v>
      </c>
      <c r="I815" s="412">
        <v>1</v>
      </c>
      <c r="J815" s="413">
        <v>4323234</v>
      </c>
      <c r="K815" s="414">
        <v>4323234</v>
      </c>
      <c r="L815" s="451"/>
    </row>
    <row r="816" spans="2:12" ht="48" customHeight="1">
      <c r="B816" s="450"/>
      <c r="C816" s="408" t="s">
        <v>1087</v>
      </c>
      <c r="D816" s="498" t="s">
        <v>1088</v>
      </c>
      <c r="E816" s="409"/>
      <c r="F816" s="409"/>
      <c r="G816" s="425" t="s">
        <v>996</v>
      </c>
      <c r="H816" s="426" t="s">
        <v>5</v>
      </c>
      <c r="I816" s="412">
        <v>18</v>
      </c>
      <c r="J816" s="413">
        <v>8206226</v>
      </c>
      <c r="K816" s="414">
        <v>147712068</v>
      </c>
      <c r="L816" s="451"/>
    </row>
    <row r="817" spans="2:12" ht="32.1" customHeight="1">
      <c r="B817" s="450"/>
      <c r="C817" s="408" t="s">
        <v>1089</v>
      </c>
      <c r="D817" s="498" t="s">
        <v>1090</v>
      </c>
      <c r="E817" s="409"/>
      <c r="F817" s="409"/>
      <c r="G817" s="425" t="s">
        <v>997</v>
      </c>
      <c r="H817" s="426" t="s">
        <v>5</v>
      </c>
      <c r="I817" s="412">
        <v>13</v>
      </c>
      <c r="J817" s="413">
        <v>201278</v>
      </c>
      <c r="K817" s="414">
        <v>2616614</v>
      </c>
      <c r="L817" s="451"/>
    </row>
    <row r="818" spans="2:12" ht="32.1" customHeight="1">
      <c r="B818" s="450"/>
      <c r="C818" s="408" t="s">
        <v>1091</v>
      </c>
      <c r="D818" s="498" t="s">
        <v>1092</v>
      </c>
      <c r="E818" s="409"/>
      <c r="F818" s="409"/>
      <c r="G818" s="425" t="s">
        <v>998</v>
      </c>
      <c r="H818" s="426" t="s">
        <v>5</v>
      </c>
      <c r="I818" s="412">
        <v>33</v>
      </c>
      <c r="J818" s="413">
        <v>319415</v>
      </c>
      <c r="K818" s="414">
        <v>10540695</v>
      </c>
      <c r="L818" s="451"/>
    </row>
    <row r="819" spans="2:12" ht="32.1" customHeight="1">
      <c r="B819" s="450"/>
      <c r="C819" s="408" t="s">
        <v>1093</v>
      </c>
      <c r="D819" s="498" t="s">
        <v>1094</v>
      </c>
      <c r="E819" s="409"/>
      <c r="F819" s="409"/>
      <c r="G819" s="425" t="s">
        <v>999</v>
      </c>
      <c r="H819" s="426" t="s">
        <v>5</v>
      </c>
      <c r="I819" s="412">
        <v>16</v>
      </c>
      <c r="J819" s="413">
        <v>502080</v>
      </c>
      <c r="K819" s="414">
        <v>8033280</v>
      </c>
      <c r="L819" s="451"/>
    </row>
    <row r="820" spans="2:12" ht="32.1" customHeight="1">
      <c r="B820" s="450"/>
      <c r="C820" s="408" t="s">
        <v>1095</v>
      </c>
      <c r="D820" s="498" t="s">
        <v>1096</v>
      </c>
      <c r="E820" s="409"/>
      <c r="F820" s="409"/>
      <c r="G820" s="425" t="s">
        <v>1000</v>
      </c>
      <c r="H820" s="426" t="s">
        <v>5</v>
      </c>
      <c r="I820" s="412">
        <v>27</v>
      </c>
      <c r="J820" s="413">
        <v>1140824</v>
      </c>
      <c r="K820" s="414">
        <v>30802248</v>
      </c>
      <c r="L820" s="451"/>
    </row>
    <row r="821" spans="2:12" ht="32.1" customHeight="1">
      <c r="B821" s="450"/>
      <c r="C821" s="408" t="s">
        <v>1097</v>
      </c>
      <c r="D821" s="498" t="s">
        <v>1098</v>
      </c>
      <c r="E821" s="409"/>
      <c r="F821" s="409"/>
      <c r="G821" s="425" t="s">
        <v>1001</v>
      </c>
      <c r="H821" s="426" t="s">
        <v>5</v>
      </c>
      <c r="I821" s="412">
        <v>4</v>
      </c>
      <c r="J821" s="413">
        <v>471621</v>
      </c>
      <c r="K821" s="414">
        <v>1886484</v>
      </c>
      <c r="L821" s="451"/>
    </row>
    <row r="822" spans="2:12" ht="32.1" customHeight="1">
      <c r="B822" s="450"/>
      <c r="C822" s="408" t="s">
        <v>1099</v>
      </c>
      <c r="D822" s="498" t="s">
        <v>1100</v>
      </c>
      <c r="E822" s="409"/>
      <c r="F822" s="409"/>
      <c r="G822" s="425" t="s">
        <v>1002</v>
      </c>
      <c r="H822" s="426" t="s">
        <v>5</v>
      </c>
      <c r="I822" s="412">
        <v>4</v>
      </c>
      <c r="J822" s="413">
        <v>279816</v>
      </c>
      <c r="K822" s="414">
        <v>1119264</v>
      </c>
      <c r="L822" s="451"/>
    </row>
    <row r="823" spans="2:12" ht="32.1" customHeight="1">
      <c r="B823" s="450"/>
      <c r="C823" s="408" t="s">
        <v>1101</v>
      </c>
      <c r="D823" s="498" t="s">
        <v>1102</v>
      </c>
      <c r="E823" s="409"/>
      <c r="F823" s="409"/>
      <c r="G823" s="425" t="s">
        <v>1003</v>
      </c>
      <c r="H823" s="426" t="s">
        <v>5</v>
      </c>
      <c r="I823" s="412">
        <v>1</v>
      </c>
      <c r="J823" s="413">
        <v>777092</v>
      </c>
      <c r="K823" s="414">
        <v>777092</v>
      </c>
      <c r="L823" s="451"/>
    </row>
    <row r="824" spans="2:12" ht="32.1" customHeight="1">
      <c r="B824" s="450"/>
      <c r="C824" s="408" t="s">
        <v>1598</v>
      </c>
      <c r="D824" s="498" t="s">
        <v>1599</v>
      </c>
      <c r="E824" s="409"/>
      <c r="F824" s="409"/>
      <c r="G824" s="425" t="s">
        <v>1560</v>
      </c>
      <c r="H824" s="426" t="s">
        <v>7</v>
      </c>
      <c r="I824" s="412">
        <v>5</v>
      </c>
      <c r="J824" s="413">
        <v>189852</v>
      </c>
      <c r="K824" s="414">
        <v>949260</v>
      </c>
      <c r="L824" s="451"/>
    </row>
    <row r="825" spans="2:12" ht="32.1" customHeight="1">
      <c r="B825" s="450"/>
      <c r="C825" s="408" t="s">
        <v>1399</v>
      </c>
      <c r="D825" s="498" t="s">
        <v>1400</v>
      </c>
      <c r="E825" s="409"/>
      <c r="F825" s="409"/>
      <c r="G825" s="425" t="s">
        <v>1363</v>
      </c>
      <c r="H825" s="426" t="s">
        <v>7</v>
      </c>
      <c r="I825" s="412">
        <v>81</v>
      </c>
      <c r="J825" s="413">
        <v>281690</v>
      </c>
      <c r="K825" s="414">
        <v>22816890</v>
      </c>
      <c r="L825" s="451"/>
    </row>
    <row r="826" spans="2:12" ht="32.1" customHeight="1">
      <c r="B826" s="450"/>
      <c r="C826" s="408" t="s">
        <v>1401</v>
      </c>
      <c r="D826" s="498" t="s">
        <v>1402</v>
      </c>
      <c r="E826" s="409"/>
      <c r="F826" s="409"/>
      <c r="G826" s="425" t="s">
        <v>1364</v>
      </c>
      <c r="H826" s="426" t="s">
        <v>7</v>
      </c>
      <c r="I826" s="412">
        <v>32</v>
      </c>
      <c r="J826" s="413">
        <v>371949</v>
      </c>
      <c r="K826" s="414">
        <v>11902368</v>
      </c>
      <c r="L826" s="451"/>
    </row>
    <row r="827" spans="2:12" ht="48" customHeight="1">
      <c r="B827" s="450"/>
      <c r="C827" s="408" t="s">
        <v>1103</v>
      </c>
      <c r="D827" s="498" t="s">
        <v>1104</v>
      </c>
      <c r="E827" s="409"/>
      <c r="F827" s="409"/>
      <c r="G827" s="425" t="s">
        <v>1004</v>
      </c>
      <c r="H827" s="426" t="s">
        <v>5</v>
      </c>
      <c r="I827" s="412">
        <v>5</v>
      </c>
      <c r="J827" s="413">
        <v>628882</v>
      </c>
      <c r="K827" s="414">
        <v>3144410</v>
      </c>
      <c r="L827" s="451"/>
    </row>
    <row r="828" spans="2:12" ht="48" customHeight="1">
      <c r="B828" s="450"/>
      <c r="C828" s="408" t="s">
        <v>1105</v>
      </c>
      <c r="D828" s="498" t="s">
        <v>1106</v>
      </c>
      <c r="E828" s="409"/>
      <c r="F828" s="409"/>
      <c r="G828" s="425" t="s">
        <v>1005</v>
      </c>
      <c r="H828" s="426" t="s">
        <v>5</v>
      </c>
      <c r="I828" s="412">
        <v>2</v>
      </c>
      <c r="J828" s="413">
        <v>272934</v>
      </c>
      <c r="K828" s="414">
        <v>545868</v>
      </c>
      <c r="L828" s="451"/>
    </row>
    <row r="829" spans="2:12" ht="48" customHeight="1">
      <c r="B829" s="450"/>
      <c r="C829" s="408" t="s">
        <v>1403</v>
      </c>
      <c r="D829" s="498" t="s">
        <v>1404</v>
      </c>
      <c r="E829" s="409"/>
      <c r="F829" s="409"/>
      <c r="G829" s="425" t="s">
        <v>1365</v>
      </c>
      <c r="H829" s="426" t="s">
        <v>5</v>
      </c>
      <c r="I829" s="412">
        <v>3</v>
      </c>
      <c r="J829" s="413">
        <v>462722</v>
      </c>
      <c r="K829" s="414">
        <v>1388166</v>
      </c>
      <c r="L829" s="451"/>
    </row>
    <row r="830" spans="2:12" ht="48" customHeight="1">
      <c r="B830" s="450"/>
      <c r="C830" s="408" t="s">
        <v>1107</v>
      </c>
      <c r="D830" s="498" t="s">
        <v>1108</v>
      </c>
      <c r="E830" s="409"/>
      <c r="F830" s="409"/>
      <c r="G830" s="425" t="s">
        <v>1006</v>
      </c>
      <c r="H830" s="426" t="s">
        <v>5</v>
      </c>
      <c r="I830" s="412">
        <v>2</v>
      </c>
      <c r="J830" s="413">
        <v>3252637</v>
      </c>
      <c r="K830" s="414">
        <v>6505274</v>
      </c>
      <c r="L830" s="451"/>
    </row>
    <row r="831" spans="2:12" ht="48" customHeight="1">
      <c r="B831" s="450"/>
      <c r="C831" s="408" t="s">
        <v>1109</v>
      </c>
      <c r="D831" s="498" t="s">
        <v>1110</v>
      </c>
      <c r="E831" s="409"/>
      <c r="F831" s="409"/>
      <c r="G831" s="425" t="s">
        <v>1007</v>
      </c>
      <c r="H831" s="426" t="s">
        <v>5</v>
      </c>
      <c r="I831" s="412">
        <v>1</v>
      </c>
      <c r="J831" s="413">
        <v>1146070</v>
      </c>
      <c r="K831" s="414">
        <v>1146070</v>
      </c>
      <c r="L831" s="451"/>
    </row>
    <row r="832" spans="2:12" ht="63.9" customHeight="1">
      <c r="B832" s="450"/>
      <c r="C832" s="408" t="s">
        <v>1111</v>
      </c>
      <c r="D832" s="498" t="s">
        <v>1112</v>
      </c>
      <c r="E832" s="409"/>
      <c r="F832" s="409"/>
      <c r="G832" s="425" t="s">
        <v>1008</v>
      </c>
      <c r="H832" s="426" t="s">
        <v>5</v>
      </c>
      <c r="I832" s="412">
        <v>18</v>
      </c>
      <c r="J832" s="413">
        <v>1280313</v>
      </c>
      <c r="K832" s="414">
        <v>23045634</v>
      </c>
      <c r="L832" s="451"/>
    </row>
    <row r="833" spans="2:12" ht="32.1" customHeight="1">
      <c r="B833" s="450"/>
      <c r="C833" s="408" t="s">
        <v>1113</v>
      </c>
      <c r="D833" s="498" t="s">
        <v>1114</v>
      </c>
      <c r="E833" s="409"/>
      <c r="F833" s="409"/>
      <c r="G833" s="425" t="s">
        <v>1009</v>
      </c>
      <c r="H833" s="426" t="s">
        <v>5</v>
      </c>
      <c r="I833" s="412">
        <v>1</v>
      </c>
      <c r="J833" s="413">
        <v>547229</v>
      </c>
      <c r="K833" s="414">
        <v>547229</v>
      </c>
      <c r="L833" s="451"/>
    </row>
    <row r="834" spans="2:12" ht="32.1" customHeight="1">
      <c r="B834" s="450"/>
      <c r="C834" s="408" t="s">
        <v>1115</v>
      </c>
      <c r="D834" s="498" t="s">
        <v>1116</v>
      </c>
      <c r="E834" s="409"/>
      <c r="F834" s="409"/>
      <c r="G834" s="425" t="s">
        <v>1010</v>
      </c>
      <c r="H834" s="426" t="s">
        <v>5</v>
      </c>
      <c r="I834" s="412">
        <v>2</v>
      </c>
      <c r="J834" s="413">
        <v>223419</v>
      </c>
      <c r="K834" s="414">
        <v>446838</v>
      </c>
      <c r="L834" s="451"/>
    </row>
    <row r="835" spans="2:12" ht="32.1" customHeight="1">
      <c r="B835" s="450"/>
      <c r="C835" s="408" t="s">
        <v>1405</v>
      </c>
      <c r="D835" s="498" t="s">
        <v>1406</v>
      </c>
      <c r="E835" s="409"/>
      <c r="F835" s="409"/>
      <c r="G835" s="425" t="s">
        <v>1011</v>
      </c>
      <c r="H835" s="426" t="s">
        <v>5</v>
      </c>
      <c r="I835" s="412">
        <v>1</v>
      </c>
      <c r="J835" s="413">
        <v>681038</v>
      </c>
      <c r="K835" s="414">
        <v>681038</v>
      </c>
      <c r="L835" s="451"/>
    </row>
    <row r="836" spans="2:12" ht="63.9" customHeight="1">
      <c r="B836" s="450"/>
      <c r="C836" s="408" t="s">
        <v>1407</v>
      </c>
      <c r="D836" s="498" t="s">
        <v>1408</v>
      </c>
      <c r="E836" s="409"/>
      <c r="F836" s="409"/>
      <c r="G836" s="425" t="s">
        <v>1012</v>
      </c>
      <c r="H836" s="426" t="s">
        <v>5</v>
      </c>
      <c r="I836" s="412">
        <v>1</v>
      </c>
      <c r="J836" s="413">
        <v>977844</v>
      </c>
      <c r="K836" s="414">
        <v>977844</v>
      </c>
      <c r="L836" s="451"/>
    </row>
    <row r="837" spans="2:12" ht="48" customHeight="1">
      <c r="B837" s="450"/>
      <c r="C837" s="408" t="s">
        <v>1117</v>
      </c>
      <c r="D837" s="498" t="s">
        <v>1118</v>
      </c>
      <c r="E837" s="409"/>
      <c r="F837" s="409"/>
      <c r="G837" s="425" t="s">
        <v>1013</v>
      </c>
      <c r="H837" s="426" t="s">
        <v>5</v>
      </c>
      <c r="I837" s="412">
        <v>35</v>
      </c>
      <c r="J837" s="413">
        <v>710800</v>
      </c>
      <c r="K837" s="414">
        <v>24878000</v>
      </c>
      <c r="L837" s="451"/>
    </row>
    <row r="838" spans="2:12" ht="48" customHeight="1">
      <c r="B838" s="450"/>
      <c r="C838" s="408" t="s">
        <v>1119</v>
      </c>
      <c r="D838" s="498" t="s">
        <v>1120</v>
      </c>
      <c r="E838" s="409"/>
      <c r="F838" s="409"/>
      <c r="G838" s="425" t="s">
        <v>1014</v>
      </c>
      <c r="H838" s="426" t="s">
        <v>5</v>
      </c>
      <c r="I838" s="412">
        <v>5</v>
      </c>
      <c r="J838" s="413">
        <v>757473</v>
      </c>
      <c r="K838" s="414">
        <v>3787365</v>
      </c>
      <c r="L838" s="451"/>
    </row>
    <row r="839" spans="2:12" ht="48" customHeight="1">
      <c r="B839" s="450"/>
      <c r="C839" s="408" t="s">
        <v>1121</v>
      </c>
      <c r="D839" s="498" t="s">
        <v>1122</v>
      </c>
      <c r="E839" s="409"/>
      <c r="F839" s="409"/>
      <c r="G839" s="425" t="s">
        <v>1015</v>
      </c>
      <c r="H839" s="426" t="s">
        <v>7</v>
      </c>
      <c r="I839" s="412">
        <v>12</v>
      </c>
      <c r="J839" s="413">
        <v>615925</v>
      </c>
      <c r="K839" s="414">
        <v>7391100</v>
      </c>
      <c r="L839" s="451"/>
    </row>
    <row r="840" spans="2:12" ht="63.9" customHeight="1">
      <c r="B840" s="450"/>
      <c r="C840" s="408" t="s">
        <v>1123</v>
      </c>
      <c r="D840" s="498" t="s">
        <v>1124</v>
      </c>
      <c r="E840" s="409"/>
      <c r="F840" s="409"/>
      <c r="G840" s="425" t="s">
        <v>1016</v>
      </c>
      <c r="H840" s="426" t="s">
        <v>5</v>
      </c>
      <c r="I840" s="412">
        <v>6</v>
      </c>
      <c r="J840" s="413">
        <v>435780</v>
      </c>
      <c r="K840" s="414">
        <v>2614680</v>
      </c>
      <c r="L840" s="451"/>
    </row>
    <row r="841" spans="2:12" ht="63.9" customHeight="1">
      <c r="B841" s="450"/>
      <c r="C841" s="408" t="s">
        <v>1125</v>
      </c>
      <c r="D841" s="498" t="s">
        <v>1126</v>
      </c>
      <c r="E841" s="409"/>
      <c r="F841" s="409"/>
      <c r="G841" s="425" t="s">
        <v>1017</v>
      </c>
      <c r="H841" s="426" t="s">
        <v>5</v>
      </c>
      <c r="I841" s="412">
        <v>4</v>
      </c>
      <c r="J841" s="413">
        <v>439827</v>
      </c>
      <c r="K841" s="414">
        <v>1759308</v>
      </c>
      <c r="L841" s="451"/>
    </row>
    <row r="842" spans="2:12" ht="48" customHeight="1">
      <c r="B842" s="450"/>
      <c r="C842" s="408" t="s">
        <v>1127</v>
      </c>
      <c r="D842" s="498" t="s">
        <v>1128</v>
      </c>
      <c r="E842" s="409"/>
      <c r="F842" s="409"/>
      <c r="G842" s="425" t="s">
        <v>1018</v>
      </c>
      <c r="H842" s="426" t="s">
        <v>5</v>
      </c>
      <c r="I842" s="412">
        <v>5</v>
      </c>
      <c r="J842" s="413">
        <v>1582961</v>
      </c>
      <c r="K842" s="414">
        <v>7914805</v>
      </c>
      <c r="L842" s="451"/>
    </row>
    <row r="843" spans="2:12" ht="48" customHeight="1">
      <c r="B843" s="450"/>
      <c r="C843" s="408" t="s">
        <v>1129</v>
      </c>
      <c r="D843" s="498" t="s">
        <v>1130</v>
      </c>
      <c r="E843" s="409"/>
      <c r="F843" s="409"/>
      <c r="G843" s="425" t="s">
        <v>1019</v>
      </c>
      <c r="H843" s="426" t="s">
        <v>5</v>
      </c>
      <c r="I843" s="412">
        <v>3</v>
      </c>
      <c r="J843" s="413">
        <v>3772304</v>
      </c>
      <c r="K843" s="414">
        <v>11316912</v>
      </c>
      <c r="L843" s="451"/>
    </row>
    <row r="844" spans="2:12" ht="48" customHeight="1">
      <c r="B844" s="450"/>
      <c r="C844" s="408" t="s">
        <v>1131</v>
      </c>
      <c r="D844" s="498" t="s">
        <v>1132</v>
      </c>
      <c r="E844" s="409"/>
      <c r="F844" s="409"/>
      <c r="G844" s="425" t="s">
        <v>1020</v>
      </c>
      <c r="H844" s="426" t="s">
        <v>5</v>
      </c>
      <c r="I844" s="412">
        <v>3</v>
      </c>
      <c r="J844" s="413">
        <v>3451370</v>
      </c>
      <c r="K844" s="414">
        <v>10354110</v>
      </c>
      <c r="L844" s="451"/>
    </row>
    <row r="845" spans="2:12" ht="48" customHeight="1">
      <c r="B845" s="450"/>
      <c r="C845" s="408" t="s">
        <v>1133</v>
      </c>
      <c r="D845" s="498" t="s">
        <v>1134</v>
      </c>
      <c r="E845" s="409"/>
      <c r="F845" s="409"/>
      <c r="G845" s="425" t="s">
        <v>1021</v>
      </c>
      <c r="H845" s="426" t="s">
        <v>5</v>
      </c>
      <c r="I845" s="412">
        <v>10</v>
      </c>
      <c r="J845" s="413">
        <v>888438</v>
      </c>
      <c r="K845" s="414">
        <v>8884380</v>
      </c>
      <c r="L845" s="451"/>
    </row>
    <row r="846" spans="2:12" ht="48" customHeight="1">
      <c r="B846" s="450"/>
      <c r="C846" s="408" t="s">
        <v>1135</v>
      </c>
      <c r="D846" s="498" t="s">
        <v>1136</v>
      </c>
      <c r="E846" s="409"/>
      <c r="F846" s="409"/>
      <c r="G846" s="425" t="s">
        <v>1022</v>
      </c>
      <c r="H846" s="426" t="s">
        <v>5</v>
      </c>
      <c r="I846" s="412">
        <v>1</v>
      </c>
      <c r="J846" s="413">
        <v>1528817</v>
      </c>
      <c r="K846" s="414">
        <v>1528817</v>
      </c>
      <c r="L846" s="451"/>
    </row>
    <row r="847" spans="2:12" ht="48" customHeight="1">
      <c r="B847" s="450"/>
      <c r="C847" s="408" t="s">
        <v>1137</v>
      </c>
      <c r="D847" s="498" t="s">
        <v>1138</v>
      </c>
      <c r="E847" s="409"/>
      <c r="F847" s="409"/>
      <c r="G847" s="425" t="s">
        <v>1023</v>
      </c>
      <c r="H847" s="426" t="s">
        <v>5</v>
      </c>
      <c r="I847" s="412">
        <v>5</v>
      </c>
      <c r="J847" s="413">
        <v>590529</v>
      </c>
      <c r="K847" s="414">
        <v>2952645</v>
      </c>
      <c r="L847" s="451"/>
    </row>
    <row r="848" spans="2:12" ht="48" customHeight="1">
      <c r="B848" s="450"/>
      <c r="C848" s="408" t="s">
        <v>1139</v>
      </c>
      <c r="D848" s="498" t="s">
        <v>1140</v>
      </c>
      <c r="E848" s="409"/>
      <c r="F848" s="409"/>
      <c r="G848" s="425" t="s">
        <v>1024</v>
      </c>
      <c r="H848" s="426" t="s">
        <v>5</v>
      </c>
      <c r="I848" s="412">
        <v>4</v>
      </c>
      <c r="J848" s="413">
        <v>717190</v>
      </c>
      <c r="K848" s="414">
        <v>2868760</v>
      </c>
      <c r="L848" s="451"/>
    </row>
    <row r="849" spans="2:12" ht="48" customHeight="1">
      <c r="B849" s="450"/>
      <c r="C849" s="408" t="s">
        <v>1600</v>
      </c>
      <c r="D849" s="498" t="s">
        <v>1601</v>
      </c>
      <c r="E849" s="409"/>
      <c r="F849" s="409"/>
      <c r="G849" s="425" t="s">
        <v>1025</v>
      </c>
      <c r="H849" s="426" t="s">
        <v>5</v>
      </c>
      <c r="I849" s="412">
        <v>1</v>
      </c>
      <c r="J849" s="413">
        <v>3346085</v>
      </c>
      <c r="K849" s="414">
        <v>3346085</v>
      </c>
      <c r="L849" s="451"/>
    </row>
    <row r="850" spans="2:12" ht="48" customHeight="1">
      <c r="B850" s="450"/>
      <c r="C850" s="408" t="s">
        <v>1141</v>
      </c>
      <c r="D850" s="498" t="s">
        <v>1142</v>
      </c>
      <c r="E850" s="409"/>
      <c r="F850" s="409"/>
      <c r="G850" s="425" t="s">
        <v>1026</v>
      </c>
      <c r="H850" s="426" t="s">
        <v>5</v>
      </c>
      <c r="I850" s="412">
        <v>2</v>
      </c>
      <c r="J850" s="413">
        <v>276654</v>
      </c>
      <c r="K850" s="414">
        <v>553308</v>
      </c>
      <c r="L850" s="451"/>
    </row>
    <row r="851" spans="2:12" ht="48" customHeight="1">
      <c r="B851" s="450"/>
      <c r="C851" s="408" t="s">
        <v>1143</v>
      </c>
      <c r="D851" s="498" t="s">
        <v>1144</v>
      </c>
      <c r="E851" s="409"/>
      <c r="F851" s="409"/>
      <c r="G851" s="425" t="s">
        <v>1027</v>
      </c>
      <c r="H851" s="426" t="s">
        <v>5</v>
      </c>
      <c r="I851" s="412">
        <v>1</v>
      </c>
      <c r="J851" s="413">
        <v>900054</v>
      </c>
      <c r="K851" s="414">
        <v>900054</v>
      </c>
      <c r="L851" s="451"/>
    </row>
    <row r="852" spans="2:12" ht="48" customHeight="1">
      <c r="B852" s="450"/>
      <c r="C852" s="408" t="s">
        <v>1145</v>
      </c>
      <c r="D852" s="498" t="s">
        <v>1146</v>
      </c>
      <c r="E852" s="409"/>
      <c r="F852" s="409"/>
      <c r="G852" s="425" t="s">
        <v>1028</v>
      </c>
      <c r="H852" s="426" t="s">
        <v>5</v>
      </c>
      <c r="I852" s="412">
        <v>17</v>
      </c>
      <c r="J852" s="413">
        <v>1146132</v>
      </c>
      <c r="K852" s="414">
        <v>19484244</v>
      </c>
      <c r="L852" s="451"/>
    </row>
    <row r="853" spans="2:12" ht="48" customHeight="1">
      <c r="B853" s="450"/>
      <c r="C853" s="408" t="s">
        <v>1147</v>
      </c>
      <c r="D853" s="498" t="s">
        <v>1148</v>
      </c>
      <c r="E853" s="409"/>
      <c r="F853" s="409"/>
      <c r="G853" s="425" t="s">
        <v>1029</v>
      </c>
      <c r="H853" s="426" t="s">
        <v>5</v>
      </c>
      <c r="I853" s="412">
        <v>2</v>
      </c>
      <c r="J853" s="413">
        <v>554392</v>
      </c>
      <c r="K853" s="414">
        <v>1108784</v>
      </c>
      <c r="L853" s="451"/>
    </row>
    <row r="854" spans="2:12" ht="48" customHeight="1">
      <c r="B854" s="450"/>
      <c r="C854" s="408" t="s">
        <v>1149</v>
      </c>
      <c r="D854" s="498" t="s">
        <v>1150</v>
      </c>
      <c r="E854" s="409"/>
      <c r="F854" s="409"/>
      <c r="G854" s="425" t="s">
        <v>1030</v>
      </c>
      <c r="H854" s="426" t="s">
        <v>5</v>
      </c>
      <c r="I854" s="412">
        <v>3</v>
      </c>
      <c r="J854" s="413">
        <v>535869</v>
      </c>
      <c r="K854" s="414">
        <v>1607607</v>
      </c>
      <c r="L854" s="451"/>
    </row>
    <row r="855" spans="2:12" ht="63.9" customHeight="1">
      <c r="B855" s="450"/>
      <c r="C855" s="408" t="s">
        <v>1151</v>
      </c>
      <c r="D855" s="498" t="s">
        <v>1152</v>
      </c>
      <c r="E855" s="409"/>
      <c r="F855" s="409"/>
      <c r="G855" s="425" t="s">
        <v>1031</v>
      </c>
      <c r="H855" s="426" t="s">
        <v>5</v>
      </c>
      <c r="I855" s="412">
        <v>25</v>
      </c>
      <c r="J855" s="413">
        <v>4529514</v>
      </c>
      <c r="K855" s="414">
        <v>113237850</v>
      </c>
      <c r="L855" s="451"/>
    </row>
    <row r="856" spans="2:12" ht="63.9" customHeight="1">
      <c r="B856" s="450"/>
      <c r="C856" s="408" t="s">
        <v>1153</v>
      </c>
      <c r="D856" s="498" t="s">
        <v>1154</v>
      </c>
      <c r="E856" s="409"/>
      <c r="F856" s="409"/>
      <c r="G856" s="425" t="s">
        <v>1032</v>
      </c>
      <c r="H856" s="426" t="s">
        <v>5</v>
      </c>
      <c r="I856" s="412">
        <v>8</v>
      </c>
      <c r="J856" s="413">
        <v>1240137</v>
      </c>
      <c r="K856" s="414">
        <v>9921096</v>
      </c>
      <c r="L856" s="451"/>
    </row>
    <row r="857" spans="2:12" ht="48" customHeight="1">
      <c r="B857" s="450"/>
      <c r="C857" s="408" t="s">
        <v>1155</v>
      </c>
      <c r="D857" s="498" t="s">
        <v>1156</v>
      </c>
      <c r="E857" s="409"/>
      <c r="F857" s="409"/>
      <c r="G857" s="425" t="s">
        <v>1033</v>
      </c>
      <c r="H857" s="426" t="s">
        <v>5</v>
      </c>
      <c r="I857" s="412">
        <v>37</v>
      </c>
      <c r="J857" s="413">
        <v>642463</v>
      </c>
      <c r="K857" s="414">
        <v>23771131</v>
      </c>
      <c r="L857" s="451"/>
    </row>
    <row r="858" spans="2:12" ht="48" customHeight="1">
      <c r="B858" s="450"/>
      <c r="C858" s="408" t="s">
        <v>1157</v>
      </c>
      <c r="D858" s="498" t="s">
        <v>1158</v>
      </c>
      <c r="E858" s="409"/>
      <c r="F858" s="409"/>
      <c r="G858" s="425" t="s">
        <v>1034</v>
      </c>
      <c r="H858" s="426" t="s">
        <v>5</v>
      </c>
      <c r="I858" s="412">
        <v>33</v>
      </c>
      <c r="J858" s="413">
        <v>2630116</v>
      </c>
      <c r="K858" s="414">
        <v>86793828</v>
      </c>
      <c r="L858" s="451"/>
    </row>
    <row r="859" spans="2:12" ht="48" customHeight="1">
      <c r="B859" s="450"/>
      <c r="C859" s="408" t="s">
        <v>1159</v>
      </c>
      <c r="D859" s="498" t="s">
        <v>1160</v>
      </c>
      <c r="E859" s="409"/>
      <c r="F859" s="409"/>
      <c r="G859" s="425" t="s">
        <v>1035</v>
      </c>
      <c r="H859" s="426" t="s">
        <v>5</v>
      </c>
      <c r="I859" s="412">
        <v>88</v>
      </c>
      <c r="J859" s="413">
        <v>2568277</v>
      </c>
      <c r="K859" s="414">
        <v>226008376</v>
      </c>
      <c r="L859" s="451"/>
    </row>
    <row r="860" spans="2:12" ht="48" customHeight="1">
      <c r="B860" s="450"/>
      <c r="C860" s="408" t="s">
        <v>1161</v>
      </c>
      <c r="D860" s="498" t="s">
        <v>1162</v>
      </c>
      <c r="E860" s="409"/>
      <c r="F860" s="409"/>
      <c r="G860" s="425" t="s">
        <v>1036</v>
      </c>
      <c r="H860" s="426" t="s">
        <v>5</v>
      </c>
      <c r="I860" s="412">
        <v>2</v>
      </c>
      <c r="J860" s="413">
        <v>419306</v>
      </c>
      <c r="K860" s="414">
        <v>838612</v>
      </c>
      <c r="L860" s="451"/>
    </row>
    <row r="861" spans="2:12" ht="48" customHeight="1">
      <c r="B861" s="450"/>
      <c r="C861" s="408" t="s">
        <v>1602</v>
      </c>
      <c r="D861" s="498" t="s">
        <v>1603</v>
      </c>
      <c r="E861" s="409"/>
      <c r="F861" s="409"/>
      <c r="G861" s="425" t="s">
        <v>1037</v>
      </c>
      <c r="H861" s="426" t="s">
        <v>5</v>
      </c>
      <c r="I861" s="412">
        <v>1</v>
      </c>
      <c r="J861" s="413">
        <v>2825868</v>
      </c>
      <c r="K861" s="414">
        <v>2825868</v>
      </c>
      <c r="L861" s="451"/>
    </row>
    <row r="862" spans="2:12" ht="48" customHeight="1">
      <c r="B862" s="450"/>
      <c r="C862" s="408" t="s">
        <v>1163</v>
      </c>
      <c r="D862" s="498" t="s">
        <v>1164</v>
      </c>
      <c r="E862" s="409"/>
      <c r="F862" s="409"/>
      <c r="G862" s="425" t="s">
        <v>1038</v>
      </c>
      <c r="H862" s="426" t="s">
        <v>5</v>
      </c>
      <c r="I862" s="412">
        <v>25</v>
      </c>
      <c r="J862" s="413">
        <v>312816</v>
      </c>
      <c r="K862" s="414">
        <v>7820400</v>
      </c>
      <c r="L862" s="451"/>
    </row>
    <row r="863" spans="2:12" ht="48" customHeight="1">
      <c r="B863" s="450"/>
      <c r="C863" s="408" t="s">
        <v>1165</v>
      </c>
      <c r="D863" s="498" t="s">
        <v>1166</v>
      </c>
      <c r="E863" s="409"/>
      <c r="F863" s="409"/>
      <c r="G863" s="425" t="s">
        <v>1039</v>
      </c>
      <c r="H863" s="426" t="s">
        <v>5</v>
      </c>
      <c r="I863" s="412">
        <v>16</v>
      </c>
      <c r="J863" s="413">
        <v>738776</v>
      </c>
      <c r="K863" s="414">
        <v>11820416</v>
      </c>
      <c r="L863" s="451"/>
    </row>
    <row r="864" spans="2:12" ht="48" customHeight="1">
      <c r="B864" s="450"/>
      <c r="C864" s="408" t="s">
        <v>1167</v>
      </c>
      <c r="D864" s="498" t="s">
        <v>1168</v>
      </c>
      <c r="E864" s="409"/>
      <c r="F864" s="409"/>
      <c r="G864" s="425" t="s">
        <v>1040</v>
      </c>
      <c r="H864" s="426" t="s">
        <v>5</v>
      </c>
      <c r="I864" s="412">
        <v>4</v>
      </c>
      <c r="J864" s="413">
        <v>246821</v>
      </c>
      <c r="K864" s="414">
        <v>987284</v>
      </c>
      <c r="L864" s="451"/>
    </row>
    <row r="865" spans="2:12" ht="48" customHeight="1">
      <c r="B865" s="450"/>
      <c r="C865" s="408" t="s">
        <v>1169</v>
      </c>
      <c r="D865" s="498" t="s">
        <v>1170</v>
      </c>
      <c r="E865" s="409"/>
      <c r="F865" s="409"/>
      <c r="G865" s="425" t="s">
        <v>1041</v>
      </c>
      <c r="H865" s="426" t="s">
        <v>5</v>
      </c>
      <c r="I865" s="412">
        <v>5</v>
      </c>
      <c r="J865" s="413">
        <v>2290539</v>
      </c>
      <c r="K865" s="414">
        <v>11452695</v>
      </c>
      <c r="L865" s="451"/>
    </row>
    <row r="866" spans="2:12" ht="63.9" customHeight="1">
      <c r="B866" s="450"/>
      <c r="C866" s="408" t="s">
        <v>1171</v>
      </c>
      <c r="D866" s="498" t="s">
        <v>1172</v>
      </c>
      <c r="E866" s="409"/>
      <c r="F866" s="409"/>
      <c r="G866" s="425" t="s">
        <v>1042</v>
      </c>
      <c r="H866" s="426" t="s">
        <v>5</v>
      </c>
      <c r="I866" s="412">
        <v>3</v>
      </c>
      <c r="J866" s="413">
        <v>3311009</v>
      </c>
      <c r="K866" s="414">
        <v>9933027</v>
      </c>
      <c r="L866" s="451"/>
    </row>
    <row r="867" spans="2:12" ht="63.9" customHeight="1">
      <c r="B867" s="450"/>
      <c r="C867" s="408" t="s">
        <v>1173</v>
      </c>
      <c r="D867" s="498" t="s">
        <v>1174</v>
      </c>
      <c r="E867" s="409"/>
      <c r="F867" s="409"/>
      <c r="G867" s="425" t="s">
        <v>1043</v>
      </c>
      <c r="H867" s="426" t="s">
        <v>5</v>
      </c>
      <c r="I867" s="412">
        <v>5</v>
      </c>
      <c r="J867" s="413">
        <v>7585003</v>
      </c>
      <c r="K867" s="414">
        <v>37925015</v>
      </c>
      <c r="L867" s="451"/>
    </row>
    <row r="868" spans="2:12" ht="32.1" customHeight="1">
      <c r="B868" s="450"/>
      <c r="C868" s="408" t="s">
        <v>1175</v>
      </c>
      <c r="D868" s="498" t="s">
        <v>1176</v>
      </c>
      <c r="E868" s="409"/>
      <c r="F868" s="409"/>
      <c r="G868" s="425" t="s">
        <v>1044</v>
      </c>
      <c r="H868" s="426" t="s">
        <v>5</v>
      </c>
      <c r="I868" s="412">
        <v>1</v>
      </c>
      <c r="J868" s="413">
        <v>2154683</v>
      </c>
      <c r="K868" s="414">
        <v>2154683</v>
      </c>
      <c r="L868" s="451"/>
    </row>
    <row r="869" spans="2:12" ht="63.9" customHeight="1">
      <c r="B869" s="450"/>
      <c r="C869" s="408" t="s">
        <v>1177</v>
      </c>
      <c r="D869" s="498" t="s">
        <v>1178</v>
      </c>
      <c r="E869" s="409"/>
      <c r="F869" s="409"/>
      <c r="G869" s="425" t="s">
        <v>1045</v>
      </c>
      <c r="H869" s="426" t="s">
        <v>5</v>
      </c>
      <c r="I869" s="412">
        <v>5</v>
      </c>
      <c r="J869" s="413">
        <v>755523</v>
      </c>
      <c r="K869" s="414">
        <v>3777615</v>
      </c>
      <c r="L869" s="451"/>
    </row>
    <row r="870" spans="2:12" ht="48" customHeight="1">
      <c r="B870" s="450"/>
      <c r="C870" s="408" t="s">
        <v>1179</v>
      </c>
      <c r="D870" s="498" t="s">
        <v>1180</v>
      </c>
      <c r="E870" s="409"/>
      <c r="F870" s="409"/>
      <c r="G870" s="425" t="s">
        <v>1046</v>
      </c>
      <c r="H870" s="426" t="s">
        <v>5</v>
      </c>
      <c r="I870" s="412">
        <v>6</v>
      </c>
      <c r="J870" s="413">
        <v>2073441</v>
      </c>
      <c r="K870" s="414">
        <v>12440646</v>
      </c>
      <c r="L870" s="451"/>
    </row>
    <row r="871" spans="2:12" ht="48" customHeight="1">
      <c r="B871" s="450"/>
      <c r="C871" s="408" t="s">
        <v>1181</v>
      </c>
      <c r="D871" s="498" t="s">
        <v>1182</v>
      </c>
      <c r="E871" s="409"/>
      <c r="F871" s="409"/>
      <c r="G871" s="425" t="s">
        <v>1047</v>
      </c>
      <c r="H871" s="426" t="s">
        <v>5</v>
      </c>
      <c r="I871" s="412">
        <v>3</v>
      </c>
      <c r="J871" s="413">
        <v>2280138</v>
      </c>
      <c r="K871" s="414">
        <v>6840414</v>
      </c>
      <c r="L871" s="451"/>
    </row>
    <row r="872" spans="2:12" ht="48" customHeight="1">
      <c r="B872" s="450"/>
      <c r="C872" s="408" t="s">
        <v>1183</v>
      </c>
      <c r="D872" s="498" t="s">
        <v>1184</v>
      </c>
      <c r="E872" s="409"/>
      <c r="F872" s="409"/>
      <c r="G872" s="425" t="s">
        <v>1048</v>
      </c>
      <c r="H872" s="426" t="s">
        <v>5</v>
      </c>
      <c r="I872" s="412">
        <v>5</v>
      </c>
      <c r="J872" s="413">
        <v>6071985</v>
      </c>
      <c r="K872" s="414">
        <v>30359925</v>
      </c>
      <c r="L872" s="451"/>
    </row>
    <row r="873" spans="2:12" ht="32.1" customHeight="1">
      <c r="B873" s="450"/>
      <c r="C873" s="408" t="s">
        <v>1604</v>
      </c>
      <c r="D873" s="498" t="s">
        <v>1605</v>
      </c>
      <c r="E873" s="409"/>
      <c r="F873" s="409"/>
      <c r="G873" s="425" t="s">
        <v>1049</v>
      </c>
      <c r="H873" s="426" t="s">
        <v>5</v>
      </c>
      <c r="I873" s="412">
        <v>1</v>
      </c>
      <c r="J873" s="413">
        <v>708697</v>
      </c>
      <c r="K873" s="414">
        <v>708697</v>
      </c>
      <c r="L873" s="451"/>
    </row>
    <row r="874" spans="2:12" ht="32.1" customHeight="1">
      <c r="B874" s="450"/>
      <c r="C874" s="408" t="s">
        <v>1409</v>
      </c>
      <c r="D874" s="498" t="s">
        <v>1410</v>
      </c>
      <c r="E874" s="409"/>
      <c r="F874" s="409"/>
      <c r="G874" s="425" t="s">
        <v>1050</v>
      </c>
      <c r="H874" s="426" t="s">
        <v>5</v>
      </c>
      <c r="I874" s="412">
        <v>1</v>
      </c>
      <c r="J874" s="413">
        <v>351062</v>
      </c>
      <c r="K874" s="414">
        <v>351062</v>
      </c>
      <c r="L874" s="451"/>
    </row>
    <row r="875" spans="2:12" ht="32.1" customHeight="1">
      <c r="B875" s="450"/>
      <c r="C875" s="408" t="s">
        <v>1185</v>
      </c>
      <c r="D875" s="498" t="s">
        <v>1186</v>
      </c>
      <c r="E875" s="409"/>
      <c r="F875" s="409"/>
      <c r="G875" s="425" t="s">
        <v>1051</v>
      </c>
      <c r="H875" s="426" t="s">
        <v>5</v>
      </c>
      <c r="I875" s="412">
        <v>2</v>
      </c>
      <c r="J875" s="413">
        <v>3886363</v>
      </c>
      <c r="K875" s="414">
        <v>7772726</v>
      </c>
      <c r="L875" s="451"/>
    </row>
    <row r="876" spans="2:12" ht="32.1" customHeight="1">
      <c r="B876" s="450"/>
      <c r="C876" s="408" t="s">
        <v>1187</v>
      </c>
      <c r="D876" s="498" t="s">
        <v>1188</v>
      </c>
      <c r="E876" s="409"/>
      <c r="F876" s="409"/>
      <c r="G876" s="425" t="s">
        <v>1052</v>
      </c>
      <c r="H876" s="426" t="s">
        <v>5</v>
      </c>
      <c r="I876" s="412">
        <v>1</v>
      </c>
      <c r="J876" s="413">
        <v>844677</v>
      </c>
      <c r="K876" s="414">
        <v>844677</v>
      </c>
      <c r="L876" s="451"/>
    </row>
    <row r="877" spans="2:12" ht="32.1" customHeight="1">
      <c r="B877" s="450"/>
      <c r="C877" s="408" t="s">
        <v>1189</v>
      </c>
      <c r="D877" s="498" t="s">
        <v>1190</v>
      </c>
      <c r="E877" s="409"/>
      <c r="F877" s="409"/>
      <c r="G877" s="425" t="s">
        <v>1053</v>
      </c>
      <c r="H877" s="426" t="s">
        <v>5</v>
      </c>
      <c r="I877" s="412">
        <v>4</v>
      </c>
      <c r="J877" s="413">
        <v>882557</v>
      </c>
      <c r="K877" s="414">
        <v>3530228</v>
      </c>
      <c r="L877" s="451"/>
    </row>
    <row r="878" spans="2:12" ht="144" customHeight="1">
      <c r="B878" s="450"/>
      <c r="C878" s="408" t="s">
        <v>1191</v>
      </c>
      <c r="D878" s="498" t="s">
        <v>1192</v>
      </c>
      <c r="E878" s="409"/>
      <c r="F878" s="409"/>
      <c r="G878" s="425" t="s">
        <v>1054</v>
      </c>
      <c r="H878" s="426" t="s">
        <v>5</v>
      </c>
      <c r="I878" s="412">
        <v>1</v>
      </c>
      <c r="J878" s="413">
        <v>555339</v>
      </c>
      <c r="K878" s="414">
        <v>555339</v>
      </c>
      <c r="L878" s="451"/>
    </row>
    <row r="879" spans="2:12" ht="111.9" customHeight="1">
      <c r="B879" s="450"/>
      <c r="C879" s="408" t="s">
        <v>1606</v>
      </c>
      <c r="D879" s="498" t="s">
        <v>1607</v>
      </c>
      <c r="E879" s="409"/>
      <c r="F879" s="409"/>
      <c r="G879" s="425" t="s">
        <v>1562</v>
      </c>
      <c r="H879" s="426" t="s">
        <v>5</v>
      </c>
      <c r="I879" s="412">
        <v>1</v>
      </c>
      <c r="J879" s="413">
        <v>831406</v>
      </c>
      <c r="K879" s="414">
        <v>831406</v>
      </c>
      <c r="L879" s="451"/>
    </row>
    <row r="880" spans="2:12" ht="32.1" customHeight="1">
      <c r="B880" s="450"/>
      <c r="C880" s="408" t="s">
        <v>1399</v>
      </c>
      <c r="D880" s="498" t="s">
        <v>1411</v>
      </c>
      <c r="E880" s="409"/>
      <c r="F880" s="409"/>
      <c r="G880" s="425" t="s">
        <v>1363</v>
      </c>
      <c r="H880" s="426" t="s">
        <v>7</v>
      </c>
      <c r="I880" s="412">
        <v>81</v>
      </c>
      <c r="J880" s="413">
        <v>281690</v>
      </c>
      <c r="K880" s="414">
        <v>22816890</v>
      </c>
      <c r="L880" s="451"/>
    </row>
    <row r="881" spans="2:12" ht="32.1" customHeight="1">
      <c r="B881" s="450"/>
      <c r="C881" s="408" t="s">
        <v>1093</v>
      </c>
      <c r="D881" s="498" t="s">
        <v>1412</v>
      </c>
      <c r="E881" s="409"/>
      <c r="F881" s="409"/>
      <c r="G881" s="425" t="s">
        <v>999</v>
      </c>
      <c r="H881" s="426" t="s">
        <v>5</v>
      </c>
      <c r="I881" s="412">
        <v>16</v>
      </c>
      <c r="J881" s="413">
        <v>502080</v>
      </c>
      <c r="K881" s="414">
        <v>8033280</v>
      </c>
      <c r="L881" s="451"/>
    </row>
    <row r="882" spans="2:12" ht="32.1" customHeight="1">
      <c r="B882" s="450"/>
      <c r="C882" s="408" t="s">
        <v>1091</v>
      </c>
      <c r="D882" s="498" t="s">
        <v>1413</v>
      </c>
      <c r="E882" s="409"/>
      <c r="F882" s="409"/>
      <c r="G882" s="425" t="s">
        <v>998</v>
      </c>
      <c r="H882" s="426" t="s">
        <v>5</v>
      </c>
      <c r="I882" s="412">
        <v>33</v>
      </c>
      <c r="J882" s="413">
        <v>319415</v>
      </c>
      <c r="K882" s="414">
        <v>10540695</v>
      </c>
      <c r="L882" s="451"/>
    </row>
    <row r="883" spans="2:12" ht="32.1" customHeight="1">
      <c r="B883" s="450"/>
      <c r="C883" s="408" t="s">
        <v>1401</v>
      </c>
      <c r="D883" s="498" t="s">
        <v>1414</v>
      </c>
      <c r="E883" s="409"/>
      <c r="F883" s="409"/>
      <c r="G883" s="425" t="s">
        <v>1364</v>
      </c>
      <c r="H883" s="426" t="s">
        <v>7</v>
      </c>
      <c r="I883" s="412">
        <v>32</v>
      </c>
      <c r="J883" s="413">
        <v>371949</v>
      </c>
      <c r="K883" s="414">
        <v>11902368</v>
      </c>
      <c r="L883" s="451"/>
    </row>
    <row r="884" spans="2:12" ht="63.9" customHeight="1">
      <c r="B884" s="450"/>
      <c r="C884" s="408" t="s">
        <v>1608</v>
      </c>
      <c r="D884" s="498" t="s">
        <v>1609</v>
      </c>
      <c r="E884" s="409"/>
      <c r="F884" s="409"/>
      <c r="G884" s="425" t="s">
        <v>1563</v>
      </c>
      <c r="H884" s="426" t="s">
        <v>6</v>
      </c>
      <c r="I884" s="412">
        <v>54</v>
      </c>
      <c r="J884" s="413">
        <v>829520</v>
      </c>
      <c r="K884" s="414">
        <v>44794080</v>
      </c>
      <c r="L884" s="451"/>
    </row>
    <row r="885" spans="2:12" ht="32.1" customHeight="1">
      <c r="B885" s="450"/>
      <c r="C885" s="408" t="s">
        <v>1211</v>
      </c>
      <c r="D885" s="498" t="s">
        <v>1610</v>
      </c>
      <c r="E885" s="409"/>
      <c r="F885" s="409"/>
      <c r="G885" s="425" t="s">
        <v>1061</v>
      </c>
      <c r="H885" s="426" t="s">
        <v>6</v>
      </c>
      <c r="I885" s="412">
        <v>5</v>
      </c>
      <c r="J885" s="413">
        <v>606444</v>
      </c>
      <c r="K885" s="414">
        <v>3032220</v>
      </c>
      <c r="L885" s="451"/>
    </row>
    <row r="886" spans="2:12" ht="48" customHeight="1">
      <c r="B886" s="450"/>
      <c r="C886" s="408" t="s">
        <v>1611</v>
      </c>
      <c r="D886" s="498" t="s">
        <v>1612</v>
      </c>
      <c r="E886" s="409"/>
      <c r="F886" s="409"/>
      <c r="G886" s="425" t="s">
        <v>1564</v>
      </c>
      <c r="H886" s="426" t="s">
        <v>6</v>
      </c>
      <c r="I886" s="412">
        <v>8</v>
      </c>
      <c r="J886" s="413">
        <v>40308</v>
      </c>
      <c r="K886" s="414">
        <v>322464</v>
      </c>
      <c r="L886" s="451"/>
    </row>
    <row r="887" spans="2:12" ht="32.1" customHeight="1">
      <c r="B887" s="450"/>
      <c r="C887" s="408" t="s">
        <v>1211</v>
      </c>
      <c r="D887" s="498" t="s">
        <v>1613</v>
      </c>
      <c r="E887" s="409"/>
      <c r="F887" s="409"/>
      <c r="G887" s="425" t="s">
        <v>1061</v>
      </c>
      <c r="H887" s="426" t="s">
        <v>6</v>
      </c>
      <c r="I887" s="412">
        <v>5</v>
      </c>
      <c r="J887" s="413">
        <v>606444</v>
      </c>
      <c r="K887" s="414">
        <v>3032220</v>
      </c>
      <c r="L887" s="451"/>
    </row>
    <row r="888" spans="2:12" ht="32.1" customHeight="1">
      <c r="B888" s="450"/>
      <c r="C888" s="408" t="s">
        <v>1211</v>
      </c>
      <c r="D888" s="498" t="s">
        <v>1614</v>
      </c>
      <c r="E888" s="409"/>
      <c r="F888" s="409"/>
      <c r="G888" s="425" t="s">
        <v>1061</v>
      </c>
      <c r="H888" s="426" t="s">
        <v>6</v>
      </c>
      <c r="I888" s="412">
        <v>5</v>
      </c>
      <c r="J888" s="413">
        <v>606444</v>
      </c>
      <c r="K888" s="414">
        <v>3032220</v>
      </c>
      <c r="L888" s="451"/>
    </row>
    <row r="889" spans="2:12" ht="32.1" customHeight="1">
      <c r="B889" s="450"/>
      <c r="C889" s="402"/>
      <c r="D889" s="489"/>
      <c r="E889" s="403"/>
      <c r="F889" s="403"/>
      <c r="G889" s="427" t="s">
        <v>1056</v>
      </c>
      <c r="H889" s="488"/>
      <c r="I889" s="406"/>
      <c r="J889" s="406"/>
      <c r="K889" s="407"/>
      <c r="L889" s="451"/>
    </row>
    <row r="890" spans="2:12" ht="32.1" customHeight="1">
      <c r="B890" s="450"/>
      <c r="C890" s="402"/>
      <c r="D890" s="489"/>
      <c r="E890" s="403"/>
      <c r="F890" s="403"/>
      <c r="G890" s="427" t="s">
        <v>789</v>
      </c>
      <c r="H890" s="488"/>
      <c r="I890" s="406"/>
      <c r="J890" s="406"/>
      <c r="K890" s="407"/>
      <c r="L890" s="451"/>
    </row>
    <row r="891" spans="2:12" ht="32.1" customHeight="1">
      <c r="B891" s="450"/>
      <c r="C891" s="408" t="s">
        <v>889</v>
      </c>
      <c r="D891" s="498" t="s">
        <v>1193</v>
      </c>
      <c r="E891" s="409"/>
      <c r="F891" s="409"/>
      <c r="G891" s="425" t="s">
        <v>841</v>
      </c>
      <c r="H891" s="426" t="s">
        <v>6</v>
      </c>
      <c r="I891" s="412">
        <v>1374</v>
      </c>
      <c r="J891" s="413">
        <v>6155</v>
      </c>
      <c r="K891" s="414">
        <v>8456970</v>
      </c>
      <c r="L891" s="451"/>
    </row>
    <row r="892" spans="2:12" ht="32.1" customHeight="1">
      <c r="B892" s="450"/>
      <c r="C892" s="408" t="s">
        <v>891</v>
      </c>
      <c r="D892" s="498" t="s">
        <v>1194</v>
      </c>
      <c r="E892" s="409"/>
      <c r="F892" s="409"/>
      <c r="G892" s="425" t="s">
        <v>842</v>
      </c>
      <c r="H892" s="426" t="s">
        <v>6</v>
      </c>
      <c r="I892" s="412">
        <v>901</v>
      </c>
      <c r="J892" s="413">
        <v>3081</v>
      </c>
      <c r="K892" s="414">
        <v>2775981</v>
      </c>
      <c r="L892" s="451"/>
    </row>
    <row r="893" spans="2:12" ht="48" customHeight="1">
      <c r="B893" s="450"/>
      <c r="C893" s="408" t="s">
        <v>893</v>
      </c>
      <c r="D893" s="498" t="s">
        <v>1195</v>
      </c>
      <c r="E893" s="409"/>
      <c r="F893" s="409"/>
      <c r="G893" s="425" t="s">
        <v>843</v>
      </c>
      <c r="H893" s="426" t="s">
        <v>4</v>
      </c>
      <c r="I893" s="412">
        <v>4173</v>
      </c>
      <c r="J893" s="413">
        <v>90200</v>
      </c>
      <c r="K893" s="414">
        <v>376404600</v>
      </c>
      <c r="L893" s="451"/>
    </row>
    <row r="894" spans="2:12" ht="48" customHeight="1">
      <c r="B894" s="450"/>
      <c r="C894" s="408" t="s">
        <v>895</v>
      </c>
      <c r="D894" s="498" t="s">
        <v>1196</v>
      </c>
      <c r="E894" s="409"/>
      <c r="F894" s="409"/>
      <c r="G894" s="425" t="s">
        <v>844</v>
      </c>
      <c r="H894" s="426" t="s">
        <v>4</v>
      </c>
      <c r="I894" s="412">
        <v>79</v>
      </c>
      <c r="J894" s="413">
        <v>141228</v>
      </c>
      <c r="K894" s="414">
        <v>11157012</v>
      </c>
      <c r="L894" s="451"/>
    </row>
    <row r="895" spans="2:12" ht="48" customHeight="1">
      <c r="B895" s="450"/>
      <c r="C895" s="408" t="s">
        <v>897</v>
      </c>
      <c r="D895" s="498" t="s">
        <v>1197</v>
      </c>
      <c r="E895" s="409"/>
      <c r="F895" s="409"/>
      <c r="G895" s="425" t="s">
        <v>845</v>
      </c>
      <c r="H895" s="426" t="s">
        <v>6</v>
      </c>
      <c r="I895" s="412">
        <v>2204</v>
      </c>
      <c r="J895" s="413">
        <v>101637</v>
      </c>
      <c r="K895" s="414">
        <v>224007948</v>
      </c>
      <c r="L895" s="451"/>
    </row>
    <row r="896" spans="2:12" ht="32.1" customHeight="1">
      <c r="B896" s="450"/>
      <c r="C896" s="408" t="s">
        <v>712</v>
      </c>
      <c r="D896" s="498" t="s">
        <v>1198</v>
      </c>
      <c r="E896" s="409"/>
      <c r="F896" s="409"/>
      <c r="G896" s="425" t="s">
        <v>33</v>
      </c>
      <c r="H896" s="426" t="s">
        <v>6</v>
      </c>
      <c r="I896" s="412">
        <v>116</v>
      </c>
      <c r="J896" s="413">
        <v>142550</v>
      </c>
      <c r="K896" s="414">
        <v>16535800</v>
      </c>
      <c r="L896" s="451"/>
    </row>
    <row r="897" spans="2:12" ht="63.9" customHeight="1">
      <c r="B897" s="450"/>
      <c r="C897" s="408" t="s">
        <v>899</v>
      </c>
      <c r="D897" s="498" t="s">
        <v>1199</v>
      </c>
      <c r="E897" s="409"/>
      <c r="F897" s="409"/>
      <c r="G897" s="425" t="s">
        <v>846</v>
      </c>
      <c r="H897" s="426" t="s">
        <v>6</v>
      </c>
      <c r="I897" s="412">
        <v>4</v>
      </c>
      <c r="J897" s="413">
        <v>210727</v>
      </c>
      <c r="K897" s="414">
        <v>842908</v>
      </c>
      <c r="L897" s="451"/>
    </row>
    <row r="898" spans="2:12" ht="80.099999999999994" customHeight="1">
      <c r="B898" s="450"/>
      <c r="C898" s="408" t="s">
        <v>710</v>
      </c>
      <c r="D898" s="498" t="s">
        <v>1200</v>
      </c>
      <c r="E898" s="409"/>
      <c r="F898" s="409"/>
      <c r="G898" s="425" t="s">
        <v>685</v>
      </c>
      <c r="H898" s="426" t="s">
        <v>6</v>
      </c>
      <c r="I898" s="412">
        <v>2422</v>
      </c>
      <c r="J898" s="413">
        <v>42199</v>
      </c>
      <c r="K898" s="414">
        <v>102205978</v>
      </c>
      <c r="L898" s="451"/>
    </row>
    <row r="899" spans="2:12" ht="32.1" customHeight="1">
      <c r="B899" s="450"/>
      <c r="C899" s="402"/>
      <c r="D899" s="489"/>
      <c r="E899" s="403"/>
      <c r="F899" s="403"/>
      <c r="G899" s="427" t="s">
        <v>990</v>
      </c>
      <c r="H899" s="488"/>
      <c r="I899" s="406"/>
      <c r="J899" s="406"/>
      <c r="K899" s="407"/>
      <c r="L899" s="451"/>
    </row>
    <row r="900" spans="2:12" ht="128.1" customHeight="1">
      <c r="B900" s="450"/>
      <c r="C900" s="408" t="s">
        <v>1201</v>
      </c>
      <c r="D900" s="498" t="s">
        <v>1202</v>
      </c>
      <c r="E900" s="409"/>
      <c r="F900" s="409"/>
      <c r="G900" s="425" t="s">
        <v>1057</v>
      </c>
      <c r="H900" s="426" t="s">
        <v>7</v>
      </c>
      <c r="I900" s="412">
        <v>296</v>
      </c>
      <c r="J900" s="413">
        <v>1090069</v>
      </c>
      <c r="K900" s="414">
        <v>322660424</v>
      </c>
      <c r="L900" s="451"/>
    </row>
    <row r="901" spans="2:12" ht="96" customHeight="1">
      <c r="B901" s="450"/>
      <c r="C901" s="408" t="s">
        <v>1415</v>
      </c>
      <c r="D901" s="498" t="s">
        <v>1416</v>
      </c>
      <c r="E901" s="409"/>
      <c r="F901" s="409"/>
      <c r="G901" s="425" t="s">
        <v>1366</v>
      </c>
      <c r="H901" s="426" t="s">
        <v>7</v>
      </c>
      <c r="I901" s="412">
        <v>858</v>
      </c>
      <c r="J901" s="413">
        <v>1198834</v>
      </c>
      <c r="K901" s="414">
        <v>1028599572</v>
      </c>
      <c r="L901" s="451"/>
    </row>
    <row r="902" spans="2:12" ht="48" customHeight="1">
      <c r="B902" s="450"/>
      <c r="C902" s="408" t="s">
        <v>942</v>
      </c>
      <c r="D902" s="498" t="s">
        <v>1615</v>
      </c>
      <c r="E902" s="409"/>
      <c r="F902" s="409"/>
      <c r="G902" s="425" t="s">
        <v>866</v>
      </c>
      <c r="H902" s="426" t="s">
        <v>7</v>
      </c>
      <c r="I902" s="412">
        <v>4</v>
      </c>
      <c r="J902" s="413">
        <v>252915</v>
      </c>
      <c r="K902" s="414">
        <v>1011660</v>
      </c>
      <c r="L902" s="451"/>
    </row>
    <row r="903" spans="2:12" ht="48" customHeight="1">
      <c r="B903" s="450"/>
      <c r="C903" s="408" t="s">
        <v>938</v>
      </c>
      <c r="D903" s="498" t="s">
        <v>1616</v>
      </c>
      <c r="E903" s="409"/>
      <c r="F903" s="409"/>
      <c r="G903" s="425" t="s">
        <v>405</v>
      </c>
      <c r="H903" s="426" t="s">
        <v>7</v>
      </c>
      <c r="I903" s="412">
        <v>8</v>
      </c>
      <c r="J903" s="413">
        <v>126989</v>
      </c>
      <c r="K903" s="414">
        <v>1015912</v>
      </c>
      <c r="L903" s="451"/>
    </row>
    <row r="904" spans="2:12" ht="48" customHeight="1">
      <c r="B904" s="450"/>
      <c r="C904" s="408" t="s">
        <v>940</v>
      </c>
      <c r="D904" s="498" t="s">
        <v>1203</v>
      </c>
      <c r="E904" s="409"/>
      <c r="F904" s="409"/>
      <c r="G904" s="425" t="s">
        <v>865</v>
      </c>
      <c r="H904" s="426" t="s">
        <v>7</v>
      </c>
      <c r="I904" s="412">
        <v>3</v>
      </c>
      <c r="J904" s="413">
        <v>144658</v>
      </c>
      <c r="K904" s="414">
        <v>433974</v>
      </c>
      <c r="L904" s="451"/>
    </row>
    <row r="905" spans="2:12" ht="48" customHeight="1">
      <c r="B905" s="450"/>
      <c r="C905" s="408" t="s">
        <v>904</v>
      </c>
      <c r="D905" s="498" t="s">
        <v>1204</v>
      </c>
      <c r="E905" s="409"/>
      <c r="F905" s="409"/>
      <c r="G905" s="425" t="s">
        <v>849</v>
      </c>
      <c r="H905" s="426" t="s">
        <v>7</v>
      </c>
      <c r="I905" s="412">
        <v>5</v>
      </c>
      <c r="J905" s="413">
        <v>773456</v>
      </c>
      <c r="K905" s="414">
        <v>3867280</v>
      </c>
      <c r="L905" s="451"/>
    </row>
    <row r="906" spans="2:12" ht="48" customHeight="1">
      <c r="B906" s="450"/>
      <c r="C906" s="408" t="s">
        <v>1205</v>
      </c>
      <c r="D906" s="498" t="s">
        <v>1206</v>
      </c>
      <c r="E906" s="409"/>
      <c r="F906" s="409"/>
      <c r="G906" s="425" t="s">
        <v>1058</v>
      </c>
      <c r="H906" s="426" t="s">
        <v>7</v>
      </c>
      <c r="I906" s="412">
        <v>1</v>
      </c>
      <c r="J906" s="413">
        <v>1112888</v>
      </c>
      <c r="K906" s="414">
        <v>1112888</v>
      </c>
      <c r="L906" s="451"/>
    </row>
    <row r="907" spans="2:12" ht="48" customHeight="1">
      <c r="B907" s="450"/>
      <c r="C907" s="408" t="s">
        <v>1207</v>
      </c>
      <c r="D907" s="498" t="s">
        <v>1208</v>
      </c>
      <c r="E907" s="409"/>
      <c r="F907" s="409"/>
      <c r="G907" s="425" t="s">
        <v>1059</v>
      </c>
      <c r="H907" s="426" t="s">
        <v>5</v>
      </c>
      <c r="I907" s="412">
        <v>2</v>
      </c>
      <c r="J907" s="413">
        <v>657150</v>
      </c>
      <c r="K907" s="414">
        <v>1314300</v>
      </c>
      <c r="L907" s="451"/>
    </row>
    <row r="908" spans="2:12" ht="48" customHeight="1">
      <c r="B908" s="450"/>
      <c r="C908" s="408" t="s">
        <v>902</v>
      </c>
      <c r="D908" s="498" t="s">
        <v>1209</v>
      </c>
      <c r="E908" s="409"/>
      <c r="F908" s="409"/>
      <c r="G908" s="425" t="s">
        <v>848</v>
      </c>
      <c r="H908" s="426" t="s">
        <v>5</v>
      </c>
      <c r="I908" s="412">
        <v>1</v>
      </c>
      <c r="J908" s="413">
        <v>830670</v>
      </c>
      <c r="K908" s="414">
        <v>830670</v>
      </c>
      <c r="L908" s="451"/>
    </row>
    <row r="909" spans="2:12" ht="159.9" customHeight="1">
      <c r="B909" s="450"/>
      <c r="C909" s="408" t="s">
        <v>1617</v>
      </c>
      <c r="D909" s="498" t="s">
        <v>1618</v>
      </c>
      <c r="E909" s="409"/>
      <c r="F909" s="409"/>
      <c r="G909" s="425" t="s">
        <v>1566</v>
      </c>
      <c r="H909" s="426" t="s">
        <v>7</v>
      </c>
      <c r="I909" s="412">
        <v>20</v>
      </c>
      <c r="J909" s="413">
        <v>3819653</v>
      </c>
      <c r="K909" s="414">
        <v>76393060</v>
      </c>
      <c r="L909" s="451"/>
    </row>
    <row r="910" spans="2:12" ht="32.1" customHeight="1">
      <c r="B910" s="450"/>
      <c r="C910" s="408" t="s">
        <v>1211</v>
      </c>
      <c r="D910" s="498" t="s">
        <v>1212</v>
      </c>
      <c r="E910" s="409"/>
      <c r="F910" s="409"/>
      <c r="G910" s="425" t="s">
        <v>1061</v>
      </c>
      <c r="H910" s="426" t="s">
        <v>6</v>
      </c>
      <c r="I910" s="412">
        <v>48</v>
      </c>
      <c r="J910" s="413">
        <v>606444</v>
      </c>
      <c r="K910" s="414">
        <v>29109312</v>
      </c>
      <c r="L910" s="451"/>
    </row>
    <row r="911" spans="2:12" ht="48" customHeight="1">
      <c r="B911" s="450"/>
      <c r="C911" s="408" t="s">
        <v>1213</v>
      </c>
      <c r="D911" s="498" t="s">
        <v>1214</v>
      </c>
      <c r="E911" s="409"/>
      <c r="F911" s="409"/>
      <c r="G911" s="425" t="s">
        <v>1215</v>
      </c>
      <c r="H911" s="426" t="s">
        <v>6</v>
      </c>
      <c r="I911" s="412">
        <v>147</v>
      </c>
      <c r="J911" s="413">
        <v>839128</v>
      </c>
      <c r="K911" s="414">
        <v>123351816</v>
      </c>
      <c r="L911" s="451"/>
    </row>
    <row r="912" spans="2:12" ht="48" customHeight="1">
      <c r="B912" s="450"/>
      <c r="C912" s="408" t="s">
        <v>1216</v>
      </c>
      <c r="D912" s="498" t="s">
        <v>1217</v>
      </c>
      <c r="E912" s="409"/>
      <c r="F912" s="409"/>
      <c r="G912" s="425" t="s">
        <v>1063</v>
      </c>
      <c r="H912" s="426" t="s">
        <v>6</v>
      </c>
      <c r="I912" s="412">
        <v>17</v>
      </c>
      <c r="J912" s="413">
        <v>961714</v>
      </c>
      <c r="K912" s="414">
        <v>16349138</v>
      </c>
      <c r="L912" s="451"/>
    </row>
    <row r="913" spans="2:12" ht="32.1" customHeight="1">
      <c r="B913" s="450"/>
      <c r="C913" s="408" t="s">
        <v>1218</v>
      </c>
      <c r="D913" s="498" t="s">
        <v>1219</v>
      </c>
      <c r="E913" s="409"/>
      <c r="F913" s="409"/>
      <c r="G913" s="425" t="s">
        <v>1064</v>
      </c>
      <c r="H913" s="426" t="s">
        <v>5</v>
      </c>
      <c r="I913" s="412">
        <v>8</v>
      </c>
      <c r="J913" s="413">
        <v>477431</v>
      </c>
      <c r="K913" s="414">
        <v>3819448</v>
      </c>
      <c r="L913" s="451"/>
    </row>
    <row r="914" spans="2:12" ht="48" customHeight="1">
      <c r="B914" s="450"/>
      <c r="C914" s="408" t="s">
        <v>1220</v>
      </c>
      <c r="D914" s="498" t="s">
        <v>1221</v>
      </c>
      <c r="E914" s="409"/>
      <c r="F914" s="409"/>
      <c r="G914" s="425" t="s">
        <v>1065</v>
      </c>
      <c r="H914" s="426" t="s">
        <v>7</v>
      </c>
      <c r="I914" s="412">
        <v>81</v>
      </c>
      <c r="J914" s="413">
        <v>41979</v>
      </c>
      <c r="K914" s="414">
        <v>3400299</v>
      </c>
      <c r="L914" s="451"/>
    </row>
    <row r="915" spans="2:12" ht="48" customHeight="1">
      <c r="B915" s="450"/>
      <c r="C915" s="408" t="s">
        <v>1222</v>
      </c>
      <c r="D915" s="498" t="s">
        <v>1223</v>
      </c>
      <c r="E915" s="409"/>
      <c r="F915" s="409"/>
      <c r="G915" s="425" t="s">
        <v>1066</v>
      </c>
      <c r="H915" s="426" t="s">
        <v>1067</v>
      </c>
      <c r="I915" s="412">
        <v>81</v>
      </c>
      <c r="J915" s="413">
        <v>85864</v>
      </c>
      <c r="K915" s="414">
        <v>6954984</v>
      </c>
      <c r="L915" s="451"/>
    </row>
    <row r="916" spans="2:12" ht="96" customHeight="1">
      <c r="B916" s="450"/>
      <c r="C916" s="408" t="s">
        <v>1224</v>
      </c>
      <c r="D916" s="498" t="s">
        <v>1225</v>
      </c>
      <c r="E916" s="409"/>
      <c r="F916" s="409"/>
      <c r="G916" s="425" t="s">
        <v>1068</v>
      </c>
      <c r="H916" s="426" t="s">
        <v>5</v>
      </c>
      <c r="I916" s="412">
        <v>2</v>
      </c>
      <c r="J916" s="413">
        <v>3566650</v>
      </c>
      <c r="K916" s="414">
        <v>7133300</v>
      </c>
      <c r="L916" s="451"/>
    </row>
    <row r="917" spans="2:12" ht="96" customHeight="1">
      <c r="B917" s="450"/>
      <c r="C917" s="408" t="s">
        <v>1226</v>
      </c>
      <c r="D917" s="498" t="s">
        <v>1227</v>
      </c>
      <c r="E917" s="409"/>
      <c r="F917" s="409"/>
      <c r="G917" s="425" t="s">
        <v>1069</v>
      </c>
      <c r="H917" s="426" t="s">
        <v>5</v>
      </c>
      <c r="I917" s="412">
        <v>1</v>
      </c>
      <c r="J917" s="413">
        <v>4540769</v>
      </c>
      <c r="K917" s="414">
        <v>4540769</v>
      </c>
      <c r="L917" s="451"/>
    </row>
    <row r="918" spans="2:12" ht="63.9" customHeight="1">
      <c r="B918" s="450"/>
      <c r="C918" s="408" t="s">
        <v>1417</v>
      </c>
      <c r="D918" s="498" t="s">
        <v>1418</v>
      </c>
      <c r="E918" s="409"/>
      <c r="F918" s="409"/>
      <c r="G918" s="425" t="s">
        <v>1368</v>
      </c>
      <c r="H918" s="426" t="s">
        <v>5</v>
      </c>
      <c r="I918" s="412">
        <v>3</v>
      </c>
      <c r="J918" s="413">
        <v>849367</v>
      </c>
      <c r="K918" s="414">
        <v>2548101</v>
      </c>
      <c r="L918" s="451"/>
    </row>
    <row r="919" spans="2:12" ht="63.9" customHeight="1">
      <c r="B919" s="450"/>
      <c r="C919" s="408" t="s">
        <v>1619</v>
      </c>
      <c r="D919" s="498" t="s">
        <v>1620</v>
      </c>
      <c r="E919" s="409"/>
      <c r="F919" s="409"/>
      <c r="G919" s="425" t="s">
        <v>1570</v>
      </c>
      <c r="H919" s="426" t="s">
        <v>5</v>
      </c>
      <c r="I919" s="412">
        <v>1</v>
      </c>
      <c r="J919" s="413">
        <v>1930426</v>
      </c>
      <c r="K919" s="414">
        <v>1930426</v>
      </c>
      <c r="L919" s="451"/>
    </row>
    <row r="920" spans="2:12" ht="63.9" customHeight="1">
      <c r="B920" s="450"/>
      <c r="C920" s="408" t="s">
        <v>1419</v>
      </c>
      <c r="D920" s="498" t="s">
        <v>1420</v>
      </c>
      <c r="E920" s="409"/>
      <c r="F920" s="409"/>
      <c r="G920" s="425" t="s">
        <v>1369</v>
      </c>
      <c r="H920" s="426" t="s">
        <v>5</v>
      </c>
      <c r="I920" s="412">
        <v>1</v>
      </c>
      <c r="J920" s="413">
        <v>1744564</v>
      </c>
      <c r="K920" s="414">
        <v>1744564</v>
      </c>
      <c r="L920" s="451"/>
    </row>
    <row r="921" spans="2:12" ht="63.9" customHeight="1">
      <c r="B921" s="450"/>
      <c r="C921" s="408" t="s">
        <v>1621</v>
      </c>
      <c r="D921" s="498" t="s">
        <v>1622</v>
      </c>
      <c r="E921" s="409"/>
      <c r="F921" s="409"/>
      <c r="G921" s="425" t="s">
        <v>1571</v>
      </c>
      <c r="H921" s="426" t="s">
        <v>5</v>
      </c>
      <c r="I921" s="412">
        <v>1</v>
      </c>
      <c r="J921" s="413">
        <v>4594447</v>
      </c>
      <c r="K921" s="414">
        <v>4594447</v>
      </c>
      <c r="L921" s="451"/>
    </row>
    <row r="922" spans="2:12" ht="63.9" customHeight="1">
      <c r="B922" s="450"/>
      <c r="C922" s="408" t="s">
        <v>1421</v>
      </c>
      <c r="D922" s="498" t="s">
        <v>1422</v>
      </c>
      <c r="E922" s="409"/>
      <c r="F922" s="409"/>
      <c r="G922" s="425" t="s">
        <v>1371</v>
      </c>
      <c r="H922" s="426" t="s">
        <v>5</v>
      </c>
      <c r="I922" s="412">
        <v>1</v>
      </c>
      <c r="J922" s="413">
        <v>8609988</v>
      </c>
      <c r="K922" s="414">
        <v>8609988</v>
      </c>
      <c r="L922" s="451"/>
    </row>
    <row r="923" spans="2:12" ht="63.9" customHeight="1">
      <c r="B923" s="450"/>
      <c r="C923" s="408" t="s">
        <v>1423</v>
      </c>
      <c r="D923" s="498" t="s">
        <v>1424</v>
      </c>
      <c r="E923" s="409"/>
      <c r="F923" s="409"/>
      <c r="G923" s="425" t="s">
        <v>1372</v>
      </c>
      <c r="H923" s="426" t="s">
        <v>5</v>
      </c>
      <c r="I923" s="412">
        <v>2</v>
      </c>
      <c r="J923" s="413">
        <v>4189035</v>
      </c>
      <c r="K923" s="414">
        <v>8378070</v>
      </c>
      <c r="L923" s="451"/>
    </row>
    <row r="924" spans="2:12" ht="63.9" customHeight="1">
      <c r="B924" s="450"/>
      <c r="C924" s="408" t="s">
        <v>1623</v>
      </c>
      <c r="D924" s="498" t="s">
        <v>1228</v>
      </c>
      <c r="E924" s="409"/>
      <c r="F924" s="409"/>
      <c r="G924" s="425" t="s">
        <v>1576</v>
      </c>
      <c r="H924" s="426" t="s">
        <v>5</v>
      </c>
      <c r="I924" s="412">
        <v>1</v>
      </c>
      <c r="J924" s="413">
        <v>652951</v>
      </c>
      <c r="K924" s="414">
        <v>652951</v>
      </c>
      <c r="L924" s="451"/>
    </row>
    <row r="925" spans="2:12" ht="32.1" customHeight="1">
      <c r="B925" s="450"/>
      <c r="C925" s="408" t="s">
        <v>1425</v>
      </c>
      <c r="D925" s="498" t="s">
        <v>1426</v>
      </c>
      <c r="E925" s="409"/>
      <c r="F925" s="409"/>
      <c r="G925" s="425" t="s">
        <v>1375</v>
      </c>
      <c r="H925" s="426" t="s">
        <v>5</v>
      </c>
      <c r="I925" s="412">
        <v>2</v>
      </c>
      <c r="J925" s="413">
        <v>2063606</v>
      </c>
      <c r="K925" s="414">
        <v>4127212</v>
      </c>
      <c r="L925" s="451"/>
    </row>
    <row r="926" spans="2:12" ht="80.099999999999994" customHeight="1">
      <c r="B926" s="450"/>
      <c r="C926" s="408" t="s">
        <v>1427</v>
      </c>
      <c r="D926" s="498" t="s">
        <v>1428</v>
      </c>
      <c r="E926" s="409"/>
      <c r="F926" s="409"/>
      <c r="G926" s="425" t="s">
        <v>1376</v>
      </c>
      <c r="H926" s="426" t="s">
        <v>5</v>
      </c>
      <c r="I926" s="412">
        <v>1</v>
      </c>
      <c r="J926" s="413">
        <v>2356679</v>
      </c>
      <c r="K926" s="414">
        <v>2356679</v>
      </c>
      <c r="L926" s="451"/>
    </row>
    <row r="927" spans="2:12" ht="48" customHeight="1">
      <c r="B927" s="450"/>
      <c r="C927" s="408" t="s">
        <v>1429</v>
      </c>
      <c r="D927" s="498" t="s">
        <v>1430</v>
      </c>
      <c r="E927" s="409"/>
      <c r="F927" s="409"/>
      <c r="G927" s="425" t="s">
        <v>1378</v>
      </c>
      <c r="H927" s="426" t="s">
        <v>5</v>
      </c>
      <c r="I927" s="412">
        <v>3</v>
      </c>
      <c r="J927" s="413">
        <v>1307903</v>
      </c>
      <c r="K927" s="414">
        <v>3923709</v>
      </c>
      <c r="L927" s="451"/>
    </row>
    <row r="928" spans="2:12" ht="32.1" customHeight="1">
      <c r="B928" s="450"/>
      <c r="C928" s="408" t="s">
        <v>1431</v>
      </c>
      <c r="D928" s="498" t="s">
        <v>1432</v>
      </c>
      <c r="E928" s="409"/>
      <c r="F928" s="409"/>
      <c r="G928" s="425" t="s">
        <v>1379</v>
      </c>
      <c r="H928" s="426" t="s">
        <v>5</v>
      </c>
      <c r="I928" s="412">
        <v>1</v>
      </c>
      <c r="J928" s="413">
        <v>2449595</v>
      </c>
      <c r="K928" s="414">
        <v>2449595</v>
      </c>
      <c r="L928" s="451"/>
    </row>
    <row r="929" spans="2:12" ht="32.1" customHeight="1">
      <c r="B929" s="450"/>
      <c r="C929" s="408" t="s">
        <v>1399</v>
      </c>
      <c r="D929" s="498" t="s">
        <v>1433</v>
      </c>
      <c r="E929" s="409"/>
      <c r="F929" s="409"/>
      <c r="G929" s="425" t="s">
        <v>1363</v>
      </c>
      <c r="H929" s="426" t="s">
        <v>7</v>
      </c>
      <c r="I929" s="412">
        <v>1</v>
      </c>
      <c r="J929" s="413">
        <v>281690</v>
      </c>
      <c r="K929" s="414">
        <v>281690</v>
      </c>
      <c r="L929" s="451"/>
    </row>
    <row r="930" spans="2:12" ht="32.1" customHeight="1">
      <c r="B930" s="450"/>
      <c r="C930" s="408" t="s">
        <v>1434</v>
      </c>
      <c r="D930" s="498" t="s">
        <v>1435</v>
      </c>
      <c r="E930" s="409"/>
      <c r="F930" s="409"/>
      <c r="G930" s="425" t="s">
        <v>1380</v>
      </c>
      <c r="H930" s="426" t="s">
        <v>5</v>
      </c>
      <c r="I930" s="412">
        <v>1</v>
      </c>
      <c r="J930" s="413">
        <v>139767</v>
      </c>
      <c r="K930" s="414">
        <v>139767</v>
      </c>
      <c r="L930" s="451"/>
    </row>
    <row r="931" spans="2:12" ht="96" customHeight="1">
      <c r="B931" s="450"/>
      <c r="C931" s="408" t="s">
        <v>1450</v>
      </c>
      <c r="D931" s="498" t="s">
        <v>1436</v>
      </c>
      <c r="E931" s="409"/>
      <c r="F931" s="409"/>
      <c r="G931" s="425" t="s">
        <v>1074</v>
      </c>
      <c r="H931" s="426" t="s">
        <v>5</v>
      </c>
      <c r="I931" s="412">
        <v>1</v>
      </c>
      <c r="J931" s="413">
        <v>7275456</v>
      </c>
      <c r="K931" s="414">
        <v>7275456</v>
      </c>
      <c r="L931" s="451"/>
    </row>
    <row r="932" spans="2:12" ht="63.9" customHeight="1">
      <c r="B932" s="450"/>
      <c r="C932" s="408" t="s">
        <v>1624</v>
      </c>
      <c r="D932" s="498" t="s">
        <v>1437</v>
      </c>
      <c r="E932" s="409"/>
      <c r="F932" s="409"/>
      <c r="G932" s="425" t="s">
        <v>1578</v>
      </c>
      <c r="H932" s="426" t="s">
        <v>5</v>
      </c>
      <c r="I932" s="412">
        <v>2</v>
      </c>
      <c r="J932" s="413">
        <v>1065675</v>
      </c>
      <c r="K932" s="414">
        <v>2131350</v>
      </c>
      <c r="L932" s="451"/>
    </row>
    <row r="933" spans="2:12" ht="32.1" customHeight="1">
      <c r="B933" s="450"/>
      <c r="C933" s="408" t="s">
        <v>1438</v>
      </c>
      <c r="D933" s="498" t="s">
        <v>1439</v>
      </c>
      <c r="E933" s="409"/>
      <c r="F933" s="409"/>
      <c r="G933" s="425" t="s">
        <v>1381</v>
      </c>
      <c r="H933" s="426" t="s">
        <v>5</v>
      </c>
      <c r="I933" s="412">
        <v>2</v>
      </c>
      <c r="J933" s="413">
        <v>160739</v>
      </c>
      <c r="K933" s="414">
        <v>321478</v>
      </c>
      <c r="L933" s="451"/>
    </row>
    <row r="934" spans="2:12" ht="32.1" customHeight="1">
      <c r="B934" s="450"/>
      <c r="C934" s="408" t="s">
        <v>1440</v>
      </c>
      <c r="D934" s="498" t="s">
        <v>1441</v>
      </c>
      <c r="E934" s="409"/>
      <c r="F934" s="409"/>
      <c r="G934" s="425" t="s">
        <v>1382</v>
      </c>
      <c r="H934" s="426" t="s">
        <v>5</v>
      </c>
      <c r="I934" s="412">
        <v>5</v>
      </c>
      <c r="J934" s="413">
        <v>511218</v>
      </c>
      <c r="K934" s="414">
        <v>2556090</v>
      </c>
      <c r="L934" s="451"/>
    </row>
    <row r="935" spans="2:12" ht="48" customHeight="1">
      <c r="B935" s="450"/>
      <c r="C935" s="408" t="s">
        <v>1442</v>
      </c>
      <c r="D935" s="498" t="s">
        <v>1443</v>
      </c>
      <c r="E935" s="409"/>
      <c r="F935" s="409"/>
      <c r="G935" s="425" t="s">
        <v>1383</v>
      </c>
      <c r="H935" s="426" t="s">
        <v>5</v>
      </c>
      <c r="I935" s="412">
        <v>2</v>
      </c>
      <c r="J935" s="413">
        <v>1152030</v>
      </c>
      <c r="K935" s="414">
        <v>2304060</v>
      </c>
      <c r="L935" s="451"/>
    </row>
    <row r="936" spans="2:12" ht="32.1" customHeight="1">
      <c r="B936" s="450"/>
      <c r="C936" s="408" t="s">
        <v>1444</v>
      </c>
      <c r="D936" s="498" t="s">
        <v>1445</v>
      </c>
      <c r="E936" s="409"/>
      <c r="F936" s="409"/>
      <c r="G936" s="425" t="s">
        <v>1386</v>
      </c>
      <c r="H936" s="426" t="s">
        <v>5</v>
      </c>
      <c r="I936" s="412">
        <v>1</v>
      </c>
      <c r="J936" s="413">
        <v>12828014</v>
      </c>
      <c r="K936" s="414">
        <v>12828014</v>
      </c>
      <c r="L936" s="451"/>
    </row>
    <row r="937" spans="2:12" ht="32.1" customHeight="1">
      <c r="B937" s="450"/>
      <c r="C937" s="408" t="s">
        <v>1446</v>
      </c>
      <c r="D937" s="498" t="s">
        <v>1447</v>
      </c>
      <c r="E937" s="409"/>
      <c r="F937" s="409"/>
      <c r="G937" s="425" t="s">
        <v>1387</v>
      </c>
      <c r="H937" s="426" t="s">
        <v>5</v>
      </c>
      <c r="I937" s="412">
        <v>1</v>
      </c>
      <c r="J937" s="413">
        <v>21787867</v>
      </c>
      <c r="K937" s="414">
        <v>21787867</v>
      </c>
      <c r="L937" s="451"/>
    </row>
    <row r="938" spans="2:12" ht="63.9" customHeight="1">
      <c r="B938" s="450"/>
      <c r="C938" s="408" t="s">
        <v>1625</v>
      </c>
      <c r="D938" s="498" t="s">
        <v>1626</v>
      </c>
      <c r="E938" s="409"/>
      <c r="F938" s="409"/>
      <c r="G938" s="425" t="s">
        <v>1388</v>
      </c>
      <c r="H938" s="426" t="s">
        <v>5</v>
      </c>
      <c r="I938" s="412">
        <v>1</v>
      </c>
      <c r="J938" s="413">
        <v>12192</v>
      </c>
      <c r="K938" s="414">
        <v>12192</v>
      </c>
      <c r="L938" s="451"/>
    </row>
    <row r="939" spans="2:12" ht="63.9" customHeight="1">
      <c r="B939" s="450"/>
      <c r="C939" s="408" t="s">
        <v>1627</v>
      </c>
      <c r="D939" s="498" t="s">
        <v>1628</v>
      </c>
      <c r="E939" s="409"/>
      <c r="F939" s="409"/>
      <c r="G939" s="425" t="s">
        <v>1582</v>
      </c>
      <c r="H939" s="426" t="s">
        <v>5</v>
      </c>
      <c r="I939" s="412">
        <v>1</v>
      </c>
      <c r="J939" s="413">
        <v>3087050</v>
      </c>
      <c r="K939" s="414">
        <v>3087050</v>
      </c>
      <c r="L939" s="451"/>
    </row>
    <row r="940" spans="2:12" ht="32.1" customHeight="1">
      <c r="B940" s="450"/>
      <c r="C940" s="408" t="s">
        <v>1448</v>
      </c>
      <c r="D940" s="498" t="s">
        <v>1449</v>
      </c>
      <c r="E940" s="409"/>
      <c r="F940" s="409"/>
      <c r="G940" s="425" t="s">
        <v>1389</v>
      </c>
      <c r="H940" s="426" t="s">
        <v>5</v>
      </c>
      <c r="I940" s="412">
        <v>2</v>
      </c>
      <c r="J940" s="413">
        <v>619333</v>
      </c>
      <c r="K940" s="414">
        <v>1238666</v>
      </c>
      <c r="L940" s="451"/>
    </row>
    <row r="941" spans="2:12" ht="80.099999999999994" customHeight="1">
      <c r="B941" s="450"/>
      <c r="C941" s="408" t="s">
        <v>1629</v>
      </c>
      <c r="D941" s="498" t="s">
        <v>1451</v>
      </c>
      <c r="E941" s="409"/>
      <c r="F941" s="409"/>
      <c r="G941" s="425" t="s">
        <v>1579</v>
      </c>
      <c r="H941" s="426" t="s">
        <v>5</v>
      </c>
      <c r="I941" s="412">
        <v>1</v>
      </c>
      <c r="J941" s="413">
        <v>16114584</v>
      </c>
      <c r="K941" s="414">
        <v>16114584</v>
      </c>
      <c r="L941" s="451"/>
    </row>
    <row r="942" spans="2:12" ht="48" customHeight="1">
      <c r="B942" s="450"/>
      <c r="C942" s="408" t="s">
        <v>1452</v>
      </c>
      <c r="D942" s="498" t="s">
        <v>1453</v>
      </c>
      <c r="E942" s="409"/>
      <c r="F942" s="409"/>
      <c r="G942" s="425" t="s">
        <v>1390</v>
      </c>
      <c r="H942" s="426" t="s">
        <v>5</v>
      </c>
      <c r="I942" s="412">
        <v>2</v>
      </c>
      <c r="J942" s="413">
        <v>3570967</v>
      </c>
      <c r="K942" s="414">
        <v>7141934</v>
      </c>
      <c r="L942" s="451"/>
    </row>
    <row r="943" spans="2:12" ht="111.9" customHeight="1">
      <c r="B943" s="450"/>
      <c r="C943" s="408" t="s">
        <v>1454</v>
      </c>
      <c r="D943" s="498" t="s">
        <v>1455</v>
      </c>
      <c r="E943" s="409"/>
      <c r="F943" s="409"/>
      <c r="G943" s="425" t="s">
        <v>1391</v>
      </c>
      <c r="H943" s="426" t="s">
        <v>5</v>
      </c>
      <c r="I943" s="412">
        <v>2</v>
      </c>
      <c r="J943" s="413">
        <v>3186564</v>
      </c>
      <c r="K943" s="414">
        <v>6373128</v>
      </c>
      <c r="L943" s="451"/>
    </row>
    <row r="944" spans="2:12" ht="32.1" customHeight="1">
      <c r="B944" s="450"/>
      <c r="C944" s="408" t="s">
        <v>1456</v>
      </c>
      <c r="D944" s="498" t="s">
        <v>1457</v>
      </c>
      <c r="E944" s="409"/>
      <c r="F944" s="409"/>
      <c r="G944" s="425" t="s">
        <v>1392</v>
      </c>
      <c r="H944" s="426" t="s">
        <v>5</v>
      </c>
      <c r="I944" s="412">
        <v>1</v>
      </c>
      <c r="J944" s="413">
        <v>5316935</v>
      </c>
      <c r="K944" s="414">
        <v>5316935</v>
      </c>
      <c r="L944" s="451"/>
    </row>
    <row r="945" spans="2:12" ht="63.9" customHeight="1">
      <c r="B945" s="450"/>
      <c r="C945" s="408" t="s">
        <v>1630</v>
      </c>
      <c r="D945" s="498" t="s">
        <v>1631</v>
      </c>
      <c r="E945" s="409"/>
      <c r="F945" s="409"/>
      <c r="G945" s="425" t="s">
        <v>1583</v>
      </c>
      <c r="H945" s="426" t="s">
        <v>5</v>
      </c>
      <c r="I945" s="412">
        <v>1</v>
      </c>
      <c r="J945" s="413">
        <v>5123883</v>
      </c>
      <c r="K945" s="414">
        <v>5123883</v>
      </c>
      <c r="L945" s="451"/>
    </row>
    <row r="946" spans="2:12" ht="111.9" customHeight="1">
      <c r="B946" s="450"/>
      <c r="C946" s="408" t="s">
        <v>1458</v>
      </c>
      <c r="D946" s="498" t="s">
        <v>1459</v>
      </c>
      <c r="E946" s="409"/>
      <c r="F946" s="409"/>
      <c r="G946" s="425" t="s">
        <v>1393</v>
      </c>
      <c r="H946" s="426" t="s">
        <v>5</v>
      </c>
      <c r="I946" s="412">
        <v>6</v>
      </c>
      <c r="J946" s="413">
        <v>2633223</v>
      </c>
      <c r="K946" s="414">
        <v>15799338</v>
      </c>
      <c r="L946" s="451"/>
    </row>
    <row r="947" spans="2:12" ht="111.9" customHeight="1">
      <c r="B947" s="450"/>
      <c r="C947" s="408" t="s">
        <v>1460</v>
      </c>
      <c r="D947" s="498" t="s">
        <v>1461</v>
      </c>
      <c r="E947" s="409"/>
      <c r="F947" s="409"/>
      <c r="G947" s="425" t="s">
        <v>1394</v>
      </c>
      <c r="H947" s="426" t="s">
        <v>5</v>
      </c>
      <c r="I947" s="412">
        <v>3</v>
      </c>
      <c r="J947" s="413">
        <v>3319490</v>
      </c>
      <c r="K947" s="414">
        <v>9958470</v>
      </c>
      <c r="L947" s="451"/>
    </row>
    <row r="948" spans="2:12" ht="32.1" customHeight="1">
      <c r="B948" s="450"/>
      <c r="C948" s="408" t="s">
        <v>1462</v>
      </c>
      <c r="D948" s="498" t="s">
        <v>1463</v>
      </c>
      <c r="E948" s="409"/>
      <c r="F948" s="409"/>
      <c r="G948" s="425" t="s">
        <v>1395</v>
      </c>
      <c r="H948" s="426" t="s">
        <v>5</v>
      </c>
      <c r="I948" s="412">
        <v>3</v>
      </c>
      <c r="J948" s="413">
        <v>1152065</v>
      </c>
      <c r="K948" s="414">
        <v>3456195</v>
      </c>
      <c r="L948" s="451"/>
    </row>
    <row r="949" spans="2:12" ht="80.099999999999994" customHeight="1">
      <c r="B949" s="450"/>
      <c r="C949" s="408" t="s">
        <v>1632</v>
      </c>
      <c r="D949" s="498" t="s">
        <v>1633</v>
      </c>
      <c r="E949" s="409"/>
      <c r="F949" s="409"/>
      <c r="G949" s="425" t="s">
        <v>1584</v>
      </c>
      <c r="H949" s="426" t="s">
        <v>5</v>
      </c>
      <c r="I949" s="412">
        <v>1</v>
      </c>
      <c r="J949" s="413">
        <v>6406019</v>
      </c>
      <c r="K949" s="414">
        <v>6406019</v>
      </c>
      <c r="L949" s="451"/>
    </row>
    <row r="950" spans="2:12" ht="32.1" customHeight="1">
      <c r="B950" s="450"/>
      <c r="C950" s="408" t="s">
        <v>1401</v>
      </c>
      <c r="D950" s="498" t="s">
        <v>1634</v>
      </c>
      <c r="E950" s="409"/>
      <c r="F950" s="409"/>
      <c r="G950" s="425" t="s">
        <v>1364</v>
      </c>
      <c r="H950" s="426" t="s">
        <v>7</v>
      </c>
      <c r="I950" s="412">
        <v>1</v>
      </c>
      <c r="J950" s="413">
        <v>371949</v>
      </c>
      <c r="K950" s="414">
        <v>371949</v>
      </c>
      <c r="L950" s="451"/>
    </row>
    <row r="951" spans="2:12" ht="80.099999999999994" customHeight="1">
      <c r="B951" s="450"/>
      <c r="C951" s="408" t="s">
        <v>1635</v>
      </c>
      <c r="D951" s="498" t="s">
        <v>1636</v>
      </c>
      <c r="E951" s="409"/>
      <c r="F951" s="409"/>
      <c r="G951" s="425" t="s">
        <v>1585</v>
      </c>
      <c r="H951" s="426" t="s">
        <v>5</v>
      </c>
      <c r="I951" s="412">
        <v>1</v>
      </c>
      <c r="J951" s="413">
        <v>1004979</v>
      </c>
      <c r="K951" s="414">
        <v>1004979</v>
      </c>
      <c r="L951" s="451"/>
    </row>
    <row r="952" spans="2:12" ht="80.099999999999994" customHeight="1">
      <c r="B952" s="450"/>
      <c r="C952" s="408" t="s">
        <v>1637</v>
      </c>
      <c r="D952" s="498" t="s">
        <v>1638</v>
      </c>
      <c r="E952" s="409"/>
      <c r="F952" s="409"/>
      <c r="G952" s="425" t="s">
        <v>1586</v>
      </c>
      <c r="H952" s="426" t="s">
        <v>5</v>
      </c>
      <c r="I952" s="412">
        <v>1</v>
      </c>
      <c r="J952" s="413">
        <v>1255109</v>
      </c>
      <c r="K952" s="414">
        <v>1255109</v>
      </c>
      <c r="L952" s="451"/>
    </row>
    <row r="953" spans="2:12" ht="80.099999999999994" customHeight="1">
      <c r="B953" s="450"/>
      <c r="C953" s="408" t="s">
        <v>1639</v>
      </c>
      <c r="D953" s="498" t="s">
        <v>1640</v>
      </c>
      <c r="E953" s="409"/>
      <c r="F953" s="409"/>
      <c r="G953" s="425" t="s">
        <v>1587</v>
      </c>
      <c r="H953" s="426" t="s">
        <v>5</v>
      </c>
      <c r="I953" s="412">
        <v>1</v>
      </c>
      <c r="J953" s="413">
        <v>313340</v>
      </c>
      <c r="K953" s="414">
        <v>313340</v>
      </c>
      <c r="L953" s="451"/>
    </row>
    <row r="954" spans="2:12" ht="80.099999999999994" customHeight="1">
      <c r="B954" s="450"/>
      <c r="C954" s="408" t="s">
        <v>1641</v>
      </c>
      <c r="D954" s="498" t="s">
        <v>1642</v>
      </c>
      <c r="E954" s="409"/>
      <c r="F954" s="409"/>
      <c r="G954" s="425" t="s">
        <v>1588</v>
      </c>
      <c r="H954" s="426" t="s">
        <v>5</v>
      </c>
      <c r="I954" s="412">
        <v>1</v>
      </c>
      <c r="J954" s="413">
        <v>3102517</v>
      </c>
      <c r="K954" s="414">
        <v>3102517</v>
      </c>
      <c r="L954" s="451"/>
    </row>
    <row r="955" spans="2:12" ht="63.9" customHeight="1">
      <c r="B955" s="450"/>
      <c r="C955" s="408" t="s">
        <v>1643</v>
      </c>
      <c r="D955" s="498" t="s">
        <v>1644</v>
      </c>
      <c r="E955" s="409"/>
      <c r="F955" s="409"/>
      <c r="G955" s="425" t="s">
        <v>1589</v>
      </c>
      <c r="H955" s="426" t="s">
        <v>5</v>
      </c>
      <c r="I955" s="412">
        <v>2</v>
      </c>
      <c r="J955" s="413">
        <v>308202</v>
      </c>
      <c r="K955" s="414">
        <v>616404</v>
      </c>
      <c r="L955" s="451"/>
    </row>
    <row r="956" spans="2:12" ht="80.099999999999994" customHeight="1">
      <c r="B956" s="450"/>
      <c r="C956" s="408" t="s">
        <v>1645</v>
      </c>
      <c r="D956" s="498" t="s">
        <v>1646</v>
      </c>
      <c r="E956" s="409"/>
      <c r="F956" s="409"/>
      <c r="G956" s="425" t="s">
        <v>1596</v>
      </c>
      <c r="H956" s="426" t="s">
        <v>5</v>
      </c>
      <c r="I956" s="412">
        <v>1</v>
      </c>
      <c r="J956" s="413">
        <v>18853711</v>
      </c>
      <c r="K956" s="414">
        <v>18853711</v>
      </c>
      <c r="L956" s="451"/>
    </row>
    <row r="957" spans="2:12" ht="63.9" customHeight="1">
      <c r="B957" s="450"/>
      <c r="C957" s="408" t="s">
        <v>1464</v>
      </c>
      <c r="D957" s="498" t="s">
        <v>1465</v>
      </c>
      <c r="E957" s="409"/>
      <c r="F957" s="409"/>
      <c r="G957" s="425" t="s">
        <v>1396</v>
      </c>
      <c r="H957" s="426" t="s">
        <v>5</v>
      </c>
      <c r="I957" s="412">
        <v>1</v>
      </c>
      <c r="J957" s="413">
        <v>625402</v>
      </c>
      <c r="K957" s="414">
        <v>625402</v>
      </c>
      <c r="L957" s="451"/>
    </row>
    <row r="958" spans="2:12" ht="48" customHeight="1">
      <c r="B958" s="450"/>
      <c r="C958" s="408" t="s">
        <v>897</v>
      </c>
      <c r="D958" s="498" t="s">
        <v>1466</v>
      </c>
      <c r="E958" s="409"/>
      <c r="F958" s="409"/>
      <c r="G958" s="425" t="s">
        <v>845</v>
      </c>
      <c r="H958" s="426" t="s">
        <v>6</v>
      </c>
      <c r="I958" s="412">
        <v>2204</v>
      </c>
      <c r="J958" s="413">
        <v>101637</v>
      </c>
      <c r="K958" s="414">
        <v>224007948</v>
      </c>
      <c r="L958" s="451"/>
    </row>
    <row r="959" spans="2:12" ht="32.1" customHeight="1">
      <c r="B959" s="450"/>
      <c r="C959" s="408" t="s">
        <v>891</v>
      </c>
      <c r="D959" s="498" t="s">
        <v>1467</v>
      </c>
      <c r="E959" s="409"/>
      <c r="F959" s="409"/>
      <c r="G959" s="425" t="s">
        <v>842</v>
      </c>
      <c r="H959" s="426" t="s">
        <v>6</v>
      </c>
      <c r="I959" s="412">
        <v>901</v>
      </c>
      <c r="J959" s="413">
        <v>3081</v>
      </c>
      <c r="K959" s="414">
        <v>2775981</v>
      </c>
      <c r="L959" s="451"/>
    </row>
    <row r="960" spans="2:12" ht="32.1" customHeight="1">
      <c r="B960" s="450"/>
      <c r="C960" s="408"/>
      <c r="D960" s="498"/>
      <c r="E960" s="409"/>
      <c r="F960" s="409"/>
      <c r="G960" s="427" t="s">
        <v>989</v>
      </c>
      <c r="H960" s="426"/>
      <c r="I960" s="426"/>
      <c r="J960" s="413"/>
      <c r="K960" s="414"/>
      <c r="L960" s="451"/>
    </row>
    <row r="961" spans="2:12" ht="63.9" customHeight="1">
      <c r="B961" s="450"/>
      <c r="C961" s="408" t="s">
        <v>1123</v>
      </c>
      <c r="D961" s="498" t="s">
        <v>1647</v>
      </c>
      <c r="E961" s="409"/>
      <c r="F961" s="409"/>
      <c r="G961" s="425" t="s">
        <v>1016</v>
      </c>
      <c r="H961" s="426" t="s">
        <v>5</v>
      </c>
      <c r="I961" s="412">
        <v>6</v>
      </c>
      <c r="J961" s="413">
        <v>435780</v>
      </c>
      <c r="K961" s="414">
        <v>2614680</v>
      </c>
      <c r="L961" s="451"/>
    </row>
    <row r="962" spans="2:12" ht="63.9" customHeight="1">
      <c r="B962" s="450"/>
      <c r="C962" s="408" t="s">
        <v>1125</v>
      </c>
      <c r="D962" s="498" t="s">
        <v>1648</v>
      </c>
      <c r="E962" s="409"/>
      <c r="F962" s="409"/>
      <c r="G962" s="425" t="s">
        <v>1017</v>
      </c>
      <c r="H962" s="426" t="s">
        <v>5</v>
      </c>
      <c r="I962" s="412">
        <v>4</v>
      </c>
      <c r="J962" s="413">
        <v>439827</v>
      </c>
      <c r="K962" s="414">
        <v>1759308</v>
      </c>
      <c r="L962" s="451"/>
    </row>
    <row r="963" spans="2:12" ht="32.1" customHeight="1">
      <c r="B963" s="450"/>
      <c r="C963" s="508"/>
      <c r="D963" s="512"/>
      <c r="E963" s="417"/>
      <c r="F963" s="417"/>
      <c r="G963" s="509"/>
      <c r="H963" s="510"/>
      <c r="I963" s="510"/>
      <c r="J963" s="421"/>
      <c r="K963" s="511"/>
      <c r="L963" s="451"/>
    </row>
    <row r="964" spans="2:12" ht="32.1" customHeight="1" thickBot="1">
      <c r="B964" s="450"/>
      <c r="C964" s="416" t="s">
        <v>1266</v>
      </c>
      <c r="D964" s="497"/>
      <c r="E964" s="417"/>
      <c r="F964" s="417"/>
      <c r="G964" s="418"/>
      <c r="H964" s="419"/>
      <c r="I964" s="419"/>
      <c r="J964" s="421"/>
      <c r="K964" s="422">
        <v>18102494661</v>
      </c>
      <c r="L964" s="451"/>
    </row>
    <row r="965" spans="2:12" ht="32.1" customHeight="1" thickBot="1">
      <c r="B965" s="450"/>
      <c r="C965" s="397"/>
      <c r="D965" s="496">
        <v>12</v>
      </c>
      <c r="E965" s="398"/>
      <c r="F965" s="398"/>
      <c r="G965" s="423" t="s">
        <v>1468</v>
      </c>
      <c r="H965" s="400"/>
      <c r="I965" s="400"/>
      <c r="J965" s="398"/>
      <c r="K965" s="401"/>
      <c r="L965" s="451"/>
    </row>
    <row r="966" spans="2:12" ht="15.6">
      <c r="B966" s="450"/>
      <c r="C966" s="402"/>
      <c r="D966" s="486"/>
      <c r="E966" s="403"/>
      <c r="F966" s="403"/>
      <c r="G966" s="415" t="s">
        <v>1362</v>
      </c>
      <c r="H966" s="405"/>
      <c r="I966" s="405"/>
      <c r="J966" s="406"/>
      <c r="K966" s="407"/>
      <c r="L966" s="451"/>
    </row>
    <row r="967" spans="2:12" ht="15.6">
      <c r="B967" s="450"/>
      <c r="C967" s="402"/>
      <c r="D967" s="486"/>
      <c r="E967" s="403"/>
      <c r="F967" s="403"/>
      <c r="G967" s="404" t="s">
        <v>1649</v>
      </c>
      <c r="H967" s="405"/>
      <c r="I967" s="405"/>
      <c r="J967" s="406"/>
      <c r="K967" s="407"/>
      <c r="L967" s="451"/>
    </row>
    <row r="968" spans="2:12" ht="32.1" customHeight="1">
      <c r="B968" s="450"/>
      <c r="C968" s="428">
        <v>3009</v>
      </c>
      <c r="D968" s="487">
        <v>12.101000000000001</v>
      </c>
      <c r="E968" s="409"/>
      <c r="F968" s="409"/>
      <c r="G968" s="410" t="s">
        <v>684</v>
      </c>
      <c r="H968" s="411" t="s">
        <v>6</v>
      </c>
      <c r="I968" s="412">
        <v>3390</v>
      </c>
      <c r="J968" s="413">
        <v>44441</v>
      </c>
      <c r="K968" s="414">
        <v>150654990</v>
      </c>
      <c r="L968" s="451"/>
    </row>
    <row r="969" spans="2:12" ht="32.1" customHeight="1">
      <c r="B969" s="450"/>
      <c r="C969" s="428">
        <v>4489</v>
      </c>
      <c r="D969" s="487">
        <v>12.102</v>
      </c>
      <c r="E969" s="409"/>
      <c r="F969" s="409"/>
      <c r="G969" s="410" t="s">
        <v>701</v>
      </c>
      <c r="H969" s="411" t="s">
        <v>6</v>
      </c>
      <c r="I969" s="412">
        <v>3227</v>
      </c>
      <c r="J969" s="413">
        <v>164178</v>
      </c>
      <c r="K969" s="414">
        <v>529802406</v>
      </c>
      <c r="L969" s="451"/>
    </row>
    <row r="970" spans="2:12" ht="32.1" customHeight="1">
      <c r="B970" s="450"/>
      <c r="C970" s="428">
        <v>3024</v>
      </c>
      <c r="D970" s="487">
        <v>12.103</v>
      </c>
      <c r="E970" s="409"/>
      <c r="F970" s="409"/>
      <c r="G970" s="410" t="s">
        <v>33</v>
      </c>
      <c r="H970" s="411" t="s">
        <v>6</v>
      </c>
      <c r="I970" s="412">
        <v>164</v>
      </c>
      <c r="J970" s="413">
        <v>134823</v>
      </c>
      <c r="K970" s="414">
        <v>22110972</v>
      </c>
      <c r="L970" s="451"/>
    </row>
    <row r="971" spans="2:12" ht="80.099999999999994" customHeight="1">
      <c r="B971" s="450"/>
      <c r="C971" s="428">
        <v>3017</v>
      </c>
      <c r="D971" s="487">
        <v>12.103999999999999</v>
      </c>
      <c r="E971" s="409"/>
      <c r="F971" s="409"/>
      <c r="G971" s="410" t="s">
        <v>685</v>
      </c>
      <c r="H971" s="411" t="s">
        <v>6</v>
      </c>
      <c r="I971" s="412">
        <v>4407</v>
      </c>
      <c r="J971" s="413">
        <v>42199</v>
      </c>
      <c r="K971" s="414">
        <v>185970993</v>
      </c>
      <c r="L971" s="451"/>
    </row>
    <row r="972" spans="2:12" ht="15.6">
      <c r="B972" s="450"/>
      <c r="C972" s="505"/>
      <c r="D972" s="486"/>
      <c r="E972" s="403"/>
      <c r="F972" s="403"/>
      <c r="G972" s="415" t="s">
        <v>455</v>
      </c>
      <c r="H972" s="424"/>
      <c r="I972" s="424"/>
      <c r="J972" s="406"/>
      <c r="K972" s="407"/>
      <c r="L972" s="451"/>
    </row>
    <row r="973" spans="2:12" ht="15.6">
      <c r="B973" s="450"/>
      <c r="C973" s="505"/>
      <c r="D973" s="486"/>
      <c r="E973" s="403"/>
      <c r="F973" s="403"/>
      <c r="G973" s="415" t="s">
        <v>1649</v>
      </c>
      <c r="H973" s="424"/>
      <c r="I973" s="424"/>
      <c r="J973" s="406"/>
      <c r="K973" s="407"/>
      <c r="L973" s="451"/>
    </row>
    <row r="974" spans="2:12" ht="32.1" customHeight="1">
      <c r="B974" s="450"/>
      <c r="C974" s="428" t="s">
        <v>708</v>
      </c>
      <c r="D974" s="487" t="s">
        <v>1242</v>
      </c>
      <c r="E974" s="409"/>
      <c r="F974" s="409"/>
      <c r="G974" s="410" t="s">
        <v>684</v>
      </c>
      <c r="H974" s="411" t="s">
        <v>6</v>
      </c>
      <c r="I974" s="412">
        <v>1130</v>
      </c>
      <c r="J974" s="413">
        <v>59572</v>
      </c>
      <c r="K974" s="414">
        <v>67316360</v>
      </c>
      <c r="L974" s="451"/>
    </row>
    <row r="975" spans="2:12" ht="32.1" customHeight="1">
      <c r="B975" s="450"/>
      <c r="C975" s="428" t="s">
        <v>746</v>
      </c>
      <c r="D975" s="487" t="s">
        <v>1244</v>
      </c>
      <c r="E975" s="409"/>
      <c r="F975" s="409"/>
      <c r="G975" s="410" t="s">
        <v>701</v>
      </c>
      <c r="H975" s="411" t="s">
        <v>6</v>
      </c>
      <c r="I975" s="412">
        <v>1076</v>
      </c>
      <c r="J975" s="413">
        <v>171905</v>
      </c>
      <c r="K975" s="414">
        <v>184969780</v>
      </c>
      <c r="L975" s="451"/>
    </row>
    <row r="976" spans="2:12" ht="32.1" customHeight="1">
      <c r="B976" s="450"/>
      <c r="C976" s="428" t="s">
        <v>712</v>
      </c>
      <c r="D976" s="487" t="s">
        <v>1246</v>
      </c>
      <c r="E976" s="409"/>
      <c r="F976" s="409"/>
      <c r="G976" s="410" t="s">
        <v>33</v>
      </c>
      <c r="H976" s="411" t="s">
        <v>6</v>
      </c>
      <c r="I976" s="412">
        <v>55</v>
      </c>
      <c r="J976" s="413">
        <v>142550</v>
      </c>
      <c r="K976" s="414">
        <v>7840250</v>
      </c>
      <c r="L976" s="451"/>
    </row>
    <row r="977" spans="2:12" ht="80.099999999999994" customHeight="1">
      <c r="B977" s="450"/>
      <c r="C977" s="428" t="s">
        <v>710</v>
      </c>
      <c r="D977" s="487" t="s">
        <v>1248</v>
      </c>
      <c r="E977" s="409"/>
      <c r="F977" s="409"/>
      <c r="G977" s="410" t="s">
        <v>685</v>
      </c>
      <c r="H977" s="411" t="s">
        <v>6</v>
      </c>
      <c r="I977" s="412">
        <v>1469</v>
      </c>
      <c r="J977" s="413">
        <v>42199</v>
      </c>
      <c r="K977" s="414">
        <v>61990331</v>
      </c>
      <c r="L977" s="451"/>
    </row>
    <row r="978" spans="2:12" ht="32.1" customHeight="1" thickBot="1">
      <c r="B978" s="450"/>
      <c r="C978" s="416" t="s">
        <v>1266</v>
      </c>
      <c r="D978" s="497"/>
      <c r="E978" s="417"/>
      <c r="F978" s="417"/>
      <c r="G978" s="418"/>
      <c r="H978" s="419"/>
      <c r="I978" s="419"/>
      <c r="J978" s="421"/>
      <c r="K978" s="422">
        <v>1210656082</v>
      </c>
      <c r="L978" s="451"/>
    </row>
    <row r="979" spans="2:12" ht="32.1" customHeight="1" thickBot="1">
      <c r="B979" s="450"/>
      <c r="C979" s="397"/>
      <c r="D979" s="496">
        <v>13</v>
      </c>
      <c r="E979" s="398"/>
      <c r="F979" s="398"/>
      <c r="G979" s="399" t="s">
        <v>1229</v>
      </c>
      <c r="H979" s="400"/>
      <c r="I979" s="400"/>
      <c r="J979" s="398"/>
      <c r="K979" s="401"/>
      <c r="L979" s="451"/>
    </row>
    <row r="980" spans="2:12" ht="15.6">
      <c r="B980" s="450"/>
      <c r="C980" s="402"/>
      <c r="D980" s="486"/>
      <c r="E980" s="403"/>
      <c r="F980" s="403"/>
      <c r="G980" s="404" t="s">
        <v>1362</v>
      </c>
      <c r="H980" s="405"/>
      <c r="I980" s="405"/>
      <c r="J980" s="406"/>
      <c r="K980" s="407"/>
      <c r="L980" s="451"/>
    </row>
    <row r="981" spans="2:12" ht="15.6">
      <c r="B981" s="450"/>
      <c r="C981" s="402"/>
      <c r="D981" s="486"/>
      <c r="E981" s="403"/>
      <c r="F981" s="403"/>
      <c r="G981" s="404" t="s">
        <v>10</v>
      </c>
      <c r="H981" s="405"/>
      <c r="I981" s="405"/>
      <c r="J981" s="406"/>
      <c r="K981" s="407"/>
      <c r="L981" s="451"/>
    </row>
    <row r="982" spans="2:12" ht="15.6">
      <c r="B982" s="450"/>
      <c r="C982" s="402"/>
      <c r="D982" s="486"/>
      <c r="E982" s="403"/>
      <c r="F982" s="403"/>
      <c r="G982" s="404" t="s">
        <v>532</v>
      </c>
      <c r="H982" s="405"/>
      <c r="I982" s="405"/>
      <c r="J982" s="406"/>
      <c r="K982" s="407"/>
      <c r="L982" s="451"/>
    </row>
    <row r="983" spans="2:12" ht="31.2">
      <c r="B983" s="450"/>
      <c r="C983" s="428">
        <v>4792</v>
      </c>
      <c r="D983" s="487">
        <v>13.000999999999999</v>
      </c>
      <c r="E983" s="409"/>
      <c r="F983" s="409"/>
      <c r="G983" s="410" t="s">
        <v>845</v>
      </c>
      <c r="H983" s="411" t="s">
        <v>6</v>
      </c>
      <c r="I983" s="412">
        <v>149</v>
      </c>
      <c r="J983" s="413">
        <v>94216</v>
      </c>
      <c r="K983" s="414">
        <v>14038184</v>
      </c>
      <c r="L983" s="451"/>
    </row>
    <row r="984" spans="2:12" ht="15.6">
      <c r="B984" s="450"/>
      <c r="C984" s="402"/>
      <c r="D984" s="486"/>
      <c r="E984" s="403"/>
      <c r="F984" s="403"/>
      <c r="G984" s="404" t="s">
        <v>1664</v>
      </c>
      <c r="H984" s="405"/>
      <c r="I984" s="405"/>
      <c r="J984" s="406"/>
      <c r="K984" s="407"/>
      <c r="L984" s="451"/>
    </row>
    <row r="985" spans="2:12" ht="46.8" customHeight="1">
      <c r="B985" s="450"/>
      <c r="C985" s="428">
        <v>8200</v>
      </c>
      <c r="D985" s="487">
        <v>13.001999999999999</v>
      </c>
      <c r="E985" s="409"/>
      <c r="F985" s="409"/>
      <c r="G985" s="410" t="s">
        <v>1665</v>
      </c>
      <c r="H985" s="411" t="s">
        <v>7</v>
      </c>
      <c r="I985" s="412">
        <v>1134</v>
      </c>
      <c r="J985" s="413">
        <v>1051249</v>
      </c>
      <c r="K985" s="414">
        <v>1192116366</v>
      </c>
      <c r="L985" s="451"/>
    </row>
    <row r="986" spans="2:12" ht="46.8" customHeight="1">
      <c r="B986" s="450"/>
      <c r="C986" s="428">
        <v>7725</v>
      </c>
      <c r="D986" s="487">
        <v>13.002999999999998</v>
      </c>
      <c r="E986" s="409"/>
      <c r="F986" s="409"/>
      <c r="G986" s="410" t="s">
        <v>1666</v>
      </c>
      <c r="H986" s="411" t="s">
        <v>7</v>
      </c>
      <c r="I986" s="412">
        <v>59</v>
      </c>
      <c r="J986" s="413">
        <v>1271416</v>
      </c>
      <c r="K986" s="414">
        <v>75013544</v>
      </c>
      <c r="L986" s="451"/>
    </row>
    <row r="987" spans="2:12" ht="32.1" customHeight="1">
      <c r="B987" s="450"/>
      <c r="C987" s="428">
        <v>5055</v>
      </c>
      <c r="D987" s="487">
        <v>13.003999999999998</v>
      </c>
      <c r="E987" s="409"/>
      <c r="F987" s="409"/>
      <c r="G987" s="410" t="s">
        <v>1667</v>
      </c>
      <c r="H987" s="411" t="s">
        <v>6</v>
      </c>
      <c r="I987" s="412">
        <v>26</v>
      </c>
      <c r="J987" s="413">
        <v>219354</v>
      </c>
      <c r="K987" s="414">
        <v>5703204</v>
      </c>
      <c r="L987" s="451"/>
    </row>
    <row r="988" spans="2:12" ht="55.8" customHeight="1">
      <c r="B988" s="450"/>
      <c r="C988" s="428">
        <v>3729</v>
      </c>
      <c r="D988" s="487">
        <v>13.004999999999997</v>
      </c>
      <c r="E988" s="409"/>
      <c r="F988" s="409"/>
      <c r="G988" s="410" t="s">
        <v>1061</v>
      </c>
      <c r="H988" s="411" t="s">
        <v>6</v>
      </c>
      <c r="I988" s="412">
        <v>10</v>
      </c>
      <c r="J988" s="413">
        <v>588523</v>
      </c>
      <c r="K988" s="414">
        <v>5885230</v>
      </c>
      <c r="L988" s="451"/>
    </row>
    <row r="989" spans="2:12" ht="48" customHeight="1">
      <c r="B989" s="450"/>
      <c r="C989" s="428">
        <v>3665</v>
      </c>
      <c r="D989" s="487">
        <v>13.005999999999997</v>
      </c>
      <c r="E989" s="409"/>
      <c r="F989" s="409"/>
      <c r="G989" s="410" t="s">
        <v>1668</v>
      </c>
      <c r="H989" s="411" t="s">
        <v>6</v>
      </c>
      <c r="I989" s="412">
        <v>42</v>
      </c>
      <c r="J989" s="413">
        <v>392863</v>
      </c>
      <c r="K989" s="414">
        <v>16500246</v>
      </c>
      <c r="L989" s="451"/>
    </row>
    <row r="990" spans="2:12" ht="63.9" customHeight="1">
      <c r="B990" s="450"/>
      <c r="C990" s="428">
        <v>3637</v>
      </c>
      <c r="D990" s="487">
        <v>13.006999999999996</v>
      </c>
      <c r="E990" s="409"/>
      <c r="F990" s="409"/>
      <c r="G990" s="410" t="s">
        <v>1669</v>
      </c>
      <c r="H990" s="411" t="s">
        <v>6</v>
      </c>
      <c r="I990" s="412">
        <v>176</v>
      </c>
      <c r="J990" s="413">
        <v>831491</v>
      </c>
      <c r="K990" s="414">
        <v>146342416</v>
      </c>
      <c r="L990" s="451"/>
    </row>
    <row r="991" spans="2:12" ht="46.2" customHeight="1">
      <c r="B991" s="450"/>
      <c r="C991" s="428">
        <v>9713</v>
      </c>
      <c r="D991" s="487">
        <v>13.007999999999996</v>
      </c>
      <c r="E991" s="409"/>
      <c r="F991" s="409"/>
      <c r="G991" s="410" t="s">
        <v>1670</v>
      </c>
      <c r="H991" s="411" t="s">
        <v>5</v>
      </c>
      <c r="I991" s="412">
        <v>1</v>
      </c>
      <c r="J991" s="413">
        <v>44404880</v>
      </c>
      <c r="K991" s="414">
        <v>44404880</v>
      </c>
      <c r="L991" s="451"/>
    </row>
    <row r="992" spans="2:12" ht="15.6">
      <c r="B992" s="450"/>
      <c r="C992" s="402"/>
      <c r="D992" s="486"/>
      <c r="E992" s="403"/>
      <c r="F992" s="403"/>
      <c r="G992" s="404" t="s">
        <v>1671</v>
      </c>
      <c r="H992" s="405"/>
      <c r="I992" s="405"/>
      <c r="J992" s="406"/>
      <c r="K992" s="407"/>
      <c r="L992" s="451"/>
    </row>
    <row r="993" spans="2:12" ht="15.6">
      <c r="B993" s="450"/>
      <c r="C993" s="402"/>
      <c r="D993" s="486"/>
      <c r="E993" s="403"/>
      <c r="F993" s="403"/>
      <c r="G993" s="404" t="s">
        <v>1672</v>
      </c>
      <c r="H993" s="405"/>
      <c r="I993" s="405"/>
      <c r="J993" s="406"/>
      <c r="K993" s="407"/>
      <c r="L993" s="451"/>
    </row>
    <row r="994" spans="2:12" ht="48" customHeight="1">
      <c r="B994" s="450"/>
      <c r="C994" s="428">
        <v>6321</v>
      </c>
      <c r="D994" s="487">
        <v>13.008999999999995</v>
      </c>
      <c r="E994" s="409"/>
      <c r="F994" s="409"/>
      <c r="G994" s="410" t="s">
        <v>1673</v>
      </c>
      <c r="H994" s="411" t="s">
        <v>6</v>
      </c>
      <c r="I994" s="412">
        <v>50</v>
      </c>
      <c r="J994" s="413">
        <v>912446</v>
      </c>
      <c r="K994" s="414">
        <v>45622300</v>
      </c>
      <c r="L994" s="451"/>
    </row>
    <row r="995" spans="2:12" ht="63.9" customHeight="1">
      <c r="B995" s="450"/>
      <c r="C995" s="428">
        <v>5200</v>
      </c>
      <c r="D995" s="487">
        <v>13.009999999999994</v>
      </c>
      <c r="E995" s="409"/>
      <c r="F995" s="409"/>
      <c r="G995" s="410" t="s">
        <v>1674</v>
      </c>
      <c r="H995" s="411" t="s">
        <v>4</v>
      </c>
      <c r="I995" s="412">
        <v>11</v>
      </c>
      <c r="J995" s="413">
        <v>928357</v>
      </c>
      <c r="K995" s="414">
        <v>10211927</v>
      </c>
      <c r="L995" s="451"/>
    </row>
    <row r="996" spans="2:12" ht="32.1" customHeight="1">
      <c r="B996" s="450"/>
      <c r="C996" s="428">
        <v>9723</v>
      </c>
      <c r="D996" s="487">
        <v>13.010999999999994</v>
      </c>
      <c r="E996" s="409"/>
      <c r="F996" s="409"/>
      <c r="G996" s="410" t="s">
        <v>1675</v>
      </c>
      <c r="H996" s="411" t="s">
        <v>6</v>
      </c>
      <c r="I996" s="412">
        <v>31</v>
      </c>
      <c r="J996" s="413">
        <v>760645</v>
      </c>
      <c r="K996" s="414">
        <v>23579995</v>
      </c>
      <c r="L996" s="451"/>
    </row>
    <row r="997" spans="2:12" ht="32.1" customHeight="1">
      <c r="B997" s="450"/>
      <c r="C997" s="428">
        <v>6192</v>
      </c>
      <c r="D997" s="487">
        <v>13.011999999999993</v>
      </c>
      <c r="E997" s="409"/>
      <c r="F997" s="409"/>
      <c r="G997" s="410" t="s">
        <v>1676</v>
      </c>
      <c r="H997" s="411" t="s">
        <v>4</v>
      </c>
      <c r="I997" s="412">
        <v>684</v>
      </c>
      <c r="J997" s="413">
        <v>103999</v>
      </c>
      <c r="K997" s="414">
        <v>71135316</v>
      </c>
      <c r="L997" s="451"/>
    </row>
    <row r="998" spans="2:12" ht="15.6">
      <c r="B998" s="450"/>
      <c r="C998" s="402"/>
      <c r="D998" s="486"/>
      <c r="E998" s="403"/>
      <c r="F998" s="403"/>
      <c r="G998" s="404" t="s">
        <v>1677</v>
      </c>
      <c r="H998" s="405"/>
      <c r="I998" s="405"/>
      <c r="J998" s="406"/>
      <c r="K998" s="407"/>
      <c r="L998" s="451"/>
    </row>
    <row r="999" spans="2:12" ht="80.099999999999994" customHeight="1">
      <c r="B999" s="450"/>
      <c r="C999" s="428">
        <v>9761</v>
      </c>
      <c r="D999" s="487">
        <v>13.012999999999993</v>
      </c>
      <c r="E999" s="409"/>
      <c r="F999" s="409"/>
      <c r="G999" s="410" t="s">
        <v>1678</v>
      </c>
      <c r="H999" s="411" t="s">
        <v>7</v>
      </c>
      <c r="I999" s="412">
        <v>9</v>
      </c>
      <c r="J999" s="413">
        <v>888850</v>
      </c>
      <c r="K999" s="414">
        <v>7999650</v>
      </c>
      <c r="L999" s="451"/>
    </row>
    <row r="1000" spans="2:12" ht="15.6">
      <c r="B1000" s="450"/>
      <c r="C1000" s="402"/>
      <c r="D1000" s="486"/>
      <c r="E1000" s="403"/>
      <c r="F1000" s="403"/>
      <c r="G1000" s="404" t="s">
        <v>1679</v>
      </c>
      <c r="H1000" s="405"/>
      <c r="I1000" s="405"/>
      <c r="J1000" s="406"/>
      <c r="K1000" s="407"/>
      <c r="L1000" s="451"/>
    </row>
    <row r="1001" spans="2:12" ht="15.6">
      <c r="B1001" s="450"/>
      <c r="C1001" s="402"/>
      <c r="D1001" s="486"/>
      <c r="E1001" s="403"/>
      <c r="F1001" s="403"/>
      <c r="G1001" s="404" t="s">
        <v>1672</v>
      </c>
      <c r="H1001" s="405"/>
      <c r="I1001" s="405"/>
      <c r="J1001" s="406"/>
      <c r="K1001" s="407"/>
      <c r="L1001" s="451"/>
    </row>
    <row r="1002" spans="2:12" ht="32.1" customHeight="1">
      <c r="B1002" s="450"/>
      <c r="C1002" s="428">
        <v>6082</v>
      </c>
      <c r="D1002" s="487">
        <v>13.013999999999992</v>
      </c>
      <c r="E1002" s="409"/>
      <c r="F1002" s="409"/>
      <c r="G1002" s="410" t="s">
        <v>1680</v>
      </c>
      <c r="H1002" s="411" t="s">
        <v>4</v>
      </c>
      <c r="I1002" s="412">
        <v>50</v>
      </c>
      <c r="J1002" s="413">
        <v>63888</v>
      </c>
      <c r="K1002" s="414">
        <v>3194400</v>
      </c>
      <c r="L1002" s="451"/>
    </row>
    <row r="1003" spans="2:12" ht="32.1" customHeight="1">
      <c r="B1003" s="450"/>
      <c r="C1003" s="428">
        <v>4760</v>
      </c>
      <c r="D1003" s="487">
        <v>13.014999999999992</v>
      </c>
      <c r="E1003" s="409"/>
      <c r="F1003" s="409"/>
      <c r="G1003" s="410" t="s">
        <v>1681</v>
      </c>
      <c r="H1003" s="411" t="s">
        <v>4</v>
      </c>
      <c r="I1003" s="412">
        <v>4</v>
      </c>
      <c r="J1003" s="413">
        <v>598255</v>
      </c>
      <c r="K1003" s="414">
        <v>2393020</v>
      </c>
      <c r="L1003" s="451"/>
    </row>
    <row r="1004" spans="2:12" ht="80.099999999999994" customHeight="1">
      <c r="B1004" s="450"/>
      <c r="C1004" s="428">
        <v>4761</v>
      </c>
      <c r="D1004" s="487">
        <v>13.015999999999991</v>
      </c>
      <c r="E1004" s="409"/>
      <c r="F1004" s="409"/>
      <c r="G1004" s="410" t="s">
        <v>1682</v>
      </c>
      <c r="H1004" s="411" t="s">
        <v>7</v>
      </c>
      <c r="I1004" s="412">
        <v>54</v>
      </c>
      <c r="J1004" s="413">
        <v>283282</v>
      </c>
      <c r="K1004" s="414">
        <v>15297228</v>
      </c>
      <c r="L1004" s="451"/>
    </row>
    <row r="1005" spans="2:12" ht="15.6">
      <c r="B1005" s="450"/>
      <c r="C1005" s="402"/>
      <c r="D1005" s="486"/>
      <c r="E1005" s="403"/>
      <c r="F1005" s="403"/>
      <c r="G1005" s="404" t="s">
        <v>1683</v>
      </c>
      <c r="H1005" s="405"/>
      <c r="I1005" s="405"/>
      <c r="J1005" s="406"/>
      <c r="K1005" s="407"/>
      <c r="L1005" s="451"/>
    </row>
    <row r="1006" spans="2:12" ht="63.9" customHeight="1">
      <c r="B1006" s="450"/>
      <c r="C1006" s="428">
        <v>7348</v>
      </c>
      <c r="D1006" s="487">
        <v>13.016999999999991</v>
      </c>
      <c r="E1006" s="409"/>
      <c r="F1006" s="409"/>
      <c r="G1006" s="410" t="s">
        <v>1684</v>
      </c>
      <c r="H1006" s="411" t="s">
        <v>6</v>
      </c>
      <c r="I1006" s="412">
        <v>200</v>
      </c>
      <c r="J1006" s="413">
        <v>798153</v>
      </c>
      <c r="K1006" s="414">
        <v>159630600</v>
      </c>
      <c r="L1006" s="451"/>
    </row>
    <row r="1007" spans="2:12" ht="15.6">
      <c r="B1007" s="450"/>
      <c r="C1007" s="402"/>
      <c r="D1007" s="486"/>
      <c r="E1007" s="403"/>
      <c r="F1007" s="403"/>
      <c r="G1007" s="404" t="s">
        <v>455</v>
      </c>
      <c r="H1007" s="405"/>
      <c r="I1007" s="405"/>
      <c r="J1007" s="406"/>
      <c r="K1007" s="407"/>
      <c r="L1007" s="451"/>
    </row>
    <row r="1008" spans="2:12" ht="15.6">
      <c r="B1008" s="450"/>
      <c r="C1008" s="402"/>
      <c r="D1008" s="486"/>
      <c r="E1008" s="403"/>
      <c r="F1008" s="403"/>
      <c r="G1008" s="404" t="s">
        <v>10</v>
      </c>
      <c r="H1008" s="405"/>
      <c r="I1008" s="405"/>
      <c r="J1008" s="406"/>
      <c r="K1008" s="407"/>
      <c r="L1008" s="451"/>
    </row>
    <row r="1009" spans="2:12" ht="15.6">
      <c r="B1009" s="450"/>
      <c r="C1009" s="402"/>
      <c r="D1009" s="486"/>
      <c r="E1009" s="403"/>
      <c r="F1009" s="403"/>
      <c r="G1009" s="404" t="s">
        <v>532</v>
      </c>
      <c r="H1009" s="405"/>
      <c r="I1009" s="405"/>
      <c r="J1009" s="406"/>
      <c r="K1009" s="407"/>
      <c r="L1009" s="451"/>
    </row>
    <row r="1010" spans="2:12" ht="48" customHeight="1">
      <c r="B1010" s="450"/>
      <c r="C1010" s="428" t="s">
        <v>897</v>
      </c>
      <c r="D1010" s="487" t="s">
        <v>1685</v>
      </c>
      <c r="E1010" s="409"/>
      <c r="F1010" s="409"/>
      <c r="G1010" s="410" t="s">
        <v>845</v>
      </c>
      <c r="H1010" s="411" t="s">
        <v>6</v>
      </c>
      <c r="I1010" s="412">
        <v>50</v>
      </c>
      <c r="J1010" s="413">
        <v>101637</v>
      </c>
      <c r="K1010" s="414">
        <v>5081850</v>
      </c>
      <c r="L1010" s="451"/>
    </row>
    <row r="1011" spans="2:12" ht="15.6">
      <c r="B1011" s="450"/>
      <c r="C1011" s="402"/>
      <c r="D1011" s="486"/>
      <c r="E1011" s="403"/>
      <c r="F1011" s="403"/>
      <c r="G1011" s="404" t="s">
        <v>1664</v>
      </c>
      <c r="H1011" s="405"/>
      <c r="I1011" s="405"/>
      <c r="J1011" s="406"/>
      <c r="K1011" s="407"/>
      <c r="L1011" s="451"/>
    </row>
    <row r="1012" spans="2:12" ht="32.1" customHeight="1">
      <c r="B1012" s="450"/>
      <c r="C1012" s="428" t="s">
        <v>1686</v>
      </c>
      <c r="D1012" s="487" t="s">
        <v>1687</v>
      </c>
      <c r="E1012" s="409"/>
      <c r="F1012" s="409"/>
      <c r="G1012" s="410" t="s">
        <v>1665</v>
      </c>
      <c r="H1012" s="411" t="s">
        <v>7</v>
      </c>
      <c r="I1012" s="412">
        <v>378</v>
      </c>
      <c r="J1012" s="413">
        <v>1131073</v>
      </c>
      <c r="K1012" s="414">
        <v>427545594</v>
      </c>
      <c r="L1012" s="451"/>
    </row>
    <row r="1013" spans="2:12" ht="31.2">
      <c r="B1013" s="450"/>
      <c r="C1013" s="428" t="s">
        <v>1688</v>
      </c>
      <c r="D1013" s="487" t="s">
        <v>1689</v>
      </c>
      <c r="E1013" s="409"/>
      <c r="F1013" s="409"/>
      <c r="G1013" s="410" t="s">
        <v>1666</v>
      </c>
      <c r="H1013" s="411" t="s">
        <v>7</v>
      </c>
      <c r="I1013" s="412">
        <v>20</v>
      </c>
      <c r="J1013" s="413">
        <v>1351240</v>
      </c>
      <c r="K1013" s="414">
        <v>27024800</v>
      </c>
      <c r="L1013" s="451"/>
    </row>
    <row r="1014" spans="2:12" ht="32.1" customHeight="1">
      <c r="B1014" s="450"/>
      <c r="C1014" s="428" t="s">
        <v>1690</v>
      </c>
      <c r="D1014" s="487" t="s">
        <v>1691</v>
      </c>
      <c r="E1014" s="409"/>
      <c r="F1014" s="409"/>
      <c r="G1014" s="410" t="s">
        <v>1667</v>
      </c>
      <c r="H1014" s="411" t="s">
        <v>6</v>
      </c>
      <c r="I1014" s="412">
        <v>9</v>
      </c>
      <c r="J1014" s="413">
        <v>273296</v>
      </c>
      <c r="K1014" s="414">
        <v>2459664</v>
      </c>
      <c r="L1014" s="451"/>
    </row>
    <row r="1015" spans="2:12" ht="31.2">
      <c r="B1015" s="450"/>
      <c r="C1015" s="428" t="s">
        <v>1211</v>
      </c>
      <c r="D1015" s="487" t="s">
        <v>1692</v>
      </c>
      <c r="E1015" s="409"/>
      <c r="F1015" s="409"/>
      <c r="G1015" s="410" t="s">
        <v>1061</v>
      </c>
      <c r="H1015" s="411" t="s">
        <v>6</v>
      </c>
      <c r="I1015" s="412">
        <v>3</v>
      </c>
      <c r="J1015" s="413">
        <v>606444</v>
      </c>
      <c r="K1015" s="414">
        <v>1819332</v>
      </c>
      <c r="L1015" s="451"/>
    </row>
    <row r="1016" spans="2:12" ht="32.1" customHeight="1">
      <c r="B1016" s="450"/>
      <c r="C1016" s="428" t="s">
        <v>1693</v>
      </c>
      <c r="D1016" s="487" t="s">
        <v>1694</v>
      </c>
      <c r="E1016" s="409"/>
      <c r="F1016" s="409"/>
      <c r="G1016" s="410" t="s">
        <v>1668</v>
      </c>
      <c r="H1016" s="411" t="s">
        <v>6</v>
      </c>
      <c r="I1016" s="412">
        <v>14</v>
      </c>
      <c r="J1016" s="413">
        <v>403142</v>
      </c>
      <c r="K1016" s="414">
        <v>5643988</v>
      </c>
      <c r="L1016" s="451"/>
    </row>
    <row r="1017" spans="2:12" ht="32.1" customHeight="1">
      <c r="B1017" s="450"/>
      <c r="C1017" s="428" t="s">
        <v>1695</v>
      </c>
      <c r="D1017" s="487" t="s">
        <v>1696</v>
      </c>
      <c r="E1017" s="409"/>
      <c r="F1017" s="409"/>
      <c r="G1017" s="410" t="s">
        <v>1669</v>
      </c>
      <c r="H1017" s="411" t="s">
        <v>6</v>
      </c>
      <c r="I1017" s="412">
        <v>59</v>
      </c>
      <c r="J1017" s="413">
        <v>868164</v>
      </c>
      <c r="K1017" s="414">
        <v>51221676</v>
      </c>
      <c r="L1017" s="451"/>
    </row>
    <row r="1018" spans="2:12" ht="15.6">
      <c r="B1018" s="450"/>
      <c r="C1018" s="402"/>
      <c r="D1018" s="486"/>
      <c r="E1018" s="403"/>
      <c r="F1018" s="403"/>
      <c r="G1018" s="404" t="s">
        <v>1671</v>
      </c>
      <c r="H1018" s="405"/>
      <c r="I1018" s="405"/>
      <c r="J1018" s="406"/>
      <c r="K1018" s="407"/>
      <c r="L1018" s="451"/>
    </row>
    <row r="1019" spans="2:12" ht="32.1" customHeight="1">
      <c r="B1019" s="450"/>
      <c r="C1019" s="402"/>
      <c r="D1019" s="486"/>
      <c r="E1019" s="403"/>
      <c r="F1019" s="403"/>
      <c r="G1019" s="404" t="s">
        <v>1672</v>
      </c>
      <c r="H1019" s="405"/>
      <c r="I1019" s="405"/>
      <c r="J1019" s="406"/>
      <c r="K1019" s="407"/>
      <c r="L1019" s="451"/>
    </row>
    <row r="1020" spans="2:12" ht="46.8">
      <c r="B1020" s="450"/>
      <c r="C1020" s="428" t="s">
        <v>1697</v>
      </c>
      <c r="D1020" s="487" t="s">
        <v>1698</v>
      </c>
      <c r="E1020" s="409"/>
      <c r="F1020" s="409"/>
      <c r="G1020" s="410" t="s">
        <v>1673</v>
      </c>
      <c r="H1020" s="411" t="s">
        <v>6</v>
      </c>
      <c r="I1020" s="412">
        <v>17</v>
      </c>
      <c r="J1020" s="413">
        <v>941787</v>
      </c>
      <c r="K1020" s="414">
        <v>16010379</v>
      </c>
      <c r="L1020" s="451"/>
    </row>
    <row r="1021" spans="2:12" ht="32.1" customHeight="1">
      <c r="B1021" s="450"/>
      <c r="C1021" s="428" t="s">
        <v>1699</v>
      </c>
      <c r="D1021" s="487" t="s">
        <v>1700</v>
      </c>
      <c r="E1021" s="409"/>
      <c r="F1021" s="409"/>
      <c r="G1021" s="410" t="s">
        <v>1674</v>
      </c>
      <c r="H1021" s="411" t="s">
        <v>4</v>
      </c>
      <c r="I1021" s="412">
        <v>4</v>
      </c>
      <c r="J1021" s="413">
        <v>964871</v>
      </c>
      <c r="K1021" s="414">
        <v>3859484</v>
      </c>
      <c r="L1021" s="451"/>
    </row>
    <row r="1022" spans="2:12" ht="62.4">
      <c r="B1022" s="450"/>
      <c r="C1022" s="428" t="s">
        <v>1701</v>
      </c>
      <c r="D1022" s="487" t="s">
        <v>1702</v>
      </c>
      <c r="E1022" s="409"/>
      <c r="F1022" s="409"/>
      <c r="G1022" s="410" t="s">
        <v>1675</v>
      </c>
      <c r="H1022" s="411" t="s">
        <v>6</v>
      </c>
      <c r="I1022" s="412">
        <v>10</v>
      </c>
      <c r="J1022" s="413">
        <v>788150</v>
      </c>
      <c r="K1022" s="414">
        <v>7881500</v>
      </c>
      <c r="L1022" s="451"/>
    </row>
    <row r="1023" spans="2:12" ht="32.1" customHeight="1">
      <c r="B1023" s="450"/>
      <c r="C1023" s="428" t="s">
        <v>1703</v>
      </c>
      <c r="D1023" s="487" t="s">
        <v>1704</v>
      </c>
      <c r="E1023" s="409"/>
      <c r="F1023" s="409"/>
      <c r="G1023" s="410" t="s">
        <v>1676</v>
      </c>
      <c r="H1023" s="411" t="s">
        <v>4</v>
      </c>
      <c r="I1023" s="412">
        <v>228</v>
      </c>
      <c r="J1023" s="413">
        <v>111420</v>
      </c>
      <c r="K1023" s="414">
        <v>25403760</v>
      </c>
      <c r="L1023" s="451"/>
    </row>
    <row r="1024" spans="2:12" ht="32.1" customHeight="1">
      <c r="B1024" s="450"/>
      <c r="C1024" s="402"/>
      <c r="D1024" s="486"/>
      <c r="E1024" s="403"/>
      <c r="F1024" s="403"/>
      <c r="G1024" s="404" t="s">
        <v>1677</v>
      </c>
      <c r="H1024" s="405"/>
      <c r="I1024" s="405"/>
      <c r="J1024" s="406"/>
      <c r="K1024" s="407"/>
      <c r="L1024" s="451"/>
    </row>
    <row r="1025" spans="2:12" ht="32.1" customHeight="1">
      <c r="B1025" s="450"/>
      <c r="C1025" s="428" t="s">
        <v>1705</v>
      </c>
      <c r="D1025" s="487" t="s">
        <v>1706</v>
      </c>
      <c r="E1025" s="409"/>
      <c r="F1025" s="409"/>
      <c r="G1025" s="410" t="s">
        <v>1678</v>
      </c>
      <c r="H1025" s="411" t="s">
        <v>7</v>
      </c>
      <c r="I1025" s="412">
        <v>3</v>
      </c>
      <c r="J1025" s="413">
        <v>913519</v>
      </c>
      <c r="K1025" s="414">
        <v>2740557</v>
      </c>
      <c r="L1025" s="451"/>
    </row>
    <row r="1026" spans="2:12" ht="15.6">
      <c r="B1026" s="450"/>
      <c r="C1026" s="402"/>
      <c r="D1026" s="486"/>
      <c r="E1026" s="403"/>
      <c r="F1026" s="403"/>
      <c r="G1026" s="404" t="s">
        <v>1679</v>
      </c>
      <c r="H1026" s="405"/>
      <c r="I1026" s="405"/>
      <c r="J1026" s="406"/>
      <c r="K1026" s="407"/>
      <c r="L1026" s="451"/>
    </row>
    <row r="1027" spans="2:12" ht="32.1" customHeight="1">
      <c r="B1027" s="450"/>
      <c r="C1027" s="402"/>
      <c r="D1027" s="486"/>
      <c r="E1027" s="403"/>
      <c r="F1027" s="403"/>
      <c r="G1027" s="404" t="s">
        <v>1672</v>
      </c>
      <c r="H1027" s="405"/>
      <c r="I1027" s="405"/>
      <c r="J1027" s="406"/>
      <c r="K1027" s="407"/>
      <c r="L1027" s="451"/>
    </row>
    <row r="1028" spans="2:12" ht="32.1" customHeight="1">
      <c r="B1028" s="450"/>
      <c r="C1028" s="428" t="s">
        <v>1707</v>
      </c>
      <c r="D1028" s="487" t="s">
        <v>1708</v>
      </c>
      <c r="E1028" s="409"/>
      <c r="F1028" s="409"/>
      <c r="G1028" s="410" t="s">
        <v>1680</v>
      </c>
      <c r="H1028" s="411" t="s">
        <v>4</v>
      </c>
      <c r="I1028" s="412">
        <v>17</v>
      </c>
      <c r="J1028" s="413">
        <v>79512</v>
      </c>
      <c r="K1028" s="414">
        <v>1351704</v>
      </c>
      <c r="L1028" s="451"/>
    </row>
    <row r="1029" spans="2:12" ht="32.1" customHeight="1">
      <c r="B1029" s="450"/>
      <c r="C1029" s="428" t="s">
        <v>1709</v>
      </c>
      <c r="D1029" s="487" t="s">
        <v>1710</v>
      </c>
      <c r="E1029" s="409"/>
      <c r="F1029" s="409"/>
      <c r="G1029" s="410" t="s">
        <v>1681</v>
      </c>
      <c r="H1029" s="411" t="s">
        <v>4</v>
      </c>
      <c r="I1029" s="412">
        <v>1</v>
      </c>
      <c r="J1029" s="413">
        <v>616808</v>
      </c>
      <c r="K1029" s="414">
        <v>616808</v>
      </c>
      <c r="L1029" s="451"/>
    </row>
    <row r="1030" spans="2:12" ht="31.2">
      <c r="B1030" s="450"/>
      <c r="C1030" s="428" t="s">
        <v>1711</v>
      </c>
      <c r="D1030" s="487" t="s">
        <v>1712</v>
      </c>
      <c r="E1030" s="409"/>
      <c r="F1030" s="409"/>
      <c r="G1030" s="410" t="s">
        <v>1682</v>
      </c>
      <c r="H1030" s="411" t="s">
        <v>7</v>
      </c>
      <c r="I1030" s="412">
        <v>18</v>
      </c>
      <c r="J1030" s="413">
        <v>306472</v>
      </c>
      <c r="K1030" s="414">
        <v>5516496</v>
      </c>
      <c r="L1030" s="451"/>
    </row>
    <row r="1031" spans="2:12" ht="32.1" customHeight="1">
      <c r="B1031" s="450"/>
      <c r="C1031" s="402"/>
      <c r="D1031" s="486"/>
      <c r="E1031" s="403"/>
      <c r="F1031" s="403"/>
      <c r="G1031" s="404" t="s">
        <v>1683</v>
      </c>
      <c r="H1031" s="405"/>
      <c r="I1031" s="405"/>
      <c r="J1031" s="406"/>
      <c r="K1031" s="407"/>
      <c r="L1031" s="451"/>
    </row>
    <row r="1032" spans="2:12" ht="32.1" customHeight="1">
      <c r="B1032" s="450"/>
      <c r="C1032" s="428" t="s">
        <v>1713</v>
      </c>
      <c r="D1032" s="487" t="s">
        <v>1714</v>
      </c>
      <c r="E1032" s="409"/>
      <c r="F1032" s="409"/>
      <c r="G1032" s="410" t="s">
        <v>1684</v>
      </c>
      <c r="H1032" s="411" t="s">
        <v>6</v>
      </c>
      <c r="I1032" s="412">
        <v>67</v>
      </c>
      <c r="J1032" s="413">
        <v>821343</v>
      </c>
      <c r="K1032" s="414">
        <v>55029981</v>
      </c>
      <c r="L1032" s="451"/>
    </row>
    <row r="1033" spans="2:12" ht="32.1" customHeight="1">
      <c r="B1033" s="450"/>
      <c r="C1033" s="402"/>
      <c r="D1033" s="486"/>
      <c r="E1033" s="403"/>
      <c r="F1033" s="403"/>
      <c r="G1033" s="415" t="s">
        <v>1362</v>
      </c>
      <c r="H1033" s="405"/>
      <c r="I1033" s="405"/>
      <c r="J1033" s="406"/>
      <c r="K1033" s="407"/>
      <c r="L1033" s="451"/>
    </row>
    <row r="1034" spans="2:12" ht="15.6">
      <c r="B1034" s="450"/>
      <c r="C1034" s="402"/>
      <c r="D1034" s="486"/>
      <c r="E1034" s="403"/>
      <c r="F1034" s="403"/>
      <c r="G1034" s="415" t="s">
        <v>1230</v>
      </c>
      <c r="H1034" s="405"/>
      <c r="I1034" s="405"/>
      <c r="J1034" s="406"/>
      <c r="K1034" s="407"/>
      <c r="L1034" s="451"/>
    </row>
    <row r="1035" spans="2:12" ht="32.1" customHeight="1">
      <c r="B1035" s="450"/>
      <c r="C1035" s="428">
        <v>4506</v>
      </c>
      <c r="D1035" s="487">
        <v>13.101000000000001</v>
      </c>
      <c r="E1035" s="409"/>
      <c r="F1035" s="409"/>
      <c r="G1035" s="410" t="s">
        <v>1231</v>
      </c>
      <c r="H1035" s="411" t="s">
        <v>4</v>
      </c>
      <c r="I1035" s="412">
        <v>77</v>
      </c>
      <c r="J1035" s="413">
        <v>197129</v>
      </c>
      <c r="K1035" s="414">
        <v>15178933</v>
      </c>
      <c r="L1035" s="451"/>
    </row>
    <row r="1036" spans="2:12" ht="32.1" customHeight="1">
      <c r="B1036" s="450"/>
      <c r="C1036" s="428">
        <v>4709</v>
      </c>
      <c r="D1036" s="487">
        <v>13.102</v>
      </c>
      <c r="E1036" s="409"/>
      <c r="F1036" s="409"/>
      <c r="G1036" s="410" t="s">
        <v>1232</v>
      </c>
      <c r="H1036" s="411" t="s">
        <v>4</v>
      </c>
      <c r="I1036" s="412">
        <v>3302</v>
      </c>
      <c r="J1036" s="413">
        <v>127158</v>
      </c>
      <c r="K1036" s="414">
        <v>419875716</v>
      </c>
      <c r="L1036" s="451"/>
    </row>
    <row r="1037" spans="2:12" ht="32.1" customHeight="1">
      <c r="B1037" s="450"/>
      <c r="C1037" s="428">
        <v>6313</v>
      </c>
      <c r="D1037" s="487">
        <v>13.103</v>
      </c>
      <c r="E1037" s="409"/>
      <c r="F1037" s="409"/>
      <c r="G1037" s="410" t="s">
        <v>1233</v>
      </c>
      <c r="H1037" s="411" t="s">
        <v>6</v>
      </c>
      <c r="I1037" s="412">
        <v>3450</v>
      </c>
      <c r="J1037" s="413">
        <v>907582</v>
      </c>
      <c r="K1037" s="414">
        <v>3131157900</v>
      </c>
      <c r="L1037" s="451"/>
    </row>
    <row r="1038" spans="2:12" ht="31.2">
      <c r="B1038" s="450"/>
      <c r="C1038" s="428">
        <v>4487</v>
      </c>
      <c r="D1038" s="487">
        <v>13.103999999999999</v>
      </c>
      <c r="E1038" s="409"/>
      <c r="F1038" s="409"/>
      <c r="G1038" s="410" t="s">
        <v>1234</v>
      </c>
      <c r="H1038" s="411" t="s">
        <v>6</v>
      </c>
      <c r="I1038" s="412">
        <v>4106</v>
      </c>
      <c r="J1038" s="413">
        <v>182886</v>
      </c>
      <c r="K1038" s="414">
        <v>750929916</v>
      </c>
      <c r="L1038" s="451"/>
    </row>
    <row r="1039" spans="2:12" ht="32.1" customHeight="1">
      <c r="B1039" s="450"/>
      <c r="C1039" s="428">
        <v>4556</v>
      </c>
      <c r="D1039" s="487">
        <v>13.104999999999999</v>
      </c>
      <c r="E1039" s="409"/>
      <c r="F1039" s="409"/>
      <c r="G1039" s="410" t="s">
        <v>1235</v>
      </c>
      <c r="H1039" s="411" t="s">
        <v>6</v>
      </c>
      <c r="I1039" s="412">
        <v>6158</v>
      </c>
      <c r="J1039" s="413">
        <v>164178</v>
      </c>
      <c r="K1039" s="414">
        <v>1011008124</v>
      </c>
      <c r="L1039" s="451"/>
    </row>
    <row r="1040" spans="2:12" ht="15.6">
      <c r="B1040" s="450"/>
      <c r="C1040" s="428">
        <v>3710</v>
      </c>
      <c r="D1040" s="487">
        <v>13.105999999999998</v>
      </c>
      <c r="E1040" s="409"/>
      <c r="F1040" s="409"/>
      <c r="G1040" s="410" t="s">
        <v>35</v>
      </c>
      <c r="H1040" s="411" t="s">
        <v>6</v>
      </c>
      <c r="I1040" s="412">
        <v>4106</v>
      </c>
      <c r="J1040" s="413">
        <v>5950</v>
      </c>
      <c r="K1040" s="414">
        <v>24430700</v>
      </c>
      <c r="L1040" s="451"/>
    </row>
    <row r="1041" spans="2:12" ht="32.1" customHeight="1">
      <c r="B1041" s="450"/>
      <c r="C1041" s="428">
        <v>3017</v>
      </c>
      <c r="D1041" s="487">
        <v>13.106999999999998</v>
      </c>
      <c r="E1041" s="409"/>
      <c r="F1041" s="409"/>
      <c r="G1041" s="410" t="s">
        <v>685</v>
      </c>
      <c r="H1041" s="411" t="s">
        <v>6</v>
      </c>
      <c r="I1041" s="412">
        <v>4106</v>
      </c>
      <c r="J1041" s="413">
        <v>42199</v>
      </c>
      <c r="K1041" s="414">
        <v>173269094</v>
      </c>
      <c r="L1041" s="451"/>
    </row>
    <row r="1042" spans="2:12" ht="31.2">
      <c r="B1042" s="450"/>
      <c r="C1042" s="428">
        <v>3010</v>
      </c>
      <c r="D1042" s="487">
        <v>13.107999999999997</v>
      </c>
      <c r="E1042" s="409"/>
      <c r="F1042" s="409"/>
      <c r="G1042" s="410" t="s">
        <v>32</v>
      </c>
      <c r="H1042" s="411" t="s">
        <v>6</v>
      </c>
      <c r="I1042" s="412">
        <v>1196</v>
      </c>
      <c r="J1042" s="413">
        <v>39235</v>
      </c>
      <c r="K1042" s="414">
        <v>46925060</v>
      </c>
      <c r="L1042" s="451"/>
    </row>
    <row r="1043" spans="2:12" ht="32.1" customHeight="1">
      <c r="B1043" s="450"/>
      <c r="C1043" s="428">
        <v>7751</v>
      </c>
      <c r="D1043" s="487">
        <v>13.108999999999996</v>
      </c>
      <c r="E1043" s="409"/>
      <c r="F1043" s="409"/>
      <c r="G1043" s="410" t="s">
        <v>1236</v>
      </c>
      <c r="H1043" s="411" t="s">
        <v>6</v>
      </c>
      <c r="I1043" s="412">
        <v>1875</v>
      </c>
      <c r="J1043" s="413">
        <v>111854</v>
      </c>
      <c r="K1043" s="414">
        <v>209726250</v>
      </c>
      <c r="L1043" s="451"/>
    </row>
    <row r="1044" spans="2:12" ht="15.6">
      <c r="B1044" s="450"/>
      <c r="C1044" s="402"/>
      <c r="D1044" s="489"/>
      <c r="E1044" s="403"/>
      <c r="F1044" s="403"/>
      <c r="G1044" s="415" t="s">
        <v>23</v>
      </c>
      <c r="H1044" s="405"/>
      <c r="I1044" s="405"/>
      <c r="J1044" s="406"/>
      <c r="K1044" s="407"/>
      <c r="L1044" s="451"/>
    </row>
    <row r="1045" spans="2:12" ht="32.1" customHeight="1">
      <c r="B1045" s="450"/>
      <c r="C1045" s="428">
        <v>9097</v>
      </c>
      <c r="D1045" s="487">
        <v>13.109999999999996</v>
      </c>
      <c r="E1045" s="409"/>
      <c r="F1045" s="409"/>
      <c r="G1045" s="410" t="s">
        <v>1237</v>
      </c>
      <c r="H1045" s="411" t="s">
        <v>5</v>
      </c>
      <c r="I1045" s="412">
        <v>2</v>
      </c>
      <c r="J1045" s="413">
        <v>2279512</v>
      </c>
      <c r="K1045" s="414">
        <v>4559024</v>
      </c>
      <c r="L1045" s="451"/>
    </row>
    <row r="1046" spans="2:12" ht="31.2">
      <c r="B1046" s="450"/>
      <c r="C1046" s="428">
        <v>9098</v>
      </c>
      <c r="D1046" s="487">
        <v>13.110999999999995</v>
      </c>
      <c r="E1046" s="409"/>
      <c r="F1046" s="409"/>
      <c r="G1046" s="410" t="s">
        <v>1238</v>
      </c>
      <c r="H1046" s="411" t="s">
        <v>5</v>
      </c>
      <c r="I1046" s="412">
        <v>2</v>
      </c>
      <c r="J1046" s="413">
        <v>4929545</v>
      </c>
      <c r="K1046" s="414">
        <v>9859090</v>
      </c>
      <c r="L1046" s="451"/>
    </row>
    <row r="1047" spans="2:12" ht="32.1" customHeight="1">
      <c r="B1047" s="450"/>
      <c r="C1047" s="428">
        <v>9099</v>
      </c>
      <c r="D1047" s="487">
        <v>13.111999999999995</v>
      </c>
      <c r="E1047" s="409"/>
      <c r="F1047" s="409"/>
      <c r="G1047" s="410" t="s">
        <v>1239</v>
      </c>
      <c r="H1047" s="411" t="s">
        <v>5</v>
      </c>
      <c r="I1047" s="412">
        <v>2</v>
      </c>
      <c r="J1047" s="413">
        <v>1338321</v>
      </c>
      <c r="K1047" s="414">
        <v>2676642</v>
      </c>
      <c r="L1047" s="451"/>
    </row>
    <row r="1048" spans="2:12" ht="32.1" customHeight="1">
      <c r="B1048" s="450"/>
      <c r="C1048" s="428">
        <v>9101</v>
      </c>
      <c r="D1048" s="487">
        <v>13.112999999999994</v>
      </c>
      <c r="E1048" s="409"/>
      <c r="F1048" s="409"/>
      <c r="G1048" s="410" t="s">
        <v>1240</v>
      </c>
      <c r="H1048" s="411" t="s">
        <v>5</v>
      </c>
      <c r="I1048" s="412">
        <v>2</v>
      </c>
      <c r="J1048" s="413">
        <v>1941984</v>
      </c>
      <c r="K1048" s="414">
        <v>3883968</v>
      </c>
      <c r="L1048" s="451"/>
    </row>
    <row r="1049" spans="2:12" ht="32.1" customHeight="1">
      <c r="B1049" s="450"/>
      <c r="C1049" s="428"/>
      <c r="D1049" s="487"/>
      <c r="E1049" s="409"/>
      <c r="F1049" s="409"/>
      <c r="G1049" s="415" t="s">
        <v>455</v>
      </c>
      <c r="H1049" s="411"/>
      <c r="I1049" s="411"/>
      <c r="J1049" s="413"/>
      <c r="K1049" s="414"/>
      <c r="L1049" s="451"/>
    </row>
    <row r="1050" spans="2:12" ht="32.1" customHeight="1">
      <c r="B1050" s="450"/>
      <c r="C1050" s="428"/>
      <c r="D1050" s="487"/>
      <c r="E1050" s="409"/>
      <c r="F1050" s="409"/>
      <c r="G1050" s="415" t="s">
        <v>1230</v>
      </c>
      <c r="H1050" s="411"/>
      <c r="I1050" s="411"/>
      <c r="J1050" s="413"/>
      <c r="K1050" s="414"/>
      <c r="L1050" s="451"/>
    </row>
    <row r="1051" spans="2:12" ht="32.1" customHeight="1">
      <c r="B1051" s="450"/>
      <c r="C1051" s="428" t="s">
        <v>1241</v>
      </c>
      <c r="D1051" s="487" t="s">
        <v>1650</v>
      </c>
      <c r="E1051" s="409"/>
      <c r="F1051" s="409"/>
      <c r="G1051" s="410" t="s">
        <v>1231</v>
      </c>
      <c r="H1051" s="411" t="s">
        <v>4</v>
      </c>
      <c r="I1051" s="412">
        <v>26</v>
      </c>
      <c r="J1051" s="413">
        <v>207287</v>
      </c>
      <c r="K1051" s="414">
        <v>5389462</v>
      </c>
      <c r="L1051" s="451"/>
    </row>
    <row r="1052" spans="2:12" ht="62.4">
      <c r="B1052" s="450"/>
      <c r="C1052" s="428" t="s">
        <v>1243</v>
      </c>
      <c r="D1052" s="487" t="s">
        <v>1651</v>
      </c>
      <c r="E1052" s="409"/>
      <c r="F1052" s="409"/>
      <c r="G1052" s="410" t="s">
        <v>1232</v>
      </c>
      <c r="H1052" s="411" t="s">
        <v>4</v>
      </c>
      <c r="I1052" s="412">
        <v>1101</v>
      </c>
      <c r="J1052" s="413">
        <v>131576</v>
      </c>
      <c r="K1052" s="414">
        <v>144865176</v>
      </c>
      <c r="L1052" s="451"/>
    </row>
    <row r="1053" spans="2:12" ht="46.8">
      <c r="B1053" s="450"/>
      <c r="C1053" s="428" t="s">
        <v>1245</v>
      </c>
      <c r="D1053" s="487" t="s">
        <v>1652</v>
      </c>
      <c r="E1053" s="409"/>
      <c r="F1053" s="409"/>
      <c r="G1053" s="410" t="s">
        <v>1233</v>
      </c>
      <c r="H1053" s="411" t="s">
        <v>6</v>
      </c>
      <c r="I1053" s="412">
        <v>1150</v>
      </c>
      <c r="J1053" s="413">
        <v>909254</v>
      </c>
      <c r="K1053" s="414">
        <v>1045642100</v>
      </c>
      <c r="L1053" s="451"/>
    </row>
    <row r="1054" spans="2:12" ht="32.1" customHeight="1">
      <c r="B1054" s="450"/>
      <c r="C1054" s="428" t="s">
        <v>1247</v>
      </c>
      <c r="D1054" s="487" t="s">
        <v>1653</v>
      </c>
      <c r="E1054" s="409"/>
      <c r="F1054" s="409"/>
      <c r="G1054" s="410" t="s">
        <v>1234</v>
      </c>
      <c r="H1054" s="411" t="s">
        <v>6</v>
      </c>
      <c r="I1054" s="412">
        <v>1369</v>
      </c>
      <c r="J1054" s="413">
        <v>190613</v>
      </c>
      <c r="K1054" s="414">
        <v>260949197</v>
      </c>
      <c r="L1054" s="451"/>
    </row>
    <row r="1055" spans="2:12" ht="32.1" customHeight="1">
      <c r="B1055" s="450"/>
      <c r="C1055" s="428" t="s">
        <v>1249</v>
      </c>
      <c r="D1055" s="487" t="s">
        <v>1654</v>
      </c>
      <c r="E1055" s="409"/>
      <c r="F1055" s="409"/>
      <c r="G1055" s="410" t="s">
        <v>1235</v>
      </c>
      <c r="H1055" s="411" t="s">
        <v>6</v>
      </c>
      <c r="I1055" s="412">
        <v>2053</v>
      </c>
      <c r="J1055" s="413">
        <v>171905</v>
      </c>
      <c r="K1055" s="414">
        <v>352920965</v>
      </c>
      <c r="L1055" s="451"/>
    </row>
    <row r="1056" spans="2:12" ht="32.1" customHeight="1">
      <c r="B1056" s="450"/>
      <c r="C1056" s="428" t="s">
        <v>1250</v>
      </c>
      <c r="D1056" s="487" t="s">
        <v>1655</v>
      </c>
      <c r="E1056" s="409"/>
      <c r="F1056" s="409"/>
      <c r="G1056" s="410" t="s">
        <v>35</v>
      </c>
      <c r="H1056" s="411" t="s">
        <v>6</v>
      </c>
      <c r="I1056" s="412">
        <v>1369</v>
      </c>
      <c r="J1056" s="413">
        <v>6155</v>
      </c>
      <c r="K1056" s="414">
        <v>8426195</v>
      </c>
      <c r="L1056" s="451"/>
    </row>
    <row r="1057" spans="2:12" ht="46.8">
      <c r="B1057" s="450"/>
      <c r="C1057" s="428" t="s">
        <v>710</v>
      </c>
      <c r="D1057" s="487" t="s">
        <v>1656</v>
      </c>
      <c r="E1057" s="409"/>
      <c r="F1057" s="409"/>
      <c r="G1057" s="410" t="s">
        <v>685</v>
      </c>
      <c r="H1057" s="411" t="s">
        <v>6</v>
      </c>
      <c r="I1057" s="412">
        <v>1369</v>
      </c>
      <c r="J1057" s="413">
        <v>42199</v>
      </c>
      <c r="K1057" s="414">
        <v>57770431</v>
      </c>
      <c r="L1057" s="451"/>
    </row>
    <row r="1058" spans="2:12" ht="46.5" customHeight="1">
      <c r="B1058" s="450"/>
      <c r="C1058" s="428" t="s">
        <v>1251</v>
      </c>
      <c r="D1058" s="487" t="s">
        <v>1657</v>
      </c>
      <c r="E1058" s="409"/>
      <c r="F1058" s="409"/>
      <c r="G1058" s="410" t="s">
        <v>32</v>
      </c>
      <c r="H1058" s="411" t="s">
        <v>6</v>
      </c>
      <c r="I1058" s="412">
        <v>399</v>
      </c>
      <c r="J1058" s="413">
        <v>45033</v>
      </c>
      <c r="K1058" s="414">
        <v>17968167</v>
      </c>
      <c r="L1058" s="451"/>
    </row>
    <row r="1059" spans="2:12" ht="46.8">
      <c r="B1059" s="450"/>
      <c r="C1059" s="428" t="s">
        <v>1252</v>
      </c>
      <c r="D1059" s="487" t="s">
        <v>1658</v>
      </c>
      <c r="E1059" s="409"/>
      <c r="F1059" s="409"/>
      <c r="G1059" s="410" t="s">
        <v>1236</v>
      </c>
      <c r="H1059" s="411" t="s">
        <v>6</v>
      </c>
      <c r="I1059" s="412">
        <v>625</v>
      </c>
      <c r="J1059" s="413">
        <v>112816</v>
      </c>
      <c r="K1059" s="414">
        <v>70510000</v>
      </c>
      <c r="L1059" s="451"/>
    </row>
    <row r="1060" spans="2:12" ht="32.1" customHeight="1">
      <c r="B1060" s="450"/>
      <c r="C1060" s="428"/>
      <c r="D1060" s="487"/>
      <c r="E1060" s="409"/>
      <c r="F1060" s="409"/>
      <c r="G1060" s="415" t="s">
        <v>23</v>
      </c>
      <c r="H1060" s="411"/>
      <c r="I1060" s="411"/>
      <c r="J1060" s="413"/>
      <c r="K1060" s="414"/>
      <c r="L1060" s="451"/>
    </row>
    <row r="1061" spans="2:12" ht="49.8" customHeight="1">
      <c r="B1061" s="450"/>
      <c r="C1061" s="428" t="s">
        <v>1253</v>
      </c>
      <c r="D1061" s="487" t="s">
        <v>1659</v>
      </c>
      <c r="E1061" s="409"/>
      <c r="F1061" s="409"/>
      <c r="G1061" s="410" t="s">
        <v>1237</v>
      </c>
      <c r="H1061" s="411" t="s">
        <v>5</v>
      </c>
      <c r="I1061" s="412">
        <v>1</v>
      </c>
      <c r="J1061" s="413">
        <v>2279512</v>
      </c>
      <c r="K1061" s="414">
        <v>2279512</v>
      </c>
      <c r="L1061" s="451"/>
    </row>
    <row r="1062" spans="2:12" ht="32.1" customHeight="1">
      <c r="B1062" s="450"/>
      <c r="C1062" s="428" t="s">
        <v>1254</v>
      </c>
      <c r="D1062" s="487" t="s">
        <v>1660</v>
      </c>
      <c r="E1062" s="409"/>
      <c r="F1062" s="409"/>
      <c r="G1062" s="410" t="s">
        <v>1238</v>
      </c>
      <c r="H1062" s="411" t="s">
        <v>5</v>
      </c>
      <c r="I1062" s="412">
        <v>1</v>
      </c>
      <c r="J1062" s="413">
        <v>4929545</v>
      </c>
      <c r="K1062" s="414">
        <v>4929545</v>
      </c>
      <c r="L1062" s="451"/>
    </row>
    <row r="1063" spans="2:12" ht="31.2">
      <c r="B1063" s="450"/>
      <c r="C1063" s="428" t="s">
        <v>1255</v>
      </c>
      <c r="D1063" s="487" t="s">
        <v>1661</v>
      </c>
      <c r="E1063" s="409"/>
      <c r="F1063" s="409"/>
      <c r="G1063" s="410" t="s">
        <v>1239</v>
      </c>
      <c r="H1063" s="411" t="s">
        <v>5</v>
      </c>
      <c r="I1063" s="412">
        <v>1</v>
      </c>
      <c r="J1063" s="413">
        <v>1338321</v>
      </c>
      <c r="K1063" s="414">
        <v>1338321</v>
      </c>
      <c r="L1063" s="451"/>
    </row>
    <row r="1064" spans="2:12" ht="31.2">
      <c r="B1064" s="450"/>
      <c r="C1064" s="428" t="s">
        <v>1256</v>
      </c>
      <c r="D1064" s="487" t="s">
        <v>1662</v>
      </c>
      <c r="E1064" s="409"/>
      <c r="F1064" s="409"/>
      <c r="G1064" s="410" t="s">
        <v>1240</v>
      </c>
      <c r="H1064" s="411" t="s">
        <v>5</v>
      </c>
      <c r="I1064" s="412">
        <v>1</v>
      </c>
      <c r="J1064" s="413">
        <v>1941984</v>
      </c>
      <c r="K1064" s="414">
        <v>1941984</v>
      </c>
      <c r="L1064" s="451"/>
    </row>
    <row r="1065" spans="2:12" ht="15.6">
      <c r="B1065" s="450"/>
      <c r="C1065" s="416" t="s">
        <v>1266</v>
      </c>
      <c r="D1065" s="497"/>
      <c r="E1065" s="417"/>
      <c r="F1065" s="417"/>
      <c r="G1065" s="418"/>
      <c r="H1065" s="419"/>
      <c r="I1065" s="420"/>
      <c r="J1065" s="421"/>
      <c r="K1065" s="422">
        <v>10256687551</v>
      </c>
      <c r="L1065" s="451"/>
    </row>
    <row r="1066" spans="2:12" ht="16.2" thickBot="1">
      <c r="B1066" s="450"/>
      <c r="C1066" s="429"/>
      <c r="D1066" s="499"/>
      <c r="E1066" s="452"/>
      <c r="F1066" s="452"/>
      <c r="G1066" s="453"/>
      <c r="H1066" s="454"/>
      <c r="I1066" s="455"/>
      <c r="J1066" s="456"/>
      <c r="K1066" s="430"/>
      <c r="L1066" s="451"/>
    </row>
    <row r="1067" spans="2:12" ht="16.2" thickBot="1">
      <c r="B1067" s="450"/>
      <c r="C1067" s="549" t="s">
        <v>1715</v>
      </c>
      <c r="D1067" s="535"/>
      <c r="E1067" s="535"/>
      <c r="F1067" s="535"/>
      <c r="G1067" s="535"/>
      <c r="H1067" s="535"/>
      <c r="I1067" s="535"/>
      <c r="J1067" s="550"/>
      <c r="K1067" s="431">
        <v>311029058671</v>
      </c>
      <c r="L1067" s="451"/>
    </row>
    <row r="1068" spans="2:12" ht="16.2" thickBot="1">
      <c r="B1068" s="450"/>
      <c r="C1068" s="432"/>
      <c r="D1068" s="499"/>
      <c r="E1068" s="457"/>
      <c r="F1068" s="457"/>
      <c r="G1068" s="453"/>
      <c r="H1068" s="454"/>
      <c r="I1068" s="458"/>
      <c r="J1068" s="456"/>
      <c r="K1068" s="430"/>
      <c r="L1068" s="451"/>
    </row>
    <row r="1069" spans="2:12" ht="16.2" thickBot="1">
      <c r="B1069" s="450"/>
      <c r="C1069" s="551" t="s">
        <v>1716</v>
      </c>
      <c r="D1069" s="535"/>
      <c r="E1069" s="535"/>
      <c r="F1069" s="535"/>
      <c r="G1069" s="535"/>
      <c r="H1069" s="535"/>
      <c r="I1069" s="535"/>
      <c r="J1069" s="550"/>
      <c r="K1069" s="431">
        <v>117716196965</v>
      </c>
      <c r="L1069" s="451"/>
    </row>
    <row r="1070" spans="2:12" ht="16.2" thickBot="1">
      <c r="B1070" s="450"/>
      <c r="C1070" s="551" t="s">
        <v>1717</v>
      </c>
      <c r="D1070" s="535"/>
      <c r="E1070" s="535"/>
      <c r="F1070" s="535"/>
      <c r="G1070" s="535"/>
      <c r="H1070" s="535"/>
      <c r="I1070" s="535"/>
      <c r="J1070" s="550"/>
      <c r="K1070" s="431">
        <v>10703211162</v>
      </c>
      <c r="L1070" s="451"/>
    </row>
    <row r="1071" spans="2:12" ht="16.2" thickBot="1">
      <c r="B1071" s="450"/>
      <c r="C1071" s="459"/>
      <c r="D1071" s="460"/>
      <c r="E1071" s="459"/>
      <c r="F1071" s="459"/>
      <c r="G1071" s="461"/>
      <c r="H1071" s="460"/>
      <c r="I1071" s="459"/>
      <c r="J1071" s="459"/>
      <c r="K1071" s="433"/>
      <c r="L1071" s="451"/>
    </row>
    <row r="1072" spans="2:12" ht="16.2" thickBot="1">
      <c r="B1072" s="450"/>
      <c r="C1072" s="551" t="s">
        <v>1718</v>
      </c>
      <c r="D1072" s="535"/>
      <c r="E1072" s="535"/>
      <c r="F1072" s="535"/>
      <c r="G1072" s="535"/>
      <c r="H1072" s="535"/>
      <c r="I1072" s="535"/>
      <c r="J1072" s="550"/>
      <c r="K1072" s="431">
        <v>10256687551</v>
      </c>
      <c r="L1072" s="451"/>
    </row>
    <row r="1073" spans="2:12" ht="16.2" thickBot="1">
      <c r="B1073" s="450"/>
      <c r="C1073" s="459"/>
      <c r="D1073" s="460"/>
      <c r="E1073" s="459"/>
      <c r="F1073" s="459"/>
      <c r="G1073" s="461"/>
      <c r="H1073" s="460"/>
      <c r="I1073" s="459"/>
      <c r="J1073" s="459"/>
      <c r="K1073" s="433"/>
      <c r="L1073" s="451"/>
    </row>
    <row r="1074" spans="2:12" ht="16.2" thickBot="1">
      <c r="B1074" s="450"/>
      <c r="C1074" s="551" t="s">
        <v>1257</v>
      </c>
      <c r="D1074" s="535"/>
      <c r="E1074" s="535"/>
      <c r="F1074" s="535"/>
      <c r="G1074" s="535"/>
      <c r="H1074" s="535"/>
      <c r="I1074" s="535"/>
      <c r="J1074" s="550"/>
      <c r="K1074" s="431">
        <v>449705154349</v>
      </c>
      <c r="L1074" s="451"/>
    </row>
    <row r="1075" spans="2:12" ht="16.2" thickBot="1">
      <c r="B1075" s="450"/>
      <c r="C1075" s="459"/>
      <c r="D1075" s="460"/>
      <c r="E1075" s="459"/>
      <c r="F1075" s="459"/>
      <c r="G1075" s="461"/>
      <c r="H1075" s="460"/>
      <c r="I1075" s="459"/>
      <c r="J1075" s="459"/>
      <c r="K1075" s="433"/>
      <c r="L1075" s="451"/>
    </row>
    <row r="1076" spans="2:12" ht="16.2" thickBot="1">
      <c r="B1076" s="450"/>
      <c r="C1076" s="552" t="s">
        <v>1719</v>
      </c>
      <c r="D1076" s="535"/>
      <c r="E1076" s="535"/>
      <c r="F1076" s="535"/>
      <c r="G1076" s="535"/>
      <c r="H1076" s="535"/>
      <c r="I1076" s="535"/>
      <c r="J1076" s="550"/>
      <c r="K1076" s="434">
        <v>5800130949</v>
      </c>
      <c r="L1076" s="451"/>
    </row>
    <row r="1077" spans="2:12" ht="16.2" thickBot="1">
      <c r="B1077" s="450"/>
      <c r="C1077" s="553" t="s">
        <v>1720</v>
      </c>
      <c r="D1077" s="535"/>
      <c r="E1077" s="535"/>
      <c r="F1077" s="535"/>
      <c r="G1077" s="535"/>
      <c r="H1077" s="535"/>
      <c r="I1077" s="535"/>
      <c r="J1077" s="550"/>
      <c r="K1077" s="434">
        <v>1491185386</v>
      </c>
      <c r="L1077" s="451"/>
    </row>
    <row r="1078" spans="2:12" ht="16.2" thickBot="1">
      <c r="B1078" s="450"/>
      <c r="C1078" s="554" t="s">
        <v>1721</v>
      </c>
      <c r="D1078" s="535"/>
      <c r="E1078" s="535"/>
      <c r="F1078" s="535"/>
      <c r="G1078" s="535"/>
      <c r="H1078" s="535"/>
      <c r="I1078" s="535"/>
      <c r="J1078" s="550"/>
      <c r="K1078" s="435">
        <v>7291316335</v>
      </c>
      <c r="L1078" s="451"/>
    </row>
    <row r="1079" spans="2:12" ht="16.2" thickBot="1">
      <c r="B1079" s="450"/>
      <c r="C1079" s="462"/>
      <c r="D1079" s="454"/>
      <c r="E1079" s="462"/>
      <c r="F1079" s="462"/>
      <c r="G1079" s="418"/>
      <c r="H1079" s="417"/>
      <c r="I1079" s="436"/>
      <c r="J1079" s="437"/>
      <c r="K1079" s="438"/>
      <c r="L1079" s="451"/>
    </row>
    <row r="1080" spans="2:12" ht="16.2" thickBot="1">
      <c r="B1080" s="450"/>
      <c r="C1080" s="553" t="s">
        <v>1722</v>
      </c>
      <c r="D1080" s="535"/>
      <c r="E1080" s="535"/>
      <c r="F1080" s="535"/>
      <c r="G1080" s="535"/>
      <c r="H1080" s="535"/>
      <c r="I1080" s="535"/>
      <c r="J1080" s="550"/>
      <c r="K1080" s="434">
        <v>211402210</v>
      </c>
      <c r="L1080" s="451"/>
    </row>
    <row r="1081" spans="2:12" ht="16.2" thickBot="1">
      <c r="B1081" s="450"/>
      <c r="C1081" s="553" t="s">
        <v>1723</v>
      </c>
      <c r="D1081" s="535"/>
      <c r="E1081" s="535"/>
      <c r="F1081" s="535"/>
      <c r="G1081" s="535"/>
      <c r="H1081" s="535"/>
      <c r="I1081" s="535"/>
      <c r="J1081" s="550"/>
      <c r="K1081" s="434">
        <v>11877227254</v>
      </c>
      <c r="L1081" s="451"/>
    </row>
    <row r="1082" spans="2:12" ht="16.2" thickBot="1">
      <c r="B1082" s="450"/>
      <c r="C1082" s="554" t="s">
        <v>1724</v>
      </c>
      <c r="D1082" s="535"/>
      <c r="E1082" s="535"/>
      <c r="F1082" s="535"/>
      <c r="G1082" s="535"/>
      <c r="H1082" s="535"/>
      <c r="I1082" s="535"/>
      <c r="J1082" s="550"/>
      <c r="K1082" s="435">
        <v>12088629464</v>
      </c>
      <c r="L1082" s="451"/>
    </row>
    <row r="1083" spans="2:12" ht="16.2" thickBot="1">
      <c r="B1083" s="450"/>
      <c r="C1083" s="462"/>
      <c r="D1083" s="454"/>
      <c r="E1083" s="462"/>
      <c r="F1083" s="462"/>
      <c r="G1083" s="418"/>
      <c r="H1083" s="417"/>
      <c r="I1083" s="436"/>
      <c r="J1083" s="437"/>
      <c r="K1083" s="438"/>
      <c r="L1083" s="451"/>
    </row>
    <row r="1084" spans="2:12" ht="16.2" thickBot="1">
      <c r="B1084" s="450"/>
      <c r="C1084" s="553" t="s">
        <v>1725</v>
      </c>
      <c r="D1084" s="535"/>
      <c r="E1084" s="535"/>
      <c r="F1084" s="535"/>
      <c r="G1084" s="535"/>
      <c r="H1084" s="535"/>
      <c r="I1084" s="535"/>
      <c r="J1084" s="550"/>
      <c r="K1084" s="434">
        <v>682692857</v>
      </c>
      <c r="L1084" s="451"/>
    </row>
    <row r="1085" spans="2:12" ht="16.2" thickBot="1">
      <c r="B1085" s="450"/>
      <c r="C1085" s="553" t="s">
        <v>1726</v>
      </c>
      <c r="D1085" s="535"/>
      <c r="E1085" s="535"/>
      <c r="F1085" s="535"/>
      <c r="G1085" s="535"/>
      <c r="H1085" s="535"/>
      <c r="I1085" s="535"/>
      <c r="J1085" s="550"/>
      <c r="K1085" s="434">
        <v>3581444694</v>
      </c>
      <c r="L1085" s="451"/>
    </row>
    <row r="1086" spans="2:12" ht="16.2" thickBot="1">
      <c r="B1086" s="450"/>
      <c r="C1086" s="554" t="s">
        <v>1727</v>
      </c>
      <c r="D1086" s="535"/>
      <c r="E1086" s="535"/>
      <c r="F1086" s="535"/>
      <c r="G1086" s="535"/>
      <c r="H1086" s="535"/>
      <c r="I1086" s="535"/>
      <c r="J1086" s="550"/>
      <c r="K1086" s="435">
        <v>4264137551</v>
      </c>
      <c r="L1086" s="451"/>
    </row>
    <row r="1087" spans="2:12" ht="16.2" thickBot="1">
      <c r="B1087" s="450"/>
      <c r="C1087" s="462"/>
      <c r="D1087" s="454"/>
      <c r="E1087" s="462"/>
      <c r="F1087" s="462"/>
      <c r="G1087" s="418"/>
      <c r="H1087" s="417"/>
      <c r="I1087" s="436"/>
      <c r="J1087" s="437"/>
      <c r="K1087" s="438"/>
      <c r="L1087" s="451"/>
    </row>
    <row r="1088" spans="2:12" ht="16.2" thickBot="1">
      <c r="B1088" s="450"/>
      <c r="C1088" s="552" t="s">
        <v>1728</v>
      </c>
      <c r="D1088" s="535"/>
      <c r="E1088" s="535"/>
      <c r="F1088" s="535"/>
      <c r="G1088" s="535"/>
      <c r="H1088" s="535"/>
      <c r="I1088" s="535"/>
      <c r="J1088" s="550"/>
      <c r="K1088" s="434">
        <v>161317300</v>
      </c>
      <c r="L1088" s="451"/>
    </row>
    <row r="1089" spans="2:12" ht="16.2" thickBot="1">
      <c r="B1089" s="450"/>
      <c r="C1089" s="552" t="s">
        <v>1729</v>
      </c>
      <c r="D1089" s="535"/>
      <c r="E1089" s="535"/>
      <c r="F1089" s="535"/>
      <c r="G1089" s="535"/>
      <c r="H1089" s="535"/>
      <c r="I1089" s="535"/>
      <c r="J1089" s="550"/>
      <c r="K1089" s="434">
        <v>19853578001</v>
      </c>
      <c r="L1089" s="451"/>
    </row>
    <row r="1090" spans="2:12" ht="16.2" thickBot="1">
      <c r="B1090" s="450"/>
      <c r="C1090" s="551" t="s">
        <v>1730</v>
      </c>
      <c r="D1090" s="535"/>
      <c r="E1090" s="535"/>
      <c r="F1090" s="535"/>
      <c r="G1090" s="535"/>
      <c r="H1090" s="535"/>
      <c r="I1090" s="535"/>
      <c r="J1090" s="550"/>
      <c r="K1090" s="435">
        <v>20014895301</v>
      </c>
      <c r="L1090" s="451"/>
    </row>
    <row r="1091" spans="2:12" ht="16.2" thickBot="1">
      <c r="B1091" s="450"/>
      <c r="C1091" s="462"/>
      <c r="D1091" s="454"/>
      <c r="E1091" s="462"/>
      <c r="F1091" s="462"/>
      <c r="G1091" s="418"/>
      <c r="H1091" s="417"/>
      <c r="I1091" s="436"/>
      <c r="J1091" s="437"/>
      <c r="K1091" s="438"/>
      <c r="L1091" s="451"/>
    </row>
    <row r="1092" spans="2:12" ht="16.2" thickBot="1">
      <c r="B1092" s="450"/>
      <c r="C1092" s="551" t="s">
        <v>1731</v>
      </c>
      <c r="D1092" s="535"/>
      <c r="E1092" s="535"/>
      <c r="F1092" s="535"/>
      <c r="G1092" s="535"/>
      <c r="H1092" s="535"/>
      <c r="I1092" s="535"/>
      <c r="J1092" s="550"/>
      <c r="K1092" s="435">
        <v>13413429740</v>
      </c>
      <c r="L1092" s="451"/>
    </row>
    <row r="1093" spans="2:12" ht="16.2" thickBot="1">
      <c r="B1093" s="450"/>
      <c r="C1093" s="462"/>
      <c r="D1093" s="454"/>
      <c r="E1093" s="462"/>
      <c r="F1093" s="462"/>
      <c r="G1093" s="418"/>
      <c r="H1093" s="417"/>
      <c r="I1093" s="439"/>
      <c r="J1093" s="440"/>
      <c r="K1093" s="441"/>
      <c r="L1093" s="451"/>
    </row>
    <row r="1094" spans="2:12" ht="16.2" thickBot="1">
      <c r="B1094" s="450"/>
      <c r="C1094" s="552" t="s">
        <v>1258</v>
      </c>
      <c r="D1094" s="535"/>
      <c r="E1094" s="535"/>
      <c r="F1094" s="535"/>
      <c r="G1094" s="535"/>
      <c r="H1094" s="535"/>
      <c r="I1094" s="535"/>
      <c r="J1094" s="550"/>
      <c r="K1094" s="442">
        <v>506777562740</v>
      </c>
      <c r="L1094" s="451"/>
    </row>
    <row r="1095" spans="2:12" ht="16.2" thickBot="1">
      <c r="B1095" s="450"/>
      <c r="C1095" s="462"/>
      <c r="D1095" s="454"/>
      <c r="E1095" s="462"/>
      <c r="F1095" s="462"/>
      <c r="G1095" s="453"/>
      <c r="H1095" s="452"/>
      <c r="I1095" s="457"/>
      <c r="J1095" s="443"/>
      <c r="K1095" s="444"/>
      <c r="L1095" s="451"/>
    </row>
    <row r="1096" spans="2:12" ht="16.2" thickBot="1">
      <c r="B1096" s="450"/>
      <c r="C1096" s="551" t="s">
        <v>1259</v>
      </c>
      <c r="D1096" s="535"/>
      <c r="E1096" s="535"/>
      <c r="F1096" s="535"/>
      <c r="G1096" s="535"/>
      <c r="H1096" s="535"/>
      <c r="I1096" s="535"/>
      <c r="J1096" s="550"/>
      <c r="K1096" s="431">
        <v>99571300771</v>
      </c>
      <c r="L1096" s="451"/>
    </row>
    <row r="1097" spans="2:12" ht="16.2" thickBot="1">
      <c r="B1097" s="450"/>
      <c r="C1097" s="457"/>
      <c r="D1097" s="454"/>
      <c r="E1097" s="457"/>
      <c r="F1097" s="457"/>
      <c r="G1097" s="453"/>
      <c r="H1097" s="452"/>
      <c r="I1097" s="457"/>
      <c r="J1097" s="443"/>
      <c r="L1097" s="451"/>
    </row>
    <row r="1098" spans="2:12" ht="16.2" thickBot="1">
      <c r="B1098" s="450"/>
      <c r="C1098" s="551" t="s">
        <v>391</v>
      </c>
      <c r="D1098" s="555"/>
      <c r="E1098" s="555"/>
      <c r="F1098" s="555"/>
      <c r="G1098" s="555"/>
      <c r="H1098" s="555"/>
      <c r="I1098" s="555"/>
      <c r="J1098" s="556"/>
      <c r="K1098" s="431">
        <v>606348863511</v>
      </c>
      <c r="L1098" s="451"/>
    </row>
    <row r="1099" spans="2:12" ht="16.2" thickBot="1">
      <c r="B1099" s="450"/>
      <c r="C1099" s="463"/>
      <c r="D1099" s="454"/>
      <c r="E1099" s="464"/>
      <c r="F1099" s="464"/>
      <c r="G1099" s="453"/>
      <c r="H1099" s="452"/>
      <c r="I1099" s="465"/>
      <c r="J1099" s="466"/>
      <c r="K1099" s="467"/>
      <c r="L1099" s="451"/>
    </row>
    <row r="1100" spans="2:12" ht="15.6">
      <c r="B1100" s="450"/>
      <c r="C1100" s="468"/>
      <c r="D1100" s="500"/>
      <c r="E1100" s="468"/>
      <c r="F1100" s="468"/>
      <c r="G1100" s="469"/>
      <c r="H1100" s="557" t="s">
        <v>287</v>
      </c>
      <c r="I1100" s="558"/>
      <c r="J1100" s="559"/>
      <c r="K1100" s="445" t="s">
        <v>312</v>
      </c>
      <c r="L1100" s="451"/>
    </row>
    <row r="1101" spans="2:12" ht="15.6">
      <c r="B1101" s="450"/>
      <c r="C1101" s="468"/>
      <c r="D1101" s="500"/>
      <c r="E1101" s="468"/>
      <c r="F1101" s="468"/>
      <c r="G1101" s="469"/>
      <c r="H1101" s="560" t="s">
        <v>378</v>
      </c>
      <c r="I1101" s="561"/>
      <c r="J1101" s="446" t="s">
        <v>314</v>
      </c>
      <c r="K1101" s="447">
        <v>0.15428999999999998</v>
      </c>
      <c r="L1101" s="451"/>
    </row>
    <row r="1102" spans="2:12" ht="15.6">
      <c r="B1102" s="450"/>
      <c r="C1102" s="468"/>
      <c r="D1102" s="500"/>
      <c r="E1102" s="468"/>
      <c r="F1102" s="468"/>
      <c r="G1102" s="470"/>
      <c r="H1102" s="562" t="s">
        <v>315</v>
      </c>
      <c r="I1102" s="563"/>
      <c r="J1102" s="446" t="s">
        <v>316</v>
      </c>
      <c r="K1102" s="447">
        <v>0.01</v>
      </c>
      <c r="L1102" s="451"/>
    </row>
    <row r="1103" spans="2:12" ht="15.6">
      <c r="B1103" s="450"/>
      <c r="C1103" s="471"/>
      <c r="D1103" s="501"/>
      <c r="E1103" s="471"/>
      <c r="F1103" s="471"/>
      <c r="G1103" s="472"/>
      <c r="H1103" s="564" t="s">
        <v>8</v>
      </c>
      <c r="I1103" s="563"/>
      <c r="J1103" s="446" t="s">
        <v>317</v>
      </c>
      <c r="K1103" s="447">
        <v>4.4999999999999998E-2</v>
      </c>
      <c r="L1103" s="451"/>
    </row>
    <row r="1104" spans="2:12" ht="16.2" thickBot="1">
      <c r="B1104" s="450"/>
      <c r="C1104" s="473"/>
      <c r="D1104" s="502"/>
      <c r="E1104" s="473"/>
      <c r="F1104" s="473"/>
      <c r="G1104" s="474"/>
      <c r="H1104" s="565" t="s">
        <v>318</v>
      </c>
      <c r="I1104" s="566"/>
      <c r="J1104" s="448" t="s">
        <v>319</v>
      </c>
      <c r="K1104" s="449">
        <v>0.20928999999999998</v>
      </c>
      <c r="L1104" s="451"/>
    </row>
    <row r="1105" spans="2:12" ht="16.2" thickBot="1">
      <c r="B1105" s="450"/>
      <c r="C1105" s="463"/>
      <c r="D1105" s="454"/>
      <c r="E1105" s="464"/>
      <c r="F1105" s="463"/>
      <c r="G1105" s="453"/>
      <c r="H1105" s="452"/>
      <c r="I1105" s="463"/>
      <c r="J1105" s="463"/>
      <c r="K1105" s="463"/>
      <c r="L1105" s="451"/>
    </row>
    <row r="1106" spans="2:12">
      <c r="B1106" s="450"/>
      <c r="C1106" s="567" t="s">
        <v>1260</v>
      </c>
      <c r="D1106" s="558"/>
      <c r="E1106" s="558"/>
      <c r="F1106" s="558"/>
      <c r="G1106" s="558"/>
      <c r="H1106" s="558"/>
      <c r="I1106" s="558"/>
      <c r="J1106" s="558"/>
      <c r="K1106" s="568"/>
      <c r="L1106" s="451"/>
    </row>
    <row r="1107" spans="2:12">
      <c r="B1107" s="450"/>
      <c r="C1107" s="569" t="s">
        <v>1261</v>
      </c>
      <c r="D1107" s="570"/>
      <c r="E1107" s="570"/>
      <c r="F1107" s="570"/>
      <c r="G1107" s="570"/>
      <c r="H1107" s="570"/>
      <c r="I1107" s="570"/>
      <c r="J1107" s="570"/>
      <c r="K1107" s="571"/>
      <c r="L1107" s="451"/>
    </row>
    <row r="1108" spans="2:12">
      <c r="B1108" s="450"/>
      <c r="C1108" s="569" t="s">
        <v>1262</v>
      </c>
      <c r="D1108" s="570"/>
      <c r="E1108" s="570"/>
      <c r="F1108" s="570"/>
      <c r="G1108" s="570"/>
      <c r="H1108" s="570"/>
      <c r="I1108" s="570"/>
      <c r="J1108" s="570"/>
      <c r="K1108" s="571"/>
      <c r="L1108" s="451"/>
    </row>
    <row r="1109" spans="2:12">
      <c r="B1109" s="450"/>
      <c r="C1109" s="569" t="s">
        <v>1263</v>
      </c>
      <c r="D1109" s="570"/>
      <c r="E1109" s="570"/>
      <c r="F1109" s="570"/>
      <c r="G1109" s="570"/>
      <c r="H1109" s="570"/>
      <c r="I1109" s="570"/>
      <c r="J1109" s="570"/>
      <c r="K1109" s="571"/>
      <c r="L1109" s="451"/>
    </row>
    <row r="1110" spans="2:12">
      <c r="B1110" s="450"/>
      <c r="C1110" s="569" t="s">
        <v>1264</v>
      </c>
      <c r="D1110" s="570"/>
      <c r="E1110" s="570"/>
      <c r="F1110" s="570"/>
      <c r="G1110" s="570"/>
      <c r="H1110" s="570"/>
      <c r="I1110" s="570"/>
      <c r="J1110" s="570"/>
      <c r="K1110" s="571"/>
      <c r="L1110" s="451"/>
    </row>
    <row r="1111" spans="2:12">
      <c r="B1111" s="450"/>
      <c r="C1111" s="575" t="s">
        <v>1732</v>
      </c>
      <c r="D1111" s="576"/>
      <c r="E1111" s="576"/>
      <c r="F1111" s="576"/>
      <c r="G1111" s="576"/>
      <c r="H1111" s="576"/>
      <c r="I1111" s="576"/>
      <c r="J1111" s="576"/>
      <c r="K1111" s="577"/>
      <c r="L1111" s="451"/>
    </row>
    <row r="1112" spans="2:12">
      <c r="B1112" s="450"/>
      <c r="C1112" s="569" t="s">
        <v>1470</v>
      </c>
      <c r="D1112" s="570"/>
      <c r="E1112" s="570"/>
      <c r="F1112" s="570"/>
      <c r="G1112" s="570"/>
      <c r="H1112" s="570"/>
      <c r="I1112" s="570"/>
      <c r="J1112" s="570"/>
      <c r="K1112" s="571"/>
      <c r="L1112" s="451"/>
    </row>
    <row r="1113" spans="2:12">
      <c r="B1113" s="450"/>
      <c r="C1113" s="569" t="s">
        <v>1733</v>
      </c>
      <c r="D1113" s="570"/>
      <c r="E1113" s="570"/>
      <c r="F1113" s="570"/>
      <c r="G1113" s="570"/>
      <c r="H1113" s="570"/>
      <c r="I1113" s="570"/>
      <c r="J1113" s="570"/>
      <c r="K1113" s="571"/>
      <c r="L1113" s="451"/>
    </row>
    <row r="1114" spans="2:12">
      <c r="B1114" s="450"/>
      <c r="C1114" s="569" t="s">
        <v>1740</v>
      </c>
      <c r="D1114" s="570"/>
      <c r="E1114" s="570"/>
      <c r="F1114" s="570"/>
      <c r="G1114" s="570"/>
      <c r="H1114" s="570"/>
      <c r="I1114" s="570"/>
      <c r="J1114" s="570"/>
      <c r="K1114" s="571"/>
      <c r="L1114" s="451"/>
    </row>
    <row r="1115" spans="2:12">
      <c r="B1115" s="450"/>
      <c r="C1115" s="569" t="s">
        <v>1738</v>
      </c>
      <c r="D1115" s="570"/>
      <c r="E1115" s="570"/>
      <c r="F1115" s="570"/>
      <c r="G1115" s="570"/>
      <c r="H1115" s="570"/>
      <c r="I1115" s="570"/>
      <c r="J1115" s="570"/>
      <c r="K1115" s="571"/>
      <c r="L1115" s="451"/>
    </row>
    <row r="1116" spans="2:12" ht="13.8" thickBot="1">
      <c r="B1116" s="450"/>
      <c r="C1116" s="572" t="s">
        <v>1739</v>
      </c>
      <c r="D1116" s="573"/>
      <c r="E1116" s="573"/>
      <c r="F1116" s="573"/>
      <c r="G1116" s="573"/>
      <c r="H1116" s="573"/>
      <c r="I1116" s="573"/>
      <c r="J1116" s="573"/>
      <c r="K1116" s="574"/>
      <c r="L1116" s="451"/>
    </row>
    <row r="1117" spans="2:12" ht="13.8" thickBot="1">
      <c r="B1117" s="475"/>
      <c r="C1117" s="515"/>
      <c r="D1117" s="515"/>
      <c r="E1117" s="515"/>
      <c r="F1117" s="515"/>
      <c r="G1117" s="515"/>
      <c r="H1117" s="515"/>
      <c r="I1117" s="515"/>
      <c r="J1117" s="515"/>
      <c r="K1117" s="515"/>
      <c r="L1117" s="476"/>
    </row>
    <row r="1118" spans="2:12" ht="13.8" thickTop="1"/>
  </sheetData>
  <mergeCells count="45">
    <mergeCell ref="C1116:K1116"/>
    <mergeCell ref="C1110:K1110"/>
    <mergeCell ref="C1111:K1111"/>
    <mergeCell ref="C1112:K1112"/>
    <mergeCell ref="C1113:K1113"/>
    <mergeCell ref="C1115:K1115"/>
    <mergeCell ref="C1114:K1114"/>
    <mergeCell ref="H1104:I1104"/>
    <mergeCell ref="C1106:K1106"/>
    <mergeCell ref="C1107:K1107"/>
    <mergeCell ref="C1108:K1108"/>
    <mergeCell ref="C1109:K1109"/>
    <mergeCell ref="C1098:J1098"/>
    <mergeCell ref="H1100:J1100"/>
    <mergeCell ref="H1101:I1101"/>
    <mergeCell ref="H1102:I1102"/>
    <mergeCell ref="H1103:I1103"/>
    <mergeCell ref="C1089:J1089"/>
    <mergeCell ref="C1090:J1090"/>
    <mergeCell ref="C1092:J1092"/>
    <mergeCell ref="C1094:J1094"/>
    <mergeCell ref="C1096:J1096"/>
    <mergeCell ref="C1082:J1082"/>
    <mergeCell ref="C1084:J1084"/>
    <mergeCell ref="C1085:J1085"/>
    <mergeCell ref="C1086:J1086"/>
    <mergeCell ref="C1088:J1088"/>
    <mergeCell ref="C1076:J1076"/>
    <mergeCell ref="C1077:J1077"/>
    <mergeCell ref="C1078:J1078"/>
    <mergeCell ref="C1080:J1080"/>
    <mergeCell ref="C1081:J1081"/>
    <mergeCell ref="C1067:J1067"/>
    <mergeCell ref="C1069:J1069"/>
    <mergeCell ref="C1070:J1070"/>
    <mergeCell ref="C1072:J1072"/>
    <mergeCell ref="C1074:J1074"/>
    <mergeCell ref="K11:K12"/>
    <mergeCell ref="C11:C12"/>
    <mergeCell ref="D11:D12"/>
    <mergeCell ref="E11:F11"/>
    <mergeCell ref="G11:G12"/>
    <mergeCell ref="H11:H12"/>
    <mergeCell ref="I11:I12"/>
    <mergeCell ref="J11:J12"/>
  </mergeCells>
  <conditionalFormatting sqref="I18 I900:I959 I891:I898 I811:I888 I807:I809 I802:I803 I710:I800 I701:I708 I619:I698 I615:I617 I537:I609 I528:I535 I453:I525 I444:I451 I425:I439 I404:I423 I386:I401 I361:I384 I342:I356 I319:I340 I302:I316 I279:I300 I273:I275 I265:I271 I258:I262 I247:I256 I230:I243 I194:I228 I189:I192 I172:I186 I132:I170 I126:I130 I121:I122 I109:I119 I87:I107 I83:I85 I79 I81 I72 I74:I77 I67:I68 I55:I65 I33:I53 I27 I29:I31 I25 I20:I23 I974:I977 I983 I985:I991 I994:I997 I999 I1002:I1004 I1006 I1010 I1012:I1017 I1020:I1023 I1025 I1028:I1030 I1032 I1035:I1043 I1045:I1048 I1051:I1059 I1061:I1064 I961:I962 I968:I971">
    <cfRule type="cellIs" dxfId="204" priority="1" operator="equal">
      <formula>0</formula>
    </cfRule>
  </conditionalFormatting>
  <pageMargins left="0.7" right="0.7" top="0.75" bottom="0.75" header="0.3" footer="0.3"/>
  <pageSetup paperSize="9" orientation="portrait" horizontalDpi="1200" verticalDpi="1200"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28">
    <tabColor rgb="FF92D050"/>
    <pageSetUpPr fitToPage="1"/>
  </sheetPr>
  <dimension ref="A1:AC1123"/>
  <sheetViews>
    <sheetView showGridLines="0" tabSelected="1" view="pageBreakPreview" topLeftCell="A1057" zoomScale="40" zoomScaleNormal="100" zoomScaleSheetLayoutView="40" workbookViewId="0">
      <selection activeCell="K1065" sqref="K1065"/>
    </sheetView>
  </sheetViews>
  <sheetFormatPr baseColWidth="10" defaultColWidth="11.44140625" defaultRowHeight="13.8"/>
  <cols>
    <col min="1" max="1" width="3.44140625" style="94" customWidth="1"/>
    <col min="2" max="2" width="3.33203125" style="94" customWidth="1"/>
    <col min="3" max="3" width="15.33203125" style="93" customWidth="1"/>
    <col min="4" max="4" width="20.88671875" style="104" customWidth="1"/>
    <col min="5" max="5" width="21.109375" style="93" customWidth="1"/>
    <col min="6" max="6" width="21.109375" style="94" customWidth="1"/>
    <col min="7" max="7" width="73.33203125" style="95" customWidth="1"/>
    <col min="8" max="8" width="10.88671875" style="104" bestFit="1" customWidth="1"/>
    <col min="9" max="9" width="17.33203125" style="110" customWidth="1"/>
    <col min="10" max="10" width="22.44140625" style="96" customWidth="1"/>
    <col min="11" max="11" width="32.33203125" style="97" bestFit="1" customWidth="1"/>
    <col min="12" max="12" width="3.33203125" style="94" customWidth="1"/>
    <col min="13" max="13" width="2.6640625" style="94" customWidth="1"/>
    <col min="14" max="14" width="29.5546875" style="94" customWidth="1"/>
    <col min="15" max="15" width="29.44140625" style="94" customWidth="1"/>
    <col min="16" max="16" width="31.33203125" style="94" customWidth="1"/>
    <col min="17" max="17" width="23.5546875" style="94" customWidth="1"/>
    <col min="18" max="19" width="3.33203125" style="94" customWidth="1"/>
    <col min="20" max="20" width="11.44140625" style="94"/>
    <col min="21" max="21" width="20.33203125" style="94" customWidth="1"/>
    <col min="22" max="22" width="24.109375" style="94" customWidth="1"/>
    <col min="23" max="23" width="18.88671875" style="94" customWidth="1"/>
    <col min="24" max="29" width="13.88671875" style="94" bestFit="1" customWidth="1"/>
    <col min="30" max="248" width="11.44140625" style="94"/>
    <col min="249" max="250" width="3.44140625" style="94" customWidth="1"/>
    <col min="251" max="251" width="8.109375" style="94" customWidth="1"/>
    <col min="252" max="252" width="11.33203125" style="94" customWidth="1"/>
    <col min="253" max="253" width="16.109375" style="94" customWidth="1"/>
    <col min="254" max="254" width="17.5546875" style="94" customWidth="1"/>
    <col min="255" max="255" width="73.33203125" style="94" customWidth="1"/>
    <col min="256" max="256" width="8.6640625" style="94" customWidth="1"/>
    <col min="257" max="257" width="18.88671875" style="94" customWidth="1"/>
    <col min="258" max="258" width="23.88671875" style="94" customWidth="1"/>
    <col min="259" max="259" width="30" style="94" customWidth="1"/>
    <col min="260" max="260" width="3.33203125" style="94" customWidth="1"/>
    <col min="261" max="261" width="2.6640625" style="94" customWidth="1"/>
    <col min="262" max="262" width="18.44140625" style="94" customWidth="1"/>
    <col min="263" max="504" width="11.44140625" style="94"/>
    <col min="505" max="506" width="3.44140625" style="94" customWidth="1"/>
    <col min="507" max="507" width="8.109375" style="94" customWidth="1"/>
    <col min="508" max="508" width="11.33203125" style="94" customWidth="1"/>
    <col min="509" max="509" width="16.109375" style="94" customWidth="1"/>
    <col min="510" max="510" width="17.5546875" style="94" customWidth="1"/>
    <col min="511" max="511" width="73.33203125" style="94" customWidth="1"/>
    <col min="512" max="512" width="8.6640625" style="94" customWidth="1"/>
    <col min="513" max="513" width="18.88671875" style="94" customWidth="1"/>
    <col min="514" max="514" width="23.88671875" style="94" customWidth="1"/>
    <col min="515" max="515" width="30" style="94" customWidth="1"/>
    <col min="516" max="516" width="3.33203125" style="94" customWidth="1"/>
    <col min="517" max="517" width="2.6640625" style="94" customWidth="1"/>
    <col min="518" max="518" width="18.44140625" style="94" customWidth="1"/>
    <col min="519" max="760" width="11.44140625" style="94"/>
    <col min="761" max="762" width="3.44140625" style="94" customWidth="1"/>
    <col min="763" max="763" width="8.109375" style="94" customWidth="1"/>
    <col min="764" max="764" width="11.33203125" style="94" customWidth="1"/>
    <col min="765" max="765" width="16.109375" style="94" customWidth="1"/>
    <col min="766" max="766" width="17.5546875" style="94" customWidth="1"/>
    <col min="767" max="767" width="73.33203125" style="94" customWidth="1"/>
    <col min="768" max="768" width="8.6640625" style="94" customWidth="1"/>
    <col min="769" max="769" width="18.88671875" style="94" customWidth="1"/>
    <col min="770" max="770" width="23.88671875" style="94" customWidth="1"/>
    <col min="771" max="771" width="30" style="94" customWidth="1"/>
    <col min="772" max="772" width="3.33203125" style="94" customWidth="1"/>
    <col min="773" max="773" width="2.6640625" style="94" customWidth="1"/>
    <col min="774" max="774" width="18.44140625" style="94" customWidth="1"/>
    <col min="775" max="1016" width="11.44140625" style="94"/>
    <col min="1017" max="1018" width="3.44140625" style="94" customWidth="1"/>
    <col min="1019" max="1019" width="8.109375" style="94" customWidth="1"/>
    <col min="1020" max="1020" width="11.33203125" style="94" customWidth="1"/>
    <col min="1021" max="1021" width="16.109375" style="94" customWidth="1"/>
    <col min="1022" max="1022" width="17.5546875" style="94" customWidth="1"/>
    <col min="1023" max="1023" width="73.33203125" style="94" customWidth="1"/>
    <col min="1024" max="1024" width="8.6640625" style="94" customWidth="1"/>
    <col min="1025" max="1025" width="18.88671875" style="94" customWidth="1"/>
    <col min="1026" max="1026" width="23.88671875" style="94" customWidth="1"/>
    <col min="1027" max="1027" width="30" style="94" customWidth="1"/>
    <col min="1028" max="1028" width="3.33203125" style="94" customWidth="1"/>
    <col min="1029" max="1029" width="2.6640625" style="94" customWidth="1"/>
    <col min="1030" max="1030" width="18.44140625" style="94" customWidth="1"/>
    <col min="1031" max="1272" width="11.44140625" style="94"/>
    <col min="1273" max="1274" width="3.44140625" style="94" customWidth="1"/>
    <col min="1275" max="1275" width="8.109375" style="94" customWidth="1"/>
    <col min="1276" max="1276" width="11.33203125" style="94" customWidth="1"/>
    <col min="1277" max="1277" width="16.109375" style="94" customWidth="1"/>
    <col min="1278" max="1278" width="17.5546875" style="94" customWidth="1"/>
    <col min="1279" max="1279" width="73.33203125" style="94" customWidth="1"/>
    <col min="1280" max="1280" width="8.6640625" style="94" customWidth="1"/>
    <col min="1281" max="1281" width="18.88671875" style="94" customWidth="1"/>
    <col min="1282" max="1282" width="23.88671875" style="94" customWidth="1"/>
    <col min="1283" max="1283" width="30" style="94" customWidth="1"/>
    <col min="1284" max="1284" width="3.33203125" style="94" customWidth="1"/>
    <col min="1285" max="1285" width="2.6640625" style="94" customWidth="1"/>
    <col min="1286" max="1286" width="18.44140625" style="94" customWidth="1"/>
    <col min="1287" max="1528" width="11.44140625" style="94"/>
    <col min="1529" max="1530" width="3.44140625" style="94" customWidth="1"/>
    <col min="1531" max="1531" width="8.109375" style="94" customWidth="1"/>
    <col min="1532" max="1532" width="11.33203125" style="94" customWidth="1"/>
    <col min="1533" max="1533" width="16.109375" style="94" customWidth="1"/>
    <col min="1534" max="1534" width="17.5546875" style="94" customWidth="1"/>
    <col min="1535" max="1535" width="73.33203125" style="94" customWidth="1"/>
    <col min="1536" max="1536" width="8.6640625" style="94" customWidth="1"/>
    <col min="1537" max="1537" width="18.88671875" style="94" customWidth="1"/>
    <col min="1538" max="1538" width="23.88671875" style="94" customWidth="1"/>
    <col min="1539" max="1539" width="30" style="94" customWidth="1"/>
    <col min="1540" max="1540" width="3.33203125" style="94" customWidth="1"/>
    <col min="1541" max="1541" width="2.6640625" style="94" customWidth="1"/>
    <col min="1542" max="1542" width="18.44140625" style="94" customWidth="1"/>
    <col min="1543" max="1784" width="11.44140625" style="94"/>
    <col min="1785" max="1786" width="3.44140625" style="94" customWidth="1"/>
    <col min="1787" max="1787" width="8.109375" style="94" customWidth="1"/>
    <col min="1788" max="1788" width="11.33203125" style="94" customWidth="1"/>
    <col min="1789" max="1789" width="16.109375" style="94" customWidth="1"/>
    <col min="1790" max="1790" width="17.5546875" style="94" customWidth="1"/>
    <col min="1791" max="1791" width="73.33203125" style="94" customWidth="1"/>
    <col min="1792" max="1792" width="8.6640625" style="94" customWidth="1"/>
    <col min="1793" max="1793" width="18.88671875" style="94" customWidth="1"/>
    <col min="1794" max="1794" width="23.88671875" style="94" customWidth="1"/>
    <col min="1795" max="1795" width="30" style="94" customWidth="1"/>
    <col min="1796" max="1796" width="3.33203125" style="94" customWidth="1"/>
    <col min="1797" max="1797" width="2.6640625" style="94" customWidth="1"/>
    <col min="1798" max="1798" width="18.44140625" style="94" customWidth="1"/>
    <col min="1799" max="2040" width="11.44140625" style="94"/>
    <col min="2041" max="2042" width="3.44140625" style="94" customWidth="1"/>
    <col min="2043" max="2043" width="8.109375" style="94" customWidth="1"/>
    <col min="2044" max="2044" width="11.33203125" style="94" customWidth="1"/>
    <col min="2045" max="2045" width="16.109375" style="94" customWidth="1"/>
    <col min="2046" max="2046" width="17.5546875" style="94" customWidth="1"/>
    <col min="2047" max="2047" width="73.33203125" style="94" customWidth="1"/>
    <col min="2048" max="2048" width="8.6640625" style="94" customWidth="1"/>
    <col min="2049" max="2049" width="18.88671875" style="94" customWidth="1"/>
    <col min="2050" max="2050" width="23.88671875" style="94" customWidth="1"/>
    <col min="2051" max="2051" width="30" style="94" customWidth="1"/>
    <col min="2052" max="2052" width="3.33203125" style="94" customWidth="1"/>
    <col min="2053" max="2053" width="2.6640625" style="94" customWidth="1"/>
    <col min="2054" max="2054" width="18.44140625" style="94" customWidth="1"/>
    <col min="2055" max="2296" width="11.44140625" style="94"/>
    <col min="2297" max="2298" width="3.44140625" style="94" customWidth="1"/>
    <col min="2299" max="2299" width="8.109375" style="94" customWidth="1"/>
    <col min="2300" max="2300" width="11.33203125" style="94" customWidth="1"/>
    <col min="2301" max="2301" width="16.109375" style="94" customWidth="1"/>
    <col min="2302" max="2302" width="17.5546875" style="94" customWidth="1"/>
    <col min="2303" max="2303" width="73.33203125" style="94" customWidth="1"/>
    <col min="2304" max="2304" width="8.6640625" style="94" customWidth="1"/>
    <col min="2305" max="2305" width="18.88671875" style="94" customWidth="1"/>
    <col min="2306" max="2306" width="23.88671875" style="94" customWidth="1"/>
    <col min="2307" max="2307" width="30" style="94" customWidth="1"/>
    <col min="2308" max="2308" width="3.33203125" style="94" customWidth="1"/>
    <col min="2309" max="2309" width="2.6640625" style="94" customWidth="1"/>
    <col min="2310" max="2310" width="18.44140625" style="94" customWidth="1"/>
    <col min="2311" max="2552" width="11.44140625" style="94"/>
    <col min="2553" max="2554" width="3.44140625" style="94" customWidth="1"/>
    <col min="2555" max="2555" width="8.109375" style="94" customWidth="1"/>
    <col min="2556" max="2556" width="11.33203125" style="94" customWidth="1"/>
    <col min="2557" max="2557" width="16.109375" style="94" customWidth="1"/>
    <col min="2558" max="2558" width="17.5546875" style="94" customWidth="1"/>
    <col min="2559" max="2559" width="73.33203125" style="94" customWidth="1"/>
    <col min="2560" max="2560" width="8.6640625" style="94" customWidth="1"/>
    <col min="2561" max="2561" width="18.88671875" style="94" customWidth="1"/>
    <col min="2562" max="2562" width="23.88671875" style="94" customWidth="1"/>
    <col min="2563" max="2563" width="30" style="94" customWidth="1"/>
    <col min="2564" max="2564" width="3.33203125" style="94" customWidth="1"/>
    <col min="2565" max="2565" width="2.6640625" style="94" customWidth="1"/>
    <col min="2566" max="2566" width="18.44140625" style="94" customWidth="1"/>
    <col min="2567" max="2808" width="11.44140625" style="94"/>
    <col min="2809" max="2810" width="3.44140625" style="94" customWidth="1"/>
    <col min="2811" max="2811" width="8.109375" style="94" customWidth="1"/>
    <col min="2812" max="2812" width="11.33203125" style="94" customWidth="1"/>
    <col min="2813" max="2813" width="16.109375" style="94" customWidth="1"/>
    <col min="2814" max="2814" width="17.5546875" style="94" customWidth="1"/>
    <col min="2815" max="2815" width="73.33203125" style="94" customWidth="1"/>
    <col min="2816" max="2816" width="8.6640625" style="94" customWidth="1"/>
    <col min="2817" max="2817" width="18.88671875" style="94" customWidth="1"/>
    <col min="2818" max="2818" width="23.88671875" style="94" customWidth="1"/>
    <col min="2819" max="2819" width="30" style="94" customWidth="1"/>
    <col min="2820" max="2820" width="3.33203125" style="94" customWidth="1"/>
    <col min="2821" max="2821" width="2.6640625" style="94" customWidth="1"/>
    <col min="2822" max="2822" width="18.44140625" style="94" customWidth="1"/>
    <col min="2823" max="3064" width="11.44140625" style="94"/>
    <col min="3065" max="3066" width="3.44140625" style="94" customWidth="1"/>
    <col min="3067" max="3067" width="8.109375" style="94" customWidth="1"/>
    <col min="3068" max="3068" width="11.33203125" style="94" customWidth="1"/>
    <col min="3069" max="3069" width="16.109375" style="94" customWidth="1"/>
    <col min="3070" max="3070" width="17.5546875" style="94" customWidth="1"/>
    <col min="3071" max="3071" width="73.33203125" style="94" customWidth="1"/>
    <col min="3072" max="3072" width="8.6640625" style="94" customWidth="1"/>
    <col min="3073" max="3073" width="18.88671875" style="94" customWidth="1"/>
    <col min="3074" max="3074" width="23.88671875" style="94" customWidth="1"/>
    <col min="3075" max="3075" width="30" style="94" customWidth="1"/>
    <col min="3076" max="3076" width="3.33203125" style="94" customWidth="1"/>
    <col min="3077" max="3077" width="2.6640625" style="94" customWidth="1"/>
    <col min="3078" max="3078" width="18.44140625" style="94" customWidth="1"/>
    <col min="3079" max="3320" width="11.44140625" style="94"/>
    <col min="3321" max="3322" width="3.44140625" style="94" customWidth="1"/>
    <col min="3323" max="3323" width="8.109375" style="94" customWidth="1"/>
    <col min="3324" max="3324" width="11.33203125" style="94" customWidth="1"/>
    <col min="3325" max="3325" width="16.109375" style="94" customWidth="1"/>
    <col min="3326" max="3326" width="17.5546875" style="94" customWidth="1"/>
    <col min="3327" max="3327" width="73.33203125" style="94" customWidth="1"/>
    <col min="3328" max="3328" width="8.6640625" style="94" customWidth="1"/>
    <col min="3329" max="3329" width="18.88671875" style="94" customWidth="1"/>
    <col min="3330" max="3330" width="23.88671875" style="94" customWidth="1"/>
    <col min="3331" max="3331" width="30" style="94" customWidth="1"/>
    <col min="3332" max="3332" width="3.33203125" style="94" customWidth="1"/>
    <col min="3333" max="3333" width="2.6640625" style="94" customWidth="1"/>
    <col min="3334" max="3334" width="18.44140625" style="94" customWidth="1"/>
    <col min="3335" max="3576" width="11.44140625" style="94"/>
    <col min="3577" max="3578" width="3.44140625" style="94" customWidth="1"/>
    <col min="3579" max="3579" width="8.109375" style="94" customWidth="1"/>
    <col min="3580" max="3580" width="11.33203125" style="94" customWidth="1"/>
    <col min="3581" max="3581" width="16.109375" style="94" customWidth="1"/>
    <col min="3582" max="3582" width="17.5546875" style="94" customWidth="1"/>
    <col min="3583" max="3583" width="73.33203125" style="94" customWidth="1"/>
    <col min="3584" max="3584" width="8.6640625" style="94" customWidth="1"/>
    <col min="3585" max="3585" width="18.88671875" style="94" customWidth="1"/>
    <col min="3586" max="3586" width="23.88671875" style="94" customWidth="1"/>
    <col min="3587" max="3587" width="30" style="94" customWidth="1"/>
    <col min="3588" max="3588" width="3.33203125" style="94" customWidth="1"/>
    <col min="3589" max="3589" width="2.6640625" style="94" customWidth="1"/>
    <col min="3590" max="3590" width="18.44140625" style="94" customWidth="1"/>
    <col min="3591" max="3832" width="11.44140625" style="94"/>
    <col min="3833" max="3834" width="3.44140625" style="94" customWidth="1"/>
    <col min="3835" max="3835" width="8.109375" style="94" customWidth="1"/>
    <col min="3836" max="3836" width="11.33203125" style="94" customWidth="1"/>
    <col min="3837" max="3837" width="16.109375" style="94" customWidth="1"/>
    <col min="3838" max="3838" width="17.5546875" style="94" customWidth="1"/>
    <col min="3839" max="3839" width="73.33203125" style="94" customWidth="1"/>
    <col min="3840" max="3840" width="8.6640625" style="94" customWidth="1"/>
    <col min="3841" max="3841" width="18.88671875" style="94" customWidth="1"/>
    <col min="3842" max="3842" width="23.88671875" style="94" customWidth="1"/>
    <col min="3843" max="3843" width="30" style="94" customWidth="1"/>
    <col min="3844" max="3844" width="3.33203125" style="94" customWidth="1"/>
    <col min="3845" max="3845" width="2.6640625" style="94" customWidth="1"/>
    <col min="3846" max="3846" width="18.44140625" style="94" customWidth="1"/>
    <col min="3847" max="4088" width="11.44140625" style="94"/>
    <col min="4089" max="4090" width="3.44140625" style="94" customWidth="1"/>
    <col min="4091" max="4091" width="8.109375" style="94" customWidth="1"/>
    <col min="4092" max="4092" width="11.33203125" style="94" customWidth="1"/>
    <col min="4093" max="4093" width="16.109375" style="94" customWidth="1"/>
    <col min="4094" max="4094" width="17.5546875" style="94" customWidth="1"/>
    <col min="4095" max="4095" width="73.33203125" style="94" customWidth="1"/>
    <col min="4096" max="4096" width="8.6640625" style="94" customWidth="1"/>
    <col min="4097" max="4097" width="18.88671875" style="94" customWidth="1"/>
    <col min="4098" max="4098" width="23.88671875" style="94" customWidth="1"/>
    <col min="4099" max="4099" width="30" style="94" customWidth="1"/>
    <col min="4100" max="4100" width="3.33203125" style="94" customWidth="1"/>
    <col min="4101" max="4101" width="2.6640625" style="94" customWidth="1"/>
    <col min="4102" max="4102" width="18.44140625" style="94" customWidth="1"/>
    <col min="4103" max="4344" width="11.44140625" style="94"/>
    <col min="4345" max="4346" width="3.44140625" style="94" customWidth="1"/>
    <col min="4347" max="4347" width="8.109375" style="94" customWidth="1"/>
    <col min="4348" max="4348" width="11.33203125" style="94" customWidth="1"/>
    <col min="4349" max="4349" width="16.109375" style="94" customWidth="1"/>
    <col min="4350" max="4350" width="17.5546875" style="94" customWidth="1"/>
    <col min="4351" max="4351" width="73.33203125" style="94" customWidth="1"/>
    <col min="4352" max="4352" width="8.6640625" style="94" customWidth="1"/>
    <col min="4353" max="4353" width="18.88671875" style="94" customWidth="1"/>
    <col min="4354" max="4354" width="23.88671875" style="94" customWidth="1"/>
    <col min="4355" max="4355" width="30" style="94" customWidth="1"/>
    <col min="4356" max="4356" width="3.33203125" style="94" customWidth="1"/>
    <col min="4357" max="4357" width="2.6640625" style="94" customWidth="1"/>
    <col min="4358" max="4358" width="18.44140625" style="94" customWidth="1"/>
    <col min="4359" max="4600" width="11.44140625" style="94"/>
    <col min="4601" max="4602" width="3.44140625" style="94" customWidth="1"/>
    <col min="4603" max="4603" width="8.109375" style="94" customWidth="1"/>
    <col min="4604" max="4604" width="11.33203125" style="94" customWidth="1"/>
    <col min="4605" max="4605" width="16.109375" style="94" customWidth="1"/>
    <col min="4606" max="4606" width="17.5546875" style="94" customWidth="1"/>
    <col min="4607" max="4607" width="73.33203125" style="94" customWidth="1"/>
    <col min="4608" max="4608" width="8.6640625" style="94" customWidth="1"/>
    <col min="4609" max="4609" width="18.88671875" style="94" customWidth="1"/>
    <col min="4610" max="4610" width="23.88671875" style="94" customWidth="1"/>
    <col min="4611" max="4611" width="30" style="94" customWidth="1"/>
    <col min="4612" max="4612" width="3.33203125" style="94" customWidth="1"/>
    <col min="4613" max="4613" width="2.6640625" style="94" customWidth="1"/>
    <col min="4614" max="4614" width="18.44140625" style="94" customWidth="1"/>
    <col min="4615" max="4856" width="11.44140625" style="94"/>
    <col min="4857" max="4858" width="3.44140625" style="94" customWidth="1"/>
    <col min="4859" max="4859" width="8.109375" style="94" customWidth="1"/>
    <col min="4860" max="4860" width="11.33203125" style="94" customWidth="1"/>
    <col min="4861" max="4861" width="16.109375" style="94" customWidth="1"/>
    <col min="4862" max="4862" width="17.5546875" style="94" customWidth="1"/>
    <col min="4863" max="4863" width="73.33203125" style="94" customWidth="1"/>
    <col min="4864" max="4864" width="8.6640625" style="94" customWidth="1"/>
    <col min="4865" max="4865" width="18.88671875" style="94" customWidth="1"/>
    <col min="4866" max="4866" width="23.88671875" style="94" customWidth="1"/>
    <col min="4867" max="4867" width="30" style="94" customWidth="1"/>
    <col min="4868" max="4868" width="3.33203125" style="94" customWidth="1"/>
    <col min="4869" max="4869" width="2.6640625" style="94" customWidth="1"/>
    <col min="4870" max="4870" width="18.44140625" style="94" customWidth="1"/>
    <col min="4871" max="5112" width="11.44140625" style="94"/>
    <col min="5113" max="5114" width="3.44140625" style="94" customWidth="1"/>
    <col min="5115" max="5115" width="8.109375" style="94" customWidth="1"/>
    <col min="5116" max="5116" width="11.33203125" style="94" customWidth="1"/>
    <col min="5117" max="5117" width="16.109375" style="94" customWidth="1"/>
    <col min="5118" max="5118" width="17.5546875" style="94" customWidth="1"/>
    <col min="5119" max="5119" width="73.33203125" style="94" customWidth="1"/>
    <col min="5120" max="5120" width="8.6640625" style="94" customWidth="1"/>
    <col min="5121" max="5121" width="18.88671875" style="94" customWidth="1"/>
    <col min="5122" max="5122" width="23.88671875" style="94" customWidth="1"/>
    <col min="5123" max="5123" width="30" style="94" customWidth="1"/>
    <col min="5124" max="5124" width="3.33203125" style="94" customWidth="1"/>
    <col min="5125" max="5125" width="2.6640625" style="94" customWidth="1"/>
    <col min="5126" max="5126" width="18.44140625" style="94" customWidth="1"/>
    <col min="5127" max="5368" width="11.44140625" style="94"/>
    <col min="5369" max="5370" width="3.44140625" style="94" customWidth="1"/>
    <col min="5371" max="5371" width="8.109375" style="94" customWidth="1"/>
    <col min="5372" max="5372" width="11.33203125" style="94" customWidth="1"/>
    <col min="5373" max="5373" width="16.109375" style="94" customWidth="1"/>
    <col min="5374" max="5374" width="17.5546875" style="94" customWidth="1"/>
    <col min="5375" max="5375" width="73.33203125" style="94" customWidth="1"/>
    <col min="5376" max="5376" width="8.6640625" style="94" customWidth="1"/>
    <col min="5377" max="5377" width="18.88671875" style="94" customWidth="1"/>
    <col min="5378" max="5378" width="23.88671875" style="94" customWidth="1"/>
    <col min="5379" max="5379" width="30" style="94" customWidth="1"/>
    <col min="5380" max="5380" width="3.33203125" style="94" customWidth="1"/>
    <col min="5381" max="5381" width="2.6640625" style="94" customWidth="1"/>
    <col min="5382" max="5382" width="18.44140625" style="94" customWidth="1"/>
    <col min="5383" max="5624" width="11.44140625" style="94"/>
    <col min="5625" max="5626" width="3.44140625" style="94" customWidth="1"/>
    <col min="5627" max="5627" width="8.109375" style="94" customWidth="1"/>
    <col min="5628" max="5628" width="11.33203125" style="94" customWidth="1"/>
    <col min="5629" max="5629" width="16.109375" style="94" customWidth="1"/>
    <col min="5630" max="5630" width="17.5546875" style="94" customWidth="1"/>
    <col min="5631" max="5631" width="73.33203125" style="94" customWidth="1"/>
    <col min="5632" max="5632" width="8.6640625" style="94" customWidth="1"/>
    <col min="5633" max="5633" width="18.88671875" style="94" customWidth="1"/>
    <col min="5634" max="5634" width="23.88671875" style="94" customWidth="1"/>
    <col min="5635" max="5635" width="30" style="94" customWidth="1"/>
    <col min="5636" max="5636" width="3.33203125" style="94" customWidth="1"/>
    <col min="5637" max="5637" width="2.6640625" style="94" customWidth="1"/>
    <col min="5638" max="5638" width="18.44140625" style="94" customWidth="1"/>
    <col min="5639" max="5880" width="11.44140625" style="94"/>
    <col min="5881" max="5882" width="3.44140625" style="94" customWidth="1"/>
    <col min="5883" max="5883" width="8.109375" style="94" customWidth="1"/>
    <col min="5884" max="5884" width="11.33203125" style="94" customWidth="1"/>
    <col min="5885" max="5885" width="16.109375" style="94" customWidth="1"/>
    <col min="5886" max="5886" width="17.5546875" style="94" customWidth="1"/>
    <col min="5887" max="5887" width="73.33203125" style="94" customWidth="1"/>
    <col min="5888" max="5888" width="8.6640625" style="94" customWidth="1"/>
    <col min="5889" max="5889" width="18.88671875" style="94" customWidth="1"/>
    <col min="5890" max="5890" width="23.88671875" style="94" customWidth="1"/>
    <col min="5891" max="5891" width="30" style="94" customWidth="1"/>
    <col min="5892" max="5892" width="3.33203125" style="94" customWidth="1"/>
    <col min="5893" max="5893" width="2.6640625" style="94" customWidth="1"/>
    <col min="5894" max="5894" width="18.44140625" style="94" customWidth="1"/>
    <col min="5895" max="6136" width="11.44140625" style="94"/>
    <col min="6137" max="6138" width="3.44140625" style="94" customWidth="1"/>
    <col min="6139" max="6139" width="8.109375" style="94" customWidth="1"/>
    <col min="6140" max="6140" width="11.33203125" style="94" customWidth="1"/>
    <col min="6141" max="6141" width="16.109375" style="94" customWidth="1"/>
    <col min="6142" max="6142" width="17.5546875" style="94" customWidth="1"/>
    <col min="6143" max="6143" width="73.33203125" style="94" customWidth="1"/>
    <col min="6144" max="6144" width="8.6640625" style="94" customWidth="1"/>
    <col min="6145" max="6145" width="18.88671875" style="94" customWidth="1"/>
    <col min="6146" max="6146" width="23.88671875" style="94" customWidth="1"/>
    <col min="6147" max="6147" width="30" style="94" customWidth="1"/>
    <col min="6148" max="6148" width="3.33203125" style="94" customWidth="1"/>
    <col min="6149" max="6149" width="2.6640625" style="94" customWidth="1"/>
    <col min="6150" max="6150" width="18.44140625" style="94" customWidth="1"/>
    <col min="6151" max="6392" width="11.44140625" style="94"/>
    <col min="6393" max="6394" width="3.44140625" style="94" customWidth="1"/>
    <col min="6395" max="6395" width="8.109375" style="94" customWidth="1"/>
    <col min="6396" max="6396" width="11.33203125" style="94" customWidth="1"/>
    <col min="6397" max="6397" width="16.109375" style="94" customWidth="1"/>
    <col min="6398" max="6398" width="17.5546875" style="94" customWidth="1"/>
    <col min="6399" max="6399" width="73.33203125" style="94" customWidth="1"/>
    <col min="6400" max="6400" width="8.6640625" style="94" customWidth="1"/>
    <col min="6401" max="6401" width="18.88671875" style="94" customWidth="1"/>
    <col min="6402" max="6402" width="23.88671875" style="94" customWidth="1"/>
    <col min="6403" max="6403" width="30" style="94" customWidth="1"/>
    <col min="6404" max="6404" width="3.33203125" style="94" customWidth="1"/>
    <col min="6405" max="6405" width="2.6640625" style="94" customWidth="1"/>
    <col min="6406" max="6406" width="18.44140625" style="94" customWidth="1"/>
    <col min="6407" max="6648" width="11.44140625" style="94"/>
    <col min="6649" max="6650" width="3.44140625" style="94" customWidth="1"/>
    <col min="6651" max="6651" width="8.109375" style="94" customWidth="1"/>
    <col min="6652" max="6652" width="11.33203125" style="94" customWidth="1"/>
    <col min="6653" max="6653" width="16.109375" style="94" customWidth="1"/>
    <col min="6654" max="6654" width="17.5546875" style="94" customWidth="1"/>
    <col min="6655" max="6655" width="73.33203125" style="94" customWidth="1"/>
    <col min="6656" max="6656" width="8.6640625" style="94" customWidth="1"/>
    <col min="6657" max="6657" width="18.88671875" style="94" customWidth="1"/>
    <col min="6658" max="6658" width="23.88671875" style="94" customWidth="1"/>
    <col min="6659" max="6659" width="30" style="94" customWidth="1"/>
    <col min="6660" max="6660" width="3.33203125" style="94" customWidth="1"/>
    <col min="6661" max="6661" width="2.6640625" style="94" customWidth="1"/>
    <col min="6662" max="6662" width="18.44140625" style="94" customWidth="1"/>
    <col min="6663" max="6904" width="11.44140625" style="94"/>
    <col min="6905" max="6906" width="3.44140625" style="94" customWidth="1"/>
    <col min="6907" max="6907" width="8.109375" style="94" customWidth="1"/>
    <col min="6908" max="6908" width="11.33203125" style="94" customWidth="1"/>
    <col min="6909" max="6909" width="16.109375" style="94" customWidth="1"/>
    <col min="6910" max="6910" width="17.5546875" style="94" customWidth="1"/>
    <col min="6911" max="6911" width="73.33203125" style="94" customWidth="1"/>
    <col min="6912" max="6912" width="8.6640625" style="94" customWidth="1"/>
    <col min="6913" max="6913" width="18.88671875" style="94" customWidth="1"/>
    <col min="6914" max="6914" width="23.88671875" style="94" customWidth="1"/>
    <col min="6915" max="6915" width="30" style="94" customWidth="1"/>
    <col min="6916" max="6916" width="3.33203125" style="94" customWidth="1"/>
    <col min="6917" max="6917" width="2.6640625" style="94" customWidth="1"/>
    <col min="6918" max="6918" width="18.44140625" style="94" customWidth="1"/>
    <col min="6919" max="7160" width="11.44140625" style="94"/>
    <col min="7161" max="7162" width="3.44140625" style="94" customWidth="1"/>
    <col min="7163" max="7163" width="8.109375" style="94" customWidth="1"/>
    <col min="7164" max="7164" width="11.33203125" style="94" customWidth="1"/>
    <col min="7165" max="7165" width="16.109375" style="94" customWidth="1"/>
    <col min="7166" max="7166" width="17.5546875" style="94" customWidth="1"/>
    <col min="7167" max="7167" width="73.33203125" style="94" customWidth="1"/>
    <col min="7168" max="7168" width="8.6640625" style="94" customWidth="1"/>
    <col min="7169" max="7169" width="18.88671875" style="94" customWidth="1"/>
    <col min="7170" max="7170" width="23.88671875" style="94" customWidth="1"/>
    <col min="7171" max="7171" width="30" style="94" customWidth="1"/>
    <col min="7172" max="7172" width="3.33203125" style="94" customWidth="1"/>
    <col min="7173" max="7173" width="2.6640625" style="94" customWidth="1"/>
    <col min="7174" max="7174" width="18.44140625" style="94" customWidth="1"/>
    <col min="7175" max="7416" width="11.44140625" style="94"/>
    <col min="7417" max="7418" width="3.44140625" style="94" customWidth="1"/>
    <col min="7419" max="7419" width="8.109375" style="94" customWidth="1"/>
    <col min="7420" max="7420" width="11.33203125" style="94" customWidth="1"/>
    <col min="7421" max="7421" width="16.109375" style="94" customWidth="1"/>
    <col min="7422" max="7422" width="17.5546875" style="94" customWidth="1"/>
    <col min="7423" max="7423" width="73.33203125" style="94" customWidth="1"/>
    <col min="7424" max="7424" width="8.6640625" style="94" customWidth="1"/>
    <col min="7425" max="7425" width="18.88671875" style="94" customWidth="1"/>
    <col min="7426" max="7426" width="23.88671875" style="94" customWidth="1"/>
    <col min="7427" max="7427" width="30" style="94" customWidth="1"/>
    <col min="7428" max="7428" width="3.33203125" style="94" customWidth="1"/>
    <col min="7429" max="7429" width="2.6640625" style="94" customWidth="1"/>
    <col min="7430" max="7430" width="18.44140625" style="94" customWidth="1"/>
    <col min="7431" max="7672" width="11.44140625" style="94"/>
    <col min="7673" max="7674" width="3.44140625" style="94" customWidth="1"/>
    <col min="7675" max="7675" width="8.109375" style="94" customWidth="1"/>
    <col min="7676" max="7676" width="11.33203125" style="94" customWidth="1"/>
    <col min="7677" max="7677" width="16.109375" style="94" customWidth="1"/>
    <col min="7678" max="7678" width="17.5546875" style="94" customWidth="1"/>
    <col min="7679" max="7679" width="73.33203125" style="94" customWidth="1"/>
    <col min="7680" max="7680" width="8.6640625" style="94" customWidth="1"/>
    <col min="7681" max="7681" width="18.88671875" style="94" customWidth="1"/>
    <col min="7682" max="7682" width="23.88671875" style="94" customWidth="1"/>
    <col min="7683" max="7683" width="30" style="94" customWidth="1"/>
    <col min="7684" max="7684" width="3.33203125" style="94" customWidth="1"/>
    <col min="7685" max="7685" width="2.6640625" style="94" customWidth="1"/>
    <col min="7686" max="7686" width="18.44140625" style="94" customWidth="1"/>
    <col min="7687" max="7928" width="11.44140625" style="94"/>
    <col min="7929" max="7930" width="3.44140625" style="94" customWidth="1"/>
    <col min="7931" max="7931" width="8.109375" style="94" customWidth="1"/>
    <col min="7932" max="7932" width="11.33203125" style="94" customWidth="1"/>
    <col min="7933" max="7933" width="16.109375" style="94" customWidth="1"/>
    <col min="7934" max="7934" width="17.5546875" style="94" customWidth="1"/>
    <col min="7935" max="7935" width="73.33203125" style="94" customWidth="1"/>
    <col min="7936" max="7936" width="8.6640625" style="94" customWidth="1"/>
    <col min="7937" max="7937" width="18.88671875" style="94" customWidth="1"/>
    <col min="7938" max="7938" width="23.88671875" style="94" customWidth="1"/>
    <col min="7939" max="7939" width="30" style="94" customWidth="1"/>
    <col min="7940" max="7940" width="3.33203125" style="94" customWidth="1"/>
    <col min="7941" max="7941" width="2.6640625" style="94" customWidth="1"/>
    <col min="7942" max="7942" width="18.44140625" style="94" customWidth="1"/>
    <col min="7943" max="8184" width="11.44140625" style="94"/>
    <col min="8185" max="8186" width="3.44140625" style="94" customWidth="1"/>
    <col min="8187" max="8187" width="8.109375" style="94" customWidth="1"/>
    <col min="8188" max="8188" width="11.33203125" style="94" customWidth="1"/>
    <col min="8189" max="8189" width="16.109375" style="94" customWidth="1"/>
    <col min="8190" max="8190" width="17.5546875" style="94" customWidth="1"/>
    <col min="8191" max="8191" width="73.33203125" style="94" customWidth="1"/>
    <col min="8192" max="8192" width="8.6640625" style="94" customWidth="1"/>
    <col min="8193" max="8193" width="18.88671875" style="94" customWidth="1"/>
    <col min="8194" max="8194" width="23.88671875" style="94" customWidth="1"/>
    <col min="8195" max="8195" width="30" style="94" customWidth="1"/>
    <col min="8196" max="8196" width="3.33203125" style="94" customWidth="1"/>
    <col min="8197" max="8197" width="2.6640625" style="94" customWidth="1"/>
    <col min="8198" max="8198" width="18.44140625" style="94" customWidth="1"/>
    <col min="8199" max="8440" width="11.44140625" style="94"/>
    <col min="8441" max="8442" width="3.44140625" style="94" customWidth="1"/>
    <col min="8443" max="8443" width="8.109375" style="94" customWidth="1"/>
    <col min="8444" max="8444" width="11.33203125" style="94" customWidth="1"/>
    <col min="8445" max="8445" width="16.109375" style="94" customWidth="1"/>
    <col min="8446" max="8446" width="17.5546875" style="94" customWidth="1"/>
    <col min="8447" max="8447" width="73.33203125" style="94" customWidth="1"/>
    <col min="8448" max="8448" width="8.6640625" style="94" customWidth="1"/>
    <col min="8449" max="8449" width="18.88671875" style="94" customWidth="1"/>
    <col min="8450" max="8450" width="23.88671875" style="94" customWidth="1"/>
    <col min="8451" max="8451" width="30" style="94" customWidth="1"/>
    <col min="8452" max="8452" width="3.33203125" style="94" customWidth="1"/>
    <col min="8453" max="8453" width="2.6640625" style="94" customWidth="1"/>
    <col min="8454" max="8454" width="18.44140625" style="94" customWidth="1"/>
    <col min="8455" max="8696" width="11.44140625" style="94"/>
    <col min="8697" max="8698" width="3.44140625" style="94" customWidth="1"/>
    <col min="8699" max="8699" width="8.109375" style="94" customWidth="1"/>
    <col min="8700" max="8700" width="11.33203125" style="94" customWidth="1"/>
    <col min="8701" max="8701" width="16.109375" style="94" customWidth="1"/>
    <col min="8702" max="8702" width="17.5546875" style="94" customWidth="1"/>
    <col min="8703" max="8703" width="73.33203125" style="94" customWidth="1"/>
    <col min="8704" max="8704" width="8.6640625" style="94" customWidth="1"/>
    <col min="8705" max="8705" width="18.88671875" style="94" customWidth="1"/>
    <col min="8706" max="8706" width="23.88671875" style="94" customWidth="1"/>
    <col min="8707" max="8707" width="30" style="94" customWidth="1"/>
    <col min="8708" max="8708" width="3.33203125" style="94" customWidth="1"/>
    <col min="8709" max="8709" width="2.6640625" style="94" customWidth="1"/>
    <col min="8710" max="8710" width="18.44140625" style="94" customWidth="1"/>
    <col min="8711" max="8952" width="11.44140625" style="94"/>
    <col min="8953" max="8954" width="3.44140625" style="94" customWidth="1"/>
    <col min="8955" max="8955" width="8.109375" style="94" customWidth="1"/>
    <col min="8956" max="8956" width="11.33203125" style="94" customWidth="1"/>
    <col min="8957" max="8957" width="16.109375" style="94" customWidth="1"/>
    <col min="8958" max="8958" width="17.5546875" style="94" customWidth="1"/>
    <col min="8959" max="8959" width="73.33203125" style="94" customWidth="1"/>
    <col min="8960" max="8960" width="8.6640625" style="94" customWidth="1"/>
    <col min="8961" max="8961" width="18.88671875" style="94" customWidth="1"/>
    <col min="8962" max="8962" width="23.88671875" style="94" customWidth="1"/>
    <col min="8963" max="8963" width="30" style="94" customWidth="1"/>
    <col min="8964" max="8964" width="3.33203125" style="94" customWidth="1"/>
    <col min="8965" max="8965" width="2.6640625" style="94" customWidth="1"/>
    <col min="8966" max="8966" width="18.44140625" style="94" customWidth="1"/>
    <col min="8967" max="9208" width="11.44140625" style="94"/>
    <col min="9209" max="9210" width="3.44140625" style="94" customWidth="1"/>
    <col min="9211" max="9211" width="8.109375" style="94" customWidth="1"/>
    <col min="9212" max="9212" width="11.33203125" style="94" customWidth="1"/>
    <col min="9213" max="9213" width="16.109375" style="94" customWidth="1"/>
    <col min="9214" max="9214" width="17.5546875" style="94" customWidth="1"/>
    <col min="9215" max="9215" width="73.33203125" style="94" customWidth="1"/>
    <col min="9216" max="9216" width="8.6640625" style="94" customWidth="1"/>
    <col min="9217" max="9217" width="18.88671875" style="94" customWidth="1"/>
    <col min="9218" max="9218" width="23.88671875" style="94" customWidth="1"/>
    <col min="9219" max="9219" width="30" style="94" customWidth="1"/>
    <col min="9220" max="9220" width="3.33203125" style="94" customWidth="1"/>
    <col min="9221" max="9221" width="2.6640625" style="94" customWidth="1"/>
    <col min="9222" max="9222" width="18.44140625" style="94" customWidth="1"/>
    <col min="9223" max="9464" width="11.44140625" style="94"/>
    <col min="9465" max="9466" width="3.44140625" style="94" customWidth="1"/>
    <col min="9467" max="9467" width="8.109375" style="94" customWidth="1"/>
    <col min="9468" max="9468" width="11.33203125" style="94" customWidth="1"/>
    <col min="9469" max="9469" width="16.109375" style="94" customWidth="1"/>
    <col min="9470" max="9470" width="17.5546875" style="94" customWidth="1"/>
    <col min="9471" max="9471" width="73.33203125" style="94" customWidth="1"/>
    <col min="9472" max="9472" width="8.6640625" style="94" customWidth="1"/>
    <col min="9473" max="9473" width="18.88671875" style="94" customWidth="1"/>
    <col min="9474" max="9474" width="23.88671875" style="94" customWidth="1"/>
    <col min="9475" max="9475" width="30" style="94" customWidth="1"/>
    <col min="9476" max="9476" width="3.33203125" style="94" customWidth="1"/>
    <col min="9477" max="9477" width="2.6640625" style="94" customWidth="1"/>
    <col min="9478" max="9478" width="18.44140625" style="94" customWidth="1"/>
    <col min="9479" max="9720" width="11.44140625" style="94"/>
    <col min="9721" max="9722" width="3.44140625" style="94" customWidth="1"/>
    <col min="9723" max="9723" width="8.109375" style="94" customWidth="1"/>
    <col min="9724" max="9724" width="11.33203125" style="94" customWidth="1"/>
    <col min="9725" max="9725" width="16.109375" style="94" customWidth="1"/>
    <col min="9726" max="9726" width="17.5546875" style="94" customWidth="1"/>
    <col min="9727" max="9727" width="73.33203125" style="94" customWidth="1"/>
    <col min="9728" max="9728" width="8.6640625" style="94" customWidth="1"/>
    <col min="9729" max="9729" width="18.88671875" style="94" customWidth="1"/>
    <col min="9730" max="9730" width="23.88671875" style="94" customWidth="1"/>
    <col min="9731" max="9731" width="30" style="94" customWidth="1"/>
    <col min="9732" max="9732" width="3.33203125" style="94" customWidth="1"/>
    <col min="9733" max="9733" width="2.6640625" style="94" customWidth="1"/>
    <col min="9734" max="9734" width="18.44140625" style="94" customWidth="1"/>
    <col min="9735" max="9976" width="11.44140625" style="94"/>
    <col min="9977" max="9978" width="3.44140625" style="94" customWidth="1"/>
    <col min="9979" max="9979" width="8.109375" style="94" customWidth="1"/>
    <col min="9980" max="9980" width="11.33203125" style="94" customWidth="1"/>
    <col min="9981" max="9981" width="16.109375" style="94" customWidth="1"/>
    <col min="9982" max="9982" width="17.5546875" style="94" customWidth="1"/>
    <col min="9983" max="9983" width="73.33203125" style="94" customWidth="1"/>
    <col min="9984" max="9984" width="8.6640625" style="94" customWidth="1"/>
    <col min="9985" max="9985" width="18.88671875" style="94" customWidth="1"/>
    <col min="9986" max="9986" width="23.88671875" style="94" customWidth="1"/>
    <col min="9987" max="9987" width="30" style="94" customWidth="1"/>
    <col min="9988" max="9988" width="3.33203125" style="94" customWidth="1"/>
    <col min="9989" max="9989" width="2.6640625" style="94" customWidth="1"/>
    <col min="9990" max="9990" width="18.44140625" style="94" customWidth="1"/>
    <col min="9991" max="10232" width="11.44140625" style="94"/>
    <col min="10233" max="10234" width="3.44140625" style="94" customWidth="1"/>
    <col min="10235" max="10235" width="8.109375" style="94" customWidth="1"/>
    <col min="10236" max="10236" width="11.33203125" style="94" customWidth="1"/>
    <col min="10237" max="10237" width="16.109375" style="94" customWidth="1"/>
    <col min="10238" max="10238" width="17.5546875" style="94" customWidth="1"/>
    <col min="10239" max="10239" width="73.33203125" style="94" customWidth="1"/>
    <col min="10240" max="10240" width="8.6640625" style="94" customWidth="1"/>
    <col min="10241" max="10241" width="18.88671875" style="94" customWidth="1"/>
    <col min="10242" max="10242" width="23.88671875" style="94" customWidth="1"/>
    <col min="10243" max="10243" width="30" style="94" customWidth="1"/>
    <col min="10244" max="10244" width="3.33203125" style="94" customWidth="1"/>
    <col min="10245" max="10245" width="2.6640625" style="94" customWidth="1"/>
    <col min="10246" max="10246" width="18.44140625" style="94" customWidth="1"/>
    <col min="10247" max="10488" width="11.44140625" style="94"/>
    <col min="10489" max="10490" width="3.44140625" style="94" customWidth="1"/>
    <col min="10491" max="10491" width="8.109375" style="94" customWidth="1"/>
    <col min="10492" max="10492" width="11.33203125" style="94" customWidth="1"/>
    <col min="10493" max="10493" width="16.109375" style="94" customWidth="1"/>
    <col min="10494" max="10494" width="17.5546875" style="94" customWidth="1"/>
    <col min="10495" max="10495" width="73.33203125" style="94" customWidth="1"/>
    <col min="10496" max="10496" width="8.6640625" style="94" customWidth="1"/>
    <col min="10497" max="10497" width="18.88671875" style="94" customWidth="1"/>
    <col min="10498" max="10498" width="23.88671875" style="94" customWidth="1"/>
    <col min="10499" max="10499" width="30" style="94" customWidth="1"/>
    <col min="10500" max="10500" width="3.33203125" style="94" customWidth="1"/>
    <col min="10501" max="10501" width="2.6640625" style="94" customWidth="1"/>
    <col min="10502" max="10502" width="18.44140625" style="94" customWidth="1"/>
    <col min="10503" max="10744" width="11.44140625" style="94"/>
    <col min="10745" max="10746" width="3.44140625" style="94" customWidth="1"/>
    <col min="10747" max="10747" width="8.109375" style="94" customWidth="1"/>
    <col min="10748" max="10748" width="11.33203125" style="94" customWidth="1"/>
    <col min="10749" max="10749" width="16.109375" style="94" customWidth="1"/>
    <col min="10750" max="10750" width="17.5546875" style="94" customWidth="1"/>
    <col min="10751" max="10751" width="73.33203125" style="94" customWidth="1"/>
    <col min="10752" max="10752" width="8.6640625" style="94" customWidth="1"/>
    <col min="10753" max="10753" width="18.88671875" style="94" customWidth="1"/>
    <col min="10754" max="10754" width="23.88671875" style="94" customWidth="1"/>
    <col min="10755" max="10755" width="30" style="94" customWidth="1"/>
    <col min="10756" max="10756" width="3.33203125" style="94" customWidth="1"/>
    <col min="10757" max="10757" width="2.6640625" style="94" customWidth="1"/>
    <col min="10758" max="10758" width="18.44140625" style="94" customWidth="1"/>
    <col min="10759" max="11000" width="11.44140625" style="94"/>
    <col min="11001" max="11002" width="3.44140625" style="94" customWidth="1"/>
    <col min="11003" max="11003" width="8.109375" style="94" customWidth="1"/>
    <col min="11004" max="11004" width="11.33203125" style="94" customWidth="1"/>
    <col min="11005" max="11005" width="16.109375" style="94" customWidth="1"/>
    <col min="11006" max="11006" width="17.5546875" style="94" customWidth="1"/>
    <col min="11007" max="11007" width="73.33203125" style="94" customWidth="1"/>
    <col min="11008" max="11008" width="8.6640625" style="94" customWidth="1"/>
    <col min="11009" max="11009" width="18.88671875" style="94" customWidth="1"/>
    <col min="11010" max="11010" width="23.88671875" style="94" customWidth="1"/>
    <col min="11011" max="11011" width="30" style="94" customWidth="1"/>
    <col min="11012" max="11012" width="3.33203125" style="94" customWidth="1"/>
    <col min="11013" max="11013" width="2.6640625" style="94" customWidth="1"/>
    <col min="11014" max="11014" width="18.44140625" style="94" customWidth="1"/>
    <col min="11015" max="11256" width="11.44140625" style="94"/>
    <col min="11257" max="11258" width="3.44140625" style="94" customWidth="1"/>
    <col min="11259" max="11259" width="8.109375" style="94" customWidth="1"/>
    <col min="11260" max="11260" width="11.33203125" style="94" customWidth="1"/>
    <col min="11261" max="11261" width="16.109375" style="94" customWidth="1"/>
    <col min="11262" max="11262" width="17.5546875" style="94" customWidth="1"/>
    <col min="11263" max="11263" width="73.33203125" style="94" customWidth="1"/>
    <col min="11264" max="11264" width="8.6640625" style="94" customWidth="1"/>
    <col min="11265" max="11265" width="18.88671875" style="94" customWidth="1"/>
    <col min="11266" max="11266" width="23.88671875" style="94" customWidth="1"/>
    <col min="11267" max="11267" width="30" style="94" customWidth="1"/>
    <col min="11268" max="11268" width="3.33203125" style="94" customWidth="1"/>
    <col min="11269" max="11269" width="2.6640625" style="94" customWidth="1"/>
    <col min="11270" max="11270" width="18.44140625" style="94" customWidth="1"/>
    <col min="11271" max="11512" width="11.44140625" style="94"/>
    <col min="11513" max="11514" width="3.44140625" style="94" customWidth="1"/>
    <col min="11515" max="11515" width="8.109375" style="94" customWidth="1"/>
    <col min="11516" max="11516" width="11.33203125" style="94" customWidth="1"/>
    <col min="11517" max="11517" width="16.109375" style="94" customWidth="1"/>
    <col min="11518" max="11518" width="17.5546875" style="94" customWidth="1"/>
    <col min="11519" max="11519" width="73.33203125" style="94" customWidth="1"/>
    <col min="11520" max="11520" width="8.6640625" style="94" customWidth="1"/>
    <col min="11521" max="11521" width="18.88671875" style="94" customWidth="1"/>
    <col min="11522" max="11522" width="23.88671875" style="94" customWidth="1"/>
    <col min="11523" max="11523" width="30" style="94" customWidth="1"/>
    <col min="11524" max="11524" width="3.33203125" style="94" customWidth="1"/>
    <col min="11525" max="11525" width="2.6640625" style="94" customWidth="1"/>
    <col min="11526" max="11526" width="18.44140625" style="94" customWidth="1"/>
    <col min="11527" max="11768" width="11.44140625" style="94"/>
    <col min="11769" max="11770" width="3.44140625" style="94" customWidth="1"/>
    <col min="11771" max="11771" width="8.109375" style="94" customWidth="1"/>
    <col min="11772" max="11772" width="11.33203125" style="94" customWidth="1"/>
    <col min="11773" max="11773" width="16.109375" style="94" customWidth="1"/>
    <col min="11774" max="11774" width="17.5546875" style="94" customWidth="1"/>
    <col min="11775" max="11775" width="73.33203125" style="94" customWidth="1"/>
    <col min="11776" max="11776" width="8.6640625" style="94" customWidth="1"/>
    <col min="11777" max="11777" width="18.88671875" style="94" customWidth="1"/>
    <col min="11778" max="11778" width="23.88671875" style="94" customWidth="1"/>
    <col min="11779" max="11779" width="30" style="94" customWidth="1"/>
    <col min="11780" max="11780" width="3.33203125" style="94" customWidth="1"/>
    <col min="11781" max="11781" width="2.6640625" style="94" customWidth="1"/>
    <col min="11782" max="11782" width="18.44140625" style="94" customWidth="1"/>
    <col min="11783" max="12024" width="11.44140625" style="94"/>
    <col min="12025" max="12026" width="3.44140625" style="94" customWidth="1"/>
    <col min="12027" max="12027" width="8.109375" style="94" customWidth="1"/>
    <col min="12028" max="12028" width="11.33203125" style="94" customWidth="1"/>
    <col min="12029" max="12029" width="16.109375" style="94" customWidth="1"/>
    <col min="12030" max="12030" width="17.5546875" style="94" customWidth="1"/>
    <col min="12031" max="12031" width="73.33203125" style="94" customWidth="1"/>
    <col min="12032" max="12032" width="8.6640625" style="94" customWidth="1"/>
    <col min="12033" max="12033" width="18.88671875" style="94" customWidth="1"/>
    <col min="12034" max="12034" width="23.88671875" style="94" customWidth="1"/>
    <col min="12035" max="12035" width="30" style="94" customWidth="1"/>
    <col min="12036" max="12036" width="3.33203125" style="94" customWidth="1"/>
    <col min="12037" max="12037" width="2.6640625" style="94" customWidth="1"/>
    <col min="12038" max="12038" width="18.44140625" style="94" customWidth="1"/>
    <col min="12039" max="12280" width="11.44140625" style="94"/>
    <col min="12281" max="12282" width="3.44140625" style="94" customWidth="1"/>
    <col min="12283" max="12283" width="8.109375" style="94" customWidth="1"/>
    <col min="12284" max="12284" width="11.33203125" style="94" customWidth="1"/>
    <col min="12285" max="12285" width="16.109375" style="94" customWidth="1"/>
    <col min="12286" max="12286" width="17.5546875" style="94" customWidth="1"/>
    <col min="12287" max="12287" width="73.33203125" style="94" customWidth="1"/>
    <col min="12288" max="12288" width="8.6640625" style="94" customWidth="1"/>
    <col min="12289" max="12289" width="18.88671875" style="94" customWidth="1"/>
    <col min="12290" max="12290" width="23.88671875" style="94" customWidth="1"/>
    <col min="12291" max="12291" width="30" style="94" customWidth="1"/>
    <col min="12292" max="12292" width="3.33203125" style="94" customWidth="1"/>
    <col min="12293" max="12293" width="2.6640625" style="94" customWidth="1"/>
    <col min="12294" max="12294" width="18.44140625" style="94" customWidth="1"/>
    <col min="12295" max="12536" width="11.44140625" style="94"/>
    <col min="12537" max="12538" width="3.44140625" style="94" customWidth="1"/>
    <col min="12539" max="12539" width="8.109375" style="94" customWidth="1"/>
    <col min="12540" max="12540" width="11.33203125" style="94" customWidth="1"/>
    <col min="12541" max="12541" width="16.109375" style="94" customWidth="1"/>
    <col min="12542" max="12542" width="17.5546875" style="94" customWidth="1"/>
    <col min="12543" max="12543" width="73.33203125" style="94" customWidth="1"/>
    <col min="12544" max="12544" width="8.6640625" style="94" customWidth="1"/>
    <col min="12545" max="12545" width="18.88671875" style="94" customWidth="1"/>
    <col min="12546" max="12546" width="23.88671875" style="94" customWidth="1"/>
    <col min="12547" max="12547" width="30" style="94" customWidth="1"/>
    <col min="12548" max="12548" width="3.33203125" style="94" customWidth="1"/>
    <col min="12549" max="12549" width="2.6640625" style="94" customWidth="1"/>
    <col min="12550" max="12550" width="18.44140625" style="94" customWidth="1"/>
    <col min="12551" max="12792" width="11.44140625" style="94"/>
    <col min="12793" max="12794" width="3.44140625" style="94" customWidth="1"/>
    <col min="12795" max="12795" width="8.109375" style="94" customWidth="1"/>
    <col min="12796" max="12796" width="11.33203125" style="94" customWidth="1"/>
    <col min="12797" max="12797" width="16.109375" style="94" customWidth="1"/>
    <col min="12798" max="12798" width="17.5546875" style="94" customWidth="1"/>
    <col min="12799" max="12799" width="73.33203125" style="94" customWidth="1"/>
    <col min="12800" max="12800" width="8.6640625" style="94" customWidth="1"/>
    <col min="12801" max="12801" width="18.88671875" style="94" customWidth="1"/>
    <col min="12802" max="12802" width="23.88671875" style="94" customWidth="1"/>
    <col min="12803" max="12803" width="30" style="94" customWidth="1"/>
    <col min="12804" max="12804" width="3.33203125" style="94" customWidth="1"/>
    <col min="12805" max="12805" width="2.6640625" style="94" customWidth="1"/>
    <col min="12806" max="12806" width="18.44140625" style="94" customWidth="1"/>
    <col min="12807" max="13048" width="11.44140625" style="94"/>
    <col min="13049" max="13050" width="3.44140625" style="94" customWidth="1"/>
    <col min="13051" max="13051" width="8.109375" style="94" customWidth="1"/>
    <col min="13052" max="13052" width="11.33203125" style="94" customWidth="1"/>
    <col min="13053" max="13053" width="16.109375" style="94" customWidth="1"/>
    <col min="13054" max="13054" width="17.5546875" style="94" customWidth="1"/>
    <col min="13055" max="13055" width="73.33203125" style="94" customWidth="1"/>
    <col min="13056" max="13056" width="8.6640625" style="94" customWidth="1"/>
    <col min="13057" max="13057" width="18.88671875" style="94" customWidth="1"/>
    <col min="13058" max="13058" width="23.88671875" style="94" customWidth="1"/>
    <col min="13059" max="13059" width="30" style="94" customWidth="1"/>
    <col min="13060" max="13060" width="3.33203125" style="94" customWidth="1"/>
    <col min="13061" max="13061" width="2.6640625" style="94" customWidth="1"/>
    <col min="13062" max="13062" width="18.44140625" style="94" customWidth="1"/>
    <col min="13063" max="13304" width="11.44140625" style="94"/>
    <col min="13305" max="13306" width="3.44140625" style="94" customWidth="1"/>
    <col min="13307" max="13307" width="8.109375" style="94" customWidth="1"/>
    <col min="13308" max="13308" width="11.33203125" style="94" customWidth="1"/>
    <col min="13309" max="13309" width="16.109375" style="94" customWidth="1"/>
    <col min="13310" max="13310" width="17.5546875" style="94" customWidth="1"/>
    <col min="13311" max="13311" width="73.33203125" style="94" customWidth="1"/>
    <col min="13312" max="13312" width="8.6640625" style="94" customWidth="1"/>
    <col min="13313" max="13313" width="18.88671875" style="94" customWidth="1"/>
    <col min="13314" max="13314" width="23.88671875" style="94" customWidth="1"/>
    <col min="13315" max="13315" width="30" style="94" customWidth="1"/>
    <col min="13316" max="13316" width="3.33203125" style="94" customWidth="1"/>
    <col min="13317" max="13317" width="2.6640625" style="94" customWidth="1"/>
    <col min="13318" max="13318" width="18.44140625" style="94" customWidth="1"/>
    <col min="13319" max="13560" width="11.44140625" style="94"/>
    <col min="13561" max="13562" width="3.44140625" style="94" customWidth="1"/>
    <col min="13563" max="13563" width="8.109375" style="94" customWidth="1"/>
    <col min="13564" max="13564" width="11.33203125" style="94" customWidth="1"/>
    <col min="13565" max="13565" width="16.109375" style="94" customWidth="1"/>
    <col min="13566" max="13566" width="17.5546875" style="94" customWidth="1"/>
    <col min="13567" max="13567" width="73.33203125" style="94" customWidth="1"/>
    <col min="13568" max="13568" width="8.6640625" style="94" customWidth="1"/>
    <col min="13569" max="13569" width="18.88671875" style="94" customWidth="1"/>
    <col min="13570" max="13570" width="23.88671875" style="94" customWidth="1"/>
    <col min="13571" max="13571" width="30" style="94" customWidth="1"/>
    <col min="13572" max="13572" width="3.33203125" style="94" customWidth="1"/>
    <col min="13573" max="13573" width="2.6640625" style="94" customWidth="1"/>
    <col min="13574" max="13574" width="18.44140625" style="94" customWidth="1"/>
    <col min="13575" max="13816" width="11.44140625" style="94"/>
    <col min="13817" max="13818" width="3.44140625" style="94" customWidth="1"/>
    <col min="13819" max="13819" width="8.109375" style="94" customWidth="1"/>
    <col min="13820" max="13820" width="11.33203125" style="94" customWidth="1"/>
    <col min="13821" max="13821" width="16.109375" style="94" customWidth="1"/>
    <col min="13822" max="13822" width="17.5546875" style="94" customWidth="1"/>
    <col min="13823" max="13823" width="73.33203125" style="94" customWidth="1"/>
    <col min="13824" max="13824" width="8.6640625" style="94" customWidth="1"/>
    <col min="13825" max="13825" width="18.88671875" style="94" customWidth="1"/>
    <col min="13826" max="13826" width="23.88671875" style="94" customWidth="1"/>
    <col min="13827" max="13827" width="30" style="94" customWidth="1"/>
    <col min="13828" max="13828" width="3.33203125" style="94" customWidth="1"/>
    <col min="13829" max="13829" width="2.6640625" style="94" customWidth="1"/>
    <col min="13830" max="13830" width="18.44140625" style="94" customWidth="1"/>
    <col min="13831" max="14072" width="11.44140625" style="94"/>
    <col min="14073" max="14074" width="3.44140625" style="94" customWidth="1"/>
    <col min="14075" max="14075" width="8.109375" style="94" customWidth="1"/>
    <col min="14076" max="14076" width="11.33203125" style="94" customWidth="1"/>
    <col min="14077" max="14077" width="16.109375" style="94" customWidth="1"/>
    <col min="14078" max="14078" width="17.5546875" style="94" customWidth="1"/>
    <col min="14079" max="14079" width="73.33203125" style="94" customWidth="1"/>
    <col min="14080" max="14080" width="8.6640625" style="94" customWidth="1"/>
    <col min="14081" max="14081" width="18.88671875" style="94" customWidth="1"/>
    <col min="14082" max="14082" width="23.88671875" style="94" customWidth="1"/>
    <col min="14083" max="14083" width="30" style="94" customWidth="1"/>
    <col min="14084" max="14084" width="3.33203125" style="94" customWidth="1"/>
    <col min="14085" max="14085" width="2.6640625" style="94" customWidth="1"/>
    <col min="14086" max="14086" width="18.44140625" style="94" customWidth="1"/>
    <col min="14087" max="14328" width="11.44140625" style="94"/>
    <col min="14329" max="14330" width="3.44140625" style="94" customWidth="1"/>
    <col min="14331" max="14331" width="8.109375" style="94" customWidth="1"/>
    <col min="14332" max="14332" width="11.33203125" style="94" customWidth="1"/>
    <col min="14333" max="14333" width="16.109375" style="94" customWidth="1"/>
    <col min="14334" max="14334" width="17.5546875" style="94" customWidth="1"/>
    <col min="14335" max="14335" width="73.33203125" style="94" customWidth="1"/>
    <col min="14336" max="14336" width="8.6640625" style="94" customWidth="1"/>
    <col min="14337" max="14337" width="18.88671875" style="94" customWidth="1"/>
    <col min="14338" max="14338" width="23.88671875" style="94" customWidth="1"/>
    <col min="14339" max="14339" width="30" style="94" customWidth="1"/>
    <col min="14340" max="14340" width="3.33203125" style="94" customWidth="1"/>
    <col min="14341" max="14341" width="2.6640625" style="94" customWidth="1"/>
    <col min="14342" max="14342" width="18.44140625" style="94" customWidth="1"/>
    <col min="14343" max="14584" width="11.44140625" style="94"/>
    <col min="14585" max="14586" width="3.44140625" style="94" customWidth="1"/>
    <col min="14587" max="14587" width="8.109375" style="94" customWidth="1"/>
    <col min="14588" max="14588" width="11.33203125" style="94" customWidth="1"/>
    <col min="14589" max="14589" width="16.109375" style="94" customWidth="1"/>
    <col min="14590" max="14590" width="17.5546875" style="94" customWidth="1"/>
    <col min="14591" max="14591" width="73.33203125" style="94" customWidth="1"/>
    <col min="14592" max="14592" width="8.6640625" style="94" customWidth="1"/>
    <col min="14593" max="14593" width="18.88671875" style="94" customWidth="1"/>
    <col min="14594" max="14594" width="23.88671875" style="94" customWidth="1"/>
    <col min="14595" max="14595" width="30" style="94" customWidth="1"/>
    <col min="14596" max="14596" width="3.33203125" style="94" customWidth="1"/>
    <col min="14597" max="14597" width="2.6640625" style="94" customWidth="1"/>
    <col min="14598" max="14598" width="18.44140625" style="94" customWidth="1"/>
    <col min="14599" max="14840" width="11.44140625" style="94"/>
    <col min="14841" max="14842" width="3.44140625" style="94" customWidth="1"/>
    <col min="14843" max="14843" width="8.109375" style="94" customWidth="1"/>
    <col min="14844" max="14844" width="11.33203125" style="94" customWidth="1"/>
    <col min="14845" max="14845" width="16.109375" style="94" customWidth="1"/>
    <col min="14846" max="14846" width="17.5546875" style="94" customWidth="1"/>
    <col min="14847" max="14847" width="73.33203125" style="94" customWidth="1"/>
    <col min="14848" max="14848" width="8.6640625" style="94" customWidth="1"/>
    <col min="14849" max="14849" width="18.88671875" style="94" customWidth="1"/>
    <col min="14850" max="14850" width="23.88671875" style="94" customWidth="1"/>
    <col min="14851" max="14851" width="30" style="94" customWidth="1"/>
    <col min="14852" max="14852" width="3.33203125" style="94" customWidth="1"/>
    <col min="14853" max="14853" width="2.6640625" style="94" customWidth="1"/>
    <col min="14854" max="14854" width="18.44140625" style="94" customWidth="1"/>
    <col min="14855" max="15096" width="11.44140625" style="94"/>
    <col min="15097" max="15098" width="3.44140625" style="94" customWidth="1"/>
    <col min="15099" max="15099" width="8.109375" style="94" customWidth="1"/>
    <col min="15100" max="15100" width="11.33203125" style="94" customWidth="1"/>
    <col min="15101" max="15101" width="16.109375" style="94" customWidth="1"/>
    <col min="15102" max="15102" width="17.5546875" style="94" customWidth="1"/>
    <col min="15103" max="15103" width="73.33203125" style="94" customWidth="1"/>
    <col min="15104" max="15104" width="8.6640625" style="94" customWidth="1"/>
    <col min="15105" max="15105" width="18.88671875" style="94" customWidth="1"/>
    <col min="15106" max="15106" width="23.88671875" style="94" customWidth="1"/>
    <col min="15107" max="15107" width="30" style="94" customWidth="1"/>
    <col min="15108" max="15108" width="3.33203125" style="94" customWidth="1"/>
    <col min="15109" max="15109" width="2.6640625" style="94" customWidth="1"/>
    <col min="15110" max="15110" width="18.44140625" style="94" customWidth="1"/>
    <col min="15111" max="15352" width="11.44140625" style="94"/>
    <col min="15353" max="15354" width="3.44140625" style="94" customWidth="1"/>
    <col min="15355" max="15355" width="8.109375" style="94" customWidth="1"/>
    <col min="15356" max="15356" width="11.33203125" style="94" customWidth="1"/>
    <col min="15357" max="15357" width="16.109375" style="94" customWidth="1"/>
    <col min="15358" max="15358" width="17.5546875" style="94" customWidth="1"/>
    <col min="15359" max="15359" width="73.33203125" style="94" customWidth="1"/>
    <col min="15360" max="15360" width="8.6640625" style="94" customWidth="1"/>
    <col min="15361" max="15361" width="18.88671875" style="94" customWidth="1"/>
    <col min="15362" max="15362" width="23.88671875" style="94" customWidth="1"/>
    <col min="15363" max="15363" width="30" style="94" customWidth="1"/>
    <col min="15364" max="15364" width="3.33203125" style="94" customWidth="1"/>
    <col min="15365" max="15365" width="2.6640625" style="94" customWidth="1"/>
    <col min="15366" max="15366" width="18.44140625" style="94" customWidth="1"/>
    <col min="15367" max="15608" width="11.44140625" style="94"/>
    <col min="15609" max="15610" width="3.44140625" style="94" customWidth="1"/>
    <col min="15611" max="15611" width="8.109375" style="94" customWidth="1"/>
    <col min="15612" max="15612" width="11.33203125" style="94" customWidth="1"/>
    <col min="15613" max="15613" width="16.109375" style="94" customWidth="1"/>
    <col min="15614" max="15614" width="17.5546875" style="94" customWidth="1"/>
    <col min="15615" max="15615" width="73.33203125" style="94" customWidth="1"/>
    <col min="15616" max="15616" width="8.6640625" style="94" customWidth="1"/>
    <col min="15617" max="15617" width="18.88671875" style="94" customWidth="1"/>
    <col min="15618" max="15618" width="23.88671875" style="94" customWidth="1"/>
    <col min="15619" max="15619" width="30" style="94" customWidth="1"/>
    <col min="15620" max="15620" width="3.33203125" style="94" customWidth="1"/>
    <col min="15621" max="15621" width="2.6640625" style="94" customWidth="1"/>
    <col min="15622" max="15622" width="18.44140625" style="94" customWidth="1"/>
    <col min="15623" max="15864" width="11.44140625" style="94"/>
    <col min="15865" max="15866" width="3.44140625" style="94" customWidth="1"/>
    <col min="15867" max="15867" width="8.109375" style="94" customWidth="1"/>
    <col min="15868" max="15868" width="11.33203125" style="94" customWidth="1"/>
    <col min="15869" max="15869" width="16.109375" style="94" customWidth="1"/>
    <col min="15870" max="15870" width="17.5546875" style="94" customWidth="1"/>
    <col min="15871" max="15871" width="73.33203125" style="94" customWidth="1"/>
    <col min="15872" max="15872" width="8.6640625" style="94" customWidth="1"/>
    <col min="15873" max="15873" width="18.88671875" style="94" customWidth="1"/>
    <col min="15874" max="15874" width="23.88671875" style="94" customWidth="1"/>
    <col min="15875" max="15875" width="30" style="94" customWidth="1"/>
    <col min="15876" max="15876" width="3.33203125" style="94" customWidth="1"/>
    <col min="15877" max="15877" width="2.6640625" style="94" customWidth="1"/>
    <col min="15878" max="15878" width="18.44140625" style="94" customWidth="1"/>
    <col min="15879" max="16120" width="11.44140625" style="94"/>
    <col min="16121" max="16122" width="3.44140625" style="94" customWidth="1"/>
    <col min="16123" max="16123" width="8.109375" style="94" customWidth="1"/>
    <col min="16124" max="16124" width="11.33203125" style="94" customWidth="1"/>
    <col min="16125" max="16125" width="16.109375" style="94" customWidth="1"/>
    <col min="16126" max="16126" width="17.5546875" style="94" customWidth="1"/>
    <col min="16127" max="16127" width="73.33203125" style="94" customWidth="1"/>
    <col min="16128" max="16128" width="8.6640625" style="94" customWidth="1"/>
    <col min="16129" max="16129" width="18.88671875" style="94" customWidth="1"/>
    <col min="16130" max="16130" width="23.88671875" style="94" customWidth="1"/>
    <col min="16131" max="16131" width="30" style="94" customWidth="1"/>
    <col min="16132" max="16132" width="3.33203125" style="94" customWidth="1"/>
    <col min="16133" max="16133" width="2.6640625" style="94" customWidth="1"/>
    <col min="16134" max="16134" width="18.44140625" style="94" customWidth="1"/>
    <col min="16135" max="16384" width="11.44140625" style="94"/>
  </cols>
  <sheetData>
    <row r="1" spans="1:18" ht="14.4" thickBot="1"/>
    <row r="2" spans="1:18" ht="16.95" customHeight="1" thickTop="1" thickBot="1">
      <c r="A2" s="78"/>
      <c r="B2" s="79"/>
      <c r="C2" s="80"/>
      <c r="D2" s="81"/>
      <c r="E2" s="80"/>
      <c r="F2" s="82"/>
      <c r="G2" s="83"/>
      <c r="H2" s="81"/>
      <c r="I2" s="84"/>
      <c r="J2" s="85"/>
      <c r="K2" s="86"/>
      <c r="L2" s="87"/>
      <c r="M2" s="79"/>
      <c r="N2" s="82"/>
      <c r="O2" s="82"/>
      <c r="P2" s="82"/>
      <c r="Q2" s="82"/>
      <c r="R2" s="87"/>
    </row>
    <row r="3" spans="1:18" ht="38.4" customHeight="1">
      <c r="A3" s="78"/>
      <c r="B3" s="88"/>
      <c r="C3" s="336"/>
      <c r="D3" s="337"/>
      <c r="E3" s="344" t="s">
        <v>19</v>
      </c>
      <c r="F3" s="344"/>
      <c r="G3" s="344"/>
      <c r="H3" s="344"/>
      <c r="I3" s="344"/>
      <c r="J3" s="344"/>
      <c r="K3" s="345"/>
      <c r="L3" s="89"/>
      <c r="M3" s="88"/>
      <c r="N3" s="78"/>
      <c r="O3" s="78"/>
      <c r="P3" s="78"/>
      <c r="Q3" s="78"/>
      <c r="R3" s="89"/>
    </row>
    <row r="4" spans="1:18" ht="38.4" customHeight="1">
      <c r="A4" s="78"/>
      <c r="B4" s="88"/>
      <c r="C4" s="338"/>
      <c r="D4" s="339"/>
      <c r="E4" s="346" t="s">
        <v>1267</v>
      </c>
      <c r="F4" s="346"/>
      <c r="G4" s="346"/>
      <c r="H4" s="346"/>
      <c r="I4" s="346"/>
      <c r="J4" s="346"/>
      <c r="K4" s="347"/>
      <c r="L4" s="89"/>
      <c r="M4" s="88"/>
      <c r="N4" s="78"/>
      <c r="O4" s="78"/>
      <c r="P4" s="78"/>
      <c r="Q4" s="78"/>
      <c r="R4" s="89"/>
    </row>
    <row r="5" spans="1:18" ht="56.25" customHeight="1">
      <c r="A5" s="90"/>
      <c r="B5" s="91"/>
      <c r="C5" s="340"/>
      <c r="D5" s="341"/>
      <c r="E5" s="348" t="s">
        <v>1663</v>
      </c>
      <c r="F5" s="348"/>
      <c r="G5" s="348"/>
      <c r="H5" s="348"/>
      <c r="I5" s="348"/>
      <c r="J5" s="348"/>
      <c r="K5" s="349"/>
      <c r="L5" s="92"/>
      <c r="M5" s="91"/>
      <c r="N5" s="78"/>
      <c r="O5" s="78"/>
      <c r="P5" s="78"/>
      <c r="Q5" s="78"/>
      <c r="R5" s="89"/>
    </row>
    <row r="6" spans="1:18" ht="38.4" customHeight="1" thickBot="1">
      <c r="A6" s="78"/>
      <c r="B6" s="88"/>
      <c r="C6" s="342"/>
      <c r="D6" s="343"/>
      <c r="E6" s="350"/>
      <c r="F6" s="350"/>
      <c r="G6" s="350"/>
      <c r="H6" s="350"/>
      <c r="I6" s="350"/>
      <c r="J6" s="350"/>
      <c r="K6" s="353"/>
      <c r="L6" s="89"/>
      <c r="M6" s="88"/>
      <c r="N6" s="78"/>
      <c r="O6" s="78"/>
      <c r="P6" s="78"/>
      <c r="Q6" s="78"/>
      <c r="R6" s="89"/>
    </row>
    <row r="7" spans="1:18" ht="9.9" customHeight="1" thickBot="1">
      <c r="A7" s="78"/>
      <c r="B7" s="88"/>
      <c r="C7" s="126"/>
      <c r="D7" s="126"/>
      <c r="E7" s="78"/>
      <c r="F7" s="78"/>
      <c r="G7" s="127"/>
      <c r="H7" s="78"/>
      <c r="I7" s="272"/>
      <c r="J7" s="145"/>
      <c r="K7" s="273"/>
      <c r="L7" s="89"/>
      <c r="M7" s="88"/>
      <c r="N7" s="78"/>
      <c r="O7" s="78"/>
      <c r="P7" s="78"/>
      <c r="Q7" s="78"/>
      <c r="R7" s="89"/>
    </row>
    <row r="8" spans="1:18" ht="48" customHeight="1" thickTop="1" thickBot="1">
      <c r="A8" s="78"/>
      <c r="B8" s="88"/>
      <c r="C8" s="301" t="s">
        <v>390</v>
      </c>
      <c r="D8" s="302"/>
      <c r="E8" s="303"/>
      <c r="F8" s="303"/>
      <c r="G8" s="302"/>
      <c r="H8" s="302"/>
      <c r="I8" s="304"/>
      <c r="J8" s="305"/>
      <c r="K8" s="306"/>
      <c r="L8" s="89"/>
      <c r="M8" s="88"/>
      <c r="N8" s="335" t="s">
        <v>393</v>
      </c>
      <c r="O8" s="307"/>
      <c r="P8" s="307"/>
      <c r="Q8" s="308"/>
      <c r="R8" s="89"/>
    </row>
    <row r="9" spans="1:18" ht="42.6" customHeight="1">
      <c r="A9" s="78"/>
      <c r="B9" s="88"/>
      <c r="C9" s="540" t="s">
        <v>304</v>
      </c>
      <c r="D9" s="542" t="s">
        <v>305</v>
      </c>
      <c r="E9" s="544" t="s">
        <v>306</v>
      </c>
      <c r="F9" s="544"/>
      <c r="G9" s="542" t="s">
        <v>283</v>
      </c>
      <c r="H9" s="542" t="s">
        <v>307</v>
      </c>
      <c r="I9" s="545" t="s">
        <v>0</v>
      </c>
      <c r="J9" s="547" t="s">
        <v>308</v>
      </c>
      <c r="K9" s="538" t="s">
        <v>309</v>
      </c>
      <c r="L9" s="89"/>
      <c r="M9" s="88"/>
      <c r="N9" s="605" t="s">
        <v>392</v>
      </c>
      <c r="O9" s="607" t="s">
        <v>394</v>
      </c>
      <c r="P9" s="603" t="s">
        <v>395</v>
      </c>
      <c r="Q9" s="603" t="s">
        <v>335</v>
      </c>
      <c r="R9" s="89"/>
    </row>
    <row r="10" spans="1:18" ht="24.9" customHeight="1" thickBot="1">
      <c r="A10" s="78"/>
      <c r="B10" s="88"/>
      <c r="C10" s="541"/>
      <c r="D10" s="543"/>
      <c r="E10" s="355" t="s">
        <v>113</v>
      </c>
      <c r="F10" s="355" t="s">
        <v>310</v>
      </c>
      <c r="G10" s="543"/>
      <c r="H10" s="543"/>
      <c r="I10" s="546"/>
      <c r="J10" s="548"/>
      <c r="K10" s="539"/>
      <c r="L10" s="89"/>
      <c r="M10" s="88"/>
      <c r="N10" s="606"/>
      <c r="O10" s="608"/>
      <c r="P10" s="604"/>
      <c r="Q10" s="604"/>
      <c r="R10" s="89"/>
    </row>
    <row r="11" spans="1:18" s="104" customFormat="1" ht="32.1" customHeight="1">
      <c r="A11" s="78"/>
      <c r="B11" s="88"/>
      <c r="C11" s="356"/>
      <c r="D11" s="357">
        <v>3</v>
      </c>
      <c r="E11" s="358"/>
      <c r="F11" s="358"/>
      <c r="G11" s="359" t="s">
        <v>1268</v>
      </c>
      <c r="H11" s="360"/>
      <c r="I11" s="361"/>
      <c r="J11" s="361"/>
      <c r="K11" s="362"/>
      <c r="L11" s="89"/>
      <c r="M11" s="88"/>
      <c r="N11" s="309"/>
      <c r="O11" s="310"/>
      <c r="P11" s="311"/>
      <c r="Q11" s="312"/>
      <c r="R11" s="274"/>
    </row>
    <row r="12" spans="1:18" s="104" customFormat="1" ht="32.1" customHeight="1">
      <c r="A12" s="78"/>
      <c r="B12" s="363"/>
      <c r="C12" s="402"/>
      <c r="D12" s="486"/>
      <c r="E12" s="403"/>
      <c r="F12" s="403"/>
      <c r="G12" s="415" t="s">
        <v>1362</v>
      </c>
      <c r="H12" s="405"/>
      <c r="I12" s="405"/>
      <c r="J12" s="406"/>
      <c r="K12" s="407"/>
      <c r="L12" s="290"/>
      <c r="M12" s="291"/>
      <c r="N12" s="365"/>
      <c r="O12" s="366"/>
      <c r="P12" s="367"/>
      <c r="Q12" s="150"/>
      <c r="R12" s="274"/>
    </row>
    <row r="13" spans="1:18" s="104" customFormat="1" ht="32.1" customHeight="1">
      <c r="A13" s="78"/>
      <c r="B13" s="363"/>
      <c r="C13" s="402"/>
      <c r="D13" s="486"/>
      <c r="E13" s="403"/>
      <c r="F13" s="403"/>
      <c r="G13" s="415" t="s">
        <v>421</v>
      </c>
      <c r="H13" s="405"/>
      <c r="I13" s="405"/>
      <c r="J13" s="406"/>
      <c r="K13" s="407"/>
      <c r="L13" s="290"/>
      <c r="M13" s="291"/>
      <c r="N13" s="365"/>
      <c r="O13" s="366"/>
      <c r="P13" s="367"/>
      <c r="Q13" s="150"/>
      <c r="R13" s="274"/>
    </row>
    <row r="14" spans="1:18" s="104" customFormat="1" ht="32.1" customHeight="1">
      <c r="A14" s="78"/>
      <c r="B14" s="363"/>
      <c r="C14" s="402"/>
      <c r="D14" s="486"/>
      <c r="E14" s="403"/>
      <c r="F14" s="403"/>
      <c r="G14" s="404" t="s">
        <v>422</v>
      </c>
      <c r="H14" s="424"/>
      <c r="I14" s="424"/>
      <c r="J14" s="406"/>
      <c r="K14" s="407"/>
      <c r="L14" s="290"/>
      <c r="M14" s="291"/>
      <c r="N14" s="365"/>
      <c r="O14" s="366"/>
      <c r="P14" s="367"/>
      <c r="Q14" s="150"/>
      <c r="R14" s="274"/>
    </row>
    <row r="15" spans="1:18" s="104" customFormat="1" ht="32.1" customHeight="1">
      <c r="A15" s="78"/>
      <c r="B15" s="363"/>
      <c r="C15" s="408">
        <v>4390</v>
      </c>
      <c r="D15" s="487">
        <v>3.1019999999999999</v>
      </c>
      <c r="E15" s="409"/>
      <c r="F15" s="409"/>
      <c r="G15" s="503" t="s">
        <v>423</v>
      </c>
      <c r="H15" s="411" t="s">
        <v>6</v>
      </c>
      <c r="I15" s="412">
        <v>1465</v>
      </c>
      <c r="J15" s="413">
        <v>99302</v>
      </c>
      <c r="K15" s="414">
        <v>145477430</v>
      </c>
      <c r="L15" s="290"/>
      <c r="M15" s="291"/>
      <c r="N15" s="292"/>
      <c r="O15" s="318">
        <f t="shared" ref="O15" si="0">ROUND((+N15),0)</f>
        <v>0</v>
      </c>
      <c r="P15" s="319">
        <f t="shared" ref="P15" si="1">ROUND((+O15*$I15),0)</f>
        <v>0</v>
      </c>
      <c r="Q15" s="150" t="str">
        <f t="shared" ref="Q15" si="2">IF(OR(P15&lt;=0,P15&gt;$K15),"ERROR","OK")</f>
        <v>ERROR</v>
      </c>
      <c r="R15" s="274"/>
    </row>
    <row r="16" spans="1:18" s="104" customFormat="1" ht="32.1" customHeight="1">
      <c r="A16" s="78"/>
      <c r="B16" s="363"/>
      <c r="C16" s="402"/>
      <c r="D16" s="486"/>
      <c r="E16" s="403"/>
      <c r="F16" s="403"/>
      <c r="G16" s="404" t="s">
        <v>424</v>
      </c>
      <c r="H16" s="424"/>
      <c r="I16" s="424"/>
      <c r="J16" s="406"/>
      <c r="K16" s="407"/>
      <c r="L16" s="290"/>
      <c r="M16" s="291"/>
      <c r="N16" s="365"/>
      <c r="O16" s="366"/>
      <c r="P16" s="367"/>
      <c r="Q16" s="150"/>
      <c r="R16" s="274"/>
    </row>
    <row r="17" spans="1:18" s="104" customFormat="1" ht="32.1" customHeight="1">
      <c r="A17" s="78"/>
      <c r="B17" s="363"/>
      <c r="C17" s="408">
        <v>5708</v>
      </c>
      <c r="D17" s="487">
        <v>3.1029999999999998</v>
      </c>
      <c r="E17" s="409"/>
      <c r="F17" s="409"/>
      <c r="G17" s="410" t="s">
        <v>425</v>
      </c>
      <c r="H17" s="411" t="s">
        <v>6</v>
      </c>
      <c r="I17" s="412">
        <v>253</v>
      </c>
      <c r="J17" s="413">
        <v>203829</v>
      </c>
      <c r="K17" s="414">
        <v>51568737</v>
      </c>
      <c r="L17" s="290"/>
      <c r="M17" s="291"/>
      <c r="N17" s="365"/>
      <c r="O17" s="318">
        <f t="shared" ref="O17:O74" si="3">ROUND((+N17),0)</f>
        <v>0</v>
      </c>
      <c r="P17" s="319">
        <f t="shared" ref="P17:P74" si="4">ROUND((+O17*$I17),0)</f>
        <v>0</v>
      </c>
      <c r="Q17" s="150" t="str">
        <f t="shared" ref="Q17:Q74" si="5">IF(OR(P17&lt;=0,P17&gt;$K17),"ERROR","OK")</f>
        <v>ERROR</v>
      </c>
      <c r="R17" s="274"/>
    </row>
    <row r="18" spans="1:18" s="104" customFormat="1" ht="32.1" customHeight="1">
      <c r="A18" s="78"/>
      <c r="B18" s="363"/>
      <c r="C18" s="408">
        <v>8790</v>
      </c>
      <c r="D18" s="487">
        <v>3.1039999999999996</v>
      </c>
      <c r="E18" s="409"/>
      <c r="F18" s="409"/>
      <c r="G18" s="410" t="s">
        <v>426</v>
      </c>
      <c r="H18" s="411" t="s">
        <v>6</v>
      </c>
      <c r="I18" s="412">
        <v>46</v>
      </c>
      <c r="J18" s="413">
        <v>2233785</v>
      </c>
      <c r="K18" s="414">
        <v>102754110</v>
      </c>
      <c r="L18" s="290"/>
      <c r="M18" s="291"/>
      <c r="N18" s="292"/>
      <c r="O18" s="318">
        <f t="shared" si="3"/>
        <v>0</v>
      </c>
      <c r="P18" s="319">
        <f t="shared" si="4"/>
        <v>0</v>
      </c>
      <c r="Q18" s="150" t="str">
        <f t="shared" si="5"/>
        <v>ERROR</v>
      </c>
      <c r="R18" s="274"/>
    </row>
    <row r="19" spans="1:18" s="104" customFormat="1" ht="32.1" customHeight="1">
      <c r="A19" s="78"/>
      <c r="B19" s="363"/>
      <c r="C19" s="408">
        <v>8789</v>
      </c>
      <c r="D19" s="487">
        <v>3.1049999999999995</v>
      </c>
      <c r="E19" s="409"/>
      <c r="F19" s="409"/>
      <c r="G19" s="410" t="s">
        <v>427</v>
      </c>
      <c r="H19" s="411" t="s">
        <v>6</v>
      </c>
      <c r="I19" s="412">
        <v>92</v>
      </c>
      <c r="J19" s="413">
        <v>11484853</v>
      </c>
      <c r="K19" s="414">
        <v>1056606476</v>
      </c>
      <c r="L19" s="290"/>
      <c r="M19" s="291"/>
      <c r="N19" s="292"/>
      <c r="O19" s="318">
        <f t="shared" si="3"/>
        <v>0</v>
      </c>
      <c r="P19" s="319">
        <f t="shared" si="4"/>
        <v>0</v>
      </c>
      <c r="Q19" s="150" t="str">
        <f t="shared" si="5"/>
        <v>ERROR</v>
      </c>
      <c r="R19" s="274"/>
    </row>
    <row r="20" spans="1:18" s="104" customFormat="1" ht="32.1" customHeight="1">
      <c r="A20" s="78"/>
      <c r="B20" s="363"/>
      <c r="C20" s="408">
        <v>3018</v>
      </c>
      <c r="D20" s="487">
        <v>3.1059999999999994</v>
      </c>
      <c r="E20" s="409"/>
      <c r="F20" s="409"/>
      <c r="G20" s="410" t="s">
        <v>397</v>
      </c>
      <c r="H20" s="411" t="s">
        <v>6</v>
      </c>
      <c r="I20" s="412">
        <v>69</v>
      </c>
      <c r="J20" s="413">
        <v>76547</v>
      </c>
      <c r="K20" s="414">
        <v>5281743</v>
      </c>
      <c r="L20" s="290"/>
      <c r="M20" s="291"/>
      <c r="N20" s="365"/>
      <c r="O20" s="318">
        <f t="shared" si="3"/>
        <v>0</v>
      </c>
      <c r="P20" s="319">
        <f t="shared" si="4"/>
        <v>0</v>
      </c>
      <c r="Q20" s="150" t="str">
        <f t="shared" si="5"/>
        <v>ERROR</v>
      </c>
      <c r="R20" s="274"/>
    </row>
    <row r="21" spans="1:18" s="104" customFormat="1" ht="32.1" customHeight="1">
      <c r="A21" s="78"/>
      <c r="B21" s="363"/>
      <c r="C21" s="402"/>
      <c r="D21" s="486"/>
      <c r="E21" s="403"/>
      <c r="F21" s="403"/>
      <c r="G21" s="415" t="s">
        <v>428</v>
      </c>
      <c r="H21" s="424"/>
      <c r="I21" s="424"/>
      <c r="J21" s="406"/>
      <c r="K21" s="407"/>
      <c r="L21" s="290"/>
      <c r="M21" s="291"/>
      <c r="N21" s="365"/>
      <c r="O21" s="366"/>
      <c r="P21" s="367"/>
      <c r="Q21" s="150"/>
      <c r="R21" s="274"/>
    </row>
    <row r="22" spans="1:18" s="104" customFormat="1" ht="32.1" customHeight="1">
      <c r="A22" s="78"/>
      <c r="B22" s="363"/>
      <c r="C22" s="408">
        <v>5708</v>
      </c>
      <c r="D22" s="487">
        <v>3.1069999999999993</v>
      </c>
      <c r="E22" s="409"/>
      <c r="F22" s="409"/>
      <c r="G22" s="410" t="s">
        <v>425</v>
      </c>
      <c r="H22" s="411" t="s">
        <v>6</v>
      </c>
      <c r="I22" s="412">
        <v>191</v>
      </c>
      <c r="J22" s="413">
        <v>203829</v>
      </c>
      <c r="K22" s="414">
        <v>38931339</v>
      </c>
      <c r="L22" s="290"/>
      <c r="M22" s="291"/>
      <c r="N22" s="292"/>
      <c r="O22" s="318">
        <f t="shared" si="3"/>
        <v>0</v>
      </c>
      <c r="P22" s="319">
        <f t="shared" si="4"/>
        <v>0</v>
      </c>
      <c r="Q22" s="150" t="str">
        <f t="shared" si="5"/>
        <v>ERROR</v>
      </c>
      <c r="R22" s="274"/>
    </row>
    <row r="23" spans="1:18" s="104" customFormat="1" ht="32.1" customHeight="1">
      <c r="A23" s="78"/>
      <c r="B23" s="363"/>
      <c r="C23" s="402"/>
      <c r="D23" s="486"/>
      <c r="E23" s="403"/>
      <c r="F23" s="403"/>
      <c r="G23" s="415" t="s">
        <v>429</v>
      </c>
      <c r="H23" s="424"/>
      <c r="I23" s="424"/>
      <c r="J23" s="406"/>
      <c r="K23" s="407"/>
      <c r="L23" s="290"/>
      <c r="M23" s="291"/>
      <c r="N23" s="365"/>
      <c r="O23" s="366"/>
      <c r="P23" s="367"/>
      <c r="Q23" s="150"/>
      <c r="R23" s="274"/>
    </row>
    <row r="24" spans="1:18" s="104" customFormat="1" ht="32.1" customHeight="1">
      <c r="A24" s="78"/>
      <c r="B24" s="363"/>
      <c r="C24" s="408">
        <v>5412</v>
      </c>
      <c r="D24" s="487">
        <v>3.1079999999999992</v>
      </c>
      <c r="E24" s="409"/>
      <c r="F24" s="409"/>
      <c r="G24" s="410" t="s">
        <v>430</v>
      </c>
      <c r="H24" s="411" t="s">
        <v>6</v>
      </c>
      <c r="I24" s="412">
        <v>230</v>
      </c>
      <c r="J24" s="413">
        <v>143408</v>
      </c>
      <c r="K24" s="414">
        <v>32983840</v>
      </c>
      <c r="L24" s="290"/>
      <c r="M24" s="291"/>
      <c r="N24" s="292"/>
      <c r="O24" s="318">
        <f t="shared" si="3"/>
        <v>0</v>
      </c>
      <c r="P24" s="319">
        <f t="shared" si="4"/>
        <v>0</v>
      </c>
      <c r="Q24" s="150" t="str">
        <f t="shared" si="5"/>
        <v>ERROR</v>
      </c>
      <c r="R24" s="274"/>
    </row>
    <row r="25" spans="1:18" s="104" customFormat="1" ht="32.1" customHeight="1">
      <c r="A25" s="78"/>
      <c r="B25" s="363"/>
      <c r="C25" s="402"/>
      <c r="D25" s="486"/>
      <c r="E25" s="403"/>
      <c r="F25" s="403"/>
      <c r="G25" s="415" t="s">
        <v>431</v>
      </c>
      <c r="H25" s="424"/>
      <c r="I25" s="424"/>
      <c r="J25" s="406"/>
      <c r="K25" s="407"/>
      <c r="L25" s="290"/>
      <c r="M25" s="291"/>
      <c r="N25" s="365"/>
      <c r="O25" s="366"/>
      <c r="P25" s="367"/>
      <c r="Q25" s="150"/>
      <c r="R25" s="274"/>
    </row>
    <row r="26" spans="1:18" s="104" customFormat="1" ht="48" customHeight="1">
      <c r="A26" s="78"/>
      <c r="B26" s="363"/>
      <c r="C26" s="408">
        <v>4798</v>
      </c>
      <c r="D26" s="487">
        <v>3.1089999999999991</v>
      </c>
      <c r="E26" s="409"/>
      <c r="F26" s="409"/>
      <c r="G26" s="410" t="s">
        <v>441</v>
      </c>
      <c r="H26" s="411" t="s">
        <v>5</v>
      </c>
      <c r="I26" s="412">
        <v>64</v>
      </c>
      <c r="J26" s="413">
        <v>188711</v>
      </c>
      <c r="K26" s="414">
        <v>12077504</v>
      </c>
      <c r="L26" s="290"/>
      <c r="M26" s="291"/>
      <c r="N26" s="292"/>
      <c r="O26" s="318">
        <f t="shared" si="3"/>
        <v>0</v>
      </c>
      <c r="P26" s="319">
        <f t="shared" si="4"/>
        <v>0</v>
      </c>
      <c r="Q26" s="150" t="str">
        <f t="shared" si="5"/>
        <v>ERROR</v>
      </c>
      <c r="R26" s="274"/>
    </row>
    <row r="27" spans="1:18" s="104" customFormat="1" ht="80.099999999999994" customHeight="1">
      <c r="A27" s="78"/>
      <c r="B27" s="363"/>
      <c r="C27" s="408">
        <v>4888</v>
      </c>
      <c r="D27" s="487">
        <v>3.109999999999999</v>
      </c>
      <c r="E27" s="409"/>
      <c r="F27" s="409"/>
      <c r="G27" s="410" t="s">
        <v>1269</v>
      </c>
      <c r="H27" s="411" t="s">
        <v>5</v>
      </c>
      <c r="I27" s="412">
        <v>106</v>
      </c>
      <c r="J27" s="413">
        <v>228617</v>
      </c>
      <c r="K27" s="414">
        <v>24233402</v>
      </c>
      <c r="L27" s="290"/>
      <c r="M27" s="291"/>
      <c r="N27" s="365"/>
      <c r="O27" s="318">
        <f t="shared" si="3"/>
        <v>0</v>
      </c>
      <c r="P27" s="319">
        <f t="shared" si="4"/>
        <v>0</v>
      </c>
      <c r="Q27" s="150" t="str">
        <f t="shared" si="5"/>
        <v>ERROR</v>
      </c>
      <c r="R27" s="274"/>
    </row>
    <row r="28" spans="1:18" s="104" customFormat="1" ht="48" customHeight="1">
      <c r="A28" s="78"/>
      <c r="B28" s="363"/>
      <c r="C28" s="408">
        <v>7644</v>
      </c>
      <c r="D28" s="487">
        <v>3.1109999999999989</v>
      </c>
      <c r="E28" s="409"/>
      <c r="F28" s="409"/>
      <c r="G28" s="410" t="s">
        <v>1270</v>
      </c>
      <c r="H28" s="411" t="s">
        <v>4</v>
      </c>
      <c r="I28" s="412">
        <v>560</v>
      </c>
      <c r="J28" s="413">
        <v>494083</v>
      </c>
      <c r="K28" s="414">
        <v>276686480</v>
      </c>
      <c r="L28" s="290"/>
      <c r="M28" s="291"/>
      <c r="N28" s="292"/>
      <c r="O28" s="318">
        <f t="shared" si="3"/>
        <v>0</v>
      </c>
      <c r="P28" s="319">
        <f t="shared" si="4"/>
        <v>0</v>
      </c>
      <c r="Q28" s="150" t="str">
        <f t="shared" si="5"/>
        <v>ERROR</v>
      </c>
      <c r="R28" s="274"/>
    </row>
    <row r="29" spans="1:18" s="104" customFormat="1" ht="32.1" customHeight="1">
      <c r="A29" s="78"/>
      <c r="B29" s="363"/>
      <c r="C29" s="402"/>
      <c r="D29" s="486"/>
      <c r="E29" s="403"/>
      <c r="F29" s="403"/>
      <c r="G29" s="415" t="s">
        <v>434</v>
      </c>
      <c r="H29" s="424"/>
      <c r="I29" s="424"/>
      <c r="J29" s="406"/>
      <c r="K29" s="407"/>
      <c r="L29" s="290"/>
      <c r="M29" s="291"/>
      <c r="N29" s="365"/>
      <c r="O29" s="366"/>
      <c r="P29" s="367"/>
      <c r="Q29" s="150"/>
      <c r="R29" s="274"/>
    </row>
    <row r="30" spans="1:18" s="104" customFormat="1" ht="48" customHeight="1">
      <c r="A30" s="78"/>
      <c r="B30" s="363"/>
      <c r="C30" s="408">
        <v>4800</v>
      </c>
      <c r="D30" s="487">
        <v>3.1119999999999988</v>
      </c>
      <c r="E30" s="409"/>
      <c r="F30" s="409"/>
      <c r="G30" s="410" t="s">
        <v>1271</v>
      </c>
      <c r="H30" s="411" t="s">
        <v>5</v>
      </c>
      <c r="I30" s="412">
        <v>35</v>
      </c>
      <c r="J30" s="413">
        <v>218943</v>
      </c>
      <c r="K30" s="414">
        <v>7663005</v>
      </c>
      <c r="L30" s="290"/>
      <c r="M30" s="291"/>
      <c r="N30" s="292"/>
      <c r="O30" s="318">
        <f t="shared" si="3"/>
        <v>0</v>
      </c>
      <c r="P30" s="319">
        <f t="shared" si="4"/>
        <v>0</v>
      </c>
      <c r="Q30" s="150" t="str">
        <f t="shared" si="5"/>
        <v>ERROR</v>
      </c>
      <c r="R30" s="274"/>
    </row>
    <row r="31" spans="1:18" s="104" customFormat="1" ht="63.9" customHeight="1">
      <c r="A31" s="78"/>
      <c r="B31" s="363"/>
      <c r="C31" s="408">
        <v>8094</v>
      </c>
      <c r="D31" s="487">
        <v>3.1129999999999987</v>
      </c>
      <c r="E31" s="409"/>
      <c r="F31" s="409"/>
      <c r="G31" s="410" t="s">
        <v>439</v>
      </c>
      <c r="H31" s="411" t="s">
        <v>5</v>
      </c>
      <c r="I31" s="412">
        <v>35</v>
      </c>
      <c r="J31" s="413">
        <v>375029</v>
      </c>
      <c r="K31" s="414">
        <v>13126015</v>
      </c>
      <c r="L31" s="290"/>
      <c r="M31" s="291"/>
      <c r="N31" s="292"/>
      <c r="O31" s="318">
        <f t="shared" si="3"/>
        <v>0</v>
      </c>
      <c r="P31" s="319">
        <f t="shared" si="4"/>
        <v>0</v>
      </c>
      <c r="Q31" s="150" t="str">
        <f t="shared" si="5"/>
        <v>ERROR</v>
      </c>
      <c r="R31" s="274"/>
    </row>
    <row r="32" spans="1:18" s="104" customFormat="1" ht="48" customHeight="1">
      <c r="A32" s="78"/>
      <c r="B32" s="363"/>
      <c r="C32" s="408">
        <v>5036</v>
      </c>
      <c r="D32" s="487">
        <v>3.1139999999999985</v>
      </c>
      <c r="E32" s="409"/>
      <c r="F32" s="409"/>
      <c r="G32" s="410" t="s">
        <v>436</v>
      </c>
      <c r="H32" s="411" t="s">
        <v>5</v>
      </c>
      <c r="I32" s="412">
        <v>35</v>
      </c>
      <c r="J32" s="413">
        <v>238896</v>
      </c>
      <c r="K32" s="414">
        <v>8361360</v>
      </c>
      <c r="L32" s="290"/>
      <c r="M32" s="291"/>
      <c r="N32" s="292"/>
      <c r="O32" s="318">
        <f t="shared" si="3"/>
        <v>0</v>
      </c>
      <c r="P32" s="319">
        <f t="shared" si="4"/>
        <v>0</v>
      </c>
      <c r="Q32" s="150" t="str">
        <f t="shared" si="5"/>
        <v>ERROR</v>
      </c>
      <c r="R32" s="274"/>
    </row>
    <row r="33" spans="1:18" s="104" customFormat="1" ht="80.099999999999994" customHeight="1">
      <c r="A33" s="78"/>
      <c r="B33" s="363"/>
      <c r="C33" s="408">
        <v>4884</v>
      </c>
      <c r="D33" s="487">
        <v>3.1149999999999984</v>
      </c>
      <c r="E33" s="409"/>
      <c r="F33" s="409"/>
      <c r="G33" s="410" t="s">
        <v>1272</v>
      </c>
      <c r="H33" s="411" t="s">
        <v>5</v>
      </c>
      <c r="I33" s="412">
        <v>35</v>
      </c>
      <c r="J33" s="413">
        <v>226683</v>
      </c>
      <c r="K33" s="414">
        <v>7933905</v>
      </c>
      <c r="L33" s="290"/>
      <c r="M33" s="291"/>
      <c r="N33" s="292"/>
      <c r="O33" s="318">
        <f t="shared" si="3"/>
        <v>0</v>
      </c>
      <c r="P33" s="319">
        <f t="shared" si="4"/>
        <v>0</v>
      </c>
      <c r="Q33" s="150" t="str">
        <f t="shared" si="5"/>
        <v>ERROR</v>
      </c>
      <c r="R33" s="274"/>
    </row>
    <row r="34" spans="1:18" s="104" customFormat="1" ht="63.9" customHeight="1">
      <c r="A34" s="78"/>
      <c r="B34" s="363"/>
      <c r="C34" s="408">
        <v>7047</v>
      </c>
      <c r="D34" s="487">
        <v>3.1159999999999983</v>
      </c>
      <c r="E34" s="409"/>
      <c r="F34" s="409"/>
      <c r="G34" s="410" t="s">
        <v>440</v>
      </c>
      <c r="H34" s="411" t="s">
        <v>5</v>
      </c>
      <c r="I34" s="412">
        <v>35</v>
      </c>
      <c r="J34" s="413">
        <v>446012</v>
      </c>
      <c r="K34" s="414">
        <v>15610420</v>
      </c>
      <c r="L34" s="290"/>
      <c r="M34" s="291"/>
      <c r="N34" s="365"/>
      <c r="O34" s="318">
        <f t="shared" si="3"/>
        <v>0</v>
      </c>
      <c r="P34" s="319">
        <f t="shared" si="4"/>
        <v>0</v>
      </c>
      <c r="Q34" s="150" t="str">
        <f t="shared" si="5"/>
        <v>ERROR</v>
      </c>
      <c r="R34" s="274"/>
    </row>
    <row r="35" spans="1:18" s="104" customFormat="1" ht="48" customHeight="1">
      <c r="A35" s="78"/>
      <c r="B35" s="363"/>
      <c r="C35" s="408">
        <v>4798</v>
      </c>
      <c r="D35" s="487">
        <v>3.1169999999999982</v>
      </c>
      <c r="E35" s="409"/>
      <c r="F35" s="409"/>
      <c r="G35" s="410" t="s">
        <v>441</v>
      </c>
      <c r="H35" s="411" t="s">
        <v>5</v>
      </c>
      <c r="I35" s="412">
        <v>35</v>
      </c>
      <c r="J35" s="413">
        <v>188711</v>
      </c>
      <c r="K35" s="414">
        <v>6604885</v>
      </c>
      <c r="L35" s="290"/>
      <c r="M35" s="291"/>
      <c r="N35" s="292"/>
      <c r="O35" s="318">
        <f t="shared" si="3"/>
        <v>0</v>
      </c>
      <c r="P35" s="319">
        <f t="shared" si="4"/>
        <v>0</v>
      </c>
      <c r="Q35" s="150" t="str">
        <f t="shared" si="5"/>
        <v>ERROR</v>
      </c>
      <c r="R35" s="274"/>
    </row>
    <row r="36" spans="1:18" s="104" customFormat="1" ht="63.9" customHeight="1">
      <c r="A36" s="78"/>
      <c r="B36" s="363"/>
      <c r="C36" s="408">
        <v>5045</v>
      </c>
      <c r="D36" s="487">
        <v>3.1179999999999981</v>
      </c>
      <c r="E36" s="409"/>
      <c r="F36" s="409"/>
      <c r="G36" s="410" t="s">
        <v>437</v>
      </c>
      <c r="H36" s="411" t="s">
        <v>5</v>
      </c>
      <c r="I36" s="412">
        <v>35</v>
      </c>
      <c r="J36" s="413">
        <v>226199</v>
      </c>
      <c r="K36" s="414">
        <v>7916965</v>
      </c>
      <c r="L36" s="290"/>
      <c r="M36" s="291"/>
      <c r="N36" s="292"/>
      <c r="O36" s="318">
        <f t="shared" si="3"/>
        <v>0</v>
      </c>
      <c r="P36" s="319">
        <f t="shared" si="4"/>
        <v>0</v>
      </c>
      <c r="Q36" s="150" t="str">
        <f t="shared" si="5"/>
        <v>ERROR</v>
      </c>
      <c r="R36" s="274"/>
    </row>
    <row r="37" spans="1:18" s="104" customFormat="1" ht="48" customHeight="1">
      <c r="A37" s="78"/>
      <c r="B37" s="363"/>
      <c r="C37" s="408">
        <v>5038</v>
      </c>
      <c r="D37" s="487">
        <v>3.118999999999998</v>
      </c>
      <c r="E37" s="409"/>
      <c r="F37" s="409"/>
      <c r="G37" s="410" t="s">
        <v>1273</v>
      </c>
      <c r="H37" s="411" t="s">
        <v>5</v>
      </c>
      <c r="I37" s="412">
        <v>35</v>
      </c>
      <c r="J37" s="413">
        <v>230431</v>
      </c>
      <c r="K37" s="414">
        <v>8065085</v>
      </c>
      <c r="L37" s="290"/>
      <c r="M37" s="291"/>
      <c r="N37" s="292"/>
      <c r="O37" s="318">
        <f t="shared" si="3"/>
        <v>0</v>
      </c>
      <c r="P37" s="319">
        <f t="shared" si="4"/>
        <v>0</v>
      </c>
      <c r="Q37" s="150" t="str">
        <f t="shared" si="5"/>
        <v>ERROR</v>
      </c>
      <c r="R37" s="274"/>
    </row>
    <row r="38" spans="1:18" s="104" customFormat="1" ht="63.9" customHeight="1">
      <c r="A38" s="78"/>
      <c r="B38" s="363"/>
      <c r="C38" s="408">
        <v>7379</v>
      </c>
      <c r="D38" s="487">
        <v>3.1199999999999979</v>
      </c>
      <c r="E38" s="409"/>
      <c r="F38" s="409"/>
      <c r="G38" s="410" t="s">
        <v>1274</v>
      </c>
      <c r="H38" s="411" t="s">
        <v>5</v>
      </c>
      <c r="I38" s="412">
        <v>35</v>
      </c>
      <c r="J38" s="413">
        <v>437940</v>
      </c>
      <c r="K38" s="414">
        <v>15327900</v>
      </c>
      <c r="L38" s="290"/>
      <c r="M38" s="291"/>
      <c r="N38" s="292"/>
      <c r="O38" s="318">
        <f t="shared" si="3"/>
        <v>0</v>
      </c>
      <c r="P38" s="319">
        <f t="shared" si="4"/>
        <v>0</v>
      </c>
      <c r="Q38" s="150" t="str">
        <f t="shared" si="5"/>
        <v>ERROR</v>
      </c>
      <c r="R38" s="274"/>
    </row>
    <row r="39" spans="1:18" s="104" customFormat="1" ht="48" customHeight="1">
      <c r="A39" s="78"/>
      <c r="B39" s="363"/>
      <c r="C39" s="408">
        <v>5032</v>
      </c>
      <c r="D39" s="487">
        <v>3.1209999999999978</v>
      </c>
      <c r="E39" s="409"/>
      <c r="F39" s="409"/>
      <c r="G39" s="410" t="s">
        <v>433</v>
      </c>
      <c r="H39" s="411" t="s">
        <v>5</v>
      </c>
      <c r="I39" s="412">
        <v>35</v>
      </c>
      <c r="J39" s="413">
        <v>225594</v>
      </c>
      <c r="K39" s="414">
        <v>7895790</v>
      </c>
      <c r="L39" s="290"/>
      <c r="M39" s="291"/>
      <c r="N39" s="292"/>
      <c r="O39" s="318">
        <f t="shared" si="3"/>
        <v>0</v>
      </c>
      <c r="P39" s="319">
        <f t="shared" si="4"/>
        <v>0</v>
      </c>
      <c r="Q39" s="150" t="str">
        <f t="shared" si="5"/>
        <v>ERROR</v>
      </c>
      <c r="R39" s="274"/>
    </row>
    <row r="40" spans="1:18" s="104" customFormat="1" ht="63.9" customHeight="1">
      <c r="A40" s="78"/>
      <c r="B40" s="363"/>
      <c r="C40" s="408">
        <v>4797</v>
      </c>
      <c r="D40" s="487">
        <v>3.1219999999999977</v>
      </c>
      <c r="E40" s="409"/>
      <c r="F40" s="409"/>
      <c r="G40" s="410" t="s">
        <v>1275</v>
      </c>
      <c r="H40" s="411" t="s">
        <v>5</v>
      </c>
      <c r="I40" s="412">
        <v>35</v>
      </c>
      <c r="J40" s="413">
        <v>221741</v>
      </c>
      <c r="K40" s="414">
        <v>7760935</v>
      </c>
      <c r="L40" s="290"/>
      <c r="M40" s="291"/>
      <c r="N40" s="292"/>
      <c r="O40" s="318">
        <f t="shared" si="3"/>
        <v>0</v>
      </c>
      <c r="P40" s="319">
        <f t="shared" si="4"/>
        <v>0</v>
      </c>
      <c r="Q40" s="150" t="str">
        <f t="shared" si="5"/>
        <v>ERROR</v>
      </c>
      <c r="R40" s="274"/>
    </row>
    <row r="41" spans="1:18" s="104" customFormat="1" ht="80.099999999999994" customHeight="1">
      <c r="A41" s="78"/>
      <c r="B41" s="363"/>
      <c r="C41" s="408">
        <v>4886</v>
      </c>
      <c r="D41" s="487">
        <v>3.1229999999999976</v>
      </c>
      <c r="E41" s="409"/>
      <c r="F41" s="409"/>
      <c r="G41" s="410" t="s">
        <v>435</v>
      </c>
      <c r="H41" s="411" t="s">
        <v>5</v>
      </c>
      <c r="I41" s="412">
        <v>35</v>
      </c>
      <c r="J41" s="413">
        <v>225594</v>
      </c>
      <c r="K41" s="414">
        <v>7895790</v>
      </c>
      <c r="L41" s="290"/>
      <c r="M41" s="291"/>
      <c r="N41" s="292"/>
      <c r="O41" s="318">
        <f t="shared" si="3"/>
        <v>0</v>
      </c>
      <c r="P41" s="319">
        <f t="shared" si="4"/>
        <v>0</v>
      </c>
      <c r="Q41" s="150" t="str">
        <f t="shared" si="5"/>
        <v>ERROR</v>
      </c>
      <c r="R41" s="274"/>
    </row>
    <row r="42" spans="1:18" s="104" customFormat="1" ht="48" customHeight="1">
      <c r="A42" s="78"/>
      <c r="B42" s="363"/>
      <c r="C42" s="408">
        <v>8652</v>
      </c>
      <c r="D42" s="487">
        <v>3.1239999999999974</v>
      </c>
      <c r="E42" s="409"/>
      <c r="F42" s="409"/>
      <c r="G42" s="410" t="s">
        <v>1276</v>
      </c>
      <c r="H42" s="411" t="s">
        <v>5</v>
      </c>
      <c r="I42" s="412">
        <v>35</v>
      </c>
      <c r="J42" s="413">
        <v>166882</v>
      </c>
      <c r="K42" s="414">
        <v>5840870</v>
      </c>
      <c r="L42" s="290"/>
      <c r="M42" s="291"/>
      <c r="N42" s="292"/>
      <c r="O42" s="318">
        <f t="shared" si="3"/>
        <v>0</v>
      </c>
      <c r="P42" s="319">
        <f t="shared" si="4"/>
        <v>0</v>
      </c>
      <c r="Q42" s="150" t="str">
        <f t="shared" si="5"/>
        <v>ERROR</v>
      </c>
      <c r="R42" s="274"/>
    </row>
    <row r="43" spans="1:18" s="104" customFormat="1" ht="48" customHeight="1">
      <c r="A43" s="78"/>
      <c r="B43" s="363"/>
      <c r="C43" s="408">
        <v>5037</v>
      </c>
      <c r="D43" s="487">
        <v>3.1249999999999973</v>
      </c>
      <c r="E43" s="409"/>
      <c r="F43" s="409"/>
      <c r="G43" s="410" t="s">
        <v>438</v>
      </c>
      <c r="H43" s="411" t="s">
        <v>5</v>
      </c>
      <c r="I43" s="412">
        <v>35</v>
      </c>
      <c r="J43" s="413">
        <v>169967</v>
      </c>
      <c r="K43" s="414">
        <v>5948845</v>
      </c>
      <c r="L43" s="290"/>
      <c r="M43" s="291"/>
      <c r="N43" s="292"/>
      <c r="O43" s="318">
        <f t="shared" si="3"/>
        <v>0</v>
      </c>
      <c r="P43" s="319">
        <f t="shared" si="4"/>
        <v>0</v>
      </c>
      <c r="Q43" s="150" t="str">
        <f t="shared" si="5"/>
        <v>ERROR</v>
      </c>
      <c r="R43" s="274"/>
    </row>
    <row r="44" spans="1:18" s="104" customFormat="1" ht="48" customHeight="1">
      <c r="A44" s="78"/>
      <c r="B44" s="363"/>
      <c r="C44" s="408">
        <v>7090</v>
      </c>
      <c r="D44" s="487">
        <v>3.1259999999999972</v>
      </c>
      <c r="E44" s="409"/>
      <c r="F44" s="409"/>
      <c r="G44" s="410" t="s">
        <v>432</v>
      </c>
      <c r="H44" s="411" t="s">
        <v>4</v>
      </c>
      <c r="I44" s="412">
        <v>3372</v>
      </c>
      <c r="J44" s="413">
        <v>95808</v>
      </c>
      <c r="K44" s="414">
        <v>323064576</v>
      </c>
      <c r="L44" s="290"/>
      <c r="M44" s="291"/>
      <c r="N44" s="292"/>
      <c r="O44" s="318">
        <f t="shared" si="3"/>
        <v>0</v>
      </c>
      <c r="P44" s="319">
        <f t="shared" si="4"/>
        <v>0</v>
      </c>
      <c r="Q44" s="150" t="str">
        <f t="shared" si="5"/>
        <v>ERROR</v>
      </c>
      <c r="R44" s="274"/>
    </row>
    <row r="45" spans="1:18" s="104" customFormat="1" ht="32.1" customHeight="1">
      <c r="A45" s="78"/>
      <c r="B45" s="363"/>
      <c r="C45" s="408">
        <v>3699</v>
      </c>
      <c r="D45" s="487">
        <v>3.1269999999999971</v>
      </c>
      <c r="E45" s="409"/>
      <c r="F45" s="409"/>
      <c r="G45" s="410" t="s">
        <v>398</v>
      </c>
      <c r="H45" s="411" t="s">
        <v>5</v>
      </c>
      <c r="I45" s="412">
        <v>146</v>
      </c>
      <c r="J45" s="413">
        <v>205596</v>
      </c>
      <c r="K45" s="414">
        <v>30017016</v>
      </c>
      <c r="L45" s="290"/>
      <c r="M45" s="291"/>
      <c r="N45" s="292"/>
      <c r="O45" s="318">
        <f t="shared" si="3"/>
        <v>0</v>
      </c>
      <c r="P45" s="319">
        <f t="shared" si="4"/>
        <v>0</v>
      </c>
      <c r="Q45" s="150" t="str">
        <f t="shared" si="5"/>
        <v>ERROR</v>
      </c>
      <c r="R45" s="274"/>
    </row>
    <row r="46" spans="1:18" s="104" customFormat="1" ht="32.1" customHeight="1">
      <c r="A46" s="78"/>
      <c r="B46" s="363"/>
      <c r="C46" s="408">
        <v>4101</v>
      </c>
      <c r="D46" s="487">
        <v>3.127999999999997</v>
      </c>
      <c r="E46" s="409"/>
      <c r="F46" s="409"/>
      <c r="G46" s="410" t="s">
        <v>399</v>
      </c>
      <c r="H46" s="411" t="s">
        <v>5</v>
      </c>
      <c r="I46" s="412">
        <v>141</v>
      </c>
      <c r="J46" s="413">
        <v>362579</v>
      </c>
      <c r="K46" s="414">
        <v>51123639</v>
      </c>
      <c r="L46" s="290"/>
      <c r="M46" s="291"/>
      <c r="N46" s="292"/>
      <c r="O46" s="318">
        <f t="shared" si="3"/>
        <v>0</v>
      </c>
      <c r="P46" s="319">
        <f t="shared" si="4"/>
        <v>0</v>
      </c>
      <c r="Q46" s="150" t="str">
        <f t="shared" si="5"/>
        <v>ERROR</v>
      </c>
      <c r="R46" s="274"/>
    </row>
    <row r="47" spans="1:18" s="104" customFormat="1" ht="32.1" customHeight="1">
      <c r="A47" s="78"/>
      <c r="B47" s="363"/>
      <c r="C47" s="408">
        <v>3698</v>
      </c>
      <c r="D47" s="487">
        <v>3.1289999999999969</v>
      </c>
      <c r="E47" s="409"/>
      <c r="F47" s="409"/>
      <c r="G47" s="410" t="s">
        <v>400</v>
      </c>
      <c r="H47" s="411" t="s">
        <v>5</v>
      </c>
      <c r="I47" s="412">
        <v>12</v>
      </c>
      <c r="J47" s="413">
        <v>374445</v>
      </c>
      <c r="K47" s="414">
        <v>4493340</v>
      </c>
      <c r="L47" s="290"/>
      <c r="M47" s="291"/>
      <c r="N47" s="292"/>
      <c r="O47" s="318">
        <f t="shared" si="3"/>
        <v>0</v>
      </c>
      <c r="P47" s="319">
        <f t="shared" si="4"/>
        <v>0</v>
      </c>
      <c r="Q47" s="150" t="str">
        <f t="shared" si="5"/>
        <v>ERROR</v>
      </c>
      <c r="R47" s="274"/>
    </row>
    <row r="48" spans="1:18" s="104" customFormat="1" ht="32.1" customHeight="1">
      <c r="A48" s="78"/>
      <c r="B48" s="363"/>
      <c r="C48" s="408">
        <v>4802</v>
      </c>
      <c r="D48" s="487">
        <v>3.1299999999999968</v>
      </c>
      <c r="E48" s="409"/>
      <c r="F48" s="409"/>
      <c r="G48" s="410" t="s">
        <v>401</v>
      </c>
      <c r="H48" s="411" t="s">
        <v>5</v>
      </c>
      <c r="I48" s="412">
        <v>115</v>
      </c>
      <c r="J48" s="413">
        <v>1209290</v>
      </c>
      <c r="K48" s="414">
        <v>139068350</v>
      </c>
      <c r="L48" s="290"/>
      <c r="M48" s="291"/>
      <c r="N48" s="292"/>
      <c r="O48" s="318">
        <f t="shared" si="3"/>
        <v>0</v>
      </c>
      <c r="P48" s="319">
        <f t="shared" si="4"/>
        <v>0</v>
      </c>
      <c r="Q48" s="150" t="str">
        <f t="shared" si="5"/>
        <v>ERROR</v>
      </c>
      <c r="R48" s="274"/>
    </row>
    <row r="49" spans="1:18" s="104" customFormat="1" ht="32.1" customHeight="1">
      <c r="A49" s="78"/>
      <c r="B49" s="363"/>
      <c r="C49" s="408">
        <v>4803</v>
      </c>
      <c r="D49" s="487">
        <v>3.1309999999999967</v>
      </c>
      <c r="E49" s="409"/>
      <c r="F49" s="409"/>
      <c r="G49" s="410" t="s">
        <v>402</v>
      </c>
      <c r="H49" s="411" t="s">
        <v>5</v>
      </c>
      <c r="I49" s="412">
        <v>13</v>
      </c>
      <c r="J49" s="413">
        <v>1813935</v>
      </c>
      <c r="K49" s="414">
        <v>23581155</v>
      </c>
      <c r="L49" s="290"/>
      <c r="M49" s="291"/>
      <c r="N49" s="365"/>
      <c r="O49" s="318">
        <f t="shared" si="3"/>
        <v>0</v>
      </c>
      <c r="P49" s="319">
        <f t="shared" si="4"/>
        <v>0</v>
      </c>
      <c r="Q49" s="150" t="str">
        <f t="shared" si="5"/>
        <v>ERROR</v>
      </c>
      <c r="R49" s="274"/>
    </row>
    <row r="50" spans="1:18" s="104" customFormat="1" ht="48" customHeight="1">
      <c r="A50" s="78"/>
      <c r="B50" s="363"/>
      <c r="C50" s="408">
        <v>8535</v>
      </c>
      <c r="D50" s="487">
        <v>3.1319999999999966</v>
      </c>
      <c r="E50" s="409"/>
      <c r="F50" s="409"/>
      <c r="G50" s="410" t="s">
        <v>442</v>
      </c>
      <c r="H50" s="411" t="s">
        <v>5</v>
      </c>
      <c r="I50" s="412">
        <v>215</v>
      </c>
      <c r="J50" s="413">
        <v>318285</v>
      </c>
      <c r="K50" s="414">
        <v>68431275</v>
      </c>
      <c r="L50" s="290"/>
      <c r="M50" s="291"/>
      <c r="N50" s="292"/>
      <c r="O50" s="318">
        <f t="shared" si="3"/>
        <v>0</v>
      </c>
      <c r="P50" s="319">
        <f t="shared" si="4"/>
        <v>0</v>
      </c>
      <c r="Q50" s="150" t="str">
        <f t="shared" si="5"/>
        <v>ERROR</v>
      </c>
      <c r="R50" s="274"/>
    </row>
    <row r="51" spans="1:18" s="104" customFormat="1" ht="32.1" customHeight="1">
      <c r="A51" s="78"/>
      <c r="B51" s="363"/>
      <c r="C51" s="408"/>
      <c r="D51" s="486"/>
      <c r="E51" s="403"/>
      <c r="F51" s="403"/>
      <c r="G51" s="404" t="s">
        <v>443</v>
      </c>
      <c r="H51" s="405"/>
      <c r="I51" s="405"/>
      <c r="J51" s="406"/>
      <c r="K51" s="407"/>
      <c r="L51" s="290"/>
      <c r="M51" s="291"/>
      <c r="N51" s="365"/>
      <c r="O51" s="366"/>
      <c r="P51" s="367"/>
      <c r="Q51" s="150"/>
      <c r="R51" s="274"/>
    </row>
    <row r="52" spans="1:18" s="104" customFormat="1" ht="32.1" customHeight="1">
      <c r="A52" s="78"/>
      <c r="B52" s="363"/>
      <c r="C52" s="408">
        <v>4144</v>
      </c>
      <c r="D52" s="487">
        <v>3.1329999999999965</v>
      </c>
      <c r="E52" s="409"/>
      <c r="F52" s="409"/>
      <c r="G52" s="410" t="s">
        <v>444</v>
      </c>
      <c r="H52" s="411" t="s">
        <v>7</v>
      </c>
      <c r="I52" s="412">
        <v>758</v>
      </c>
      <c r="J52" s="413">
        <v>92443</v>
      </c>
      <c r="K52" s="414">
        <v>70071794</v>
      </c>
      <c r="L52" s="290"/>
      <c r="M52" s="291"/>
      <c r="N52" s="292"/>
      <c r="O52" s="318">
        <f t="shared" si="3"/>
        <v>0</v>
      </c>
      <c r="P52" s="319">
        <f t="shared" si="4"/>
        <v>0</v>
      </c>
      <c r="Q52" s="150" t="str">
        <f t="shared" si="5"/>
        <v>ERROR</v>
      </c>
      <c r="R52" s="274"/>
    </row>
    <row r="53" spans="1:18" s="104" customFormat="1" ht="32.1" customHeight="1">
      <c r="A53" s="78"/>
      <c r="B53" s="363"/>
      <c r="C53" s="408">
        <v>5467</v>
      </c>
      <c r="D53" s="487">
        <v>3.1339999999999963</v>
      </c>
      <c r="E53" s="409"/>
      <c r="F53" s="409"/>
      <c r="G53" s="410" t="s">
        <v>1277</v>
      </c>
      <c r="H53" s="411" t="s">
        <v>7</v>
      </c>
      <c r="I53" s="412">
        <v>600</v>
      </c>
      <c r="J53" s="413">
        <v>159256</v>
      </c>
      <c r="K53" s="414">
        <v>95553600</v>
      </c>
      <c r="L53" s="290"/>
      <c r="M53" s="291"/>
      <c r="N53" s="292"/>
      <c r="O53" s="318">
        <f t="shared" si="3"/>
        <v>0</v>
      </c>
      <c r="P53" s="319">
        <f t="shared" si="4"/>
        <v>0</v>
      </c>
      <c r="Q53" s="150" t="str">
        <f t="shared" si="5"/>
        <v>ERROR</v>
      </c>
      <c r="R53" s="274"/>
    </row>
    <row r="54" spans="1:18" s="104" customFormat="1" ht="32.1" customHeight="1">
      <c r="A54" s="78"/>
      <c r="B54" s="363"/>
      <c r="C54" s="408">
        <v>6518</v>
      </c>
      <c r="D54" s="487">
        <v>3.1349999999999962</v>
      </c>
      <c r="E54" s="409"/>
      <c r="F54" s="409"/>
      <c r="G54" s="410" t="s">
        <v>445</v>
      </c>
      <c r="H54" s="411" t="s">
        <v>5</v>
      </c>
      <c r="I54" s="412">
        <v>75</v>
      </c>
      <c r="J54" s="413">
        <v>145988</v>
      </c>
      <c r="K54" s="414">
        <v>10949100</v>
      </c>
      <c r="L54" s="290"/>
      <c r="M54" s="291"/>
      <c r="N54" s="292"/>
      <c r="O54" s="318">
        <f t="shared" si="3"/>
        <v>0</v>
      </c>
      <c r="P54" s="319">
        <f t="shared" si="4"/>
        <v>0</v>
      </c>
      <c r="Q54" s="150" t="str">
        <f t="shared" si="5"/>
        <v>ERROR</v>
      </c>
      <c r="R54" s="274"/>
    </row>
    <row r="55" spans="1:18" s="104" customFormat="1" ht="32.1" customHeight="1">
      <c r="A55" s="78"/>
      <c r="B55" s="363"/>
      <c r="C55" s="408">
        <v>7423</v>
      </c>
      <c r="D55" s="487">
        <v>3.1359999999999961</v>
      </c>
      <c r="E55" s="409"/>
      <c r="F55" s="409"/>
      <c r="G55" s="410" t="s">
        <v>446</v>
      </c>
      <c r="H55" s="411" t="s">
        <v>5</v>
      </c>
      <c r="I55" s="412">
        <v>75</v>
      </c>
      <c r="J55" s="413">
        <v>704757</v>
      </c>
      <c r="K55" s="414">
        <v>52856775</v>
      </c>
      <c r="L55" s="290"/>
      <c r="M55" s="291"/>
      <c r="N55" s="292"/>
      <c r="O55" s="318">
        <f t="shared" si="3"/>
        <v>0</v>
      </c>
      <c r="P55" s="319">
        <f t="shared" si="4"/>
        <v>0</v>
      </c>
      <c r="Q55" s="150" t="str">
        <f t="shared" si="5"/>
        <v>ERROR</v>
      </c>
      <c r="R55" s="274"/>
    </row>
    <row r="56" spans="1:18" s="104" customFormat="1" ht="32.1" customHeight="1">
      <c r="A56" s="78"/>
      <c r="B56" s="363"/>
      <c r="C56" s="408">
        <v>6519</v>
      </c>
      <c r="D56" s="487">
        <v>3.136999999999996</v>
      </c>
      <c r="E56" s="409"/>
      <c r="F56" s="409"/>
      <c r="G56" s="410" t="s">
        <v>447</v>
      </c>
      <c r="H56" s="411" t="s">
        <v>5</v>
      </c>
      <c r="I56" s="412">
        <v>75</v>
      </c>
      <c r="J56" s="413">
        <v>27763</v>
      </c>
      <c r="K56" s="414">
        <v>2082225</v>
      </c>
      <c r="L56" s="290"/>
      <c r="M56" s="291"/>
      <c r="N56" s="292"/>
      <c r="O56" s="318">
        <f t="shared" si="3"/>
        <v>0</v>
      </c>
      <c r="P56" s="319">
        <f t="shared" si="4"/>
        <v>0</v>
      </c>
      <c r="Q56" s="150" t="str">
        <f t="shared" si="5"/>
        <v>ERROR</v>
      </c>
      <c r="R56" s="274"/>
    </row>
    <row r="57" spans="1:18" s="104" customFormat="1" ht="32.1" customHeight="1">
      <c r="A57" s="78"/>
      <c r="B57" s="363"/>
      <c r="C57" s="408">
        <v>4417</v>
      </c>
      <c r="D57" s="487">
        <v>3.1379999999999959</v>
      </c>
      <c r="E57" s="409"/>
      <c r="F57" s="409"/>
      <c r="G57" s="410" t="s">
        <v>448</v>
      </c>
      <c r="H57" s="411" t="s">
        <v>5</v>
      </c>
      <c r="I57" s="412">
        <v>75</v>
      </c>
      <c r="J57" s="413">
        <v>218085</v>
      </c>
      <c r="K57" s="414">
        <v>16356375</v>
      </c>
      <c r="L57" s="290"/>
      <c r="M57" s="291"/>
      <c r="N57" s="292"/>
      <c r="O57" s="318">
        <f t="shared" si="3"/>
        <v>0</v>
      </c>
      <c r="P57" s="319">
        <f t="shared" si="4"/>
        <v>0</v>
      </c>
      <c r="Q57" s="150" t="str">
        <f t="shared" si="5"/>
        <v>ERROR</v>
      </c>
      <c r="R57" s="274"/>
    </row>
    <row r="58" spans="1:18" s="104" customFormat="1" ht="32.1" customHeight="1">
      <c r="A58" s="78"/>
      <c r="B58" s="363"/>
      <c r="C58" s="408">
        <v>7865</v>
      </c>
      <c r="D58" s="487">
        <v>3.1389999999999958</v>
      </c>
      <c r="E58" s="409"/>
      <c r="F58" s="409"/>
      <c r="G58" s="410" t="s">
        <v>449</v>
      </c>
      <c r="H58" s="411" t="s">
        <v>5</v>
      </c>
      <c r="I58" s="412">
        <v>170</v>
      </c>
      <c r="J58" s="413">
        <v>190000</v>
      </c>
      <c r="K58" s="414">
        <v>32300000</v>
      </c>
      <c r="L58" s="290"/>
      <c r="M58" s="291"/>
      <c r="N58" s="292"/>
      <c r="O58" s="318">
        <f t="shared" si="3"/>
        <v>0</v>
      </c>
      <c r="P58" s="319">
        <f t="shared" si="4"/>
        <v>0</v>
      </c>
      <c r="Q58" s="150" t="str">
        <f t="shared" si="5"/>
        <v>ERROR</v>
      </c>
      <c r="R58" s="274"/>
    </row>
    <row r="59" spans="1:18" s="104" customFormat="1" ht="32.1" customHeight="1">
      <c r="A59" s="78"/>
      <c r="B59" s="363"/>
      <c r="C59" s="408">
        <v>7775</v>
      </c>
      <c r="D59" s="487">
        <v>3.1399999999999957</v>
      </c>
      <c r="E59" s="409"/>
      <c r="F59" s="409"/>
      <c r="G59" s="410" t="s">
        <v>450</v>
      </c>
      <c r="H59" s="411" t="s">
        <v>4</v>
      </c>
      <c r="I59" s="412">
        <v>1882</v>
      </c>
      <c r="J59" s="413">
        <v>15830</v>
      </c>
      <c r="K59" s="414">
        <v>29792060</v>
      </c>
      <c r="L59" s="290"/>
      <c r="M59" s="291"/>
      <c r="N59" s="365"/>
      <c r="O59" s="318">
        <f t="shared" si="3"/>
        <v>0</v>
      </c>
      <c r="P59" s="319">
        <f t="shared" si="4"/>
        <v>0</v>
      </c>
      <c r="Q59" s="150" t="str">
        <f t="shared" si="5"/>
        <v>ERROR</v>
      </c>
      <c r="R59" s="274"/>
    </row>
    <row r="60" spans="1:18" s="104" customFormat="1" ht="32.1" customHeight="1">
      <c r="A60" s="78"/>
      <c r="B60" s="363"/>
      <c r="C60" s="408">
        <v>8779</v>
      </c>
      <c r="D60" s="487">
        <v>3.1409999999999956</v>
      </c>
      <c r="E60" s="409"/>
      <c r="F60" s="409"/>
      <c r="G60" s="410" t="s">
        <v>451</v>
      </c>
      <c r="H60" s="411" t="s">
        <v>4</v>
      </c>
      <c r="I60" s="412">
        <v>26</v>
      </c>
      <c r="J60" s="413">
        <v>3313</v>
      </c>
      <c r="K60" s="414">
        <v>86138</v>
      </c>
      <c r="L60" s="290"/>
      <c r="M60" s="291"/>
      <c r="N60" s="292"/>
      <c r="O60" s="318">
        <f t="shared" si="3"/>
        <v>0</v>
      </c>
      <c r="P60" s="319">
        <f t="shared" si="4"/>
        <v>0</v>
      </c>
      <c r="Q60" s="150" t="str">
        <f t="shared" si="5"/>
        <v>ERROR</v>
      </c>
      <c r="R60" s="274"/>
    </row>
    <row r="61" spans="1:18" s="104" customFormat="1" ht="48" customHeight="1">
      <c r="A61" s="78"/>
      <c r="B61" s="363"/>
      <c r="C61" s="408">
        <v>6510</v>
      </c>
      <c r="D61" s="487">
        <v>3.1419999999999955</v>
      </c>
      <c r="E61" s="409"/>
      <c r="F61" s="409"/>
      <c r="G61" s="410" t="s">
        <v>1278</v>
      </c>
      <c r="H61" s="411" t="s">
        <v>7</v>
      </c>
      <c r="I61" s="412">
        <v>68</v>
      </c>
      <c r="J61" s="413">
        <v>55295</v>
      </c>
      <c r="K61" s="414">
        <v>3760060</v>
      </c>
      <c r="L61" s="290"/>
      <c r="M61" s="291"/>
      <c r="N61" s="292"/>
      <c r="O61" s="318">
        <f t="shared" si="3"/>
        <v>0</v>
      </c>
      <c r="P61" s="319">
        <f t="shared" si="4"/>
        <v>0</v>
      </c>
      <c r="Q61" s="150" t="str">
        <f t="shared" si="5"/>
        <v>ERROR</v>
      </c>
      <c r="R61" s="274"/>
    </row>
    <row r="62" spans="1:18" s="104" customFormat="1" ht="32.1" customHeight="1">
      <c r="A62" s="78"/>
      <c r="B62" s="363"/>
      <c r="C62" s="408">
        <v>8780</v>
      </c>
      <c r="D62" s="487">
        <v>3.1429999999999954</v>
      </c>
      <c r="E62" s="409"/>
      <c r="F62" s="409"/>
      <c r="G62" s="410" t="s">
        <v>452</v>
      </c>
      <c r="H62" s="411" t="s">
        <v>6</v>
      </c>
      <c r="I62" s="412">
        <v>5</v>
      </c>
      <c r="J62" s="413">
        <v>84541</v>
      </c>
      <c r="K62" s="414">
        <v>422705</v>
      </c>
      <c r="L62" s="290"/>
      <c r="M62" s="291"/>
      <c r="N62" s="365"/>
      <c r="O62" s="318">
        <f t="shared" si="3"/>
        <v>0</v>
      </c>
      <c r="P62" s="319">
        <f t="shared" si="4"/>
        <v>0</v>
      </c>
      <c r="Q62" s="150" t="str">
        <f t="shared" si="5"/>
        <v>ERROR</v>
      </c>
      <c r="R62" s="274"/>
    </row>
    <row r="63" spans="1:18" s="104" customFormat="1" ht="32.1" customHeight="1">
      <c r="A63" s="78"/>
      <c r="B63" s="363"/>
      <c r="C63" s="408"/>
      <c r="D63" s="486"/>
      <c r="E63" s="403"/>
      <c r="F63" s="403"/>
      <c r="G63" s="404" t="s">
        <v>453</v>
      </c>
      <c r="H63" s="405"/>
      <c r="I63" s="405"/>
      <c r="J63" s="406"/>
      <c r="K63" s="407"/>
      <c r="L63" s="290"/>
      <c r="M63" s="291"/>
      <c r="N63" s="365"/>
      <c r="O63" s="366"/>
      <c r="P63" s="367"/>
      <c r="Q63" s="150"/>
      <c r="R63" s="274"/>
    </row>
    <row r="64" spans="1:18" s="104" customFormat="1" ht="32.1" customHeight="1">
      <c r="A64" s="78"/>
      <c r="B64" s="363"/>
      <c r="C64" s="408">
        <v>3649</v>
      </c>
      <c r="D64" s="487">
        <v>3.1439999999999952</v>
      </c>
      <c r="E64" s="409"/>
      <c r="F64" s="409"/>
      <c r="G64" s="410" t="s">
        <v>454</v>
      </c>
      <c r="H64" s="411" t="s">
        <v>6</v>
      </c>
      <c r="I64" s="412">
        <v>431</v>
      </c>
      <c r="J64" s="413">
        <v>442909</v>
      </c>
      <c r="K64" s="414">
        <v>190893779</v>
      </c>
      <c r="L64" s="290"/>
      <c r="M64" s="291"/>
      <c r="N64" s="365"/>
      <c r="O64" s="318">
        <f t="shared" ref="O64" si="6">ROUND((+N64),0)</f>
        <v>0</v>
      </c>
      <c r="P64" s="319">
        <f t="shared" ref="P64" si="7">ROUND((+O64*$I64),0)</f>
        <v>0</v>
      </c>
      <c r="Q64" s="150" t="str">
        <f t="shared" ref="Q64" si="8">IF(OR(P64&lt;=0,P64&gt;$K64),"ERROR","OK")</f>
        <v>ERROR</v>
      </c>
      <c r="R64" s="274"/>
    </row>
    <row r="65" spans="1:18" s="104" customFormat="1" ht="111.9" customHeight="1">
      <c r="A65" s="78"/>
      <c r="B65" s="363"/>
      <c r="C65" s="408">
        <v>8743</v>
      </c>
      <c r="D65" s="487">
        <v>3.1449999999999951</v>
      </c>
      <c r="E65" s="409"/>
      <c r="F65" s="409"/>
      <c r="G65" s="410" t="s">
        <v>1279</v>
      </c>
      <c r="H65" s="411" t="s">
        <v>5</v>
      </c>
      <c r="I65" s="412">
        <v>75</v>
      </c>
      <c r="J65" s="413">
        <v>4949403</v>
      </c>
      <c r="K65" s="414">
        <v>371205225</v>
      </c>
      <c r="L65" s="290"/>
      <c r="M65" s="291"/>
      <c r="N65" s="292"/>
      <c r="O65" s="318">
        <f t="shared" si="3"/>
        <v>0</v>
      </c>
      <c r="P65" s="319">
        <f t="shared" si="4"/>
        <v>0</v>
      </c>
      <c r="Q65" s="150" t="str">
        <f t="shared" si="5"/>
        <v>ERROR</v>
      </c>
      <c r="R65" s="274"/>
    </row>
    <row r="66" spans="1:18" s="104" customFormat="1" ht="32.1" customHeight="1">
      <c r="A66" s="78"/>
      <c r="B66" s="363"/>
      <c r="C66" s="402"/>
      <c r="D66" s="486"/>
      <c r="E66" s="403"/>
      <c r="F66" s="403"/>
      <c r="G66" s="415" t="s">
        <v>455</v>
      </c>
      <c r="H66" s="424"/>
      <c r="I66" s="424"/>
      <c r="J66" s="406"/>
      <c r="K66" s="407"/>
      <c r="L66" s="290"/>
      <c r="M66" s="291"/>
      <c r="N66" s="365"/>
      <c r="O66" s="366"/>
      <c r="P66" s="367"/>
      <c r="Q66" s="150"/>
      <c r="R66" s="274"/>
    </row>
    <row r="67" spans="1:18" s="104" customFormat="1" ht="32.1" customHeight="1">
      <c r="A67" s="78"/>
      <c r="B67" s="363"/>
      <c r="C67" s="402"/>
      <c r="D67" s="486"/>
      <c r="E67" s="403"/>
      <c r="F67" s="403"/>
      <c r="G67" s="415" t="s">
        <v>421</v>
      </c>
      <c r="H67" s="424"/>
      <c r="I67" s="424"/>
      <c r="J67" s="406"/>
      <c r="K67" s="407"/>
      <c r="L67" s="290"/>
      <c r="M67" s="291"/>
      <c r="N67" s="365"/>
      <c r="O67" s="366"/>
      <c r="P67" s="367"/>
      <c r="Q67" s="150"/>
      <c r="R67" s="274"/>
    </row>
    <row r="68" spans="1:18" s="104" customFormat="1" ht="32.1" customHeight="1">
      <c r="A68" s="78"/>
      <c r="B68" s="363"/>
      <c r="C68" s="402"/>
      <c r="D68" s="486"/>
      <c r="E68" s="403"/>
      <c r="F68" s="403"/>
      <c r="G68" s="415" t="s">
        <v>422</v>
      </c>
      <c r="H68" s="424"/>
      <c r="I68" s="424"/>
      <c r="J68" s="406"/>
      <c r="K68" s="407"/>
      <c r="L68" s="290"/>
      <c r="M68" s="291"/>
      <c r="N68" s="365"/>
      <c r="O68" s="366"/>
      <c r="P68" s="367"/>
      <c r="Q68" s="150"/>
      <c r="R68" s="274"/>
    </row>
    <row r="69" spans="1:18" s="104" customFormat="1" ht="32.1" customHeight="1">
      <c r="A69" s="78"/>
      <c r="B69" s="363"/>
      <c r="C69" s="408" t="s">
        <v>458</v>
      </c>
      <c r="D69" s="487" t="s">
        <v>456</v>
      </c>
      <c r="E69" s="409"/>
      <c r="F69" s="409"/>
      <c r="G69" s="410" t="s">
        <v>423</v>
      </c>
      <c r="H69" s="411" t="s">
        <v>6</v>
      </c>
      <c r="I69" s="412">
        <v>488</v>
      </c>
      <c r="J69" s="413">
        <v>114433</v>
      </c>
      <c r="K69" s="414">
        <v>55843304</v>
      </c>
      <c r="L69" s="290"/>
      <c r="M69" s="291"/>
      <c r="N69" s="365"/>
      <c r="O69" s="318">
        <f t="shared" ref="O69" si="9">ROUND((+N69),0)</f>
        <v>0</v>
      </c>
      <c r="P69" s="319">
        <f t="shared" ref="P69" si="10">ROUND((+O69*$I69),0)</f>
        <v>0</v>
      </c>
      <c r="Q69" s="150" t="str">
        <f t="shared" ref="Q69" si="11">IF(OR(P69&lt;=0,P69&gt;$K69),"ERROR","OK")</f>
        <v>ERROR</v>
      </c>
      <c r="R69" s="274"/>
    </row>
    <row r="70" spans="1:18" s="104" customFormat="1" ht="32.1" customHeight="1">
      <c r="A70" s="78"/>
      <c r="B70" s="363"/>
      <c r="C70" s="402"/>
      <c r="D70" s="486"/>
      <c r="E70" s="403"/>
      <c r="F70" s="403"/>
      <c r="G70" s="415" t="s">
        <v>424</v>
      </c>
      <c r="H70" s="424"/>
      <c r="I70" s="424"/>
      <c r="J70" s="406"/>
      <c r="K70" s="407"/>
      <c r="L70" s="290"/>
      <c r="M70" s="291"/>
      <c r="N70" s="365"/>
      <c r="O70" s="366"/>
      <c r="P70" s="367"/>
      <c r="Q70" s="150"/>
      <c r="R70" s="274"/>
    </row>
    <row r="71" spans="1:18" s="104" customFormat="1" ht="32.1" customHeight="1">
      <c r="A71" s="78"/>
      <c r="B71" s="363"/>
      <c r="C71" s="408" t="s">
        <v>462</v>
      </c>
      <c r="D71" s="487" t="s">
        <v>457</v>
      </c>
      <c r="E71" s="409"/>
      <c r="F71" s="409"/>
      <c r="G71" s="410" t="s">
        <v>425</v>
      </c>
      <c r="H71" s="411" t="s">
        <v>6</v>
      </c>
      <c r="I71" s="412">
        <v>84</v>
      </c>
      <c r="J71" s="413">
        <v>208218</v>
      </c>
      <c r="K71" s="414">
        <v>17490312</v>
      </c>
      <c r="L71" s="290"/>
      <c r="M71" s="291"/>
      <c r="N71" s="365"/>
      <c r="O71" s="318">
        <f t="shared" ref="O71" si="12">ROUND((+N71),0)</f>
        <v>0</v>
      </c>
      <c r="P71" s="319">
        <f t="shared" ref="P71" si="13">ROUND((+O71*$I71),0)</f>
        <v>0</v>
      </c>
      <c r="Q71" s="150" t="str">
        <f t="shared" ref="Q71" si="14">IF(OR(P71&lt;=0,P71&gt;$K71),"ERROR","OK")</f>
        <v>ERROR</v>
      </c>
      <c r="R71" s="274"/>
    </row>
    <row r="72" spans="1:18" s="104" customFormat="1" ht="32.1" customHeight="1">
      <c r="A72" s="78"/>
      <c r="B72" s="363"/>
      <c r="C72" s="408" t="s">
        <v>464</v>
      </c>
      <c r="D72" s="487" t="s">
        <v>459</v>
      </c>
      <c r="E72" s="409"/>
      <c r="F72" s="409"/>
      <c r="G72" s="410" t="s">
        <v>426</v>
      </c>
      <c r="H72" s="411" t="s">
        <v>6</v>
      </c>
      <c r="I72" s="412">
        <v>15</v>
      </c>
      <c r="J72" s="413">
        <v>2236481</v>
      </c>
      <c r="K72" s="414">
        <v>33547215</v>
      </c>
      <c r="L72" s="290"/>
      <c r="M72" s="291"/>
      <c r="N72" s="292"/>
      <c r="O72" s="318">
        <f t="shared" si="3"/>
        <v>0</v>
      </c>
      <c r="P72" s="319">
        <f t="shared" si="4"/>
        <v>0</v>
      </c>
      <c r="Q72" s="150" t="str">
        <f t="shared" si="5"/>
        <v>ERROR</v>
      </c>
      <c r="R72" s="274"/>
    </row>
    <row r="73" spans="1:18" s="104" customFormat="1" ht="32.1" customHeight="1">
      <c r="A73" s="78"/>
      <c r="B73" s="363"/>
      <c r="C73" s="408" t="s">
        <v>466</v>
      </c>
      <c r="D73" s="487" t="s">
        <v>461</v>
      </c>
      <c r="E73" s="409"/>
      <c r="F73" s="409"/>
      <c r="G73" s="410" t="s">
        <v>427</v>
      </c>
      <c r="H73" s="411" t="s">
        <v>6</v>
      </c>
      <c r="I73" s="412">
        <v>31</v>
      </c>
      <c r="J73" s="413">
        <v>11487550</v>
      </c>
      <c r="K73" s="414">
        <v>356114050</v>
      </c>
      <c r="L73" s="290"/>
      <c r="M73" s="291"/>
      <c r="N73" s="292"/>
      <c r="O73" s="318">
        <f t="shared" si="3"/>
        <v>0</v>
      </c>
      <c r="P73" s="319">
        <f t="shared" si="4"/>
        <v>0</v>
      </c>
      <c r="Q73" s="150" t="str">
        <f t="shared" si="5"/>
        <v>ERROR</v>
      </c>
      <c r="R73" s="274"/>
    </row>
    <row r="74" spans="1:18" s="104" customFormat="1" ht="32.1" customHeight="1">
      <c r="A74" s="78"/>
      <c r="B74" s="363"/>
      <c r="C74" s="408" t="s">
        <v>460</v>
      </c>
      <c r="D74" s="487" t="s">
        <v>463</v>
      </c>
      <c r="E74" s="409"/>
      <c r="F74" s="409"/>
      <c r="G74" s="410" t="s">
        <v>397</v>
      </c>
      <c r="H74" s="411" t="s">
        <v>6</v>
      </c>
      <c r="I74" s="412">
        <v>23</v>
      </c>
      <c r="J74" s="413">
        <v>79637</v>
      </c>
      <c r="K74" s="414">
        <v>1831651</v>
      </c>
      <c r="L74" s="290"/>
      <c r="M74" s="291"/>
      <c r="N74" s="292"/>
      <c r="O74" s="318">
        <f t="shared" si="3"/>
        <v>0</v>
      </c>
      <c r="P74" s="319">
        <f t="shared" si="4"/>
        <v>0</v>
      </c>
      <c r="Q74" s="150" t="str">
        <f t="shared" si="5"/>
        <v>ERROR</v>
      </c>
      <c r="R74" s="274"/>
    </row>
    <row r="75" spans="1:18" s="104" customFormat="1" ht="32.1" customHeight="1">
      <c r="A75" s="78"/>
      <c r="B75" s="363"/>
      <c r="C75" s="402"/>
      <c r="D75" s="486"/>
      <c r="E75" s="403"/>
      <c r="F75" s="403"/>
      <c r="G75" s="415" t="s">
        <v>428</v>
      </c>
      <c r="H75" s="424"/>
      <c r="I75" s="424"/>
      <c r="J75" s="406"/>
      <c r="K75" s="407"/>
      <c r="L75" s="290"/>
      <c r="M75" s="291"/>
      <c r="N75" s="365"/>
      <c r="O75" s="366"/>
      <c r="P75" s="367"/>
      <c r="Q75" s="150"/>
      <c r="R75" s="274"/>
    </row>
    <row r="76" spans="1:18" s="104" customFormat="1" ht="32.1" customHeight="1">
      <c r="A76" s="78"/>
      <c r="B76" s="363"/>
      <c r="C76" s="408" t="s">
        <v>462</v>
      </c>
      <c r="D76" s="487" t="s">
        <v>465</v>
      </c>
      <c r="E76" s="409"/>
      <c r="F76" s="409"/>
      <c r="G76" s="410" t="s">
        <v>425</v>
      </c>
      <c r="H76" s="411" t="s">
        <v>6</v>
      </c>
      <c r="I76" s="412">
        <v>64</v>
      </c>
      <c r="J76" s="413">
        <v>208218</v>
      </c>
      <c r="K76" s="414">
        <v>13325952</v>
      </c>
      <c r="L76" s="290"/>
      <c r="M76" s="291"/>
      <c r="N76" s="365"/>
      <c r="O76" s="318">
        <f t="shared" ref="O76" si="15">ROUND((+N76),0)</f>
        <v>0</v>
      </c>
      <c r="P76" s="319">
        <f t="shared" ref="P76" si="16">ROUND((+O76*$I76),0)</f>
        <v>0</v>
      </c>
      <c r="Q76" s="150" t="str">
        <f t="shared" ref="Q76" si="17">IF(OR(P76&lt;=0,P76&gt;$K76),"ERROR","OK")</f>
        <v>ERROR</v>
      </c>
      <c r="R76" s="274"/>
    </row>
    <row r="77" spans="1:18" s="104" customFormat="1" ht="32.1" customHeight="1">
      <c r="A77" s="78"/>
      <c r="B77" s="363"/>
      <c r="C77" s="408"/>
      <c r="D77" s="487"/>
      <c r="E77" s="409"/>
      <c r="F77" s="409"/>
      <c r="G77" s="410" t="s">
        <v>429</v>
      </c>
      <c r="H77" s="411"/>
      <c r="I77" s="411"/>
      <c r="J77" s="413"/>
      <c r="K77" s="414"/>
      <c r="L77" s="290"/>
      <c r="M77" s="291"/>
      <c r="N77" s="365"/>
      <c r="O77" s="366"/>
      <c r="P77" s="367"/>
      <c r="Q77" s="150"/>
      <c r="R77" s="274"/>
    </row>
    <row r="78" spans="1:18" s="104" customFormat="1" ht="32.1" customHeight="1">
      <c r="A78" s="78"/>
      <c r="B78" s="363"/>
      <c r="C78" s="408" t="s">
        <v>470</v>
      </c>
      <c r="D78" s="487" t="s">
        <v>467</v>
      </c>
      <c r="E78" s="409"/>
      <c r="F78" s="409"/>
      <c r="G78" s="410" t="s">
        <v>430</v>
      </c>
      <c r="H78" s="411" t="s">
        <v>6</v>
      </c>
      <c r="I78" s="412">
        <v>77</v>
      </c>
      <c r="J78" s="413">
        <v>146498</v>
      </c>
      <c r="K78" s="414">
        <v>11280346</v>
      </c>
      <c r="L78" s="290"/>
      <c r="M78" s="291"/>
      <c r="N78" s="365"/>
      <c r="O78" s="318">
        <f t="shared" ref="O78" si="18">ROUND((+N78),0)</f>
        <v>0</v>
      </c>
      <c r="P78" s="319">
        <f t="shared" ref="P78" si="19">ROUND((+O78*$I78),0)</f>
        <v>0</v>
      </c>
      <c r="Q78" s="150" t="str">
        <f t="shared" ref="Q78" si="20">IF(OR(P78&lt;=0,P78&gt;$K78),"ERROR","OK")</f>
        <v>ERROR</v>
      </c>
      <c r="R78" s="274"/>
    </row>
    <row r="79" spans="1:18" s="104" customFormat="1" ht="32.1" customHeight="1">
      <c r="A79" s="78"/>
      <c r="B79" s="363"/>
      <c r="C79" s="408"/>
      <c r="D79" s="487"/>
      <c r="E79" s="409"/>
      <c r="F79" s="409"/>
      <c r="G79" s="415" t="s">
        <v>431</v>
      </c>
      <c r="H79" s="411"/>
      <c r="I79" s="411"/>
      <c r="J79" s="413"/>
      <c r="K79" s="414"/>
      <c r="L79" s="290"/>
      <c r="M79" s="291"/>
      <c r="N79" s="365"/>
      <c r="O79" s="366"/>
      <c r="P79" s="367"/>
      <c r="Q79" s="150"/>
      <c r="R79" s="274"/>
    </row>
    <row r="80" spans="1:18" s="104" customFormat="1" ht="48" customHeight="1">
      <c r="A80" s="78"/>
      <c r="B80" s="363"/>
      <c r="C80" s="408" t="s">
        <v>490</v>
      </c>
      <c r="D80" s="487" t="s">
        <v>468</v>
      </c>
      <c r="E80" s="409"/>
      <c r="F80" s="409"/>
      <c r="G80" s="410" t="s">
        <v>441</v>
      </c>
      <c r="H80" s="411" t="s">
        <v>5</v>
      </c>
      <c r="I80" s="412">
        <v>21</v>
      </c>
      <c r="J80" s="413">
        <v>188711</v>
      </c>
      <c r="K80" s="414">
        <v>3962931</v>
      </c>
      <c r="L80" s="290"/>
      <c r="M80" s="291"/>
      <c r="N80" s="365"/>
      <c r="O80" s="318">
        <f t="shared" ref="O80" si="21">ROUND((+N80),0)</f>
        <v>0</v>
      </c>
      <c r="P80" s="319">
        <f t="shared" ref="P80" si="22">ROUND((+O80*$I80),0)</f>
        <v>0</v>
      </c>
      <c r="Q80" s="150" t="str">
        <f t="shared" ref="Q80" si="23">IF(OR(P80&lt;=0,P80&gt;$K80),"ERROR","OK")</f>
        <v>ERROR</v>
      </c>
      <c r="R80" s="274"/>
    </row>
    <row r="81" spans="1:18" s="104" customFormat="1" ht="80.099999999999994" customHeight="1">
      <c r="A81" s="78"/>
      <c r="B81" s="363"/>
      <c r="C81" s="408" t="s">
        <v>1280</v>
      </c>
      <c r="D81" s="487" t="s">
        <v>469</v>
      </c>
      <c r="E81" s="409"/>
      <c r="F81" s="409"/>
      <c r="G81" s="410" t="s">
        <v>1269</v>
      </c>
      <c r="H81" s="411" t="s">
        <v>5</v>
      </c>
      <c r="I81" s="412">
        <v>35</v>
      </c>
      <c r="J81" s="413">
        <v>228617</v>
      </c>
      <c r="K81" s="414">
        <v>8001595</v>
      </c>
      <c r="L81" s="290"/>
      <c r="M81" s="291"/>
      <c r="N81" s="292"/>
      <c r="O81" s="318">
        <f t="shared" ref="O81:O119" si="24">ROUND((+N81),0)</f>
        <v>0</v>
      </c>
      <c r="P81" s="319">
        <f t="shared" ref="P81:P119" si="25">ROUND((+O81*$I81),0)</f>
        <v>0</v>
      </c>
      <c r="Q81" s="150" t="str">
        <f t="shared" ref="Q81:Q119" si="26">IF(OR(P81&lt;=0,P81&gt;$K81),"ERROR","OK")</f>
        <v>ERROR</v>
      </c>
      <c r="R81" s="274"/>
    </row>
    <row r="82" spans="1:18" s="104" customFormat="1" ht="48" customHeight="1">
      <c r="A82" s="78"/>
      <c r="B82" s="363"/>
      <c r="C82" s="408" t="s">
        <v>1281</v>
      </c>
      <c r="D82" s="487" t="s">
        <v>471</v>
      </c>
      <c r="E82" s="409"/>
      <c r="F82" s="409"/>
      <c r="G82" s="410" t="s">
        <v>1270</v>
      </c>
      <c r="H82" s="411" t="s">
        <v>4</v>
      </c>
      <c r="I82" s="412">
        <v>187</v>
      </c>
      <c r="J82" s="413">
        <v>495324</v>
      </c>
      <c r="K82" s="414">
        <v>92625588</v>
      </c>
      <c r="L82" s="290"/>
      <c r="M82" s="291"/>
      <c r="N82" s="292"/>
      <c r="O82" s="318">
        <f t="shared" si="24"/>
        <v>0</v>
      </c>
      <c r="P82" s="319">
        <f t="shared" si="25"/>
        <v>0</v>
      </c>
      <c r="Q82" s="150" t="str">
        <f t="shared" si="26"/>
        <v>ERROR</v>
      </c>
      <c r="R82" s="274"/>
    </row>
    <row r="83" spans="1:18" s="104" customFormat="1" ht="32.1" customHeight="1">
      <c r="A83" s="78"/>
      <c r="B83" s="363"/>
      <c r="C83" s="402"/>
      <c r="D83" s="486"/>
      <c r="E83" s="403"/>
      <c r="F83" s="403"/>
      <c r="G83" s="415" t="s">
        <v>434</v>
      </c>
      <c r="H83" s="424"/>
      <c r="I83" s="424"/>
      <c r="J83" s="406"/>
      <c r="K83" s="407"/>
      <c r="L83" s="290"/>
      <c r="M83" s="291"/>
      <c r="N83" s="365"/>
      <c r="O83" s="366"/>
      <c r="P83" s="367"/>
      <c r="Q83" s="150"/>
      <c r="R83" s="274"/>
    </row>
    <row r="84" spans="1:18" s="104" customFormat="1" ht="48" customHeight="1">
      <c r="A84" s="78"/>
      <c r="B84" s="363"/>
      <c r="C84" s="408" t="s">
        <v>1282</v>
      </c>
      <c r="D84" s="487" t="s">
        <v>472</v>
      </c>
      <c r="E84" s="409"/>
      <c r="F84" s="409"/>
      <c r="G84" s="410" t="s">
        <v>1271</v>
      </c>
      <c r="H84" s="411" t="s">
        <v>5</v>
      </c>
      <c r="I84" s="412">
        <v>12</v>
      </c>
      <c r="J84" s="413">
        <v>218943</v>
      </c>
      <c r="K84" s="414">
        <v>2627316</v>
      </c>
      <c r="L84" s="290"/>
      <c r="M84" s="291"/>
      <c r="N84" s="365"/>
      <c r="O84" s="318">
        <f t="shared" ref="O84" si="27">ROUND((+N84),0)</f>
        <v>0</v>
      </c>
      <c r="P84" s="319">
        <f t="shared" ref="P84" si="28">ROUND((+O84*$I84),0)</f>
        <v>0</v>
      </c>
      <c r="Q84" s="150" t="str">
        <f t="shared" ref="Q84" si="29">IF(OR(P84&lt;=0,P84&gt;$K84),"ERROR","OK")</f>
        <v>ERROR</v>
      </c>
      <c r="R84" s="274"/>
    </row>
    <row r="85" spans="1:18" s="104" customFormat="1" ht="63.9" customHeight="1">
      <c r="A85" s="78"/>
      <c r="B85" s="363"/>
      <c r="C85" s="408" t="s">
        <v>486</v>
      </c>
      <c r="D85" s="487" t="s">
        <v>474</v>
      </c>
      <c r="E85" s="409"/>
      <c r="F85" s="409"/>
      <c r="G85" s="410" t="s">
        <v>439</v>
      </c>
      <c r="H85" s="411" t="s">
        <v>5</v>
      </c>
      <c r="I85" s="412">
        <v>12</v>
      </c>
      <c r="J85" s="413">
        <v>396902</v>
      </c>
      <c r="K85" s="414">
        <v>4762824</v>
      </c>
      <c r="L85" s="290"/>
      <c r="M85" s="291"/>
      <c r="N85" s="292"/>
      <c r="O85" s="318">
        <f t="shared" si="24"/>
        <v>0</v>
      </c>
      <c r="P85" s="319">
        <f t="shared" si="25"/>
        <v>0</v>
      </c>
      <c r="Q85" s="150" t="str">
        <f t="shared" si="26"/>
        <v>ERROR</v>
      </c>
      <c r="R85" s="274"/>
    </row>
    <row r="86" spans="1:18" s="104" customFormat="1" ht="48" customHeight="1">
      <c r="A86" s="78"/>
      <c r="B86" s="363"/>
      <c r="C86" s="408" t="s">
        <v>480</v>
      </c>
      <c r="D86" s="487" t="s">
        <v>475</v>
      </c>
      <c r="E86" s="409"/>
      <c r="F86" s="409"/>
      <c r="G86" s="410" t="s">
        <v>436</v>
      </c>
      <c r="H86" s="411" t="s">
        <v>5</v>
      </c>
      <c r="I86" s="412">
        <v>12</v>
      </c>
      <c r="J86" s="413">
        <v>238896</v>
      </c>
      <c r="K86" s="414">
        <v>2866752</v>
      </c>
      <c r="L86" s="290"/>
      <c r="M86" s="291"/>
      <c r="N86" s="292"/>
      <c r="O86" s="318">
        <f t="shared" si="24"/>
        <v>0</v>
      </c>
      <c r="P86" s="319">
        <f t="shared" si="25"/>
        <v>0</v>
      </c>
      <c r="Q86" s="150" t="str">
        <f t="shared" si="26"/>
        <v>ERROR</v>
      </c>
      <c r="R86" s="274"/>
    </row>
    <row r="87" spans="1:18" s="104" customFormat="1" ht="80.099999999999994" customHeight="1">
      <c r="A87" s="78"/>
      <c r="B87" s="363"/>
      <c r="C87" s="408" t="s">
        <v>1283</v>
      </c>
      <c r="D87" s="487" t="s">
        <v>477</v>
      </c>
      <c r="E87" s="409"/>
      <c r="F87" s="409"/>
      <c r="G87" s="410" t="s">
        <v>1272</v>
      </c>
      <c r="H87" s="411" t="s">
        <v>5</v>
      </c>
      <c r="I87" s="412">
        <v>12</v>
      </c>
      <c r="J87" s="413">
        <v>226683</v>
      </c>
      <c r="K87" s="414">
        <v>2720196</v>
      </c>
      <c r="L87" s="290"/>
      <c r="M87" s="291"/>
      <c r="N87" s="292"/>
      <c r="O87" s="318">
        <f t="shared" si="24"/>
        <v>0</v>
      </c>
      <c r="P87" s="319">
        <f t="shared" si="25"/>
        <v>0</v>
      </c>
      <c r="Q87" s="150" t="str">
        <f t="shared" si="26"/>
        <v>ERROR</v>
      </c>
      <c r="R87" s="274"/>
    </row>
    <row r="88" spans="1:18" s="104" customFormat="1" ht="63.9" customHeight="1">
      <c r="A88" s="78"/>
      <c r="B88" s="363"/>
      <c r="C88" s="408" t="s">
        <v>488</v>
      </c>
      <c r="D88" s="487" t="s">
        <v>479</v>
      </c>
      <c r="E88" s="409"/>
      <c r="F88" s="409"/>
      <c r="G88" s="410" t="s">
        <v>440</v>
      </c>
      <c r="H88" s="411" t="s">
        <v>5</v>
      </c>
      <c r="I88" s="412">
        <v>12</v>
      </c>
      <c r="J88" s="413">
        <v>468727</v>
      </c>
      <c r="K88" s="414">
        <v>5624724</v>
      </c>
      <c r="L88" s="290"/>
      <c r="M88" s="291"/>
      <c r="N88" s="292"/>
      <c r="O88" s="318">
        <f t="shared" si="24"/>
        <v>0</v>
      </c>
      <c r="P88" s="319">
        <f t="shared" si="25"/>
        <v>0</v>
      </c>
      <c r="Q88" s="150" t="str">
        <f t="shared" si="26"/>
        <v>ERROR</v>
      </c>
      <c r="R88" s="274"/>
    </row>
    <row r="89" spans="1:18" s="104" customFormat="1" ht="48" customHeight="1">
      <c r="A89" s="78"/>
      <c r="B89" s="363"/>
      <c r="C89" s="408" t="s">
        <v>490</v>
      </c>
      <c r="D89" s="487" t="s">
        <v>481</v>
      </c>
      <c r="E89" s="409"/>
      <c r="F89" s="409"/>
      <c r="G89" s="410" t="s">
        <v>441</v>
      </c>
      <c r="H89" s="411" t="s">
        <v>5</v>
      </c>
      <c r="I89" s="412">
        <v>12</v>
      </c>
      <c r="J89" s="413">
        <v>188711</v>
      </c>
      <c r="K89" s="414">
        <v>2264532</v>
      </c>
      <c r="L89" s="290"/>
      <c r="M89" s="291"/>
      <c r="N89" s="365"/>
      <c r="O89" s="318">
        <f t="shared" si="24"/>
        <v>0</v>
      </c>
      <c r="P89" s="319">
        <f t="shared" si="25"/>
        <v>0</v>
      </c>
      <c r="Q89" s="150" t="str">
        <f t="shared" si="26"/>
        <v>ERROR</v>
      </c>
      <c r="R89" s="274"/>
    </row>
    <row r="90" spans="1:18" s="104" customFormat="1" ht="63.9" customHeight="1">
      <c r="A90" s="78"/>
      <c r="B90" s="363"/>
      <c r="C90" s="408" t="s">
        <v>482</v>
      </c>
      <c r="D90" s="487" t="s">
        <v>483</v>
      </c>
      <c r="E90" s="409"/>
      <c r="F90" s="409"/>
      <c r="G90" s="410" t="s">
        <v>437</v>
      </c>
      <c r="H90" s="411" t="s">
        <v>5</v>
      </c>
      <c r="I90" s="412">
        <v>12</v>
      </c>
      <c r="J90" s="413">
        <v>226199</v>
      </c>
      <c r="K90" s="414">
        <v>2714388</v>
      </c>
      <c r="L90" s="290"/>
      <c r="M90" s="291"/>
      <c r="N90" s="292"/>
      <c r="O90" s="318">
        <f t="shared" si="24"/>
        <v>0</v>
      </c>
      <c r="P90" s="319">
        <f t="shared" si="25"/>
        <v>0</v>
      </c>
      <c r="Q90" s="150" t="str">
        <f t="shared" si="26"/>
        <v>ERROR</v>
      </c>
      <c r="R90" s="274"/>
    </row>
    <row r="91" spans="1:18" s="104" customFormat="1" ht="48" customHeight="1">
      <c r="A91" s="78"/>
      <c r="B91" s="363"/>
      <c r="C91" s="408" t="s">
        <v>1284</v>
      </c>
      <c r="D91" s="487" t="s">
        <v>485</v>
      </c>
      <c r="E91" s="409"/>
      <c r="F91" s="409"/>
      <c r="G91" s="410" t="s">
        <v>1273</v>
      </c>
      <c r="H91" s="411" t="s">
        <v>5</v>
      </c>
      <c r="I91" s="412">
        <v>12</v>
      </c>
      <c r="J91" s="413">
        <v>230431</v>
      </c>
      <c r="K91" s="414">
        <v>2765172</v>
      </c>
      <c r="L91" s="290"/>
      <c r="M91" s="291"/>
      <c r="N91" s="292"/>
      <c r="O91" s="318">
        <f t="shared" si="24"/>
        <v>0</v>
      </c>
      <c r="P91" s="319">
        <f t="shared" si="25"/>
        <v>0</v>
      </c>
      <c r="Q91" s="150" t="str">
        <f t="shared" si="26"/>
        <v>ERROR</v>
      </c>
      <c r="R91" s="274"/>
    </row>
    <row r="92" spans="1:18" s="104" customFormat="1" ht="63.9" customHeight="1">
      <c r="A92" s="78"/>
      <c r="B92" s="363"/>
      <c r="C92" s="408" t="s">
        <v>1285</v>
      </c>
      <c r="D92" s="487" t="s">
        <v>487</v>
      </c>
      <c r="E92" s="409"/>
      <c r="F92" s="409"/>
      <c r="G92" s="410" t="s">
        <v>1274</v>
      </c>
      <c r="H92" s="411" t="s">
        <v>5</v>
      </c>
      <c r="I92" s="412">
        <v>12</v>
      </c>
      <c r="J92" s="413">
        <v>443334</v>
      </c>
      <c r="K92" s="414">
        <v>5320008</v>
      </c>
      <c r="L92" s="290"/>
      <c r="M92" s="291"/>
      <c r="N92" s="292"/>
      <c r="O92" s="318">
        <f t="shared" si="24"/>
        <v>0</v>
      </c>
      <c r="P92" s="319">
        <f t="shared" si="25"/>
        <v>0</v>
      </c>
      <c r="Q92" s="150" t="str">
        <f t="shared" si="26"/>
        <v>ERROR</v>
      </c>
      <c r="R92" s="274"/>
    </row>
    <row r="93" spans="1:18" s="104" customFormat="1" ht="48" customHeight="1">
      <c r="A93" s="78"/>
      <c r="B93" s="363"/>
      <c r="C93" s="408" t="s">
        <v>476</v>
      </c>
      <c r="D93" s="487" t="s">
        <v>489</v>
      </c>
      <c r="E93" s="409"/>
      <c r="F93" s="409"/>
      <c r="G93" s="410" t="s">
        <v>433</v>
      </c>
      <c r="H93" s="411" t="s">
        <v>5</v>
      </c>
      <c r="I93" s="412">
        <v>12</v>
      </c>
      <c r="J93" s="413">
        <v>225594</v>
      </c>
      <c r="K93" s="414">
        <v>2707128</v>
      </c>
      <c r="L93" s="290"/>
      <c r="M93" s="291"/>
      <c r="N93" s="292"/>
      <c r="O93" s="318">
        <f t="shared" si="24"/>
        <v>0</v>
      </c>
      <c r="P93" s="319">
        <f t="shared" si="25"/>
        <v>0</v>
      </c>
      <c r="Q93" s="150" t="str">
        <f t="shared" si="26"/>
        <v>ERROR</v>
      </c>
      <c r="R93" s="274"/>
    </row>
    <row r="94" spans="1:18" s="104" customFormat="1" ht="63.9" customHeight="1">
      <c r="A94" s="78"/>
      <c r="B94" s="363"/>
      <c r="C94" s="408" t="s">
        <v>1286</v>
      </c>
      <c r="D94" s="487" t="s">
        <v>491</v>
      </c>
      <c r="E94" s="409"/>
      <c r="F94" s="409"/>
      <c r="G94" s="410" t="s">
        <v>1275</v>
      </c>
      <c r="H94" s="411" t="s">
        <v>5</v>
      </c>
      <c r="I94" s="412">
        <v>12</v>
      </c>
      <c r="J94" s="413">
        <v>221741</v>
      </c>
      <c r="K94" s="414">
        <v>2660892</v>
      </c>
      <c r="L94" s="290"/>
      <c r="M94" s="291"/>
      <c r="N94" s="292"/>
      <c r="O94" s="318">
        <f t="shared" si="24"/>
        <v>0</v>
      </c>
      <c r="P94" s="319">
        <f t="shared" si="25"/>
        <v>0</v>
      </c>
      <c r="Q94" s="150" t="str">
        <f t="shared" si="26"/>
        <v>ERROR</v>
      </c>
      <c r="R94" s="274"/>
    </row>
    <row r="95" spans="1:18" s="104" customFormat="1" ht="80.099999999999994" customHeight="1">
      <c r="A95" s="78"/>
      <c r="B95" s="363"/>
      <c r="C95" s="408" t="s">
        <v>478</v>
      </c>
      <c r="D95" s="487" t="s">
        <v>493</v>
      </c>
      <c r="E95" s="409"/>
      <c r="F95" s="409"/>
      <c r="G95" s="410" t="s">
        <v>435</v>
      </c>
      <c r="H95" s="411" t="s">
        <v>5</v>
      </c>
      <c r="I95" s="412">
        <v>12</v>
      </c>
      <c r="J95" s="413">
        <v>225594</v>
      </c>
      <c r="K95" s="414">
        <v>2707128</v>
      </c>
      <c r="L95" s="290"/>
      <c r="M95" s="291"/>
      <c r="N95" s="292"/>
      <c r="O95" s="318">
        <f t="shared" si="24"/>
        <v>0</v>
      </c>
      <c r="P95" s="319">
        <f t="shared" si="25"/>
        <v>0</v>
      </c>
      <c r="Q95" s="150" t="str">
        <f t="shared" si="26"/>
        <v>ERROR</v>
      </c>
      <c r="R95" s="274"/>
    </row>
    <row r="96" spans="1:18" s="104" customFormat="1" ht="48" customHeight="1">
      <c r="A96" s="78"/>
      <c r="B96" s="363"/>
      <c r="C96" s="408" t="s">
        <v>1287</v>
      </c>
      <c r="D96" s="487" t="s">
        <v>495</v>
      </c>
      <c r="E96" s="409"/>
      <c r="F96" s="409"/>
      <c r="G96" s="410" t="s">
        <v>1276</v>
      </c>
      <c r="H96" s="411" t="s">
        <v>5</v>
      </c>
      <c r="I96" s="412">
        <v>12</v>
      </c>
      <c r="J96" s="413">
        <v>166882</v>
      </c>
      <c r="K96" s="414">
        <v>2002584</v>
      </c>
      <c r="L96" s="290"/>
      <c r="M96" s="291"/>
      <c r="N96" s="292"/>
      <c r="O96" s="318">
        <f t="shared" si="24"/>
        <v>0</v>
      </c>
      <c r="P96" s="319">
        <f t="shared" si="25"/>
        <v>0</v>
      </c>
      <c r="Q96" s="150" t="str">
        <f t="shared" si="26"/>
        <v>ERROR</v>
      </c>
      <c r="R96" s="274"/>
    </row>
    <row r="97" spans="1:18" s="104" customFormat="1" ht="48" customHeight="1">
      <c r="A97" s="78"/>
      <c r="B97" s="363"/>
      <c r="C97" s="408" t="s">
        <v>484</v>
      </c>
      <c r="D97" s="487" t="s">
        <v>497</v>
      </c>
      <c r="E97" s="409"/>
      <c r="F97" s="409"/>
      <c r="G97" s="410" t="s">
        <v>438</v>
      </c>
      <c r="H97" s="411" t="s">
        <v>5</v>
      </c>
      <c r="I97" s="412">
        <v>12</v>
      </c>
      <c r="J97" s="413">
        <v>169967</v>
      </c>
      <c r="K97" s="414">
        <v>2039604</v>
      </c>
      <c r="L97" s="290"/>
      <c r="M97" s="291"/>
      <c r="N97" s="292"/>
      <c r="O97" s="318">
        <f t="shared" si="24"/>
        <v>0</v>
      </c>
      <c r="P97" s="319">
        <f t="shared" si="25"/>
        <v>0</v>
      </c>
      <c r="Q97" s="150" t="str">
        <f t="shared" si="26"/>
        <v>ERROR</v>
      </c>
      <c r="R97" s="274"/>
    </row>
    <row r="98" spans="1:18" s="104" customFormat="1" ht="48" customHeight="1">
      <c r="A98" s="78"/>
      <c r="B98" s="363"/>
      <c r="C98" s="408" t="s">
        <v>473</v>
      </c>
      <c r="D98" s="487" t="s">
        <v>499</v>
      </c>
      <c r="E98" s="409"/>
      <c r="F98" s="409"/>
      <c r="G98" s="410" t="s">
        <v>432</v>
      </c>
      <c r="H98" s="411" t="s">
        <v>4</v>
      </c>
      <c r="I98" s="412">
        <v>1124</v>
      </c>
      <c r="J98" s="413">
        <v>103890</v>
      </c>
      <c r="K98" s="414">
        <v>116772360</v>
      </c>
      <c r="L98" s="290"/>
      <c r="M98" s="291"/>
      <c r="N98" s="292"/>
      <c r="O98" s="318">
        <f t="shared" si="24"/>
        <v>0</v>
      </c>
      <c r="P98" s="319">
        <f t="shared" si="25"/>
        <v>0</v>
      </c>
      <c r="Q98" s="150" t="str">
        <f t="shared" si="26"/>
        <v>ERROR</v>
      </c>
      <c r="R98" s="274"/>
    </row>
    <row r="99" spans="1:18" s="104" customFormat="1" ht="32.1" customHeight="1">
      <c r="A99" s="78"/>
      <c r="B99" s="363"/>
      <c r="C99" s="408" t="s">
        <v>492</v>
      </c>
      <c r="D99" s="487" t="s">
        <v>501</v>
      </c>
      <c r="E99" s="409"/>
      <c r="F99" s="409"/>
      <c r="G99" s="410" t="s">
        <v>398</v>
      </c>
      <c r="H99" s="411" t="s">
        <v>5</v>
      </c>
      <c r="I99" s="412">
        <v>49</v>
      </c>
      <c r="J99" s="413">
        <v>250005</v>
      </c>
      <c r="K99" s="414">
        <v>12250245</v>
      </c>
      <c r="L99" s="290"/>
      <c r="M99" s="291"/>
      <c r="N99" s="365"/>
      <c r="O99" s="318">
        <f t="shared" si="24"/>
        <v>0</v>
      </c>
      <c r="P99" s="319">
        <f t="shared" si="25"/>
        <v>0</v>
      </c>
      <c r="Q99" s="150" t="str">
        <f t="shared" si="26"/>
        <v>ERROR</v>
      </c>
      <c r="R99" s="274"/>
    </row>
    <row r="100" spans="1:18" s="104" customFormat="1" ht="32.1" customHeight="1">
      <c r="A100" s="78"/>
      <c r="B100" s="363"/>
      <c r="C100" s="408" t="s">
        <v>494</v>
      </c>
      <c r="D100" s="487" t="s">
        <v>1288</v>
      </c>
      <c r="E100" s="409"/>
      <c r="F100" s="409"/>
      <c r="G100" s="410" t="s">
        <v>399</v>
      </c>
      <c r="H100" s="411" t="s">
        <v>5</v>
      </c>
      <c r="I100" s="412">
        <v>47</v>
      </c>
      <c r="J100" s="413">
        <v>461262</v>
      </c>
      <c r="K100" s="414">
        <v>21679314</v>
      </c>
      <c r="L100" s="290"/>
      <c r="M100" s="291"/>
      <c r="N100" s="292"/>
      <c r="O100" s="318">
        <f t="shared" si="24"/>
        <v>0</v>
      </c>
      <c r="P100" s="319">
        <f t="shared" si="25"/>
        <v>0</v>
      </c>
      <c r="Q100" s="150" t="str">
        <f t="shared" si="26"/>
        <v>ERROR</v>
      </c>
      <c r="R100" s="274"/>
    </row>
    <row r="101" spans="1:18" s="104" customFormat="1" ht="32.1" customHeight="1">
      <c r="A101" s="78"/>
      <c r="B101" s="363"/>
      <c r="C101" s="408" t="s">
        <v>496</v>
      </c>
      <c r="D101" s="487" t="s">
        <v>503</v>
      </c>
      <c r="E101" s="409"/>
      <c r="F101" s="409"/>
      <c r="G101" s="410" t="s">
        <v>400</v>
      </c>
      <c r="H101" s="411" t="s">
        <v>5</v>
      </c>
      <c r="I101" s="412">
        <v>4</v>
      </c>
      <c r="J101" s="413">
        <v>473127</v>
      </c>
      <c r="K101" s="414">
        <v>1892508</v>
      </c>
      <c r="L101" s="290"/>
      <c r="M101" s="291"/>
      <c r="N101" s="292"/>
      <c r="O101" s="318">
        <f t="shared" si="24"/>
        <v>0</v>
      </c>
      <c r="P101" s="319">
        <f t="shared" si="25"/>
        <v>0</v>
      </c>
      <c r="Q101" s="150" t="str">
        <f t="shared" si="26"/>
        <v>ERROR</v>
      </c>
      <c r="R101" s="274"/>
    </row>
    <row r="102" spans="1:18" s="104" customFormat="1" ht="32.1" customHeight="1">
      <c r="A102" s="78"/>
      <c r="B102" s="363"/>
      <c r="C102" s="408" t="s">
        <v>498</v>
      </c>
      <c r="D102" s="487" t="s">
        <v>505</v>
      </c>
      <c r="E102" s="409"/>
      <c r="F102" s="409"/>
      <c r="G102" s="410" t="s">
        <v>401</v>
      </c>
      <c r="H102" s="411" t="s">
        <v>5</v>
      </c>
      <c r="I102" s="412">
        <v>38</v>
      </c>
      <c r="J102" s="413">
        <v>1209290</v>
      </c>
      <c r="K102" s="414">
        <v>45953020</v>
      </c>
      <c r="L102" s="290"/>
      <c r="M102" s="291"/>
      <c r="N102" s="365"/>
      <c r="O102" s="318">
        <f t="shared" si="24"/>
        <v>0</v>
      </c>
      <c r="P102" s="319">
        <f t="shared" si="25"/>
        <v>0</v>
      </c>
      <c r="Q102" s="150" t="str">
        <f t="shared" si="26"/>
        <v>ERROR</v>
      </c>
      <c r="R102" s="274"/>
    </row>
    <row r="103" spans="1:18" s="104" customFormat="1" ht="32.1" customHeight="1">
      <c r="A103" s="78"/>
      <c r="B103" s="363"/>
      <c r="C103" s="408" t="s">
        <v>500</v>
      </c>
      <c r="D103" s="487" t="s">
        <v>507</v>
      </c>
      <c r="E103" s="409"/>
      <c r="F103" s="409"/>
      <c r="G103" s="410" t="s">
        <v>402</v>
      </c>
      <c r="H103" s="411" t="s">
        <v>5</v>
      </c>
      <c r="I103" s="412">
        <v>4</v>
      </c>
      <c r="J103" s="413">
        <v>1813935</v>
      </c>
      <c r="K103" s="414">
        <v>7255740</v>
      </c>
      <c r="L103" s="290"/>
      <c r="M103" s="291"/>
      <c r="N103" s="292"/>
      <c r="O103" s="318">
        <f t="shared" si="24"/>
        <v>0</v>
      </c>
      <c r="P103" s="319">
        <f t="shared" si="25"/>
        <v>0</v>
      </c>
      <c r="Q103" s="150" t="str">
        <f t="shared" si="26"/>
        <v>ERROR</v>
      </c>
      <c r="R103" s="274"/>
    </row>
    <row r="104" spans="1:18" s="104" customFormat="1" ht="48" customHeight="1">
      <c r="A104" s="78"/>
      <c r="B104" s="363"/>
      <c r="C104" s="408" t="s">
        <v>502</v>
      </c>
      <c r="D104" s="487" t="s">
        <v>509</v>
      </c>
      <c r="E104" s="409"/>
      <c r="F104" s="409"/>
      <c r="G104" s="410" t="s">
        <v>442</v>
      </c>
      <c r="H104" s="411" t="s">
        <v>5</v>
      </c>
      <c r="I104" s="412">
        <v>72</v>
      </c>
      <c r="J104" s="413">
        <v>318285</v>
      </c>
      <c r="K104" s="414">
        <v>22916520</v>
      </c>
      <c r="L104" s="290"/>
      <c r="M104" s="291"/>
      <c r="N104" s="292"/>
      <c r="O104" s="318">
        <f t="shared" si="24"/>
        <v>0</v>
      </c>
      <c r="P104" s="319">
        <f t="shared" si="25"/>
        <v>0</v>
      </c>
      <c r="Q104" s="150" t="str">
        <f t="shared" si="26"/>
        <v>ERROR</v>
      </c>
      <c r="R104" s="274"/>
    </row>
    <row r="105" spans="1:18" s="104" customFormat="1" ht="32.1" customHeight="1">
      <c r="A105" s="78"/>
      <c r="B105" s="363"/>
      <c r="C105" s="402"/>
      <c r="D105" s="486"/>
      <c r="E105" s="403"/>
      <c r="F105" s="403"/>
      <c r="G105" s="415" t="s">
        <v>443</v>
      </c>
      <c r="H105" s="424"/>
      <c r="I105" s="424"/>
      <c r="J105" s="406"/>
      <c r="K105" s="407"/>
      <c r="L105" s="290"/>
      <c r="M105" s="291"/>
      <c r="N105" s="365"/>
      <c r="O105" s="366"/>
      <c r="P105" s="367"/>
      <c r="Q105" s="150"/>
      <c r="R105" s="274"/>
    </row>
    <row r="106" spans="1:18" s="104" customFormat="1" ht="32.1" customHeight="1">
      <c r="A106" s="78"/>
      <c r="B106" s="363"/>
      <c r="C106" s="408" t="s">
        <v>504</v>
      </c>
      <c r="D106" s="487" t="s">
        <v>511</v>
      </c>
      <c r="E106" s="409"/>
      <c r="F106" s="409"/>
      <c r="G106" s="410" t="s">
        <v>444</v>
      </c>
      <c r="H106" s="411" t="s">
        <v>7</v>
      </c>
      <c r="I106" s="412">
        <v>253</v>
      </c>
      <c r="J106" s="413">
        <v>93019</v>
      </c>
      <c r="K106" s="414">
        <v>23533807</v>
      </c>
      <c r="L106" s="290"/>
      <c r="M106" s="291"/>
      <c r="N106" s="365"/>
      <c r="O106" s="318">
        <f t="shared" ref="O106" si="30">ROUND((+N106),0)</f>
        <v>0</v>
      </c>
      <c r="P106" s="319">
        <f t="shared" ref="P106" si="31">ROUND((+O106*$I106),0)</f>
        <v>0</v>
      </c>
      <c r="Q106" s="150" t="str">
        <f t="shared" ref="Q106" si="32">IF(OR(P106&lt;=0,P106&gt;$K106),"ERROR","OK")</f>
        <v>ERROR</v>
      </c>
      <c r="R106" s="274"/>
    </row>
    <row r="107" spans="1:18" s="104" customFormat="1" ht="32.1" customHeight="1">
      <c r="A107" s="78"/>
      <c r="B107" s="363"/>
      <c r="C107" s="408" t="s">
        <v>1289</v>
      </c>
      <c r="D107" s="487" t="s">
        <v>513</v>
      </c>
      <c r="E107" s="409"/>
      <c r="F107" s="409"/>
      <c r="G107" s="410" t="s">
        <v>1277</v>
      </c>
      <c r="H107" s="411" t="s">
        <v>7</v>
      </c>
      <c r="I107" s="412">
        <v>200</v>
      </c>
      <c r="J107" s="413">
        <v>159914</v>
      </c>
      <c r="K107" s="414">
        <v>31982800</v>
      </c>
      <c r="L107" s="290"/>
      <c r="M107" s="291"/>
      <c r="N107" s="292"/>
      <c r="O107" s="318">
        <f t="shared" si="24"/>
        <v>0</v>
      </c>
      <c r="P107" s="319">
        <f t="shared" si="25"/>
        <v>0</v>
      </c>
      <c r="Q107" s="150" t="str">
        <f t="shared" si="26"/>
        <v>ERROR</v>
      </c>
      <c r="R107" s="274"/>
    </row>
    <row r="108" spans="1:18" s="104" customFormat="1" ht="32.1" customHeight="1">
      <c r="A108" s="78"/>
      <c r="B108" s="363"/>
      <c r="C108" s="408" t="s">
        <v>506</v>
      </c>
      <c r="D108" s="487" t="s">
        <v>515</v>
      </c>
      <c r="E108" s="409"/>
      <c r="F108" s="409"/>
      <c r="G108" s="410" t="s">
        <v>445</v>
      </c>
      <c r="H108" s="411" t="s">
        <v>5</v>
      </c>
      <c r="I108" s="412">
        <v>25</v>
      </c>
      <c r="J108" s="413">
        <v>146646</v>
      </c>
      <c r="K108" s="414">
        <v>3666150</v>
      </c>
      <c r="L108" s="290"/>
      <c r="M108" s="291"/>
      <c r="N108" s="292"/>
      <c r="O108" s="318">
        <f t="shared" si="24"/>
        <v>0</v>
      </c>
      <c r="P108" s="319">
        <f t="shared" si="25"/>
        <v>0</v>
      </c>
      <c r="Q108" s="150" t="str">
        <f t="shared" si="26"/>
        <v>ERROR</v>
      </c>
      <c r="R108" s="274"/>
    </row>
    <row r="109" spans="1:18" s="104" customFormat="1" ht="32.1" customHeight="1">
      <c r="A109" s="78"/>
      <c r="B109" s="363"/>
      <c r="C109" s="408" t="s">
        <v>508</v>
      </c>
      <c r="D109" s="487" t="s">
        <v>517</v>
      </c>
      <c r="E109" s="409"/>
      <c r="F109" s="409"/>
      <c r="G109" s="410" t="s">
        <v>446</v>
      </c>
      <c r="H109" s="411" t="s">
        <v>5</v>
      </c>
      <c r="I109" s="412">
        <v>25</v>
      </c>
      <c r="J109" s="413">
        <v>711337</v>
      </c>
      <c r="K109" s="414">
        <v>17783425</v>
      </c>
      <c r="L109" s="290"/>
      <c r="M109" s="291"/>
      <c r="N109" s="365"/>
      <c r="O109" s="318">
        <f t="shared" si="24"/>
        <v>0</v>
      </c>
      <c r="P109" s="319">
        <f t="shared" si="25"/>
        <v>0</v>
      </c>
      <c r="Q109" s="150" t="str">
        <f t="shared" si="26"/>
        <v>ERROR</v>
      </c>
      <c r="R109" s="274"/>
    </row>
    <row r="110" spans="1:18" s="104" customFormat="1" ht="32.1" customHeight="1">
      <c r="A110" s="78"/>
      <c r="B110" s="363"/>
      <c r="C110" s="408" t="s">
        <v>510</v>
      </c>
      <c r="D110" s="487" t="s">
        <v>519</v>
      </c>
      <c r="E110" s="409"/>
      <c r="F110" s="409"/>
      <c r="G110" s="410" t="s">
        <v>447</v>
      </c>
      <c r="H110" s="411" t="s">
        <v>5</v>
      </c>
      <c r="I110" s="412">
        <v>25</v>
      </c>
      <c r="J110" s="413">
        <v>27999</v>
      </c>
      <c r="K110" s="414">
        <v>699975</v>
      </c>
      <c r="L110" s="290"/>
      <c r="M110" s="291"/>
      <c r="N110" s="292"/>
      <c r="O110" s="318">
        <f t="shared" si="24"/>
        <v>0</v>
      </c>
      <c r="P110" s="319">
        <f t="shared" si="25"/>
        <v>0</v>
      </c>
      <c r="Q110" s="150" t="str">
        <f t="shared" si="26"/>
        <v>ERROR</v>
      </c>
      <c r="R110" s="274"/>
    </row>
    <row r="111" spans="1:18" s="104" customFormat="1" ht="32.1" customHeight="1">
      <c r="A111" s="78"/>
      <c r="B111" s="363"/>
      <c r="C111" s="408" t="s">
        <v>512</v>
      </c>
      <c r="D111" s="487" t="s">
        <v>521</v>
      </c>
      <c r="E111" s="409"/>
      <c r="F111" s="409"/>
      <c r="G111" s="410" t="s">
        <v>448</v>
      </c>
      <c r="H111" s="411" t="s">
        <v>5</v>
      </c>
      <c r="I111" s="412">
        <v>25</v>
      </c>
      <c r="J111" s="413">
        <v>221670</v>
      </c>
      <c r="K111" s="414">
        <v>5541750</v>
      </c>
      <c r="L111" s="290"/>
      <c r="M111" s="291"/>
      <c r="N111" s="292"/>
      <c r="O111" s="318">
        <f t="shared" si="24"/>
        <v>0</v>
      </c>
      <c r="P111" s="319">
        <f t="shared" si="25"/>
        <v>0</v>
      </c>
      <c r="Q111" s="150" t="str">
        <f t="shared" si="26"/>
        <v>ERROR</v>
      </c>
      <c r="R111" s="274"/>
    </row>
    <row r="112" spans="1:18" s="104" customFormat="1" ht="32.1" customHeight="1">
      <c r="A112" s="78"/>
      <c r="B112" s="363"/>
      <c r="C112" s="408" t="s">
        <v>514</v>
      </c>
      <c r="D112" s="487" t="s">
        <v>523</v>
      </c>
      <c r="E112" s="409"/>
      <c r="F112" s="409"/>
      <c r="G112" s="410" t="s">
        <v>449</v>
      </c>
      <c r="H112" s="411" t="s">
        <v>5</v>
      </c>
      <c r="I112" s="412">
        <v>57</v>
      </c>
      <c r="J112" s="413">
        <v>192741</v>
      </c>
      <c r="K112" s="414">
        <v>10986237</v>
      </c>
      <c r="L112" s="290"/>
      <c r="M112" s="291"/>
      <c r="N112" s="292"/>
      <c r="O112" s="318">
        <f t="shared" si="24"/>
        <v>0</v>
      </c>
      <c r="P112" s="319">
        <f t="shared" si="25"/>
        <v>0</v>
      </c>
      <c r="Q112" s="150" t="str">
        <f t="shared" si="26"/>
        <v>ERROR</v>
      </c>
      <c r="R112" s="274"/>
    </row>
    <row r="113" spans="1:23" s="104" customFormat="1" ht="32.1" customHeight="1">
      <c r="A113" s="78"/>
      <c r="B113" s="363"/>
      <c r="C113" s="408" t="s">
        <v>516</v>
      </c>
      <c r="D113" s="487" t="s">
        <v>524</v>
      </c>
      <c r="E113" s="409"/>
      <c r="F113" s="409"/>
      <c r="G113" s="410" t="s">
        <v>450</v>
      </c>
      <c r="H113" s="411" t="s">
        <v>4</v>
      </c>
      <c r="I113" s="412">
        <v>627</v>
      </c>
      <c r="J113" s="413">
        <v>15830</v>
      </c>
      <c r="K113" s="414">
        <v>9925410</v>
      </c>
      <c r="L113" s="290"/>
      <c r="M113" s="291"/>
      <c r="N113" s="292"/>
      <c r="O113" s="318">
        <f t="shared" si="24"/>
        <v>0</v>
      </c>
      <c r="P113" s="319">
        <f t="shared" si="25"/>
        <v>0</v>
      </c>
      <c r="Q113" s="150" t="str">
        <f t="shared" si="26"/>
        <v>ERROR</v>
      </c>
      <c r="R113" s="274"/>
    </row>
    <row r="114" spans="1:23" s="104" customFormat="1" ht="32.1" customHeight="1">
      <c r="A114" s="78"/>
      <c r="B114" s="363"/>
      <c r="C114" s="408" t="s">
        <v>518</v>
      </c>
      <c r="D114" s="487" t="s">
        <v>525</v>
      </c>
      <c r="E114" s="409"/>
      <c r="F114" s="409"/>
      <c r="G114" s="410" t="s">
        <v>451</v>
      </c>
      <c r="H114" s="411" t="s">
        <v>4</v>
      </c>
      <c r="I114" s="412">
        <v>9</v>
      </c>
      <c r="J114" s="413">
        <v>3853</v>
      </c>
      <c r="K114" s="414">
        <v>34677</v>
      </c>
      <c r="L114" s="290"/>
      <c r="M114" s="291"/>
      <c r="N114" s="292"/>
      <c r="O114" s="318">
        <f t="shared" si="24"/>
        <v>0</v>
      </c>
      <c r="P114" s="319">
        <f t="shared" si="25"/>
        <v>0</v>
      </c>
      <c r="Q114" s="150" t="str">
        <f t="shared" si="26"/>
        <v>ERROR</v>
      </c>
      <c r="R114" s="274"/>
    </row>
    <row r="115" spans="1:23" s="104" customFormat="1" ht="48" customHeight="1">
      <c r="A115" s="78"/>
      <c r="B115" s="363"/>
      <c r="C115" s="408" t="s">
        <v>1290</v>
      </c>
      <c r="D115" s="487" t="s">
        <v>526</v>
      </c>
      <c r="E115" s="409"/>
      <c r="F115" s="409"/>
      <c r="G115" s="410" t="s">
        <v>1278</v>
      </c>
      <c r="H115" s="411" t="s">
        <v>7</v>
      </c>
      <c r="I115" s="412">
        <v>23</v>
      </c>
      <c r="J115" s="413">
        <v>58008</v>
      </c>
      <c r="K115" s="414">
        <v>1334184</v>
      </c>
      <c r="L115" s="290"/>
      <c r="M115" s="291"/>
      <c r="N115" s="292"/>
      <c r="O115" s="318">
        <f t="shared" si="24"/>
        <v>0</v>
      </c>
      <c r="P115" s="319">
        <f t="shared" si="25"/>
        <v>0</v>
      </c>
      <c r="Q115" s="150" t="str">
        <f t="shared" si="26"/>
        <v>ERROR</v>
      </c>
      <c r="R115" s="274"/>
    </row>
    <row r="116" spans="1:23" s="104" customFormat="1" ht="32.1" customHeight="1">
      <c r="A116" s="78"/>
      <c r="B116" s="363"/>
      <c r="C116" s="408" t="s">
        <v>520</v>
      </c>
      <c r="D116" s="487" t="s">
        <v>527</v>
      </c>
      <c r="E116" s="409"/>
      <c r="F116" s="409"/>
      <c r="G116" s="410" t="s">
        <v>452</v>
      </c>
      <c r="H116" s="411" t="s">
        <v>6</v>
      </c>
      <c r="I116" s="412">
        <v>2</v>
      </c>
      <c r="J116" s="413">
        <v>87913</v>
      </c>
      <c r="K116" s="414">
        <v>175826</v>
      </c>
      <c r="L116" s="290"/>
      <c r="M116" s="291"/>
      <c r="N116" s="292"/>
      <c r="O116" s="318">
        <f t="shared" si="24"/>
        <v>0</v>
      </c>
      <c r="P116" s="319">
        <f t="shared" si="25"/>
        <v>0</v>
      </c>
      <c r="Q116" s="150" t="str">
        <f t="shared" si="26"/>
        <v>ERROR</v>
      </c>
      <c r="R116" s="274"/>
    </row>
    <row r="117" spans="1:23" s="104" customFormat="1" ht="32.1" customHeight="1">
      <c r="A117" s="78"/>
      <c r="B117" s="363"/>
      <c r="C117" s="408"/>
      <c r="D117" s="487"/>
      <c r="E117" s="409"/>
      <c r="F117" s="409"/>
      <c r="G117" s="415" t="s">
        <v>453</v>
      </c>
      <c r="H117" s="411"/>
      <c r="I117" s="411"/>
      <c r="J117" s="413"/>
      <c r="K117" s="414"/>
      <c r="L117" s="290"/>
      <c r="M117" s="291"/>
      <c r="N117" s="365"/>
      <c r="O117" s="366"/>
      <c r="P117" s="367"/>
      <c r="Q117" s="150"/>
      <c r="R117" s="274"/>
    </row>
    <row r="118" spans="1:23" s="104" customFormat="1" ht="32.1" customHeight="1">
      <c r="A118" s="78"/>
      <c r="B118" s="363"/>
      <c r="C118" s="408" t="s">
        <v>522</v>
      </c>
      <c r="D118" s="487" t="s">
        <v>528</v>
      </c>
      <c r="E118" s="409"/>
      <c r="F118" s="409"/>
      <c r="G118" s="410" t="s">
        <v>454</v>
      </c>
      <c r="H118" s="411" t="s">
        <v>6</v>
      </c>
      <c r="I118" s="412">
        <v>144</v>
      </c>
      <c r="J118" s="413">
        <v>461246</v>
      </c>
      <c r="K118" s="414">
        <v>66419424</v>
      </c>
      <c r="L118" s="290"/>
      <c r="M118" s="291"/>
      <c r="N118" s="292"/>
      <c r="O118" s="318">
        <f t="shared" si="24"/>
        <v>0</v>
      </c>
      <c r="P118" s="319">
        <f t="shared" si="25"/>
        <v>0</v>
      </c>
      <c r="Q118" s="150" t="str">
        <f t="shared" si="26"/>
        <v>ERROR</v>
      </c>
      <c r="R118" s="274"/>
    </row>
    <row r="119" spans="1:23" s="104" customFormat="1" ht="111.9" customHeight="1">
      <c r="A119" s="78"/>
      <c r="B119" s="363"/>
      <c r="C119" s="408" t="s">
        <v>1291</v>
      </c>
      <c r="D119" s="487" t="s">
        <v>529</v>
      </c>
      <c r="E119" s="409"/>
      <c r="F119" s="409"/>
      <c r="G119" s="410" t="s">
        <v>1279</v>
      </c>
      <c r="H119" s="411" t="s">
        <v>5</v>
      </c>
      <c r="I119" s="412">
        <v>25</v>
      </c>
      <c r="J119" s="413">
        <v>5080981</v>
      </c>
      <c r="K119" s="414">
        <v>127024525</v>
      </c>
      <c r="L119" s="290"/>
      <c r="M119" s="291"/>
      <c r="N119" s="292"/>
      <c r="O119" s="318">
        <f t="shared" si="24"/>
        <v>0</v>
      </c>
      <c r="P119" s="319">
        <f t="shared" si="25"/>
        <v>0</v>
      </c>
      <c r="Q119" s="150" t="str">
        <f t="shared" si="26"/>
        <v>ERROR</v>
      </c>
      <c r="R119" s="274"/>
    </row>
    <row r="120" spans="1:23" s="104" customFormat="1" ht="30" customHeight="1">
      <c r="A120" s="78"/>
      <c r="B120" s="363"/>
      <c r="C120" s="416" t="s">
        <v>1266</v>
      </c>
      <c r="D120" s="497"/>
      <c r="E120" s="417"/>
      <c r="F120" s="417"/>
      <c r="G120" s="418"/>
      <c r="H120" s="419"/>
      <c r="I120" s="419"/>
      <c r="J120" s="421"/>
      <c r="K120" s="422">
        <v>4554296107</v>
      </c>
      <c r="L120" s="290"/>
      <c r="M120" s="291"/>
      <c r="N120" s="321"/>
      <c r="O120" s="318"/>
      <c r="P120" s="320">
        <f>SUM(P12:P119)</f>
        <v>0</v>
      </c>
      <c r="Q120" s="150" t="str">
        <f>IF(OR(P120&lt;=0,P120&gt;$K120,COUNTIF(Q12:Q119,"error")&gt;0),"ERROR","OK")</f>
        <v>ERROR</v>
      </c>
      <c r="R120" s="274"/>
      <c r="V120" s="712"/>
      <c r="W120" s="712"/>
    </row>
    <row r="121" spans="1:23" s="104" customFormat="1" ht="16.2" thickBot="1">
      <c r="A121" s="78"/>
      <c r="B121" s="363"/>
      <c r="C121" s="105"/>
      <c r="D121" s="275"/>
      <c r="E121" s="276"/>
      <c r="F121" s="276"/>
      <c r="G121" s="277"/>
      <c r="H121" s="275"/>
      <c r="I121" s="276"/>
      <c r="J121" s="293"/>
      <c r="K121" s="294"/>
      <c r="L121" s="295"/>
      <c r="M121" s="291"/>
      <c r="N121" s="292"/>
      <c r="O121" s="322"/>
      <c r="P121" s="323"/>
      <c r="Q121" s="324" t="s">
        <v>1469</v>
      </c>
      <c r="R121" s="274"/>
    </row>
    <row r="122" spans="1:23" s="104" customFormat="1" ht="32.1" customHeight="1">
      <c r="A122" s="78"/>
      <c r="B122" s="363"/>
      <c r="C122" s="316"/>
      <c r="D122" s="351">
        <v>4</v>
      </c>
      <c r="E122" s="313"/>
      <c r="F122" s="313"/>
      <c r="G122" s="317" t="s">
        <v>531</v>
      </c>
      <c r="H122" s="314"/>
      <c r="I122" s="315"/>
      <c r="J122" s="315"/>
      <c r="K122" s="352"/>
      <c r="L122" s="89"/>
      <c r="M122" s="88"/>
      <c r="N122" s="309"/>
      <c r="O122" s="310"/>
      <c r="P122" s="311"/>
      <c r="Q122" s="312" t="s">
        <v>1469</v>
      </c>
      <c r="R122" s="274"/>
    </row>
    <row r="123" spans="1:23" s="104" customFormat="1" ht="32.1" customHeight="1">
      <c r="A123" s="78"/>
      <c r="B123" s="363"/>
      <c r="C123" s="402"/>
      <c r="D123" s="486"/>
      <c r="E123" s="403"/>
      <c r="F123" s="403"/>
      <c r="G123" s="415" t="s">
        <v>532</v>
      </c>
      <c r="H123" s="405"/>
      <c r="I123" s="405"/>
      <c r="J123" s="406"/>
      <c r="K123" s="407"/>
      <c r="L123" s="290"/>
      <c r="M123" s="291"/>
      <c r="N123" s="365"/>
      <c r="O123" s="366"/>
      <c r="P123" s="367"/>
      <c r="Q123" s="150"/>
      <c r="R123" s="274"/>
    </row>
    <row r="124" spans="1:23" s="104" customFormat="1" ht="32.1" customHeight="1">
      <c r="A124" s="78"/>
      <c r="B124" s="363"/>
      <c r="C124" s="408">
        <v>4966</v>
      </c>
      <c r="D124" s="487">
        <v>4.101</v>
      </c>
      <c r="E124" s="409"/>
      <c r="F124" s="409"/>
      <c r="G124" s="503" t="s">
        <v>534</v>
      </c>
      <c r="H124" s="411" t="s">
        <v>5</v>
      </c>
      <c r="I124" s="412">
        <v>215</v>
      </c>
      <c r="J124" s="413">
        <v>4858</v>
      </c>
      <c r="K124" s="414">
        <v>1044470</v>
      </c>
      <c r="L124" s="290"/>
      <c r="M124" s="291"/>
      <c r="N124" s="292"/>
      <c r="O124" s="318">
        <f t="shared" ref="O124:O184" si="33">ROUND((+N124),0)</f>
        <v>0</v>
      </c>
      <c r="P124" s="319">
        <f t="shared" ref="P124:P184" si="34">ROUND((+O124*$I124),0)</f>
        <v>0</v>
      </c>
      <c r="Q124" s="150" t="str">
        <f t="shared" ref="Q124:Q184" si="35">IF(OR(P124&lt;=0,P124&gt;$K124),"ERROR","OK")</f>
        <v>ERROR</v>
      </c>
      <c r="R124" s="274"/>
    </row>
    <row r="125" spans="1:23" s="104" customFormat="1" ht="32.1" customHeight="1">
      <c r="A125" s="78"/>
      <c r="B125" s="363"/>
      <c r="C125" s="408">
        <v>5229</v>
      </c>
      <c r="D125" s="487">
        <v>4.1020000000000003</v>
      </c>
      <c r="E125" s="409"/>
      <c r="F125" s="409"/>
      <c r="G125" s="503" t="s">
        <v>1292</v>
      </c>
      <c r="H125" s="411" t="s">
        <v>7</v>
      </c>
      <c r="I125" s="412">
        <v>4</v>
      </c>
      <c r="J125" s="413">
        <v>12592</v>
      </c>
      <c r="K125" s="414">
        <v>50368</v>
      </c>
      <c r="L125" s="290"/>
      <c r="M125" s="291"/>
      <c r="N125" s="292"/>
      <c r="O125" s="318">
        <f t="shared" si="33"/>
        <v>0</v>
      </c>
      <c r="P125" s="319">
        <f t="shared" si="34"/>
        <v>0</v>
      </c>
      <c r="Q125" s="150" t="str">
        <f t="shared" si="35"/>
        <v>ERROR</v>
      </c>
      <c r="R125" s="274"/>
    </row>
    <row r="126" spans="1:23" s="104" customFormat="1" ht="32.1" customHeight="1">
      <c r="A126" s="78"/>
      <c r="B126" s="363"/>
      <c r="C126" s="408">
        <v>5230</v>
      </c>
      <c r="D126" s="487">
        <v>4.1030000000000006</v>
      </c>
      <c r="E126" s="409"/>
      <c r="F126" s="409"/>
      <c r="G126" s="503" t="s">
        <v>533</v>
      </c>
      <c r="H126" s="411" t="s">
        <v>7</v>
      </c>
      <c r="I126" s="412">
        <v>20</v>
      </c>
      <c r="J126" s="413">
        <v>16824</v>
      </c>
      <c r="K126" s="414">
        <v>336480</v>
      </c>
      <c r="L126" s="290"/>
      <c r="M126" s="291"/>
      <c r="N126" s="292"/>
      <c r="O126" s="318">
        <f t="shared" si="33"/>
        <v>0</v>
      </c>
      <c r="P126" s="319">
        <f t="shared" si="34"/>
        <v>0</v>
      </c>
      <c r="Q126" s="150" t="str">
        <f t="shared" si="35"/>
        <v>ERROR</v>
      </c>
      <c r="R126" s="274"/>
    </row>
    <row r="127" spans="1:23" s="104" customFormat="1" ht="32.1" customHeight="1">
      <c r="A127" s="78"/>
      <c r="B127" s="363"/>
      <c r="C127" s="408">
        <v>3688</v>
      </c>
      <c r="D127" s="487">
        <v>4.104000000000001</v>
      </c>
      <c r="E127" s="409"/>
      <c r="F127" s="409"/>
      <c r="G127" s="503" t="s">
        <v>535</v>
      </c>
      <c r="H127" s="411" t="s">
        <v>5</v>
      </c>
      <c r="I127" s="412">
        <v>1</v>
      </c>
      <c r="J127" s="413">
        <v>57053</v>
      </c>
      <c r="K127" s="414">
        <v>57053</v>
      </c>
      <c r="L127" s="290"/>
      <c r="M127" s="291"/>
      <c r="N127" s="292"/>
      <c r="O127" s="318">
        <f t="shared" si="33"/>
        <v>0</v>
      </c>
      <c r="P127" s="319">
        <f t="shared" si="34"/>
        <v>0</v>
      </c>
      <c r="Q127" s="150" t="str">
        <f t="shared" si="35"/>
        <v>ERROR</v>
      </c>
      <c r="R127" s="274"/>
    </row>
    <row r="128" spans="1:23" s="104" customFormat="1" ht="32.1" customHeight="1">
      <c r="A128" s="78"/>
      <c r="B128" s="363"/>
      <c r="C128" s="408">
        <v>8437</v>
      </c>
      <c r="D128" s="487">
        <v>4.1050000000000013</v>
      </c>
      <c r="E128" s="409"/>
      <c r="F128" s="409"/>
      <c r="G128" s="410" t="s">
        <v>536</v>
      </c>
      <c r="H128" s="411" t="s">
        <v>5</v>
      </c>
      <c r="I128" s="412">
        <v>5</v>
      </c>
      <c r="J128" s="413">
        <v>375354</v>
      </c>
      <c r="K128" s="414">
        <v>1876770</v>
      </c>
      <c r="L128" s="290"/>
      <c r="M128" s="291"/>
      <c r="N128" s="365"/>
      <c r="O128" s="318">
        <f t="shared" si="33"/>
        <v>0</v>
      </c>
      <c r="P128" s="319">
        <f t="shared" si="34"/>
        <v>0</v>
      </c>
      <c r="Q128" s="150" t="str">
        <f t="shared" si="35"/>
        <v>ERROR</v>
      </c>
      <c r="R128" s="274"/>
    </row>
    <row r="129" spans="1:18" s="104" customFormat="1" ht="32.1" customHeight="1">
      <c r="A129" s="78"/>
      <c r="B129" s="363"/>
      <c r="C129" s="402"/>
      <c r="D129" s="486"/>
      <c r="E129" s="403"/>
      <c r="F129" s="403"/>
      <c r="G129" s="415" t="s">
        <v>537</v>
      </c>
      <c r="H129" s="424"/>
      <c r="I129" s="424"/>
      <c r="J129" s="406"/>
      <c r="K129" s="407"/>
      <c r="L129" s="290"/>
      <c r="M129" s="291"/>
      <c r="N129" s="365"/>
      <c r="O129" s="366"/>
      <c r="P129" s="367"/>
      <c r="Q129" s="150"/>
      <c r="R129" s="274"/>
    </row>
    <row r="130" spans="1:18" s="104" customFormat="1" ht="48" customHeight="1">
      <c r="A130" s="78"/>
      <c r="B130" s="363"/>
      <c r="C130" s="408">
        <v>4240</v>
      </c>
      <c r="D130" s="487">
        <v>4.1060000000000016</v>
      </c>
      <c r="E130" s="409"/>
      <c r="F130" s="409"/>
      <c r="G130" s="410" t="s">
        <v>538</v>
      </c>
      <c r="H130" s="411" t="s">
        <v>7</v>
      </c>
      <c r="I130" s="412">
        <v>29610</v>
      </c>
      <c r="J130" s="413">
        <v>17572</v>
      </c>
      <c r="K130" s="414">
        <v>520306920</v>
      </c>
      <c r="L130" s="290"/>
      <c r="M130" s="291"/>
      <c r="N130" s="292"/>
      <c r="O130" s="318">
        <f t="shared" si="33"/>
        <v>0</v>
      </c>
      <c r="P130" s="319">
        <f t="shared" si="34"/>
        <v>0</v>
      </c>
      <c r="Q130" s="150" t="str">
        <f t="shared" si="35"/>
        <v>ERROR</v>
      </c>
      <c r="R130" s="274"/>
    </row>
    <row r="131" spans="1:18" s="104" customFormat="1" ht="48" customHeight="1">
      <c r="A131" s="78"/>
      <c r="B131" s="363"/>
      <c r="C131" s="408">
        <v>4242</v>
      </c>
      <c r="D131" s="487">
        <v>4.107000000000002</v>
      </c>
      <c r="E131" s="409"/>
      <c r="F131" s="409"/>
      <c r="G131" s="410" t="s">
        <v>539</v>
      </c>
      <c r="H131" s="411" t="s">
        <v>7</v>
      </c>
      <c r="I131" s="412">
        <v>161</v>
      </c>
      <c r="J131" s="413">
        <v>21964</v>
      </c>
      <c r="K131" s="414">
        <v>3536204</v>
      </c>
      <c r="L131" s="290"/>
      <c r="M131" s="291"/>
      <c r="N131" s="292"/>
      <c r="O131" s="318">
        <f t="shared" si="33"/>
        <v>0</v>
      </c>
      <c r="P131" s="319">
        <f t="shared" si="34"/>
        <v>0</v>
      </c>
      <c r="Q131" s="150" t="str">
        <f t="shared" si="35"/>
        <v>ERROR</v>
      </c>
      <c r="R131" s="274"/>
    </row>
    <row r="132" spans="1:18" s="104" customFormat="1" ht="48" customHeight="1">
      <c r="A132" s="78"/>
      <c r="B132" s="363"/>
      <c r="C132" s="408">
        <v>4248</v>
      </c>
      <c r="D132" s="487">
        <v>4.1080000000000023</v>
      </c>
      <c r="E132" s="409"/>
      <c r="F132" s="409"/>
      <c r="G132" s="410" t="s">
        <v>540</v>
      </c>
      <c r="H132" s="411" t="s">
        <v>4</v>
      </c>
      <c r="I132" s="412">
        <v>148</v>
      </c>
      <c r="J132" s="413">
        <v>146427</v>
      </c>
      <c r="K132" s="414">
        <v>21671196</v>
      </c>
      <c r="L132" s="290"/>
      <c r="M132" s="291"/>
      <c r="N132" s="292"/>
      <c r="O132" s="318">
        <f t="shared" si="33"/>
        <v>0</v>
      </c>
      <c r="P132" s="319">
        <f t="shared" si="34"/>
        <v>0</v>
      </c>
      <c r="Q132" s="150" t="str">
        <f t="shared" si="35"/>
        <v>ERROR</v>
      </c>
      <c r="R132" s="274"/>
    </row>
    <row r="133" spans="1:18" s="104" customFormat="1" ht="63.9" customHeight="1">
      <c r="A133" s="78"/>
      <c r="B133" s="363"/>
      <c r="C133" s="408">
        <v>4860</v>
      </c>
      <c r="D133" s="487">
        <v>4.1090000000000027</v>
      </c>
      <c r="E133" s="409"/>
      <c r="F133" s="409"/>
      <c r="G133" s="410" t="s">
        <v>541</v>
      </c>
      <c r="H133" s="411" t="s">
        <v>5</v>
      </c>
      <c r="I133" s="412">
        <v>17</v>
      </c>
      <c r="J133" s="413">
        <v>209976</v>
      </c>
      <c r="K133" s="414">
        <v>3569592</v>
      </c>
      <c r="L133" s="290"/>
      <c r="M133" s="291"/>
      <c r="N133" s="292"/>
      <c r="O133" s="318">
        <f t="shared" si="33"/>
        <v>0</v>
      </c>
      <c r="P133" s="319">
        <f t="shared" si="34"/>
        <v>0</v>
      </c>
      <c r="Q133" s="150" t="str">
        <f t="shared" si="35"/>
        <v>ERROR</v>
      </c>
      <c r="R133" s="274"/>
    </row>
    <row r="134" spans="1:18" s="104" customFormat="1" ht="63.9" customHeight="1">
      <c r="A134" s="78"/>
      <c r="B134" s="363"/>
      <c r="C134" s="408">
        <v>4863</v>
      </c>
      <c r="D134" s="487">
        <v>4.110000000000003</v>
      </c>
      <c r="E134" s="409"/>
      <c r="F134" s="409"/>
      <c r="G134" s="410" t="s">
        <v>542</v>
      </c>
      <c r="H134" s="411" t="s">
        <v>7</v>
      </c>
      <c r="I134" s="412">
        <v>87</v>
      </c>
      <c r="J134" s="413">
        <v>43929</v>
      </c>
      <c r="K134" s="414">
        <v>3821823</v>
      </c>
      <c r="L134" s="290"/>
      <c r="M134" s="291"/>
      <c r="N134" s="292"/>
      <c r="O134" s="318">
        <f t="shared" si="33"/>
        <v>0</v>
      </c>
      <c r="P134" s="319">
        <f t="shared" si="34"/>
        <v>0</v>
      </c>
      <c r="Q134" s="150" t="str">
        <f t="shared" si="35"/>
        <v>ERROR</v>
      </c>
      <c r="R134" s="274"/>
    </row>
    <row r="135" spans="1:18" s="104" customFormat="1" ht="48" customHeight="1">
      <c r="A135" s="78"/>
      <c r="B135" s="363"/>
      <c r="C135" s="408">
        <v>4867</v>
      </c>
      <c r="D135" s="487">
        <v>4.1110000000000033</v>
      </c>
      <c r="E135" s="409"/>
      <c r="F135" s="409"/>
      <c r="G135" s="410" t="s">
        <v>543</v>
      </c>
      <c r="H135" s="411" t="s">
        <v>7</v>
      </c>
      <c r="I135" s="412">
        <v>51</v>
      </c>
      <c r="J135" s="413">
        <v>87857</v>
      </c>
      <c r="K135" s="414">
        <v>4480707</v>
      </c>
      <c r="L135" s="290"/>
      <c r="M135" s="291"/>
      <c r="N135" s="292"/>
      <c r="O135" s="318">
        <f t="shared" si="33"/>
        <v>0</v>
      </c>
      <c r="P135" s="319">
        <f t="shared" si="34"/>
        <v>0</v>
      </c>
      <c r="Q135" s="150" t="str">
        <f t="shared" si="35"/>
        <v>ERROR</v>
      </c>
      <c r="R135" s="274"/>
    </row>
    <row r="136" spans="1:18" s="104" customFormat="1" ht="63.9" customHeight="1">
      <c r="A136" s="78"/>
      <c r="B136" s="363"/>
      <c r="C136" s="408">
        <v>5135</v>
      </c>
      <c r="D136" s="487">
        <v>4.1120000000000037</v>
      </c>
      <c r="E136" s="409"/>
      <c r="F136" s="409"/>
      <c r="G136" s="410" t="s">
        <v>544</v>
      </c>
      <c r="H136" s="411" t="s">
        <v>7</v>
      </c>
      <c r="I136" s="412">
        <v>695</v>
      </c>
      <c r="J136" s="413">
        <v>8634</v>
      </c>
      <c r="K136" s="414">
        <v>6000630</v>
      </c>
      <c r="L136" s="290"/>
      <c r="M136" s="291"/>
      <c r="N136" s="292"/>
      <c r="O136" s="318">
        <f t="shared" si="33"/>
        <v>0</v>
      </c>
      <c r="P136" s="319">
        <f t="shared" si="34"/>
        <v>0</v>
      </c>
      <c r="Q136" s="150" t="str">
        <f t="shared" si="35"/>
        <v>ERROR</v>
      </c>
      <c r="R136" s="274"/>
    </row>
    <row r="137" spans="1:18" s="104" customFormat="1" ht="63.9" customHeight="1">
      <c r="A137" s="78"/>
      <c r="B137" s="363"/>
      <c r="C137" s="408">
        <v>5136</v>
      </c>
      <c r="D137" s="487">
        <v>4.113000000000004</v>
      </c>
      <c r="E137" s="409"/>
      <c r="F137" s="409"/>
      <c r="G137" s="410" t="s">
        <v>545</v>
      </c>
      <c r="H137" s="411" t="s">
        <v>4</v>
      </c>
      <c r="I137" s="412">
        <v>960</v>
      </c>
      <c r="J137" s="413">
        <v>11604</v>
      </c>
      <c r="K137" s="414">
        <v>11139840</v>
      </c>
      <c r="L137" s="290"/>
      <c r="M137" s="291"/>
      <c r="N137" s="292"/>
      <c r="O137" s="318">
        <f t="shared" si="33"/>
        <v>0</v>
      </c>
      <c r="P137" s="319">
        <f t="shared" si="34"/>
        <v>0</v>
      </c>
      <c r="Q137" s="150" t="str">
        <f t="shared" si="35"/>
        <v>ERROR</v>
      </c>
      <c r="R137" s="274"/>
    </row>
    <row r="138" spans="1:18" s="104" customFormat="1" ht="48" customHeight="1">
      <c r="A138" s="78"/>
      <c r="B138" s="363"/>
      <c r="C138" s="408">
        <v>5729</v>
      </c>
      <c r="D138" s="487">
        <v>4.1140000000000043</v>
      </c>
      <c r="E138" s="409"/>
      <c r="F138" s="409"/>
      <c r="G138" s="410" t="s">
        <v>1471</v>
      </c>
      <c r="H138" s="411" t="s">
        <v>5</v>
      </c>
      <c r="I138" s="412">
        <v>3</v>
      </c>
      <c r="J138" s="413">
        <v>1581412</v>
      </c>
      <c r="K138" s="414">
        <v>4744236</v>
      </c>
      <c r="L138" s="290"/>
      <c r="M138" s="291"/>
      <c r="N138" s="292"/>
      <c r="O138" s="318">
        <f t="shared" si="33"/>
        <v>0</v>
      </c>
      <c r="P138" s="319">
        <f t="shared" si="34"/>
        <v>0</v>
      </c>
      <c r="Q138" s="150" t="str">
        <f t="shared" si="35"/>
        <v>ERROR</v>
      </c>
      <c r="R138" s="274"/>
    </row>
    <row r="139" spans="1:18" s="104" customFormat="1" ht="63.9" customHeight="1">
      <c r="A139" s="78"/>
      <c r="B139" s="363"/>
      <c r="C139" s="408">
        <v>5851</v>
      </c>
      <c r="D139" s="487">
        <v>4.1150000000000047</v>
      </c>
      <c r="E139" s="409"/>
      <c r="F139" s="409"/>
      <c r="G139" s="410" t="s">
        <v>546</v>
      </c>
      <c r="H139" s="411" t="s">
        <v>5</v>
      </c>
      <c r="I139" s="412">
        <v>23</v>
      </c>
      <c r="J139" s="413">
        <v>624858</v>
      </c>
      <c r="K139" s="414">
        <v>14371734</v>
      </c>
      <c r="L139" s="290"/>
      <c r="M139" s="291"/>
      <c r="N139" s="292"/>
      <c r="O139" s="318">
        <f t="shared" si="33"/>
        <v>0</v>
      </c>
      <c r="P139" s="319">
        <f t="shared" si="34"/>
        <v>0</v>
      </c>
      <c r="Q139" s="150" t="str">
        <f t="shared" si="35"/>
        <v>ERROR</v>
      </c>
      <c r="R139" s="274"/>
    </row>
    <row r="140" spans="1:18" s="104" customFormat="1" ht="48" customHeight="1">
      <c r="A140" s="78"/>
      <c r="B140" s="363"/>
      <c r="C140" s="408">
        <v>5856</v>
      </c>
      <c r="D140" s="487">
        <v>4.116000000000005</v>
      </c>
      <c r="E140" s="409"/>
      <c r="F140" s="409"/>
      <c r="G140" s="410" t="s">
        <v>547</v>
      </c>
      <c r="H140" s="411" t="s">
        <v>4</v>
      </c>
      <c r="I140" s="412">
        <v>2003</v>
      </c>
      <c r="J140" s="413">
        <v>158490</v>
      </c>
      <c r="K140" s="414">
        <v>317455470</v>
      </c>
      <c r="L140" s="290"/>
      <c r="M140" s="291"/>
      <c r="N140" s="292"/>
      <c r="O140" s="318">
        <f t="shared" si="33"/>
        <v>0</v>
      </c>
      <c r="P140" s="319">
        <f t="shared" si="34"/>
        <v>0</v>
      </c>
      <c r="Q140" s="150" t="str">
        <f t="shared" si="35"/>
        <v>ERROR</v>
      </c>
      <c r="R140" s="274"/>
    </row>
    <row r="141" spans="1:18" s="104" customFormat="1" ht="48" customHeight="1">
      <c r="A141" s="78"/>
      <c r="B141" s="363"/>
      <c r="C141" s="408">
        <v>5864</v>
      </c>
      <c r="D141" s="487">
        <v>4.117</v>
      </c>
      <c r="E141" s="409"/>
      <c r="F141" s="409"/>
      <c r="G141" s="410" t="s">
        <v>548</v>
      </c>
      <c r="H141" s="411" t="s">
        <v>7</v>
      </c>
      <c r="I141" s="412">
        <v>356</v>
      </c>
      <c r="J141" s="413">
        <v>49004</v>
      </c>
      <c r="K141" s="414">
        <v>17445424</v>
      </c>
      <c r="L141" s="290"/>
      <c r="M141" s="291"/>
      <c r="N141" s="292"/>
      <c r="O141" s="318">
        <f t="shared" si="33"/>
        <v>0</v>
      </c>
      <c r="P141" s="319">
        <f t="shared" si="34"/>
        <v>0</v>
      </c>
      <c r="Q141" s="150" t="str">
        <f t="shared" si="35"/>
        <v>ERROR</v>
      </c>
      <c r="R141" s="274"/>
    </row>
    <row r="142" spans="1:18" s="104" customFormat="1" ht="63.9" customHeight="1">
      <c r="A142" s="78"/>
      <c r="B142" s="363"/>
      <c r="C142" s="408">
        <v>5866</v>
      </c>
      <c r="D142" s="487">
        <v>4.1180000000000003</v>
      </c>
      <c r="E142" s="409"/>
      <c r="F142" s="409"/>
      <c r="G142" s="410" t="s">
        <v>549</v>
      </c>
      <c r="H142" s="411" t="s">
        <v>5</v>
      </c>
      <c r="I142" s="412">
        <v>2</v>
      </c>
      <c r="J142" s="413">
        <v>864899</v>
      </c>
      <c r="K142" s="414">
        <v>1729798</v>
      </c>
      <c r="L142" s="290"/>
      <c r="M142" s="291"/>
      <c r="N142" s="292"/>
      <c r="O142" s="318">
        <f t="shared" si="33"/>
        <v>0</v>
      </c>
      <c r="P142" s="319">
        <f t="shared" si="34"/>
        <v>0</v>
      </c>
      <c r="Q142" s="150" t="str">
        <f t="shared" si="35"/>
        <v>ERROR</v>
      </c>
      <c r="R142" s="274"/>
    </row>
    <row r="143" spans="1:18" s="104" customFormat="1" ht="48" customHeight="1">
      <c r="A143" s="78"/>
      <c r="B143" s="363"/>
      <c r="C143" s="408">
        <v>4961</v>
      </c>
      <c r="D143" s="487">
        <v>4.1190000000000007</v>
      </c>
      <c r="E143" s="409"/>
      <c r="F143" s="409"/>
      <c r="G143" s="410" t="s">
        <v>550</v>
      </c>
      <c r="H143" s="411" t="s">
        <v>7</v>
      </c>
      <c r="I143" s="412">
        <v>838</v>
      </c>
      <c r="J143" s="413">
        <v>58572</v>
      </c>
      <c r="K143" s="414">
        <v>49083336</v>
      </c>
      <c r="L143" s="290"/>
      <c r="M143" s="291"/>
      <c r="N143" s="292"/>
      <c r="O143" s="318">
        <f t="shared" si="33"/>
        <v>0</v>
      </c>
      <c r="P143" s="319">
        <f t="shared" si="34"/>
        <v>0</v>
      </c>
      <c r="Q143" s="150" t="str">
        <f t="shared" si="35"/>
        <v>ERROR</v>
      </c>
      <c r="R143" s="274"/>
    </row>
    <row r="144" spans="1:18" s="104" customFormat="1" ht="63.9" customHeight="1">
      <c r="A144" s="78"/>
      <c r="B144" s="363"/>
      <c r="C144" s="408">
        <v>4962</v>
      </c>
      <c r="D144" s="487">
        <v>4.120000000000001</v>
      </c>
      <c r="E144" s="409"/>
      <c r="F144" s="409"/>
      <c r="G144" s="410" t="s">
        <v>551</v>
      </c>
      <c r="H144" s="411" t="s">
        <v>7</v>
      </c>
      <c r="I144" s="412">
        <v>4401</v>
      </c>
      <c r="J144" s="413">
        <v>14643</v>
      </c>
      <c r="K144" s="414">
        <v>64443843</v>
      </c>
      <c r="L144" s="290"/>
      <c r="M144" s="291"/>
      <c r="N144" s="292"/>
      <c r="O144" s="318">
        <f t="shared" si="33"/>
        <v>0</v>
      </c>
      <c r="P144" s="319">
        <f t="shared" si="34"/>
        <v>0</v>
      </c>
      <c r="Q144" s="150" t="str">
        <f t="shared" si="35"/>
        <v>ERROR</v>
      </c>
      <c r="R144" s="274"/>
    </row>
    <row r="145" spans="1:18" s="104" customFormat="1" ht="63.9" customHeight="1">
      <c r="A145" s="78"/>
      <c r="B145" s="363"/>
      <c r="C145" s="408">
        <v>4963</v>
      </c>
      <c r="D145" s="487">
        <v>4.1210000000000013</v>
      </c>
      <c r="E145" s="409"/>
      <c r="F145" s="409"/>
      <c r="G145" s="410" t="s">
        <v>552</v>
      </c>
      <c r="H145" s="411" t="s">
        <v>7</v>
      </c>
      <c r="I145" s="412">
        <v>9128</v>
      </c>
      <c r="J145" s="413">
        <v>14643</v>
      </c>
      <c r="K145" s="414">
        <v>133661304</v>
      </c>
      <c r="L145" s="290"/>
      <c r="M145" s="291"/>
      <c r="N145" s="292"/>
      <c r="O145" s="318">
        <f t="shared" si="33"/>
        <v>0</v>
      </c>
      <c r="P145" s="319">
        <f t="shared" si="34"/>
        <v>0</v>
      </c>
      <c r="Q145" s="150" t="str">
        <f t="shared" si="35"/>
        <v>ERROR</v>
      </c>
      <c r="R145" s="274"/>
    </row>
    <row r="146" spans="1:18" s="104" customFormat="1" ht="63.9" customHeight="1">
      <c r="A146" s="78"/>
      <c r="B146" s="363"/>
      <c r="C146" s="408">
        <v>4964</v>
      </c>
      <c r="D146" s="487">
        <v>4.1220000000000017</v>
      </c>
      <c r="E146" s="409"/>
      <c r="F146" s="409"/>
      <c r="G146" s="410" t="s">
        <v>553</v>
      </c>
      <c r="H146" s="411" t="s">
        <v>7</v>
      </c>
      <c r="I146" s="412">
        <v>592</v>
      </c>
      <c r="J146" s="413">
        <v>14643</v>
      </c>
      <c r="K146" s="414">
        <v>8668656</v>
      </c>
      <c r="L146" s="290"/>
      <c r="M146" s="291"/>
      <c r="N146" s="292"/>
      <c r="O146" s="318">
        <f t="shared" si="33"/>
        <v>0</v>
      </c>
      <c r="P146" s="319">
        <f t="shared" si="34"/>
        <v>0</v>
      </c>
      <c r="Q146" s="150" t="str">
        <f t="shared" si="35"/>
        <v>ERROR</v>
      </c>
      <c r="R146" s="274"/>
    </row>
    <row r="147" spans="1:18" s="104" customFormat="1" ht="63.9" customHeight="1">
      <c r="A147" s="78"/>
      <c r="B147" s="363"/>
      <c r="C147" s="408">
        <v>5191</v>
      </c>
      <c r="D147" s="487">
        <v>4.123000000000002</v>
      </c>
      <c r="E147" s="409"/>
      <c r="F147" s="409"/>
      <c r="G147" s="410" t="s">
        <v>554</v>
      </c>
      <c r="H147" s="411" t="s">
        <v>5</v>
      </c>
      <c r="I147" s="412">
        <v>101</v>
      </c>
      <c r="J147" s="413">
        <v>292854</v>
      </c>
      <c r="K147" s="414">
        <v>29578254</v>
      </c>
      <c r="L147" s="290"/>
      <c r="M147" s="291"/>
      <c r="N147" s="292"/>
      <c r="O147" s="318">
        <f t="shared" si="33"/>
        <v>0</v>
      </c>
      <c r="P147" s="319">
        <f t="shared" si="34"/>
        <v>0</v>
      </c>
      <c r="Q147" s="150" t="str">
        <f t="shared" si="35"/>
        <v>ERROR</v>
      </c>
      <c r="R147" s="274"/>
    </row>
    <row r="148" spans="1:18" s="104" customFormat="1" ht="63.9" customHeight="1">
      <c r="A148" s="78"/>
      <c r="B148" s="363"/>
      <c r="C148" s="408">
        <v>6533</v>
      </c>
      <c r="D148" s="487">
        <v>4.1240000000000023</v>
      </c>
      <c r="E148" s="409"/>
      <c r="F148" s="409"/>
      <c r="G148" s="410" t="s">
        <v>555</v>
      </c>
      <c r="H148" s="411" t="s">
        <v>4</v>
      </c>
      <c r="I148" s="412">
        <v>641</v>
      </c>
      <c r="J148" s="413">
        <v>29409</v>
      </c>
      <c r="K148" s="414">
        <v>18851169</v>
      </c>
      <c r="L148" s="290"/>
      <c r="M148" s="291"/>
      <c r="N148" s="292"/>
      <c r="O148" s="318">
        <f t="shared" si="33"/>
        <v>0</v>
      </c>
      <c r="P148" s="319">
        <f t="shared" si="34"/>
        <v>0</v>
      </c>
      <c r="Q148" s="150" t="str">
        <f t="shared" si="35"/>
        <v>ERROR</v>
      </c>
      <c r="R148" s="274"/>
    </row>
    <row r="149" spans="1:18" s="104" customFormat="1" ht="63.9" customHeight="1">
      <c r="A149" s="78"/>
      <c r="B149" s="363"/>
      <c r="C149" s="408">
        <v>5738</v>
      </c>
      <c r="D149" s="487">
        <v>4.1250000000000027</v>
      </c>
      <c r="E149" s="409"/>
      <c r="F149" s="409"/>
      <c r="G149" s="410" t="s">
        <v>556</v>
      </c>
      <c r="H149" s="411" t="s">
        <v>4</v>
      </c>
      <c r="I149" s="412">
        <v>1044</v>
      </c>
      <c r="J149" s="413">
        <v>147717</v>
      </c>
      <c r="K149" s="414">
        <v>154216548</v>
      </c>
      <c r="L149" s="290"/>
      <c r="M149" s="291"/>
      <c r="N149" s="292"/>
      <c r="O149" s="318">
        <f t="shared" si="33"/>
        <v>0</v>
      </c>
      <c r="P149" s="319">
        <f t="shared" si="34"/>
        <v>0</v>
      </c>
      <c r="Q149" s="150" t="str">
        <f t="shared" si="35"/>
        <v>ERROR</v>
      </c>
      <c r="R149" s="274"/>
    </row>
    <row r="150" spans="1:18" s="104" customFormat="1" ht="80.099999999999994" customHeight="1">
      <c r="A150" s="78"/>
      <c r="B150" s="363"/>
      <c r="C150" s="408">
        <v>9721</v>
      </c>
      <c r="D150" s="487">
        <v>4.1319999999999997</v>
      </c>
      <c r="E150" s="409"/>
      <c r="F150" s="409"/>
      <c r="G150" s="410" t="s">
        <v>1472</v>
      </c>
      <c r="H150" s="411" t="s">
        <v>5</v>
      </c>
      <c r="I150" s="412">
        <v>1</v>
      </c>
      <c r="J150" s="413">
        <v>829684</v>
      </c>
      <c r="K150" s="414">
        <v>829684</v>
      </c>
      <c r="L150" s="290"/>
      <c r="M150" s="291"/>
      <c r="N150" s="292"/>
      <c r="O150" s="318">
        <f t="shared" si="33"/>
        <v>0</v>
      </c>
      <c r="P150" s="319">
        <f t="shared" si="34"/>
        <v>0</v>
      </c>
      <c r="Q150" s="150" t="str">
        <f t="shared" si="35"/>
        <v>ERROR</v>
      </c>
      <c r="R150" s="274"/>
    </row>
    <row r="151" spans="1:18" s="104" customFormat="1" ht="48" customHeight="1">
      <c r="A151" s="78"/>
      <c r="B151" s="363"/>
      <c r="C151" s="408">
        <v>6856</v>
      </c>
      <c r="D151" s="487">
        <v>4.133</v>
      </c>
      <c r="E151" s="409"/>
      <c r="F151" s="409"/>
      <c r="G151" s="410" t="s">
        <v>1473</v>
      </c>
      <c r="H151" s="411" t="s">
        <v>5</v>
      </c>
      <c r="I151" s="412">
        <v>1</v>
      </c>
      <c r="J151" s="413">
        <v>705222</v>
      </c>
      <c r="K151" s="414">
        <v>705222</v>
      </c>
      <c r="L151" s="290"/>
      <c r="M151" s="291"/>
      <c r="N151" s="292"/>
      <c r="O151" s="318">
        <f t="shared" si="33"/>
        <v>0</v>
      </c>
      <c r="P151" s="319">
        <f t="shared" si="34"/>
        <v>0</v>
      </c>
      <c r="Q151" s="150" t="str">
        <f t="shared" si="35"/>
        <v>ERROR</v>
      </c>
      <c r="R151" s="274"/>
    </row>
    <row r="152" spans="1:18" s="104" customFormat="1" ht="48" customHeight="1">
      <c r="A152" s="78"/>
      <c r="B152" s="363"/>
      <c r="C152" s="408">
        <v>4865</v>
      </c>
      <c r="D152" s="487">
        <v>4.1340000000000003</v>
      </c>
      <c r="E152" s="409"/>
      <c r="F152" s="409"/>
      <c r="G152" s="410" t="s">
        <v>557</v>
      </c>
      <c r="H152" s="411" t="s">
        <v>7</v>
      </c>
      <c r="I152" s="412">
        <v>5978</v>
      </c>
      <c r="J152" s="413">
        <v>29287</v>
      </c>
      <c r="K152" s="414">
        <v>175077686</v>
      </c>
      <c r="L152" s="290"/>
      <c r="M152" s="291"/>
      <c r="N152" s="292"/>
      <c r="O152" s="318">
        <f t="shared" si="33"/>
        <v>0</v>
      </c>
      <c r="P152" s="319">
        <f t="shared" si="34"/>
        <v>0</v>
      </c>
      <c r="Q152" s="150" t="str">
        <f t="shared" si="35"/>
        <v>ERROR</v>
      </c>
      <c r="R152" s="274"/>
    </row>
    <row r="153" spans="1:18" s="104" customFormat="1" ht="32.1" customHeight="1">
      <c r="A153" s="78"/>
      <c r="B153" s="363"/>
      <c r="C153" s="408">
        <v>5225</v>
      </c>
      <c r="D153" s="487">
        <v>4.1350000000000007</v>
      </c>
      <c r="E153" s="409"/>
      <c r="F153" s="409"/>
      <c r="G153" s="410" t="s">
        <v>558</v>
      </c>
      <c r="H153" s="411" t="s">
        <v>7</v>
      </c>
      <c r="I153" s="412">
        <v>40002</v>
      </c>
      <c r="J153" s="413">
        <v>4649</v>
      </c>
      <c r="K153" s="414">
        <v>185969298</v>
      </c>
      <c r="L153" s="290"/>
      <c r="M153" s="291"/>
      <c r="N153" s="292"/>
      <c r="O153" s="318">
        <f t="shared" si="33"/>
        <v>0</v>
      </c>
      <c r="P153" s="319">
        <f t="shared" si="34"/>
        <v>0</v>
      </c>
      <c r="Q153" s="150" t="str">
        <f t="shared" si="35"/>
        <v>ERROR</v>
      </c>
      <c r="R153" s="274"/>
    </row>
    <row r="154" spans="1:18" s="104" customFormat="1" ht="32.1" customHeight="1">
      <c r="A154" s="78"/>
      <c r="B154" s="363"/>
      <c r="C154" s="408">
        <v>5227</v>
      </c>
      <c r="D154" s="487">
        <v>4.136000000000001</v>
      </c>
      <c r="E154" s="409"/>
      <c r="F154" s="409"/>
      <c r="G154" s="410" t="s">
        <v>559</v>
      </c>
      <c r="H154" s="411" t="s">
        <v>4</v>
      </c>
      <c r="I154" s="412">
        <v>2685</v>
      </c>
      <c r="J154" s="413">
        <v>31566</v>
      </c>
      <c r="K154" s="414">
        <v>84754710</v>
      </c>
      <c r="L154" s="290"/>
      <c r="M154" s="291"/>
      <c r="N154" s="292"/>
      <c r="O154" s="318">
        <f t="shared" si="33"/>
        <v>0</v>
      </c>
      <c r="P154" s="319">
        <f t="shared" si="34"/>
        <v>0</v>
      </c>
      <c r="Q154" s="150" t="str">
        <f t="shared" si="35"/>
        <v>ERROR</v>
      </c>
      <c r="R154" s="274"/>
    </row>
    <row r="155" spans="1:18" s="104" customFormat="1" ht="63.9" customHeight="1">
      <c r="A155" s="78"/>
      <c r="B155" s="363"/>
      <c r="C155" s="408">
        <v>5850</v>
      </c>
      <c r="D155" s="487">
        <v>4.1370000000000013</v>
      </c>
      <c r="E155" s="409"/>
      <c r="F155" s="409"/>
      <c r="G155" s="410" t="s">
        <v>1293</v>
      </c>
      <c r="H155" s="411" t="s">
        <v>5</v>
      </c>
      <c r="I155" s="412">
        <v>1</v>
      </c>
      <c r="J155" s="413">
        <v>232244</v>
      </c>
      <c r="K155" s="414">
        <v>232244</v>
      </c>
      <c r="L155" s="290"/>
      <c r="M155" s="291"/>
      <c r="N155" s="292"/>
      <c r="O155" s="318">
        <f t="shared" si="33"/>
        <v>0</v>
      </c>
      <c r="P155" s="319">
        <f t="shared" si="34"/>
        <v>0</v>
      </c>
      <c r="Q155" s="150" t="str">
        <f t="shared" si="35"/>
        <v>ERROR</v>
      </c>
      <c r="R155" s="274"/>
    </row>
    <row r="156" spans="1:18" s="104" customFormat="1" ht="63.9" customHeight="1">
      <c r="A156" s="78"/>
      <c r="B156" s="363"/>
      <c r="C156" s="408">
        <v>5409</v>
      </c>
      <c r="D156" s="487">
        <v>4.1380000000000017</v>
      </c>
      <c r="E156" s="409"/>
      <c r="F156" s="409"/>
      <c r="G156" s="410" t="s">
        <v>1294</v>
      </c>
      <c r="H156" s="411" t="s">
        <v>5</v>
      </c>
      <c r="I156" s="412">
        <v>1</v>
      </c>
      <c r="J156" s="413">
        <v>470030</v>
      </c>
      <c r="K156" s="414">
        <v>470030</v>
      </c>
      <c r="L156" s="290"/>
      <c r="M156" s="291"/>
      <c r="N156" s="292"/>
      <c r="O156" s="318">
        <f t="shared" si="33"/>
        <v>0</v>
      </c>
      <c r="P156" s="319">
        <f t="shared" si="34"/>
        <v>0</v>
      </c>
      <c r="Q156" s="150" t="str">
        <f t="shared" si="35"/>
        <v>ERROR</v>
      </c>
      <c r="R156" s="274"/>
    </row>
    <row r="157" spans="1:18" s="104" customFormat="1" ht="48" customHeight="1">
      <c r="A157" s="78"/>
      <c r="B157" s="363"/>
      <c r="C157" s="408">
        <v>4960</v>
      </c>
      <c r="D157" s="487">
        <v>4.139000000000002</v>
      </c>
      <c r="E157" s="409"/>
      <c r="F157" s="409"/>
      <c r="G157" s="410" t="s">
        <v>1295</v>
      </c>
      <c r="H157" s="411" t="s">
        <v>5</v>
      </c>
      <c r="I157" s="412">
        <v>3</v>
      </c>
      <c r="J157" s="413">
        <v>319211</v>
      </c>
      <c r="K157" s="414">
        <v>957633</v>
      </c>
      <c r="L157" s="290"/>
      <c r="M157" s="291"/>
      <c r="N157" s="292"/>
      <c r="O157" s="318">
        <f t="shared" si="33"/>
        <v>0</v>
      </c>
      <c r="P157" s="319">
        <f t="shared" si="34"/>
        <v>0</v>
      </c>
      <c r="Q157" s="150" t="str">
        <f t="shared" si="35"/>
        <v>ERROR</v>
      </c>
      <c r="R157" s="274"/>
    </row>
    <row r="158" spans="1:18" s="104" customFormat="1" ht="80.099999999999994" customHeight="1">
      <c r="A158" s="78"/>
      <c r="B158" s="363"/>
      <c r="C158" s="408">
        <v>4244</v>
      </c>
      <c r="D158" s="487">
        <v>4.1400000000000023</v>
      </c>
      <c r="E158" s="409"/>
      <c r="F158" s="409"/>
      <c r="G158" s="410" t="s">
        <v>1296</v>
      </c>
      <c r="H158" s="411" t="s">
        <v>5</v>
      </c>
      <c r="I158" s="412">
        <v>33</v>
      </c>
      <c r="J158" s="413">
        <v>221105</v>
      </c>
      <c r="K158" s="414">
        <v>7296465</v>
      </c>
      <c r="L158" s="290"/>
      <c r="M158" s="291"/>
      <c r="N158" s="292"/>
      <c r="O158" s="318">
        <f t="shared" si="33"/>
        <v>0</v>
      </c>
      <c r="P158" s="319">
        <f t="shared" si="34"/>
        <v>0</v>
      </c>
      <c r="Q158" s="150" t="str">
        <f t="shared" si="35"/>
        <v>ERROR</v>
      </c>
      <c r="R158" s="274"/>
    </row>
    <row r="159" spans="1:18" s="104" customFormat="1" ht="80.099999999999994" customHeight="1">
      <c r="A159" s="78"/>
      <c r="B159" s="363"/>
      <c r="C159" s="408">
        <v>4245</v>
      </c>
      <c r="D159" s="487">
        <v>4.1410000000000027</v>
      </c>
      <c r="E159" s="409"/>
      <c r="F159" s="409"/>
      <c r="G159" s="410" t="s">
        <v>560</v>
      </c>
      <c r="H159" s="411" t="s">
        <v>5</v>
      </c>
      <c r="I159" s="412">
        <v>37</v>
      </c>
      <c r="J159" s="413">
        <v>319211</v>
      </c>
      <c r="K159" s="414">
        <v>11810807</v>
      </c>
      <c r="L159" s="290"/>
      <c r="M159" s="291"/>
      <c r="N159" s="292"/>
      <c r="O159" s="318">
        <f t="shared" si="33"/>
        <v>0</v>
      </c>
      <c r="P159" s="319">
        <f t="shared" si="34"/>
        <v>0</v>
      </c>
      <c r="Q159" s="150" t="str">
        <f t="shared" si="35"/>
        <v>ERROR</v>
      </c>
      <c r="R159" s="274"/>
    </row>
    <row r="160" spans="1:18" s="104" customFormat="1" ht="80.099999999999994" customHeight="1">
      <c r="A160" s="78"/>
      <c r="B160" s="363"/>
      <c r="C160" s="408">
        <v>4246</v>
      </c>
      <c r="D160" s="487">
        <v>4.142000000000003</v>
      </c>
      <c r="E160" s="409"/>
      <c r="F160" s="409"/>
      <c r="G160" s="410" t="s">
        <v>561</v>
      </c>
      <c r="H160" s="411" t="s">
        <v>5</v>
      </c>
      <c r="I160" s="412">
        <v>67</v>
      </c>
      <c r="J160" s="413">
        <v>175713</v>
      </c>
      <c r="K160" s="414">
        <v>11772771</v>
      </c>
      <c r="L160" s="290"/>
      <c r="M160" s="291"/>
      <c r="N160" s="365"/>
      <c r="O160" s="318">
        <f t="shared" si="33"/>
        <v>0</v>
      </c>
      <c r="P160" s="319">
        <f t="shared" si="34"/>
        <v>0</v>
      </c>
      <c r="Q160" s="150" t="str">
        <f t="shared" si="35"/>
        <v>ERROR</v>
      </c>
      <c r="R160" s="274"/>
    </row>
    <row r="161" spans="1:18" s="104" customFormat="1" ht="48" customHeight="1">
      <c r="A161" s="78"/>
      <c r="B161" s="363"/>
      <c r="C161" s="408">
        <v>4711</v>
      </c>
      <c r="D161" s="487">
        <v>4.1430000000000033</v>
      </c>
      <c r="E161" s="409"/>
      <c r="F161" s="409"/>
      <c r="G161" s="410" t="s">
        <v>562</v>
      </c>
      <c r="H161" s="411" t="s">
        <v>5</v>
      </c>
      <c r="I161" s="412">
        <v>99</v>
      </c>
      <c r="J161" s="413">
        <v>43050</v>
      </c>
      <c r="K161" s="414">
        <v>4261950</v>
      </c>
      <c r="L161" s="290"/>
      <c r="M161" s="291"/>
      <c r="N161" s="292"/>
      <c r="O161" s="318">
        <f t="shared" si="33"/>
        <v>0</v>
      </c>
      <c r="P161" s="319">
        <f t="shared" si="34"/>
        <v>0</v>
      </c>
      <c r="Q161" s="150" t="str">
        <f t="shared" si="35"/>
        <v>ERROR</v>
      </c>
      <c r="R161" s="274"/>
    </row>
    <row r="162" spans="1:18" s="104" customFormat="1" ht="48" customHeight="1">
      <c r="A162" s="78"/>
      <c r="B162" s="363"/>
      <c r="C162" s="408">
        <v>9002</v>
      </c>
      <c r="D162" s="487">
        <v>4.1440000000000037</v>
      </c>
      <c r="E162" s="409"/>
      <c r="F162" s="409"/>
      <c r="G162" s="410" t="s">
        <v>1297</v>
      </c>
      <c r="H162" s="411" t="s">
        <v>5</v>
      </c>
      <c r="I162" s="412">
        <v>17</v>
      </c>
      <c r="J162" s="413">
        <v>468639</v>
      </c>
      <c r="K162" s="414">
        <v>7966863</v>
      </c>
      <c r="L162" s="290"/>
      <c r="M162" s="291"/>
      <c r="N162" s="292"/>
      <c r="O162" s="318">
        <f t="shared" si="33"/>
        <v>0</v>
      </c>
      <c r="P162" s="319">
        <f t="shared" si="34"/>
        <v>0</v>
      </c>
      <c r="Q162" s="150" t="str">
        <f t="shared" si="35"/>
        <v>ERROR</v>
      </c>
      <c r="R162" s="274"/>
    </row>
    <row r="163" spans="1:18" s="104" customFormat="1" ht="32.1" customHeight="1">
      <c r="A163" s="78"/>
      <c r="B163" s="363"/>
      <c r="C163" s="408">
        <v>6779</v>
      </c>
      <c r="D163" s="487">
        <v>4.145000000000004</v>
      </c>
      <c r="E163" s="409"/>
      <c r="F163" s="409"/>
      <c r="G163" s="410" t="s">
        <v>563</v>
      </c>
      <c r="H163" s="411" t="s">
        <v>5</v>
      </c>
      <c r="I163" s="412">
        <v>42</v>
      </c>
      <c r="J163" s="413">
        <v>617416</v>
      </c>
      <c r="K163" s="414">
        <v>25931472</v>
      </c>
      <c r="L163" s="290"/>
      <c r="M163" s="291"/>
      <c r="N163" s="292"/>
      <c r="O163" s="318">
        <f t="shared" si="33"/>
        <v>0</v>
      </c>
      <c r="P163" s="319">
        <f t="shared" si="34"/>
        <v>0</v>
      </c>
      <c r="Q163" s="150" t="str">
        <f t="shared" si="35"/>
        <v>ERROR</v>
      </c>
      <c r="R163" s="274"/>
    </row>
    <row r="164" spans="1:18" s="104" customFormat="1" ht="63.9" customHeight="1">
      <c r="A164" s="78"/>
      <c r="B164" s="363"/>
      <c r="C164" s="408">
        <v>6864</v>
      </c>
      <c r="D164" s="487">
        <v>4.1460000000000043</v>
      </c>
      <c r="E164" s="409"/>
      <c r="F164" s="409"/>
      <c r="G164" s="410" t="s">
        <v>564</v>
      </c>
      <c r="H164" s="411" t="s">
        <v>5</v>
      </c>
      <c r="I164" s="412">
        <v>90</v>
      </c>
      <c r="J164" s="413">
        <v>53621</v>
      </c>
      <c r="K164" s="414">
        <v>4825890</v>
      </c>
      <c r="L164" s="290"/>
      <c r="M164" s="291"/>
      <c r="N164" s="292"/>
      <c r="O164" s="318">
        <f t="shared" si="33"/>
        <v>0</v>
      </c>
      <c r="P164" s="319">
        <f t="shared" si="34"/>
        <v>0</v>
      </c>
      <c r="Q164" s="150" t="str">
        <f t="shared" si="35"/>
        <v>ERROR</v>
      </c>
      <c r="R164" s="274"/>
    </row>
    <row r="165" spans="1:18" s="104" customFormat="1" ht="48" customHeight="1">
      <c r="A165" s="78"/>
      <c r="B165" s="363"/>
      <c r="C165" s="408">
        <v>6564</v>
      </c>
      <c r="D165" s="487">
        <v>4.1470000000000047</v>
      </c>
      <c r="E165" s="409"/>
      <c r="F165" s="409"/>
      <c r="G165" s="410" t="s">
        <v>565</v>
      </c>
      <c r="H165" s="411" t="s">
        <v>4</v>
      </c>
      <c r="I165" s="412">
        <v>69</v>
      </c>
      <c r="J165" s="413">
        <v>542018</v>
      </c>
      <c r="K165" s="414">
        <v>37399242</v>
      </c>
      <c r="L165" s="290"/>
      <c r="M165" s="291"/>
      <c r="N165" s="292"/>
      <c r="O165" s="318">
        <f t="shared" si="33"/>
        <v>0</v>
      </c>
      <c r="P165" s="319">
        <f t="shared" si="34"/>
        <v>0</v>
      </c>
      <c r="Q165" s="150" t="str">
        <f t="shared" si="35"/>
        <v>ERROR</v>
      </c>
      <c r="R165" s="274"/>
    </row>
    <row r="166" spans="1:18" s="104" customFormat="1" ht="63.9" customHeight="1">
      <c r="A166" s="78"/>
      <c r="B166" s="363"/>
      <c r="C166" s="408">
        <v>5683</v>
      </c>
      <c r="D166" s="487">
        <v>4.1479999999999997</v>
      </c>
      <c r="E166" s="409"/>
      <c r="F166" s="409"/>
      <c r="G166" s="410" t="s">
        <v>1298</v>
      </c>
      <c r="H166" s="411" t="s">
        <v>5</v>
      </c>
      <c r="I166" s="412">
        <v>2792</v>
      </c>
      <c r="J166" s="413">
        <v>249012</v>
      </c>
      <c r="K166" s="414">
        <v>695241504</v>
      </c>
      <c r="L166" s="290"/>
      <c r="M166" s="291"/>
      <c r="N166" s="292"/>
      <c r="O166" s="318">
        <f t="shared" si="33"/>
        <v>0</v>
      </c>
      <c r="P166" s="319">
        <f t="shared" si="34"/>
        <v>0</v>
      </c>
      <c r="Q166" s="150" t="str">
        <f t="shared" si="35"/>
        <v>ERROR</v>
      </c>
      <c r="R166" s="274"/>
    </row>
    <row r="167" spans="1:18" s="104" customFormat="1" ht="32.1" customHeight="1">
      <c r="A167" s="78"/>
      <c r="B167" s="363"/>
      <c r="C167" s="408">
        <v>5241</v>
      </c>
      <c r="D167" s="487">
        <v>4.149</v>
      </c>
      <c r="E167" s="409"/>
      <c r="F167" s="409"/>
      <c r="G167" s="410" t="s">
        <v>566</v>
      </c>
      <c r="H167" s="411" t="s">
        <v>5</v>
      </c>
      <c r="I167" s="412">
        <v>599</v>
      </c>
      <c r="J167" s="413">
        <v>14562</v>
      </c>
      <c r="K167" s="414">
        <v>8722638</v>
      </c>
      <c r="L167" s="290"/>
      <c r="M167" s="291"/>
      <c r="N167" s="292"/>
      <c r="O167" s="318">
        <f t="shared" si="33"/>
        <v>0</v>
      </c>
      <c r="P167" s="319">
        <f t="shared" si="34"/>
        <v>0</v>
      </c>
      <c r="Q167" s="150" t="str">
        <f t="shared" si="35"/>
        <v>ERROR</v>
      </c>
      <c r="R167" s="274"/>
    </row>
    <row r="168" spans="1:18" s="104" customFormat="1" ht="32.1" customHeight="1">
      <c r="A168" s="78"/>
      <c r="B168" s="363"/>
      <c r="C168" s="408">
        <v>3433</v>
      </c>
      <c r="D168" s="487">
        <v>4.1500000000000004</v>
      </c>
      <c r="E168" s="409"/>
      <c r="F168" s="409"/>
      <c r="G168" s="410" t="s">
        <v>567</v>
      </c>
      <c r="H168" s="411" t="s">
        <v>5</v>
      </c>
      <c r="I168" s="412">
        <v>6644</v>
      </c>
      <c r="J168" s="413">
        <v>5861</v>
      </c>
      <c r="K168" s="414">
        <v>38940484</v>
      </c>
      <c r="L168" s="290"/>
      <c r="M168" s="291"/>
      <c r="N168" s="292"/>
      <c r="O168" s="318">
        <f t="shared" si="33"/>
        <v>0</v>
      </c>
      <c r="P168" s="319">
        <f t="shared" si="34"/>
        <v>0</v>
      </c>
      <c r="Q168" s="150" t="str">
        <f t="shared" si="35"/>
        <v>ERROR</v>
      </c>
      <c r="R168" s="274"/>
    </row>
    <row r="169" spans="1:18" s="104" customFormat="1" ht="32.1" customHeight="1">
      <c r="A169" s="78"/>
      <c r="B169" s="363"/>
      <c r="C169" s="402"/>
      <c r="D169" s="486"/>
      <c r="E169" s="403"/>
      <c r="F169" s="403"/>
      <c r="G169" s="415" t="s">
        <v>568</v>
      </c>
      <c r="H169" s="424"/>
      <c r="I169" s="424"/>
      <c r="J169" s="406"/>
      <c r="K169" s="407"/>
      <c r="L169" s="290"/>
      <c r="M169" s="291"/>
      <c r="N169" s="365"/>
      <c r="O169" s="366"/>
      <c r="P169" s="367"/>
      <c r="Q169" s="150"/>
      <c r="R169" s="274"/>
    </row>
    <row r="170" spans="1:18" s="104" customFormat="1" ht="48" customHeight="1">
      <c r="A170" s="78"/>
      <c r="B170" s="363"/>
      <c r="C170" s="408">
        <v>5686</v>
      </c>
      <c r="D170" s="487">
        <v>4.1510000000000007</v>
      </c>
      <c r="E170" s="409"/>
      <c r="F170" s="409"/>
      <c r="G170" s="410" t="s">
        <v>569</v>
      </c>
      <c r="H170" s="411" t="s">
        <v>6</v>
      </c>
      <c r="I170" s="412">
        <v>11</v>
      </c>
      <c r="J170" s="413">
        <v>1100974</v>
      </c>
      <c r="K170" s="414">
        <v>12110714</v>
      </c>
      <c r="L170" s="290"/>
      <c r="M170" s="291"/>
      <c r="N170" s="292"/>
      <c r="O170" s="318">
        <f t="shared" si="33"/>
        <v>0</v>
      </c>
      <c r="P170" s="319">
        <f t="shared" si="34"/>
        <v>0</v>
      </c>
      <c r="Q170" s="150" t="str">
        <f t="shared" si="35"/>
        <v>ERROR</v>
      </c>
      <c r="R170" s="274"/>
    </row>
    <row r="171" spans="1:18" s="104" customFormat="1" ht="63.9" customHeight="1">
      <c r="A171" s="78"/>
      <c r="B171" s="363"/>
      <c r="C171" s="408">
        <v>7470</v>
      </c>
      <c r="D171" s="487">
        <v>4.152000000000001</v>
      </c>
      <c r="E171" s="409"/>
      <c r="F171" s="409"/>
      <c r="G171" s="410" t="s">
        <v>570</v>
      </c>
      <c r="H171" s="411" t="s">
        <v>5</v>
      </c>
      <c r="I171" s="412">
        <v>128</v>
      </c>
      <c r="J171" s="413">
        <v>362557</v>
      </c>
      <c r="K171" s="414">
        <v>46407296</v>
      </c>
      <c r="L171" s="290"/>
      <c r="M171" s="291"/>
      <c r="N171" s="365"/>
      <c r="O171" s="318">
        <f t="shared" si="33"/>
        <v>0</v>
      </c>
      <c r="P171" s="319">
        <f t="shared" si="34"/>
        <v>0</v>
      </c>
      <c r="Q171" s="150" t="str">
        <f t="shared" si="35"/>
        <v>ERROR</v>
      </c>
      <c r="R171" s="274"/>
    </row>
    <row r="172" spans="1:18" s="104" customFormat="1" ht="63.9" customHeight="1">
      <c r="A172" s="78"/>
      <c r="B172" s="363"/>
      <c r="C172" s="408">
        <v>6569</v>
      </c>
      <c r="D172" s="487">
        <v>4.1530000000000014</v>
      </c>
      <c r="E172" s="409"/>
      <c r="F172" s="409"/>
      <c r="G172" s="410" t="s">
        <v>571</v>
      </c>
      <c r="H172" s="411" t="s">
        <v>5</v>
      </c>
      <c r="I172" s="412">
        <v>20</v>
      </c>
      <c r="J172" s="413">
        <v>345373</v>
      </c>
      <c r="K172" s="414">
        <v>6907460</v>
      </c>
      <c r="L172" s="290"/>
      <c r="M172" s="291"/>
      <c r="N172" s="365"/>
      <c r="O172" s="318">
        <f t="shared" si="33"/>
        <v>0</v>
      </c>
      <c r="P172" s="319">
        <f t="shared" si="34"/>
        <v>0</v>
      </c>
      <c r="Q172" s="150" t="str">
        <f t="shared" si="35"/>
        <v>ERROR</v>
      </c>
      <c r="R172" s="274"/>
    </row>
    <row r="173" spans="1:18" s="104" customFormat="1" ht="80.099999999999994" customHeight="1">
      <c r="A173" s="78"/>
      <c r="B173" s="363"/>
      <c r="C173" s="408">
        <v>7469</v>
      </c>
      <c r="D173" s="487">
        <v>4.1540000000000017</v>
      </c>
      <c r="E173" s="409"/>
      <c r="F173" s="409"/>
      <c r="G173" s="410" t="s">
        <v>572</v>
      </c>
      <c r="H173" s="411" t="s">
        <v>5</v>
      </c>
      <c r="I173" s="412">
        <v>6</v>
      </c>
      <c r="J173" s="413">
        <v>397630</v>
      </c>
      <c r="K173" s="414">
        <v>2385780</v>
      </c>
      <c r="L173" s="290"/>
      <c r="M173" s="291"/>
      <c r="N173" s="292"/>
      <c r="O173" s="318">
        <f t="shared" si="33"/>
        <v>0</v>
      </c>
      <c r="P173" s="319">
        <f t="shared" si="34"/>
        <v>0</v>
      </c>
      <c r="Q173" s="150" t="str">
        <f t="shared" si="35"/>
        <v>ERROR</v>
      </c>
      <c r="R173" s="274"/>
    </row>
    <row r="174" spans="1:18" s="104" customFormat="1" ht="32.1" customHeight="1">
      <c r="A174" s="78"/>
      <c r="B174" s="363"/>
      <c r="C174" s="408">
        <v>3430</v>
      </c>
      <c r="D174" s="487">
        <v>4.155000000000002</v>
      </c>
      <c r="E174" s="409"/>
      <c r="F174" s="409"/>
      <c r="G174" s="410" t="s">
        <v>573</v>
      </c>
      <c r="H174" s="411" t="s">
        <v>5</v>
      </c>
      <c r="I174" s="412">
        <v>71</v>
      </c>
      <c r="J174" s="413">
        <v>375647</v>
      </c>
      <c r="K174" s="414">
        <v>26670937</v>
      </c>
      <c r="L174" s="290"/>
      <c r="M174" s="291"/>
      <c r="N174" s="292"/>
      <c r="O174" s="318">
        <f t="shared" si="33"/>
        <v>0</v>
      </c>
      <c r="P174" s="319">
        <f t="shared" si="34"/>
        <v>0</v>
      </c>
      <c r="Q174" s="150" t="str">
        <f t="shared" si="35"/>
        <v>ERROR</v>
      </c>
      <c r="R174" s="274"/>
    </row>
    <row r="175" spans="1:18" s="104" customFormat="1" ht="48" customHeight="1">
      <c r="A175" s="78"/>
      <c r="B175" s="363"/>
      <c r="C175" s="408">
        <v>7497</v>
      </c>
      <c r="D175" s="487">
        <v>4.1560000000000024</v>
      </c>
      <c r="E175" s="409"/>
      <c r="F175" s="409"/>
      <c r="G175" s="410" t="s">
        <v>574</v>
      </c>
      <c r="H175" s="411" t="s">
        <v>5</v>
      </c>
      <c r="I175" s="412">
        <v>15</v>
      </c>
      <c r="J175" s="413">
        <v>637477</v>
      </c>
      <c r="K175" s="414">
        <v>9562155</v>
      </c>
      <c r="L175" s="290"/>
      <c r="M175" s="291"/>
      <c r="N175" s="292"/>
      <c r="O175" s="318">
        <f t="shared" si="33"/>
        <v>0</v>
      </c>
      <c r="P175" s="319">
        <f t="shared" si="34"/>
        <v>0</v>
      </c>
      <c r="Q175" s="150" t="str">
        <f t="shared" si="35"/>
        <v>ERROR</v>
      </c>
      <c r="R175" s="274"/>
    </row>
    <row r="176" spans="1:18" s="104" customFormat="1" ht="48" customHeight="1">
      <c r="A176" s="78"/>
      <c r="B176" s="363"/>
      <c r="C176" s="408">
        <v>6034</v>
      </c>
      <c r="D176" s="487">
        <v>4.1570000000000027</v>
      </c>
      <c r="E176" s="409"/>
      <c r="F176" s="409"/>
      <c r="G176" s="410" t="s">
        <v>1299</v>
      </c>
      <c r="H176" s="411" t="s">
        <v>5</v>
      </c>
      <c r="I176" s="412">
        <v>3</v>
      </c>
      <c r="J176" s="413">
        <v>375098</v>
      </c>
      <c r="K176" s="414">
        <v>1125294</v>
      </c>
      <c r="L176" s="290"/>
      <c r="M176" s="291"/>
      <c r="N176" s="365"/>
      <c r="O176" s="318">
        <f t="shared" si="33"/>
        <v>0</v>
      </c>
      <c r="P176" s="319">
        <f t="shared" si="34"/>
        <v>0</v>
      </c>
      <c r="Q176" s="150" t="str">
        <f t="shared" si="35"/>
        <v>ERROR</v>
      </c>
      <c r="R176" s="274"/>
    </row>
    <row r="177" spans="1:21" s="104" customFormat="1" ht="63.9" customHeight="1">
      <c r="A177" s="78"/>
      <c r="B177" s="363"/>
      <c r="C177" s="408">
        <v>5955</v>
      </c>
      <c r="D177" s="487">
        <v>4.158000000000003</v>
      </c>
      <c r="E177" s="409"/>
      <c r="F177" s="409"/>
      <c r="G177" s="410" t="s">
        <v>575</v>
      </c>
      <c r="H177" s="411" t="s">
        <v>5</v>
      </c>
      <c r="I177" s="412">
        <v>129</v>
      </c>
      <c r="J177" s="413">
        <v>323063</v>
      </c>
      <c r="K177" s="414">
        <v>41675127</v>
      </c>
      <c r="L177" s="290"/>
      <c r="M177" s="291"/>
      <c r="N177" s="292"/>
      <c r="O177" s="318">
        <f t="shared" si="33"/>
        <v>0</v>
      </c>
      <c r="P177" s="319">
        <f t="shared" si="34"/>
        <v>0</v>
      </c>
      <c r="Q177" s="150" t="str">
        <f t="shared" si="35"/>
        <v>ERROR</v>
      </c>
      <c r="R177" s="274"/>
    </row>
    <row r="178" spans="1:21" s="104" customFormat="1" ht="48" customHeight="1">
      <c r="A178" s="78"/>
      <c r="B178" s="363"/>
      <c r="C178" s="408">
        <v>6848</v>
      </c>
      <c r="D178" s="487">
        <v>4.1590000000000034</v>
      </c>
      <c r="E178" s="409"/>
      <c r="F178" s="409"/>
      <c r="G178" s="410" t="s">
        <v>1300</v>
      </c>
      <c r="H178" s="411" t="s">
        <v>5</v>
      </c>
      <c r="I178" s="412">
        <v>1</v>
      </c>
      <c r="J178" s="413">
        <v>411992</v>
      </c>
      <c r="K178" s="414">
        <v>411992</v>
      </c>
      <c r="L178" s="290"/>
      <c r="M178" s="291"/>
      <c r="N178" s="292"/>
      <c r="O178" s="318">
        <f t="shared" si="33"/>
        <v>0</v>
      </c>
      <c r="P178" s="319">
        <f t="shared" si="34"/>
        <v>0</v>
      </c>
      <c r="Q178" s="150" t="str">
        <f t="shared" si="35"/>
        <v>ERROR</v>
      </c>
      <c r="R178" s="274"/>
    </row>
    <row r="179" spans="1:21" s="104" customFormat="1" ht="48" customHeight="1">
      <c r="A179" s="78"/>
      <c r="B179" s="363"/>
      <c r="C179" s="408">
        <v>6032</v>
      </c>
      <c r="D179" s="487">
        <v>4.1600000000000037</v>
      </c>
      <c r="E179" s="409"/>
      <c r="F179" s="409"/>
      <c r="G179" s="410" t="s">
        <v>1301</v>
      </c>
      <c r="H179" s="411" t="s">
        <v>5</v>
      </c>
      <c r="I179" s="412">
        <v>14</v>
      </c>
      <c r="J179" s="413">
        <v>453000</v>
      </c>
      <c r="K179" s="414">
        <v>6342000</v>
      </c>
      <c r="L179" s="290"/>
      <c r="M179" s="291"/>
      <c r="N179" s="292"/>
      <c r="O179" s="318">
        <f t="shared" si="33"/>
        <v>0</v>
      </c>
      <c r="P179" s="319">
        <f t="shared" si="34"/>
        <v>0</v>
      </c>
      <c r="Q179" s="150" t="str">
        <f t="shared" si="35"/>
        <v>ERROR</v>
      </c>
      <c r="R179" s="274"/>
    </row>
    <row r="180" spans="1:21" s="104" customFormat="1" ht="48" customHeight="1">
      <c r="A180" s="78"/>
      <c r="B180" s="363"/>
      <c r="C180" s="408">
        <v>6033</v>
      </c>
      <c r="D180" s="487">
        <v>4.161000000000004</v>
      </c>
      <c r="E180" s="409"/>
      <c r="F180" s="409"/>
      <c r="G180" s="410" t="s">
        <v>576</v>
      </c>
      <c r="H180" s="411" t="s">
        <v>5</v>
      </c>
      <c r="I180" s="412">
        <v>19</v>
      </c>
      <c r="J180" s="413">
        <v>453000</v>
      </c>
      <c r="K180" s="414">
        <v>8607000</v>
      </c>
      <c r="L180" s="290"/>
      <c r="M180" s="291"/>
      <c r="N180" s="292"/>
      <c r="O180" s="318">
        <f t="shared" si="33"/>
        <v>0</v>
      </c>
      <c r="P180" s="319">
        <f t="shared" si="34"/>
        <v>0</v>
      </c>
      <c r="Q180" s="150" t="str">
        <f t="shared" si="35"/>
        <v>ERROR</v>
      </c>
      <c r="R180" s="274"/>
    </row>
    <row r="181" spans="1:21" s="104" customFormat="1" ht="32.1" customHeight="1">
      <c r="A181" s="78"/>
      <c r="B181" s="363"/>
      <c r="C181" s="408">
        <v>7524</v>
      </c>
      <c r="D181" s="487">
        <v>4.1620000000000044</v>
      </c>
      <c r="E181" s="409"/>
      <c r="F181" s="409"/>
      <c r="G181" s="410" t="s">
        <v>1302</v>
      </c>
      <c r="H181" s="411" t="s">
        <v>5</v>
      </c>
      <c r="I181" s="412">
        <v>2</v>
      </c>
      <c r="J181" s="413">
        <v>629558</v>
      </c>
      <c r="K181" s="414">
        <v>1259116</v>
      </c>
      <c r="L181" s="290"/>
      <c r="M181" s="291"/>
      <c r="N181" s="292"/>
      <c r="O181" s="318">
        <f t="shared" si="33"/>
        <v>0</v>
      </c>
      <c r="P181" s="319">
        <f t="shared" si="34"/>
        <v>0</v>
      </c>
      <c r="Q181" s="150" t="str">
        <f t="shared" si="35"/>
        <v>ERROR</v>
      </c>
      <c r="R181" s="274"/>
    </row>
    <row r="182" spans="1:21" s="104" customFormat="1" ht="48" customHeight="1">
      <c r="A182" s="78"/>
      <c r="B182" s="363"/>
      <c r="C182" s="408">
        <v>7503</v>
      </c>
      <c r="D182" s="487">
        <v>4.1630000000000047</v>
      </c>
      <c r="E182" s="409"/>
      <c r="F182" s="409"/>
      <c r="G182" s="410" t="s">
        <v>577</v>
      </c>
      <c r="H182" s="411" t="s">
        <v>5</v>
      </c>
      <c r="I182" s="412">
        <v>7</v>
      </c>
      <c r="J182" s="413">
        <v>647605</v>
      </c>
      <c r="K182" s="414">
        <v>4533235</v>
      </c>
      <c r="L182" s="290"/>
      <c r="M182" s="291"/>
      <c r="N182" s="292"/>
      <c r="O182" s="318">
        <f t="shared" si="33"/>
        <v>0</v>
      </c>
      <c r="P182" s="319">
        <f t="shared" si="34"/>
        <v>0</v>
      </c>
      <c r="Q182" s="150" t="str">
        <f t="shared" si="35"/>
        <v>ERROR</v>
      </c>
      <c r="R182" s="274"/>
    </row>
    <row r="183" spans="1:21" s="104" customFormat="1" ht="96" customHeight="1">
      <c r="A183" s="78"/>
      <c r="B183" s="363"/>
      <c r="C183" s="408">
        <v>9019</v>
      </c>
      <c r="D183" s="487">
        <v>4.164000000000005</v>
      </c>
      <c r="E183" s="409"/>
      <c r="F183" s="409"/>
      <c r="G183" s="410" t="s">
        <v>1303</v>
      </c>
      <c r="H183" s="411" t="s">
        <v>5</v>
      </c>
      <c r="I183" s="412">
        <v>2</v>
      </c>
      <c r="J183" s="413">
        <v>505357</v>
      </c>
      <c r="K183" s="414">
        <v>1010714</v>
      </c>
      <c r="L183" s="290"/>
      <c r="M183" s="291"/>
      <c r="N183" s="292"/>
      <c r="O183" s="318">
        <f t="shared" si="33"/>
        <v>0</v>
      </c>
      <c r="P183" s="319">
        <f t="shared" si="34"/>
        <v>0</v>
      </c>
      <c r="Q183" s="150" t="str">
        <f t="shared" si="35"/>
        <v>ERROR</v>
      </c>
      <c r="R183" s="274"/>
    </row>
    <row r="184" spans="1:21" s="104" customFormat="1" ht="63.9" customHeight="1">
      <c r="A184" s="78"/>
      <c r="B184" s="363"/>
      <c r="C184" s="408">
        <v>6365</v>
      </c>
      <c r="D184" s="487">
        <v>4.1650000000000054</v>
      </c>
      <c r="E184" s="409"/>
      <c r="F184" s="409"/>
      <c r="G184" s="410" t="s">
        <v>578</v>
      </c>
      <c r="H184" s="411" t="s">
        <v>5</v>
      </c>
      <c r="I184" s="412">
        <v>5</v>
      </c>
      <c r="J184" s="413">
        <v>1180025</v>
      </c>
      <c r="K184" s="414">
        <v>5900125</v>
      </c>
      <c r="L184" s="290"/>
      <c r="M184" s="291"/>
      <c r="N184" s="292"/>
      <c r="O184" s="318">
        <f t="shared" si="33"/>
        <v>0</v>
      </c>
      <c r="P184" s="319">
        <f t="shared" si="34"/>
        <v>0</v>
      </c>
      <c r="Q184" s="150" t="str">
        <f t="shared" si="35"/>
        <v>ERROR</v>
      </c>
      <c r="R184" s="274"/>
    </row>
    <row r="185" spans="1:21" s="104" customFormat="1" ht="32.1" customHeight="1">
      <c r="A185" s="78"/>
      <c r="B185" s="363"/>
      <c r="C185" s="402"/>
      <c r="D185" s="486"/>
      <c r="E185" s="403"/>
      <c r="F185" s="403"/>
      <c r="G185" s="415" t="s">
        <v>455</v>
      </c>
      <c r="H185" s="424"/>
      <c r="I185" s="424"/>
      <c r="J185" s="406"/>
      <c r="K185" s="407"/>
      <c r="L185" s="290"/>
      <c r="M185" s="291"/>
      <c r="N185" s="365"/>
      <c r="O185" s="366"/>
      <c r="P185" s="367"/>
      <c r="Q185" s="150"/>
      <c r="R185" s="274"/>
      <c r="U185" s="104" t="b">
        <f>+K185='FORMULARIO 1-PPTO OFICIAL'!K188</f>
        <v>1</v>
      </c>
    </row>
    <row r="186" spans="1:21" s="104" customFormat="1" ht="32.1" customHeight="1">
      <c r="A186" s="78"/>
      <c r="B186" s="363"/>
      <c r="C186" s="402"/>
      <c r="D186" s="486"/>
      <c r="E186" s="403"/>
      <c r="F186" s="403"/>
      <c r="G186" s="415" t="s">
        <v>532</v>
      </c>
      <c r="H186" s="424"/>
      <c r="I186" s="424"/>
      <c r="J186" s="406"/>
      <c r="K186" s="407"/>
      <c r="L186" s="290"/>
      <c r="M186" s="291"/>
      <c r="N186" s="365"/>
      <c r="O186" s="366"/>
      <c r="P186" s="367"/>
      <c r="Q186" s="150"/>
      <c r="R186" s="274"/>
    </row>
    <row r="187" spans="1:21" s="104" customFormat="1" ht="32.1" customHeight="1">
      <c r="A187" s="78"/>
      <c r="B187" s="363"/>
      <c r="C187" s="408" t="s">
        <v>581</v>
      </c>
      <c r="D187" s="487" t="s">
        <v>580</v>
      </c>
      <c r="E187" s="409"/>
      <c r="F187" s="409"/>
      <c r="G187" s="410" t="s">
        <v>534</v>
      </c>
      <c r="H187" s="411" t="s">
        <v>5</v>
      </c>
      <c r="I187" s="412">
        <v>72</v>
      </c>
      <c r="J187" s="413">
        <v>6476</v>
      </c>
      <c r="K187" s="414">
        <v>466272</v>
      </c>
      <c r="L187" s="290"/>
      <c r="M187" s="291"/>
      <c r="N187" s="292"/>
      <c r="O187" s="318">
        <f t="shared" ref="O187" si="36">ROUND((+N187),0)</f>
        <v>0</v>
      </c>
      <c r="P187" s="319">
        <f t="shared" ref="P187" si="37">ROUND((+O187*$I187),0)</f>
        <v>0</v>
      </c>
      <c r="Q187" s="150" t="str">
        <f t="shared" ref="Q187" si="38">IF(OR(P187&lt;=0,P187&gt;$K187),"ERROR","OK")</f>
        <v>ERROR</v>
      </c>
      <c r="R187" s="274"/>
    </row>
    <row r="188" spans="1:21" s="104" customFormat="1" ht="32.1" customHeight="1">
      <c r="A188" s="78"/>
      <c r="B188" s="363"/>
      <c r="C188" s="408" t="s">
        <v>1304</v>
      </c>
      <c r="D188" s="487" t="s">
        <v>582</v>
      </c>
      <c r="E188" s="409"/>
      <c r="F188" s="409"/>
      <c r="G188" s="410" t="s">
        <v>1292</v>
      </c>
      <c r="H188" s="411" t="s">
        <v>7</v>
      </c>
      <c r="I188" s="412">
        <v>1</v>
      </c>
      <c r="J188" s="413">
        <v>12592</v>
      </c>
      <c r="K188" s="414">
        <v>12592</v>
      </c>
      <c r="L188" s="290"/>
      <c r="M188" s="291"/>
      <c r="N188" s="292"/>
      <c r="O188" s="318">
        <f t="shared" ref="O188:O241" si="39">ROUND((+N188),0)</f>
        <v>0</v>
      </c>
      <c r="P188" s="319">
        <f t="shared" ref="P188:P241" si="40">ROUND((+O188*$I188),0)</f>
        <v>0</v>
      </c>
      <c r="Q188" s="150" t="str">
        <f t="shared" ref="Q188:Q241" si="41">IF(OR(P188&lt;=0,P188&gt;$K188),"ERROR","OK")</f>
        <v>ERROR</v>
      </c>
      <c r="R188" s="274"/>
    </row>
    <row r="189" spans="1:21" s="104" customFormat="1" ht="32.1" customHeight="1">
      <c r="A189" s="78"/>
      <c r="B189" s="363"/>
      <c r="C189" s="408" t="s">
        <v>579</v>
      </c>
      <c r="D189" s="487" t="s">
        <v>1305</v>
      </c>
      <c r="E189" s="409"/>
      <c r="F189" s="409"/>
      <c r="G189" s="410" t="s">
        <v>533</v>
      </c>
      <c r="H189" s="411" t="s">
        <v>7</v>
      </c>
      <c r="I189" s="412">
        <v>7</v>
      </c>
      <c r="J189" s="413">
        <v>16824</v>
      </c>
      <c r="K189" s="414">
        <v>117768</v>
      </c>
      <c r="L189" s="290"/>
      <c r="M189" s="291"/>
      <c r="N189" s="292"/>
      <c r="O189" s="318">
        <f t="shared" si="39"/>
        <v>0</v>
      </c>
      <c r="P189" s="319">
        <f t="shared" si="40"/>
        <v>0</v>
      </c>
      <c r="Q189" s="150" t="str">
        <f t="shared" si="41"/>
        <v>ERROR</v>
      </c>
      <c r="R189" s="274"/>
    </row>
    <row r="190" spans="1:21" s="104" customFormat="1" ht="32.1" customHeight="1">
      <c r="A190" s="78"/>
      <c r="B190" s="363"/>
      <c r="C190" s="408" t="s">
        <v>583</v>
      </c>
      <c r="D190" s="487" t="s">
        <v>585</v>
      </c>
      <c r="E190" s="409"/>
      <c r="F190" s="409"/>
      <c r="G190" s="410" t="s">
        <v>536</v>
      </c>
      <c r="H190" s="411" t="s">
        <v>5</v>
      </c>
      <c r="I190" s="412">
        <v>2</v>
      </c>
      <c r="J190" s="413">
        <v>402247</v>
      </c>
      <c r="K190" s="414">
        <v>804494</v>
      </c>
      <c r="L190" s="290"/>
      <c r="M190" s="291"/>
      <c r="N190" s="292"/>
      <c r="O190" s="318">
        <f t="shared" si="39"/>
        <v>0</v>
      </c>
      <c r="P190" s="319">
        <f t="shared" si="40"/>
        <v>0</v>
      </c>
      <c r="Q190" s="150" t="str">
        <f t="shared" si="41"/>
        <v>ERROR</v>
      </c>
      <c r="R190" s="274"/>
    </row>
    <row r="191" spans="1:21" s="104" customFormat="1" ht="32.1" customHeight="1">
      <c r="A191" s="78"/>
      <c r="B191" s="363"/>
      <c r="C191" s="402"/>
      <c r="D191" s="486"/>
      <c r="E191" s="403"/>
      <c r="F191" s="403"/>
      <c r="G191" s="415" t="s">
        <v>537</v>
      </c>
      <c r="H191" s="424"/>
      <c r="I191" s="424"/>
      <c r="J191" s="406"/>
      <c r="K191" s="407"/>
      <c r="L191" s="290"/>
      <c r="M191" s="291"/>
      <c r="N191" s="365"/>
      <c r="O191" s="366"/>
      <c r="P191" s="367"/>
      <c r="Q191" s="150"/>
      <c r="R191" s="274"/>
    </row>
    <row r="192" spans="1:21" s="104" customFormat="1" ht="48" customHeight="1">
      <c r="A192" s="78"/>
      <c r="B192" s="363"/>
      <c r="C192" s="408" t="s">
        <v>584</v>
      </c>
      <c r="D192" s="487" t="s">
        <v>587</v>
      </c>
      <c r="E192" s="409"/>
      <c r="F192" s="409"/>
      <c r="G192" s="410" t="s">
        <v>538</v>
      </c>
      <c r="H192" s="411" t="s">
        <v>7</v>
      </c>
      <c r="I192" s="412">
        <v>9870</v>
      </c>
      <c r="J192" s="413">
        <v>17572</v>
      </c>
      <c r="K192" s="414">
        <v>173435640</v>
      </c>
      <c r="L192" s="290"/>
      <c r="M192" s="291"/>
      <c r="N192" s="292"/>
      <c r="O192" s="318">
        <f t="shared" si="39"/>
        <v>0</v>
      </c>
      <c r="P192" s="319">
        <f t="shared" si="40"/>
        <v>0</v>
      </c>
      <c r="Q192" s="150" t="str">
        <f t="shared" si="41"/>
        <v>ERROR</v>
      </c>
      <c r="R192" s="274"/>
    </row>
    <row r="193" spans="1:18" s="104" customFormat="1" ht="48" customHeight="1">
      <c r="A193" s="78"/>
      <c r="B193" s="363"/>
      <c r="C193" s="408" t="s">
        <v>586</v>
      </c>
      <c r="D193" s="487" t="s">
        <v>589</v>
      </c>
      <c r="E193" s="409"/>
      <c r="F193" s="409"/>
      <c r="G193" s="410" t="s">
        <v>539</v>
      </c>
      <c r="H193" s="411" t="s">
        <v>7</v>
      </c>
      <c r="I193" s="412">
        <v>54</v>
      </c>
      <c r="J193" s="413">
        <v>21964</v>
      </c>
      <c r="K193" s="414">
        <v>1186056</v>
      </c>
      <c r="L193" s="290"/>
      <c r="M193" s="291"/>
      <c r="N193" s="292"/>
      <c r="O193" s="318">
        <f t="shared" si="39"/>
        <v>0</v>
      </c>
      <c r="P193" s="319">
        <f t="shared" si="40"/>
        <v>0</v>
      </c>
      <c r="Q193" s="150" t="str">
        <f t="shared" si="41"/>
        <v>ERROR</v>
      </c>
      <c r="R193" s="274"/>
    </row>
    <row r="194" spans="1:18" s="104" customFormat="1" ht="48" customHeight="1">
      <c r="A194" s="78"/>
      <c r="B194" s="363"/>
      <c r="C194" s="408" t="s">
        <v>588</v>
      </c>
      <c r="D194" s="487" t="s">
        <v>591</v>
      </c>
      <c r="E194" s="409"/>
      <c r="F194" s="409"/>
      <c r="G194" s="410" t="s">
        <v>540</v>
      </c>
      <c r="H194" s="411" t="s">
        <v>4</v>
      </c>
      <c r="I194" s="412">
        <v>49</v>
      </c>
      <c r="J194" s="413">
        <v>146427</v>
      </c>
      <c r="K194" s="414">
        <v>7174923</v>
      </c>
      <c r="L194" s="290"/>
      <c r="M194" s="291"/>
      <c r="N194" s="292"/>
      <c r="O194" s="318">
        <f t="shared" si="39"/>
        <v>0</v>
      </c>
      <c r="P194" s="319">
        <f t="shared" si="40"/>
        <v>0</v>
      </c>
      <c r="Q194" s="150" t="str">
        <f t="shared" si="41"/>
        <v>ERROR</v>
      </c>
      <c r="R194" s="274"/>
    </row>
    <row r="195" spans="1:18" s="104" customFormat="1" ht="63.9" customHeight="1">
      <c r="A195" s="78"/>
      <c r="B195" s="363"/>
      <c r="C195" s="408" t="s">
        <v>590</v>
      </c>
      <c r="D195" s="487" t="s">
        <v>593</v>
      </c>
      <c r="E195" s="409"/>
      <c r="F195" s="409"/>
      <c r="G195" s="410" t="s">
        <v>541</v>
      </c>
      <c r="H195" s="411" t="s">
        <v>5</v>
      </c>
      <c r="I195" s="412">
        <v>6</v>
      </c>
      <c r="J195" s="413">
        <v>209976</v>
      </c>
      <c r="K195" s="414">
        <v>1259856</v>
      </c>
      <c r="L195" s="290"/>
      <c r="M195" s="291"/>
      <c r="N195" s="292"/>
      <c r="O195" s="318">
        <f t="shared" si="39"/>
        <v>0</v>
      </c>
      <c r="P195" s="319">
        <f t="shared" si="40"/>
        <v>0</v>
      </c>
      <c r="Q195" s="150" t="str">
        <f t="shared" si="41"/>
        <v>ERROR</v>
      </c>
      <c r="R195" s="274"/>
    </row>
    <row r="196" spans="1:18" s="104" customFormat="1" ht="63.9" customHeight="1">
      <c r="A196" s="78"/>
      <c r="B196" s="363"/>
      <c r="C196" s="408" t="s">
        <v>592</v>
      </c>
      <c r="D196" s="487" t="s">
        <v>595</v>
      </c>
      <c r="E196" s="409"/>
      <c r="F196" s="409"/>
      <c r="G196" s="410" t="s">
        <v>542</v>
      </c>
      <c r="H196" s="411" t="s">
        <v>7</v>
      </c>
      <c r="I196" s="412">
        <v>29</v>
      </c>
      <c r="J196" s="413">
        <v>43929</v>
      </c>
      <c r="K196" s="414">
        <v>1273941</v>
      </c>
      <c r="L196" s="290"/>
      <c r="M196" s="291"/>
      <c r="N196" s="292"/>
      <c r="O196" s="318">
        <f t="shared" si="39"/>
        <v>0</v>
      </c>
      <c r="P196" s="319">
        <f t="shared" si="40"/>
        <v>0</v>
      </c>
      <c r="Q196" s="150" t="str">
        <f t="shared" si="41"/>
        <v>ERROR</v>
      </c>
      <c r="R196" s="274"/>
    </row>
    <row r="197" spans="1:18" s="104" customFormat="1" ht="48" customHeight="1">
      <c r="A197" s="78"/>
      <c r="B197" s="363"/>
      <c r="C197" s="408" t="s">
        <v>594</v>
      </c>
      <c r="D197" s="487" t="s">
        <v>597</v>
      </c>
      <c r="E197" s="409"/>
      <c r="F197" s="409"/>
      <c r="G197" s="410" t="s">
        <v>543</v>
      </c>
      <c r="H197" s="411" t="s">
        <v>7</v>
      </c>
      <c r="I197" s="412">
        <v>17</v>
      </c>
      <c r="J197" s="413">
        <v>87857</v>
      </c>
      <c r="K197" s="414">
        <v>1493569</v>
      </c>
      <c r="L197" s="290"/>
      <c r="M197" s="291"/>
      <c r="N197" s="292"/>
      <c r="O197" s="318">
        <f t="shared" si="39"/>
        <v>0</v>
      </c>
      <c r="P197" s="319">
        <f t="shared" si="40"/>
        <v>0</v>
      </c>
      <c r="Q197" s="150" t="str">
        <f t="shared" si="41"/>
        <v>ERROR</v>
      </c>
      <c r="R197" s="274"/>
    </row>
    <row r="198" spans="1:18" s="104" customFormat="1" ht="63.9" customHeight="1">
      <c r="A198" s="78"/>
      <c r="B198" s="363"/>
      <c r="C198" s="408" t="s">
        <v>596</v>
      </c>
      <c r="D198" s="487" t="s">
        <v>599</v>
      </c>
      <c r="E198" s="409"/>
      <c r="F198" s="409"/>
      <c r="G198" s="410" t="s">
        <v>544</v>
      </c>
      <c r="H198" s="411" t="s">
        <v>7</v>
      </c>
      <c r="I198" s="412">
        <v>232</v>
      </c>
      <c r="J198" s="413">
        <v>8634</v>
      </c>
      <c r="K198" s="414">
        <v>2003088</v>
      </c>
      <c r="L198" s="290"/>
      <c r="M198" s="291"/>
      <c r="N198" s="292"/>
      <c r="O198" s="318">
        <f t="shared" si="39"/>
        <v>0</v>
      </c>
      <c r="P198" s="319">
        <f t="shared" si="40"/>
        <v>0</v>
      </c>
      <c r="Q198" s="150" t="str">
        <f t="shared" si="41"/>
        <v>ERROR</v>
      </c>
      <c r="R198" s="274"/>
    </row>
    <row r="199" spans="1:18" s="104" customFormat="1" ht="63.9" customHeight="1">
      <c r="A199" s="78"/>
      <c r="B199" s="363"/>
      <c r="C199" s="408" t="s">
        <v>598</v>
      </c>
      <c r="D199" s="487" t="s">
        <v>600</v>
      </c>
      <c r="E199" s="409"/>
      <c r="F199" s="409"/>
      <c r="G199" s="410" t="s">
        <v>545</v>
      </c>
      <c r="H199" s="411" t="s">
        <v>4</v>
      </c>
      <c r="I199" s="412">
        <v>320</v>
      </c>
      <c r="J199" s="413">
        <v>11604</v>
      </c>
      <c r="K199" s="414">
        <v>3713280</v>
      </c>
      <c r="L199" s="290"/>
      <c r="M199" s="291"/>
      <c r="N199" s="292"/>
      <c r="O199" s="318">
        <f t="shared" si="39"/>
        <v>0</v>
      </c>
      <c r="P199" s="319">
        <f t="shared" si="40"/>
        <v>0</v>
      </c>
      <c r="Q199" s="150" t="str">
        <f t="shared" si="41"/>
        <v>ERROR</v>
      </c>
      <c r="R199" s="274"/>
    </row>
    <row r="200" spans="1:18" s="104" customFormat="1" ht="48" customHeight="1">
      <c r="A200" s="78"/>
      <c r="B200" s="363"/>
      <c r="C200" s="408" t="s">
        <v>1474</v>
      </c>
      <c r="D200" s="487" t="s">
        <v>602</v>
      </c>
      <c r="E200" s="409"/>
      <c r="F200" s="409"/>
      <c r="G200" s="410" t="s">
        <v>1471</v>
      </c>
      <c r="H200" s="411" t="s">
        <v>5</v>
      </c>
      <c r="I200" s="412">
        <v>1</v>
      </c>
      <c r="J200" s="413">
        <v>1581412</v>
      </c>
      <c r="K200" s="414">
        <v>1581412</v>
      </c>
      <c r="L200" s="290"/>
      <c r="M200" s="291"/>
      <c r="N200" s="292"/>
      <c r="O200" s="318">
        <f t="shared" si="39"/>
        <v>0</v>
      </c>
      <c r="P200" s="319">
        <f t="shared" si="40"/>
        <v>0</v>
      </c>
      <c r="Q200" s="150" t="str">
        <f t="shared" si="41"/>
        <v>ERROR</v>
      </c>
      <c r="R200" s="274"/>
    </row>
    <row r="201" spans="1:18" s="104" customFormat="1" ht="63.9" customHeight="1">
      <c r="A201" s="78"/>
      <c r="B201" s="363"/>
      <c r="C201" s="408" t="s">
        <v>601</v>
      </c>
      <c r="D201" s="487" t="s">
        <v>604</v>
      </c>
      <c r="E201" s="409"/>
      <c r="F201" s="409"/>
      <c r="G201" s="410" t="s">
        <v>546</v>
      </c>
      <c r="H201" s="411" t="s">
        <v>5</v>
      </c>
      <c r="I201" s="412">
        <v>8</v>
      </c>
      <c r="J201" s="413">
        <v>628970</v>
      </c>
      <c r="K201" s="414">
        <v>5031760</v>
      </c>
      <c r="L201" s="290"/>
      <c r="M201" s="291"/>
      <c r="N201" s="292"/>
      <c r="O201" s="318">
        <f t="shared" si="39"/>
        <v>0</v>
      </c>
      <c r="P201" s="319">
        <f t="shared" si="40"/>
        <v>0</v>
      </c>
      <c r="Q201" s="150" t="str">
        <f t="shared" si="41"/>
        <v>ERROR</v>
      </c>
      <c r="R201" s="274"/>
    </row>
    <row r="202" spans="1:18" s="104" customFormat="1" ht="48" customHeight="1">
      <c r="A202" s="78"/>
      <c r="B202" s="363"/>
      <c r="C202" s="408" t="s">
        <v>603</v>
      </c>
      <c r="D202" s="487" t="s">
        <v>606</v>
      </c>
      <c r="E202" s="409"/>
      <c r="F202" s="409"/>
      <c r="G202" s="410" t="s">
        <v>547</v>
      </c>
      <c r="H202" s="411" t="s">
        <v>4</v>
      </c>
      <c r="I202" s="412">
        <v>668</v>
      </c>
      <c r="J202" s="413">
        <v>162601</v>
      </c>
      <c r="K202" s="414">
        <v>108617468</v>
      </c>
      <c r="L202" s="290"/>
      <c r="M202" s="291"/>
      <c r="N202" s="292"/>
      <c r="O202" s="318">
        <f t="shared" si="39"/>
        <v>0</v>
      </c>
      <c r="P202" s="319">
        <f t="shared" si="40"/>
        <v>0</v>
      </c>
      <c r="Q202" s="150" t="str">
        <f t="shared" si="41"/>
        <v>ERROR</v>
      </c>
      <c r="R202" s="274"/>
    </row>
    <row r="203" spans="1:18" s="104" customFormat="1" ht="48" customHeight="1">
      <c r="A203" s="78"/>
      <c r="B203" s="363"/>
      <c r="C203" s="408" t="s">
        <v>605</v>
      </c>
      <c r="D203" s="487" t="s">
        <v>608</v>
      </c>
      <c r="E203" s="409"/>
      <c r="F203" s="409"/>
      <c r="G203" s="410" t="s">
        <v>548</v>
      </c>
      <c r="H203" s="411" t="s">
        <v>7</v>
      </c>
      <c r="I203" s="412">
        <v>119</v>
      </c>
      <c r="J203" s="413">
        <v>50735</v>
      </c>
      <c r="K203" s="414">
        <v>6037465</v>
      </c>
      <c r="L203" s="290"/>
      <c r="M203" s="291"/>
      <c r="N203" s="292"/>
      <c r="O203" s="318">
        <f t="shared" si="39"/>
        <v>0</v>
      </c>
      <c r="P203" s="319">
        <f t="shared" si="40"/>
        <v>0</v>
      </c>
      <c r="Q203" s="150" t="str">
        <f t="shared" si="41"/>
        <v>ERROR</v>
      </c>
      <c r="R203" s="274"/>
    </row>
    <row r="204" spans="1:18" s="104" customFormat="1" ht="63.9" customHeight="1">
      <c r="A204" s="78"/>
      <c r="B204" s="363"/>
      <c r="C204" s="408" t="s">
        <v>607</v>
      </c>
      <c r="D204" s="487" t="s">
        <v>610</v>
      </c>
      <c r="E204" s="409"/>
      <c r="F204" s="409"/>
      <c r="G204" s="410" t="s">
        <v>549</v>
      </c>
      <c r="H204" s="411" t="s">
        <v>5</v>
      </c>
      <c r="I204" s="412">
        <v>1</v>
      </c>
      <c r="J204" s="413">
        <v>881345</v>
      </c>
      <c r="K204" s="414">
        <v>881345</v>
      </c>
      <c r="L204" s="290"/>
      <c r="M204" s="291"/>
      <c r="N204" s="292"/>
      <c r="O204" s="318">
        <f t="shared" si="39"/>
        <v>0</v>
      </c>
      <c r="P204" s="319">
        <f t="shared" si="40"/>
        <v>0</v>
      </c>
      <c r="Q204" s="150" t="str">
        <f t="shared" si="41"/>
        <v>ERROR</v>
      </c>
      <c r="R204" s="274"/>
    </row>
    <row r="205" spans="1:18" s="104" customFormat="1" ht="48" customHeight="1">
      <c r="A205" s="78"/>
      <c r="B205" s="363"/>
      <c r="C205" s="408" t="s">
        <v>609</v>
      </c>
      <c r="D205" s="487" t="s">
        <v>612</v>
      </c>
      <c r="E205" s="409"/>
      <c r="F205" s="409"/>
      <c r="G205" s="410" t="s">
        <v>550</v>
      </c>
      <c r="H205" s="411" t="s">
        <v>7</v>
      </c>
      <c r="I205" s="412">
        <v>279</v>
      </c>
      <c r="J205" s="413">
        <v>58572</v>
      </c>
      <c r="K205" s="414">
        <v>16341588</v>
      </c>
      <c r="L205" s="290"/>
      <c r="M205" s="291"/>
      <c r="N205" s="292"/>
      <c r="O205" s="318">
        <f t="shared" si="39"/>
        <v>0</v>
      </c>
      <c r="P205" s="319">
        <f t="shared" si="40"/>
        <v>0</v>
      </c>
      <c r="Q205" s="150" t="str">
        <f t="shared" si="41"/>
        <v>ERROR</v>
      </c>
      <c r="R205" s="274"/>
    </row>
    <row r="206" spans="1:18" s="104" customFormat="1" ht="63.9" customHeight="1">
      <c r="A206" s="78"/>
      <c r="B206" s="363"/>
      <c r="C206" s="408" t="s">
        <v>611</v>
      </c>
      <c r="D206" s="504" t="s">
        <v>614</v>
      </c>
      <c r="E206" s="409"/>
      <c r="F206" s="409"/>
      <c r="G206" s="410" t="s">
        <v>551</v>
      </c>
      <c r="H206" s="411" t="s">
        <v>7</v>
      </c>
      <c r="I206" s="412">
        <v>1467</v>
      </c>
      <c r="J206" s="413">
        <v>14643</v>
      </c>
      <c r="K206" s="414">
        <v>21481281</v>
      </c>
      <c r="L206" s="290"/>
      <c r="M206" s="291"/>
      <c r="N206" s="292"/>
      <c r="O206" s="318">
        <f t="shared" si="39"/>
        <v>0</v>
      </c>
      <c r="P206" s="319">
        <f t="shared" si="40"/>
        <v>0</v>
      </c>
      <c r="Q206" s="150" t="str">
        <f t="shared" si="41"/>
        <v>ERROR</v>
      </c>
      <c r="R206" s="274"/>
    </row>
    <row r="207" spans="1:18" s="104" customFormat="1" ht="63.9" customHeight="1">
      <c r="A207" s="78"/>
      <c r="B207" s="363"/>
      <c r="C207" s="408" t="s">
        <v>613</v>
      </c>
      <c r="D207" s="487" t="s">
        <v>616</v>
      </c>
      <c r="E207" s="409"/>
      <c r="F207" s="409"/>
      <c r="G207" s="410" t="s">
        <v>552</v>
      </c>
      <c r="H207" s="411" t="s">
        <v>7</v>
      </c>
      <c r="I207" s="412">
        <v>3043</v>
      </c>
      <c r="J207" s="413">
        <v>14643</v>
      </c>
      <c r="K207" s="414">
        <v>44558649</v>
      </c>
      <c r="L207" s="290"/>
      <c r="M207" s="291"/>
      <c r="N207" s="292"/>
      <c r="O207" s="318">
        <f t="shared" si="39"/>
        <v>0</v>
      </c>
      <c r="P207" s="319">
        <f t="shared" si="40"/>
        <v>0</v>
      </c>
      <c r="Q207" s="150" t="str">
        <f t="shared" si="41"/>
        <v>ERROR</v>
      </c>
      <c r="R207" s="274"/>
    </row>
    <row r="208" spans="1:18" s="104" customFormat="1" ht="63.9" customHeight="1">
      <c r="A208" s="78"/>
      <c r="B208" s="363"/>
      <c r="C208" s="408" t="s">
        <v>615</v>
      </c>
      <c r="D208" s="487" t="s">
        <v>618</v>
      </c>
      <c r="E208" s="409"/>
      <c r="F208" s="409"/>
      <c r="G208" s="410" t="s">
        <v>553</v>
      </c>
      <c r="H208" s="411" t="s">
        <v>7</v>
      </c>
      <c r="I208" s="412">
        <v>197</v>
      </c>
      <c r="J208" s="413">
        <v>14643</v>
      </c>
      <c r="K208" s="414">
        <v>2884671</v>
      </c>
      <c r="L208" s="290"/>
      <c r="M208" s="291"/>
      <c r="N208" s="292"/>
      <c r="O208" s="318">
        <f t="shared" si="39"/>
        <v>0</v>
      </c>
      <c r="P208" s="319">
        <f t="shared" si="40"/>
        <v>0</v>
      </c>
      <c r="Q208" s="150" t="str">
        <f t="shared" si="41"/>
        <v>ERROR</v>
      </c>
      <c r="R208" s="274"/>
    </row>
    <row r="209" spans="1:18" s="104" customFormat="1" ht="63.9" customHeight="1">
      <c r="A209" s="78"/>
      <c r="B209" s="363"/>
      <c r="C209" s="408" t="s">
        <v>617</v>
      </c>
      <c r="D209" s="487" t="s">
        <v>620</v>
      </c>
      <c r="E209" s="409"/>
      <c r="F209" s="409"/>
      <c r="G209" s="410" t="s">
        <v>554</v>
      </c>
      <c r="H209" s="411" t="s">
        <v>5</v>
      </c>
      <c r="I209" s="412">
        <v>34</v>
      </c>
      <c r="J209" s="413">
        <v>292854</v>
      </c>
      <c r="K209" s="414">
        <v>9957036</v>
      </c>
      <c r="L209" s="290"/>
      <c r="M209" s="291"/>
      <c r="N209" s="292"/>
      <c r="O209" s="318">
        <f t="shared" si="39"/>
        <v>0</v>
      </c>
      <c r="P209" s="319">
        <f t="shared" si="40"/>
        <v>0</v>
      </c>
      <c r="Q209" s="150" t="str">
        <f t="shared" si="41"/>
        <v>ERROR</v>
      </c>
      <c r="R209" s="274"/>
    </row>
    <row r="210" spans="1:18" s="104" customFormat="1" ht="63.9" customHeight="1">
      <c r="A210" s="78"/>
      <c r="B210" s="363"/>
      <c r="C210" s="408" t="s">
        <v>619</v>
      </c>
      <c r="D210" s="487" t="s">
        <v>623</v>
      </c>
      <c r="E210" s="409"/>
      <c r="F210" s="409"/>
      <c r="G210" s="410" t="s">
        <v>621</v>
      </c>
      <c r="H210" s="411" t="s">
        <v>4</v>
      </c>
      <c r="I210" s="412">
        <v>214</v>
      </c>
      <c r="J210" s="413">
        <v>29409</v>
      </c>
      <c r="K210" s="414">
        <v>6293526</v>
      </c>
      <c r="L210" s="290"/>
      <c r="M210" s="291"/>
      <c r="N210" s="292"/>
      <c r="O210" s="318">
        <f t="shared" si="39"/>
        <v>0</v>
      </c>
      <c r="P210" s="319">
        <f t="shared" si="40"/>
        <v>0</v>
      </c>
      <c r="Q210" s="150" t="str">
        <f t="shared" si="41"/>
        <v>ERROR</v>
      </c>
      <c r="R210" s="274"/>
    </row>
    <row r="211" spans="1:18" s="104" customFormat="1" ht="63.9" customHeight="1">
      <c r="A211" s="78"/>
      <c r="B211" s="363"/>
      <c r="C211" s="408" t="s">
        <v>622</v>
      </c>
      <c r="D211" s="487" t="s">
        <v>625</v>
      </c>
      <c r="E211" s="409"/>
      <c r="F211" s="409"/>
      <c r="G211" s="410" t="s">
        <v>556</v>
      </c>
      <c r="H211" s="411" t="s">
        <v>4</v>
      </c>
      <c r="I211" s="412">
        <v>348</v>
      </c>
      <c r="J211" s="413">
        <v>147717</v>
      </c>
      <c r="K211" s="414">
        <v>51405516</v>
      </c>
      <c r="L211" s="290"/>
      <c r="M211" s="291"/>
      <c r="N211" s="292"/>
      <c r="O211" s="318">
        <f t="shared" si="39"/>
        <v>0</v>
      </c>
      <c r="P211" s="319">
        <f t="shared" si="40"/>
        <v>0</v>
      </c>
      <c r="Q211" s="150" t="str">
        <f t="shared" si="41"/>
        <v>ERROR</v>
      </c>
      <c r="R211" s="274"/>
    </row>
    <row r="212" spans="1:18" s="104" customFormat="1" ht="48" customHeight="1">
      <c r="A212" s="78"/>
      <c r="B212" s="363"/>
      <c r="C212" s="408" t="s">
        <v>624</v>
      </c>
      <c r="D212" s="487" t="s">
        <v>634</v>
      </c>
      <c r="E212" s="409"/>
      <c r="F212" s="409"/>
      <c r="G212" s="410" t="s">
        <v>557</v>
      </c>
      <c r="H212" s="411" t="s">
        <v>7</v>
      </c>
      <c r="I212" s="412">
        <v>1993</v>
      </c>
      <c r="J212" s="413">
        <v>29287</v>
      </c>
      <c r="K212" s="414">
        <v>58368991</v>
      </c>
      <c r="L212" s="290"/>
      <c r="M212" s="291"/>
      <c r="N212" s="292"/>
      <c r="O212" s="318">
        <f t="shared" si="39"/>
        <v>0</v>
      </c>
      <c r="P212" s="319">
        <f t="shared" si="40"/>
        <v>0</v>
      </c>
      <c r="Q212" s="150" t="str">
        <f t="shared" si="41"/>
        <v>ERROR</v>
      </c>
      <c r="R212" s="274"/>
    </row>
    <row r="213" spans="1:18" s="104" customFormat="1" ht="32.1" customHeight="1">
      <c r="A213" s="78"/>
      <c r="B213" s="363"/>
      <c r="C213" s="408" t="s">
        <v>626</v>
      </c>
      <c r="D213" s="487" t="s">
        <v>636</v>
      </c>
      <c r="E213" s="409"/>
      <c r="F213" s="409"/>
      <c r="G213" s="410" t="s">
        <v>558</v>
      </c>
      <c r="H213" s="411" t="s">
        <v>7</v>
      </c>
      <c r="I213" s="412">
        <v>13334</v>
      </c>
      <c r="J213" s="413">
        <v>4688</v>
      </c>
      <c r="K213" s="414">
        <v>62509792</v>
      </c>
      <c r="L213" s="290"/>
      <c r="M213" s="291"/>
      <c r="N213" s="292"/>
      <c r="O213" s="318">
        <f t="shared" si="39"/>
        <v>0</v>
      </c>
      <c r="P213" s="319">
        <f t="shared" si="40"/>
        <v>0</v>
      </c>
      <c r="Q213" s="150" t="str">
        <f t="shared" si="41"/>
        <v>ERROR</v>
      </c>
      <c r="R213" s="274"/>
    </row>
    <row r="214" spans="1:18" s="104" customFormat="1" ht="32.1" customHeight="1">
      <c r="A214" s="78"/>
      <c r="B214" s="363"/>
      <c r="C214" s="408" t="s">
        <v>627</v>
      </c>
      <c r="D214" s="487" t="s">
        <v>638</v>
      </c>
      <c r="E214" s="409"/>
      <c r="F214" s="409"/>
      <c r="G214" s="410" t="s">
        <v>559</v>
      </c>
      <c r="H214" s="411" t="s">
        <v>4</v>
      </c>
      <c r="I214" s="412">
        <v>895</v>
      </c>
      <c r="J214" s="413">
        <v>31566</v>
      </c>
      <c r="K214" s="414">
        <v>28251570</v>
      </c>
      <c r="L214" s="290"/>
      <c r="M214" s="291"/>
      <c r="N214" s="292"/>
      <c r="O214" s="318">
        <f t="shared" si="39"/>
        <v>0</v>
      </c>
      <c r="P214" s="319">
        <f t="shared" si="40"/>
        <v>0</v>
      </c>
      <c r="Q214" s="150" t="str">
        <f t="shared" si="41"/>
        <v>ERROR</v>
      </c>
      <c r="R214" s="274"/>
    </row>
    <row r="215" spans="1:18" s="104" customFormat="1" ht="48" customHeight="1">
      <c r="A215" s="78"/>
      <c r="B215" s="363"/>
      <c r="C215" s="408" t="s">
        <v>1306</v>
      </c>
      <c r="D215" s="487" t="s">
        <v>642</v>
      </c>
      <c r="E215" s="409"/>
      <c r="F215" s="409"/>
      <c r="G215" s="410" t="s">
        <v>1295</v>
      </c>
      <c r="H215" s="411" t="s">
        <v>5</v>
      </c>
      <c r="I215" s="412">
        <v>1</v>
      </c>
      <c r="J215" s="413">
        <v>319211</v>
      </c>
      <c r="K215" s="414">
        <v>319211</v>
      </c>
      <c r="L215" s="290"/>
      <c r="M215" s="291"/>
      <c r="N215" s="292"/>
      <c r="O215" s="318">
        <f t="shared" si="39"/>
        <v>0</v>
      </c>
      <c r="P215" s="319">
        <f t="shared" si="40"/>
        <v>0</v>
      </c>
      <c r="Q215" s="150" t="str">
        <f t="shared" si="41"/>
        <v>ERROR</v>
      </c>
      <c r="R215" s="274"/>
    </row>
    <row r="216" spans="1:18" s="104" customFormat="1" ht="80.099999999999994" customHeight="1">
      <c r="A216" s="78"/>
      <c r="B216" s="363"/>
      <c r="C216" s="408" t="s">
        <v>1307</v>
      </c>
      <c r="D216" s="487" t="s">
        <v>644</v>
      </c>
      <c r="E216" s="409"/>
      <c r="F216" s="409"/>
      <c r="G216" s="410" t="s">
        <v>1296</v>
      </c>
      <c r="H216" s="411" t="s">
        <v>5</v>
      </c>
      <c r="I216" s="412">
        <v>11</v>
      </c>
      <c r="J216" s="413">
        <v>221105</v>
      </c>
      <c r="K216" s="414">
        <v>2432155</v>
      </c>
      <c r="L216" s="290"/>
      <c r="M216" s="291"/>
      <c r="N216" s="292"/>
      <c r="O216" s="318">
        <f t="shared" si="39"/>
        <v>0</v>
      </c>
      <c r="P216" s="319">
        <f t="shared" si="40"/>
        <v>0</v>
      </c>
      <c r="Q216" s="150" t="str">
        <f t="shared" si="41"/>
        <v>ERROR</v>
      </c>
      <c r="R216" s="274"/>
    </row>
    <row r="217" spans="1:18" s="104" customFormat="1" ht="80.099999999999994" customHeight="1">
      <c r="A217" s="78"/>
      <c r="B217" s="363"/>
      <c r="C217" s="408" t="s">
        <v>1308</v>
      </c>
      <c r="D217" s="487" t="s">
        <v>646</v>
      </c>
      <c r="E217" s="409"/>
      <c r="F217" s="409"/>
      <c r="G217" s="410" t="s">
        <v>560</v>
      </c>
      <c r="H217" s="411" t="s">
        <v>5</v>
      </c>
      <c r="I217" s="412">
        <v>12</v>
      </c>
      <c r="J217" s="413">
        <v>319211</v>
      </c>
      <c r="K217" s="414">
        <v>3830532</v>
      </c>
      <c r="L217" s="290"/>
      <c r="M217" s="291"/>
      <c r="N217" s="292"/>
      <c r="O217" s="318">
        <f t="shared" si="39"/>
        <v>0</v>
      </c>
      <c r="P217" s="319">
        <f t="shared" si="40"/>
        <v>0</v>
      </c>
      <c r="Q217" s="150" t="str">
        <f t="shared" si="41"/>
        <v>ERROR</v>
      </c>
      <c r="R217" s="274"/>
    </row>
    <row r="218" spans="1:18" s="104" customFormat="1" ht="80.099999999999994" customHeight="1">
      <c r="A218" s="78"/>
      <c r="B218" s="363"/>
      <c r="C218" s="408" t="s">
        <v>628</v>
      </c>
      <c r="D218" s="487" t="s">
        <v>648</v>
      </c>
      <c r="E218" s="409"/>
      <c r="F218" s="409"/>
      <c r="G218" s="410" t="s">
        <v>561</v>
      </c>
      <c r="H218" s="411" t="s">
        <v>5</v>
      </c>
      <c r="I218" s="412">
        <v>22</v>
      </c>
      <c r="J218" s="413">
        <v>175713</v>
      </c>
      <c r="K218" s="414">
        <v>3865686</v>
      </c>
      <c r="L218" s="290"/>
      <c r="M218" s="291"/>
      <c r="N218" s="292"/>
      <c r="O218" s="318">
        <f t="shared" si="39"/>
        <v>0</v>
      </c>
      <c r="P218" s="319">
        <f t="shared" si="40"/>
        <v>0</v>
      </c>
      <c r="Q218" s="150" t="str">
        <f t="shared" si="41"/>
        <v>ERROR</v>
      </c>
      <c r="R218" s="274"/>
    </row>
    <row r="219" spans="1:18" s="104" customFormat="1" ht="48" customHeight="1">
      <c r="A219" s="78"/>
      <c r="B219" s="363"/>
      <c r="C219" s="408" t="s">
        <v>629</v>
      </c>
      <c r="D219" s="487" t="s">
        <v>650</v>
      </c>
      <c r="E219" s="409"/>
      <c r="F219" s="409"/>
      <c r="G219" s="410" t="s">
        <v>562</v>
      </c>
      <c r="H219" s="411" t="s">
        <v>5</v>
      </c>
      <c r="I219" s="412">
        <v>33</v>
      </c>
      <c r="J219" s="413">
        <v>43050</v>
      </c>
      <c r="K219" s="414">
        <v>1420650</v>
      </c>
      <c r="L219" s="290"/>
      <c r="M219" s="291"/>
      <c r="N219" s="292"/>
      <c r="O219" s="318">
        <f t="shared" si="39"/>
        <v>0</v>
      </c>
      <c r="P219" s="319">
        <f t="shared" si="40"/>
        <v>0</v>
      </c>
      <c r="Q219" s="150" t="str">
        <f t="shared" si="41"/>
        <v>ERROR</v>
      </c>
      <c r="R219" s="274"/>
    </row>
    <row r="220" spans="1:18" s="104" customFormat="1" ht="48" customHeight="1">
      <c r="A220" s="78"/>
      <c r="B220" s="363"/>
      <c r="C220" s="408" t="s">
        <v>1309</v>
      </c>
      <c r="D220" s="487" t="s">
        <v>1311</v>
      </c>
      <c r="E220" s="409"/>
      <c r="F220" s="409"/>
      <c r="G220" s="410" t="s">
        <v>1297</v>
      </c>
      <c r="H220" s="411" t="s">
        <v>5</v>
      </c>
      <c r="I220" s="412">
        <v>6</v>
      </c>
      <c r="J220" s="413">
        <v>468639</v>
      </c>
      <c r="K220" s="414">
        <v>2811834</v>
      </c>
      <c r="L220" s="290"/>
      <c r="M220" s="291"/>
      <c r="N220" s="292"/>
      <c r="O220" s="318">
        <f t="shared" si="39"/>
        <v>0</v>
      </c>
      <c r="P220" s="319">
        <f t="shared" si="40"/>
        <v>0</v>
      </c>
      <c r="Q220" s="150" t="str">
        <f t="shared" si="41"/>
        <v>ERROR</v>
      </c>
      <c r="R220" s="274"/>
    </row>
    <row r="221" spans="1:18" s="104" customFormat="1" ht="32.1" customHeight="1">
      <c r="A221" s="78"/>
      <c r="B221" s="363"/>
      <c r="C221" s="408" t="s">
        <v>630</v>
      </c>
      <c r="D221" s="487" t="s">
        <v>652</v>
      </c>
      <c r="E221" s="409"/>
      <c r="F221" s="409"/>
      <c r="G221" s="410" t="s">
        <v>563</v>
      </c>
      <c r="H221" s="411" t="s">
        <v>5</v>
      </c>
      <c r="I221" s="412">
        <v>14</v>
      </c>
      <c r="J221" s="413">
        <v>618239</v>
      </c>
      <c r="K221" s="414">
        <v>8655346</v>
      </c>
      <c r="L221" s="290"/>
      <c r="M221" s="291"/>
      <c r="N221" s="292"/>
      <c r="O221" s="318">
        <f t="shared" si="39"/>
        <v>0</v>
      </c>
      <c r="P221" s="319">
        <f t="shared" si="40"/>
        <v>0</v>
      </c>
      <c r="Q221" s="150" t="str">
        <f t="shared" si="41"/>
        <v>ERROR</v>
      </c>
      <c r="R221" s="274"/>
    </row>
    <row r="222" spans="1:18" s="104" customFormat="1" ht="63.9" customHeight="1">
      <c r="A222" s="78"/>
      <c r="B222" s="363"/>
      <c r="C222" s="408" t="s">
        <v>631</v>
      </c>
      <c r="D222" s="487" t="s">
        <v>1312</v>
      </c>
      <c r="E222" s="409"/>
      <c r="F222" s="409"/>
      <c r="G222" s="410" t="s">
        <v>564</v>
      </c>
      <c r="H222" s="411" t="s">
        <v>5</v>
      </c>
      <c r="I222" s="412">
        <v>30</v>
      </c>
      <c r="J222" s="413">
        <v>53621</v>
      </c>
      <c r="K222" s="414">
        <v>1608630</v>
      </c>
      <c r="L222" s="290"/>
      <c r="M222" s="291"/>
      <c r="N222" s="292"/>
      <c r="O222" s="318">
        <f t="shared" si="39"/>
        <v>0</v>
      </c>
      <c r="P222" s="319">
        <f t="shared" si="40"/>
        <v>0</v>
      </c>
      <c r="Q222" s="150" t="str">
        <f t="shared" si="41"/>
        <v>ERROR</v>
      </c>
      <c r="R222" s="274"/>
    </row>
    <row r="223" spans="1:18" s="104" customFormat="1" ht="48" customHeight="1">
      <c r="A223" s="78"/>
      <c r="B223" s="363"/>
      <c r="C223" s="408" t="s">
        <v>632</v>
      </c>
      <c r="D223" s="487" t="s">
        <v>1313</v>
      </c>
      <c r="E223" s="409"/>
      <c r="F223" s="409"/>
      <c r="G223" s="410" t="s">
        <v>565</v>
      </c>
      <c r="H223" s="411" t="s">
        <v>4</v>
      </c>
      <c r="I223" s="412">
        <v>23</v>
      </c>
      <c r="J223" s="413">
        <v>551995</v>
      </c>
      <c r="K223" s="414">
        <v>12695885</v>
      </c>
      <c r="L223" s="290"/>
      <c r="M223" s="291"/>
      <c r="N223" s="292"/>
      <c r="O223" s="318">
        <f t="shared" si="39"/>
        <v>0</v>
      </c>
      <c r="P223" s="319">
        <f t="shared" si="40"/>
        <v>0</v>
      </c>
      <c r="Q223" s="150" t="str">
        <f t="shared" si="41"/>
        <v>ERROR</v>
      </c>
      <c r="R223" s="274"/>
    </row>
    <row r="224" spans="1:18" s="104" customFormat="1" ht="63.9" customHeight="1">
      <c r="A224" s="78"/>
      <c r="B224" s="363"/>
      <c r="C224" s="408" t="s">
        <v>1310</v>
      </c>
      <c r="D224" s="487" t="s">
        <v>1315</v>
      </c>
      <c r="E224" s="409"/>
      <c r="F224" s="409"/>
      <c r="G224" s="410" t="s">
        <v>1298</v>
      </c>
      <c r="H224" s="411" t="s">
        <v>5</v>
      </c>
      <c r="I224" s="412">
        <v>931</v>
      </c>
      <c r="J224" s="413">
        <v>252004</v>
      </c>
      <c r="K224" s="414">
        <v>234615724</v>
      </c>
      <c r="L224" s="290"/>
      <c r="M224" s="291"/>
      <c r="N224" s="292"/>
      <c r="O224" s="318">
        <f t="shared" si="39"/>
        <v>0</v>
      </c>
      <c r="P224" s="319">
        <f t="shared" si="40"/>
        <v>0</v>
      </c>
      <c r="Q224" s="150" t="str">
        <f t="shared" si="41"/>
        <v>ERROR</v>
      </c>
      <c r="R224" s="274"/>
    </row>
    <row r="225" spans="1:18" s="104" customFormat="1" ht="32.1" customHeight="1">
      <c r="A225" s="78"/>
      <c r="B225" s="363"/>
      <c r="C225" s="408" t="s">
        <v>633</v>
      </c>
      <c r="D225" s="487" t="s">
        <v>1316</v>
      </c>
      <c r="E225" s="409"/>
      <c r="F225" s="409"/>
      <c r="G225" s="410" t="s">
        <v>566</v>
      </c>
      <c r="H225" s="411" t="s">
        <v>5</v>
      </c>
      <c r="I225" s="412">
        <v>200</v>
      </c>
      <c r="J225" s="413">
        <v>14958</v>
      </c>
      <c r="K225" s="414">
        <v>2991600</v>
      </c>
      <c r="L225" s="290"/>
      <c r="M225" s="291"/>
      <c r="N225" s="292"/>
      <c r="O225" s="318">
        <f t="shared" si="39"/>
        <v>0</v>
      </c>
      <c r="P225" s="319">
        <f t="shared" si="40"/>
        <v>0</v>
      </c>
      <c r="Q225" s="150" t="str">
        <f t="shared" si="41"/>
        <v>ERROR</v>
      </c>
      <c r="R225" s="274"/>
    </row>
    <row r="226" spans="1:18" s="104" customFormat="1" ht="32.1" customHeight="1">
      <c r="A226" s="78"/>
      <c r="B226" s="363"/>
      <c r="C226" s="408" t="s">
        <v>635</v>
      </c>
      <c r="D226" s="487" t="s">
        <v>1317</v>
      </c>
      <c r="E226" s="409"/>
      <c r="F226" s="409"/>
      <c r="G226" s="410" t="s">
        <v>567</v>
      </c>
      <c r="H226" s="411" t="s">
        <v>5</v>
      </c>
      <c r="I226" s="412">
        <v>2215</v>
      </c>
      <c r="J226" s="413">
        <v>5990</v>
      </c>
      <c r="K226" s="414">
        <v>13267850</v>
      </c>
      <c r="L226" s="290"/>
      <c r="M226" s="291"/>
      <c r="N226" s="292"/>
      <c r="O226" s="318">
        <f t="shared" si="39"/>
        <v>0</v>
      </c>
      <c r="P226" s="319">
        <f t="shared" si="40"/>
        <v>0</v>
      </c>
      <c r="Q226" s="150" t="str">
        <f t="shared" si="41"/>
        <v>ERROR</v>
      </c>
      <c r="R226" s="274"/>
    </row>
    <row r="227" spans="1:18" s="104" customFormat="1" ht="32.1" customHeight="1">
      <c r="A227" s="78"/>
      <c r="B227" s="363"/>
      <c r="C227" s="402"/>
      <c r="D227" s="486"/>
      <c r="E227" s="403"/>
      <c r="F227" s="403"/>
      <c r="G227" s="415" t="s">
        <v>568</v>
      </c>
      <c r="H227" s="424"/>
      <c r="I227" s="424"/>
      <c r="J227" s="406"/>
      <c r="K227" s="407"/>
      <c r="L227" s="290"/>
      <c r="M227" s="291"/>
      <c r="N227" s="365"/>
      <c r="O227" s="366"/>
      <c r="P227" s="367"/>
      <c r="Q227" s="150"/>
      <c r="R227" s="274"/>
    </row>
    <row r="228" spans="1:18" s="104" customFormat="1" ht="48" customHeight="1">
      <c r="A228" s="78"/>
      <c r="B228" s="363"/>
      <c r="C228" s="408" t="s">
        <v>637</v>
      </c>
      <c r="D228" s="487" t="s">
        <v>1319</v>
      </c>
      <c r="E228" s="409"/>
      <c r="F228" s="409"/>
      <c r="G228" s="410" t="s">
        <v>569</v>
      </c>
      <c r="H228" s="411" t="s">
        <v>6</v>
      </c>
      <c r="I228" s="412">
        <v>4</v>
      </c>
      <c r="J228" s="413">
        <v>1115644</v>
      </c>
      <c r="K228" s="414">
        <v>4462576</v>
      </c>
      <c r="L228" s="290"/>
      <c r="M228" s="291"/>
      <c r="N228" s="292"/>
      <c r="O228" s="318">
        <f t="shared" si="39"/>
        <v>0</v>
      </c>
      <c r="P228" s="319">
        <f t="shared" si="40"/>
        <v>0</v>
      </c>
      <c r="Q228" s="150" t="str">
        <f t="shared" si="41"/>
        <v>ERROR</v>
      </c>
      <c r="R228" s="274"/>
    </row>
    <row r="229" spans="1:18" s="104" customFormat="1" ht="63.9" customHeight="1">
      <c r="A229" s="78"/>
      <c r="B229" s="363"/>
      <c r="C229" s="408" t="s">
        <v>639</v>
      </c>
      <c r="D229" s="487" t="s">
        <v>1320</v>
      </c>
      <c r="E229" s="409"/>
      <c r="F229" s="409"/>
      <c r="G229" s="410" t="s">
        <v>570</v>
      </c>
      <c r="H229" s="411" t="s">
        <v>5</v>
      </c>
      <c r="I229" s="412">
        <v>43</v>
      </c>
      <c r="J229" s="413">
        <v>392490</v>
      </c>
      <c r="K229" s="414">
        <v>16877070</v>
      </c>
      <c r="L229" s="290"/>
      <c r="M229" s="291"/>
      <c r="N229" s="292"/>
      <c r="O229" s="318">
        <f t="shared" si="39"/>
        <v>0</v>
      </c>
      <c r="P229" s="319">
        <f t="shared" si="40"/>
        <v>0</v>
      </c>
      <c r="Q229" s="150" t="str">
        <f t="shared" si="41"/>
        <v>ERROR</v>
      </c>
      <c r="R229" s="274"/>
    </row>
    <row r="230" spans="1:18" s="104" customFormat="1" ht="63.9" customHeight="1">
      <c r="A230" s="78"/>
      <c r="B230" s="363"/>
      <c r="C230" s="408" t="s">
        <v>640</v>
      </c>
      <c r="D230" s="487" t="s">
        <v>1322</v>
      </c>
      <c r="E230" s="409"/>
      <c r="F230" s="409"/>
      <c r="G230" s="410" t="s">
        <v>571</v>
      </c>
      <c r="H230" s="411" t="s">
        <v>5</v>
      </c>
      <c r="I230" s="412">
        <v>7</v>
      </c>
      <c r="J230" s="413">
        <v>345373</v>
      </c>
      <c r="K230" s="414">
        <v>2417611</v>
      </c>
      <c r="L230" s="290"/>
      <c r="M230" s="291"/>
      <c r="N230" s="365"/>
      <c r="O230" s="318">
        <f t="shared" si="39"/>
        <v>0</v>
      </c>
      <c r="P230" s="319">
        <f t="shared" si="40"/>
        <v>0</v>
      </c>
      <c r="Q230" s="150" t="str">
        <f t="shared" si="41"/>
        <v>ERROR</v>
      </c>
      <c r="R230" s="274"/>
    </row>
    <row r="231" spans="1:18" s="104" customFormat="1" ht="80.099999999999994" customHeight="1">
      <c r="A231" s="78"/>
      <c r="B231" s="363"/>
      <c r="C231" s="408" t="s">
        <v>641</v>
      </c>
      <c r="D231" s="487" t="s">
        <v>1324</v>
      </c>
      <c r="E231" s="409"/>
      <c r="F231" s="409"/>
      <c r="G231" s="410" t="s">
        <v>572</v>
      </c>
      <c r="H231" s="411" t="s">
        <v>5</v>
      </c>
      <c r="I231" s="412">
        <v>2</v>
      </c>
      <c r="J231" s="413">
        <v>427563</v>
      </c>
      <c r="K231" s="414">
        <v>855126</v>
      </c>
      <c r="L231" s="290"/>
      <c r="M231" s="291"/>
      <c r="N231" s="292"/>
      <c r="O231" s="318">
        <f t="shared" si="39"/>
        <v>0</v>
      </c>
      <c r="P231" s="319">
        <f t="shared" si="40"/>
        <v>0</v>
      </c>
      <c r="Q231" s="150" t="str">
        <f t="shared" si="41"/>
        <v>ERROR</v>
      </c>
      <c r="R231" s="274"/>
    </row>
    <row r="232" spans="1:18" s="104" customFormat="1" ht="32.1" customHeight="1">
      <c r="A232" s="78"/>
      <c r="B232" s="363"/>
      <c r="C232" s="408" t="s">
        <v>643</v>
      </c>
      <c r="D232" s="487" t="s">
        <v>1475</v>
      </c>
      <c r="E232" s="409"/>
      <c r="F232" s="409"/>
      <c r="G232" s="410" t="s">
        <v>573</v>
      </c>
      <c r="H232" s="411" t="s">
        <v>5</v>
      </c>
      <c r="I232" s="412">
        <v>24</v>
      </c>
      <c r="J232" s="413">
        <v>389784</v>
      </c>
      <c r="K232" s="414">
        <v>9354816</v>
      </c>
      <c r="L232" s="290"/>
      <c r="M232" s="291"/>
      <c r="N232" s="292"/>
      <c r="O232" s="318">
        <f t="shared" si="39"/>
        <v>0</v>
      </c>
      <c r="P232" s="319">
        <f t="shared" si="40"/>
        <v>0</v>
      </c>
      <c r="Q232" s="150" t="str">
        <f t="shared" si="41"/>
        <v>ERROR</v>
      </c>
      <c r="R232" s="274"/>
    </row>
    <row r="233" spans="1:18" s="104" customFormat="1" ht="48" customHeight="1">
      <c r="A233" s="78"/>
      <c r="B233" s="363"/>
      <c r="C233" s="408" t="s">
        <v>645</v>
      </c>
      <c r="D233" s="487" t="s">
        <v>1325</v>
      </c>
      <c r="E233" s="409"/>
      <c r="F233" s="409"/>
      <c r="G233" s="410" t="s">
        <v>574</v>
      </c>
      <c r="H233" s="411" t="s">
        <v>5</v>
      </c>
      <c r="I233" s="412">
        <v>5</v>
      </c>
      <c r="J233" s="413">
        <v>637477</v>
      </c>
      <c r="K233" s="414">
        <v>3187385</v>
      </c>
      <c r="L233" s="290"/>
      <c r="M233" s="291"/>
      <c r="N233" s="292"/>
      <c r="O233" s="318">
        <f t="shared" si="39"/>
        <v>0</v>
      </c>
      <c r="P233" s="319">
        <f t="shared" si="40"/>
        <v>0</v>
      </c>
      <c r="Q233" s="150" t="str">
        <f t="shared" si="41"/>
        <v>ERROR</v>
      </c>
      <c r="R233" s="274"/>
    </row>
    <row r="234" spans="1:18" s="104" customFormat="1" ht="48" customHeight="1">
      <c r="A234" s="78"/>
      <c r="B234" s="363"/>
      <c r="C234" s="408" t="s">
        <v>1314</v>
      </c>
      <c r="D234" s="487" t="s">
        <v>1476</v>
      </c>
      <c r="E234" s="409"/>
      <c r="F234" s="409"/>
      <c r="G234" s="410" t="s">
        <v>1299</v>
      </c>
      <c r="H234" s="411" t="s">
        <v>5</v>
      </c>
      <c r="I234" s="412">
        <v>1</v>
      </c>
      <c r="J234" s="413">
        <v>389552</v>
      </c>
      <c r="K234" s="414">
        <v>389552</v>
      </c>
      <c r="L234" s="290"/>
      <c r="M234" s="291"/>
      <c r="N234" s="292"/>
      <c r="O234" s="318">
        <f t="shared" si="39"/>
        <v>0</v>
      </c>
      <c r="P234" s="319">
        <f t="shared" si="40"/>
        <v>0</v>
      </c>
      <c r="Q234" s="150" t="str">
        <f t="shared" si="41"/>
        <v>ERROR</v>
      </c>
      <c r="R234" s="274"/>
    </row>
    <row r="235" spans="1:18" s="104" customFormat="1" ht="63.9" customHeight="1">
      <c r="A235" s="78"/>
      <c r="B235" s="363"/>
      <c r="C235" s="408" t="s">
        <v>647</v>
      </c>
      <c r="D235" s="487" t="s">
        <v>1477</v>
      </c>
      <c r="E235" s="409"/>
      <c r="F235" s="409"/>
      <c r="G235" s="410" t="s">
        <v>575</v>
      </c>
      <c r="H235" s="411" t="s">
        <v>5</v>
      </c>
      <c r="I235" s="412">
        <v>43</v>
      </c>
      <c r="J235" s="413">
        <v>337201</v>
      </c>
      <c r="K235" s="414">
        <v>14499643</v>
      </c>
      <c r="L235" s="290"/>
      <c r="M235" s="291"/>
      <c r="N235" s="292"/>
      <c r="O235" s="318">
        <f t="shared" ref="O235:O236" si="42">ROUND((+N235),0)</f>
        <v>0</v>
      </c>
      <c r="P235" s="319">
        <f t="shared" ref="P235:P236" si="43">ROUND((+O235*$I235),0)</f>
        <v>0</v>
      </c>
      <c r="Q235" s="150" t="str">
        <f t="shared" ref="Q235:Q236" si="44">IF(OR(P235&lt;=0,P235&gt;$K235),"ERROR","OK")</f>
        <v>ERROR</v>
      </c>
      <c r="R235" s="274"/>
    </row>
    <row r="236" spans="1:18" s="104" customFormat="1" ht="48" customHeight="1">
      <c r="A236" s="78"/>
      <c r="B236" s="363"/>
      <c r="C236" s="408" t="s">
        <v>1318</v>
      </c>
      <c r="D236" s="487" t="s">
        <v>1478</v>
      </c>
      <c r="E236" s="409"/>
      <c r="F236" s="409"/>
      <c r="G236" s="410" t="s">
        <v>1301</v>
      </c>
      <c r="H236" s="411" t="s">
        <v>5</v>
      </c>
      <c r="I236" s="412">
        <v>5</v>
      </c>
      <c r="J236" s="413">
        <v>467455</v>
      </c>
      <c r="K236" s="414">
        <v>2337275</v>
      </c>
      <c r="L236" s="290"/>
      <c r="M236" s="291"/>
      <c r="N236" s="292"/>
      <c r="O236" s="318">
        <f t="shared" si="42"/>
        <v>0</v>
      </c>
      <c r="P236" s="319">
        <f t="shared" si="43"/>
        <v>0</v>
      </c>
      <c r="Q236" s="150" t="str">
        <f t="shared" si="44"/>
        <v>ERROR</v>
      </c>
      <c r="R236" s="274"/>
    </row>
    <row r="237" spans="1:18" s="104" customFormat="1" ht="48" customHeight="1">
      <c r="A237" s="78"/>
      <c r="B237" s="363"/>
      <c r="C237" s="408" t="s">
        <v>649</v>
      </c>
      <c r="D237" s="487" t="s">
        <v>1479</v>
      </c>
      <c r="E237" s="409"/>
      <c r="F237" s="409"/>
      <c r="G237" s="410" t="s">
        <v>576</v>
      </c>
      <c r="H237" s="411" t="s">
        <v>5</v>
      </c>
      <c r="I237" s="412">
        <v>6</v>
      </c>
      <c r="J237" s="413">
        <v>467455</v>
      </c>
      <c r="K237" s="414">
        <v>2804730</v>
      </c>
      <c r="L237" s="290"/>
      <c r="M237" s="291"/>
      <c r="N237" s="292"/>
      <c r="O237" s="318">
        <f t="shared" si="39"/>
        <v>0</v>
      </c>
      <c r="P237" s="319">
        <f t="shared" si="40"/>
        <v>0</v>
      </c>
      <c r="Q237" s="150" t="str">
        <f t="shared" si="41"/>
        <v>ERROR</v>
      </c>
      <c r="R237" s="274"/>
    </row>
    <row r="238" spans="1:18" s="104" customFormat="1" ht="32.1" customHeight="1">
      <c r="A238" s="78"/>
      <c r="B238" s="363"/>
      <c r="C238" s="408" t="s">
        <v>1321</v>
      </c>
      <c r="D238" s="487" t="s">
        <v>1480</v>
      </c>
      <c r="E238" s="409"/>
      <c r="F238" s="409"/>
      <c r="G238" s="410" t="s">
        <v>1302</v>
      </c>
      <c r="H238" s="411" t="s">
        <v>5</v>
      </c>
      <c r="I238" s="412">
        <v>1</v>
      </c>
      <c r="J238" s="413">
        <v>643695</v>
      </c>
      <c r="K238" s="414">
        <v>643695</v>
      </c>
      <c r="L238" s="290"/>
      <c r="M238" s="291"/>
      <c r="N238" s="292"/>
      <c r="O238" s="318">
        <f t="shared" si="39"/>
        <v>0</v>
      </c>
      <c r="P238" s="319">
        <f t="shared" si="40"/>
        <v>0</v>
      </c>
      <c r="Q238" s="150" t="str">
        <f t="shared" si="41"/>
        <v>ERROR</v>
      </c>
      <c r="R238" s="274"/>
    </row>
    <row r="239" spans="1:18" s="104" customFormat="1" ht="48" customHeight="1">
      <c r="A239" s="78"/>
      <c r="B239" s="363"/>
      <c r="C239" s="408" t="s">
        <v>1323</v>
      </c>
      <c r="D239" s="487" t="s">
        <v>1481</v>
      </c>
      <c r="E239" s="409"/>
      <c r="F239" s="409"/>
      <c r="G239" s="410" t="s">
        <v>577</v>
      </c>
      <c r="H239" s="411" t="s">
        <v>5</v>
      </c>
      <c r="I239" s="412">
        <v>2</v>
      </c>
      <c r="J239" s="413">
        <v>669315</v>
      </c>
      <c r="K239" s="414">
        <v>1338630</v>
      </c>
      <c r="L239" s="290"/>
      <c r="M239" s="291"/>
      <c r="N239" s="292"/>
      <c r="O239" s="318">
        <f t="shared" si="39"/>
        <v>0</v>
      </c>
      <c r="P239" s="319">
        <f t="shared" si="40"/>
        <v>0</v>
      </c>
      <c r="Q239" s="150" t="str">
        <f t="shared" si="41"/>
        <v>ERROR</v>
      </c>
      <c r="R239" s="274"/>
    </row>
    <row r="240" spans="1:18" s="104" customFormat="1" ht="96" customHeight="1">
      <c r="A240" s="78"/>
      <c r="B240" s="363"/>
      <c r="C240" s="408" t="s">
        <v>1482</v>
      </c>
      <c r="D240" s="504" t="s">
        <v>1483</v>
      </c>
      <c r="E240" s="409"/>
      <c r="F240" s="409"/>
      <c r="G240" s="410" t="s">
        <v>1303</v>
      </c>
      <c r="H240" s="411" t="s">
        <v>5</v>
      </c>
      <c r="I240" s="412">
        <v>1</v>
      </c>
      <c r="J240" s="413">
        <v>505357</v>
      </c>
      <c r="K240" s="414">
        <v>505357</v>
      </c>
      <c r="L240" s="290"/>
      <c r="M240" s="291"/>
      <c r="N240" s="292"/>
      <c r="O240" s="318">
        <f t="shared" si="39"/>
        <v>0</v>
      </c>
      <c r="P240" s="319">
        <f t="shared" si="40"/>
        <v>0</v>
      </c>
      <c r="Q240" s="150" t="str">
        <f t="shared" si="41"/>
        <v>ERROR</v>
      </c>
      <c r="R240" s="274"/>
    </row>
    <row r="241" spans="1:24" s="104" customFormat="1" ht="63.9" customHeight="1">
      <c r="A241" s="78"/>
      <c r="B241" s="363"/>
      <c r="C241" s="408" t="s">
        <v>651</v>
      </c>
      <c r="D241" s="487" t="s">
        <v>1484</v>
      </c>
      <c r="E241" s="409"/>
      <c r="F241" s="409"/>
      <c r="G241" s="410" t="s">
        <v>578</v>
      </c>
      <c r="H241" s="411" t="s">
        <v>5</v>
      </c>
      <c r="I241" s="412">
        <v>2</v>
      </c>
      <c r="J241" s="413">
        <v>1180025</v>
      </c>
      <c r="K241" s="414">
        <v>2360050</v>
      </c>
      <c r="L241" s="290"/>
      <c r="M241" s="291"/>
      <c r="N241" s="292"/>
      <c r="O241" s="318">
        <f t="shared" si="39"/>
        <v>0</v>
      </c>
      <c r="P241" s="319">
        <f t="shared" si="40"/>
        <v>0</v>
      </c>
      <c r="Q241" s="150" t="str">
        <f t="shared" si="41"/>
        <v>ERROR</v>
      </c>
      <c r="R241" s="274"/>
    </row>
    <row r="242" spans="1:24" s="104" customFormat="1" ht="30" customHeight="1">
      <c r="A242" s="78"/>
      <c r="B242" s="363"/>
      <c r="C242" s="416" t="s">
        <v>1266</v>
      </c>
      <c r="D242" s="497"/>
      <c r="E242" s="417"/>
      <c r="F242" s="417"/>
      <c r="G242" s="418"/>
      <c r="H242" s="419"/>
      <c r="I242" s="419"/>
      <c r="J242" s="421"/>
      <c r="K242" s="422">
        <v>3837909531</v>
      </c>
      <c r="L242" s="290"/>
      <c r="M242" s="291"/>
      <c r="N242" s="321"/>
      <c r="O242" s="318"/>
      <c r="P242" s="320">
        <f>SUM(P123:P241)</f>
        <v>0</v>
      </c>
      <c r="Q242" s="150" t="str">
        <f>IF(OR(P242&lt;=0,P242&gt;$K242,COUNTIF(Q123:Q241,"error")&gt;0),"ERROR","OK")</f>
        <v>ERROR</v>
      </c>
      <c r="R242" s="274"/>
      <c r="V242" s="712"/>
      <c r="W242" s="712"/>
    </row>
    <row r="243" spans="1:24" s="104" customFormat="1" ht="16.2" thickBot="1">
      <c r="A243" s="78"/>
      <c r="B243" s="363"/>
      <c r="C243" s="126"/>
      <c r="D243" s="126"/>
      <c r="E243" s="78"/>
      <c r="F243" s="78"/>
      <c r="G243" s="127"/>
      <c r="H243" s="278"/>
      <c r="I243" s="78"/>
      <c r="J243" s="296"/>
      <c r="K243" s="296"/>
      <c r="L243" s="290"/>
      <c r="M243" s="291"/>
      <c r="N243" s="292"/>
      <c r="O243" s="322"/>
      <c r="P243" s="323"/>
      <c r="Q243" s="324"/>
      <c r="R243" s="274"/>
      <c r="U243" s="104" t="b">
        <f>+K243='FORMULARIO 1-PPTO OFICIAL'!K246</f>
        <v>1</v>
      </c>
    </row>
    <row r="244" spans="1:24" s="104" customFormat="1" ht="32.1" customHeight="1">
      <c r="A244" s="78"/>
      <c r="B244" s="363"/>
      <c r="C244" s="316"/>
      <c r="D244" s="351">
        <v>6</v>
      </c>
      <c r="E244" s="313"/>
      <c r="F244" s="313"/>
      <c r="G244" s="317" t="s">
        <v>530</v>
      </c>
      <c r="H244" s="314" t="s">
        <v>311</v>
      </c>
      <c r="I244" s="315"/>
      <c r="J244" s="315"/>
      <c r="K244" s="352"/>
      <c r="L244" s="89"/>
      <c r="M244" s="88"/>
      <c r="N244" s="309"/>
      <c r="O244" s="310"/>
      <c r="P244" s="311"/>
      <c r="Q244" s="312"/>
      <c r="R244" s="274"/>
    </row>
    <row r="245" spans="1:24" s="104" customFormat="1" ht="32.1" customHeight="1">
      <c r="A245" s="78"/>
      <c r="B245" s="363"/>
      <c r="C245" s="402"/>
      <c r="D245" s="486"/>
      <c r="E245" s="403"/>
      <c r="F245" s="403"/>
      <c r="G245" s="415" t="s">
        <v>653</v>
      </c>
      <c r="H245" s="424"/>
      <c r="I245" s="424"/>
      <c r="J245" s="406"/>
      <c r="K245" s="407"/>
      <c r="L245" s="290"/>
      <c r="M245" s="291"/>
      <c r="N245" s="365"/>
      <c r="O245" s="366"/>
      <c r="P245" s="367"/>
      <c r="Q245" s="150"/>
      <c r="R245" s="274"/>
    </row>
    <row r="246" spans="1:24" s="104" customFormat="1" ht="63.9" customHeight="1">
      <c r="A246" s="78"/>
      <c r="B246" s="363"/>
      <c r="C246" s="408">
        <v>4130</v>
      </c>
      <c r="D246" s="487">
        <v>6.101</v>
      </c>
      <c r="E246" s="409"/>
      <c r="F246" s="409"/>
      <c r="G246" s="410" t="s">
        <v>654</v>
      </c>
      <c r="H246" s="411" t="s">
        <v>5</v>
      </c>
      <c r="I246" s="412">
        <v>8</v>
      </c>
      <c r="J246" s="413">
        <v>817134</v>
      </c>
      <c r="K246" s="414">
        <v>6537072</v>
      </c>
      <c r="L246" s="290"/>
      <c r="M246" s="291"/>
      <c r="N246" s="292"/>
      <c r="O246" s="318">
        <f t="shared" ref="O246:O268" si="45">ROUND((+N246),0)</f>
        <v>0</v>
      </c>
      <c r="P246" s="319">
        <f t="shared" ref="P246:P268" si="46">ROUND((+O246*$I246),0)</f>
        <v>0</v>
      </c>
      <c r="Q246" s="150" t="str">
        <f t="shared" ref="Q246:Q268" si="47">IF(OR(P246&lt;=0,P246&gt;$K246),"ERROR","OK")</f>
        <v>ERROR</v>
      </c>
      <c r="R246" s="274"/>
    </row>
    <row r="247" spans="1:24" s="104" customFormat="1" ht="32.1" customHeight="1">
      <c r="A247" s="78"/>
      <c r="B247" s="363"/>
      <c r="C247" s="408">
        <v>4987</v>
      </c>
      <c r="D247" s="487">
        <v>6.1020000000000003</v>
      </c>
      <c r="E247" s="409"/>
      <c r="F247" s="409"/>
      <c r="G247" s="410" t="s">
        <v>656</v>
      </c>
      <c r="H247" s="411" t="s">
        <v>5</v>
      </c>
      <c r="I247" s="412">
        <v>1</v>
      </c>
      <c r="J247" s="413">
        <v>1685190</v>
      </c>
      <c r="K247" s="414">
        <v>1685190</v>
      </c>
      <c r="L247" s="290"/>
      <c r="M247" s="291"/>
      <c r="N247" s="292"/>
      <c r="O247" s="318">
        <f t="shared" si="45"/>
        <v>0</v>
      </c>
      <c r="P247" s="319">
        <f t="shared" si="46"/>
        <v>0</v>
      </c>
      <c r="Q247" s="150" t="str">
        <f t="shared" si="47"/>
        <v>ERROR</v>
      </c>
      <c r="R247" s="274"/>
    </row>
    <row r="248" spans="1:24" s="104" customFormat="1" ht="48" customHeight="1">
      <c r="A248" s="78"/>
      <c r="B248" s="363"/>
      <c r="C248" s="408">
        <v>7948</v>
      </c>
      <c r="D248" s="487">
        <v>6.1030000000000006</v>
      </c>
      <c r="E248" s="409"/>
      <c r="F248" s="409"/>
      <c r="G248" s="410" t="s">
        <v>657</v>
      </c>
      <c r="H248" s="411" t="s">
        <v>7</v>
      </c>
      <c r="I248" s="412">
        <v>5</v>
      </c>
      <c r="J248" s="413">
        <v>84526</v>
      </c>
      <c r="K248" s="414">
        <v>422630</v>
      </c>
      <c r="L248" s="290"/>
      <c r="M248" s="291"/>
      <c r="N248" s="292"/>
      <c r="O248" s="318">
        <f t="shared" si="45"/>
        <v>0</v>
      </c>
      <c r="P248" s="319">
        <f t="shared" si="46"/>
        <v>0</v>
      </c>
      <c r="Q248" s="150" t="str">
        <f t="shared" si="47"/>
        <v>ERROR</v>
      </c>
      <c r="R248" s="274"/>
    </row>
    <row r="249" spans="1:24" s="104" customFormat="1" ht="80.099999999999994" customHeight="1">
      <c r="A249" s="78"/>
      <c r="B249" s="363"/>
      <c r="C249" s="408">
        <v>5000</v>
      </c>
      <c r="D249" s="487">
        <v>6.104000000000001</v>
      </c>
      <c r="E249" s="409"/>
      <c r="F249" s="409"/>
      <c r="G249" s="410" t="s">
        <v>658</v>
      </c>
      <c r="H249" s="411" t="s">
        <v>7</v>
      </c>
      <c r="I249" s="412">
        <v>45</v>
      </c>
      <c r="J249" s="413">
        <v>160299</v>
      </c>
      <c r="K249" s="414">
        <v>7213455</v>
      </c>
      <c r="L249" s="290"/>
      <c r="M249" s="291"/>
      <c r="N249" s="292"/>
      <c r="O249" s="318">
        <f t="shared" si="45"/>
        <v>0</v>
      </c>
      <c r="P249" s="319">
        <f t="shared" si="46"/>
        <v>0</v>
      </c>
      <c r="Q249" s="150" t="str">
        <f t="shared" si="47"/>
        <v>ERROR</v>
      </c>
      <c r="R249" s="274"/>
    </row>
    <row r="250" spans="1:24" s="104" customFormat="1" ht="32.1" customHeight="1">
      <c r="A250" s="78"/>
      <c r="B250" s="363"/>
      <c r="C250" s="408">
        <v>3159</v>
      </c>
      <c r="D250" s="487">
        <v>6.1050000000000013</v>
      </c>
      <c r="E250" s="409"/>
      <c r="F250" s="409"/>
      <c r="G250" s="410" t="s">
        <v>659</v>
      </c>
      <c r="H250" s="411" t="s">
        <v>7</v>
      </c>
      <c r="I250" s="412">
        <v>80</v>
      </c>
      <c r="J250" s="413">
        <v>40752</v>
      </c>
      <c r="K250" s="414">
        <v>3260160</v>
      </c>
      <c r="L250" s="290"/>
      <c r="M250" s="291"/>
      <c r="N250" s="292"/>
      <c r="O250" s="318">
        <f t="shared" si="45"/>
        <v>0</v>
      </c>
      <c r="P250" s="319">
        <f t="shared" si="46"/>
        <v>0</v>
      </c>
      <c r="Q250" s="150" t="str">
        <f t="shared" si="47"/>
        <v>ERROR</v>
      </c>
      <c r="R250" s="274"/>
    </row>
    <row r="251" spans="1:24" s="104" customFormat="1" ht="32.1" customHeight="1">
      <c r="A251" s="78"/>
      <c r="B251" s="363"/>
      <c r="C251" s="408">
        <v>5184</v>
      </c>
      <c r="D251" s="487">
        <v>6.1060000000000016</v>
      </c>
      <c r="E251" s="409"/>
      <c r="F251" s="409"/>
      <c r="G251" s="410" t="s">
        <v>660</v>
      </c>
      <c r="H251" s="411" t="s">
        <v>7</v>
      </c>
      <c r="I251" s="412">
        <v>18</v>
      </c>
      <c r="J251" s="413">
        <v>75221</v>
      </c>
      <c r="K251" s="414">
        <v>1353978</v>
      </c>
      <c r="L251" s="290"/>
      <c r="M251" s="291"/>
      <c r="N251" s="292"/>
      <c r="O251" s="318">
        <f t="shared" si="45"/>
        <v>0</v>
      </c>
      <c r="P251" s="319">
        <f t="shared" si="46"/>
        <v>0</v>
      </c>
      <c r="Q251" s="150" t="str">
        <f t="shared" si="47"/>
        <v>ERROR</v>
      </c>
      <c r="R251" s="274"/>
    </row>
    <row r="252" spans="1:24" s="104" customFormat="1" ht="48" customHeight="1">
      <c r="A252" s="78"/>
      <c r="B252" s="363"/>
      <c r="C252" s="408">
        <v>8495</v>
      </c>
      <c r="D252" s="487">
        <v>6.107000000000002</v>
      </c>
      <c r="E252" s="409"/>
      <c r="F252" s="409"/>
      <c r="G252" s="410" t="s">
        <v>661</v>
      </c>
      <c r="H252" s="411" t="s">
        <v>7</v>
      </c>
      <c r="I252" s="412">
        <v>104</v>
      </c>
      <c r="J252" s="413">
        <v>29496</v>
      </c>
      <c r="K252" s="414">
        <v>3067584</v>
      </c>
      <c r="L252" s="290"/>
      <c r="M252" s="291"/>
      <c r="N252" s="292"/>
      <c r="O252" s="318">
        <f t="shared" si="45"/>
        <v>0</v>
      </c>
      <c r="P252" s="319">
        <f t="shared" si="46"/>
        <v>0</v>
      </c>
      <c r="Q252" s="150" t="str">
        <f t="shared" si="47"/>
        <v>ERROR</v>
      </c>
      <c r="R252" s="274"/>
    </row>
    <row r="253" spans="1:24" s="104" customFormat="1" ht="32.1" customHeight="1">
      <c r="A253" s="78"/>
      <c r="B253" s="363"/>
      <c r="C253" s="408">
        <v>8497</v>
      </c>
      <c r="D253" s="487">
        <v>6.1080000000000023</v>
      </c>
      <c r="E253" s="409"/>
      <c r="F253" s="409"/>
      <c r="G253" s="410" t="s">
        <v>662</v>
      </c>
      <c r="H253" s="411" t="s">
        <v>7</v>
      </c>
      <c r="I253" s="412">
        <v>60</v>
      </c>
      <c r="J253" s="413">
        <v>20562</v>
      </c>
      <c r="K253" s="414">
        <v>1233720</v>
      </c>
      <c r="L253" s="290"/>
      <c r="M253" s="291"/>
      <c r="N253" s="292"/>
      <c r="O253" s="318">
        <f t="shared" si="45"/>
        <v>0</v>
      </c>
      <c r="P253" s="319">
        <f t="shared" si="46"/>
        <v>0</v>
      </c>
      <c r="Q253" s="150" t="str">
        <f t="shared" si="47"/>
        <v>ERROR</v>
      </c>
      <c r="R253" s="274"/>
    </row>
    <row r="254" spans="1:24" s="104" customFormat="1" ht="32.1" customHeight="1">
      <c r="A254" s="78"/>
      <c r="B254" s="363"/>
      <c r="C254" s="408">
        <v>7656</v>
      </c>
      <c r="D254" s="487">
        <v>6.1090000000000027</v>
      </c>
      <c r="E254" s="409"/>
      <c r="F254" s="409"/>
      <c r="G254" s="410" t="s">
        <v>663</v>
      </c>
      <c r="H254" s="411" t="s">
        <v>5</v>
      </c>
      <c r="I254" s="412">
        <v>1</v>
      </c>
      <c r="J254" s="413">
        <v>2123681</v>
      </c>
      <c r="K254" s="414">
        <v>2123681</v>
      </c>
      <c r="L254" s="290"/>
      <c r="M254" s="291"/>
      <c r="N254" s="292"/>
      <c r="O254" s="318">
        <f t="shared" si="45"/>
        <v>0</v>
      </c>
      <c r="P254" s="319">
        <f t="shared" si="46"/>
        <v>0</v>
      </c>
      <c r="Q254" s="150" t="str">
        <f t="shared" si="47"/>
        <v>ERROR</v>
      </c>
      <c r="R254" s="274"/>
    </row>
    <row r="255" spans="1:24" s="104" customFormat="1" ht="408.9" customHeight="1">
      <c r="A255" s="78"/>
      <c r="B255" s="363"/>
      <c r="C255" s="408">
        <v>6001</v>
      </c>
      <c r="D255" s="487">
        <v>6.110000000000003</v>
      </c>
      <c r="E255" s="409"/>
      <c r="F255" s="409"/>
      <c r="G255" s="410" t="s">
        <v>1485</v>
      </c>
      <c r="H255" s="411" t="s">
        <v>5</v>
      </c>
      <c r="I255" s="412">
        <v>1</v>
      </c>
      <c r="J255" s="413">
        <v>154876489</v>
      </c>
      <c r="K255" s="414">
        <v>154876489</v>
      </c>
      <c r="L255" s="290"/>
      <c r="M255" s="291"/>
      <c r="N255" s="292"/>
      <c r="O255" s="318">
        <f t="shared" si="45"/>
        <v>0</v>
      </c>
      <c r="P255" s="319">
        <f t="shared" si="46"/>
        <v>0</v>
      </c>
      <c r="Q255" s="150" t="str">
        <f t="shared" si="47"/>
        <v>ERROR</v>
      </c>
      <c r="R255" s="274"/>
      <c r="X255" s="104">
        <f>+W255*0.16</f>
        <v>0</v>
      </c>
    </row>
    <row r="256" spans="1:24" s="104" customFormat="1" ht="32.1" customHeight="1">
      <c r="A256" s="78"/>
      <c r="B256" s="363"/>
      <c r="C256" s="402"/>
      <c r="D256" s="486"/>
      <c r="E256" s="403"/>
      <c r="F256" s="403"/>
      <c r="G256" s="415" t="s">
        <v>664</v>
      </c>
      <c r="H256" s="424"/>
      <c r="I256" s="424"/>
      <c r="J256" s="406"/>
      <c r="K256" s="407"/>
      <c r="L256" s="290"/>
      <c r="M256" s="291"/>
      <c r="N256" s="365"/>
      <c r="O256" s="366"/>
      <c r="P256" s="367"/>
      <c r="Q256" s="150"/>
      <c r="R256" s="274"/>
    </row>
    <row r="257" spans="1:18" s="104" customFormat="1" ht="80.099999999999994" customHeight="1">
      <c r="A257" s="78"/>
      <c r="B257" s="363"/>
      <c r="C257" s="408">
        <v>5871</v>
      </c>
      <c r="D257" s="487">
        <v>6.1110000000000033</v>
      </c>
      <c r="E257" s="409"/>
      <c r="F257" s="409"/>
      <c r="G257" s="410" t="s">
        <v>665</v>
      </c>
      <c r="H257" s="411" t="s">
        <v>5</v>
      </c>
      <c r="I257" s="412">
        <v>2</v>
      </c>
      <c r="J257" s="413">
        <v>499963</v>
      </c>
      <c r="K257" s="414">
        <v>999926</v>
      </c>
      <c r="L257" s="290"/>
      <c r="M257" s="291"/>
      <c r="N257" s="292"/>
      <c r="O257" s="318">
        <f t="shared" si="45"/>
        <v>0</v>
      </c>
      <c r="P257" s="319">
        <f t="shared" si="46"/>
        <v>0</v>
      </c>
      <c r="Q257" s="150" t="str">
        <f t="shared" si="47"/>
        <v>ERROR</v>
      </c>
      <c r="R257" s="274"/>
    </row>
    <row r="258" spans="1:18" s="104" customFormat="1" ht="32.1" customHeight="1">
      <c r="A258" s="78"/>
      <c r="B258" s="363"/>
      <c r="C258" s="408">
        <v>4953</v>
      </c>
      <c r="D258" s="487">
        <v>6.1120000000000037</v>
      </c>
      <c r="E258" s="409"/>
      <c r="F258" s="409"/>
      <c r="G258" s="410" t="s">
        <v>666</v>
      </c>
      <c r="H258" s="411" t="s">
        <v>5</v>
      </c>
      <c r="I258" s="412">
        <v>1</v>
      </c>
      <c r="J258" s="413">
        <v>5841988</v>
      </c>
      <c r="K258" s="414">
        <v>5841988</v>
      </c>
      <c r="L258" s="290"/>
      <c r="M258" s="291"/>
      <c r="N258" s="365"/>
      <c r="O258" s="318">
        <f t="shared" si="45"/>
        <v>0</v>
      </c>
      <c r="P258" s="319">
        <f t="shared" si="46"/>
        <v>0</v>
      </c>
      <c r="Q258" s="150" t="str">
        <f t="shared" si="47"/>
        <v>ERROR</v>
      </c>
      <c r="R258" s="274"/>
    </row>
    <row r="259" spans="1:18" s="104" customFormat="1" ht="96" customHeight="1">
      <c r="A259" s="78"/>
      <c r="B259" s="363"/>
      <c r="C259" s="408">
        <v>9038</v>
      </c>
      <c r="D259" s="487">
        <v>6.113000000000004</v>
      </c>
      <c r="E259" s="409"/>
      <c r="F259" s="409"/>
      <c r="G259" s="410" t="s">
        <v>1486</v>
      </c>
      <c r="H259" s="411" t="s">
        <v>5</v>
      </c>
      <c r="I259" s="412">
        <v>2</v>
      </c>
      <c r="J259" s="413">
        <v>50906550</v>
      </c>
      <c r="K259" s="414">
        <v>101813100</v>
      </c>
      <c r="L259" s="290"/>
      <c r="M259" s="291"/>
      <c r="N259" s="292"/>
      <c r="O259" s="318">
        <f t="shared" si="45"/>
        <v>0</v>
      </c>
      <c r="P259" s="319">
        <f t="shared" si="46"/>
        <v>0</v>
      </c>
      <c r="Q259" s="150" t="str">
        <f t="shared" si="47"/>
        <v>ERROR</v>
      </c>
      <c r="R259" s="274"/>
    </row>
    <row r="260" spans="1:18" s="104" customFormat="1" ht="48" customHeight="1">
      <c r="A260" s="78"/>
      <c r="B260" s="363"/>
      <c r="C260" s="408">
        <v>9194</v>
      </c>
      <c r="D260" s="487">
        <v>6.1140000000000043</v>
      </c>
      <c r="E260" s="409"/>
      <c r="F260" s="409"/>
      <c r="G260" s="410" t="s">
        <v>1487</v>
      </c>
      <c r="H260" s="411" t="s">
        <v>5</v>
      </c>
      <c r="I260" s="412">
        <v>4</v>
      </c>
      <c r="J260" s="413">
        <v>22450</v>
      </c>
      <c r="K260" s="414">
        <v>89800</v>
      </c>
      <c r="L260" s="290"/>
      <c r="M260" s="291"/>
      <c r="N260" s="292"/>
      <c r="O260" s="318">
        <f t="shared" si="45"/>
        <v>0</v>
      </c>
      <c r="P260" s="319">
        <f t="shared" si="46"/>
        <v>0</v>
      </c>
      <c r="Q260" s="150" t="str">
        <f t="shared" si="47"/>
        <v>ERROR</v>
      </c>
      <c r="R260" s="274"/>
    </row>
    <row r="261" spans="1:18" s="104" customFormat="1" ht="63.9" customHeight="1">
      <c r="A261" s="78"/>
      <c r="B261" s="363"/>
      <c r="C261" s="408">
        <v>9191</v>
      </c>
      <c r="D261" s="487">
        <v>6.117</v>
      </c>
      <c r="E261" s="409"/>
      <c r="F261" s="409"/>
      <c r="G261" s="410" t="s">
        <v>1488</v>
      </c>
      <c r="H261" s="411" t="s">
        <v>5</v>
      </c>
      <c r="I261" s="412">
        <v>1</v>
      </c>
      <c r="J261" s="514">
        <v>376723</v>
      </c>
      <c r="K261" s="414">
        <v>376723</v>
      </c>
      <c r="L261" s="290"/>
      <c r="M261" s="291"/>
      <c r="N261" s="292"/>
      <c r="O261" s="318">
        <f t="shared" si="45"/>
        <v>0</v>
      </c>
      <c r="P261" s="319">
        <f t="shared" si="46"/>
        <v>0</v>
      </c>
      <c r="Q261" s="150" t="str">
        <f t="shared" si="47"/>
        <v>ERROR</v>
      </c>
      <c r="R261" s="274"/>
    </row>
    <row r="262" spans="1:18" s="104" customFormat="1" ht="32.1" customHeight="1">
      <c r="A262" s="78"/>
      <c r="B262" s="363"/>
      <c r="C262" s="402"/>
      <c r="D262" s="486"/>
      <c r="E262" s="403"/>
      <c r="F262" s="403"/>
      <c r="G262" s="415" t="s">
        <v>455</v>
      </c>
      <c r="H262" s="424"/>
      <c r="I262" s="424"/>
      <c r="J262" s="406"/>
      <c r="K262" s="407"/>
      <c r="L262" s="290"/>
      <c r="M262" s="291"/>
      <c r="N262" s="365"/>
      <c r="O262" s="366"/>
      <c r="P262" s="367"/>
      <c r="Q262" s="150"/>
      <c r="R262" s="274"/>
    </row>
    <row r="263" spans="1:18" s="104" customFormat="1" ht="32.1" customHeight="1">
      <c r="A263" s="78"/>
      <c r="B263" s="363"/>
      <c r="C263" s="402"/>
      <c r="D263" s="486"/>
      <c r="E263" s="403"/>
      <c r="F263" s="403"/>
      <c r="G263" s="415" t="s">
        <v>653</v>
      </c>
      <c r="H263" s="424"/>
      <c r="I263" s="424"/>
      <c r="J263" s="406"/>
      <c r="K263" s="407"/>
      <c r="L263" s="290"/>
      <c r="M263" s="291"/>
      <c r="N263" s="365"/>
      <c r="O263" s="366"/>
      <c r="P263" s="367"/>
      <c r="Q263" s="150"/>
      <c r="R263" s="274"/>
    </row>
    <row r="264" spans="1:18" s="104" customFormat="1" ht="63.9" customHeight="1">
      <c r="A264" s="78"/>
      <c r="B264" s="363"/>
      <c r="C264" s="408" t="s">
        <v>667</v>
      </c>
      <c r="D264" s="487" t="s">
        <v>668</v>
      </c>
      <c r="E264" s="409"/>
      <c r="F264" s="409"/>
      <c r="G264" s="410" t="s">
        <v>654</v>
      </c>
      <c r="H264" s="411" t="s">
        <v>5</v>
      </c>
      <c r="I264" s="412">
        <v>3</v>
      </c>
      <c r="J264" s="413">
        <v>884147</v>
      </c>
      <c r="K264" s="414">
        <v>2652441</v>
      </c>
      <c r="L264" s="290"/>
      <c r="M264" s="291"/>
      <c r="N264" s="292"/>
      <c r="O264" s="318">
        <f t="shared" si="45"/>
        <v>0</v>
      </c>
      <c r="P264" s="319">
        <f t="shared" si="46"/>
        <v>0</v>
      </c>
      <c r="Q264" s="150" t="str">
        <f t="shared" si="47"/>
        <v>ERROR</v>
      </c>
      <c r="R264" s="274"/>
    </row>
    <row r="265" spans="1:18" s="104" customFormat="1" ht="48" customHeight="1">
      <c r="A265" s="78"/>
      <c r="B265" s="363"/>
      <c r="C265" s="408" t="s">
        <v>669</v>
      </c>
      <c r="D265" s="487" t="s">
        <v>1489</v>
      </c>
      <c r="E265" s="409"/>
      <c r="F265" s="409"/>
      <c r="G265" s="410" t="s">
        <v>657</v>
      </c>
      <c r="H265" s="411" t="s">
        <v>7</v>
      </c>
      <c r="I265" s="412">
        <v>2</v>
      </c>
      <c r="J265" s="413">
        <v>89009</v>
      </c>
      <c r="K265" s="414">
        <v>178018</v>
      </c>
      <c r="L265" s="290"/>
      <c r="M265" s="291"/>
      <c r="N265" s="292"/>
      <c r="O265" s="318">
        <f t="shared" si="45"/>
        <v>0</v>
      </c>
      <c r="P265" s="319">
        <f t="shared" si="46"/>
        <v>0</v>
      </c>
      <c r="Q265" s="150" t="str">
        <f t="shared" si="47"/>
        <v>ERROR</v>
      </c>
      <c r="R265" s="274"/>
    </row>
    <row r="266" spans="1:18" s="104" customFormat="1" ht="80.099999999999994" customHeight="1">
      <c r="A266" s="78"/>
      <c r="B266" s="363"/>
      <c r="C266" s="408" t="s">
        <v>671</v>
      </c>
      <c r="D266" s="487" t="s">
        <v>670</v>
      </c>
      <c r="E266" s="409"/>
      <c r="F266" s="409"/>
      <c r="G266" s="410" t="s">
        <v>658</v>
      </c>
      <c r="H266" s="411" t="s">
        <v>7</v>
      </c>
      <c r="I266" s="412">
        <v>15</v>
      </c>
      <c r="J266" s="413">
        <v>175252</v>
      </c>
      <c r="K266" s="414">
        <v>2628780</v>
      </c>
      <c r="L266" s="290"/>
      <c r="M266" s="291"/>
      <c r="N266" s="292"/>
      <c r="O266" s="318">
        <f t="shared" si="45"/>
        <v>0</v>
      </c>
      <c r="P266" s="319">
        <f t="shared" si="46"/>
        <v>0</v>
      </c>
      <c r="Q266" s="150" t="str">
        <f t="shared" si="47"/>
        <v>ERROR</v>
      </c>
      <c r="R266" s="274"/>
    </row>
    <row r="267" spans="1:18" s="104" customFormat="1" ht="32.1" customHeight="1">
      <c r="A267" s="78"/>
      <c r="B267" s="363"/>
      <c r="C267" s="408" t="s">
        <v>673</v>
      </c>
      <c r="D267" s="487" t="s">
        <v>672</v>
      </c>
      <c r="E267" s="409"/>
      <c r="F267" s="409"/>
      <c r="G267" s="410" t="s">
        <v>659</v>
      </c>
      <c r="H267" s="411" t="s">
        <v>7</v>
      </c>
      <c r="I267" s="412">
        <v>27</v>
      </c>
      <c r="J267" s="413">
        <v>41828</v>
      </c>
      <c r="K267" s="414">
        <v>1129356</v>
      </c>
      <c r="L267" s="290"/>
      <c r="M267" s="291"/>
      <c r="N267" s="292"/>
      <c r="O267" s="318">
        <f t="shared" si="45"/>
        <v>0</v>
      </c>
      <c r="P267" s="319">
        <f t="shared" si="46"/>
        <v>0</v>
      </c>
      <c r="Q267" s="150" t="str">
        <f t="shared" si="47"/>
        <v>ERROR</v>
      </c>
      <c r="R267" s="274"/>
    </row>
    <row r="268" spans="1:18" s="104" customFormat="1" ht="32.1" customHeight="1">
      <c r="A268" s="78"/>
      <c r="B268" s="363"/>
      <c r="C268" s="408" t="s">
        <v>675</v>
      </c>
      <c r="D268" s="487" t="s">
        <v>674</v>
      </c>
      <c r="E268" s="409"/>
      <c r="F268" s="409"/>
      <c r="G268" s="410" t="s">
        <v>660</v>
      </c>
      <c r="H268" s="411" t="s">
        <v>7</v>
      </c>
      <c r="I268" s="412">
        <v>6</v>
      </c>
      <c r="J268" s="413">
        <v>76208</v>
      </c>
      <c r="K268" s="414">
        <v>457248</v>
      </c>
      <c r="L268" s="290"/>
      <c r="M268" s="291"/>
      <c r="N268" s="292"/>
      <c r="O268" s="318">
        <f t="shared" si="45"/>
        <v>0</v>
      </c>
      <c r="P268" s="319">
        <f t="shared" si="46"/>
        <v>0</v>
      </c>
      <c r="Q268" s="150" t="str">
        <f t="shared" si="47"/>
        <v>ERROR</v>
      </c>
      <c r="R268" s="274"/>
    </row>
    <row r="269" spans="1:18" s="104" customFormat="1" ht="48" customHeight="1">
      <c r="A269" s="78"/>
      <c r="B269" s="363"/>
      <c r="C269" s="408" t="s">
        <v>678</v>
      </c>
      <c r="D269" s="487" t="s">
        <v>676</v>
      </c>
      <c r="E269" s="409"/>
      <c r="F269" s="409"/>
      <c r="G269" s="410" t="s">
        <v>661</v>
      </c>
      <c r="H269" s="411" t="s">
        <v>7</v>
      </c>
      <c r="I269" s="412">
        <v>35</v>
      </c>
      <c r="J269" s="413">
        <v>31288</v>
      </c>
      <c r="K269" s="414">
        <v>1095080</v>
      </c>
      <c r="L269" s="290"/>
      <c r="M269" s="291"/>
      <c r="N269" s="292"/>
      <c r="O269" s="318">
        <f t="shared" ref="O269:O273" si="48">ROUND((+N269),0)</f>
        <v>0</v>
      </c>
      <c r="P269" s="319">
        <f t="shared" ref="P269:P273" si="49">ROUND((+O269*$I269),0)</f>
        <v>0</v>
      </c>
      <c r="Q269" s="150" t="str">
        <f t="shared" ref="Q269:Q273" si="50">IF(OR(P269&lt;=0,P269&gt;$K269),"ERROR","OK")</f>
        <v>ERROR</v>
      </c>
      <c r="R269" s="274"/>
    </row>
    <row r="270" spans="1:18" s="104" customFormat="1" ht="32.1" customHeight="1">
      <c r="A270" s="78"/>
      <c r="B270" s="363"/>
      <c r="C270" s="408" t="s">
        <v>679</v>
      </c>
      <c r="D270" s="487" t="s">
        <v>677</v>
      </c>
      <c r="E270" s="409"/>
      <c r="F270" s="409"/>
      <c r="G270" s="410" t="s">
        <v>662</v>
      </c>
      <c r="H270" s="411" t="s">
        <v>7</v>
      </c>
      <c r="I270" s="412">
        <v>20</v>
      </c>
      <c r="J270" s="413">
        <v>22354</v>
      </c>
      <c r="K270" s="414">
        <v>447080</v>
      </c>
      <c r="L270" s="290"/>
      <c r="M270" s="291"/>
      <c r="N270" s="292"/>
      <c r="O270" s="318">
        <f t="shared" si="48"/>
        <v>0</v>
      </c>
      <c r="P270" s="319">
        <f t="shared" si="49"/>
        <v>0</v>
      </c>
      <c r="Q270" s="150" t="str">
        <f t="shared" si="50"/>
        <v>ERROR</v>
      </c>
      <c r="R270" s="274"/>
    </row>
    <row r="271" spans="1:18" s="104" customFormat="1" ht="32.1" customHeight="1">
      <c r="A271" s="78"/>
      <c r="B271" s="363"/>
      <c r="C271" s="402"/>
      <c r="D271" s="486"/>
      <c r="E271" s="403"/>
      <c r="F271" s="403"/>
      <c r="G271" s="415" t="s">
        <v>664</v>
      </c>
      <c r="H271" s="424"/>
      <c r="I271" s="424"/>
      <c r="J271" s="406"/>
      <c r="K271" s="407"/>
      <c r="L271" s="290"/>
      <c r="M271" s="291"/>
      <c r="N271" s="365"/>
      <c r="O271" s="366"/>
      <c r="P271" s="367"/>
      <c r="Q271" s="150"/>
      <c r="R271" s="274"/>
    </row>
    <row r="272" spans="1:18" s="104" customFormat="1" ht="80.099999999999994" customHeight="1">
      <c r="A272" s="78"/>
      <c r="B272" s="363"/>
      <c r="C272" s="408" t="s">
        <v>680</v>
      </c>
      <c r="D272" s="487" t="s">
        <v>1490</v>
      </c>
      <c r="E272" s="409"/>
      <c r="F272" s="409"/>
      <c r="G272" s="410" t="s">
        <v>665</v>
      </c>
      <c r="H272" s="411" t="s">
        <v>5</v>
      </c>
      <c r="I272" s="412">
        <v>1</v>
      </c>
      <c r="J272" s="413">
        <v>566619</v>
      </c>
      <c r="K272" s="414">
        <v>566619</v>
      </c>
      <c r="L272" s="290"/>
      <c r="M272" s="291"/>
      <c r="N272" s="365"/>
      <c r="O272" s="318">
        <f t="shared" si="48"/>
        <v>0</v>
      </c>
      <c r="P272" s="319">
        <f t="shared" si="49"/>
        <v>0</v>
      </c>
      <c r="Q272" s="150" t="str">
        <f t="shared" si="50"/>
        <v>ERROR</v>
      </c>
      <c r="R272" s="274"/>
    </row>
    <row r="273" spans="1:23" s="104" customFormat="1" ht="96" customHeight="1">
      <c r="A273" s="78"/>
      <c r="B273" s="363"/>
      <c r="C273" s="408" t="s">
        <v>1491</v>
      </c>
      <c r="D273" s="487" t="s">
        <v>681</v>
      </c>
      <c r="E273" s="409"/>
      <c r="F273" s="409"/>
      <c r="G273" s="410" t="s">
        <v>1486</v>
      </c>
      <c r="H273" s="411" t="s">
        <v>5</v>
      </c>
      <c r="I273" s="412">
        <v>1</v>
      </c>
      <c r="J273" s="413">
        <v>51005235</v>
      </c>
      <c r="K273" s="414">
        <v>51005235</v>
      </c>
      <c r="L273" s="290"/>
      <c r="M273" s="291"/>
      <c r="N273" s="292"/>
      <c r="O273" s="318">
        <f t="shared" si="48"/>
        <v>0</v>
      </c>
      <c r="P273" s="319">
        <f t="shared" si="49"/>
        <v>0</v>
      </c>
      <c r="Q273" s="150" t="str">
        <f t="shared" si="50"/>
        <v>ERROR</v>
      </c>
      <c r="R273" s="274"/>
    </row>
    <row r="274" spans="1:23" s="104" customFormat="1" ht="48" customHeight="1">
      <c r="A274" s="78"/>
      <c r="B274" s="363"/>
      <c r="C274" s="408" t="s">
        <v>1492</v>
      </c>
      <c r="D274" s="487" t="s">
        <v>1493</v>
      </c>
      <c r="E274" s="409"/>
      <c r="F274" s="409"/>
      <c r="G274" s="410" t="s">
        <v>1487</v>
      </c>
      <c r="H274" s="411" t="s">
        <v>5</v>
      </c>
      <c r="I274" s="412">
        <v>1</v>
      </c>
      <c r="J274" s="413">
        <v>24961</v>
      </c>
      <c r="K274" s="414">
        <v>24961</v>
      </c>
      <c r="L274" s="290"/>
      <c r="M274" s="291"/>
      <c r="N274" s="292"/>
      <c r="O274" s="318">
        <f t="shared" ref="O274" si="51">ROUND((+N274),0)</f>
        <v>0</v>
      </c>
      <c r="P274" s="319">
        <f t="shared" ref="P274" si="52">ROUND((+O274*$I274),0)</f>
        <v>0</v>
      </c>
      <c r="Q274" s="150" t="str">
        <f t="shared" ref="Q274" si="53">IF(OR(P274&lt;=0,P274&gt;$K274),"ERROR","OK")</f>
        <v>ERROR</v>
      </c>
      <c r="R274" s="274"/>
    </row>
    <row r="275" spans="1:23" s="104" customFormat="1" ht="30" customHeight="1">
      <c r="A275" s="78"/>
      <c r="B275" s="363"/>
      <c r="C275" s="416" t="s">
        <v>1266</v>
      </c>
      <c r="D275" s="497"/>
      <c r="E275" s="417"/>
      <c r="F275" s="417"/>
      <c r="G275" s="418"/>
      <c r="H275" s="419"/>
      <c r="I275" s="419"/>
      <c r="J275" s="421"/>
      <c r="K275" s="422">
        <v>351080314</v>
      </c>
      <c r="L275" s="290"/>
      <c r="M275" s="291"/>
      <c r="N275" s="321"/>
      <c r="O275" s="318"/>
      <c r="P275" s="320">
        <f>SUM(P245:P274)</f>
        <v>0</v>
      </c>
      <c r="Q275" s="150" t="str">
        <f>IF(OR(P275&lt;=0,P275&gt;$K275,COUNTIF(Q245:Q274,"error")&gt;0),"ERROR","OK")</f>
        <v>ERROR</v>
      </c>
      <c r="R275" s="274"/>
      <c r="V275" s="712"/>
      <c r="W275" s="712"/>
    </row>
    <row r="276" spans="1:23" s="104" customFormat="1" ht="16.2" thickBot="1">
      <c r="A276" s="78"/>
      <c r="B276" s="363"/>
      <c r="C276" s="126"/>
      <c r="D276" s="126"/>
      <c r="E276" s="78"/>
      <c r="F276" s="78"/>
      <c r="G276" s="127"/>
      <c r="H276" s="278"/>
      <c r="I276" s="78"/>
      <c r="J276" s="296"/>
      <c r="K276" s="296"/>
      <c r="L276" s="290"/>
      <c r="M276" s="291"/>
      <c r="N276" s="292"/>
      <c r="O276" s="322"/>
      <c r="P276" s="323"/>
      <c r="Q276" s="324"/>
      <c r="R276" s="274"/>
    </row>
    <row r="277" spans="1:23" s="104" customFormat="1" ht="32.1" customHeight="1">
      <c r="A277" s="78"/>
      <c r="B277" s="363"/>
      <c r="C277" s="316"/>
      <c r="D277" s="351">
        <v>7</v>
      </c>
      <c r="E277" s="313"/>
      <c r="F277" s="313"/>
      <c r="G277" s="317" t="s">
        <v>682</v>
      </c>
      <c r="H277" s="314" t="s">
        <v>311</v>
      </c>
      <c r="I277" s="315"/>
      <c r="J277" s="315"/>
      <c r="K277" s="352"/>
      <c r="L277" s="89"/>
      <c r="M277" s="88"/>
      <c r="N277" s="309"/>
      <c r="O277" s="310"/>
      <c r="P277" s="311"/>
      <c r="Q277" s="312"/>
      <c r="R277" s="274"/>
    </row>
    <row r="278" spans="1:23" s="104" customFormat="1" ht="32.1" customHeight="1">
      <c r="A278" s="78"/>
      <c r="B278" s="363"/>
      <c r="C278" s="402"/>
      <c r="D278" s="486"/>
      <c r="E278" s="403"/>
      <c r="F278" s="403"/>
      <c r="G278" s="415" t="s">
        <v>683</v>
      </c>
      <c r="H278" s="405"/>
      <c r="I278" s="405"/>
      <c r="J278" s="406"/>
      <c r="K278" s="407"/>
      <c r="L278" s="290"/>
      <c r="M278" s="291"/>
      <c r="N278" s="365"/>
      <c r="O278" s="366"/>
      <c r="P278" s="367"/>
      <c r="Q278" s="150"/>
      <c r="R278" s="274"/>
    </row>
    <row r="279" spans="1:23" s="104" customFormat="1" ht="32.1" customHeight="1">
      <c r="A279" s="78"/>
      <c r="B279" s="363"/>
      <c r="C279" s="408">
        <v>3009</v>
      </c>
      <c r="D279" s="487">
        <v>7.101</v>
      </c>
      <c r="E279" s="409"/>
      <c r="F279" s="409"/>
      <c r="G279" s="425" t="s">
        <v>684</v>
      </c>
      <c r="H279" s="426" t="s">
        <v>6</v>
      </c>
      <c r="I279" s="412">
        <v>10184</v>
      </c>
      <c r="J279" s="413">
        <v>44441</v>
      </c>
      <c r="K279" s="414">
        <v>452587144</v>
      </c>
      <c r="L279" s="290"/>
      <c r="M279" s="291"/>
      <c r="N279" s="292"/>
      <c r="O279" s="318">
        <f t="shared" ref="O279:O342" si="54">ROUND((+N279),0)</f>
        <v>0</v>
      </c>
      <c r="P279" s="319">
        <f t="shared" ref="P279:P342" si="55">ROUND((+O279*$I279),0)</f>
        <v>0</v>
      </c>
      <c r="Q279" s="150" t="str">
        <f t="shared" ref="Q279:Q342" si="56">IF(OR(P279&lt;=0,P279&gt;$K279),"ERROR","OK")</f>
        <v>ERROR</v>
      </c>
      <c r="R279" s="274"/>
    </row>
    <row r="280" spans="1:23" s="104" customFormat="1" ht="80.099999999999994" customHeight="1">
      <c r="A280" s="78"/>
      <c r="B280" s="363"/>
      <c r="C280" s="408">
        <v>3017</v>
      </c>
      <c r="D280" s="487">
        <v>7.1020000000000003</v>
      </c>
      <c r="E280" s="409"/>
      <c r="F280" s="409"/>
      <c r="G280" s="425" t="s">
        <v>685</v>
      </c>
      <c r="H280" s="426" t="s">
        <v>6</v>
      </c>
      <c r="I280" s="412">
        <v>13239</v>
      </c>
      <c r="J280" s="413">
        <v>42199</v>
      </c>
      <c r="K280" s="414">
        <v>558672561</v>
      </c>
      <c r="L280" s="290"/>
      <c r="M280" s="291"/>
      <c r="N280" s="292"/>
      <c r="O280" s="318">
        <f t="shared" si="54"/>
        <v>0</v>
      </c>
      <c r="P280" s="319">
        <f t="shared" si="55"/>
        <v>0</v>
      </c>
      <c r="Q280" s="150" t="str">
        <f t="shared" si="56"/>
        <v>ERROR</v>
      </c>
      <c r="R280" s="274"/>
    </row>
    <row r="281" spans="1:23" s="104" customFormat="1" ht="32.1" customHeight="1">
      <c r="A281" s="78"/>
      <c r="B281" s="363"/>
      <c r="C281" s="408">
        <v>3024</v>
      </c>
      <c r="D281" s="487">
        <v>7.1030000000000006</v>
      </c>
      <c r="E281" s="409"/>
      <c r="F281" s="409"/>
      <c r="G281" s="425" t="s">
        <v>33</v>
      </c>
      <c r="H281" s="426" t="s">
        <v>6</v>
      </c>
      <c r="I281" s="412">
        <v>3089</v>
      </c>
      <c r="J281" s="413">
        <v>134823</v>
      </c>
      <c r="K281" s="414">
        <v>416468247</v>
      </c>
      <c r="L281" s="290"/>
      <c r="M281" s="291"/>
      <c r="N281" s="292"/>
      <c r="O281" s="318">
        <f t="shared" si="54"/>
        <v>0</v>
      </c>
      <c r="P281" s="319">
        <f t="shared" si="55"/>
        <v>0</v>
      </c>
      <c r="Q281" s="150" t="str">
        <f t="shared" si="56"/>
        <v>ERROR</v>
      </c>
      <c r="R281" s="274"/>
    </row>
    <row r="282" spans="1:23" s="104" customFormat="1" ht="32.1" customHeight="1">
      <c r="A282" s="78"/>
      <c r="B282" s="363"/>
      <c r="C282" s="408">
        <v>4489</v>
      </c>
      <c r="D282" s="487">
        <v>7.104000000000001</v>
      </c>
      <c r="E282" s="409"/>
      <c r="F282" s="409"/>
      <c r="G282" s="425" t="s">
        <v>701</v>
      </c>
      <c r="H282" s="426" t="s">
        <v>6</v>
      </c>
      <c r="I282" s="412">
        <v>3595</v>
      </c>
      <c r="J282" s="413">
        <v>164178</v>
      </c>
      <c r="K282" s="414">
        <v>590219910</v>
      </c>
      <c r="L282" s="290"/>
      <c r="M282" s="291"/>
      <c r="N282" s="292"/>
      <c r="O282" s="318">
        <f t="shared" si="54"/>
        <v>0</v>
      </c>
      <c r="P282" s="319">
        <f t="shared" si="55"/>
        <v>0</v>
      </c>
      <c r="Q282" s="150" t="str">
        <f t="shared" si="56"/>
        <v>ERROR</v>
      </c>
      <c r="R282" s="274"/>
    </row>
    <row r="283" spans="1:23" s="104" customFormat="1" ht="32.1" customHeight="1">
      <c r="A283" s="78"/>
      <c r="B283" s="363"/>
      <c r="C283" s="408">
        <v>5023</v>
      </c>
      <c r="D283" s="487">
        <v>7.1050000000000013</v>
      </c>
      <c r="E283" s="409"/>
      <c r="F283" s="409"/>
      <c r="G283" s="425" t="s">
        <v>699</v>
      </c>
      <c r="H283" s="426" t="s">
        <v>7</v>
      </c>
      <c r="I283" s="412">
        <v>1328</v>
      </c>
      <c r="J283" s="413">
        <v>28580</v>
      </c>
      <c r="K283" s="414">
        <v>37954240</v>
      </c>
      <c r="L283" s="290"/>
      <c r="M283" s="291"/>
      <c r="N283" s="292"/>
      <c r="O283" s="318">
        <f t="shared" si="54"/>
        <v>0</v>
      </c>
      <c r="P283" s="319">
        <f t="shared" si="55"/>
        <v>0</v>
      </c>
      <c r="Q283" s="150" t="str">
        <f t="shared" si="56"/>
        <v>ERROR</v>
      </c>
      <c r="R283" s="274"/>
    </row>
    <row r="284" spans="1:23" s="104" customFormat="1" ht="32.1" customHeight="1">
      <c r="A284" s="78"/>
      <c r="B284" s="363"/>
      <c r="C284" s="408">
        <v>8734</v>
      </c>
      <c r="D284" s="487">
        <v>7.1060000000000016</v>
      </c>
      <c r="E284" s="409"/>
      <c r="F284" s="409"/>
      <c r="G284" s="425" t="s">
        <v>1326</v>
      </c>
      <c r="H284" s="426" t="s">
        <v>7</v>
      </c>
      <c r="I284" s="412">
        <v>1955</v>
      </c>
      <c r="J284" s="413">
        <v>319614</v>
      </c>
      <c r="K284" s="414">
        <v>624845370</v>
      </c>
      <c r="L284" s="290"/>
      <c r="M284" s="291"/>
      <c r="N284" s="292"/>
      <c r="O284" s="318">
        <f t="shared" si="54"/>
        <v>0</v>
      </c>
      <c r="P284" s="319">
        <f t="shared" si="55"/>
        <v>0</v>
      </c>
      <c r="Q284" s="150" t="str">
        <f t="shared" si="56"/>
        <v>ERROR</v>
      </c>
      <c r="R284" s="274"/>
    </row>
    <row r="285" spans="1:23" s="104" customFormat="1" ht="32.1" customHeight="1">
      <c r="A285" s="78"/>
      <c r="B285" s="363"/>
      <c r="C285" s="408">
        <v>3379</v>
      </c>
      <c r="D285" s="487">
        <v>7.107000000000002</v>
      </c>
      <c r="E285" s="409"/>
      <c r="F285" s="409"/>
      <c r="G285" s="425" t="s">
        <v>686</v>
      </c>
      <c r="H285" s="426" t="s">
        <v>7</v>
      </c>
      <c r="I285" s="412">
        <v>143</v>
      </c>
      <c r="J285" s="413">
        <v>264099</v>
      </c>
      <c r="K285" s="414">
        <v>37766157</v>
      </c>
      <c r="L285" s="290"/>
      <c r="M285" s="291"/>
      <c r="N285" s="292"/>
      <c r="O285" s="318">
        <f t="shared" si="54"/>
        <v>0</v>
      </c>
      <c r="P285" s="319">
        <f t="shared" si="55"/>
        <v>0</v>
      </c>
      <c r="Q285" s="150" t="str">
        <f t="shared" si="56"/>
        <v>ERROR</v>
      </c>
      <c r="R285" s="274"/>
    </row>
    <row r="286" spans="1:23" s="104" customFormat="1" ht="32.1" customHeight="1">
      <c r="A286" s="78"/>
      <c r="B286" s="363"/>
      <c r="C286" s="408">
        <v>5182</v>
      </c>
      <c r="D286" s="487">
        <v>7.1080000000000023</v>
      </c>
      <c r="E286" s="409"/>
      <c r="F286" s="409"/>
      <c r="G286" s="425" t="s">
        <v>687</v>
      </c>
      <c r="H286" s="426" t="s">
        <v>7</v>
      </c>
      <c r="I286" s="412">
        <v>5673</v>
      </c>
      <c r="J286" s="413">
        <v>466002</v>
      </c>
      <c r="K286" s="414">
        <v>2643629346</v>
      </c>
      <c r="L286" s="290"/>
      <c r="M286" s="291"/>
      <c r="N286" s="292"/>
      <c r="O286" s="318">
        <f t="shared" si="54"/>
        <v>0</v>
      </c>
      <c r="P286" s="319">
        <f t="shared" si="55"/>
        <v>0</v>
      </c>
      <c r="Q286" s="150" t="str">
        <f t="shared" si="56"/>
        <v>ERROR</v>
      </c>
      <c r="R286" s="274"/>
    </row>
    <row r="287" spans="1:23" s="104" customFormat="1" ht="32.1" customHeight="1">
      <c r="A287" s="78"/>
      <c r="B287" s="363"/>
      <c r="C287" s="408">
        <v>3408</v>
      </c>
      <c r="D287" s="487">
        <v>7.1090000000000027</v>
      </c>
      <c r="E287" s="409"/>
      <c r="F287" s="409"/>
      <c r="G287" s="425" t="s">
        <v>688</v>
      </c>
      <c r="H287" s="426" t="s">
        <v>7</v>
      </c>
      <c r="I287" s="412">
        <v>55</v>
      </c>
      <c r="J287" s="413">
        <v>394134</v>
      </c>
      <c r="K287" s="414">
        <v>21677370</v>
      </c>
      <c r="L287" s="290"/>
      <c r="M287" s="291"/>
      <c r="N287" s="292"/>
      <c r="O287" s="318">
        <f t="shared" si="54"/>
        <v>0</v>
      </c>
      <c r="P287" s="319">
        <f t="shared" si="55"/>
        <v>0</v>
      </c>
      <c r="Q287" s="150" t="str">
        <f t="shared" si="56"/>
        <v>ERROR</v>
      </c>
      <c r="R287" s="274"/>
    </row>
    <row r="288" spans="1:23" s="104" customFormat="1" ht="32.1" customHeight="1">
      <c r="A288" s="78"/>
      <c r="B288" s="363"/>
      <c r="C288" s="408">
        <v>8735</v>
      </c>
      <c r="D288" s="487">
        <v>7.110000000000003</v>
      </c>
      <c r="E288" s="409"/>
      <c r="F288" s="409"/>
      <c r="G288" s="425" t="s">
        <v>689</v>
      </c>
      <c r="H288" s="426" t="s">
        <v>7</v>
      </c>
      <c r="I288" s="412">
        <v>1667</v>
      </c>
      <c r="J288" s="413">
        <v>682815</v>
      </c>
      <c r="K288" s="414">
        <v>1138252605</v>
      </c>
      <c r="L288" s="290"/>
      <c r="M288" s="291"/>
      <c r="N288" s="292"/>
      <c r="O288" s="318">
        <f t="shared" si="54"/>
        <v>0</v>
      </c>
      <c r="P288" s="319">
        <f t="shared" si="55"/>
        <v>0</v>
      </c>
      <c r="Q288" s="150" t="str">
        <f t="shared" si="56"/>
        <v>ERROR</v>
      </c>
      <c r="R288" s="274"/>
    </row>
    <row r="289" spans="1:18" s="104" customFormat="1" ht="32.1" customHeight="1">
      <c r="A289" s="78"/>
      <c r="B289" s="363"/>
      <c r="C289" s="408">
        <v>8737</v>
      </c>
      <c r="D289" s="487">
        <v>7.1110000000000033</v>
      </c>
      <c r="E289" s="409"/>
      <c r="F289" s="409"/>
      <c r="G289" s="425" t="s">
        <v>1327</v>
      </c>
      <c r="H289" s="426" t="s">
        <v>5</v>
      </c>
      <c r="I289" s="412">
        <v>77</v>
      </c>
      <c r="J289" s="413">
        <v>8546</v>
      </c>
      <c r="K289" s="414">
        <v>658042</v>
      </c>
      <c r="L289" s="290"/>
      <c r="M289" s="291"/>
      <c r="N289" s="292"/>
      <c r="O289" s="318">
        <f t="shared" si="54"/>
        <v>0</v>
      </c>
      <c r="P289" s="319">
        <f t="shared" si="55"/>
        <v>0</v>
      </c>
      <c r="Q289" s="150" t="str">
        <f t="shared" si="56"/>
        <v>ERROR</v>
      </c>
      <c r="R289" s="274"/>
    </row>
    <row r="290" spans="1:18" s="104" customFormat="1" ht="32.1" customHeight="1">
      <c r="A290" s="78"/>
      <c r="B290" s="363"/>
      <c r="C290" s="408">
        <v>3413</v>
      </c>
      <c r="D290" s="487">
        <v>7.1120000000000037</v>
      </c>
      <c r="E290" s="409"/>
      <c r="F290" s="409"/>
      <c r="G290" s="425" t="s">
        <v>690</v>
      </c>
      <c r="H290" s="426" t="s">
        <v>5</v>
      </c>
      <c r="I290" s="412">
        <v>618</v>
      </c>
      <c r="J290" s="413">
        <v>13049</v>
      </c>
      <c r="K290" s="414">
        <v>8064282</v>
      </c>
      <c r="L290" s="290"/>
      <c r="M290" s="291"/>
      <c r="N290" s="292"/>
      <c r="O290" s="318">
        <f t="shared" si="54"/>
        <v>0</v>
      </c>
      <c r="P290" s="319">
        <f t="shared" si="55"/>
        <v>0</v>
      </c>
      <c r="Q290" s="150" t="str">
        <f t="shared" si="56"/>
        <v>ERROR</v>
      </c>
      <c r="R290" s="274"/>
    </row>
    <row r="291" spans="1:18" s="104" customFormat="1" ht="32.1" customHeight="1">
      <c r="A291" s="78"/>
      <c r="B291" s="363"/>
      <c r="C291" s="408">
        <v>8081</v>
      </c>
      <c r="D291" s="487">
        <v>7.113000000000004</v>
      </c>
      <c r="E291" s="409"/>
      <c r="F291" s="409"/>
      <c r="G291" s="425" t="s">
        <v>691</v>
      </c>
      <c r="H291" s="426" t="s">
        <v>5</v>
      </c>
      <c r="I291" s="412">
        <v>3045</v>
      </c>
      <c r="J291" s="413">
        <v>34537</v>
      </c>
      <c r="K291" s="414">
        <v>105165165</v>
      </c>
      <c r="L291" s="290"/>
      <c r="M291" s="291"/>
      <c r="N291" s="365"/>
      <c r="O291" s="318">
        <f t="shared" si="54"/>
        <v>0</v>
      </c>
      <c r="P291" s="319">
        <f t="shared" si="55"/>
        <v>0</v>
      </c>
      <c r="Q291" s="150" t="str">
        <f t="shared" si="56"/>
        <v>ERROR</v>
      </c>
      <c r="R291" s="274"/>
    </row>
    <row r="292" spans="1:18" s="104" customFormat="1" ht="48" customHeight="1">
      <c r="A292" s="78"/>
      <c r="B292" s="363"/>
      <c r="C292" s="408">
        <v>6554</v>
      </c>
      <c r="D292" s="487">
        <v>7.1140000000000043</v>
      </c>
      <c r="E292" s="409"/>
      <c r="F292" s="409"/>
      <c r="G292" s="425" t="s">
        <v>692</v>
      </c>
      <c r="H292" s="426" t="s">
        <v>7</v>
      </c>
      <c r="I292" s="412">
        <v>9890</v>
      </c>
      <c r="J292" s="413">
        <v>421</v>
      </c>
      <c r="K292" s="414">
        <v>4163690</v>
      </c>
      <c r="L292" s="290"/>
      <c r="M292" s="291"/>
      <c r="N292" s="292"/>
      <c r="O292" s="318">
        <f t="shared" si="54"/>
        <v>0</v>
      </c>
      <c r="P292" s="319">
        <f t="shared" si="55"/>
        <v>0</v>
      </c>
      <c r="Q292" s="150" t="str">
        <f t="shared" si="56"/>
        <v>ERROR</v>
      </c>
      <c r="R292" s="274"/>
    </row>
    <row r="293" spans="1:18" s="104" customFormat="1" ht="128.1" customHeight="1">
      <c r="A293" s="78"/>
      <c r="B293" s="363"/>
      <c r="C293" s="408">
        <v>9031</v>
      </c>
      <c r="D293" s="487">
        <v>7.1150000000000047</v>
      </c>
      <c r="E293" s="409"/>
      <c r="F293" s="409"/>
      <c r="G293" s="425" t="s">
        <v>693</v>
      </c>
      <c r="H293" s="426" t="s">
        <v>5</v>
      </c>
      <c r="I293" s="412">
        <v>119</v>
      </c>
      <c r="J293" s="413">
        <v>2158655</v>
      </c>
      <c r="K293" s="414">
        <v>256879945</v>
      </c>
      <c r="L293" s="290"/>
      <c r="M293" s="291"/>
      <c r="N293" s="292"/>
      <c r="O293" s="318">
        <f t="shared" si="54"/>
        <v>0</v>
      </c>
      <c r="P293" s="319">
        <f t="shared" si="55"/>
        <v>0</v>
      </c>
      <c r="Q293" s="150" t="str">
        <f t="shared" si="56"/>
        <v>ERROR</v>
      </c>
      <c r="R293" s="274"/>
    </row>
    <row r="294" spans="1:18" s="104" customFormat="1" ht="128.1" customHeight="1">
      <c r="A294" s="78"/>
      <c r="B294" s="363"/>
      <c r="C294" s="408">
        <v>9032</v>
      </c>
      <c r="D294" s="487">
        <v>7.116000000000005</v>
      </c>
      <c r="E294" s="409"/>
      <c r="F294" s="409"/>
      <c r="G294" s="425" t="s">
        <v>694</v>
      </c>
      <c r="H294" s="426" t="s">
        <v>5</v>
      </c>
      <c r="I294" s="412">
        <v>311</v>
      </c>
      <c r="J294" s="413">
        <v>3649832</v>
      </c>
      <c r="K294" s="414">
        <v>1135097752</v>
      </c>
      <c r="L294" s="290"/>
      <c r="M294" s="291"/>
      <c r="N294" s="292"/>
      <c r="O294" s="318">
        <f t="shared" si="54"/>
        <v>0</v>
      </c>
      <c r="P294" s="319">
        <f t="shared" si="55"/>
        <v>0</v>
      </c>
      <c r="Q294" s="150" t="str">
        <f t="shared" si="56"/>
        <v>ERROR</v>
      </c>
      <c r="R294" s="274"/>
    </row>
    <row r="295" spans="1:18" s="104" customFormat="1" ht="111.9" customHeight="1">
      <c r="A295" s="78"/>
      <c r="B295" s="363"/>
      <c r="C295" s="408">
        <v>9033</v>
      </c>
      <c r="D295" s="487">
        <v>7.117</v>
      </c>
      <c r="E295" s="409"/>
      <c r="F295" s="409"/>
      <c r="G295" s="425" t="s">
        <v>1328</v>
      </c>
      <c r="H295" s="426" t="s">
        <v>5</v>
      </c>
      <c r="I295" s="412">
        <v>8</v>
      </c>
      <c r="J295" s="413">
        <v>4767823</v>
      </c>
      <c r="K295" s="414">
        <v>38142584</v>
      </c>
      <c r="L295" s="290"/>
      <c r="M295" s="291"/>
      <c r="N295" s="292"/>
      <c r="O295" s="318">
        <f t="shared" si="54"/>
        <v>0</v>
      </c>
      <c r="P295" s="319">
        <f t="shared" si="55"/>
        <v>0</v>
      </c>
      <c r="Q295" s="150" t="str">
        <f t="shared" si="56"/>
        <v>ERROR</v>
      </c>
      <c r="R295" s="274"/>
    </row>
    <row r="296" spans="1:18" s="104" customFormat="1" ht="48" customHeight="1">
      <c r="A296" s="78"/>
      <c r="B296" s="363"/>
      <c r="C296" s="408">
        <v>3652</v>
      </c>
      <c r="D296" s="487">
        <v>7.1180000000000003</v>
      </c>
      <c r="E296" s="409"/>
      <c r="F296" s="409"/>
      <c r="G296" s="425" t="s">
        <v>695</v>
      </c>
      <c r="H296" s="426" t="s">
        <v>5</v>
      </c>
      <c r="I296" s="412">
        <v>2</v>
      </c>
      <c r="J296" s="413">
        <v>4529442</v>
      </c>
      <c r="K296" s="414">
        <v>9058884</v>
      </c>
      <c r="L296" s="290"/>
      <c r="M296" s="291"/>
      <c r="N296" s="292"/>
      <c r="O296" s="318">
        <f t="shared" si="54"/>
        <v>0</v>
      </c>
      <c r="P296" s="319">
        <f t="shared" si="55"/>
        <v>0</v>
      </c>
      <c r="Q296" s="150" t="str">
        <f t="shared" si="56"/>
        <v>ERROR</v>
      </c>
      <c r="R296" s="274"/>
    </row>
    <row r="297" spans="1:18" s="104" customFormat="1" ht="128.1" customHeight="1">
      <c r="A297" s="78"/>
      <c r="B297" s="363"/>
      <c r="C297" s="408">
        <v>9035</v>
      </c>
      <c r="D297" s="487">
        <v>7.1190000000000007</v>
      </c>
      <c r="E297" s="409"/>
      <c r="F297" s="409"/>
      <c r="G297" s="425" t="s">
        <v>696</v>
      </c>
      <c r="H297" s="426" t="s">
        <v>5</v>
      </c>
      <c r="I297" s="412">
        <v>7</v>
      </c>
      <c r="J297" s="413">
        <v>6788913</v>
      </c>
      <c r="K297" s="414">
        <v>47522391</v>
      </c>
      <c r="L297" s="290"/>
      <c r="M297" s="291"/>
      <c r="N297" s="292"/>
      <c r="O297" s="318">
        <f t="shared" si="54"/>
        <v>0</v>
      </c>
      <c r="P297" s="319">
        <f t="shared" si="55"/>
        <v>0</v>
      </c>
      <c r="Q297" s="150" t="str">
        <f t="shared" si="56"/>
        <v>ERROR</v>
      </c>
      <c r="R297" s="274"/>
    </row>
    <row r="298" spans="1:18" s="104" customFormat="1" ht="48" customHeight="1">
      <c r="A298" s="78"/>
      <c r="B298" s="363"/>
      <c r="C298" s="408">
        <v>5253</v>
      </c>
      <c r="D298" s="487">
        <v>7.120000000000001</v>
      </c>
      <c r="E298" s="409"/>
      <c r="F298" s="409"/>
      <c r="G298" s="425" t="s">
        <v>1329</v>
      </c>
      <c r="H298" s="426" t="s">
        <v>5</v>
      </c>
      <c r="I298" s="412">
        <v>14</v>
      </c>
      <c r="J298" s="413">
        <v>13944890</v>
      </c>
      <c r="K298" s="414">
        <v>195228460</v>
      </c>
      <c r="L298" s="290"/>
      <c r="M298" s="291"/>
      <c r="N298" s="292"/>
      <c r="O298" s="318">
        <f t="shared" si="54"/>
        <v>0</v>
      </c>
      <c r="P298" s="319">
        <f t="shared" si="55"/>
        <v>0</v>
      </c>
      <c r="Q298" s="150" t="str">
        <f t="shared" si="56"/>
        <v>ERROR</v>
      </c>
      <c r="R298" s="274"/>
    </row>
    <row r="299" spans="1:18" s="104" customFormat="1" ht="240" customHeight="1">
      <c r="A299" s="78"/>
      <c r="B299" s="363"/>
      <c r="C299" s="408">
        <v>8473</v>
      </c>
      <c r="D299" s="487">
        <v>7.1210000000000013</v>
      </c>
      <c r="E299" s="409"/>
      <c r="F299" s="409"/>
      <c r="G299" s="425" t="s">
        <v>697</v>
      </c>
      <c r="H299" s="426" t="s">
        <v>5</v>
      </c>
      <c r="I299" s="412">
        <v>7</v>
      </c>
      <c r="J299" s="413">
        <v>641845099</v>
      </c>
      <c r="K299" s="414">
        <v>4492915693</v>
      </c>
      <c r="L299" s="290"/>
      <c r="M299" s="291"/>
      <c r="N299" s="292"/>
      <c r="O299" s="318">
        <f t="shared" si="54"/>
        <v>0</v>
      </c>
      <c r="P299" s="319">
        <f t="shared" si="55"/>
        <v>0</v>
      </c>
      <c r="Q299" s="150" t="str">
        <f t="shared" si="56"/>
        <v>ERROR</v>
      </c>
      <c r="R299" s="274"/>
    </row>
    <row r="300" spans="1:18" s="104" customFormat="1" ht="111.9" customHeight="1">
      <c r="A300" s="78"/>
      <c r="B300" s="363"/>
      <c r="C300" s="408">
        <v>7504</v>
      </c>
      <c r="D300" s="487">
        <v>7.1220000000000017</v>
      </c>
      <c r="E300" s="409"/>
      <c r="F300" s="409"/>
      <c r="G300" s="425" t="s">
        <v>698</v>
      </c>
      <c r="H300" s="426" t="s">
        <v>5</v>
      </c>
      <c r="I300" s="412">
        <v>28</v>
      </c>
      <c r="J300" s="413">
        <v>11779879</v>
      </c>
      <c r="K300" s="414">
        <v>329836612</v>
      </c>
      <c r="L300" s="290"/>
      <c r="M300" s="291"/>
      <c r="N300" s="292"/>
      <c r="O300" s="318">
        <f t="shared" si="54"/>
        <v>0</v>
      </c>
      <c r="P300" s="319">
        <f t="shared" si="55"/>
        <v>0</v>
      </c>
      <c r="Q300" s="150" t="str">
        <f t="shared" si="56"/>
        <v>ERROR</v>
      </c>
      <c r="R300" s="274"/>
    </row>
    <row r="301" spans="1:18" s="104" customFormat="1" ht="32.1" customHeight="1">
      <c r="A301" s="78"/>
      <c r="B301" s="363"/>
      <c r="C301" s="408"/>
      <c r="D301" s="487"/>
      <c r="E301" s="409"/>
      <c r="F301" s="409"/>
      <c r="G301" s="427" t="s">
        <v>1330</v>
      </c>
      <c r="H301" s="426"/>
      <c r="I301" s="426"/>
      <c r="J301" s="413"/>
      <c r="K301" s="414"/>
      <c r="L301" s="290"/>
      <c r="M301" s="291"/>
      <c r="N301" s="365"/>
      <c r="O301" s="366"/>
      <c r="P301" s="367"/>
      <c r="Q301" s="150"/>
      <c r="R301" s="274"/>
    </row>
    <row r="302" spans="1:18" s="104" customFormat="1" ht="32.1" customHeight="1">
      <c r="A302" s="78"/>
      <c r="B302" s="363"/>
      <c r="C302" s="408">
        <v>5023</v>
      </c>
      <c r="D302" s="487">
        <v>7.123000000000002</v>
      </c>
      <c r="E302" s="409"/>
      <c r="F302" s="409"/>
      <c r="G302" s="425" t="s">
        <v>699</v>
      </c>
      <c r="H302" s="426" t="s">
        <v>7</v>
      </c>
      <c r="I302" s="412">
        <v>398</v>
      </c>
      <c r="J302" s="413">
        <v>28580</v>
      </c>
      <c r="K302" s="414">
        <v>11374840</v>
      </c>
      <c r="L302" s="290"/>
      <c r="M302" s="291"/>
      <c r="N302" s="292"/>
      <c r="O302" s="318">
        <f t="shared" si="54"/>
        <v>0</v>
      </c>
      <c r="P302" s="319">
        <f t="shared" si="55"/>
        <v>0</v>
      </c>
      <c r="Q302" s="150" t="str">
        <f t="shared" si="56"/>
        <v>ERROR</v>
      </c>
      <c r="R302" s="274"/>
    </row>
    <row r="303" spans="1:18" s="104" customFormat="1" ht="32.1" customHeight="1">
      <c r="A303" s="78"/>
      <c r="B303" s="363"/>
      <c r="C303" s="408">
        <v>3415</v>
      </c>
      <c r="D303" s="487">
        <v>7.1240000000000023</v>
      </c>
      <c r="E303" s="409"/>
      <c r="F303" s="409"/>
      <c r="G303" s="425" t="s">
        <v>700</v>
      </c>
      <c r="H303" s="426" t="s">
        <v>7</v>
      </c>
      <c r="I303" s="412">
        <v>7227</v>
      </c>
      <c r="J303" s="413">
        <v>49523</v>
      </c>
      <c r="K303" s="414">
        <v>357902721</v>
      </c>
      <c r="L303" s="290"/>
      <c r="M303" s="291"/>
      <c r="N303" s="292"/>
      <c r="O303" s="318">
        <f t="shared" si="54"/>
        <v>0</v>
      </c>
      <c r="P303" s="319">
        <f t="shared" si="55"/>
        <v>0</v>
      </c>
      <c r="Q303" s="150" t="str">
        <f t="shared" si="56"/>
        <v>ERROR</v>
      </c>
      <c r="R303" s="274"/>
    </row>
    <row r="304" spans="1:18" s="104" customFormat="1" ht="32.1" customHeight="1">
      <c r="A304" s="78"/>
      <c r="B304" s="363"/>
      <c r="C304" s="408">
        <v>3009</v>
      </c>
      <c r="D304" s="487">
        <v>7.1250000000000027</v>
      </c>
      <c r="E304" s="409"/>
      <c r="F304" s="409"/>
      <c r="G304" s="425" t="s">
        <v>684</v>
      </c>
      <c r="H304" s="426" t="s">
        <v>6</v>
      </c>
      <c r="I304" s="412">
        <v>6512</v>
      </c>
      <c r="J304" s="413">
        <v>44441</v>
      </c>
      <c r="K304" s="414">
        <v>289399792</v>
      </c>
      <c r="L304" s="290"/>
      <c r="M304" s="291"/>
      <c r="N304" s="365"/>
      <c r="O304" s="318">
        <f t="shared" si="54"/>
        <v>0</v>
      </c>
      <c r="P304" s="319">
        <f t="shared" si="55"/>
        <v>0</v>
      </c>
      <c r="Q304" s="150" t="str">
        <f t="shared" si="56"/>
        <v>ERROR</v>
      </c>
      <c r="R304" s="274"/>
    </row>
    <row r="305" spans="1:18" s="104" customFormat="1" ht="32.1" customHeight="1">
      <c r="A305" s="78"/>
      <c r="B305" s="363"/>
      <c r="C305" s="408">
        <v>3024</v>
      </c>
      <c r="D305" s="487">
        <v>7.126000000000003</v>
      </c>
      <c r="E305" s="409"/>
      <c r="F305" s="409"/>
      <c r="G305" s="425" t="s">
        <v>33</v>
      </c>
      <c r="H305" s="426" t="s">
        <v>6</v>
      </c>
      <c r="I305" s="412">
        <v>674</v>
      </c>
      <c r="J305" s="413">
        <v>134823</v>
      </c>
      <c r="K305" s="414">
        <v>90870702</v>
      </c>
      <c r="L305" s="290"/>
      <c r="M305" s="291"/>
      <c r="N305" s="365"/>
      <c r="O305" s="318">
        <f t="shared" si="54"/>
        <v>0</v>
      </c>
      <c r="P305" s="319">
        <f t="shared" si="55"/>
        <v>0</v>
      </c>
      <c r="Q305" s="150" t="str">
        <f t="shared" si="56"/>
        <v>ERROR</v>
      </c>
      <c r="R305" s="274"/>
    </row>
    <row r="306" spans="1:18" s="104" customFormat="1" ht="32.1" customHeight="1">
      <c r="A306" s="78"/>
      <c r="B306" s="363"/>
      <c r="C306" s="408">
        <v>4489</v>
      </c>
      <c r="D306" s="487">
        <v>7.1270000000000033</v>
      </c>
      <c r="E306" s="409"/>
      <c r="F306" s="409"/>
      <c r="G306" s="425" t="s">
        <v>701</v>
      </c>
      <c r="H306" s="426" t="s">
        <v>6</v>
      </c>
      <c r="I306" s="412">
        <v>159</v>
      </c>
      <c r="J306" s="413">
        <v>164178</v>
      </c>
      <c r="K306" s="414">
        <v>26104302</v>
      </c>
      <c r="L306" s="290"/>
      <c r="M306" s="291"/>
      <c r="N306" s="292"/>
      <c r="O306" s="318">
        <f t="shared" si="54"/>
        <v>0</v>
      </c>
      <c r="P306" s="319">
        <f t="shared" si="55"/>
        <v>0</v>
      </c>
      <c r="Q306" s="150" t="str">
        <f t="shared" si="56"/>
        <v>ERROR</v>
      </c>
      <c r="R306" s="274"/>
    </row>
    <row r="307" spans="1:18" s="104" customFormat="1" ht="80.099999999999994" customHeight="1">
      <c r="A307" s="78"/>
      <c r="B307" s="363"/>
      <c r="C307" s="408">
        <v>3017</v>
      </c>
      <c r="D307" s="487">
        <v>7.1280000000000037</v>
      </c>
      <c r="E307" s="409"/>
      <c r="F307" s="409"/>
      <c r="G307" s="425" t="s">
        <v>685</v>
      </c>
      <c r="H307" s="426" t="s">
        <v>6</v>
      </c>
      <c r="I307" s="412">
        <v>8466</v>
      </c>
      <c r="J307" s="413">
        <v>42199</v>
      </c>
      <c r="K307" s="414">
        <v>357256734</v>
      </c>
      <c r="L307" s="290"/>
      <c r="M307" s="291"/>
      <c r="N307" s="292"/>
      <c r="O307" s="318">
        <f t="shared" si="54"/>
        <v>0</v>
      </c>
      <c r="P307" s="319">
        <f t="shared" si="55"/>
        <v>0</v>
      </c>
      <c r="Q307" s="150" t="str">
        <f t="shared" si="56"/>
        <v>ERROR</v>
      </c>
      <c r="R307" s="274"/>
    </row>
    <row r="308" spans="1:18" s="104" customFormat="1" ht="80.099999999999994" customHeight="1">
      <c r="A308" s="78"/>
      <c r="B308" s="363"/>
      <c r="C308" s="408">
        <v>4104</v>
      </c>
      <c r="D308" s="487">
        <v>7.129000000000004</v>
      </c>
      <c r="E308" s="409"/>
      <c r="F308" s="409"/>
      <c r="G308" s="425" t="s">
        <v>703</v>
      </c>
      <c r="H308" s="426" t="s">
        <v>5</v>
      </c>
      <c r="I308" s="412">
        <v>567</v>
      </c>
      <c r="J308" s="413">
        <v>727312</v>
      </c>
      <c r="K308" s="414">
        <v>412385904</v>
      </c>
      <c r="L308" s="290"/>
      <c r="M308" s="291"/>
      <c r="N308" s="292"/>
      <c r="O308" s="318">
        <f t="shared" si="54"/>
        <v>0</v>
      </c>
      <c r="P308" s="319">
        <f t="shared" si="55"/>
        <v>0</v>
      </c>
      <c r="Q308" s="150" t="str">
        <f t="shared" si="56"/>
        <v>ERROR</v>
      </c>
      <c r="R308" s="274"/>
    </row>
    <row r="309" spans="1:18" s="104" customFormat="1" ht="128.1" customHeight="1">
      <c r="A309" s="78"/>
      <c r="B309" s="363"/>
      <c r="C309" s="408">
        <v>9031</v>
      </c>
      <c r="D309" s="487">
        <v>7.1300000000000043</v>
      </c>
      <c r="E309" s="409"/>
      <c r="F309" s="409"/>
      <c r="G309" s="425" t="s">
        <v>693</v>
      </c>
      <c r="H309" s="426" t="s">
        <v>5</v>
      </c>
      <c r="I309" s="412">
        <v>35</v>
      </c>
      <c r="J309" s="413">
        <v>2158655</v>
      </c>
      <c r="K309" s="414">
        <v>75552925</v>
      </c>
      <c r="L309" s="290"/>
      <c r="M309" s="291"/>
      <c r="N309" s="292"/>
      <c r="O309" s="318">
        <f t="shared" si="54"/>
        <v>0</v>
      </c>
      <c r="P309" s="319">
        <f t="shared" si="55"/>
        <v>0</v>
      </c>
      <c r="Q309" s="150" t="str">
        <f t="shared" si="56"/>
        <v>ERROR</v>
      </c>
      <c r="R309" s="274"/>
    </row>
    <row r="310" spans="1:18" s="104" customFormat="1" ht="32.1" customHeight="1">
      <c r="A310" s="78"/>
      <c r="B310" s="363"/>
      <c r="C310" s="408">
        <v>3413</v>
      </c>
      <c r="D310" s="487">
        <v>7.1310000000000047</v>
      </c>
      <c r="E310" s="409"/>
      <c r="F310" s="409"/>
      <c r="G310" s="425" t="s">
        <v>690</v>
      </c>
      <c r="H310" s="426" t="s">
        <v>5</v>
      </c>
      <c r="I310" s="412">
        <v>2268</v>
      </c>
      <c r="J310" s="413">
        <v>13049</v>
      </c>
      <c r="K310" s="414">
        <v>29595132</v>
      </c>
      <c r="L310" s="290"/>
      <c r="M310" s="291"/>
      <c r="N310" s="292"/>
      <c r="O310" s="318">
        <f t="shared" si="54"/>
        <v>0</v>
      </c>
      <c r="P310" s="319">
        <f t="shared" si="55"/>
        <v>0</v>
      </c>
      <c r="Q310" s="150" t="str">
        <f t="shared" si="56"/>
        <v>ERROR</v>
      </c>
      <c r="R310" s="274"/>
    </row>
    <row r="311" spans="1:18" s="104" customFormat="1" ht="32.1" customHeight="1">
      <c r="A311" s="78"/>
      <c r="B311" s="363"/>
      <c r="C311" s="408">
        <v>7665</v>
      </c>
      <c r="D311" s="487">
        <v>7.1319999999999997</v>
      </c>
      <c r="E311" s="409"/>
      <c r="F311" s="409"/>
      <c r="G311" s="425" t="s">
        <v>704</v>
      </c>
      <c r="H311" s="426" t="s">
        <v>5</v>
      </c>
      <c r="I311" s="412">
        <v>213</v>
      </c>
      <c r="J311" s="413">
        <v>105045</v>
      </c>
      <c r="K311" s="414">
        <v>22374585</v>
      </c>
      <c r="L311" s="290"/>
      <c r="M311" s="291"/>
      <c r="N311" s="292"/>
      <c r="O311" s="318">
        <f t="shared" si="54"/>
        <v>0</v>
      </c>
      <c r="P311" s="319">
        <f t="shared" si="55"/>
        <v>0</v>
      </c>
      <c r="Q311" s="150" t="str">
        <f t="shared" si="56"/>
        <v>ERROR</v>
      </c>
      <c r="R311" s="274"/>
    </row>
    <row r="312" spans="1:18" s="104" customFormat="1" ht="48" customHeight="1">
      <c r="A312" s="78"/>
      <c r="B312" s="363"/>
      <c r="C312" s="408">
        <v>5557</v>
      </c>
      <c r="D312" s="487">
        <v>7.133</v>
      </c>
      <c r="E312" s="409"/>
      <c r="F312" s="409"/>
      <c r="G312" s="425" t="s">
        <v>705</v>
      </c>
      <c r="H312" s="426" t="s">
        <v>7</v>
      </c>
      <c r="I312" s="412">
        <v>845</v>
      </c>
      <c r="J312" s="413">
        <v>77405</v>
      </c>
      <c r="K312" s="414">
        <v>65407225</v>
      </c>
      <c r="L312" s="290"/>
      <c r="M312" s="291"/>
      <c r="N312" s="292"/>
      <c r="O312" s="318">
        <f t="shared" si="54"/>
        <v>0</v>
      </c>
      <c r="P312" s="319">
        <f t="shared" si="55"/>
        <v>0</v>
      </c>
      <c r="Q312" s="150" t="str">
        <f t="shared" si="56"/>
        <v>ERROR</v>
      </c>
      <c r="R312" s="274"/>
    </row>
    <row r="313" spans="1:18" s="104" customFormat="1" ht="48" customHeight="1">
      <c r="A313" s="78"/>
      <c r="B313" s="363"/>
      <c r="C313" s="408">
        <v>4125</v>
      </c>
      <c r="D313" s="487">
        <v>7.1340000000000003</v>
      </c>
      <c r="E313" s="409"/>
      <c r="F313" s="409"/>
      <c r="G313" s="425" t="s">
        <v>706</v>
      </c>
      <c r="H313" s="426" t="s">
        <v>5</v>
      </c>
      <c r="I313" s="412">
        <v>242</v>
      </c>
      <c r="J313" s="413">
        <v>307133</v>
      </c>
      <c r="K313" s="414">
        <v>74326186</v>
      </c>
      <c r="L313" s="290"/>
      <c r="M313" s="291"/>
      <c r="N313" s="292"/>
      <c r="O313" s="318">
        <f t="shared" si="54"/>
        <v>0</v>
      </c>
      <c r="P313" s="319">
        <f t="shared" si="55"/>
        <v>0</v>
      </c>
      <c r="Q313" s="150" t="str">
        <f t="shared" si="56"/>
        <v>ERROR</v>
      </c>
      <c r="R313" s="274"/>
    </row>
    <row r="314" spans="1:18" s="104" customFormat="1" ht="48" customHeight="1">
      <c r="A314" s="78"/>
      <c r="B314" s="363"/>
      <c r="C314" s="408">
        <v>4126</v>
      </c>
      <c r="D314" s="487">
        <v>7.1350000000000007</v>
      </c>
      <c r="E314" s="409"/>
      <c r="F314" s="409"/>
      <c r="G314" s="425" t="s">
        <v>707</v>
      </c>
      <c r="H314" s="426" t="s">
        <v>5</v>
      </c>
      <c r="I314" s="412">
        <v>305</v>
      </c>
      <c r="J314" s="413">
        <v>275239</v>
      </c>
      <c r="K314" s="414">
        <v>83947895</v>
      </c>
      <c r="L314" s="290"/>
      <c r="M314" s="291"/>
      <c r="N314" s="292"/>
      <c r="O314" s="318">
        <f t="shared" si="54"/>
        <v>0</v>
      </c>
      <c r="P314" s="319">
        <f t="shared" si="55"/>
        <v>0</v>
      </c>
      <c r="Q314" s="150" t="str">
        <f t="shared" si="56"/>
        <v>ERROR</v>
      </c>
      <c r="R314" s="274"/>
    </row>
    <row r="315" spans="1:18" s="104" customFormat="1" ht="48" customHeight="1">
      <c r="A315" s="78"/>
      <c r="B315" s="363"/>
      <c r="C315" s="408">
        <v>4127</v>
      </c>
      <c r="D315" s="487">
        <v>7.136000000000001</v>
      </c>
      <c r="E315" s="409"/>
      <c r="F315" s="409"/>
      <c r="G315" s="425" t="s">
        <v>1331</v>
      </c>
      <c r="H315" s="426" t="s">
        <v>5</v>
      </c>
      <c r="I315" s="412">
        <v>2</v>
      </c>
      <c r="J315" s="413">
        <v>409137</v>
      </c>
      <c r="K315" s="414">
        <v>818274</v>
      </c>
      <c r="L315" s="290"/>
      <c r="M315" s="291"/>
      <c r="N315" s="292"/>
      <c r="O315" s="318">
        <f t="shared" si="54"/>
        <v>0</v>
      </c>
      <c r="P315" s="319">
        <f t="shared" si="55"/>
        <v>0</v>
      </c>
      <c r="Q315" s="150" t="str">
        <f t="shared" si="56"/>
        <v>ERROR</v>
      </c>
      <c r="R315" s="274"/>
    </row>
    <row r="316" spans="1:18" s="104" customFormat="1" ht="63.9" customHeight="1">
      <c r="A316" s="78"/>
      <c r="B316" s="363"/>
      <c r="C316" s="408">
        <v>8979</v>
      </c>
      <c r="D316" s="487">
        <v>7.1370000000000013</v>
      </c>
      <c r="E316" s="409"/>
      <c r="F316" s="409"/>
      <c r="G316" s="425" t="s">
        <v>702</v>
      </c>
      <c r="H316" s="426" t="s">
        <v>5</v>
      </c>
      <c r="I316" s="412">
        <v>461</v>
      </c>
      <c r="J316" s="413">
        <v>930358</v>
      </c>
      <c r="K316" s="414">
        <v>428895038</v>
      </c>
      <c r="L316" s="290"/>
      <c r="M316" s="291"/>
      <c r="N316" s="292"/>
      <c r="O316" s="318">
        <f t="shared" si="54"/>
        <v>0</v>
      </c>
      <c r="P316" s="319">
        <f t="shared" si="55"/>
        <v>0</v>
      </c>
      <c r="Q316" s="150" t="str">
        <f t="shared" si="56"/>
        <v>ERROR</v>
      </c>
      <c r="R316" s="274"/>
    </row>
    <row r="317" spans="1:18" s="104" customFormat="1" ht="32.1" customHeight="1">
      <c r="A317" s="78"/>
      <c r="B317" s="363"/>
      <c r="C317" s="408"/>
      <c r="D317" s="487"/>
      <c r="E317" s="409"/>
      <c r="F317" s="409"/>
      <c r="G317" s="427" t="s">
        <v>455</v>
      </c>
      <c r="H317" s="426"/>
      <c r="I317" s="426"/>
      <c r="J317" s="413"/>
      <c r="K317" s="414"/>
      <c r="L317" s="290"/>
      <c r="M317" s="291"/>
      <c r="N317" s="365"/>
      <c r="O317" s="366"/>
      <c r="P317" s="367"/>
      <c r="Q317" s="150"/>
      <c r="R317" s="274"/>
    </row>
    <row r="318" spans="1:18" s="104" customFormat="1" ht="32.1" customHeight="1">
      <c r="A318" s="78"/>
      <c r="B318" s="363"/>
      <c r="C318" s="408"/>
      <c r="D318" s="487"/>
      <c r="E318" s="409"/>
      <c r="F318" s="409"/>
      <c r="G318" s="427" t="s">
        <v>683</v>
      </c>
      <c r="H318" s="426"/>
      <c r="I318" s="426"/>
      <c r="J318" s="413"/>
      <c r="K318" s="414"/>
      <c r="L318" s="290"/>
      <c r="M318" s="291"/>
      <c r="N318" s="365"/>
      <c r="O318" s="366"/>
      <c r="P318" s="367"/>
      <c r="Q318" s="150"/>
      <c r="R318" s="274"/>
    </row>
    <row r="319" spans="1:18" s="104" customFormat="1" ht="32.1" customHeight="1">
      <c r="A319" s="78"/>
      <c r="B319" s="363"/>
      <c r="C319" s="408" t="s">
        <v>708</v>
      </c>
      <c r="D319" s="487" t="s">
        <v>709</v>
      </c>
      <c r="E319" s="409"/>
      <c r="F319" s="409"/>
      <c r="G319" s="425" t="s">
        <v>684</v>
      </c>
      <c r="H319" s="426" t="s">
        <v>6</v>
      </c>
      <c r="I319" s="412">
        <v>3395</v>
      </c>
      <c r="J319" s="413">
        <v>59572</v>
      </c>
      <c r="K319" s="414">
        <v>202246940</v>
      </c>
      <c r="L319" s="290"/>
      <c r="M319" s="291"/>
      <c r="N319" s="292"/>
      <c r="O319" s="318">
        <f t="shared" si="54"/>
        <v>0</v>
      </c>
      <c r="P319" s="319">
        <f t="shared" si="55"/>
        <v>0</v>
      </c>
      <c r="Q319" s="150" t="str">
        <f t="shared" si="56"/>
        <v>ERROR</v>
      </c>
      <c r="R319" s="274"/>
    </row>
    <row r="320" spans="1:18" s="104" customFormat="1" ht="80.099999999999994" customHeight="1">
      <c r="A320" s="78"/>
      <c r="B320" s="363"/>
      <c r="C320" s="408" t="s">
        <v>710</v>
      </c>
      <c r="D320" s="487" t="s">
        <v>711</v>
      </c>
      <c r="E320" s="409"/>
      <c r="F320" s="409"/>
      <c r="G320" s="425" t="s">
        <v>685</v>
      </c>
      <c r="H320" s="426" t="s">
        <v>6</v>
      </c>
      <c r="I320" s="412">
        <v>4413</v>
      </c>
      <c r="J320" s="413">
        <v>42199</v>
      </c>
      <c r="K320" s="414">
        <v>186224187</v>
      </c>
      <c r="L320" s="290"/>
      <c r="M320" s="291"/>
      <c r="N320" s="292"/>
      <c r="O320" s="318">
        <f t="shared" si="54"/>
        <v>0</v>
      </c>
      <c r="P320" s="319">
        <f t="shared" si="55"/>
        <v>0</v>
      </c>
      <c r="Q320" s="150" t="str">
        <f t="shared" si="56"/>
        <v>ERROR</v>
      </c>
      <c r="R320" s="274"/>
    </row>
    <row r="321" spans="1:18" s="104" customFormat="1" ht="32.1" customHeight="1">
      <c r="A321" s="78"/>
      <c r="B321" s="363"/>
      <c r="C321" s="408" t="s">
        <v>712</v>
      </c>
      <c r="D321" s="487" t="s">
        <v>713</v>
      </c>
      <c r="E321" s="409"/>
      <c r="F321" s="409"/>
      <c r="G321" s="425" t="s">
        <v>33</v>
      </c>
      <c r="H321" s="426" t="s">
        <v>6</v>
      </c>
      <c r="I321" s="412">
        <v>1030</v>
      </c>
      <c r="J321" s="413">
        <v>142550</v>
      </c>
      <c r="K321" s="414">
        <v>146826500</v>
      </c>
      <c r="L321" s="290"/>
      <c r="M321" s="291"/>
      <c r="N321" s="292"/>
      <c r="O321" s="318">
        <f t="shared" si="54"/>
        <v>0</v>
      </c>
      <c r="P321" s="319">
        <f t="shared" si="55"/>
        <v>0</v>
      </c>
      <c r="Q321" s="150" t="str">
        <f t="shared" si="56"/>
        <v>ERROR</v>
      </c>
      <c r="R321" s="274"/>
    </row>
    <row r="322" spans="1:18" s="104" customFormat="1" ht="32.1" customHeight="1">
      <c r="A322" s="78"/>
      <c r="B322" s="363"/>
      <c r="C322" s="408" t="s">
        <v>746</v>
      </c>
      <c r="D322" s="487" t="s">
        <v>715</v>
      </c>
      <c r="E322" s="409"/>
      <c r="F322" s="409"/>
      <c r="G322" s="425" t="s">
        <v>701</v>
      </c>
      <c r="H322" s="426" t="s">
        <v>6</v>
      </c>
      <c r="I322" s="412">
        <v>1198</v>
      </c>
      <c r="J322" s="413">
        <v>171905</v>
      </c>
      <c r="K322" s="414">
        <v>205942190</v>
      </c>
      <c r="L322" s="290"/>
      <c r="M322" s="291"/>
      <c r="N322" s="292"/>
      <c r="O322" s="318">
        <f t="shared" si="54"/>
        <v>0</v>
      </c>
      <c r="P322" s="319">
        <f t="shared" si="55"/>
        <v>0</v>
      </c>
      <c r="Q322" s="150" t="str">
        <f t="shared" si="56"/>
        <v>ERROR</v>
      </c>
      <c r="R322" s="274"/>
    </row>
    <row r="323" spans="1:18" s="104" customFormat="1" ht="32.1" customHeight="1">
      <c r="A323" s="78"/>
      <c r="B323" s="363"/>
      <c r="C323" s="408" t="s">
        <v>740</v>
      </c>
      <c r="D323" s="487" t="s">
        <v>717</v>
      </c>
      <c r="E323" s="409"/>
      <c r="F323" s="409"/>
      <c r="G323" s="425" t="s">
        <v>699</v>
      </c>
      <c r="H323" s="426" t="s">
        <v>7</v>
      </c>
      <c r="I323" s="412">
        <v>443</v>
      </c>
      <c r="J323" s="413">
        <v>30226</v>
      </c>
      <c r="K323" s="414">
        <v>13390118</v>
      </c>
      <c r="L323" s="290"/>
      <c r="M323" s="291"/>
      <c r="N323" s="292"/>
      <c r="O323" s="318">
        <f t="shared" si="54"/>
        <v>0</v>
      </c>
      <c r="P323" s="319">
        <f t="shared" si="55"/>
        <v>0</v>
      </c>
      <c r="Q323" s="150" t="str">
        <f t="shared" si="56"/>
        <v>ERROR</v>
      </c>
      <c r="R323" s="274"/>
    </row>
    <row r="324" spans="1:18" s="104" customFormat="1" ht="32.1" customHeight="1">
      <c r="A324" s="78"/>
      <c r="B324" s="363"/>
      <c r="C324" s="408" t="s">
        <v>1332</v>
      </c>
      <c r="D324" s="487" t="s">
        <v>719</v>
      </c>
      <c r="E324" s="409"/>
      <c r="F324" s="409"/>
      <c r="G324" s="425" t="s">
        <v>1326</v>
      </c>
      <c r="H324" s="426" t="s">
        <v>7</v>
      </c>
      <c r="I324" s="412">
        <v>652</v>
      </c>
      <c r="J324" s="413">
        <v>324001</v>
      </c>
      <c r="K324" s="414">
        <v>211248652</v>
      </c>
      <c r="L324" s="290"/>
      <c r="M324" s="291"/>
      <c r="N324" s="292"/>
      <c r="O324" s="318">
        <f t="shared" si="54"/>
        <v>0</v>
      </c>
      <c r="P324" s="319">
        <f t="shared" si="55"/>
        <v>0</v>
      </c>
      <c r="Q324" s="150" t="str">
        <f t="shared" si="56"/>
        <v>ERROR</v>
      </c>
      <c r="R324" s="274"/>
    </row>
    <row r="325" spans="1:18" s="104" customFormat="1" ht="32.1" customHeight="1">
      <c r="A325" s="78"/>
      <c r="B325" s="363"/>
      <c r="C325" s="408" t="s">
        <v>714</v>
      </c>
      <c r="D325" s="487" t="s">
        <v>721</v>
      </c>
      <c r="E325" s="409"/>
      <c r="F325" s="409"/>
      <c r="G325" s="425" t="s">
        <v>686</v>
      </c>
      <c r="H325" s="426" t="s">
        <v>7</v>
      </c>
      <c r="I325" s="412">
        <v>48</v>
      </c>
      <c r="J325" s="413">
        <v>265086</v>
      </c>
      <c r="K325" s="414">
        <v>12724128</v>
      </c>
      <c r="L325" s="290"/>
      <c r="M325" s="291"/>
      <c r="N325" s="292"/>
      <c r="O325" s="318">
        <f t="shared" si="54"/>
        <v>0</v>
      </c>
      <c r="P325" s="319">
        <f t="shared" si="55"/>
        <v>0</v>
      </c>
      <c r="Q325" s="150" t="str">
        <f t="shared" si="56"/>
        <v>ERROR</v>
      </c>
      <c r="R325" s="274"/>
    </row>
    <row r="326" spans="1:18" s="104" customFormat="1" ht="32.1" customHeight="1">
      <c r="A326" s="78"/>
      <c r="B326" s="363"/>
      <c r="C326" s="408" t="s">
        <v>716</v>
      </c>
      <c r="D326" s="487" t="s">
        <v>723</v>
      </c>
      <c r="E326" s="409"/>
      <c r="F326" s="409"/>
      <c r="G326" s="425" t="s">
        <v>687</v>
      </c>
      <c r="H326" s="426" t="s">
        <v>7</v>
      </c>
      <c r="I326" s="412">
        <v>1891</v>
      </c>
      <c r="J326" s="413">
        <v>470114</v>
      </c>
      <c r="K326" s="414">
        <v>888985574</v>
      </c>
      <c r="L326" s="290"/>
      <c r="M326" s="291"/>
      <c r="N326" s="292"/>
      <c r="O326" s="318">
        <f t="shared" si="54"/>
        <v>0</v>
      </c>
      <c r="P326" s="319">
        <f t="shared" si="55"/>
        <v>0</v>
      </c>
      <c r="Q326" s="150" t="str">
        <f t="shared" si="56"/>
        <v>ERROR</v>
      </c>
      <c r="R326" s="274"/>
    </row>
    <row r="327" spans="1:18" s="104" customFormat="1" ht="32.1" customHeight="1">
      <c r="A327" s="78"/>
      <c r="B327" s="363"/>
      <c r="C327" s="408" t="s">
        <v>718</v>
      </c>
      <c r="D327" s="487" t="s">
        <v>725</v>
      </c>
      <c r="E327" s="409"/>
      <c r="F327" s="409"/>
      <c r="G327" s="425" t="s">
        <v>688</v>
      </c>
      <c r="H327" s="426" t="s">
        <v>7</v>
      </c>
      <c r="I327" s="412">
        <v>18</v>
      </c>
      <c r="J327" s="413">
        <v>395121</v>
      </c>
      <c r="K327" s="414">
        <v>7112178</v>
      </c>
      <c r="L327" s="290"/>
      <c r="M327" s="291"/>
      <c r="N327" s="292"/>
      <c r="O327" s="318">
        <f t="shared" si="54"/>
        <v>0</v>
      </c>
      <c r="P327" s="319">
        <f t="shared" si="55"/>
        <v>0</v>
      </c>
      <c r="Q327" s="150" t="str">
        <f t="shared" si="56"/>
        <v>ERROR</v>
      </c>
      <c r="R327" s="274"/>
    </row>
    <row r="328" spans="1:18" s="104" customFormat="1" ht="32.1" customHeight="1">
      <c r="A328" s="78"/>
      <c r="B328" s="363"/>
      <c r="C328" s="408" t="s">
        <v>720</v>
      </c>
      <c r="D328" s="487" t="s">
        <v>727</v>
      </c>
      <c r="E328" s="409"/>
      <c r="F328" s="409"/>
      <c r="G328" s="425" t="s">
        <v>689</v>
      </c>
      <c r="H328" s="426" t="s">
        <v>7</v>
      </c>
      <c r="I328" s="412">
        <v>556</v>
      </c>
      <c r="J328" s="413">
        <v>692216</v>
      </c>
      <c r="K328" s="414">
        <v>384872096</v>
      </c>
      <c r="L328" s="290"/>
      <c r="M328" s="291"/>
      <c r="N328" s="292"/>
      <c r="O328" s="318">
        <f t="shared" si="54"/>
        <v>0</v>
      </c>
      <c r="P328" s="319">
        <f t="shared" si="55"/>
        <v>0</v>
      </c>
      <c r="Q328" s="150" t="str">
        <f t="shared" si="56"/>
        <v>ERROR</v>
      </c>
      <c r="R328" s="274"/>
    </row>
    <row r="329" spans="1:18" s="104" customFormat="1" ht="32.1" customHeight="1">
      <c r="A329" s="78"/>
      <c r="B329" s="363"/>
      <c r="C329" s="408" t="s">
        <v>1333</v>
      </c>
      <c r="D329" s="487" t="s">
        <v>729</v>
      </c>
      <c r="E329" s="409"/>
      <c r="F329" s="409"/>
      <c r="G329" s="425" t="s">
        <v>1327</v>
      </c>
      <c r="H329" s="426" t="s">
        <v>5</v>
      </c>
      <c r="I329" s="412">
        <v>26</v>
      </c>
      <c r="J329" s="413">
        <v>9220</v>
      </c>
      <c r="K329" s="414">
        <v>239720</v>
      </c>
      <c r="L329" s="290"/>
      <c r="M329" s="291"/>
      <c r="N329" s="292"/>
      <c r="O329" s="318">
        <f t="shared" si="54"/>
        <v>0</v>
      </c>
      <c r="P329" s="319">
        <f t="shared" si="55"/>
        <v>0</v>
      </c>
      <c r="Q329" s="150" t="str">
        <f t="shared" si="56"/>
        <v>ERROR</v>
      </c>
      <c r="R329" s="274"/>
    </row>
    <row r="330" spans="1:18" s="104" customFormat="1" ht="32.1" customHeight="1">
      <c r="A330" s="78"/>
      <c r="B330" s="363"/>
      <c r="C330" s="408" t="s">
        <v>722</v>
      </c>
      <c r="D330" s="487" t="s">
        <v>731</v>
      </c>
      <c r="E330" s="409"/>
      <c r="F330" s="409"/>
      <c r="G330" s="425" t="s">
        <v>690</v>
      </c>
      <c r="H330" s="426" t="s">
        <v>5</v>
      </c>
      <c r="I330" s="412">
        <v>206</v>
      </c>
      <c r="J330" s="413">
        <v>13723</v>
      </c>
      <c r="K330" s="414">
        <v>2826938</v>
      </c>
      <c r="L330" s="290"/>
      <c r="M330" s="291"/>
      <c r="N330" s="292"/>
      <c r="O330" s="318">
        <f t="shared" si="54"/>
        <v>0</v>
      </c>
      <c r="P330" s="319">
        <f t="shared" si="55"/>
        <v>0</v>
      </c>
      <c r="Q330" s="150" t="str">
        <f t="shared" si="56"/>
        <v>ERROR</v>
      </c>
      <c r="R330" s="274"/>
    </row>
    <row r="331" spans="1:18" s="104" customFormat="1" ht="32.1" customHeight="1">
      <c r="A331" s="78"/>
      <c r="B331" s="363"/>
      <c r="C331" s="408" t="s">
        <v>724</v>
      </c>
      <c r="D331" s="487" t="s">
        <v>733</v>
      </c>
      <c r="E331" s="409"/>
      <c r="F331" s="409"/>
      <c r="G331" s="425" t="s">
        <v>691</v>
      </c>
      <c r="H331" s="426" t="s">
        <v>5</v>
      </c>
      <c r="I331" s="412">
        <v>1015</v>
      </c>
      <c r="J331" s="413">
        <v>35380</v>
      </c>
      <c r="K331" s="414">
        <v>35910700</v>
      </c>
      <c r="L331" s="290"/>
      <c r="M331" s="291"/>
      <c r="N331" s="292"/>
      <c r="O331" s="318">
        <f t="shared" si="54"/>
        <v>0</v>
      </c>
      <c r="P331" s="319">
        <f t="shared" si="55"/>
        <v>0</v>
      </c>
      <c r="Q331" s="150" t="str">
        <f t="shared" si="56"/>
        <v>ERROR</v>
      </c>
      <c r="R331" s="274"/>
    </row>
    <row r="332" spans="1:18" s="104" customFormat="1" ht="48" customHeight="1">
      <c r="A332" s="78"/>
      <c r="B332" s="363"/>
      <c r="C332" s="408" t="s">
        <v>726</v>
      </c>
      <c r="D332" s="487" t="s">
        <v>735</v>
      </c>
      <c r="E332" s="409"/>
      <c r="F332" s="409"/>
      <c r="G332" s="425" t="s">
        <v>692</v>
      </c>
      <c r="H332" s="426" t="s">
        <v>7</v>
      </c>
      <c r="I332" s="412">
        <v>3297</v>
      </c>
      <c r="J332" s="413">
        <v>522</v>
      </c>
      <c r="K332" s="414">
        <v>1721034</v>
      </c>
      <c r="L332" s="290"/>
      <c r="M332" s="291"/>
      <c r="N332" s="292"/>
      <c r="O332" s="318">
        <f t="shared" si="54"/>
        <v>0</v>
      </c>
      <c r="P332" s="319">
        <f t="shared" si="55"/>
        <v>0</v>
      </c>
      <c r="Q332" s="150" t="str">
        <f t="shared" si="56"/>
        <v>ERROR</v>
      </c>
      <c r="R332" s="274"/>
    </row>
    <row r="333" spans="1:18" s="104" customFormat="1" ht="128.1" customHeight="1">
      <c r="A333" s="78"/>
      <c r="B333" s="363"/>
      <c r="C333" s="408" t="s">
        <v>728</v>
      </c>
      <c r="D333" s="487" t="s">
        <v>737</v>
      </c>
      <c r="E333" s="409"/>
      <c r="F333" s="409"/>
      <c r="G333" s="425" t="s">
        <v>693</v>
      </c>
      <c r="H333" s="426" t="s">
        <v>5</v>
      </c>
      <c r="I333" s="412">
        <v>40</v>
      </c>
      <c r="J333" s="413">
        <v>2308427</v>
      </c>
      <c r="K333" s="414">
        <v>92337080</v>
      </c>
      <c r="L333" s="290"/>
      <c r="M333" s="291"/>
      <c r="N333" s="292"/>
      <c r="O333" s="318">
        <f t="shared" si="54"/>
        <v>0</v>
      </c>
      <c r="P333" s="319">
        <f t="shared" si="55"/>
        <v>0</v>
      </c>
      <c r="Q333" s="150" t="str">
        <f t="shared" si="56"/>
        <v>ERROR</v>
      </c>
      <c r="R333" s="274"/>
    </row>
    <row r="334" spans="1:18" s="104" customFormat="1" ht="128.1" customHeight="1">
      <c r="A334" s="78"/>
      <c r="B334" s="363"/>
      <c r="C334" s="408" t="s">
        <v>730</v>
      </c>
      <c r="D334" s="487" t="s">
        <v>739</v>
      </c>
      <c r="E334" s="409"/>
      <c r="F334" s="409"/>
      <c r="G334" s="425" t="s">
        <v>694</v>
      </c>
      <c r="H334" s="426" t="s">
        <v>5</v>
      </c>
      <c r="I334" s="412">
        <v>104</v>
      </c>
      <c r="J334" s="413">
        <v>3895260</v>
      </c>
      <c r="K334" s="414">
        <v>405107040</v>
      </c>
      <c r="L334" s="290"/>
      <c r="M334" s="291"/>
      <c r="N334" s="292"/>
      <c r="O334" s="318">
        <f t="shared" si="54"/>
        <v>0</v>
      </c>
      <c r="P334" s="319">
        <f t="shared" si="55"/>
        <v>0</v>
      </c>
      <c r="Q334" s="150" t="str">
        <f t="shared" si="56"/>
        <v>ERROR</v>
      </c>
      <c r="R334" s="274"/>
    </row>
    <row r="335" spans="1:18" s="104" customFormat="1" ht="111.9" customHeight="1">
      <c r="A335" s="78"/>
      <c r="B335" s="363"/>
      <c r="C335" s="408" t="s">
        <v>1334</v>
      </c>
      <c r="D335" s="487" t="s">
        <v>741</v>
      </c>
      <c r="E335" s="409"/>
      <c r="F335" s="409"/>
      <c r="G335" s="425" t="s">
        <v>1328</v>
      </c>
      <c r="H335" s="426" t="s">
        <v>5</v>
      </c>
      <c r="I335" s="412">
        <v>3</v>
      </c>
      <c r="J335" s="413">
        <v>5180412</v>
      </c>
      <c r="K335" s="414">
        <v>15541236</v>
      </c>
      <c r="L335" s="290"/>
      <c r="M335" s="291"/>
      <c r="N335" s="292"/>
      <c r="O335" s="318">
        <f t="shared" si="54"/>
        <v>0</v>
      </c>
      <c r="P335" s="319">
        <f t="shared" si="55"/>
        <v>0</v>
      </c>
      <c r="Q335" s="150" t="str">
        <f t="shared" si="56"/>
        <v>ERROR</v>
      </c>
      <c r="R335" s="274"/>
    </row>
    <row r="336" spans="1:18" s="104" customFormat="1" ht="48" customHeight="1">
      <c r="A336" s="78"/>
      <c r="B336" s="363"/>
      <c r="C336" s="408" t="s">
        <v>732</v>
      </c>
      <c r="D336" s="487" t="s">
        <v>743</v>
      </c>
      <c r="E336" s="409"/>
      <c r="F336" s="409"/>
      <c r="G336" s="425" t="s">
        <v>695</v>
      </c>
      <c r="H336" s="426" t="s">
        <v>5</v>
      </c>
      <c r="I336" s="412">
        <v>1</v>
      </c>
      <c r="J336" s="413">
        <v>4824165</v>
      </c>
      <c r="K336" s="414">
        <v>4824165</v>
      </c>
      <c r="L336" s="290"/>
      <c r="M336" s="291"/>
      <c r="N336" s="292"/>
      <c r="O336" s="318">
        <f t="shared" si="54"/>
        <v>0</v>
      </c>
      <c r="P336" s="319">
        <f t="shared" si="55"/>
        <v>0</v>
      </c>
      <c r="Q336" s="150" t="str">
        <f t="shared" si="56"/>
        <v>ERROR</v>
      </c>
      <c r="R336" s="274"/>
    </row>
    <row r="337" spans="1:18" s="104" customFormat="1" ht="128.1" customHeight="1">
      <c r="A337" s="78"/>
      <c r="B337" s="363"/>
      <c r="C337" s="408" t="s">
        <v>734</v>
      </c>
      <c r="D337" s="487" t="s">
        <v>744</v>
      </c>
      <c r="E337" s="409"/>
      <c r="F337" s="409"/>
      <c r="G337" s="425" t="s">
        <v>696</v>
      </c>
      <c r="H337" s="426" t="s">
        <v>5</v>
      </c>
      <c r="I337" s="412">
        <v>2</v>
      </c>
      <c r="J337" s="413">
        <v>7218551</v>
      </c>
      <c r="K337" s="414">
        <v>14437102</v>
      </c>
      <c r="L337" s="290"/>
      <c r="M337" s="291"/>
      <c r="N337" s="292"/>
      <c r="O337" s="318">
        <f t="shared" si="54"/>
        <v>0</v>
      </c>
      <c r="P337" s="319">
        <f t="shared" si="55"/>
        <v>0</v>
      </c>
      <c r="Q337" s="150" t="str">
        <f t="shared" si="56"/>
        <v>ERROR</v>
      </c>
      <c r="R337" s="274"/>
    </row>
    <row r="338" spans="1:18" s="104" customFormat="1" ht="48" customHeight="1">
      <c r="A338" s="78"/>
      <c r="B338" s="363"/>
      <c r="C338" s="408" t="s">
        <v>1494</v>
      </c>
      <c r="D338" s="487" t="s">
        <v>745</v>
      </c>
      <c r="E338" s="409"/>
      <c r="F338" s="409"/>
      <c r="G338" s="425" t="s">
        <v>1329</v>
      </c>
      <c r="H338" s="426" t="s">
        <v>5</v>
      </c>
      <c r="I338" s="412">
        <v>5</v>
      </c>
      <c r="J338" s="413">
        <v>14971298</v>
      </c>
      <c r="K338" s="414">
        <v>74856490</v>
      </c>
      <c r="L338" s="290"/>
      <c r="M338" s="291"/>
      <c r="N338" s="292"/>
      <c r="O338" s="318">
        <f t="shared" si="54"/>
        <v>0</v>
      </c>
      <c r="P338" s="319">
        <f t="shared" si="55"/>
        <v>0</v>
      </c>
      <c r="Q338" s="150" t="str">
        <f t="shared" si="56"/>
        <v>ERROR</v>
      </c>
      <c r="R338" s="274"/>
    </row>
    <row r="339" spans="1:18" s="104" customFormat="1" ht="240" customHeight="1">
      <c r="A339" s="78"/>
      <c r="B339" s="363"/>
      <c r="C339" s="408" t="s">
        <v>736</v>
      </c>
      <c r="D339" s="487" t="s">
        <v>747</v>
      </c>
      <c r="E339" s="409"/>
      <c r="F339" s="409"/>
      <c r="G339" s="425" t="s">
        <v>697</v>
      </c>
      <c r="H339" s="426" t="s">
        <v>5</v>
      </c>
      <c r="I339" s="412">
        <v>2</v>
      </c>
      <c r="J339" s="413">
        <v>641997275</v>
      </c>
      <c r="K339" s="414">
        <v>1283994550</v>
      </c>
      <c r="L339" s="290"/>
      <c r="M339" s="291"/>
      <c r="N339" s="292"/>
      <c r="O339" s="318">
        <f t="shared" si="54"/>
        <v>0</v>
      </c>
      <c r="P339" s="319">
        <f t="shared" si="55"/>
        <v>0</v>
      </c>
      <c r="Q339" s="150" t="str">
        <f t="shared" si="56"/>
        <v>ERROR</v>
      </c>
      <c r="R339" s="274"/>
    </row>
    <row r="340" spans="1:18" s="104" customFormat="1" ht="111.9" customHeight="1">
      <c r="A340" s="78"/>
      <c r="B340" s="363"/>
      <c r="C340" s="408" t="s">
        <v>738</v>
      </c>
      <c r="D340" s="487" t="s">
        <v>748</v>
      </c>
      <c r="E340" s="409"/>
      <c r="F340" s="409"/>
      <c r="G340" s="425" t="s">
        <v>698</v>
      </c>
      <c r="H340" s="426" t="s">
        <v>5</v>
      </c>
      <c r="I340" s="412">
        <v>9</v>
      </c>
      <c r="J340" s="413">
        <v>12031190</v>
      </c>
      <c r="K340" s="414">
        <v>108280710</v>
      </c>
      <c r="L340" s="290"/>
      <c r="M340" s="291"/>
      <c r="N340" s="292"/>
      <c r="O340" s="318">
        <f t="shared" si="54"/>
        <v>0</v>
      </c>
      <c r="P340" s="319">
        <f t="shared" si="55"/>
        <v>0</v>
      </c>
      <c r="Q340" s="150" t="str">
        <f t="shared" si="56"/>
        <v>ERROR</v>
      </c>
      <c r="R340" s="274"/>
    </row>
    <row r="341" spans="1:18" s="104" customFormat="1" ht="32.1" customHeight="1">
      <c r="A341" s="78"/>
      <c r="B341" s="363"/>
      <c r="C341" s="408"/>
      <c r="D341" s="487"/>
      <c r="E341" s="409"/>
      <c r="F341" s="409"/>
      <c r="G341" s="427" t="s">
        <v>1330</v>
      </c>
      <c r="H341" s="426"/>
      <c r="I341" s="413"/>
      <c r="J341" s="413"/>
      <c r="K341" s="414"/>
      <c r="L341" s="290"/>
      <c r="M341" s="291"/>
      <c r="N341" s="365"/>
      <c r="O341" s="366"/>
      <c r="P341" s="367"/>
      <c r="Q341" s="150"/>
      <c r="R341" s="274"/>
    </row>
    <row r="342" spans="1:18" s="104" customFormat="1" ht="32.1" customHeight="1">
      <c r="A342" s="78"/>
      <c r="B342" s="363"/>
      <c r="C342" s="408" t="s">
        <v>740</v>
      </c>
      <c r="D342" s="487" t="s">
        <v>749</v>
      </c>
      <c r="E342" s="409"/>
      <c r="F342" s="409"/>
      <c r="G342" s="425" t="s">
        <v>699</v>
      </c>
      <c r="H342" s="426" t="s">
        <v>7</v>
      </c>
      <c r="I342" s="412">
        <v>133</v>
      </c>
      <c r="J342" s="413">
        <v>30226</v>
      </c>
      <c r="K342" s="414">
        <v>4020058</v>
      </c>
      <c r="L342" s="290"/>
      <c r="M342" s="291"/>
      <c r="N342" s="292"/>
      <c r="O342" s="318">
        <f t="shared" si="54"/>
        <v>0</v>
      </c>
      <c r="P342" s="319">
        <f t="shared" si="55"/>
        <v>0</v>
      </c>
      <c r="Q342" s="150" t="str">
        <f t="shared" si="56"/>
        <v>ERROR</v>
      </c>
      <c r="R342" s="274"/>
    </row>
    <row r="343" spans="1:18" s="104" customFormat="1" ht="32.1" customHeight="1">
      <c r="A343" s="78"/>
      <c r="B343" s="363"/>
      <c r="C343" s="408" t="s">
        <v>742</v>
      </c>
      <c r="D343" s="487" t="s">
        <v>750</v>
      </c>
      <c r="E343" s="409"/>
      <c r="F343" s="409"/>
      <c r="G343" s="425" t="s">
        <v>700</v>
      </c>
      <c r="H343" s="426" t="s">
        <v>7</v>
      </c>
      <c r="I343" s="412">
        <v>2409</v>
      </c>
      <c r="J343" s="413">
        <v>50599</v>
      </c>
      <c r="K343" s="414">
        <v>121892991</v>
      </c>
      <c r="L343" s="290"/>
      <c r="M343" s="291"/>
      <c r="N343" s="292"/>
      <c r="O343" s="318">
        <f t="shared" ref="O343:O356" si="57">ROUND((+N343),0)</f>
        <v>0</v>
      </c>
      <c r="P343" s="319">
        <f t="shared" ref="P343:P356" si="58">ROUND((+O343*$I343),0)</f>
        <v>0</v>
      </c>
      <c r="Q343" s="150" t="str">
        <f t="shared" ref="Q343:Q356" si="59">IF(OR(P343&lt;=0,P343&gt;$K343),"ERROR","OK")</f>
        <v>ERROR</v>
      </c>
      <c r="R343" s="274"/>
    </row>
    <row r="344" spans="1:18" s="104" customFormat="1" ht="32.1" customHeight="1">
      <c r="A344" s="78"/>
      <c r="B344" s="363"/>
      <c r="C344" s="408" t="s">
        <v>708</v>
      </c>
      <c r="D344" s="487" t="s">
        <v>751</v>
      </c>
      <c r="E344" s="409"/>
      <c r="F344" s="409"/>
      <c r="G344" s="425" t="s">
        <v>684</v>
      </c>
      <c r="H344" s="426" t="s">
        <v>6</v>
      </c>
      <c r="I344" s="412">
        <v>2171</v>
      </c>
      <c r="J344" s="413">
        <v>59572</v>
      </c>
      <c r="K344" s="414">
        <v>129330812</v>
      </c>
      <c r="L344" s="290"/>
      <c r="M344" s="291"/>
      <c r="N344" s="292"/>
      <c r="O344" s="318">
        <f t="shared" si="57"/>
        <v>0</v>
      </c>
      <c r="P344" s="319">
        <f t="shared" si="58"/>
        <v>0</v>
      </c>
      <c r="Q344" s="150" t="str">
        <f t="shared" si="59"/>
        <v>ERROR</v>
      </c>
      <c r="R344" s="274"/>
    </row>
    <row r="345" spans="1:18" s="104" customFormat="1" ht="32.1" customHeight="1">
      <c r="A345" s="78"/>
      <c r="B345" s="363"/>
      <c r="C345" s="408" t="s">
        <v>712</v>
      </c>
      <c r="D345" s="487" t="s">
        <v>752</v>
      </c>
      <c r="E345" s="409"/>
      <c r="F345" s="409"/>
      <c r="G345" s="425" t="s">
        <v>33</v>
      </c>
      <c r="H345" s="426" t="s">
        <v>6</v>
      </c>
      <c r="I345" s="412">
        <v>225</v>
      </c>
      <c r="J345" s="413">
        <v>142550</v>
      </c>
      <c r="K345" s="414">
        <v>32073750</v>
      </c>
      <c r="L345" s="290"/>
      <c r="M345" s="291"/>
      <c r="N345" s="292"/>
      <c r="O345" s="318">
        <f t="shared" si="57"/>
        <v>0</v>
      </c>
      <c r="P345" s="319">
        <f t="shared" si="58"/>
        <v>0</v>
      </c>
      <c r="Q345" s="150" t="str">
        <f t="shared" si="59"/>
        <v>ERROR</v>
      </c>
      <c r="R345" s="274"/>
    </row>
    <row r="346" spans="1:18" s="104" customFormat="1" ht="32.1" customHeight="1">
      <c r="A346" s="78"/>
      <c r="B346" s="363"/>
      <c r="C346" s="408" t="s">
        <v>746</v>
      </c>
      <c r="D346" s="487" t="s">
        <v>753</v>
      </c>
      <c r="E346" s="409"/>
      <c r="F346" s="409"/>
      <c r="G346" s="425" t="s">
        <v>701</v>
      </c>
      <c r="H346" s="426" t="s">
        <v>6</v>
      </c>
      <c r="I346" s="412">
        <v>53</v>
      </c>
      <c r="J346" s="413">
        <v>171905</v>
      </c>
      <c r="K346" s="414">
        <v>9110965</v>
      </c>
      <c r="L346" s="290"/>
      <c r="M346" s="291"/>
      <c r="N346" s="365"/>
      <c r="O346" s="318">
        <f t="shared" si="57"/>
        <v>0</v>
      </c>
      <c r="P346" s="319">
        <f t="shared" si="58"/>
        <v>0</v>
      </c>
      <c r="Q346" s="150" t="str">
        <f t="shared" si="59"/>
        <v>ERROR</v>
      </c>
      <c r="R346" s="274"/>
    </row>
    <row r="347" spans="1:18" s="104" customFormat="1" ht="80.099999999999994" customHeight="1">
      <c r="A347" s="78"/>
      <c r="B347" s="363"/>
      <c r="C347" s="408" t="s">
        <v>710</v>
      </c>
      <c r="D347" s="487" t="s">
        <v>755</v>
      </c>
      <c r="E347" s="409"/>
      <c r="F347" s="409"/>
      <c r="G347" s="425" t="s">
        <v>685</v>
      </c>
      <c r="H347" s="426" t="s">
        <v>6</v>
      </c>
      <c r="I347" s="412">
        <v>2822</v>
      </c>
      <c r="J347" s="413">
        <v>42199</v>
      </c>
      <c r="K347" s="414">
        <v>119085578</v>
      </c>
      <c r="L347" s="290"/>
      <c r="M347" s="291"/>
      <c r="N347" s="292"/>
      <c r="O347" s="318">
        <f t="shared" si="57"/>
        <v>0</v>
      </c>
      <c r="P347" s="319">
        <f t="shared" si="58"/>
        <v>0</v>
      </c>
      <c r="Q347" s="150" t="str">
        <f t="shared" si="59"/>
        <v>ERROR</v>
      </c>
      <c r="R347" s="274"/>
    </row>
    <row r="348" spans="1:18" s="104" customFormat="1" ht="80.099999999999994" customHeight="1">
      <c r="A348" s="78"/>
      <c r="B348" s="363"/>
      <c r="C348" s="408" t="s">
        <v>757</v>
      </c>
      <c r="D348" s="487" t="s">
        <v>756</v>
      </c>
      <c r="E348" s="409"/>
      <c r="F348" s="409"/>
      <c r="G348" s="425" t="s">
        <v>703</v>
      </c>
      <c r="H348" s="426" t="s">
        <v>5</v>
      </c>
      <c r="I348" s="412">
        <v>189</v>
      </c>
      <c r="J348" s="413">
        <v>796730</v>
      </c>
      <c r="K348" s="414">
        <v>150581970</v>
      </c>
      <c r="L348" s="290"/>
      <c r="M348" s="291"/>
      <c r="N348" s="292"/>
      <c r="O348" s="318">
        <f t="shared" ref="O348" si="60">ROUND((+N348),0)</f>
        <v>0</v>
      </c>
      <c r="P348" s="319">
        <f t="shared" ref="P348" si="61">ROUND((+O348*$I348),0)</f>
        <v>0</v>
      </c>
      <c r="Q348" s="150" t="str">
        <f t="shared" ref="Q348" si="62">IF(OR(P348&lt;=0,P348&gt;$K348),"ERROR","OK")</f>
        <v>ERROR</v>
      </c>
      <c r="R348" s="274"/>
    </row>
    <row r="349" spans="1:18" s="104" customFormat="1" ht="128.1" customHeight="1">
      <c r="A349" s="78"/>
      <c r="B349" s="363"/>
      <c r="C349" s="408" t="s">
        <v>728</v>
      </c>
      <c r="D349" s="487" t="s">
        <v>758</v>
      </c>
      <c r="E349" s="409"/>
      <c r="F349" s="409"/>
      <c r="G349" s="425" t="s">
        <v>693</v>
      </c>
      <c r="H349" s="426" t="s">
        <v>5</v>
      </c>
      <c r="I349" s="412">
        <v>12</v>
      </c>
      <c r="J349" s="413">
        <v>2308427</v>
      </c>
      <c r="K349" s="414">
        <v>27701124</v>
      </c>
      <c r="L349" s="290"/>
      <c r="M349" s="291"/>
      <c r="N349" s="292"/>
      <c r="O349" s="318">
        <f t="shared" si="57"/>
        <v>0</v>
      </c>
      <c r="P349" s="319">
        <f t="shared" si="58"/>
        <v>0</v>
      </c>
      <c r="Q349" s="150" t="str">
        <f t="shared" si="59"/>
        <v>ERROR</v>
      </c>
      <c r="R349" s="274"/>
    </row>
    <row r="350" spans="1:18" s="104" customFormat="1" ht="32.1" customHeight="1">
      <c r="A350" s="78"/>
      <c r="B350" s="363"/>
      <c r="C350" s="408" t="s">
        <v>722</v>
      </c>
      <c r="D350" s="487" t="s">
        <v>759</v>
      </c>
      <c r="E350" s="409"/>
      <c r="F350" s="409"/>
      <c r="G350" s="425" t="s">
        <v>690</v>
      </c>
      <c r="H350" s="426" t="s">
        <v>5</v>
      </c>
      <c r="I350" s="412">
        <v>756</v>
      </c>
      <c r="J350" s="413">
        <v>13723</v>
      </c>
      <c r="K350" s="414">
        <v>10374588</v>
      </c>
      <c r="L350" s="290"/>
      <c r="M350" s="291"/>
      <c r="N350" s="292"/>
      <c r="O350" s="318">
        <f t="shared" si="57"/>
        <v>0</v>
      </c>
      <c r="P350" s="319">
        <f t="shared" si="58"/>
        <v>0</v>
      </c>
      <c r="Q350" s="150" t="str">
        <f t="shared" si="59"/>
        <v>ERROR</v>
      </c>
      <c r="R350" s="274"/>
    </row>
    <row r="351" spans="1:18" s="104" customFormat="1" ht="32.1" customHeight="1">
      <c r="A351" s="78"/>
      <c r="B351" s="363"/>
      <c r="C351" s="408" t="s">
        <v>761</v>
      </c>
      <c r="D351" s="487" t="s">
        <v>760</v>
      </c>
      <c r="E351" s="409"/>
      <c r="F351" s="409"/>
      <c r="G351" s="425" t="s">
        <v>704</v>
      </c>
      <c r="H351" s="426" t="s">
        <v>5</v>
      </c>
      <c r="I351" s="412">
        <v>71</v>
      </c>
      <c r="J351" s="413">
        <v>120440</v>
      </c>
      <c r="K351" s="414">
        <v>8551240</v>
      </c>
      <c r="L351" s="290"/>
      <c r="M351" s="291"/>
      <c r="N351" s="292"/>
      <c r="O351" s="318">
        <f t="shared" si="57"/>
        <v>0</v>
      </c>
      <c r="P351" s="319">
        <f t="shared" si="58"/>
        <v>0</v>
      </c>
      <c r="Q351" s="150" t="str">
        <f t="shared" si="59"/>
        <v>ERROR</v>
      </c>
      <c r="R351" s="274"/>
    </row>
    <row r="352" spans="1:18" s="104" customFormat="1" ht="48" customHeight="1">
      <c r="A352" s="78"/>
      <c r="B352" s="363"/>
      <c r="C352" s="408" t="s">
        <v>763</v>
      </c>
      <c r="D352" s="487" t="s">
        <v>762</v>
      </c>
      <c r="E352" s="409"/>
      <c r="F352" s="409"/>
      <c r="G352" s="425" t="s">
        <v>705</v>
      </c>
      <c r="H352" s="426" t="s">
        <v>7</v>
      </c>
      <c r="I352" s="412">
        <v>282</v>
      </c>
      <c r="J352" s="413">
        <v>80696</v>
      </c>
      <c r="K352" s="414">
        <v>22756272</v>
      </c>
      <c r="L352" s="290"/>
      <c r="M352" s="291"/>
      <c r="N352" s="292"/>
      <c r="O352" s="318">
        <f t="shared" si="57"/>
        <v>0</v>
      </c>
      <c r="P352" s="319">
        <f t="shared" si="58"/>
        <v>0</v>
      </c>
      <c r="Q352" s="150" t="str">
        <f t="shared" si="59"/>
        <v>ERROR</v>
      </c>
      <c r="R352" s="274"/>
    </row>
    <row r="353" spans="1:23" s="104" customFormat="1" ht="48" customHeight="1">
      <c r="A353" s="78"/>
      <c r="B353" s="363"/>
      <c r="C353" s="408" t="s">
        <v>766</v>
      </c>
      <c r="D353" s="487" t="s">
        <v>764</v>
      </c>
      <c r="E353" s="409"/>
      <c r="F353" s="409"/>
      <c r="G353" s="425" t="s">
        <v>706</v>
      </c>
      <c r="H353" s="426" t="s">
        <v>5</v>
      </c>
      <c r="I353" s="412">
        <v>81</v>
      </c>
      <c r="J353" s="413">
        <v>335456</v>
      </c>
      <c r="K353" s="414">
        <v>27171936</v>
      </c>
      <c r="L353" s="290"/>
      <c r="M353" s="291"/>
      <c r="N353" s="292"/>
      <c r="O353" s="318">
        <f t="shared" si="57"/>
        <v>0</v>
      </c>
      <c r="P353" s="319">
        <f t="shared" si="58"/>
        <v>0</v>
      </c>
      <c r="Q353" s="150" t="str">
        <f t="shared" si="59"/>
        <v>ERROR</v>
      </c>
      <c r="R353" s="274"/>
    </row>
    <row r="354" spans="1:23" s="104" customFormat="1" ht="48" customHeight="1">
      <c r="A354" s="78"/>
      <c r="B354" s="363"/>
      <c r="C354" s="408" t="s">
        <v>768</v>
      </c>
      <c r="D354" s="487" t="s">
        <v>765</v>
      </c>
      <c r="E354" s="409"/>
      <c r="F354" s="409"/>
      <c r="G354" s="425" t="s">
        <v>707</v>
      </c>
      <c r="H354" s="426" t="s">
        <v>5</v>
      </c>
      <c r="I354" s="412">
        <v>102</v>
      </c>
      <c r="J354" s="413">
        <v>302828</v>
      </c>
      <c r="K354" s="414">
        <v>30888456</v>
      </c>
      <c r="L354" s="290"/>
      <c r="M354" s="291"/>
      <c r="N354" s="292"/>
      <c r="O354" s="318">
        <f t="shared" si="57"/>
        <v>0</v>
      </c>
      <c r="P354" s="319">
        <f t="shared" si="58"/>
        <v>0</v>
      </c>
      <c r="Q354" s="150" t="str">
        <f t="shared" si="59"/>
        <v>ERROR</v>
      </c>
      <c r="R354" s="274"/>
    </row>
    <row r="355" spans="1:23" s="104" customFormat="1" ht="48" customHeight="1">
      <c r="A355" s="78"/>
      <c r="B355" s="363"/>
      <c r="C355" s="408" t="s">
        <v>1335</v>
      </c>
      <c r="D355" s="487" t="s">
        <v>767</v>
      </c>
      <c r="E355" s="409"/>
      <c r="F355" s="409"/>
      <c r="G355" s="425" t="s">
        <v>1331</v>
      </c>
      <c r="H355" s="426" t="s">
        <v>5</v>
      </c>
      <c r="I355" s="412">
        <v>1</v>
      </c>
      <c r="J355" s="413">
        <v>440027</v>
      </c>
      <c r="K355" s="414">
        <v>440027</v>
      </c>
      <c r="L355" s="290"/>
      <c r="M355" s="291"/>
      <c r="N355" s="292"/>
      <c r="O355" s="318">
        <f t="shared" si="57"/>
        <v>0</v>
      </c>
      <c r="P355" s="319">
        <f t="shared" si="58"/>
        <v>0</v>
      </c>
      <c r="Q355" s="150" t="str">
        <f t="shared" si="59"/>
        <v>ERROR</v>
      </c>
      <c r="R355" s="274"/>
    </row>
    <row r="356" spans="1:23" s="104" customFormat="1" ht="63.9" customHeight="1">
      <c r="A356" s="78"/>
      <c r="B356" s="363"/>
      <c r="C356" s="408" t="s">
        <v>754</v>
      </c>
      <c r="D356" s="487" t="s">
        <v>769</v>
      </c>
      <c r="E356" s="409"/>
      <c r="F356" s="409"/>
      <c r="G356" s="425" t="s">
        <v>702</v>
      </c>
      <c r="H356" s="426" t="s">
        <v>5</v>
      </c>
      <c r="I356" s="412">
        <v>154</v>
      </c>
      <c r="J356" s="413">
        <v>951872</v>
      </c>
      <c r="K356" s="414">
        <v>146588288</v>
      </c>
      <c r="L356" s="290"/>
      <c r="M356" s="291"/>
      <c r="N356" s="292"/>
      <c r="O356" s="318">
        <f t="shared" si="57"/>
        <v>0</v>
      </c>
      <c r="P356" s="319">
        <f t="shared" si="58"/>
        <v>0</v>
      </c>
      <c r="Q356" s="150" t="str">
        <f t="shared" si="59"/>
        <v>ERROR</v>
      </c>
      <c r="R356" s="274"/>
    </row>
    <row r="357" spans="1:23" s="104" customFormat="1" ht="30" customHeight="1">
      <c r="A357" s="78"/>
      <c r="B357" s="363"/>
      <c r="C357" s="416" t="s">
        <v>1266</v>
      </c>
      <c r="D357" s="497"/>
      <c r="E357" s="417"/>
      <c r="F357" s="417"/>
      <c r="G357" s="418"/>
      <c r="H357" s="419"/>
      <c r="I357" s="419"/>
      <c r="J357" s="421"/>
      <c r="K357" s="422">
        <v>20611236088</v>
      </c>
      <c r="L357" s="290"/>
      <c r="M357" s="291"/>
      <c r="N357" s="321"/>
      <c r="O357" s="318"/>
      <c r="P357" s="320">
        <f>SUM(P278:P356)</f>
        <v>0</v>
      </c>
      <c r="Q357" s="150" t="str">
        <f>IF(OR(P357&lt;=0,P357&gt;$K357,COUNTIF(Q278:Q356,"error")&gt;0),"ERROR","OK")</f>
        <v>ERROR</v>
      </c>
      <c r="R357" s="274"/>
      <c r="V357" s="712"/>
      <c r="W357" s="712"/>
    </row>
    <row r="358" spans="1:23" s="104" customFormat="1" ht="10.5" customHeight="1" thickBot="1">
      <c r="A358" s="78"/>
      <c r="B358" s="363"/>
      <c r="C358" s="128"/>
      <c r="D358" s="129"/>
      <c r="E358" s="130"/>
      <c r="F358" s="130"/>
      <c r="G358" s="131"/>
      <c r="H358" s="129"/>
      <c r="I358" s="132"/>
      <c r="J358" s="297"/>
      <c r="K358" s="298"/>
      <c r="L358" s="290"/>
      <c r="M358" s="291"/>
      <c r="N358" s="292"/>
      <c r="O358" s="322"/>
      <c r="P358" s="323"/>
      <c r="Q358" s="324"/>
      <c r="R358" s="274"/>
    </row>
    <row r="359" spans="1:23" s="104" customFormat="1" ht="32.1" customHeight="1">
      <c r="A359" s="78"/>
      <c r="B359" s="363"/>
      <c r="C359" s="316"/>
      <c r="D359" s="351">
        <v>8</v>
      </c>
      <c r="E359" s="313"/>
      <c r="F359" s="313"/>
      <c r="G359" s="317" t="s">
        <v>770</v>
      </c>
      <c r="H359" s="314" t="s">
        <v>311</v>
      </c>
      <c r="I359" s="315"/>
      <c r="J359" s="315" t="s">
        <v>311</v>
      </c>
      <c r="K359" s="352"/>
      <c r="L359" s="89"/>
      <c r="M359" s="88"/>
      <c r="N359" s="309"/>
      <c r="O359" s="310"/>
      <c r="P359" s="311"/>
      <c r="Q359" s="312"/>
      <c r="R359" s="274"/>
    </row>
    <row r="360" spans="1:23" s="104" customFormat="1" ht="32.1" customHeight="1">
      <c r="A360" s="78"/>
      <c r="B360" s="363"/>
      <c r="C360" s="402"/>
      <c r="D360" s="486"/>
      <c r="E360" s="403"/>
      <c r="F360" s="403"/>
      <c r="G360" s="427" t="s">
        <v>1362</v>
      </c>
      <c r="H360" s="488"/>
      <c r="I360" s="488"/>
      <c r="J360" s="406"/>
      <c r="K360" s="407"/>
      <c r="L360" s="290"/>
      <c r="M360" s="291"/>
      <c r="N360" s="365"/>
      <c r="O360" s="366"/>
      <c r="P360" s="367"/>
      <c r="Q360" s="150"/>
      <c r="R360" s="274"/>
    </row>
    <row r="361" spans="1:23" s="104" customFormat="1" ht="32.1" customHeight="1">
      <c r="A361" s="78"/>
      <c r="B361" s="363"/>
      <c r="C361" s="402"/>
      <c r="D361" s="486"/>
      <c r="E361" s="403"/>
      <c r="F361" s="403"/>
      <c r="G361" s="427" t="s">
        <v>771</v>
      </c>
      <c r="H361" s="488"/>
      <c r="I361" s="488"/>
      <c r="J361" s="406"/>
      <c r="K361" s="407"/>
      <c r="L361" s="290"/>
      <c r="M361" s="291"/>
      <c r="N361" s="365"/>
      <c r="O361" s="366"/>
      <c r="P361" s="367"/>
      <c r="Q361" s="150"/>
      <c r="R361" s="274"/>
    </row>
    <row r="362" spans="1:23" s="104" customFormat="1" ht="48" customHeight="1">
      <c r="A362" s="78"/>
      <c r="B362" s="363"/>
      <c r="C362" s="408">
        <v>4850</v>
      </c>
      <c r="D362" s="487">
        <v>8.1010000000000009</v>
      </c>
      <c r="E362" s="409"/>
      <c r="F362" s="409"/>
      <c r="G362" s="425" t="s">
        <v>772</v>
      </c>
      <c r="H362" s="426" t="s">
        <v>6</v>
      </c>
      <c r="I362" s="412">
        <v>405</v>
      </c>
      <c r="J362" s="413">
        <v>301308</v>
      </c>
      <c r="K362" s="414">
        <v>122029740</v>
      </c>
      <c r="L362" s="290"/>
      <c r="M362" s="291"/>
      <c r="N362" s="292"/>
      <c r="O362" s="318">
        <f t="shared" ref="O362:O424" si="63">ROUND((+N362),0)</f>
        <v>0</v>
      </c>
      <c r="P362" s="319">
        <f t="shared" ref="P362:P424" si="64">ROUND((+O362*$I362),0)</f>
        <v>0</v>
      </c>
      <c r="Q362" s="150" t="str">
        <f t="shared" ref="Q362:Q424" si="65">IF(OR(P362&lt;=0,P362&gt;$K362),"ERROR","OK")</f>
        <v>ERROR</v>
      </c>
      <c r="R362" s="274"/>
    </row>
    <row r="363" spans="1:23" s="104" customFormat="1" ht="32.1" customHeight="1">
      <c r="A363" s="78"/>
      <c r="B363" s="363"/>
      <c r="C363" s="408">
        <v>3009</v>
      </c>
      <c r="D363" s="487">
        <v>8.1020000000000003</v>
      </c>
      <c r="E363" s="409"/>
      <c r="F363" s="409"/>
      <c r="G363" s="425" t="s">
        <v>684</v>
      </c>
      <c r="H363" s="426" t="s">
        <v>5</v>
      </c>
      <c r="I363" s="412">
        <v>2188</v>
      </c>
      <c r="J363" s="413">
        <v>44441</v>
      </c>
      <c r="K363" s="414">
        <v>97236908</v>
      </c>
      <c r="L363" s="290"/>
      <c r="M363" s="291"/>
      <c r="N363" s="292"/>
      <c r="O363" s="318">
        <f t="shared" si="63"/>
        <v>0</v>
      </c>
      <c r="P363" s="319">
        <f t="shared" si="64"/>
        <v>0</v>
      </c>
      <c r="Q363" s="150" t="str">
        <f t="shared" si="65"/>
        <v>ERROR</v>
      </c>
      <c r="R363" s="274"/>
    </row>
    <row r="364" spans="1:23" s="104" customFormat="1" ht="32.1" customHeight="1">
      <c r="A364" s="78"/>
      <c r="B364" s="363"/>
      <c r="C364" s="408">
        <v>3024</v>
      </c>
      <c r="D364" s="487">
        <v>8.1029999999999998</v>
      </c>
      <c r="E364" s="409"/>
      <c r="F364" s="409"/>
      <c r="G364" s="425" t="s">
        <v>33</v>
      </c>
      <c r="H364" s="426" t="s">
        <v>5</v>
      </c>
      <c r="I364" s="412">
        <v>2003</v>
      </c>
      <c r="J364" s="413">
        <v>134823</v>
      </c>
      <c r="K364" s="414">
        <v>270050469</v>
      </c>
      <c r="L364" s="290"/>
      <c r="M364" s="291"/>
      <c r="N364" s="292"/>
      <c r="O364" s="318">
        <f t="shared" si="63"/>
        <v>0</v>
      </c>
      <c r="P364" s="319">
        <f t="shared" si="64"/>
        <v>0</v>
      </c>
      <c r="Q364" s="150" t="str">
        <f t="shared" si="65"/>
        <v>ERROR</v>
      </c>
      <c r="R364" s="274"/>
    </row>
    <row r="365" spans="1:23" s="104" customFormat="1" ht="48" customHeight="1">
      <c r="A365" s="78"/>
      <c r="B365" s="363"/>
      <c r="C365" s="408">
        <v>7369</v>
      </c>
      <c r="D365" s="487">
        <v>8.1039999999999992</v>
      </c>
      <c r="E365" s="409"/>
      <c r="F365" s="409"/>
      <c r="G365" s="425" t="s">
        <v>773</v>
      </c>
      <c r="H365" s="426" t="s">
        <v>7</v>
      </c>
      <c r="I365" s="412">
        <v>5304</v>
      </c>
      <c r="J365" s="413">
        <v>9955</v>
      </c>
      <c r="K365" s="414">
        <v>52801320</v>
      </c>
      <c r="L365" s="290"/>
      <c r="M365" s="291"/>
      <c r="N365" s="292"/>
      <c r="O365" s="318">
        <f t="shared" si="63"/>
        <v>0</v>
      </c>
      <c r="P365" s="319">
        <f t="shared" si="64"/>
        <v>0</v>
      </c>
      <c r="Q365" s="150" t="str">
        <f t="shared" si="65"/>
        <v>ERROR</v>
      </c>
      <c r="R365" s="274"/>
    </row>
    <row r="366" spans="1:23" s="104" customFormat="1" ht="80.099999999999994" customHeight="1">
      <c r="A366" s="78"/>
      <c r="B366" s="363"/>
      <c r="C366" s="408">
        <v>3017</v>
      </c>
      <c r="D366" s="487">
        <v>8.1049999999999986</v>
      </c>
      <c r="E366" s="409"/>
      <c r="F366" s="409"/>
      <c r="G366" s="425" t="s">
        <v>685</v>
      </c>
      <c r="H366" s="426" t="s">
        <v>6</v>
      </c>
      <c r="I366" s="412">
        <v>325</v>
      </c>
      <c r="J366" s="413">
        <v>42199</v>
      </c>
      <c r="K366" s="414">
        <v>13714675</v>
      </c>
      <c r="L366" s="290"/>
      <c r="M366" s="291"/>
      <c r="N366" s="292"/>
      <c r="O366" s="318">
        <f t="shared" si="63"/>
        <v>0</v>
      </c>
      <c r="P366" s="319">
        <f t="shared" si="64"/>
        <v>0</v>
      </c>
      <c r="Q366" s="150" t="str">
        <f t="shared" si="65"/>
        <v>ERROR</v>
      </c>
      <c r="R366" s="274"/>
    </row>
    <row r="367" spans="1:23" s="104" customFormat="1" ht="32.1" customHeight="1">
      <c r="A367" s="78"/>
      <c r="B367" s="363"/>
      <c r="C367" s="408">
        <v>4790</v>
      </c>
      <c r="D367" s="487">
        <v>8.1059999999999981</v>
      </c>
      <c r="E367" s="409"/>
      <c r="F367" s="409"/>
      <c r="G367" s="425" t="s">
        <v>774</v>
      </c>
      <c r="H367" s="426" t="s">
        <v>7</v>
      </c>
      <c r="I367" s="412">
        <v>215</v>
      </c>
      <c r="J367" s="413">
        <v>13866</v>
      </c>
      <c r="K367" s="414">
        <v>2981190</v>
      </c>
      <c r="L367" s="290"/>
      <c r="M367" s="291"/>
      <c r="N367" s="292"/>
      <c r="O367" s="318">
        <f t="shared" si="63"/>
        <v>0</v>
      </c>
      <c r="P367" s="319">
        <f t="shared" si="64"/>
        <v>0</v>
      </c>
      <c r="Q367" s="150" t="str">
        <f t="shared" si="65"/>
        <v>ERROR</v>
      </c>
      <c r="R367" s="274"/>
    </row>
    <row r="368" spans="1:23" s="104" customFormat="1" ht="32.1" customHeight="1">
      <c r="A368" s="78"/>
      <c r="B368" s="363"/>
      <c r="C368" s="408">
        <v>4791</v>
      </c>
      <c r="D368" s="487">
        <v>8.1069999999999975</v>
      </c>
      <c r="E368" s="409"/>
      <c r="F368" s="409"/>
      <c r="G368" s="425" t="s">
        <v>775</v>
      </c>
      <c r="H368" s="426" t="s">
        <v>6</v>
      </c>
      <c r="I368" s="412">
        <v>456</v>
      </c>
      <c r="J368" s="413">
        <v>32560</v>
      </c>
      <c r="K368" s="414">
        <v>14847360</v>
      </c>
      <c r="L368" s="290"/>
      <c r="M368" s="291"/>
      <c r="N368" s="292"/>
      <c r="O368" s="318">
        <f t="shared" si="63"/>
        <v>0</v>
      </c>
      <c r="P368" s="319">
        <f t="shared" si="64"/>
        <v>0</v>
      </c>
      <c r="Q368" s="150" t="str">
        <f t="shared" si="65"/>
        <v>ERROR</v>
      </c>
      <c r="R368" s="274"/>
    </row>
    <row r="369" spans="1:18" s="104" customFormat="1" ht="32.1" customHeight="1">
      <c r="A369" s="78"/>
      <c r="B369" s="363"/>
      <c r="C369" s="408">
        <v>3195</v>
      </c>
      <c r="D369" s="487">
        <v>8.107999999999997</v>
      </c>
      <c r="E369" s="409"/>
      <c r="F369" s="409"/>
      <c r="G369" s="425" t="s">
        <v>776</v>
      </c>
      <c r="H369" s="426" t="s">
        <v>6</v>
      </c>
      <c r="I369" s="412">
        <v>1597</v>
      </c>
      <c r="J369" s="413">
        <v>61699</v>
      </c>
      <c r="K369" s="414">
        <v>98533303</v>
      </c>
      <c r="L369" s="290"/>
      <c r="M369" s="291"/>
      <c r="N369" s="292"/>
      <c r="O369" s="318">
        <f t="shared" si="63"/>
        <v>0</v>
      </c>
      <c r="P369" s="319">
        <f t="shared" si="64"/>
        <v>0</v>
      </c>
      <c r="Q369" s="150" t="str">
        <f t="shared" si="65"/>
        <v>ERROR</v>
      </c>
      <c r="R369" s="274"/>
    </row>
    <row r="370" spans="1:18" s="104" customFormat="1" ht="32.1" customHeight="1">
      <c r="A370" s="78"/>
      <c r="B370" s="363"/>
      <c r="C370" s="408">
        <v>3380</v>
      </c>
      <c r="D370" s="487">
        <v>8.1089999999999964</v>
      </c>
      <c r="E370" s="409"/>
      <c r="F370" s="409"/>
      <c r="G370" s="425" t="s">
        <v>777</v>
      </c>
      <c r="H370" s="426" t="s">
        <v>6</v>
      </c>
      <c r="I370" s="412">
        <v>1450</v>
      </c>
      <c r="J370" s="413">
        <v>119369</v>
      </c>
      <c r="K370" s="414">
        <v>173085050</v>
      </c>
      <c r="L370" s="290"/>
      <c r="M370" s="291"/>
      <c r="N370" s="292"/>
      <c r="O370" s="318">
        <f t="shared" si="63"/>
        <v>0</v>
      </c>
      <c r="P370" s="319">
        <f t="shared" si="64"/>
        <v>0</v>
      </c>
      <c r="Q370" s="150" t="str">
        <f t="shared" si="65"/>
        <v>ERROR</v>
      </c>
      <c r="R370" s="274"/>
    </row>
    <row r="371" spans="1:18" s="104" customFormat="1" ht="32.1" customHeight="1">
      <c r="A371" s="78"/>
      <c r="B371" s="363"/>
      <c r="C371" s="408">
        <v>4129</v>
      </c>
      <c r="D371" s="487">
        <v>8.1099999999999959</v>
      </c>
      <c r="E371" s="409"/>
      <c r="F371" s="409"/>
      <c r="G371" s="425" t="s">
        <v>778</v>
      </c>
      <c r="H371" s="426" t="s">
        <v>7</v>
      </c>
      <c r="I371" s="412">
        <v>2646</v>
      </c>
      <c r="J371" s="413">
        <v>241287</v>
      </c>
      <c r="K371" s="414">
        <v>638445402</v>
      </c>
      <c r="L371" s="290"/>
      <c r="M371" s="291"/>
      <c r="N371" s="292"/>
      <c r="O371" s="318">
        <f t="shared" si="63"/>
        <v>0</v>
      </c>
      <c r="P371" s="319">
        <f t="shared" si="64"/>
        <v>0</v>
      </c>
      <c r="Q371" s="150" t="str">
        <f t="shared" si="65"/>
        <v>ERROR</v>
      </c>
      <c r="R371" s="274"/>
    </row>
    <row r="372" spans="1:18" s="104" customFormat="1" ht="32.1" customHeight="1">
      <c r="A372" s="78"/>
      <c r="B372" s="363"/>
      <c r="C372" s="408">
        <v>3055</v>
      </c>
      <c r="D372" s="487">
        <v>8.1120000000000001</v>
      </c>
      <c r="E372" s="409"/>
      <c r="F372" s="409"/>
      <c r="G372" s="425" t="s">
        <v>779</v>
      </c>
      <c r="H372" s="426" t="s">
        <v>6</v>
      </c>
      <c r="I372" s="412">
        <v>495</v>
      </c>
      <c r="J372" s="413">
        <v>352198</v>
      </c>
      <c r="K372" s="414">
        <v>174338010</v>
      </c>
      <c r="L372" s="290"/>
      <c r="M372" s="291"/>
      <c r="N372" s="292"/>
      <c r="O372" s="318">
        <f t="shared" si="63"/>
        <v>0</v>
      </c>
      <c r="P372" s="319">
        <f t="shared" si="64"/>
        <v>0</v>
      </c>
      <c r="Q372" s="150" t="str">
        <f t="shared" si="65"/>
        <v>ERROR</v>
      </c>
      <c r="R372" s="274"/>
    </row>
    <row r="373" spans="1:18" s="104" customFormat="1" ht="32.1" customHeight="1">
      <c r="A373" s="78"/>
      <c r="B373" s="363"/>
      <c r="C373" s="408">
        <v>3056</v>
      </c>
      <c r="D373" s="487">
        <v>8.1129999999999995</v>
      </c>
      <c r="E373" s="409"/>
      <c r="F373" s="409"/>
      <c r="G373" s="425" t="s">
        <v>780</v>
      </c>
      <c r="H373" s="426" t="s">
        <v>7</v>
      </c>
      <c r="I373" s="412">
        <v>135</v>
      </c>
      <c r="J373" s="413">
        <v>467538</v>
      </c>
      <c r="K373" s="414">
        <v>63117630</v>
      </c>
      <c r="L373" s="290"/>
      <c r="M373" s="291"/>
      <c r="N373" s="292"/>
      <c r="O373" s="318">
        <f t="shared" si="63"/>
        <v>0</v>
      </c>
      <c r="P373" s="319">
        <f t="shared" si="64"/>
        <v>0</v>
      </c>
      <c r="Q373" s="150" t="str">
        <f t="shared" si="65"/>
        <v>ERROR</v>
      </c>
      <c r="R373" s="274"/>
    </row>
    <row r="374" spans="1:18" s="104" customFormat="1" ht="63.9" customHeight="1">
      <c r="A374" s="78"/>
      <c r="B374" s="363"/>
      <c r="C374" s="408">
        <v>4130</v>
      </c>
      <c r="D374" s="487">
        <v>8.113999999999999</v>
      </c>
      <c r="E374" s="409"/>
      <c r="F374" s="409"/>
      <c r="G374" s="425" t="s">
        <v>654</v>
      </c>
      <c r="H374" s="426" t="s">
        <v>7</v>
      </c>
      <c r="I374" s="412">
        <v>17</v>
      </c>
      <c r="J374" s="413">
        <v>817134</v>
      </c>
      <c r="K374" s="414">
        <v>13891278</v>
      </c>
      <c r="L374" s="290"/>
      <c r="M374" s="291"/>
      <c r="N374" s="292"/>
      <c r="O374" s="318">
        <f t="shared" si="63"/>
        <v>0</v>
      </c>
      <c r="P374" s="319">
        <f t="shared" si="64"/>
        <v>0</v>
      </c>
      <c r="Q374" s="150" t="str">
        <f t="shared" si="65"/>
        <v>ERROR</v>
      </c>
      <c r="R374" s="274"/>
    </row>
    <row r="375" spans="1:18" s="104" customFormat="1" ht="63.9" customHeight="1">
      <c r="A375" s="78"/>
      <c r="B375" s="363"/>
      <c r="C375" s="408">
        <v>4131</v>
      </c>
      <c r="D375" s="487">
        <v>8.1149999999999984</v>
      </c>
      <c r="E375" s="409"/>
      <c r="F375" s="409"/>
      <c r="G375" s="425" t="s">
        <v>655</v>
      </c>
      <c r="H375" s="426" t="s">
        <v>7</v>
      </c>
      <c r="I375" s="412">
        <v>21</v>
      </c>
      <c r="J375" s="413">
        <v>1278082</v>
      </c>
      <c r="K375" s="414">
        <v>26839722</v>
      </c>
      <c r="L375" s="290"/>
      <c r="M375" s="291"/>
      <c r="N375" s="292"/>
      <c r="O375" s="318">
        <f t="shared" si="63"/>
        <v>0</v>
      </c>
      <c r="P375" s="319">
        <f t="shared" si="64"/>
        <v>0</v>
      </c>
      <c r="Q375" s="150" t="str">
        <f t="shared" si="65"/>
        <v>ERROR</v>
      </c>
      <c r="R375" s="274"/>
    </row>
    <row r="376" spans="1:18" s="104" customFormat="1" ht="111.9" customHeight="1">
      <c r="A376" s="78"/>
      <c r="B376" s="363"/>
      <c r="C376" s="408">
        <v>6089</v>
      </c>
      <c r="D376" s="487">
        <v>8.1159999999999979</v>
      </c>
      <c r="E376" s="409"/>
      <c r="F376" s="409"/>
      <c r="G376" s="425" t="s">
        <v>781</v>
      </c>
      <c r="H376" s="426" t="s">
        <v>7</v>
      </c>
      <c r="I376" s="412">
        <v>4</v>
      </c>
      <c r="J376" s="413">
        <v>2915661</v>
      </c>
      <c r="K376" s="414">
        <v>11662644</v>
      </c>
      <c r="L376" s="290"/>
      <c r="M376" s="291"/>
      <c r="N376" s="292"/>
      <c r="O376" s="318">
        <f t="shared" si="63"/>
        <v>0</v>
      </c>
      <c r="P376" s="319">
        <f t="shared" si="64"/>
        <v>0</v>
      </c>
      <c r="Q376" s="150" t="str">
        <f t="shared" si="65"/>
        <v>ERROR</v>
      </c>
      <c r="R376" s="274"/>
    </row>
    <row r="377" spans="1:18" s="104" customFormat="1" ht="32.1" customHeight="1">
      <c r="A377" s="78"/>
      <c r="B377" s="363"/>
      <c r="C377" s="408">
        <v>3057</v>
      </c>
      <c r="D377" s="487">
        <v>8.1169999999999973</v>
      </c>
      <c r="E377" s="409"/>
      <c r="F377" s="409"/>
      <c r="G377" s="425" t="s">
        <v>782</v>
      </c>
      <c r="H377" s="426" t="s">
        <v>7</v>
      </c>
      <c r="I377" s="412">
        <v>46</v>
      </c>
      <c r="J377" s="413">
        <v>4944908</v>
      </c>
      <c r="K377" s="414">
        <v>227465768</v>
      </c>
      <c r="L377" s="290"/>
      <c r="M377" s="291"/>
      <c r="N377" s="365"/>
      <c r="O377" s="318">
        <f t="shared" si="63"/>
        <v>0</v>
      </c>
      <c r="P377" s="319">
        <f t="shared" si="64"/>
        <v>0</v>
      </c>
      <c r="Q377" s="150" t="str">
        <f t="shared" si="65"/>
        <v>ERROR</v>
      </c>
      <c r="R377" s="274"/>
    </row>
    <row r="378" spans="1:18" s="104" customFormat="1" ht="32.1" customHeight="1">
      <c r="A378" s="78"/>
      <c r="B378" s="363"/>
      <c r="C378" s="408">
        <v>3059</v>
      </c>
      <c r="D378" s="487">
        <v>8.1179999999999968</v>
      </c>
      <c r="E378" s="409"/>
      <c r="F378" s="409"/>
      <c r="G378" s="425" t="s">
        <v>783</v>
      </c>
      <c r="H378" s="426" t="s">
        <v>7</v>
      </c>
      <c r="I378" s="412">
        <v>32</v>
      </c>
      <c r="J378" s="413">
        <v>4932396</v>
      </c>
      <c r="K378" s="414">
        <v>157836672</v>
      </c>
      <c r="L378" s="290"/>
      <c r="M378" s="291"/>
      <c r="N378" s="292"/>
      <c r="O378" s="318">
        <f t="shared" si="63"/>
        <v>0</v>
      </c>
      <c r="P378" s="319">
        <f t="shared" si="64"/>
        <v>0</v>
      </c>
      <c r="Q378" s="150" t="str">
        <f t="shared" si="65"/>
        <v>ERROR</v>
      </c>
      <c r="R378" s="274"/>
    </row>
    <row r="379" spans="1:18" s="104" customFormat="1" ht="32.1" customHeight="1">
      <c r="A379" s="78"/>
      <c r="B379" s="363"/>
      <c r="C379" s="408">
        <v>3653</v>
      </c>
      <c r="D379" s="487">
        <v>8.1189999999999962</v>
      </c>
      <c r="E379" s="409"/>
      <c r="F379" s="409"/>
      <c r="G379" s="425" t="s">
        <v>784</v>
      </c>
      <c r="H379" s="426" t="s">
        <v>7</v>
      </c>
      <c r="I379" s="412">
        <v>2</v>
      </c>
      <c r="J379" s="413">
        <v>6266781</v>
      </c>
      <c r="K379" s="414">
        <v>12533562</v>
      </c>
      <c r="L379" s="290"/>
      <c r="M379" s="291"/>
      <c r="N379" s="292"/>
      <c r="O379" s="318">
        <f t="shared" si="63"/>
        <v>0</v>
      </c>
      <c r="P379" s="319">
        <f t="shared" si="64"/>
        <v>0</v>
      </c>
      <c r="Q379" s="150" t="str">
        <f t="shared" si="65"/>
        <v>ERROR</v>
      </c>
      <c r="R379" s="274"/>
    </row>
    <row r="380" spans="1:18" s="104" customFormat="1" ht="32.1" customHeight="1">
      <c r="A380" s="78"/>
      <c r="B380" s="363"/>
      <c r="C380" s="408">
        <v>3654</v>
      </c>
      <c r="D380" s="487">
        <v>8.1219999999999999</v>
      </c>
      <c r="E380" s="409"/>
      <c r="F380" s="409"/>
      <c r="G380" s="425" t="s">
        <v>785</v>
      </c>
      <c r="H380" s="426" t="s">
        <v>5</v>
      </c>
      <c r="I380" s="412">
        <v>1</v>
      </c>
      <c r="J380" s="413">
        <v>4303516</v>
      </c>
      <c r="K380" s="414">
        <v>4303516</v>
      </c>
      <c r="L380" s="290"/>
      <c r="M380" s="291"/>
      <c r="N380" s="292"/>
      <c r="O380" s="318">
        <f t="shared" si="63"/>
        <v>0</v>
      </c>
      <c r="P380" s="319">
        <f t="shared" si="64"/>
        <v>0</v>
      </c>
      <c r="Q380" s="150" t="str">
        <f t="shared" si="65"/>
        <v>ERROR</v>
      </c>
      <c r="R380" s="274"/>
    </row>
    <row r="381" spans="1:18" s="104" customFormat="1" ht="48" customHeight="1">
      <c r="A381" s="78"/>
      <c r="B381" s="363"/>
      <c r="C381" s="408">
        <v>6687</v>
      </c>
      <c r="D381" s="487">
        <v>8.1229999999999993</v>
      </c>
      <c r="E381" s="409"/>
      <c r="F381" s="409"/>
      <c r="G381" s="425" t="s">
        <v>786</v>
      </c>
      <c r="H381" s="426" t="s">
        <v>5</v>
      </c>
      <c r="I381" s="412">
        <v>4</v>
      </c>
      <c r="J381" s="413">
        <v>2480598</v>
      </c>
      <c r="K381" s="414">
        <v>9922392</v>
      </c>
      <c r="L381" s="290"/>
      <c r="M381" s="291"/>
      <c r="N381" s="292"/>
      <c r="O381" s="318">
        <f t="shared" si="63"/>
        <v>0</v>
      </c>
      <c r="P381" s="319">
        <f t="shared" si="64"/>
        <v>0</v>
      </c>
      <c r="Q381" s="150" t="str">
        <f t="shared" si="65"/>
        <v>ERROR</v>
      </c>
      <c r="R381" s="274"/>
    </row>
    <row r="382" spans="1:18" s="104" customFormat="1" ht="48" customHeight="1">
      <c r="A382" s="78"/>
      <c r="B382" s="363"/>
      <c r="C382" s="408">
        <v>6717</v>
      </c>
      <c r="D382" s="487">
        <v>8.1239999999999988</v>
      </c>
      <c r="E382" s="409"/>
      <c r="F382" s="409"/>
      <c r="G382" s="425" t="s">
        <v>787</v>
      </c>
      <c r="H382" s="426" t="s">
        <v>5</v>
      </c>
      <c r="I382" s="412">
        <v>3</v>
      </c>
      <c r="J382" s="413">
        <v>2825677</v>
      </c>
      <c r="K382" s="414">
        <v>8477031</v>
      </c>
      <c r="L382" s="290"/>
      <c r="M382" s="291"/>
      <c r="N382" s="292"/>
      <c r="O382" s="318">
        <f t="shared" si="63"/>
        <v>0</v>
      </c>
      <c r="P382" s="319">
        <f t="shared" si="64"/>
        <v>0</v>
      </c>
      <c r="Q382" s="150" t="str">
        <f t="shared" si="65"/>
        <v>ERROR</v>
      </c>
      <c r="R382" s="274"/>
    </row>
    <row r="383" spans="1:18" s="104" customFormat="1" ht="48" customHeight="1">
      <c r="A383" s="78"/>
      <c r="B383" s="363"/>
      <c r="C383" s="408">
        <v>6718</v>
      </c>
      <c r="D383" s="487">
        <v>8.1249999999999982</v>
      </c>
      <c r="E383" s="409"/>
      <c r="F383" s="409"/>
      <c r="G383" s="425" t="s">
        <v>788</v>
      </c>
      <c r="H383" s="426" t="s">
        <v>5</v>
      </c>
      <c r="I383" s="412">
        <v>1</v>
      </c>
      <c r="J383" s="413">
        <v>2907477</v>
      </c>
      <c r="K383" s="414">
        <v>2907477</v>
      </c>
      <c r="L383" s="290"/>
      <c r="M383" s="291"/>
      <c r="N383" s="292"/>
      <c r="O383" s="318">
        <f t="shared" si="63"/>
        <v>0</v>
      </c>
      <c r="P383" s="319">
        <f t="shared" si="64"/>
        <v>0</v>
      </c>
      <c r="Q383" s="150" t="str">
        <f t="shared" si="65"/>
        <v>ERROR</v>
      </c>
      <c r="R383" s="274"/>
    </row>
    <row r="384" spans="1:18" s="104" customFormat="1" ht="48" customHeight="1">
      <c r="A384" s="78"/>
      <c r="B384" s="363"/>
      <c r="C384" s="408">
        <v>6719</v>
      </c>
      <c r="D384" s="487">
        <v>8.1259999999999977</v>
      </c>
      <c r="E384" s="409"/>
      <c r="F384" s="409"/>
      <c r="G384" s="425" t="s">
        <v>1495</v>
      </c>
      <c r="H384" s="426" t="s">
        <v>5</v>
      </c>
      <c r="I384" s="412">
        <v>1</v>
      </c>
      <c r="J384" s="413">
        <v>3355987</v>
      </c>
      <c r="K384" s="414">
        <v>3355987</v>
      </c>
      <c r="L384" s="290"/>
      <c r="M384" s="291"/>
      <c r="N384" s="292"/>
      <c r="O384" s="318">
        <f t="shared" si="63"/>
        <v>0</v>
      </c>
      <c r="P384" s="319">
        <f t="shared" si="64"/>
        <v>0</v>
      </c>
      <c r="Q384" s="150" t="str">
        <f t="shared" si="65"/>
        <v>ERROR</v>
      </c>
      <c r="R384" s="274"/>
    </row>
    <row r="385" spans="1:18" s="104" customFormat="1" ht="32.1" customHeight="1">
      <c r="A385" s="78"/>
      <c r="B385" s="363"/>
      <c r="C385" s="408">
        <v>8624</v>
      </c>
      <c r="D385" s="487">
        <v>8.1269999999999971</v>
      </c>
      <c r="E385" s="409"/>
      <c r="F385" s="409"/>
      <c r="G385" s="425" t="s">
        <v>1496</v>
      </c>
      <c r="H385" s="426" t="s">
        <v>5</v>
      </c>
      <c r="I385" s="412">
        <v>1</v>
      </c>
      <c r="J385" s="413">
        <v>5422003</v>
      </c>
      <c r="K385" s="414">
        <v>5422003</v>
      </c>
      <c r="L385" s="290"/>
      <c r="M385" s="291"/>
      <c r="N385" s="292"/>
      <c r="O385" s="318">
        <f t="shared" si="63"/>
        <v>0</v>
      </c>
      <c r="P385" s="319">
        <f t="shared" si="64"/>
        <v>0</v>
      </c>
      <c r="Q385" s="150" t="str">
        <f t="shared" si="65"/>
        <v>ERROR</v>
      </c>
      <c r="R385" s="274"/>
    </row>
    <row r="386" spans="1:18" s="104" customFormat="1" ht="32.1" customHeight="1">
      <c r="A386" s="78"/>
      <c r="B386" s="363"/>
      <c r="C386" s="402"/>
      <c r="D386" s="486"/>
      <c r="E386" s="403"/>
      <c r="F386" s="403"/>
      <c r="G386" s="427" t="s">
        <v>1336</v>
      </c>
      <c r="H386" s="488"/>
      <c r="I386" s="488"/>
      <c r="J386" s="406"/>
      <c r="K386" s="407"/>
      <c r="L386" s="290"/>
      <c r="M386" s="291"/>
      <c r="N386" s="365"/>
      <c r="O386" s="366"/>
      <c r="P386" s="367"/>
      <c r="Q386" s="150"/>
      <c r="R386" s="274"/>
    </row>
    <row r="387" spans="1:18" s="104" customFormat="1" ht="48" customHeight="1">
      <c r="A387" s="78"/>
      <c r="B387" s="363"/>
      <c r="C387" s="408">
        <v>4850</v>
      </c>
      <c r="D387" s="487">
        <v>8.1279999999999966</v>
      </c>
      <c r="E387" s="409"/>
      <c r="F387" s="409"/>
      <c r="G387" s="425" t="s">
        <v>772</v>
      </c>
      <c r="H387" s="426" t="s">
        <v>5</v>
      </c>
      <c r="I387" s="412">
        <v>11</v>
      </c>
      <c r="J387" s="413">
        <v>301308</v>
      </c>
      <c r="K387" s="414">
        <v>3314388</v>
      </c>
      <c r="L387" s="290"/>
      <c r="M387" s="291"/>
      <c r="N387" s="292"/>
      <c r="O387" s="318">
        <f t="shared" si="63"/>
        <v>0</v>
      </c>
      <c r="P387" s="319">
        <f t="shared" si="64"/>
        <v>0</v>
      </c>
      <c r="Q387" s="150" t="str">
        <f t="shared" si="65"/>
        <v>ERROR</v>
      </c>
      <c r="R387" s="274"/>
    </row>
    <row r="388" spans="1:18" s="104" customFormat="1" ht="32.1" customHeight="1">
      <c r="A388" s="78"/>
      <c r="B388" s="363"/>
      <c r="C388" s="408">
        <v>3009</v>
      </c>
      <c r="D388" s="487">
        <v>8.128999999999996</v>
      </c>
      <c r="E388" s="409"/>
      <c r="F388" s="409"/>
      <c r="G388" s="425" t="s">
        <v>684</v>
      </c>
      <c r="H388" s="426" t="s">
        <v>5</v>
      </c>
      <c r="I388" s="412">
        <v>128</v>
      </c>
      <c r="J388" s="413">
        <v>44441</v>
      </c>
      <c r="K388" s="414">
        <v>5688448</v>
      </c>
      <c r="L388" s="290"/>
      <c r="M388" s="291"/>
      <c r="N388" s="292"/>
      <c r="O388" s="318">
        <f t="shared" si="63"/>
        <v>0</v>
      </c>
      <c r="P388" s="319">
        <f t="shared" si="64"/>
        <v>0</v>
      </c>
      <c r="Q388" s="150" t="str">
        <f t="shared" si="65"/>
        <v>ERROR</v>
      </c>
      <c r="R388" s="274"/>
    </row>
    <row r="389" spans="1:18" s="104" customFormat="1" ht="32.1" customHeight="1">
      <c r="A389" s="78"/>
      <c r="B389" s="363"/>
      <c r="C389" s="408">
        <v>3024</v>
      </c>
      <c r="D389" s="487">
        <v>8.1299999999999955</v>
      </c>
      <c r="E389" s="409"/>
      <c r="F389" s="409"/>
      <c r="G389" s="425" t="s">
        <v>33</v>
      </c>
      <c r="H389" s="426" t="s">
        <v>5</v>
      </c>
      <c r="I389" s="412">
        <v>121</v>
      </c>
      <c r="J389" s="413">
        <v>134823</v>
      </c>
      <c r="K389" s="414">
        <v>16313583</v>
      </c>
      <c r="L389" s="290"/>
      <c r="M389" s="291"/>
      <c r="N389" s="292"/>
      <c r="O389" s="318">
        <f t="shared" si="63"/>
        <v>0</v>
      </c>
      <c r="P389" s="319">
        <f t="shared" si="64"/>
        <v>0</v>
      </c>
      <c r="Q389" s="150" t="str">
        <f t="shared" si="65"/>
        <v>ERROR</v>
      </c>
      <c r="R389" s="274"/>
    </row>
    <row r="390" spans="1:18" s="104" customFormat="1" ht="48" customHeight="1">
      <c r="A390" s="78"/>
      <c r="B390" s="363"/>
      <c r="C390" s="408">
        <v>7369</v>
      </c>
      <c r="D390" s="487">
        <v>8.1310000000000002</v>
      </c>
      <c r="E390" s="409"/>
      <c r="F390" s="409"/>
      <c r="G390" s="425" t="s">
        <v>773</v>
      </c>
      <c r="H390" s="426" t="s">
        <v>5</v>
      </c>
      <c r="I390" s="412">
        <v>212</v>
      </c>
      <c r="J390" s="413">
        <v>9955</v>
      </c>
      <c r="K390" s="414">
        <v>2110460</v>
      </c>
      <c r="L390" s="290"/>
      <c r="M390" s="291"/>
      <c r="N390" s="292"/>
      <c r="O390" s="318">
        <f t="shared" si="63"/>
        <v>0</v>
      </c>
      <c r="P390" s="319">
        <f t="shared" si="64"/>
        <v>0</v>
      </c>
      <c r="Q390" s="150" t="str">
        <f t="shared" si="65"/>
        <v>ERROR</v>
      </c>
      <c r="R390" s="274"/>
    </row>
    <row r="391" spans="1:18" s="104" customFormat="1" ht="80.099999999999994" customHeight="1">
      <c r="A391" s="78"/>
      <c r="B391" s="363"/>
      <c r="C391" s="408">
        <v>3017</v>
      </c>
      <c r="D391" s="487">
        <v>8.1319999999999997</v>
      </c>
      <c r="E391" s="409"/>
      <c r="F391" s="409"/>
      <c r="G391" s="425" t="s">
        <v>685</v>
      </c>
      <c r="H391" s="426" t="s">
        <v>5</v>
      </c>
      <c r="I391" s="412">
        <v>11</v>
      </c>
      <c r="J391" s="413">
        <v>42199</v>
      </c>
      <c r="K391" s="414">
        <v>464189</v>
      </c>
      <c r="L391" s="290"/>
      <c r="M391" s="291"/>
      <c r="N391" s="292"/>
      <c r="O391" s="318">
        <f t="shared" si="63"/>
        <v>0</v>
      </c>
      <c r="P391" s="319">
        <f t="shared" si="64"/>
        <v>0</v>
      </c>
      <c r="Q391" s="150" t="str">
        <f t="shared" si="65"/>
        <v>ERROR</v>
      </c>
      <c r="R391" s="274"/>
    </row>
    <row r="392" spans="1:18" s="104" customFormat="1" ht="63.9" customHeight="1">
      <c r="A392" s="78"/>
      <c r="B392" s="363"/>
      <c r="C392" s="408">
        <v>6563</v>
      </c>
      <c r="D392" s="487">
        <v>8.1329999999999991</v>
      </c>
      <c r="E392" s="409"/>
      <c r="F392" s="409"/>
      <c r="G392" s="425" t="s">
        <v>790</v>
      </c>
      <c r="H392" s="426" t="s">
        <v>7</v>
      </c>
      <c r="I392" s="412">
        <v>152</v>
      </c>
      <c r="J392" s="413">
        <v>21159</v>
      </c>
      <c r="K392" s="414">
        <v>3216168</v>
      </c>
      <c r="L392" s="290"/>
      <c r="M392" s="291"/>
      <c r="N392" s="292"/>
      <c r="O392" s="318">
        <f t="shared" si="63"/>
        <v>0</v>
      </c>
      <c r="P392" s="319">
        <f t="shared" si="64"/>
        <v>0</v>
      </c>
      <c r="Q392" s="150" t="str">
        <f t="shared" si="65"/>
        <v>ERROR</v>
      </c>
      <c r="R392" s="274"/>
    </row>
    <row r="393" spans="1:18" s="104" customFormat="1" ht="32.1" customHeight="1">
      <c r="A393" s="78"/>
      <c r="B393" s="363"/>
      <c r="C393" s="408">
        <v>4790</v>
      </c>
      <c r="D393" s="487">
        <v>8.1339999999999986</v>
      </c>
      <c r="E393" s="409"/>
      <c r="F393" s="409"/>
      <c r="G393" s="425" t="s">
        <v>774</v>
      </c>
      <c r="H393" s="426" t="s">
        <v>6</v>
      </c>
      <c r="I393" s="412">
        <v>4</v>
      </c>
      <c r="J393" s="413">
        <v>13866</v>
      </c>
      <c r="K393" s="414">
        <v>55464</v>
      </c>
      <c r="L393" s="290"/>
      <c r="M393" s="291"/>
      <c r="N393" s="292"/>
      <c r="O393" s="318">
        <f t="shared" si="63"/>
        <v>0</v>
      </c>
      <c r="P393" s="319">
        <f t="shared" si="64"/>
        <v>0</v>
      </c>
      <c r="Q393" s="150" t="str">
        <f t="shared" si="65"/>
        <v>ERROR</v>
      </c>
      <c r="R393" s="274"/>
    </row>
    <row r="394" spans="1:18" s="104" customFormat="1" ht="32.1" customHeight="1">
      <c r="A394" s="78"/>
      <c r="B394" s="363"/>
      <c r="C394" s="408">
        <v>4791</v>
      </c>
      <c r="D394" s="487">
        <v>8.134999999999998</v>
      </c>
      <c r="E394" s="409"/>
      <c r="F394" s="409"/>
      <c r="G394" s="425" t="s">
        <v>775</v>
      </c>
      <c r="H394" s="426" t="s">
        <v>6</v>
      </c>
      <c r="I394" s="412">
        <v>170</v>
      </c>
      <c r="J394" s="413">
        <v>32560</v>
      </c>
      <c r="K394" s="414">
        <v>5535200</v>
      </c>
      <c r="L394" s="290"/>
      <c r="M394" s="291"/>
      <c r="N394" s="292"/>
      <c r="O394" s="318">
        <f t="shared" si="63"/>
        <v>0</v>
      </c>
      <c r="P394" s="319">
        <f t="shared" si="64"/>
        <v>0</v>
      </c>
      <c r="Q394" s="150" t="str">
        <f t="shared" si="65"/>
        <v>ERROR</v>
      </c>
      <c r="R394" s="274"/>
    </row>
    <row r="395" spans="1:18" s="104" customFormat="1" ht="32.1" customHeight="1">
      <c r="A395" s="78"/>
      <c r="B395" s="363"/>
      <c r="C395" s="408">
        <v>5023</v>
      </c>
      <c r="D395" s="487">
        <v>8.1359999999999975</v>
      </c>
      <c r="E395" s="409"/>
      <c r="F395" s="409"/>
      <c r="G395" s="425" t="s">
        <v>699</v>
      </c>
      <c r="H395" s="426" t="s">
        <v>6</v>
      </c>
      <c r="I395" s="412">
        <v>19</v>
      </c>
      <c r="J395" s="413">
        <v>28580</v>
      </c>
      <c r="K395" s="414">
        <v>543020</v>
      </c>
      <c r="L395" s="290"/>
      <c r="M395" s="291"/>
      <c r="N395" s="292"/>
      <c r="O395" s="318">
        <f t="shared" si="63"/>
        <v>0</v>
      </c>
      <c r="P395" s="319">
        <f t="shared" si="64"/>
        <v>0</v>
      </c>
      <c r="Q395" s="150" t="str">
        <f t="shared" si="65"/>
        <v>ERROR</v>
      </c>
      <c r="R395" s="274"/>
    </row>
    <row r="396" spans="1:18" s="104" customFormat="1" ht="32.1" customHeight="1">
      <c r="A396" s="78"/>
      <c r="B396" s="363"/>
      <c r="C396" s="408">
        <v>3195</v>
      </c>
      <c r="D396" s="487">
        <v>8.1369999999999969</v>
      </c>
      <c r="E396" s="409"/>
      <c r="F396" s="409"/>
      <c r="G396" s="425" t="s">
        <v>776</v>
      </c>
      <c r="H396" s="426" t="s">
        <v>7</v>
      </c>
      <c r="I396" s="412">
        <v>4</v>
      </c>
      <c r="J396" s="413">
        <v>61699</v>
      </c>
      <c r="K396" s="414">
        <v>246796</v>
      </c>
      <c r="L396" s="290"/>
      <c r="M396" s="291"/>
      <c r="N396" s="292"/>
      <c r="O396" s="318">
        <f t="shared" si="63"/>
        <v>0</v>
      </c>
      <c r="P396" s="319">
        <f t="shared" si="64"/>
        <v>0</v>
      </c>
      <c r="Q396" s="150" t="str">
        <f t="shared" si="65"/>
        <v>ERROR</v>
      </c>
      <c r="R396" s="274"/>
    </row>
    <row r="397" spans="1:18" s="104" customFormat="1" ht="32.1" customHeight="1">
      <c r="A397" s="78"/>
      <c r="B397" s="363"/>
      <c r="C397" s="408">
        <v>4128</v>
      </c>
      <c r="D397" s="487">
        <v>8.1379999999999963</v>
      </c>
      <c r="E397" s="409"/>
      <c r="F397" s="409"/>
      <c r="G397" s="425" t="s">
        <v>791</v>
      </c>
      <c r="H397" s="426" t="s">
        <v>6</v>
      </c>
      <c r="I397" s="412">
        <v>113</v>
      </c>
      <c r="J397" s="413">
        <v>119369</v>
      </c>
      <c r="K397" s="414">
        <v>13488697</v>
      </c>
      <c r="L397" s="290"/>
      <c r="M397" s="291"/>
      <c r="N397" s="292"/>
      <c r="O397" s="318">
        <f t="shared" si="63"/>
        <v>0</v>
      </c>
      <c r="P397" s="319">
        <f t="shared" si="64"/>
        <v>0</v>
      </c>
      <c r="Q397" s="150" t="str">
        <f t="shared" si="65"/>
        <v>ERROR</v>
      </c>
      <c r="R397" s="274"/>
    </row>
    <row r="398" spans="1:18" s="104" customFormat="1" ht="32.1" customHeight="1">
      <c r="A398" s="78"/>
      <c r="B398" s="363"/>
      <c r="C398" s="408">
        <v>4103</v>
      </c>
      <c r="D398" s="487">
        <v>8.1389999999999958</v>
      </c>
      <c r="E398" s="409"/>
      <c r="F398" s="409"/>
      <c r="G398" s="425" t="s">
        <v>1337</v>
      </c>
      <c r="H398" s="426" t="s">
        <v>7</v>
      </c>
      <c r="I398" s="412">
        <v>20</v>
      </c>
      <c r="J398" s="413">
        <v>177039</v>
      </c>
      <c r="K398" s="414">
        <v>3540780</v>
      </c>
      <c r="L398" s="290"/>
      <c r="M398" s="291"/>
      <c r="N398" s="292"/>
      <c r="O398" s="318">
        <f t="shared" si="63"/>
        <v>0</v>
      </c>
      <c r="P398" s="319">
        <f t="shared" si="64"/>
        <v>0</v>
      </c>
      <c r="Q398" s="150" t="str">
        <f t="shared" si="65"/>
        <v>ERROR</v>
      </c>
      <c r="R398" s="274"/>
    </row>
    <row r="399" spans="1:18" s="104" customFormat="1" ht="32.1" customHeight="1">
      <c r="A399" s="78"/>
      <c r="B399" s="363"/>
      <c r="C399" s="408">
        <v>4129</v>
      </c>
      <c r="D399" s="487">
        <v>8.1399999999999952</v>
      </c>
      <c r="E399" s="409"/>
      <c r="F399" s="409"/>
      <c r="G399" s="425" t="s">
        <v>778</v>
      </c>
      <c r="H399" s="426" t="s">
        <v>7</v>
      </c>
      <c r="I399" s="412">
        <v>73</v>
      </c>
      <c r="J399" s="413">
        <v>241287</v>
      </c>
      <c r="K399" s="414">
        <v>17613951</v>
      </c>
      <c r="L399" s="290"/>
      <c r="M399" s="291"/>
      <c r="N399" s="292"/>
      <c r="O399" s="318">
        <f t="shared" si="63"/>
        <v>0</v>
      </c>
      <c r="P399" s="319">
        <f t="shared" si="64"/>
        <v>0</v>
      </c>
      <c r="Q399" s="150" t="str">
        <f t="shared" si="65"/>
        <v>ERROR</v>
      </c>
      <c r="R399" s="274"/>
    </row>
    <row r="400" spans="1:18" s="104" customFormat="1" ht="32.1" customHeight="1">
      <c r="A400" s="78"/>
      <c r="B400" s="363"/>
      <c r="C400" s="408">
        <v>4329</v>
      </c>
      <c r="D400" s="487">
        <v>8.141</v>
      </c>
      <c r="E400" s="409"/>
      <c r="F400" s="409"/>
      <c r="G400" s="425" t="s">
        <v>792</v>
      </c>
      <c r="H400" s="426" t="s">
        <v>7</v>
      </c>
      <c r="I400" s="412">
        <v>9</v>
      </c>
      <c r="J400" s="413">
        <v>684700</v>
      </c>
      <c r="K400" s="414">
        <v>6162300</v>
      </c>
      <c r="L400" s="290"/>
      <c r="M400" s="291"/>
      <c r="N400" s="292"/>
      <c r="O400" s="318">
        <f t="shared" si="63"/>
        <v>0</v>
      </c>
      <c r="P400" s="319">
        <f t="shared" si="64"/>
        <v>0</v>
      </c>
      <c r="Q400" s="150" t="str">
        <f t="shared" si="65"/>
        <v>ERROR</v>
      </c>
      <c r="R400" s="274"/>
    </row>
    <row r="401" spans="1:18" s="104" customFormat="1" ht="32.1" customHeight="1">
      <c r="A401" s="78"/>
      <c r="B401" s="363"/>
      <c r="C401" s="408">
        <v>4328</v>
      </c>
      <c r="D401" s="487">
        <v>8.1419999999999995</v>
      </c>
      <c r="E401" s="409"/>
      <c r="F401" s="409"/>
      <c r="G401" s="425" t="s">
        <v>793</v>
      </c>
      <c r="H401" s="426" t="s">
        <v>7</v>
      </c>
      <c r="I401" s="412">
        <v>1</v>
      </c>
      <c r="J401" s="413">
        <v>3783843</v>
      </c>
      <c r="K401" s="414">
        <v>3783843</v>
      </c>
      <c r="L401" s="290"/>
      <c r="M401" s="291"/>
      <c r="N401" s="292"/>
      <c r="O401" s="318">
        <f t="shared" si="63"/>
        <v>0</v>
      </c>
      <c r="P401" s="319">
        <f t="shared" si="64"/>
        <v>0</v>
      </c>
      <c r="Q401" s="150" t="str">
        <f t="shared" si="65"/>
        <v>ERROR</v>
      </c>
      <c r="R401" s="274"/>
    </row>
    <row r="402" spans="1:18" s="104" customFormat="1" ht="32.1" customHeight="1">
      <c r="A402" s="78"/>
      <c r="B402" s="363"/>
      <c r="C402" s="408">
        <v>4333</v>
      </c>
      <c r="D402" s="487">
        <v>8.1429999999999989</v>
      </c>
      <c r="E402" s="409"/>
      <c r="F402" s="409"/>
      <c r="G402" s="425" t="s">
        <v>1338</v>
      </c>
      <c r="H402" s="426" t="s">
        <v>7</v>
      </c>
      <c r="I402" s="412">
        <v>2</v>
      </c>
      <c r="J402" s="413">
        <v>3546805</v>
      </c>
      <c r="K402" s="414">
        <v>7093610</v>
      </c>
      <c r="L402" s="290"/>
      <c r="M402" s="291"/>
      <c r="N402" s="292"/>
      <c r="O402" s="318">
        <f t="shared" si="63"/>
        <v>0</v>
      </c>
      <c r="P402" s="319">
        <f t="shared" si="64"/>
        <v>0</v>
      </c>
      <c r="Q402" s="150" t="str">
        <f t="shared" si="65"/>
        <v>ERROR</v>
      </c>
      <c r="R402" s="274"/>
    </row>
    <row r="403" spans="1:18" s="104" customFormat="1" ht="32.1" customHeight="1">
      <c r="A403" s="78"/>
      <c r="B403" s="363"/>
      <c r="C403" s="402"/>
      <c r="D403" s="486"/>
      <c r="E403" s="403"/>
      <c r="F403" s="403"/>
      <c r="G403" s="427" t="s">
        <v>455</v>
      </c>
      <c r="H403" s="488"/>
      <c r="I403" s="488"/>
      <c r="J403" s="406"/>
      <c r="K403" s="407"/>
      <c r="L403" s="290"/>
      <c r="M403" s="291"/>
      <c r="N403" s="365"/>
      <c r="O403" s="366"/>
      <c r="P403" s="367"/>
      <c r="Q403" s="150"/>
      <c r="R403" s="274"/>
    </row>
    <row r="404" spans="1:18" s="104" customFormat="1" ht="32.1" customHeight="1">
      <c r="A404" s="78"/>
      <c r="B404" s="363"/>
      <c r="C404" s="402"/>
      <c r="D404" s="486"/>
      <c r="E404" s="403"/>
      <c r="F404" s="403"/>
      <c r="G404" s="427" t="s">
        <v>771</v>
      </c>
      <c r="H404" s="488"/>
      <c r="I404" s="488"/>
      <c r="J404" s="406"/>
      <c r="K404" s="407"/>
      <c r="L404" s="290"/>
      <c r="M404" s="291"/>
      <c r="N404" s="365"/>
      <c r="O404" s="366"/>
      <c r="P404" s="367"/>
      <c r="Q404" s="150"/>
      <c r="R404" s="274"/>
    </row>
    <row r="405" spans="1:18" s="104" customFormat="1" ht="48" customHeight="1">
      <c r="A405" s="78"/>
      <c r="B405" s="363"/>
      <c r="C405" s="408" t="s">
        <v>794</v>
      </c>
      <c r="D405" s="487" t="s">
        <v>795</v>
      </c>
      <c r="E405" s="409"/>
      <c r="F405" s="409"/>
      <c r="G405" s="425" t="s">
        <v>772</v>
      </c>
      <c r="H405" s="426" t="s">
        <v>7</v>
      </c>
      <c r="I405" s="412">
        <v>135</v>
      </c>
      <c r="J405" s="413">
        <v>355249</v>
      </c>
      <c r="K405" s="414">
        <v>47958615</v>
      </c>
      <c r="L405" s="290"/>
      <c r="M405" s="291"/>
      <c r="N405" s="292"/>
      <c r="O405" s="318">
        <f t="shared" si="63"/>
        <v>0</v>
      </c>
      <c r="P405" s="319">
        <f t="shared" si="64"/>
        <v>0</v>
      </c>
      <c r="Q405" s="150" t="str">
        <f t="shared" si="65"/>
        <v>ERROR</v>
      </c>
      <c r="R405" s="274"/>
    </row>
    <row r="406" spans="1:18" s="104" customFormat="1" ht="32.1" customHeight="1">
      <c r="A406" s="78"/>
      <c r="B406" s="363"/>
      <c r="C406" s="408" t="s">
        <v>708</v>
      </c>
      <c r="D406" s="487" t="s">
        <v>796</v>
      </c>
      <c r="E406" s="409"/>
      <c r="F406" s="409"/>
      <c r="G406" s="425" t="s">
        <v>684</v>
      </c>
      <c r="H406" s="426" t="s">
        <v>5</v>
      </c>
      <c r="I406" s="412">
        <v>729</v>
      </c>
      <c r="J406" s="413">
        <v>59572</v>
      </c>
      <c r="K406" s="414">
        <v>43427988</v>
      </c>
      <c r="L406" s="290"/>
      <c r="M406" s="291"/>
      <c r="N406" s="292"/>
      <c r="O406" s="318">
        <f t="shared" si="63"/>
        <v>0</v>
      </c>
      <c r="P406" s="319">
        <f t="shared" si="64"/>
        <v>0</v>
      </c>
      <c r="Q406" s="150" t="str">
        <f t="shared" si="65"/>
        <v>ERROR</v>
      </c>
      <c r="R406" s="274"/>
    </row>
    <row r="407" spans="1:18" s="104" customFormat="1" ht="32.1" customHeight="1">
      <c r="A407" s="78"/>
      <c r="B407" s="363"/>
      <c r="C407" s="408" t="s">
        <v>712</v>
      </c>
      <c r="D407" s="487" t="s">
        <v>797</v>
      </c>
      <c r="E407" s="409"/>
      <c r="F407" s="409"/>
      <c r="G407" s="425" t="s">
        <v>33</v>
      </c>
      <c r="H407" s="426" t="s">
        <v>5</v>
      </c>
      <c r="I407" s="412">
        <v>668</v>
      </c>
      <c r="J407" s="413">
        <v>142550</v>
      </c>
      <c r="K407" s="414">
        <v>95223400</v>
      </c>
      <c r="L407" s="290"/>
      <c r="M407" s="291"/>
      <c r="N407" s="365"/>
      <c r="O407" s="318">
        <f t="shared" si="63"/>
        <v>0</v>
      </c>
      <c r="P407" s="319">
        <f t="shared" si="64"/>
        <v>0</v>
      </c>
      <c r="Q407" s="150" t="str">
        <f t="shared" si="65"/>
        <v>ERROR</v>
      </c>
      <c r="R407" s="274"/>
    </row>
    <row r="408" spans="1:18" s="104" customFormat="1" ht="48" customHeight="1">
      <c r="A408" s="78"/>
      <c r="B408" s="363"/>
      <c r="C408" s="408" t="s">
        <v>798</v>
      </c>
      <c r="D408" s="487" t="s">
        <v>799</v>
      </c>
      <c r="E408" s="409"/>
      <c r="F408" s="409"/>
      <c r="G408" s="425" t="s">
        <v>773</v>
      </c>
      <c r="H408" s="426" t="s">
        <v>5</v>
      </c>
      <c r="I408" s="412">
        <v>1768</v>
      </c>
      <c r="J408" s="413">
        <v>10494</v>
      </c>
      <c r="K408" s="414">
        <v>18553392</v>
      </c>
      <c r="L408" s="290"/>
      <c r="M408" s="291"/>
      <c r="N408" s="365"/>
      <c r="O408" s="318">
        <f t="shared" si="63"/>
        <v>0</v>
      </c>
      <c r="P408" s="319">
        <f t="shared" si="64"/>
        <v>0</v>
      </c>
      <c r="Q408" s="150" t="str">
        <f t="shared" si="65"/>
        <v>ERROR</v>
      </c>
      <c r="R408" s="274"/>
    </row>
    <row r="409" spans="1:18" s="104" customFormat="1" ht="80.099999999999994" customHeight="1">
      <c r="A409" s="78"/>
      <c r="B409" s="363"/>
      <c r="C409" s="408" t="s">
        <v>710</v>
      </c>
      <c r="D409" s="487" t="s">
        <v>800</v>
      </c>
      <c r="E409" s="409"/>
      <c r="F409" s="409"/>
      <c r="G409" s="425" t="s">
        <v>685</v>
      </c>
      <c r="H409" s="426" t="s">
        <v>6</v>
      </c>
      <c r="I409" s="412">
        <v>108</v>
      </c>
      <c r="J409" s="413">
        <v>42199</v>
      </c>
      <c r="K409" s="414">
        <v>4557492</v>
      </c>
      <c r="L409" s="290"/>
      <c r="M409" s="291"/>
      <c r="N409" s="292"/>
      <c r="O409" s="318">
        <f t="shared" si="63"/>
        <v>0</v>
      </c>
      <c r="P409" s="319">
        <f t="shared" si="64"/>
        <v>0</v>
      </c>
      <c r="Q409" s="150" t="str">
        <f t="shared" si="65"/>
        <v>ERROR</v>
      </c>
      <c r="R409" s="274"/>
    </row>
    <row r="410" spans="1:18" s="104" customFormat="1" ht="32.1" customHeight="1">
      <c r="A410" s="78"/>
      <c r="B410" s="363"/>
      <c r="C410" s="408" t="s">
        <v>801</v>
      </c>
      <c r="D410" s="487" t="s">
        <v>802</v>
      </c>
      <c r="E410" s="409"/>
      <c r="F410" s="409"/>
      <c r="G410" s="425" t="s">
        <v>774</v>
      </c>
      <c r="H410" s="426" t="s">
        <v>7</v>
      </c>
      <c r="I410" s="412">
        <v>72</v>
      </c>
      <c r="J410" s="413">
        <v>14524</v>
      </c>
      <c r="K410" s="414">
        <v>1045728</v>
      </c>
      <c r="L410" s="290"/>
      <c r="M410" s="291"/>
      <c r="N410" s="292"/>
      <c r="O410" s="318">
        <f t="shared" si="63"/>
        <v>0</v>
      </c>
      <c r="P410" s="319">
        <f t="shared" si="64"/>
        <v>0</v>
      </c>
      <c r="Q410" s="150" t="str">
        <f t="shared" si="65"/>
        <v>ERROR</v>
      </c>
      <c r="R410" s="274"/>
    </row>
    <row r="411" spans="1:18" s="104" customFormat="1" ht="32.1" customHeight="1">
      <c r="A411" s="78"/>
      <c r="B411" s="363"/>
      <c r="C411" s="408" t="s">
        <v>803</v>
      </c>
      <c r="D411" s="487" t="s">
        <v>804</v>
      </c>
      <c r="E411" s="409"/>
      <c r="F411" s="409"/>
      <c r="G411" s="425" t="s">
        <v>775</v>
      </c>
      <c r="H411" s="426" t="s">
        <v>6</v>
      </c>
      <c r="I411" s="412">
        <v>152</v>
      </c>
      <c r="J411" s="413">
        <v>33291</v>
      </c>
      <c r="K411" s="414">
        <v>5060232</v>
      </c>
      <c r="L411" s="290"/>
      <c r="M411" s="291"/>
      <c r="N411" s="292"/>
      <c r="O411" s="318">
        <f t="shared" si="63"/>
        <v>0</v>
      </c>
      <c r="P411" s="319">
        <f t="shared" si="64"/>
        <v>0</v>
      </c>
      <c r="Q411" s="150" t="str">
        <f t="shared" si="65"/>
        <v>ERROR</v>
      </c>
      <c r="R411" s="274"/>
    </row>
    <row r="412" spans="1:18" s="104" customFormat="1" ht="32.1" customHeight="1">
      <c r="A412" s="78"/>
      <c r="B412" s="363"/>
      <c r="C412" s="408" t="s">
        <v>805</v>
      </c>
      <c r="D412" s="487" t="s">
        <v>806</v>
      </c>
      <c r="E412" s="409"/>
      <c r="F412" s="409"/>
      <c r="G412" s="425" t="s">
        <v>776</v>
      </c>
      <c r="H412" s="426" t="s">
        <v>6</v>
      </c>
      <c r="I412" s="412">
        <v>532</v>
      </c>
      <c r="J412" s="413">
        <v>62686</v>
      </c>
      <c r="K412" s="414">
        <v>33348952</v>
      </c>
      <c r="L412" s="290"/>
      <c r="M412" s="291"/>
      <c r="N412" s="292"/>
      <c r="O412" s="318">
        <f t="shared" si="63"/>
        <v>0</v>
      </c>
      <c r="P412" s="319">
        <f t="shared" si="64"/>
        <v>0</v>
      </c>
      <c r="Q412" s="150" t="str">
        <f t="shared" si="65"/>
        <v>ERROR</v>
      </c>
      <c r="R412" s="274"/>
    </row>
    <row r="413" spans="1:18" s="104" customFormat="1" ht="32.1" customHeight="1">
      <c r="A413" s="78"/>
      <c r="B413" s="363"/>
      <c r="C413" s="408" t="s">
        <v>807</v>
      </c>
      <c r="D413" s="487" t="s">
        <v>808</v>
      </c>
      <c r="E413" s="409"/>
      <c r="F413" s="409"/>
      <c r="G413" s="425" t="s">
        <v>777</v>
      </c>
      <c r="H413" s="426" t="s">
        <v>6</v>
      </c>
      <c r="I413" s="412">
        <v>483</v>
      </c>
      <c r="J413" s="413">
        <v>120356</v>
      </c>
      <c r="K413" s="414">
        <v>58131948</v>
      </c>
      <c r="L413" s="290"/>
      <c r="M413" s="291"/>
      <c r="N413" s="292"/>
      <c r="O413" s="318">
        <f t="shared" si="63"/>
        <v>0</v>
      </c>
      <c r="P413" s="319">
        <f t="shared" si="64"/>
        <v>0</v>
      </c>
      <c r="Q413" s="150" t="str">
        <f t="shared" si="65"/>
        <v>ERROR</v>
      </c>
      <c r="R413" s="274"/>
    </row>
    <row r="414" spans="1:18" s="104" customFormat="1" ht="32.1" customHeight="1">
      <c r="A414" s="78"/>
      <c r="B414" s="363"/>
      <c r="C414" s="408" t="s">
        <v>810</v>
      </c>
      <c r="D414" s="487" t="s">
        <v>809</v>
      </c>
      <c r="E414" s="409"/>
      <c r="F414" s="409"/>
      <c r="G414" s="425" t="s">
        <v>778</v>
      </c>
      <c r="H414" s="426" t="s">
        <v>7</v>
      </c>
      <c r="I414" s="412">
        <v>882</v>
      </c>
      <c r="J414" s="413">
        <v>244576</v>
      </c>
      <c r="K414" s="414">
        <v>215716032</v>
      </c>
      <c r="L414" s="290"/>
      <c r="M414" s="291"/>
      <c r="N414" s="292"/>
      <c r="O414" s="318">
        <f t="shared" si="63"/>
        <v>0</v>
      </c>
      <c r="P414" s="319">
        <f t="shared" si="64"/>
        <v>0</v>
      </c>
      <c r="Q414" s="150" t="str">
        <f t="shared" si="65"/>
        <v>ERROR</v>
      </c>
      <c r="R414" s="274"/>
    </row>
    <row r="415" spans="1:18" s="104" customFormat="1" ht="32.1" customHeight="1">
      <c r="A415" s="78"/>
      <c r="B415" s="363"/>
      <c r="C415" s="408" t="s">
        <v>811</v>
      </c>
      <c r="D415" s="487" t="s">
        <v>812</v>
      </c>
      <c r="E415" s="409"/>
      <c r="F415" s="409"/>
      <c r="G415" s="425" t="s">
        <v>779</v>
      </c>
      <c r="H415" s="426" t="s">
        <v>6</v>
      </c>
      <c r="I415" s="412">
        <v>165</v>
      </c>
      <c r="J415" s="413">
        <v>353937</v>
      </c>
      <c r="K415" s="414">
        <v>58399605</v>
      </c>
      <c r="L415" s="290"/>
      <c r="M415" s="291"/>
      <c r="N415" s="292"/>
      <c r="O415" s="318">
        <f t="shared" si="63"/>
        <v>0</v>
      </c>
      <c r="P415" s="319">
        <f t="shared" si="64"/>
        <v>0</v>
      </c>
      <c r="Q415" s="150" t="str">
        <f t="shared" si="65"/>
        <v>ERROR</v>
      </c>
      <c r="R415" s="274"/>
    </row>
    <row r="416" spans="1:18" s="104" customFormat="1" ht="32.1" customHeight="1">
      <c r="A416" s="78"/>
      <c r="B416" s="363"/>
      <c r="C416" s="408" t="s">
        <v>813</v>
      </c>
      <c r="D416" s="487" t="s">
        <v>814</v>
      </c>
      <c r="E416" s="409"/>
      <c r="F416" s="409"/>
      <c r="G416" s="425" t="s">
        <v>780</v>
      </c>
      <c r="H416" s="426" t="s">
        <v>7</v>
      </c>
      <c r="I416" s="412">
        <v>45</v>
      </c>
      <c r="J416" s="413">
        <v>469277</v>
      </c>
      <c r="K416" s="414">
        <v>21117465</v>
      </c>
      <c r="L416" s="290"/>
      <c r="M416" s="291"/>
      <c r="N416" s="292"/>
      <c r="O416" s="318">
        <f t="shared" si="63"/>
        <v>0</v>
      </c>
      <c r="P416" s="319">
        <f t="shared" si="64"/>
        <v>0</v>
      </c>
      <c r="Q416" s="150" t="str">
        <f t="shared" si="65"/>
        <v>ERROR</v>
      </c>
      <c r="R416" s="274"/>
    </row>
    <row r="417" spans="1:18" s="104" customFormat="1" ht="63.9" customHeight="1">
      <c r="A417" s="78"/>
      <c r="B417" s="363"/>
      <c r="C417" s="408" t="s">
        <v>667</v>
      </c>
      <c r="D417" s="487" t="s">
        <v>815</v>
      </c>
      <c r="E417" s="409"/>
      <c r="F417" s="409"/>
      <c r="G417" s="425" t="s">
        <v>654</v>
      </c>
      <c r="H417" s="426" t="s">
        <v>7</v>
      </c>
      <c r="I417" s="412">
        <v>6</v>
      </c>
      <c r="J417" s="413">
        <v>884147</v>
      </c>
      <c r="K417" s="414">
        <v>5304882</v>
      </c>
      <c r="L417" s="290"/>
      <c r="M417" s="291"/>
      <c r="N417" s="292"/>
      <c r="O417" s="318">
        <f t="shared" si="63"/>
        <v>0</v>
      </c>
      <c r="P417" s="319">
        <f t="shared" si="64"/>
        <v>0</v>
      </c>
      <c r="Q417" s="150" t="str">
        <f t="shared" si="65"/>
        <v>ERROR</v>
      </c>
      <c r="R417" s="274"/>
    </row>
    <row r="418" spans="1:18" s="104" customFormat="1" ht="63.9" customHeight="1">
      <c r="A418" s="78"/>
      <c r="B418" s="363"/>
      <c r="C418" s="408" t="s">
        <v>1340</v>
      </c>
      <c r="D418" s="487" t="s">
        <v>1339</v>
      </c>
      <c r="E418" s="409"/>
      <c r="F418" s="409"/>
      <c r="G418" s="425" t="s">
        <v>655</v>
      </c>
      <c r="H418" s="426" t="s">
        <v>7</v>
      </c>
      <c r="I418" s="412">
        <v>7</v>
      </c>
      <c r="J418" s="413">
        <v>1346199</v>
      </c>
      <c r="K418" s="414">
        <v>9423393</v>
      </c>
      <c r="L418" s="290"/>
      <c r="M418" s="291"/>
      <c r="N418" s="292"/>
      <c r="O418" s="318">
        <f t="shared" si="63"/>
        <v>0</v>
      </c>
      <c r="P418" s="319">
        <f t="shared" si="64"/>
        <v>0</v>
      </c>
      <c r="Q418" s="150" t="str">
        <f t="shared" si="65"/>
        <v>ERROR</v>
      </c>
      <c r="R418" s="274"/>
    </row>
    <row r="419" spans="1:18" s="104" customFormat="1" ht="111.9" customHeight="1">
      <c r="A419" s="78"/>
      <c r="B419" s="363"/>
      <c r="C419" s="408" t="s">
        <v>816</v>
      </c>
      <c r="D419" s="487" t="s">
        <v>817</v>
      </c>
      <c r="E419" s="409"/>
      <c r="F419" s="409"/>
      <c r="G419" s="425" t="s">
        <v>781</v>
      </c>
      <c r="H419" s="426" t="s">
        <v>7</v>
      </c>
      <c r="I419" s="412">
        <v>1</v>
      </c>
      <c r="J419" s="413">
        <v>3097307</v>
      </c>
      <c r="K419" s="414">
        <v>3097307</v>
      </c>
      <c r="L419" s="290"/>
      <c r="M419" s="291"/>
      <c r="N419" s="292"/>
      <c r="O419" s="318">
        <f t="shared" si="63"/>
        <v>0</v>
      </c>
      <c r="P419" s="319">
        <f t="shared" si="64"/>
        <v>0</v>
      </c>
      <c r="Q419" s="150" t="str">
        <f t="shared" si="65"/>
        <v>ERROR</v>
      </c>
      <c r="R419" s="274"/>
    </row>
    <row r="420" spans="1:18" s="104" customFormat="1" ht="32.1" customHeight="1">
      <c r="A420" s="78"/>
      <c r="B420" s="363"/>
      <c r="C420" s="408" t="s">
        <v>819</v>
      </c>
      <c r="D420" s="487" t="s">
        <v>818</v>
      </c>
      <c r="E420" s="409"/>
      <c r="F420" s="409"/>
      <c r="G420" s="425" t="s">
        <v>782</v>
      </c>
      <c r="H420" s="426" t="s">
        <v>7</v>
      </c>
      <c r="I420" s="412">
        <v>15</v>
      </c>
      <c r="J420" s="413">
        <v>5199681</v>
      </c>
      <c r="K420" s="414">
        <v>77995215</v>
      </c>
      <c r="L420" s="290"/>
      <c r="M420" s="291"/>
      <c r="N420" s="292"/>
      <c r="O420" s="318">
        <f t="shared" si="63"/>
        <v>0</v>
      </c>
      <c r="P420" s="319">
        <f t="shared" si="64"/>
        <v>0</v>
      </c>
      <c r="Q420" s="150" t="str">
        <f t="shared" si="65"/>
        <v>ERROR</v>
      </c>
      <c r="R420" s="274"/>
    </row>
    <row r="421" spans="1:18" s="104" customFormat="1" ht="32.1" customHeight="1">
      <c r="A421" s="78"/>
      <c r="B421" s="363"/>
      <c r="C421" s="408" t="s">
        <v>821</v>
      </c>
      <c r="D421" s="487" t="s">
        <v>820</v>
      </c>
      <c r="E421" s="409"/>
      <c r="F421" s="409"/>
      <c r="G421" s="425" t="s">
        <v>783</v>
      </c>
      <c r="H421" s="426" t="s">
        <v>7</v>
      </c>
      <c r="I421" s="412">
        <v>11</v>
      </c>
      <c r="J421" s="413">
        <v>5187571</v>
      </c>
      <c r="K421" s="414">
        <v>57063281</v>
      </c>
      <c r="L421" s="290"/>
      <c r="M421" s="291"/>
      <c r="N421" s="292"/>
      <c r="O421" s="318">
        <f t="shared" si="63"/>
        <v>0</v>
      </c>
      <c r="P421" s="319">
        <f t="shared" si="64"/>
        <v>0</v>
      </c>
      <c r="Q421" s="150" t="str">
        <f t="shared" si="65"/>
        <v>ERROR</v>
      </c>
      <c r="R421" s="274"/>
    </row>
    <row r="422" spans="1:18" s="104" customFormat="1" ht="32.1" customHeight="1">
      <c r="A422" s="78"/>
      <c r="B422" s="363"/>
      <c r="C422" s="408" t="s">
        <v>1342</v>
      </c>
      <c r="D422" s="487" t="s">
        <v>1341</v>
      </c>
      <c r="E422" s="409"/>
      <c r="F422" s="409"/>
      <c r="G422" s="425" t="s">
        <v>784</v>
      </c>
      <c r="H422" s="426" t="s">
        <v>7</v>
      </c>
      <c r="I422" s="412">
        <v>1</v>
      </c>
      <c r="J422" s="413">
        <v>6567897</v>
      </c>
      <c r="K422" s="414">
        <v>6567897</v>
      </c>
      <c r="L422" s="290"/>
      <c r="M422" s="291"/>
      <c r="N422" s="292"/>
      <c r="O422" s="318">
        <f t="shared" si="63"/>
        <v>0</v>
      </c>
      <c r="P422" s="319">
        <f t="shared" si="64"/>
        <v>0</v>
      </c>
      <c r="Q422" s="150" t="str">
        <f t="shared" si="65"/>
        <v>ERROR</v>
      </c>
      <c r="R422" s="274"/>
    </row>
    <row r="423" spans="1:18" s="104" customFormat="1" ht="48" customHeight="1">
      <c r="A423" s="78"/>
      <c r="B423" s="363"/>
      <c r="C423" s="408" t="s">
        <v>822</v>
      </c>
      <c r="D423" s="487" t="s">
        <v>823</v>
      </c>
      <c r="E423" s="409"/>
      <c r="F423" s="409"/>
      <c r="G423" s="425" t="s">
        <v>786</v>
      </c>
      <c r="H423" s="426" t="s">
        <v>5</v>
      </c>
      <c r="I423" s="412">
        <v>1</v>
      </c>
      <c r="J423" s="413">
        <v>2665644</v>
      </c>
      <c r="K423" s="414">
        <v>2665644</v>
      </c>
      <c r="L423" s="290"/>
      <c r="M423" s="291"/>
      <c r="N423" s="292"/>
      <c r="O423" s="318">
        <f t="shared" si="63"/>
        <v>0</v>
      </c>
      <c r="P423" s="319">
        <f t="shared" si="64"/>
        <v>0</v>
      </c>
      <c r="Q423" s="150" t="str">
        <f t="shared" si="65"/>
        <v>ERROR</v>
      </c>
      <c r="R423" s="274"/>
    </row>
    <row r="424" spans="1:18" s="104" customFormat="1" ht="48" customHeight="1">
      <c r="A424" s="78"/>
      <c r="B424" s="363"/>
      <c r="C424" s="408" t="s">
        <v>825</v>
      </c>
      <c r="D424" s="487" t="s">
        <v>824</v>
      </c>
      <c r="E424" s="409"/>
      <c r="F424" s="409"/>
      <c r="G424" s="425" t="s">
        <v>787</v>
      </c>
      <c r="H424" s="426" t="s">
        <v>5</v>
      </c>
      <c r="I424" s="412">
        <v>1</v>
      </c>
      <c r="J424" s="413">
        <v>3011882</v>
      </c>
      <c r="K424" s="414">
        <v>3011882</v>
      </c>
      <c r="L424" s="290"/>
      <c r="M424" s="291"/>
      <c r="N424" s="292"/>
      <c r="O424" s="318">
        <f t="shared" si="63"/>
        <v>0</v>
      </c>
      <c r="P424" s="319">
        <f t="shared" si="64"/>
        <v>0</v>
      </c>
      <c r="Q424" s="150" t="str">
        <f t="shared" si="65"/>
        <v>ERROR</v>
      </c>
      <c r="R424" s="274"/>
    </row>
    <row r="425" spans="1:18" s="104" customFormat="1" ht="32.1" customHeight="1">
      <c r="A425" s="78"/>
      <c r="B425" s="363"/>
      <c r="C425" s="402"/>
      <c r="D425" s="486"/>
      <c r="E425" s="403"/>
      <c r="F425" s="403"/>
      <c r="G425" s="427" t="s">
        <v>1336</v>
      </c>
      <c r="H425" s="488"/>
      <c r="I425" s="406"/>
      <c r="J425" s="406"/>
      <c r="K425" s="407"/>
      <c r="L425" s="290"/>
      <c r="M425" s="291"/>
      <c r="N425" s="365"/>
      <c r="O425" s="366"/>
      <c r="P425" s="367"/>
      <c r="Q425" s="150"/>
      <c r="R425" s="274"/>
    </row>
    <row r="426" spans="1:18" s="104" customFormat="1" ht="48" customHeight="1">
      <c r="A426" s="78"/>
      <c r="B426" s="363"/>
      <c r="C426" s="408" t="s">
        <v>794</v>
      </c>
      <c r="D426" s="487" t="s">
        <v>826</v>
      </c>
      <c r="E426" s="409"/>
      <c r="F426" s="409"/>
      <c r="G426" s="425" t="s">
        <v>772</v>
      </c>
      <c r="H426" s="426" t="s">
        <v>5</v>
      </c>
      <c r="I426" s="412">
        <v>4</v>
      </c>
      <c r="J426" s="413">
        <v>355249</v>
      </c>
      <c r="K426" s="414">
        <v>1420996</v>
      </c>
      <c r="L426" s="290"/>
      <c r="M426" s="291"/>
      <c r="N426" s="292"/>
      <c r="O426" s="318">
        <f t="shared" ref="O426:O440" si="66">ROUND((+N426),0)</f>
        <v>0</v>
      </c>
      <c r="P426" s="319">
        <f t="shared" ref="P426:P440" si="67">ROUND((+O426*$I426),0)</f>
        <v>0</v>
      </c>
      <c r="Q426" s="150" t="str">
        <f t="shared" ref="Q426:Q440" si="68">IF(OR(P426&lt;=0,P426&gt;$K426),"ERROR","OK")</f>
        <v>ERROR</v>
      </c>
      <c r="R426" s="274"/>
    </row>
    <row r="427" spans="1:18" s="104" customFormat="1" ht="32.1" customHeight="1">
      <c r="A427" s="78"/>
      <c r="B427" s="363"/>
      <c r="C427" s="408" t="s">
        <v>708</v>
      </c>
      <c r="D427" s="487" t="s">
        <v>827</v>
      </c>
      <c r="E427" s="409"/>
      <c r="F427" s="409"/>
      <c r="G427" s="425" t="s">
        <v>684</v>
      </c>
      <c r="H427" s="426" t="s">
        <v>5</v>
      </c>
      <c r="I427" s="412">
        <v>43</v>
      </c>
      <c r="J427" s="413">
        <v>59572</v>
      </c>
      <c r="K427" s="414">
        <v>2561596</v>
      </c>
      <c r="L427" s="290"/>
      <c r="M427" s="291"/>
      <c r="N427" s="292"/>
      <c r="O427" s="318">
        <f t="shared" si="66"/>
        <v>0</v>
      </c>
      <c r="P427" s="319">
        <f t="shared" si="67"/>
        <v>0</v>
      </c>
      <c r="Q427" s="150" t="str">
        <f t="shared" si="68"/>
        <v>ERROR</v>
      </c>
      <c r="R427" s="274"/>
    </row>
    <row r="428" spans="1:18" s="104" customFormat="1" ht="32.1" customHeight="1">
      <c r="A428" s="78"/>
      <c r="B428" s="363"/>
      <c r="C428" s="408" t="s">
        <v>712</v>
      </c>
      <c r="D428" s="487" t="s">
        <v>828</v>
      </c>
      <c r="E428" s="409"/>
      <c r="F428" s="409"/>
      <c r="G428" s="425" t="s">
        <v>33</v>
      </c>
      <c r="H428" s="426" t="s">
        <v>6</v>
      </c>
      <c r="I428" s="412">
        <v>40</v>
      </c>
      <c r="J428" s="413">
        <v>142550</v>
      </c>
      <c r="K428" s="414">
        <v>5702000</v>
      </c>
      <c r="L428" s="290"/>
      <c r="M428" s="291"/>
      <c r="N428" s="292"/>
      <c r="O428" s="318">
        <f t="shared" si="66"/>
        <v>0</v>
      </c>
      <c r="P428" s="319">
        <f t="shared" si="67"/>
        <v>0</v>
      </c>
      <c r="Q428" s="150" t="str">
        <f t="shared" si="68"/>
        <v>ERROR</v>
      </c>
      <c r="R428" s="274"/>
    </row>
    <row r="429" spans="1:18" s="104" customFormat="1" ht="48" customHeight="1">
      <c r="A429" s="78"/>
      <c r="B429" s="363"/>
      <c r="C429" s="408" t="s">
        <v>798</v>
      </c>
      <c r="D429" s="487" t="s">
        <v>829</v>
      </c>
      <c r="E429" s="409"/>
      <c r="F429" s="409"/>
      <c r="G429" s="425" t="s">
        <v>773</v>
      </c>
      <c r="H429" s="426" t="s">
        <v>7</v>
      </c>
      <c r="I429" s="412">
        <v>71</v>
      </c>
      <c r="J429" s="413">
        <v>10494</v>
      </c>
      <c r="K429" s="414">
        <v>745074</v>
      </c>
      <c r="L429" s="290"/>
      <c r="M429" s="291"/>
      <c r="N429" s="292"/>
      <c r="O429" s="318">
        <f t="shared" si="66"/>
        <v>0</v>
      </c>
      <c r="P429" s="319">
        <f t="shared" si="67"/>
        <v>0</v>
      </c>
      <c r="Q429" s="150" t="str">
        <f t="shared" si="68"/>
        <v>ERROR</v>
      </c>
      <c r="R429" s="274"/>
    </row>
    <row r="430" spans="1:18" s="104" customFormat="1" ht="80.099999999999994" customHeight="1">
      <c r="A430" s="78"/>
      <c r="B430" s="363"/>
      <c r="C430" s="408" t="s">
        <v>710</v>
      </c>
      <c r="D430" s="487" t="s">
        <v>830</v>
      </c>
      <c r="E430" s="409"/>
      <c r="F430" s="409"/>
      <c r="G430" s="425" t="s">
        <v>685</v>
      </c>
      <c r="H430" s="426" t="s">
        <v>6</v>
      </c>
      <c r="I430" s="412">
        <v>4</v>
      </c>
      <c r="J430" s="413">
        <v>42199</v>
      </c>
      <c r="K430" s="414">
        <v>168796</v>
      </c>
      <c r="L430" s="290"/>
      <c r="M430" s="291"/>
      <c r="N430" s="292"/>
      <c r="O430" s="318">
        <f t="shared" si="66"/>
        <v>0</v>
      </c>
      <c r="P430" s="319">
        <f t="shared" si="67"/>
        <v>0</v>
      </c>
      <c r="Q430" s="150" t="str">
        <f t="shared" si="68"/>
        <v>ERROR</v>
      </c>
      <c r="R430" s="274"/>
    </row>
    <row r="431" spans="1:18" s="104" customFormat="1" ht="63.9" customHeight="1">
      <c r="A431" s="78"/>
      <c r="B431" s="363"/>
      <c r="C431" s="408" t="s">
        <v>831</v>
      </c>
      <c r="D431" s="487" t="s">
        <v>832</v>
      </c>
      <c r="E431" s="409"/>
      <c r="F431" s="409"/>
      <c r="G431" s="425" t="s">
        <v>790</v>
      </c>
      <c r="H431" s="426" t="s">
        <v>7</v>
      </c>
      <c r="I431" s="412">
        <v>51</v>
      </c>
      <c r="J431" s="413">
        <v>21241</v>
      </c>
      <c r="K431" s="414">
        <v>1083291</v>
      </c>
      <c r="L431" s="290"/>
      <c r="M431" s="291"/>
      <c r="N431" s="292"/>
      <c r="O431" s="318">
        <f t="shared" si="66"/>
        <v>0</v>
      </c>
      <c r="P431" s="319">
        <f t="shared" si="67"/>
        <v>0</v>
      </c>
      <c r="Q431" s="150" t="str">
        <f t="shared" si="68"/>
        <v>ERROR</v>
      </c>
      <c r="R431" s="274"/>
    </row>
    <row r="432" spans="1:18" s="104" customFormat="1" ht="32.1" customHeight="1">
      <c r="A432" s="78"/>
      <c r="B432" s="363"/>
      <c r="C432" s="408" t="s">
        <v>801</v>
      </c>
      <c r="D432" s="487" t="s">
        <v>833</v>
      </c>
      <c r="E432" s="409"/>
      <c r="F432" s="409"/>
      <c r="G432" s="425" t="s">
        <v>774</v>
      </c>
      <c r="H432" s="426" t="s">
        <v>6</v>
      </c>
      <c r="I432" s="412">
        <v>1</v>
      </c>
      <c r="J432" s="413">
        <v>14524</v>
      </c>
      <c r="K432" s="414">
        <v>14524</v>
      </c>
      <c r="L432" s="290"/>
      <c r="M432" s="291"/>
      <c r="N432" s="292"/>
      <c r="O432" s="318">
        <f t="shared" si="66"/>
        <v>0</v>
      </c>
      <c r="P432" s="319">
        <f t="shared" si="67"/>
        <v>0</v>
      </c>
      <c r="Q432" s="150" t="str">
        <f t="shared" si="68"/>
        <v>ERROR</v>
      </c>
      <c r="R432" s="274"/>
    </row>
    <row r="433" spans="1:23" s="104" customFormat="1" ht="32.1" customHeight="1">
      <c r="A433" s="78"/>
      <c r="B433" s="363"/>
      <c r="C433" s="408" t="s">
        <v>803</v>
      </c>
      <c r="D433" s="487" t="s">
        <v>834</v>
      </c>
      <c r="E433" s="409"/>
      <c r="F433" s="409"/>
      <c r="G433" s="425" t="s">
        <v>775</v>
      </c>
      <c r="H433" s="426" t="s">
        <v>6</v>
      </c>
      <c r="I433" s="412">
        <v>57</v>
      </c>
      <c r="J433" s="413">
        <v>33291</v>
      </c>
      <c r="K433" s="414">
        <v>1897587</v>
      </c>
      <c r="L433" s="290"/>
      <c r="M433" s="291"/>
      <c r="N433" s="292"/>
      <c r="O433" s="318">
        <f t="shared" si="66"/>
        <v>0</v>
      </c>
      <c r="P433" s="319">
        <f t="shared" si="67"/>
        <v>0</v>
      </c>
      <c r="Q433" s="150" t="str">
        <f t="shared" si="68"/>
        <v>ERROR</v>
      </c>
      <c r="R433" s="274"/>
    </row>
    <row r="434" spans="1:23" s="104" customFormat="1" ht="32.1" customHeight="1">
      <c r="A434" s="78"/>
      <c r="B434" s="363"/>
      <c r="C434" s="408" t="s">
        <v>740</v>
      </c>
      <c r="D434" s="487" t="s">
        <v>835</v>
      </c>
      <c r="E434" s="409"/>
      <c r="F434" s="409"/>
      <c r="G434" s="425" t="s">
        <v>699</v>
      </c>
      <c r="H434" s="426" t="s">
        <v>6</v>
      </c>
      <c r="I434" s="412">
        <v>6</v>
      </c>
      <c r="J434" s="413">
        <v>30226</v>
      </c>
      <c r="K434" s="414">
        <v>181356</v>
      </c>
      <c r="L434" s="290"/>
      <c r="M434" s="291"/>
      <c r="N434" s="292"/>
      <c r="O434" s="318">
        <f t="shared" si="66"/>
        <v>0</v>
      </c>
      <c r="P434" s="319">
        <f t="shared" si="67"/>
        <v>0</v>
      </c>
      <c r="Q434" s="150" t="str">
        <f t="shared" si="68"/>
        <v>ERROR</v>
      </c>
      <c r="R434" s="274"/>
    </row>
    <row r="435" spans="1:23" s="104" customFormat="1" ht="32.1" customHeight="1">
      <c r="A435" s="78"/>
      <c r="B435" s="363"/>
      <c r="C435" s="408" t="s">
        <v>805</v>
      </c>
      <c r="D435" s="487" t="s">
        <v>836</v>
      </c>
      <c r="E435" s="409"/>
      <c r="F435" s="409"/>
      <c r="G435" s="425" t="s">
        <v>776</v>
      </c>
      <c r="H435" s="426" t="s">
        <v>7</v>
      </c>
      <c r="I435" s="412">
        <v>1</v>
      </c>
      <c r="J435" s="413">
        <v>62686</v>
      </c>
      <c r="K435" s="414">
        <v>62686</v>
      </c>
      <c r="L435" s="372"/>
      <c r="M435" s="373"/>
      <c r="N435" s="365"/>
      <c r="O435" s="318">
        <f t="shared" si="66"/>
        <v>0</v>
      </c>
      <c r="P435" s="319">
        <f t="shared" si="67"/>
        <v>0</v>
      </c>
      <c r="Q435" s="150" t="str">
        <f t="shared" si="68"/>
        <v>ERROR</v>
      </c>
      <c r="R435" s="274"/>
    </row>
    <row r="436" spans="1:23" s="104" customFormat="1" ht="32.1" customHeight="1">
      <c r="A436" s="78"/>
      <c r="B436" s="363"/>
      <c r="C436" s="408" t="s">
        <v>837</v>
      </c>
      <c r="D436" s="487" t="s">
        <v>838</v>
      </c>
      <c r="E436" s="409"/>
      <c r="F436" s="409"/>
      <c r="G436" s="425" t="s">
        <v>791</v>
      </c>
      <c r="H436" s="426" t="s">
        <v>6</v>
      </c>
      <c r="I436" s="412">
        <v>38</v>
      </c>
      <c r="J436" s="413">
        <v>120356</v>
      </c>
      <c r="K436" s="414">
        <v>4573528</v>
      </c>
      <c r="L436" s="290"/>
      <c r="M436" s="291"/>
      <c r="N436" s="292"/>
      <c r="O436" s="318">
        <f t="shared" si="66"/>
        <v>0</v>
      </c>
      <c r="P436" s="319">
        <f t="shared" si="67"/>
        <v>0</v>
      </c>
      <c r="Q436" s="150" t="str">
        <f t="shared" si="68"/>
        <v>ERROR</v>
      </c>
      <c r="R436" s="274"/>
    </row>
    <row r="437" spans="1:23" s="104" customFormat="1" ht="32.1" customHeight="1">
      <c r="A437" s="78"/>
      <c r="B437" s="363"/>
      <c r="C437" s="408" t="s">
        <v>1345</v>
      </c>
      <c r="D437" s="487" t="s">
        <v>1343</v>
      </c>
      <c r="E437" s="409"/>
      <c r="F437" s="409"/>
      <c r="G437" s="425" t="s">
        <v>1337</v>
      </c>
      <c r="H437" s="426" t="s">
        <v>7</v>
      </c>
      <c r="I437" s="412">
        <v>7</v>
      </c>
      <c r="J437" s="413">
        <v>178026</v>
      </c>
      <c r="K437" s="414">
        <v>1246182</v>
      </c>
      <c r="L437" s="290"/>
      <c r="M437" s="291"/>
      <c r="N437" s="292"/>
      <c r="O437" s="318">
        <f t="shared" si="66"/>
        <v>0</v>
      </c>
      <c r="P437" s="319">
        <f t="shared" si="67"/>
        <v>0</v>
      </c>
      <c r="Q437" s="150" t="str">
        <f t="shared" si="68"/>
        <v>ERROR</v>
      </c>
      <c r="R437" s="274"/>
    </row>
    <row r="438" spans="1:23" s="104" customFormat="1" ht="32.1" customHeight="1">
      <c r="A438" s="78"/>
      <c r="B438" s="363"/>
      <c r="C438" s="408" t="s">
        <v>810</v>
      </c>
      <c r="D438" s="487" t="s">
        <v>839</v>
      </c>
      <c r="E438" s="409"/>
      <c r="F438" s="409"/>
      <c r="G438" s="425" t="s">
        <v>778</v>
      </c>
      <c r="H438" s="426" t="s">
        <v>7</v>
      </c>
      <c r="I438" s="412">
        <v>24</v>
      </c>
      <c r="J438" s="413">
        <v>244576</v>
      </c>
      <c r="K438" s="414">
        <v>5869824</v>
      </c>
      <c r="L438" s="290"/>
      <c r="M438" s="291"/>
      <c r="N438" s="292"/>
      <c r="O438" s="318">
        <f t="shared" si="66"/>
        <v>0</v>
      </c>
      <c r="P438" s="319">
        <f t="shared" si="67"/>
        <v>0</v>
      </c>
      <c r="Q438" s="150" t="str">
        <f t="shared" si="68"/>
        <v>ERROR</v>
      </c>
      <c r="R438" s="274"/>
    </row>
    <row r="439" spans="1:23" s="104" customFormat="1" ht="32.1" customHeight="1">
      <c r="A439" s="78"/>
      <c r="B439" s="363"/>
      <c r="C439" s="408" t="s">
        <v>1347</v>
      </c>
      <c r="D439" s="487" t="s">
        <v>1344</v>
      </c>
      <c r="E439" s="409"/>
      <c r="F439" s="409"/>
      <c r="G439" s="425" t="s">
        <v>792</v>
      </c>
      <c r="H439" s="426" t="s">
        <v>7</v>
      </c>
      <c r="I439" s="412">
        <v>3</v>
      </c>
      <c r="J439" s="413">
        <v>715617</v>
      </c>
      <c r="K439" s="414">
        <v>2146851</v>
      </c>
      <c r="L439" s="290"/>
      <c r="M439" s="291"/>
      <c r="N439" s="292"/>
      <c r="O439" s="318">
        <f t="shared" si="66"/>
        <v>0</v>
      </c>
      <c r="P439" s="319">
        <f t="shared" si="67"/>
        <v>0</v>
      </c>
      <c r="Q439" s="150" t="str">
        <f t="shared" si="68"/>
        <v>ERROR</v>
      </c>
      <c r="R439" s="274"/>
    </row>
    <row r="440" spans="1:23" s="104" customFormat="1" ht="32.1" customHeight="1">
      <c r="A440" s="78"/>
      <c r="B440" s="363"/>
      <c r="C440" s="408" t="s">
        <v>1348</v>
      </c>
      <c r="D440" s="487" t="s">
        <v>1346</v>
      </c>
      <c r="E440" s="409"/>
      <c r="F440" s="409"/>
      <c r="G440" s="425" t="s">
        <v>1338</v>
      </c>
      <c r="H440" s="426" t="s">
        <v>7</v>
      </c>
      <c r="I440" s="412">
        <v>1</v>
      </c>
      <c r="J440" s="413">
        <v>3685944</v>
      </c>
      <c r="K440" s="414">
        <v>3685944</v>
      </c>
      <c r="L440" s="290"/>
      <c r="M440" s="291"/>
      <c r="N440" s="292"/>
      <c r="O440" s="318">
        <f t="shared" si="66"/>
        <v>0</v>
      </c>
      <c r="P440" s="319">
        <f t="shared" si="67"/>
        <v>0</v>
      </c>
      <c r="Q440" s="150" t="str">
        <f t="shared" si="68"/>
        <v>ERROR</v>
      </c>
      <c r="R440" s="274"/>
    </row>
    <row r="441" spans="1:23" s="104" customFormat="1" ht="30" customHeight="1">
      <c r="A441" s="78"/>
      <c r="B441" s="363"/>
      <c r="C441" s="416" t="s">
        <v>1266</v>
      </c>
      <c r="D441" s="497"/>
      <c r="E441" s="417"/>
      <c r="F441" s="417"/>
      <c r="G441" s="418"/>
      <c r="H441" s="419"/>
      <c r="I441" s="419"/>
      <c r="J441" s="421"/>
      <c r="K441" s="422">
        <v>3094000591</v>
      </c>
      <c r="L441" s="290"/>
      <c r="M441" s="291"/>
      <c r="N441" s="321"/>
      <c r="O441" s="318"/>
      <c r="P441" s="320">
        <f>SUM(P360:P440)</f>
        <v>0</v>
      </c>
      <c r="Q441" s="150" t="str">
        <f>IF(OR(P441&lt;=0,P441&gt;$K441,COUNTIF(Q360:Q440,"error")&gt;0),"ERROR","OK")</f>
        <v>ERROR</v>
      </c>
      <c r="R441" s="274"/>
      <c r="V441" s="712"/>
      <c r="W441" s="712"/>
    </row>
    <row r="442" spans="1:23" s="104" customFormat="1" ht="14.25" customHeight="1" thickBot="1">
      <c r="A442" s="78"/>
      <c r="B442" s="363"/>
      <c r="C442" s="128"/>
      <c r="D442" s="129"/>
      <c r="E442" s="130"/>
      <c r="F442" s="130"/>
      <c r="G442" s="131"/>
      <c r="H442" s="129"/>
      <c r="I442" s="132"/>
      <c r="J442" s="297"/>
      <c r="K442" s="298"/>
      <c r="L442" s="290"/>
      <c r="M442" s="291"/>
      <c r="N442" s="292"/>
      <c r="O442" s="322"/>
      <c r="P442" s="323"/>
      <c r="Q442" s="324"/>
      <c r="R442" s="274"/>
    </row>
    <row r="443" spans="1:23" s="104" customFormat="1" ht="32.1" customHeight="1">
      <c r="A443" s="78"/>
      <c r="B443" s="363"/>
      <c r="C443" s="316"/>
      <c r="D443" s="351">
        <v>10</v>
      </c>
      <c r="E443" s="313"/>
      <c r="F443" s="313"/>
      <c r="G443" s="317" t="s">
        <v>840</v>
      </c>
      <c r="H443" s="314" t="s">
        <v>311</v>
      </c>
      <c r="I443" s="315"/>
      <c r="J443" s="315" t="s">
        <v>311</v>
      </c>
      <c r="K443" s="352"/>
      <c r="L443" s="89"/>
      <c r="M443" s="88"/>
      <c r="N443" s="309"/>
      <c r="O443" s="310"/>
      <c r="P443" s="311"/>
      <c r="Q443" s="312"/>
      <c r="R443" s="274"/>
    </row>
    <row r="444" spans="1:23" s="104" customFormat="1" ht="32.1" customHeight="1">
      <c r="A444" s="78"/>
      <c r="B444" s="363"/>
      <c r="C444" s="402"/>
      <c r="D444" s="486"/>
      <c r="E444" s="403"/>
      <c r="F444" s="403"/>
      <c r="G444" s="415" t="s">
        <v>1362</v>
      </c>
      <c r="H444" s="405"/>
      <c r="I444" s="406"/>
      <c r="J444" s="406"/>
      <c r="K444" s="407"/>
      <c r="L444" s="290"/>
      <c r="M444" s="291"/>
      <c r="N444" s="365"/>
      <c r="O444" s="366"/>
      <c r="P444" s="367"/>
      <c r="Q444" s="150"/>
      <c r="R444" s="274"/>
    </row>
    <row r="445" spans="1:23" s="104" customFormat="1" ht="32.1" customHeight="1">
      <c r="A445" s="78"/>
      <c r="B445" s="363"/>
      <c r="C445" s="402"/>
      <c r="D445" s="486"/>
      <c r="E445" s="403"/>
      <c r="F445" s="403"/>
      <c r="G445" s="415" t="s">
        <v>789</v>
      </c>
      <c r="H445" s="405"/>
      <c r="I445" s="406"/>
      <c r="J445" s="406"/>
      <c r="K445" s="407"/>
      <c r="L445" s="290"/>
      <c r="M445" s="291"/>
      <c r="N445" s="365"/>
      <c r="O445" s="366"/>
      <c r="P445" s="367"/>
      <c r="Q445" s="150"/>
      <c r="R445" s="274"/>
    </row>
    <row r="446" spans="1:23" s="104" customFormat="1" ht="32.1" customHeight="1">
      <c r="A446" s="78"/>
      <c r="B446" s="363"/>
      <c r="C446" s="408">
        <v>4262</v>
      </c>
      <c r="D446" s="487">
        <v>10.010999999999999</v>
      </c>
      <c r="E446" s="409"/>
      <c r="F446" s="409"/>
      <c r="G446" s="425" t="s">
        <v>841</v>
      </c>
      <c r="H446" s="426" t="s">
        <v>6</v>
      </c>
      <c r="I446" s="412">
        <v>14871</v>
      </c>
      <c r="J446" s="413">
        <v>5950</v>
      </c>
      <c r="K446" s="414">
        <v>88482450</v>
      </c>
      <c r="L446" s="290"/>
      <c r="M446" s="291"/>
      <c r="N446" s="292"/>
      <c r="O446" s="318">
        <f t="shared" ref="O446:O508" si="69">ROUND((+N446),0)</f>
        <v>0</v>
      </c>
      <c r="P446" s="319">
        <f t="shared" ref="P446:P508" si="70">ROUND((+O446*$I446),0)</f>
        <v>0</v>
      </c>
      <c r="Q446" s="150" t="str">
        <f t="shared" ref="Q446:Q508" si="71">IF(OR(P446&lt;=0,P446&gt;$K446),"ERROR","OK")</f>
        <v>ERROR</v>
      </c>
      <c r="R446" s="274"/>
    </row>
    <row r="447" spans="1:23" s="104" customFormat="1" ht="32.1" customHeight="1">
      <c r="A447" s="78"/>
      <c r="B447" s="363"/>
      <c r="C447" s="408">
        <v>5891</v>
      </c>
      <c r="D447" s="487">
        <v>10.011999999999999</v>
      </c>
      <c r="E447" s="409"/>
      <c r="F447" s="409"/>
      <c r="G447" s="425" t="s">
        <v>842</v>
      </c>
      <c r="H447" s="426" t="s">
        <v>6</v>
      </c>
      <c r="I447" s="412">
        <v>18717</v>
      </c>
      <c r="J447" s="413">
        <v>2931</v>
      </c>
      <c r="K447" s="414">
        <v>54859527</v>
      </c>
      <c r="L447" s="290"/>
      <c r="M447" s="291"/>
      <c r="N447" s="292"/>
      <c r="O447" s="318">
        <f t="shared" si="69"/>
        <v>0</v>
      </c>
      <c r="P447" s="319">
        <f t="shared" si="70"/>
        <v>0</v>
      </c>
      <c r="Q447" s="150" t="str">
        <f t="shared" si="71"/>
        <v>ERROR</v>
      </c>
      <c r="R447" s="274"/>
    </row>
    <row r="448" spans="1:23" s="104" customFormat="1" ht="48" customHeight="1">
      <c r="A448" s="78"/>
      <c r="B448" s="363"/>
      <c r="C448" s="408">
        <v>4981</v>
      </c>
      <c r="D448" s="487">
        <v>10.012999999999998</v>
      </c>
      <c r="E448" s="409"/>
      <c r="F448" s="409"/>
      <c r="G448" s="425" t="s">
        <v>843</v>
      </c>
      <c r="H448" s="426" t="s">
        <v>4</v>
      </c>
      <c r="I448" s="412">
        <v>44988</v>
      </c>
      <c r="J448" s="413">
        <v>86490</v>
      </c>
      <c r="K448" s="414">
        <v>3891012120</v>
      </c>
      <c r="L448" s="290"/>
      <c r="M448" s="291"/>
      <c r="N448" s="292"/>
      <c r="O448" s="318">
        <f t="shared" si="69"/>
        <v>0</v>
      </c>
      <c r="P448" s="319">
        <f t="shared" si="70"/>
        <v>0</v>
      </c>
      <c r="Q448" s="150" t="str">
        <f t="shared" si="71"/>
        <v>ERROR</v>
      </c>
      <c r="R448" s="274"/>
    </row>
    <row r="449" spans="1:18" s="104" customFormat="1" ht="48" customHeight="1">
      <c r="A449" s="78"/>
      <c r="B449" s="363"/>
      <c r="C449" s="408">
        <v>7528</v>
      </c>
      <c r="D449" s="487">
        <v>10.013999999999998</v>
      </c>
      <c r="E449" s="409"/>
      <c r="F449" s="409"/>
      <c r="G449" s="425" t="s">
        <v>844</v>
      </c>
      <c r="H449" s="426" t="s">
        <v>4</v>
      </c>
      <c r="I449" s="412">
        <v>21540</v>
      </c>
      <c r="J449" s="413">
        <v>135307</v>
      </c>
      <c r="K449" s="414">
        <v>2914512780</v>
      </c>
      <c r="L449" s="290"/>
      <c r="M449" s="291"/>
      <c r="N449" s="292"/>
      <c r="O449" s="318">
        <f t="shared" si="69"/>
        <v>0</v>
      </c>
      <c r="P449" s="319">
        <f t="shared" si="70"/>
        <v>0</v>
      </c>
      <c r="Q449" s="150" t="str">
        <f t="shared" si="71"/>
        <v>ERROR</v>
      </c>
      <c r="R449" s="274"/>
    </row>
    <row r="450" spans="1:18" s="104" customFormat="1" ht="48" customHeight="1">
      <c r="A450" s="78"/>
      <c r="B450" s="363"/>
      <c r="C450" s="408">
        <v>4792</v>
      </c>
      <c r="D450" s="487">
        <v>10.014999999999997</v>
      </c>
      <c r="E450" s="409"/>
      <c r="F450" s="409"/>
      <c r="G450" s="425" t="s">
        <v>845</v>
      </c>
      <c r="H450" s="426" t="s">
        <v>6</v>
      </c>
      <c r="I450" s="412">
        <v>40736</v>
      </c>
      <c r="J450" s="413">
        <v>94216</v>
      </c>
      <c r="K450" s="414">
        <v>3837982976</v>
      </c>
      <c r="L450" s="290"/>
      <c r="M450" s="291"/>
      <c r="N450" s="292"/>
      <c r="O450" s="318">
        <f t="shared" si="69"/>
        <v>0</v>
      </c>
      <c r="P450" s="319">
        <f t="shared" si="70"/>
        <v>0</v>
      </c>
      <c r="Q450" s="150" t="str">
        <f t="shared" si="71"/>
        <v>ERROR</v>
      </c>
      <c r="R450" s="274"/>
    </row>
    <row r="451" spans="1:18" s="104" customFormat="1" ht="63.9" customHeight="1">
      <c r="A451" s="78"/>
      <c r="B451" s="363"/>
      <c r="C451" s="408">
        <v>4837</v>
      </c>
      <c r="D451" s="487">
        <v>10.016999999999996</v>
      </c>
      <c r="E451" s="409"/>
      <c r="F451" s="409"/>
      <c r="G451" s="425" t="s">
        <v>846</v>
      </c>
      <c r="H451" s="426" t="s">
        <v>6</v>
      </c>
      <c r="I451" s="412">
        <v>8135</v>
      </c>
      <c r="J451" s="413">
        <v>207702</v>
      </c>
      <c r="K451" s="414">
        <v>1689655770</v>
      </c>
      <c r="L451" s="290"/>
      <c r="M451" s="291"/>
      <c r="N451" s="292"/>
      <c r="O451" s="318">
        <f t="shared" si="69"/>
        <v>0</v>
      </c>
      <c r="P451" s="319">
        <f t="shared" si="70"/>
        <v>0</v>
      </c>
      <c r="Q451" s="150" t="str">
        <f t="shared" si="71"/>
        <v>ERROR</v>
      </c>
      <c r="R451" s="274"/>
    </row>
    <row r="452" spans="1:18" s="104" customFormat="1" ht="32.1" customHeight="1">
      <c r="A452" s="78"/>
      <c r="B452" s="363"/>
      <c r="C452" s="408">
        <v>3024</v>
      </c>
      <c r="D452" s="487">
        <v>10.017999999999995</v>
      </c>
      <c r="E452" s="409"/>
      <c r="F452" s="409"/>
      <c r="G452" s="425" t="s">
        <v>33</v>
      </c>
      <c r="H452" s="426" t="s">
        <v>6</v>
      </c>
      <c r="I452" s="412">
        <v>11</v>
      </c>
      <c r="J452" s="413">
        <v>134823</v>
      </c>
      <c r="K452" s="414">
        <v>1483053</v>
      </c>
      <c r="L452" s="290"/>
      <c r="M452" s="291"/>
      <c r="N452" s="292"/>
      <c r="O452" s="318">
        <f t="shared" si="69"/>
        <v>0</v>
      </c>
      <c r="P452" s="319">
        <f t="shared" si="70"/>
        <v>0</v>
      </c>
      <c r="Q452" s="150" t="str">
        <f t="shared" si="71"/>
        <v>ERROR</v>
      </c>
      <c r="R452" s="274"/>
    </row>
    <row r="453" spans="1:18" s="104" customFormat="1" ht="80.099999999999994" customHeight="1">
      <c r="A453" s="78"/>
      <c r="B453" s="363"/>
      <c r="C453" s="408">
        <v>3017</v>
      </c>
      <c r="D453" s="487">
        <v>10.018999999999995</v>
      </c>
      <c r="E453" s="409"/>
      <c r="F453" s="409"/>
      <c r="G453" s="425" t="s">
        <v>685</v>
      </c>
      <c r="H453" s="426" t="s">
        <v>6</v>
      </c>
      <c r="I453" s="412">
        <v>75452</v>
      </c>
      <c r="J453" s="413">
        <v>42199</v>
      </c>
      <c r="K453" s="414">
        <v>3183998948</v>
      </c>
      <c r="L453" s="290"/>
      <c r="M453" s="291"/>
      <c r="N453" s="292"/>
      <c r="O453" s="318">
        <f t="shared" si="69"/>
        <v>0</v>
      </c>
      <c r="P453" s="319">
        <f t="shared" si="70"/>
        <v>0</v>
      </c>
      <c r="Q453" s="150" t="str">
        <f t="shared" si="71"/>
        <v>ERROR</v>
      </c>
      <c r="R453" s="274"/>
    </row>
    <row r="454" spans="1:18" s="104" customFormat="1" ht="32.1" customHeight="1">
      <c r="A454" s="78"/>
      <c r="B454" s="363"/>
      <c r="C454" s="402"/>
      <c r="D454" s="486"/>
      <c r="E454" s="403"/>
      <c r="F454" s="403"/>
      <c r="G454" s="427" t="s">
        <v>847</v>
      </c>
      <c r="H454" s="488"/>
      <c r="I454" s="488"/>
      <c r="J454" s="406"/>
      <c r="K454" s="407"/>
      <c r="L454" s="290"/>
      <c r="M454" s="291"/>
      <c r="N454" s="365"/>
      <c r="O454" s="366"/>
      <c r="P454" s="367"/>
      <c r="Q454" s="150"/>
      <c r="R454" s="274"/>
    </row>
    <row r="455" spans="1:18" s="104" customFormat="1" ht="48" customHeight="1">
      <c r="A455" s="78"/>
      <c r="B455" s="363"/>
      <c r="C455" s="408">
        <v>3473</v>
      </c>
      <c r="D455" s="487">
        <v>10.020999999999999</v>
      </c>
      <c r="E455" s="409"/>
      <c r="F455" s="409"/>
      <c r="G455" s="425" t="s">
        <v>848</v>
      </c>
      <c r="H455" s="426" t="s">
        <v>5</v>
      </c>
      <c r="I455" s="412">
        <v>644</v>
      </c>
      <c r="J455" s="413">
        <v>797777</v>
      </c>
      <c r="K455" s="414">
        <v>513768388</v>
      </c>
      <c r="L455" s="290"/>
      <c r="M455" s="291"/>
      <c r="N455" s="292"/>
      <c r="O455" s="318">
        <f t="shared" si="69"/>
        <v>0</v>
      </c>
      <c r="P455" s="319">
        <f t="shared" si="70"/>
        <v>0</v>
      </c>
      <c r="Q455" s="150" t="str">
        <f t="shared" si="71"/>
        <v>ERROR</v>
      </c>
      <c r="R455" s="274"/>
    </row>
    <row r="456" spans="1:18" s="104" customFormat="1" ht="48" customHeight="1">
      <c r="A456" s="78"/>
      <c r="B456" s="363"/>
      <c r="C456" s="408">
        <v>3474</v>
      </c>
      <c r="D456" s="487">
        <v>10.021999999999998</v>
      </c>
      <c r="E456" s="409"/>
      <c r="F456" s="409"/>
      <c r="G456" s="425" t="s">
        <v>1060</v>
      </c>
      <c r="H456" s="426" t="s">
        <v>5</v>
      </c>
      <c r="I456" s="412">
        <v>515</v>
      </c>
      <c r="J456" s="413">
        <v>954118</v>
      </c>
      <c r="K456" s="414">
        <v>491370770</v>
      </c>
      <c r="L456" s="290"/>
      <c r="M456" s="291"/>
      <c r="N456" s="292"/>
      <c r="O456" s="318">
        <f t="shared" si="69"/>
        <v>0</v>
      </c>
      <c r="P456" s="319">
        <f t="shared" si="70"/>
        <v>0</v>
      </c>
      <c r="Q456" s="150" t="str">
        <f t="shared" si="71"/>
        <v>ERROR</v>
      </c>
      <c r="R456" s="274"/>
    </row>
    <row r="457" spans="1:18" s="104" customFormat="1" ht="48" customHeight="1">
      <c r="A457" s="78"/>
      <c r="B457" s="363"/>
      <c r="C457" s="408">
        <v>3471</v>
      </c>
      <c r="D457" s="487">
        <v>10.022999999999998</v>
      </c>
      <c r="E457" s="409"/>
      <c r="F457" s="409"/>
      <c r="G457" s="425" t="s">
        <v>849</v>
      </c>
      <c r="H457" s="426" t="s">
        <v>7</v>
      </c>
      <c r="I457" s="412">
        <v>98</v>
      </c>
      <c r="J457" s="413">
        <v>702450</v>
      </c>
      <c r="K457" s="414">
        <v>68840100</v>
      </c>
      <c r="L457" s="290"/>
      <c r="M457" s="291"/>
      <c r="N457" s="292"/>
      <c r="O457" s="318">
        <f t="shared" si="69"/>
        <v>0</v>
      </c>
      <c r="P457" s="319">
        <f t="shared" si="70"/>
        <v>0</v>
      </c>
      <c r="Q457" s="150" t="str">
        <f t="shared" si="71"/>
        <v>ERROR</v>
      </c>
      <c r="R457" s="274"/>
    </row>
    <row r="458" spans="1:18" s="104" customFormat="1" ht="48" customHeight="1">
      <c r="A458" s="78"/>
      <c r="B458" s="363"/>
      <c r="C458" s="408">
        <v>3470</v>
      </c>
      <c r="D458" s="487">
        <v>10.023999999999997</v>
      </c>
      <c r="E458" s="409"/>
      <c r="F458" s="409"/>
      <c r="G458" s="425" t="s">
        <v>1058</v>
      </c>
      <c r="H458" s="426" t="s">
        <v>7</v>
      </c>
      <c r="I458" s="412">
        <v>1544</v>
      </c>
      <c r="J458" s="413">
        <v>1025338</v>
      </c>
      <c r="K458" s="414">
        <v>1583121872</v>
      </c>
      <c r="L458" s="290"/>
      <c r="M458" s="291"/>
      <c r="N458" s="292"/>
      <c r="O458" s="318">
        <f t="shared" si="69"/>
        <v>0</v>
      </c>
      <c r="P458" s="319">
        <f t="shared" si="70"/>
        <v>0</v>
      </c>
      <c r="Q458" s="150" t="str">
        <f t="shared" si="71"/>
        <v>ERROR</v>
      </c>
      <c r="R458" s="274"/>
    </row>
    <row r="459" spans="1:18" s="104" customFormat="1" ht="48" customHeight="1">
      <c r="A459" s="78"/>
      <c r="B459" s="363"/>
      <c r="C459" s="408">
        <v>3881</v>
      </c>
      <c r="D459" s="487">
        <v>10.024999999999997</v>
      </c>
      <c r="E459" s="409"/>
      <c r="F459" s="409"/>
      <c r="G459" s="425" t="s">
        <v>850</v>
      </c>
      <c r="H459" s="426" t="s">
        <v>5</v>
      </c>
      <c r="I459" s="412">
        <v>531</v>
      </c>
      <c r="J459" s="413">
        <v>426785</v>
      </c>
      <c r="K459" s="414">
        <v>226622835</v>
      </c>
      <c r="L459" s="290"/>
      <c r="M459" s="291"/>
      <c r="N459" s="292"/>
      <c r="O459" s="318">
        <f t="shared" si="69"/>
        <v>0</v>
      </c>
      <c r="P459" s="319">
        <f t="shared" si="70"/>
        <v>0</v>
      </c>
      <c r="Q459" s="150" t="str">
        <f t="shared" si="71"/>
        <v>ERROR</v>
      </c>
      <c r="R459" s="274"/>
    </row>
    <row r="460" spans="1:18" s="104" customFormat="1" ht="48" customHeight="1">
      <c r="A460" s="78"/>
      <c r="B460" s="363"/>
      <c r="C460" s="408">
        <v>3880</v>
      </c>
      <c r="D460" s="487">
        <v>10.025999999999996</v>
      </c>
      <c r="E460" s="409"/>
      <c r="F460" s="409"/>
      <c r="G460" s="425" t="s">
        <v>851</v>
      </c>
      <c r="H460" s="426" t="s">
        <v>5</v>
      </c>
      <c r="I460" s="412">
        <v>250</v>
      </c>
      <c r="J460" s="413">
        <v>665503</v>
      </c>
      <c r="K460" s="414">
        <v>166375750</v>
      </c>
      <c r="L460" s="290"/>
      <c r="M460" s="291"/>
      <c r="N460" s="292"/>
      <c r="O460" s="318">
        <f t="shared" si="69"/>
        <v>0</v>
      </c>
      <c r="P460" s="319">
        <f t="shared" si="70"/>
        <v>0</v>
      </c>
      <c r="Q460" s="150" t="str">
        <f t="shared" si="71"/>
        <v>ERROR</v>
      </c>
      <c r="R460" s="274"/>
    </row>
    <row r="461" spans="1:18" s="104" customFormat="1" ht="48" customHeight="1">
      <c r="A461" s="78"/>
      <c r="B461" s="363"/>
      <c r="C461" s="408">
        <v>3716</v>
      </c>
      <c r="D461" s="487">
        <v>10.026999999999996</v>
      </c>
      <c r="E461" s="409"/>
      <c r="F461" s="409"/>
      <c r="G461" s="425" t="s">
        <v>852</v>
      </c>
      <c r="H461" s="426" t="s">
        <v>5</v>
      </c>
      <c r="I461" s="412">
        <v>1051</v>
      </c>
      <c r="J461" s="413">
        <v>1260656</v>
      </c>
      <c r="K461" s="414">
        <v>1324949456</v>
      </c>
      <c r="L461" s="290"/>
      <c r="M461" s="291"/>
      <c r="N461" s="292"/>
      <c r="O461" s="318">
        <f t="shared" si="69"/>
        <v>0</v>
      </c>
      <c r="P461" s="319">
        <f t="shared" si="70"/>
        <v>0</v>
      </c>
      <c r="Q461" s="150" t="str">
        <f t="shared" si="71"/>
        <v>ERROR</v>
      </c>
      <c r="R461" s="274"/>
    </row>
    <row r="462" spans="1:18" s="104" customFormat="1" ht="48" customHeight="1">
      <c r="A462" s="78"/>
      <c r="B462" s="363"/>
      <c r="C462" s="408">
        <v>6185</v>
      </c>
      <c r="D462" s="487">
        <v>10.027999999999995</v>
      </c>
      <c r="E462" s="409"/>
      <c r="F462" s="409"/>
      <c r="G462" s="425" t="s">
        <v>853</v>
      </c>
      <c r="H462" s="426" t="s">
        <v>5</v>
      </c>
      <c r="I462" s="412">
        <v>137</v>
      </c>
      <c r="J462" s="413">
        <v>772811</v>
      </c>
      <c r="K462" s="414">
        <v>105875107</v>
      </c>
      <c r="L462" s="290"/>
      <c r="M462" s="291"/>
      <c r="N462" s="292"/>
      <c r="O462" s="318">
        <f t="shared" si="69"/>
        <v>0</v>
      </c>
      <c r="P462" s="319">
        <f t="shared" si="70"/>
        <v>0</v>
      </c>
      <c r="Q462" s="150" t="str">
        <f t="shared" si="71"/>
        <v>ERROR</v>
      </c>
      <c r="R462" s="274"/>
    </row>
    <row r="463" spans="1:18" s="104" customFormat="1" ht="48" customHeight="1">
      <c r="A463" s="78"/>
      <c r="B463" s="363"/>
      <c r="C463" s="408">
        <v>4252</v>
      </c>
      <c r="D463" s="487">
        <v>10.028999999999995</v>
      </c>
      <c r="E463" s="409"/>
      <c r="F463" s="409"/>
      <c r="G463" s="425" t="s">
        <v>854</v>
      </c>
      <c r="H463" s="426" t="s">
        <v>5</v>
      </c>
      <c r="I463" s="412">
        <v>515</v>
      </c>
      <c r="J463" s="413">
        <v>2309203</v>
      </c>
      <c r="K463" s="414">
        <v>1189239545</v>
      </c>
      <c r="L463" s="290"/>
      <c r="M463" s="291"/>
      <c r="N463" s="292"/>
      <c r="O463" s="318">
        <f t="shared" si="69"/>
        <v>0</v>
      </c>
      <c r="P463" s="319">
        <f t="shared" si="70"/>
        <v>0</v>
      </c>
      <c r="Q463" s="150" t="str">
        <f t="shared" si="71"/>
        <v>ERROR</v>
      </c>
      <c r="R463" s="274"/>
    </row>
    <row r="464" spans="1:18" s="104" customFormat="1" ht="48" customHeight="1">
      <c r="A464" s="78"/>
      <c r="B464" s="363"/>
      <c r="C464" s="408">
        <v>9639</v>
      </c>
      <c r="D464" s="487">
        <v>10.029999999999994</v>
      </c>
      <c r="E464" s="409"/>
      <c r="F464" s="409"/>
      <c r="G464" s="425" t="s">
        <v>855</v>
      </c>
      <c r="H464" s="426" t="s">
        <v>5</v>
      </c>
      <c r="I464" s="412">
        <v>34</v>
      </c>
      <c r="J464" s="413">
        <v>48763959</v>
      </c>
      <c r="K464" s="414">
        <v>1657974606</v>
      </c>
      <c r="L464" s="290"/>
      <c r="M464" s="291"/>
      <c r="N464" s="292"/>
      <c r="O464" s="318">
        <f t="shared" si="69"/>
        <v>0</v>
      </c>
      <c r="P464" s="319">
        <f t="shared" si="70"/>
        <v>0</v>
      </c>
      <c r="Q464" s="150" t="str">
        <f t="shared" si="71"/>
        <v>ERROR</v>
      </c>
      <c r="R464" s="274"/>
    </row>
    <row r="465" spans="1:18" s="104" customFormat="1" ht="63.9" customHeight="1">
      <c r="A465" s="78"/>
      <c r="B465" s="363"/>
      <c r="C465" s="408">
        <v>9608</v>
      </c>
      <c r="D465" s="487">
        <v>10.030999999999993</v>
      </c>
      <c r="E465" s="409"/>
      <c r="F465" s="409"/>
      <c r="G465" s="425" t="s">
        <v>856</v>
      </c>
      <c r="H465" s="426" t="s">
        <v>5</v>
      </c>
      <c r="I465" s="412">
        <v>24</v>
      </c>
      <c r="J465" s="413">
        <v>26299594</v>
      </c>
      <c r="K465" s="414">
        <v>631190256</v>
      </c>
      <c r="L465" s="290"/>
      <c r="M465" s="291"/>
      <c r="N465" s="292"/>
      <c r="O465" s="318">
        <f t="shared" si="69"/>
        <v>0</v>
      </c>
      <c r="P465" s="319">
        <f t="shared" si="70"/>
        <v>0</v>
      </c>
      <c r="Q465" s="150" t="str">
        <f t="shared" si="71"/>
        <v>ERROR</v>
      </c>
      <c r="R465" s="274"/>
    </row>
    <row r="466" spans="1:18" s="104" customFormat="1" ht="32.1" customHeight="1">
      <c r="A466" s="78"/>
      <c r="B466" s="363"/>
      <c r="C466" s="408">
        <v>3202</v>
      </c>
      <c r="D466" s="487">
        <v>10.031999999999993</v>
      </c>
      <c r="E466" s="409"/>
      <c r="F466" s="409"/>
      <c r="G466" s="425" t="s">
        <v>857</v>
      </c>
      <c r="H466" s="426" t="s">
        <v>6</v>
      </c>
      <c r="I466" s="412">
        <v>248</v>
      </c>
      <c r="J466" s="413">
        <v>668227</v>
      </c>
      <c r="K466" s="414">
        <v>165720296</v>
      </c>
      <c r="L466" s="290"/>
      <c r="M466" s="291"/>
      <c r="N466" s="292"/>
      <c r="O466" s="318">
        <f t="shared" si="69"/>
        <v>0</v>
      </c>
      <c r="P466" s="319">
        <f t="shared" si="70"/>
        <v>0</v>
      </c>
      <c r="Q466" s="150" t="str">
        <f t="shared" si="71"/>
        <v>ERROR</v>
      </c>
      <c r="R466" s="274"/>
    </row>
    <row r="467" spans="1:18" s="104" customFormat="1" ht="48" customHeight="1">
      <c r="A467" s="78"/>
      <c r="B467" s="363"/>
      <c r="C467" s="408">
        <v>3722</v>
      </c>
      <c r="D467" s="487">
        <v>10.032999999999992</v>
      </c>
      <c r="E467" s="409"/>
      <c r="F467" s="409"/>
      <c r="G467" s="425" t="s">
        <v>858</v>
      </c>
      <c r="H467" s="426" t="s">
        <v>5</v>
      </c>
      <c r="I467" s="412">
        <v>62</v>
      </c>
      <c r="J467" s="413">
        <v>148576</v>
      </c>
      <c r="K467" s="414">
        <v>9211712</v>
      </c>
      <c r="L467" s="290"/>
      <c r="M467" s="291"/>
      <c r="N467" s="292"/>
      <c r="O467" s="318">
        <f t="shared" si="69"/>
        <v>0</v>
      </c>
      <c r="P467" s="319">
        <f t="shared" si="70"/>
        <v>0</v>
      </c>
      <c r="Q467" s="150" t="str">
        <f t="shared" si="71"/>
        <v>ERROR</v>
      </c>
      <c r="R467" s="274"/>
    </row>
    <row r="468" spans="1:18" s="104" customFormat="1" ht="32.1" customHeight="1">
      <c r="A468" s="78"/>
      <c r="B468" s="363"/>
      <c r="C468" s="408">
        <v>4558</v>
      </c>
      <c r="D468" s="487">
        <v>10.033999999999992</v>
      </c>
      <c r="E468" s="409"/>
      <c r="F468" s="409"/>
      <c r="G468" s="425" t="s">
        <v>859</v>
      </c>
      <c r="H468" s="426" t="s">
        <v>5</v>
      </c>
      <c r="I468" s="412">
        <v>413</v>
      </c>
      <c r="J468" s="413">
        <v>6682602</v>
      </c>
      <c r="K468" s="414">
        <v>2759914626</v>
      </c>
      <c r="L468" s="290"/>
      <c r="M468" s="291"/>
      <c r="N468" s="292"/>
      <c r="O468" s="318">
        <f t="shared" si="69"/>
        <v>0</v>
      </c>
      <c r="P468" s="319">
        <f t="shared" si="70"/>
        <v>0</v>
      </c>
      <c r="Q468" s="150" t="str">
        <f t="shared" si="71"/>
        <v>ERROR</v>
      </c>
      <c r="R468" s="274"/>
    </row>
    <row r="469" spans="1:18" s="104" customFormat="1" ht="32.1" customHeight="1">
      <c r="A469" s="78"/>
      <c r="B469" s="363"/>
      <c r="C469" s="408">
        <v>4550</v>
      </c>
      <c r="D469" s="487">
        <v>10.034999999999991</v>
      </c>
      <c r="E469" s="409"/>
      <c r="F469" s="409"/>
      <c r="G469" s="425" t="s">
        <v>860</v>
      </c>
      <c r="H469" s="426" t="s">
        <v>5</v>
      </c>
      <c r="I469" s="412">
        <v>5</v>
      </c>
      <c r="J469" s="413">
        <v>4885558</v>
      </c>
      <c r="K469" s="414">
        <v>24427790</v>
      </c>
      <c r="L469" s="290"/>
      <c r="M469" s="291"/>
      <c r="N469" s="292"/>
      <c r="O469" s="318">
        <f t="shared" si="69"/>
        <v>0</v>
      </c>
      <c r="P469" s="319">
        <f t="shared" si="70"/>
        <v>0</v>
      </c>
      <c r="Q469" s="150" t="str">
        <f t="shared" si="71"/>
        <v>ERROR</v>
      </c>
      <c r="R469" s="274"/>
    </row>
    <row r="470" spans="1:18" s="104" customFormat="1" ht="128.1" customHeight="1">
      <c r="A470" s="78"/>
      <c r="B470" s="363"/>
      <c r="C470" s="408">
        <v>9869</v>
      </c>
      <c r="D470" s="487">
        <v>10.035999999999991</v>
      </c>
      <c r="E470" s="409"/>
      <c r="F470" s="409"/>
      <c r="G470" s="425" t="s">
        <v>1497</v>
      </c>
      <c r="H470" s="426" t="s">
        <v>5</v>
      </c>
      <c r="I470" s="412">
        <v>21</v>
      </c>
      <c r="J470" s="413">
        <v>2042752</v>
      </c>
      <c r="K470" s="414">
        <v>42897792</v>
      </c>
      <c r="L470" s="290"/>
      <c r="M470" s="291"/>
      <c r="N470" s="292"/>
      <c r="O470" s="318">
        <f t="shared" si="69"/>
        <v>0</v>
      </c>
      <c r="P470" s="319">
        <f t="shared" si="70"/>
        <v>0</v>
      </c>
      <c r="Q470" s="150" t="str">
        <f t="shared" si="71"/>
        <v>ERROR</v>
      </c>
      <c r="R470" s="274"/>
    </row>
    <row r="471" spans="1:18" s="104" customFormat="1" ht="80.099999999999994" customHeight="1">
      <c r="A471" s="78"/>
      <c r="B471" s="363"/>
      <c r="C471" s="408">
        <v>9789</v>
      </c>
      <c r="D471" s="487">
        <v>10.03699999999999</v>
      </c>
      <c r="E471" s="409"/>
      <c r="F471" s="409"/>
      <c r="G471" s="425" t="s">
        <v>1349</v>
      </c>
      <c r="H471" s="426" t="s">
        <v>5</v>
      </c>
      <c r="I471" s="412">
        <v>21</v>
      </c>
      <c r="J471" s="413">
        <v>1049318</v>
      </c>
      <c r="K471" s="414">
        <v>22035678</v>
      </c>
      <c r="L471" s="290"/>
      <c r="M471" s="291"/>
      <c r="N471" s="292"/>
      <c r="O471" s="318">
        <f t="shared" si="69"/>
        <v>0</v>
      </c>
      <c r="P471" s="319">
        <f t="shared" si="70"/>
        <v>0</v>
      </c>
      <c r="Q471" s="150" t="str">
        <f t="shared" si="71"/>
        <v>ERROR</v>
      </c>
      <c r="R471" s="274"/>
    </row>
    <row r="472" spans="1:18" s="104" customFormat="1" ht="80.099999999999994" customHeight="1">
      <c r="A472" s="78"/>
      <c r="B472" s="363"/>
      <c r="C472" s="408">
        <v>8019</v>
      </c>
      <c r="D472" s="487">
        <v>10.03799999999999</v>
      </c>
      <c r="E472" s="409"/>
      <c r="F472" s="409"/>
      <c r="G472" s="425" t="s">
        <v>861</v>
      </c>
      <c r="H472" s="426" t="s">
        <v>7</v>
      </c>
      <c r="I472" s="412">
        <v>63</v>
      </c>
      <c r="J472" s="413">
        <v>1222782</v>
      </c>
      <c r="K472" s="414">
        <v>77035266</v>
      </c>
      <c r="L472" s="290"/>
      <c r="M472" s="291"/>
      <c r="N472" s="365"/>
      <c r="O472" s="318">
        <f t="shared" si="69"/>
        <v>0</v>
      </c>
      <c r="P472" s="319">
        <f t="shared" si="70"/>
        <v>0</v>
      </c>
      <c r="Q472" s="150" t="str">
        <f t="shared" si="71"/>
        <v>ERROR</v>
      </c>
      <c r="R472" s="274"/>
    </row>
    <row r="473" spans="1:18" s="104" customFormat="1" ht="48" customHeight="1">
      <c r="A473" s="78"/>
      <c r="B473" s="363"/>
      <c r="C473" s="408">
        <v>3042</v>
      </c>
      <c r="D473" s="487">
        <v>10.038999999999989</v>
      </c>
      <c r="E473" s="409"/>
      <c r="F473" s="409"/>
      <c r="G473" s="425" t="s">
        <v>862</v>
      </c>
      <c r="H473" s="426" t="s">
        <v>7</v>
      </c>
      <c r="I473" s="412">
        <v>4552</v>
      </c>
      <c r="J473" s="413">
        <v>62779</v>
      </c>
      <c r="K473" s="414">
        <v>285770008</v>
      </c>
      <c r="L473" s="290"/>
      <c r="M473" s="291"/>
      <c r="N473" s="292"/>
      <c r="O473" s="318">
        <f t="shared" si="69"/>
        <v>0</v>
      </c>
      <c r="P473" s="319">
        <f t="shared" si="70"/>
        <v>0</v>
      </c>
      <c r="Q473" s="150" t="str">
        <f t="shared" si="71"/>
        <v>ERROR</v>
      </c>
      <c r="R473" s="274"/>
    </row>
    <row r="474" spans="1:18" s="104" customFormat="1" ht="63.9" customHeight="1">
      <c r="A474" s="78"/>
      <c r="B474" s="363"/>
      <c r="C474" s="408">
        <v>9622</v>
      </c>
      <c r="D474" s="487">
        <v>10.039999999999988</v>
      </c>
      <c r="E474" s="409"/>
      <c r="F474" s="409"/>
      <c r="G474" s="425" t="s">
        <v>863</v>
      </c>
      <c r="H474" s="426" t="s">
        <v>7</v>
      </c>
      <c r="I474" s="412">
        <v>89</v>
      </c>
      <c r="J474" s="413">
        <v>60109</v>
      </c>
      <c r="K474" s="414">
        <v>5349701</v>
      </c>
      <c r="L474" s="290"/>
      <c r="M474" s="291"/>
      <c r="N474" s="292"/>
      <c r="O474" s="318">
        <f t="shared" si="69"/>
        <v>0</v>
      </c>
      <c r="P474" s="319">
        <f t="shared" si="70"/>
        <v>0</v>
      </c>
      <c r="Q474" s="150" t="str">
        <f t="shared" si="71"/>
        <v>ERROR</v>
      </c>
      <c r="R474" s="274"/>
    </row>
    <row r="475" spans="1:18" s="104" customFormat="1" ht="48" customHeight="1">
      <c r="A475" s="78"/>
      <c r="B475" s="363"/>
      <c r="C475" s="408">
        <v>9640</v>
      </c>
      <c r="D475" s="487">
        <v>10.040999999999988</v>
      </c>
      <c r="E475" s="409"/>
      <c r="F475" s="409"/>
      <c r="G475" s="425" t="s">
        <v>864</v>
      </c>
      <c r="H475" s="426" t="s">
        <v>5</v>
      </c>
      <c r="I475" s="412">
        <v>89</v>
      </c>
      <c r="J475" s="413">
        <v>108605</v>
      </c>
      <c r="K475" s="414">
        <v>9665845</v>
      </c>
      <c r="L475" s="290"/>
      <c r="M475" s="291"/>
      <c r="N475" s="292"/>
      <c r="O475" s="318">
        <f t="shared" si="69"/>
        <v>0</v>
      </c>
      <c r="P475" s="319">
        <f t="shared" si="70"/>
        <v>0</v>
      </c>
      <c r="Q475" s="150" t="str">
        <f t="shared" si="71"/>
        <v>ERROR</v>
      </c>
      <c r="R475" s="274"/>
    </row>
    <row r="476" spans="1:18" s="104" customFormat="1" ht="48" customHeight="1">
      <c r="A476" s="78"/>
      <c r="B476" s="363"/>
      <c r="C476" s="408">
        <v>3043</v>
      </c>
      <c r="D476" s="487">
        <v>10.041999999999987</v>
      </c>
      <c r="E476" s="409"/>
      <c r="F476" s="409"/>
      <c r="G476" s="425" t="s">
        <v>403</v>
      </c>
      <c r="H476" s="426" t="s">
        <v>7</v>
      </c>
      <c r="I476" s="412">
        <v>2789</v>
      </c>
      <c r="J476" s="413">
        <v>87264</v>
      </c>
      <c r="K476" s="414">
        <v>243379296</v>
      </c>
      <c r="L476" s="290"/>
      <c r="M476" s="291"/>
      <c r="N476" s="292"/>
      <c r="O476" s="318">
        <f t="shared" si="69"/>
        <v>0</v>
      </c>
      <c r="P476" s="319">
        <f t="shared" si="70"/>
        <v>0</v>
      </c>
      <c r="Q476" s="150" t="str">
        <f t="shared" si="71"/>
        <v>ERROR</v>
      </c>
      <c r="R476" s="274"/>
    </row>
    <row r="477" spans="1:18" s="104" customFormat="1" ht="48" customHeight="1">
      <c r="A477" s="78"/>
      <c r="B477" s="363"/>
      <c r="C477" s="408">
        <v>3044</v>
      </c>
      <c r="D477" s="487">
        <v>10.042999999999987</v>
      </c>
      <c r="E477" s="409"/>
      <c r="F477" s="409"/>
      <c r="G477" s="425" t="s">
        <v>405</v>
      </c>
      <c r="H477" s="426" t="s">
        <v>7</v>
      </c>
      <c r="I477" s="412">
        <v>18</v>
      </c>
      <c r="J477" s="413">
        <v>123582</v>
      </c>
      <c r="K477" s="414">
        <v>2224476</v>
      </c>
      <c r="L477" s="290"/>
      <c r="M477" s="291"/>
      <c r="N477" s="292"/>
      <c r="O477" s="318">
        <f t="shared" si="69"/>
        <v>0</v>
      </c>
      <c r="P477" s="319">
        <f t="shared" si="70"/>
        <v>0</v>
      </c>
      <c r="Q477" s="150" t="str">
        <f t="shared" si="71"/>
        <v>ERROR</v>
      </c>
      <c r="R477" s="274"/>
    </row>
    <row r="478" spans="1:18" s="104" customFormat="1" ht="48" customHeight="1">
      <c r="A478" s="78"/>
      <c r="B478" s="363"/>
      <c r="C478" s="408">
        <v>3045</v>
      </c>
      <c r="D478" s="487">
        <v>10.043999999999986</v>
      </c>
      <c r="E478" s="409"/>
      <c r="F478" s="409"/>
      <c r="G478" s="425" t="s">
        <v>865</v>
      </c>
      <c r="H478" s="426" t="s">
        <v>7</v>
      </c>
      <c r="I478" s="412">
        <v>2738</v>
      </c>
      <c r="J478" s="413">
        <v>141072</v>
      </c>
      <c r="K478" s="414">
        <v>386255136</v>
      </c>
      <c r="L478" s="290"/>
      <c r="M478" s="291"/>
      <c r="N478" s="292"/>
      <c r="O478" s="318">
        <f t="shared" si="69"/>
        <v>0</v>
      </c>
      <c r="P478" s="319">
        <f t="shared" si="70"/>
        <v>0</v>
      </c>
      <c r="Q478" s="150" t="str">
        <f t="shared" si="71"/>
        <v>ERROR</v>
      </c>
      <c r="R478" s="274"/>
    </row>
    <row r="479" spans="1:18" s="104" customFormat="1" ht="48" customHeight="1">
      <c r="A479" s="78"/>
      <c r="B479" s="363"/>
      <c r="C479" s="408">
        <v>3046</v>
      </c>
      <c r="D479" s="487">
        <v>10.044999999999986</v>
      </c>
      <c r="E479" s="409"/>
      <c r="F479" s="409"/>
      <c r="G479" s="425" t="s">
        <v>866</v>
      </c>
      <c r="H479" s="426" t="s">
        <v>7</v>
      </c>
      <c r="I479" s="412">
        <v>1365</v>
      </c>
      <c r="J479" s="413">
        <v>249061</v>
      </c>
      <c r="K479" s="414">
        <v>339968265</v>
      </c>
      <c r="L479" s="290"/>
      <c r="M479" s="291"/>
      <c r="N479" s="292"/>
      <c r="O479" s="318">
        <f t="shared" si="69"/>
        <v>0</v>
      </c>
      <c r="P479" s="319">
        <f t="shared" si="70"/>
        <v>0</v>
      </c>
      <c r="Q479" s="150" t="str">
        <f t="shared" si="71"/>
        <v>ERROR</v>
      </c>
      <c r="R479" s="274"/>
    </row>
    <row r="480" spans="1:18" s="104" customFormat="1" ht="48" customHeight="1">
      <c r="A480" s="78"/>
      <c r="B480" s="363"/>
      <c r="C480" s="408">
        <v>3047</v>
      </c>
      <c r="D480" s="487">
        <v>10.045999999999985</v>
      </c>
      <c r="E480" s="409"/>
      <c r="F480" s="409"/>
      <c r="G480" s="425" t="s">
        <v>867</v>
      </c>
      <c r="H480" s="426" t="s">
        <v>7</v>
      </c>
      <c r="I480" s="412">
        <v>437</v>
      </c>
      <c r="J480" s="413">
        <v>318471</v>
      </c>
      <c r="K480" s="414">
        <v>139171827</v>
      </c>
      <c r="L480" s="290"/>
      <c r="M480" s="291"/>
      <c r="N480" s="292"/>
      <c r="O480" s="318">
        <f t="shared" si="69"/>
        <v>0</v>
      </c>
      <c r="P480" s="319">
        <f t="shared" si="70"/>
        <v>0</v>
      </c>
      <c r="Q480" s="150" t="str">
        <f t="shared" si="71"/>
        <v>ERROR</v>
      </c>
      <c r="R480" s="274"/>
    </row>
    <row r="481" spans="1:18" s="104" customFormat="1" ht="48" customHeight="1">
      <c r="A481" s="78"/>
      <c r="B481" s="363"/>
      <c r="C481" s="408">
        <v>3048</v>
      </c>
      <c r="D481" s="487">
        <v>10.046999999999985</v>
      </c>
      <c r="E481" s="409"/>
      <c r="F481" s="409"/>
      <c r="G481" s="425" t="s">
        <v>868</v>
      </c>
      <c r="H481" s="426" t="s">
        <v>7</v>
      </c>
      <c r="I481" s="412">
        <v>1199</v>
      </c>
      <c r="J481" s="413">
        <v>411450</v>
      </c>
      <c r="K481" s="414">
        <v>493328550</v>
      </c>
      <c r="L481" s="290"/>
      <c r="M481" s="291"/>
      <c r="N481" s="292"/>
      <c r="O481" s="318">
        <f t="shared" si="69"/>
        <v>0</v>
      </c>
      <c r="P481" s="319">
        <f t="shared" si="70"/>
        <v>0</v>
      </c>
      <c r="Q481" s="150" t="str">
        <f t="shared" si="71"/>
        <v>ERROR</v>
      </c>
      <c r="R481" s="274"/>
    </row>
    <row r="482" spans="1:18" s="104" customFormat="1" ht="32.1" customHeight="1">
      <c r="A482" s="78"/>
      <c r="B482" s="363"/>
      <c r="C482" s="408">
        <v>3919</v>
      </c>
      <c r="D482" s="487">
        <v>10.047999999999984</v>
      </c>
      <c r="E482" s="409"/>
      <c r="F482" s="409"/>
      <c r="G482" s="425" t="s">
        <v>869</v>
      </c>
      <c r="H482" s="426" t="s">
        <v>7</v>
      </c>
      <c r="I482" s="412">
        <v>2896</v>
      </c>
      <c r="J482" s="413">
        <v>727469</v>
      </c>
      <c r="K482" s="414">
        <v>2106750224</v>
      </c>
      <c r="L482" s="290"/>
      <c r="M482" s="291"/>
      <c r="N482" s="292"/>
      <c r="O482" s="318">
        <f t="shared" si="69"/>
        <v>0</v>
      </c>
      <c r="P482" s="319">
        <f t="shared" si="70"/>
        <v>0</v>
      </c>
      <c r="Q482" s="150" t="str">
        <f t="shared" si="71"/>
        <v>ERROR</v>
      </c>
      <c r="R482" s="274"/>
    </row>
    <row r="483" spans="1:18" s="104" customFormat="1" ht="32.1" customHeight="1">
      <c r="A483" s="78"/>
      <c r="B483" s="363"/>
      <c r="C483" s="408">
        <v>3921</v>
      </c>
      <c r="D483" s="487">
        <v>10.048999999999984</v>
      </c>
      <c r="E483" s="409"/>
      <c r="F483" s="409"/>
      <c r="G483" s="425" t="s">
        <v>870</v>
      </c>
      <c r="H483" s="426" t="s">
        <v>7</v>
      </c>
      <c r="I483" s="412">
        <v>552</v>
      </c>
      <c r="J483" s="413">
        <v>1067223</v>
      </c>
      <c r="K483" s="414">
        <v>589107096</v>
      </c>
      <c r="L483" s="290"/>
      <c r="M483" s="291"/>
      <c r="N483" s="292"/>
      <c r="O483" s="318">
        <f t="shared" si="69"/>
        <v>0</v>
      </c>
      <c r="P483" s="319">
        <f t="shared" si="70"/>
        <v>0</v>
      </c>
      <c r="Q483" s="150" t="str">
        <f t="shared" si="71"/>
        <v>ERROR</v>
      </c>
      <c r="R483" s="274"/>
    </row>
    <row r="484" spans="1:18" s="104" customFormat="1" ht="32.1" customHeight="1">
      <c r="A484" s="78"/>
      <c r="B484" s="363"/>
      <c r="C484" s="408">
        <v>3922</v>
      </c>
      <c r="D484" s="487">
        <v>10.049999999999983</v>
      </c>
      <c r="E484" s="409"/>
      <c r="F484" s="409"/>
      <c r="G484" s="425" t="s">
        <v>871</v>
      </c>
      <c r="H484" s="426" t="s">
        <v>7</v>
      </c>
      <c r="I484" s="412">
        <v>251</v>
      </c>
      <c r="J484" s="413">
        <v>1417564</v>
      </c>
      <c r="K484" s="414">
        <v>355808564</v>
      </c>
      <c r="L484" s="290"/>
      <c r="M484" s="291"/>
      <c r="N484" s="292"/>
      <c r="O484" s="318">
        <f t="shared" si="69"/>
        <v>0</v>
      </c>
      <c r="P484" s="319">
        <f t="shared" si="70"/>
        <v>0</v>
      </c>
      <c r="Q484" s="150" t="str">
        <f t="shared" si="71"/>
        <v>ERROR</v>
      </c>
      <c r="R484" s="274"/>
    </row>
    <row r="485" spans="1:18" s="104" customFormat="1" ht="32.1" customHeight="1">
      <c r="A485" s="78"/>
      <c r="B485" s="363"/>
      <c r="C485" s="408">
        <v>3923</v>
      </c>
      <c r="D485" s="487">
        <v>10.050999999999982</v>
      </c>
      <c r="E485" s="409"/>
      <c r="F485" s="409"/>
      <c r="G485" s="425" t="s">
        <v>872</v>
      </c>
      <c r="H485" s="426" t="s">
        <v>7</v>
      </c>
      <c r="I485" s="412">
        <v>141</v>
      </c>
      <c r="J485" s="413">
        <v>1947802</v>
      </c>
      <c r="K485" s="414">
        <v>274640082</v>
      </c>
      <c r="L485" s="290"/>
      <c r="M485" s="291"/>
      <c r="N485" s="292"/>
      <c r="O485" s="318">
        <f t="shared" si="69"/>
        <v>0</v>
      </c>
      <c r="P485" s="319">
        <f t="shared" si="70"/>
        <v>0</v>
      </c>
      <c r="Q485" s="150" t="str">
        <f t="shared" si="71"/>
        <v>ERROR</v>
      </c>
      <c r="R485" s="274"/>
    </row>
    <row r="486" spans="1:18" s="104" customFormat="1" ht="32.1" customHeight="1">
      <c r="A486" s="78"/>
      <c r="B486" s="363"/>
      <c r="C486" s="408">
        <v>3064</v>
      </c>
      <c r="D486" s="487">
        <v>10.051999999999982</v>
      </c>
      <c r="E486" s="409"/>
      <c r="F486" s="409"/>
      <c r="G486" s="425" t="s">
        <v>873</v>
      </c>
      <c r="H486" s="426" t="s">
        <v>7</v>
      </c>
      <c r="I486" s="412">
        <v>320</v>
      </c>
      <c r="J486" s="413">
        <v>82721</v>
      </c>
      <c r="K486" s="414">
        <v>26470720</v>
      </c>
      <c r="L486" s="290"/>
      <c r="M486" s="291"/>
      <c r="N486" s="292"/>
      <c r="O486" s="318">
        <f t="shared" si="69"/>
        <v>0</v>
      </c>
      <c r="P486" s="319">
        <f t="shared" si="70"/>
        <v>0</v>
      </c>
      <c r="Q486" s="150" t="str">
        <f t="shared" si="71"/>
        <v>ERROR</v>
      </c>
      <c r="R486" s="274"/>
    </row>
    <row r="487" spans="1:18" s="104" customFormat="1" ht="32.1" customHeight="1">
      <c r="A487" s="78"/>
      <c r="B487" s="363"/>
      <c r="C487" s="408">
        <v>3065</v>
      </c>
      <c r="D487" s="487">
        <v>10.052999999999981</v>
      </c>
      <c r="E487" s="409"/>
      <c r="F487" s="409"/>
      <c r="G487" s="425" t="s">
        <v>874</v>
      </c>
      <c r="H487" s="426" t="s">
        <v>7</v>
      </c>
      <c r="I487" s="412">
        <v>2777</v>
      </c>
      <c r="J487" s="413">
        <v>99106</v>
      </c>
      <c r="K487" s="414">
        <v>275217362</v>
      </c>
      <c r="L487" s="290"/>
      <c r="M487" s="291"/>
      <c r="N487" s="365"/>
      <c r="O487" s="318">
        <f t="shared" si="69"/>
        <v>0</v>
      </c>
      <c r="P487" s="319">
        <f t="shared" si="70"/>
        <v>0</v>
      </c>
      <c r="Q487" s="150" t="str">
        <f t="shared" si="71"/>
        <v>ERROR</v>
      </c>
      <c r="R487" s="274"/>
    </row>
    <row r="488" spans="1:18" s="104" customFormat="1" ht="32.1" customHeight="1">
      <c r="A488" s="78"/>
      <c r="B488" s="363"/>
      <c r="C488" s="408">
        <v>3066</v>
      </c>
      <c r="D488" s="487">
        <v>10.053999999999981</v>
      </c>
      <c r="E488" s="409"/>
      <c r="F488" s="409"/>
      <c r="G488" s="425" t="s">
        <v>1498</v>
      </c>
      <c r="H488" s="426" t="s">
        <v>7</v>
      </c>
      <c r="I488" s="412">
        <v>373</v>
      </c>
      <c r="J488" s="413">
        <v>135091</v>
      </c>
      <c r="K488" s="414">
        <v>50388943</v>
      </c>
      <c r="L488" s="290"/>
      <c r="M488" s="291"/>
      <c r="N488" s="365"/>
      <c r="O488" s="318">
        <f t="shared" si="69"/>
        <v>0</v>
      </c>
      <c r="P488" s="319">
        <f t="shared" si="70"/>
        <v>0</v>
      </c>
      <c r="Q488" s="150" t="str">
        <f t="shared" si="71"/>
        <v>ERROR</v>
      </c>
      <c r="R488" s="274"/>
    </row>
    <row r="489" spans="1:18" s="104" customFormat="1" ht="32.1" customHeight="1">
      <c r="A489" s="78"/>
      <c r="B489" s="363"/>
      <c r="C489" s="408">
        <v>3067</v>
      </c>
      <c r="D489" s="487">
        <v>10.05499999999998</v>
      </c>
      <c r="E489" s="409"/>
      <c r="F489" s="409"/>
      <c r="G489" s="425" t="s">
        <v>1499</v>
      </c>
      <c r="H489" s="426" t="s">
        <v>7</v>
      </c>
      <c r="I489" s="412">
        <v>152</v>
      </c>
      <c r="J489" s="413">
        <v>160207</v>
      </c>
      <c r="K489" s="414">
        <v>24351464</v>
      </c>
      <c r="L489" s="290"/>
      <c r="M489" s="291"/>
      <c r="N489" s="292"/>
      <c r="O489" s="318">
        <f t="shared" si="69"/>
        <v>0</v>
      </c>
      <c r="P489" s="319">
        <f t="shared" si="70"/>
        <v>0</v>
      </c>
      <c r="Q489" s="150" t="str">
        <f t="shared" si="71"/>
        <v>ERROR</v>
      </c>
      <c r="R489" s="274"/>
    </row>
    <row r="490" spans="1:18" s="104" customFormat="1" ht="32.1" customHeight="1">
      <c r="A490" s="78"/>
      <c r="B490" s="363"/>
      <c r="C490" s="408">
        <v>3068</v>
      </c>
      <c r="D490" s="487">
        <v>10.05599999999998</v>
      </c>
      <c r="E490" s="409"/>
      <c r="F490" s="409"/>
      <c r="G490" s="425" t="s">
        <v>875</v>
      </c>
      <c r="H490" s="426" t="s">
        <v>7</v>
      </c>
      <c r="I490" s="412">
        <v>174</v>
      </c>
      <c r="J490" s="413">
        <v>205277</v>
      </c>
      <c r="K490" s="414">
        <v>35718198</v>
      </c>
      <c r="L490" s="290"/>
      <c r="M490" s="291"/>
      <c r="N490" s="292"/>
      <c r="O490" s="318">
        <f t="shared" si="69"/>
        <v>0</v>
      </c>
      <c r="P490" s="319">
        <f t="shared" si="70"/>
        <v>0</v>
      </c>
      <c r="Q490" s="150" t="str">
        <f t="shared" si="71"/>
        <v>ERROR</v>
      </c>
      <c r="R490" s="274"/>
    </row>
    <row r="491" spans="1:18" s="104" customFormat="1" ht="32.1" customHeight="1">
      <c r="A491" s="78"/>
      <c r="B491" s="363"/>
      <c r="C491" s="408">
        <v>3069</v>
      </c>
      <c r="D491" s="487">
        <v>10.056999999999979</v>
      </c>
      <c r="E491" s="409"/>
      <c r="F491" s="409"/>
      <c r="G491" s="425" t="s">
        <v>1500</v>
      </c>
      <c r="H491" s="426" t="s">
        <v>7</v>
      </c>
      <c r="I491" s="412">
        <v>33</v>
      </c>
      <c r="J491" s="413">
        <v>257644</v>
      </c>
      <c r="K491" s="414">
        <v>8502252</v>
      </c>
      <c r="L491" s="290"/>
      <c r="M491" s="291"/>
      <c r="N491" s="292"/>
      <c r="O491" s="318">
        <f t="shared" si="69"/>
        <v>0</v>
      </c>
      <c r="P491" s="319">
        <f t="shared" si="70"/>
        <v>0</v>
      </c>
      <c r="Q491" s="150" t="str">
        <f t="shared" si="71"/>
        <v>ERROR</v>
      </c>
      <c r="R491" s="274"/>
    </row>
    <row r="492" spans="1:18" s="104" customFormat="1" ht="32.1" customHeight="1">
      <c r="A492" s="78"/>
      <c r="B492" s="363"/>
      <c r="C492" s="408">
        <v>3070</v>
      </c>
      <c r="D492" s="487">
        <v>10.057999999999979</v>
      </c>
      <c r="E492" s="409"/>
      <c r="F492" s="409"/>
      <c r="G492" s="425" t="s">
        <v>876</v>
      </c>
      <c r="H492" s="426" t="s">
        <v>7</v>
      </c>
      <c r="I492" s="412">
        <v>101</v>
      </c>
      <c r="J492" s="413">
        <v>329500</v>
      </c>
      <c r="K492" s="414">
        <v>33279500</v>
      </c>
      <c r="L492" s="290"/>
      <c r="M492" s="291"/>
      <c r="N492" s="292"/>
      <c r="O492" s="318">
        <f t="shared" si="69"/>
        <v>0</v>
      </c>
      <c r="P492" s="319">
        <f t="shared" si="70"/>
        <v>0</v>
      </c>
      <c r="Q492" s="150" t="str">
        <f t="shared" si="71"/>
        <v>ERROR</v>
      </c>
      <c r="R492" s="274"/>
    </row>
    <row r="493" spans="1:18" s="104" customFormat="1" ht="32.1" customHeight="1">
      <c r="A493" s="78"/>
      <c r="B493" s="363"/>
      <c r="C493" s="408">
        <v>3071</v>
      </c>
      <c r="D493" s="487">
        <v>10.058999999999978</v>
      </c>
      <c r="E493" s="409"/>
      <c r="F493" s="409"/>
      <c r="G493" s="425" t="s">
        <v>877</v>
      </c>
      <c r="H493" s="426" t="s">
        <v>7</v>
      </c>
      <c r="I493" s="412">
        <v>17</v>
      </c>
      <c r="J493" s="413">
        <v>474567</v>
      </c>
      <c r="K493" s="414">
        <v>8067639</v>
      </c>
      <c r="L493" s="290"/>
      <c r="M493" s="291"/>
      <c r="N493" s="292"/>
      <c r="O493" s="318">
        <f t="shared" si="69"/>
        <v>0</v>
      </c>
      <c r="P493" s="319">
        <f t="shared" si="70"/>
        <v>0</v>
      </c>
      <c r="Q493" s="150" t="str">
        <f t="shared" si="71"/>
        <v>ERROR</v>
      </c>
      <c r="R493" s="274"/>
    </row>
    <row r="494" spans="1:18" s="104" customFormat="1" ht="32.1" customHeight="1">
      <c r="A494" s="78"/>
      <c r="B494" s="363"/>
      <c r="C494" s="408">
        <v>3938</v>
      </c>
      <c r="D494" s="487">
        <v>10.060999999999977</v>
      </c>
      <c r="E494" s="409"/>
      <c r="F494" s="409"/>
      <c r="G494" s="425" t="s">
        <v>1501</v>
      </c>
      <c r="H494" s="426" t="s">
        <v>7</v>
      </c>
      <c r="I494" s="412">
        <v>233</v>
      </c>
      <c r="J494" s="413">
        <v>431869</v>
      </c>
      <c r="K494" s="414">
        <v>100625477</v>
      </c>
      <c r="L494" s="290"/>
      <c r="M494" s="291"/>
      <c r="N494" s="292"/>
      <c r="O494" s="318">
        <f t="shared" si="69"/>
        <v>0</v>
      </c>
      <c r="P494" s="319">
        <f t="shared" si="70"/>
        <v>0</v>
      </c>
      <c r="Q494" s="150" t="str">
        <f t="shared" si="71"/>
        <v>ERROR</v>
      </c>
      <c r="R494" s="274"/>
    </row>
    <row r="495" spans="1:18" s="104" customFormat="1" ht="32.1" customHeight="1">
      <c r="A495" s="78"/>
      <c r="B495" s="363"/>
      <c r="C495" s="408">
        <v>3939</v>
      </c>
      <c r="D495" s="487">
        <v>10.061999999999976</v>
      </c>
      <c r="E495" s="409"/>
      <c r="F495" s="409"/>
      <c r="G495" s="425" t="s">
        <v>1502</v>
      </c>
      <c r="H495" s="426" t="s">
        <v>7</v>
      </c>
      <c r="I495" s="412">
        <v>216</v>
      </c>
      <c r="J495" s="413">
        <v>612094</v>
      </c>
      <c r="K495" s="414">
        <v>132212304</v>
      </c>
      <c r="L495" s="290"/>
      <c r="M495" s="291"/>
      <c r="N495" s="292"/>
      <c r="O495" s="318">
        <f t="shared" si="69"/>
        <v>0</v>
      </c>
      <c r="P495" s="319">
        <f t="shared" si="70"/>
        <v>0</v>
      </c>
      <c r="Q495" s="150" t="str">
        <f t="shared" si="71"/>
        <v>ERROR</v>
      </c>
      <c r="R495" s="274"/>
    </row>
    <row r="496" spans="1:18" s="104" customFormat="1" ht="32.1" customHeight="1">
      <c r="A496" s="78"/>
      <c r="B496" s="363"/>
      <c r="C496" s="408">
        <v>3947</v>
      </c>
      <c r="D496" s="487">
        <v>10.062999999999976</v>
      </c>
      <c r="E496" s="409"/>
      <c r="F496" s="409"/>
      <c r="G496" s="425" t="s">
        <v>404</v>
      </c>
      <c r="H496" s="426" t="s">
        <v>7</v>
      </c>
      <c r="I496" s="412">
        <v>21</v>
      </c>
      <c r="J496" s="413">
        <v>1262209</v>
      </c>
      <c r="K496" s="414">
        <v>26506389</v>
      </c>
      <c r="L496" s="290"/>
      <c r="M496" s="291"/>
      <c r="N496" s="292"/>
      <c r="O496" s="318">
        <f t="shared" si="69"/>
        <v>0</v>
      </c>
      <c r="P496" s="319">
        <f t="shared" si="70"/>
        <v>0</v>
      </c>
      <c r="Q496" s="150" t="str">
        <f t="shared" si="71"/>
        <v>ERROR</v>
      </c>
      <c r="R496" s="274"/>
    </row>
    <row r="497" spans="1:18" s="104" customFormat="1" ht="32.1" customHeight="1">
      <c r="A497" s="78"/>
      <c r="B497" s="363"/>
      <c r="C497" s="408">
        <v>3963</v>
      </c>
      <c r="D497" s="487">
        <v>10.064999999999975</v>
      </c>
      <c r="E497" s="409"/>
      <c r="F497" s="409"/>
      <c r="G497" s="425" t="s">
        <v>1503</v>
      </c>
      <c r="H497" s="426" t="s">
        <v>7</v>
      </c>
      <c r="I497" s="412">
        <v>5</v>
      </c>
      <c r="J497" s="413">
        <v>1293453</v>
      </c>
      <c r="K497" s="414">
        <v>6467265</v>
      </c>
      <c r="L497" s="290"/>
      <c r="M497" s="291"/>
      <c r="N497" s="292"/>
      <c r="O497" s="318">
        <f t="shared" si="69"/>
        <v>0</v>
      </c>
      <c r="P497" s="319">
        <f t="shared" si="70"/>
        <v>0</v>
      </c>
      <c r="Q497" s="150" t="str">
        <f t="shared" si="71"/>
        <v>ERROR</v>
      </c>
      <c r="R497" s="274"/>
    </row>
    <row r="498" spans="1:18" s="104" customFormat="1" ht="32.1" customHeight="1">
      <c r="A498" s="78"/>
      <c r="B498" s="363"/>
      <c r="C498" s="408">
        <v>3968</v>
      </c>
      <c r="D498" s="487">
        <v>10.065999999999974</v>
      </c>
      <c r="E498" s="409"/>
      <c r="F498" s="409"/>
      <c r="G498" s="425" t="s">
        <v>1504</v>
      </c>
      <c r="H498" s="426" t="s">
        <v>7</v>
      </c>
      <c r="I498" s="412">
        <v>51</v>
      </c>
      <c r="J498" s="413">
        <v>2379862</v>
      </c>
      <c r="K498" s="414">
        <v>121372962</v>
      </c>
      <c r="L498" s="290"/>
      <c r="M498" s="291"/>
      <c r="N498" s="292"/>
      <c r="O498" s="318">
        <f t="shared" si="69"/>
        <v>0</v>
      </c>
      <c r="P498" s="319">
        <f t="shared" si="70"/>
        <v>0</v>
      </c>
      <c r="Q498" s="150" t="str">
        <f t="shared" si="71"/>
        <v>ERROR</v>
      </c>
      <c r="R498" s="274"/>
    </row>
    <row r="499" spans="1:18" s="104" customFormat="1" ht="32.1" customHeight="1">
      <c r="A499" s="78"/>
      <c r="B499" s="363"/>
      <c r="C499" s="408">
        <v>3970</v>
      </c>
      <c r="D499" s="487">
        <v>10.066999999999974</v>
      </c>
      <c r="E499" s="409"/>
      <c r="F499" s="409"/>
      <c r="G499" s="425" t="s">
        <v>1505</v>
      </c>
      <c r="H499" s="426" t="s">
        <v>7</v>
      </c>
      <c r="I499" s="412">
        <v>37</v>
      </c>
      <c r="J499" s="413">
        <v>3043770</v>
      </c>
      <c r="K499" s="414">
        <v>112619490</v>
      </c>
      <c r="L499" s="290"/>
      <c r="M499" s="291"/>
      <c r="N499" s="292"/>
      <c r="O499" s="318">
        <f t="shared" si="69"/>
        <v>0</v>
      </c>
      <c r="P499" s="319">
        <f t="shared" si="70"/>
        <v>0</v>
      </c>
      <c r="Q499" s="150" t="str">
        <f t="shared" si="71"/>
        <v>ERROR</v>
      </c>
      <c r="R499" s="274"/>
    </row>
    <row r="500" spans="1:18" s="104" customFormat="1" ht="32.1" customHeight="1">
      <c r="A500" s="78"/>
      <c r="B500" s="363"/>
      <c r="C500" s="408">
        <v>3978</v>
      </c>
      <c r="D500" s="487">
        <v>10.067999999999973</v>
      </c>
      <c r="E500" s="409"/>
      <c r="F500" s="409"/>
      <c r="G500" s="425" t="s">
        <v>1506</v>
      </c>
      <c r="H500" s="426" t="s">
        <v>7</v>
      </c>
      <c r="I500" s="412">
        <v>9</v>
      </c>
      <c r="J500" s="413">
        <v>1362125</v>
      </c>
      <c r="K500" s="414">
        <v>12259125</v>
      </c>
      <c r="L500" s="290"/>
      <c r="M500" s="291"/>
      <c r="N500" s="292"/>
      <c r="O500" s="318">
        <f t="shared" si="69"/>
        <v>0</v>
      </c>
      <c r="P500" s="319">
        <f t="shared" si="70"/>
        <v>0</v>
      </c>
      <c r="Q500" s="150" t="str">
        <f t="shared" si="71"/>
        <v>ERROR</v>
      </c>
      <c r="R500" s="274"/>
    </row>
    <row r="501" spans="1:18" s="104" customFormat="1" ht="32.1" customHeight="1">
      <c r="A501" s="78"/>
      <c r="B501" s="363"/>
      <c r="C501" s="408">
        <v>3979</v>
      </c>
      <c r="D501" s="487">
        <v>10.068999999999972</v>
      </c>
      <c r="E501" s="409"/>
      <c r="F501" s="409"/>
      <c r="G501" s="425" t="s">
        <v>1507</v>
      </c>
      <c r="H501" s="426" t="s">
        <v>7</v>
      </c>
      <c r="I501" s="412">
        <v>35</v>
      </c>
      <c r="J501" s="413">
        <v>1691024</v>
      </c>
      <c r="K501" s="414">
        <v>59185840</v>
      </c>
      <c r="L501" s="290"/>
      <c r="M501" s="291"/>
      <c r="N501" s="292"/>
      <c r="O501" s="318">
        <f t="shared" si="69"/>
        <v>0</v>
      </c>
      <c r="P501" s="319">
        <f t="shared" si="70"/>
        <v>0</v>
      </c>
      <c r="Q501" s="150" t="str">
        <f t="shared" si="71"/>
        <v>ERROR</v>
      </c>
      <c r="R501" s="274"/>
    </row>
    <row r="502" spans="1:18" s="104" customFormat="1" ht="32.1" customHeight="1">
      <c r="A502" s="78"/>
      <c r="B502" s="363"/>
      <c r="C502" s="408">
        <v>4630</v>
      </c>
      <c r="D502" s="487">
        <v>10.069999999999972</v>
      </c>
      <c r="E502" s="409"/>
      <c r="F502" s="409"/>
      <c r="G502" s="425" t="s">
        <v>878</v>
      </c>
      <c r="H502" s="426" t="s">
        <v>7</v>
      </c>
      <c r="I502" s="412">
        <v>485</v>
      </c>
      <c r="J502" s="413">
        <v>2180584</v>
      </c>
      <c r="K502" s="414">
        <v>1057583240</v>
      </c>
      <c r="L502" s="290"/>
      <c r="M502" s="291"/>
      <c r="N502" s="292"/>
      <c r="O502" s="318">
        <f t="shared" si="69"/>
        <v>0</v>
      </c>
      <c r="P502" s="319">
        <f t="shared" si="70"/>
        <v>0</v>
      </c>
      <c r="Q502" s="150" t="str">
        <f t="shared" si="71"/>
        <v>ERROR</v>
      </c>
      <c r="R502" s="274"/>
    </row>
    <row r="503" spans="1:18" s="104" customFormat="1" ht="32.1" customHeight="1">
      <c r="A503" s="78"/>
      <c r="B503" s="363"/>
      <c r="C503" s="408">
        <v>4631</v>
      </c>
      <c r="D503" s="487">
        <v>10.070999999999971</v>
      </c>
      <c r="E503" s="409"/>
      <c r="F503" s="409"/>
      <c r="G503" s="425" t="s">
        <v>879</v>
      </c>
      <c r="H503" s="426" t="s">
        <v>7</v>
      </c>
      <c r="I503" s="412">
        <v>821</v>
      </c>
      <c r="J503" s="413">
        <v>2454500</v>
      </c>
      <c r="K503" s="414">
        <v>2015144500</v>
      </c>
      <c r="L503" s="290"/>
      <c r="M503" s="291"/>
      <c r="N503" s="292"/>
      <c r="O503" s="318">
        <f t="shared" si="69"/>
        <v>0</v>
      </c>
      <c r="P503" s="319">
        <f t="shared" si="70"/>
        <v>0</v>
      </c>
      <c r="Q503" s="150" t="str">
        <f t="shared" si="71"/>
        <v>ERROR</v>
      </c>
      <c r="R503" s="274"/>
    </row>
    <row r="504" spans="1:18" s="104" customFormat="1" ht="32.1" customHeight="1">
      <c r="A504" s="78"/>
      <c r="B504" s="363"/>
      <c r="C504" s="408">
        <v>4632</v>
      </c>
      <c r="D504" s="487">
        <v>10.071999999999971</v>
      </c>
      <c r="E504" s="409"/>
      <c r="F504" s="409"/>
      <c r="G504" s="425" t="s">
        <v>1350</v>
      </c>
      <c r="H504" s="426" t="s">
        <v>7</v>
      </c>
      <c r="I504" s="412">
        <v>164</v>
      </c>
      <c r="J504" s="413">
        <v>2873774</v>
      </c>
      <c r="K504" s="414">
        <v>471298936</v>
      </c>
      <c r="L504" s="290"/>
      <c r="M504" s="291"/>
      <c r="N504" s="292"/>
      <c r="O504" s="318">
        <f t="shared" si="69"/>
        <v>0</v>
      </c>
      <c r="P504" s="319">
        <f t="shared" si="70"/>
        <v>0</v>
      </c>
      <c r="Q504" s="150" t="str">
        <f t="shared" si="71"/>
        <v>ERROR</v>
      </c>
      <c r="R504" s="274"/>
    </row>
    <row r="505" spans="1:18" s="104" customFormat="1" ht="32.1" customHeight="1">
      <c r="A505" s="78"/>
      <c r="B505" s="363"/>
      <c r="C505" s="408">
        <v>4633</v>
      </c>
      <c r="D505" s="487">
        <v>10.07299999999997</v>
      </c>
      <c r="E505" s="409"/>
      <c r="F505" s="409"/>
      <c r="G505" s="425" t="s">
        <v>880</v>
      </c>
      <c r="H505" s="426" t="s">
        <v>7</v>
      </c>
      <c r="I505" s="412">
        <v>744</v>
      </c>
      <c r="J505" s="413">
        <v>3333773</v>
      </c>
      <c r="K505" s="414">
        <v>2480327112</v>
      </c>
      <c r="L505" s="290"/>
      <c r="M505" s="291"/>
      <c r="N505" s="292"/>
      <c r="O505" s="318">
        <f t="shared" si="69"/>
        <v>0</v>
      </c>
      <c r="P505" s="319">
        <f t="shared" si="70"/>
        <v>0</v>
      </c>
      <c r="Q505" s="150" t="str">
        <f t="shared" si="71"/>
        <v>ERROR</v>
      </c>
      <c r="R505" s="274"/>
    </row>
    <row r="506" spans="1:18" s="104" customFormat="1" ht="32.1" customHeight="1">
      <c r="A506" s="78"/>
      <c r="B506" s="363"/>
      <c r="C506" s="408">
        <v>4635</v>
      </c>
      <c r="D506" s="487">
        <v>10.074999999999969</v>
      </c>
      <c r="E506" s="409"/>
      <c r="F506" s="409"/>
      <c r="G506" s="425" t="s">
        <v>881</v>
      </c>
      <c r="H506" s="426" t="s">
        <v>7</v>
      </c>
      <c r="I506" s="412">
        <v>113</v>
      </c>
      <c r="J506" s="413">
        <v>4324877</v>
      </c>
      <c r="K506" s="414">
        <v>488711101</v>
      </c>
      <c r="L506" s="290"/>
      <c r="M506" s="291"/>
      <c r="N506" s="292"/>
      <c r="O506" s="318">
        <f t="shared" si="69"/>
        <v>0</v>
      </c>
      <c r="P506" s="319">
        <f t="shared" si="70"/>
        <v>0</v>
      </c>
      <c r="Q506" s="150" t="str">
        <f t="shared" si="71"/>
        <v>ERROR</v>
      </c>
      <c r="R506" s="274"/>
    </row>
    <row r="507" spans="1:18" s="104" customFormat="1" ht="32.1" customHeight="1">
      <c r="A507" s="78"/>
      <c r="B507" s="363"/>
      <c r="C507" s="408">
        <v>4636</v>
      </c>
      <c r="D507" s="487">
        <v>10.075999999999969</v>
      </c>
      <c r="E507" s="409"/>
      <c r="F507" s="409"/>
      <c r="G507" s="425" t="s">
        <v>882</v>
      </c>
      <c r="H507" s="426" t="s">
        <v>7</v>
      </c>
      <c r="I507" s="412">
        <v>102</v>
      </c>
      <c r="J507" s="413">
        <v>4919180</v>
      </c>
      <c r="K507" s="414">
        <v>501756360</v>
      </c>
      <c r="L507" s="290"/>
      <c r="M507" s="291"/>
      <c r="N507" s="292"/>
      <c r="O507" s="318">
        <f t="shared" si="69"/>
        <v>0</v>
      </c>
      <c r="P507" s="319">
        <f t="shared" si="70"/>
        <v>0</v>
      </c>
      <c r="Q507" s="150" t="str">
        <f t="shared" si="71"/>
        <v>ERROR</v>
      </c>
      <c r="R507" s="274"/>
    </row>
    <row r="508" spans="1:18" s="104" customFormat="1" ht="32.1" customHeight="1">
      <c r="A508" s="78"/>
      <c r="B508" s="363"/>
      <c r="C508" s="408">
        <v>4648</v>
      </c>
      <c r="D508" s="487">
        <v>10.079999999999966</v>
      </c>
      <c r="E508" s="409"/>
      <c r="F508" s="409"/>
      <c r="G508" s="425" t="s">
        <v>883</v>
      </c>
      <c r="H508" s="426" t="s">
        <v>5</v>
      </c>
      <c r="I508" s="412">
        <v>73</v>
      </c>
      <c r="J508" s="413">
        <v>1961629</v>
      </c>
      <c r="K508" s="414">
        <v>143198917</v>
      </c>
      <c r="L508" s="290"/>
      <c r="M508" s="291"/>
      <c r="N508" s="292"/>
      <c r="O508" s="318">
        <f t="shared" si="69"/>
        <v>0</v>
      </c>
      <c r="P508" s="319">
        <f t="shared" si="70"/>
        <v>0</v>
      </c>
      <c r="Q508" s="150" t="str">
        <f t="shared" si="71"/>
        <v>ERROR</v>
      </c>
      <c r="R508" s="274"/>
    </row>
    <row r="509" spans="1:18" s="104" customFormat="1" ht="32.1" customHeight="1">
      <c r="A509" s="78"/>
      <c r="B509" s="363"/>
      <c r="C509" s="408">
        <v>4649</v>
      </c>
      <c r="D509" s="487">
        <v>10.080999999999966</v>
      </c>
      <c r="E509" s="409"/>
      <c r="F509" s="409"/>
      <c r="G509" s="425" t="s">
        <v>884</v>
      </c>
      <c r="H509" s="426" t="s">
        <v>5</v>
      </c>
      <c r="I509" s="412">
        <v>94</v>
      </c>
      <c r="J509" s="413">
        <v>1187761</v>
      </c>
      <c r="K509" s="414">
        <v>111649534</v>
      </c>
      <c r="L509" s="290"/>
      <c r="M509" s="291"/>
      <c r="N509" s="292"/>
      <c r="O509" s="318">
        <f t="shared" ref="O509:O611" si="72">ROUND((+N509),0)</f>
        <v>0</v>
      </c>
      <c r="P509" s="319">
        <f t="shared" ref="P509:P611" si="73">ROUND((+O509*$I509),0)</f>
        <v>0</v>
      </c>
      <c r="Q509" s="150" t="str">
        <f t="shared" ref="Q509:Q611" si="74">IF(OR(P509&lt;=0,P509&gt;$K509),"ERROR","OK")</f>
        <v>ERROR</v>
      </c>
      <c r="R509" s="274"/>
    </row>
    <row r="510" spans="1:18" s="104" customFormat="1" ht="32.1" customHeight="1">
      <c r="A510" s="78"/>
      <c r="B510" s="363"/>
      <c r="C510" s="408">
        <v>4650</v>
      </c>
      <c r="D510" s="487">
        <v>10.081999999999965</v>
      </c>
      <c r="E510" s="409"/>
      <c r="F510" s="409"/>
      <c r="G510" s="425" t="s">
        <v>1508</v>
      </c>
      <c r="H510" s="426" t="s">
        <v>5</v>
      </c>
      <c r="I510" s="412">
        <v>21</v>
      </c>
      <c r="J510" s="413">
        <v>1267989</v>
      </c>
      <c r="K510" s="414">
        <v>26627769</v>
      </c>
      <c r="L510" s="290"/>
      <c r="M510" s="291"/>
      <c r="N510" s="292"/>
      <c r="O510" s="318">
        <f t="shared" si="72"/>
        <v>0</v>
      </c>
      <c r="P510" s="319">
        <f t="shared" si="73"/>
        <v>0</v>
      </c>
      <c r="Q510" s="150" t="str">
        <f t="shared" si="74"/>
        <v>ERROR</v>
      </c>
      <c r="R510" s="274"/>
    </row>
    <row r="511" spans="1:18" s="104" customFormat="1" ht="32.1" customHeight="1">
      <c r="A511" s="78"/>
      <c r="B511" s="363"/>
      <c r="C511" s="408">
        <v>4651</v>
      </c>
      <c r="D511" s="487">
        <v>10.082999999999965</v>
      </c>
      <c r="E511" s="409"/>
      <c r="F511" s="409"/>
      <c r="G511" s="425" t="s">
        <v>885</v>
      </c>
      <c r="H511" s="426" t="s">
        <v>5</v>
      </c>
      <c r="I511" s="412">
        <v>93</v>
      </c>
      <c r="J511" s="413">
        <v>1492431</v>
      </c>
      <c r="K511" s="414">
        <v>138796083</v>
      </c>
      <c r="L511" s="290"/>
      <c r="M511" s="291"/>
      <c r="N511" s="292"/>
      <c r="O511" s="318">
        <f t="shared" si="72"/>
        <v>0</v>
      </c>
      <c r="P511" s="319">
        <f t="shared" si="73"/>
        <v>0</v>
      </c>
      <c r="Q511" s="150" t="str">
        <f t="shared" si="74"/>
        <v>ERROR</v>
      </c>
      <c r="R511" s="274"/>
    </row>
    <row r="512" spans="1:18" s="104" customFormat="1" ht="32.1" customHeight="1">
      <c r="A512" s="78"/>
      <c r="B512" s="363"/>
      <c r="C512" s="408">
        <v>4653</v>
      </c>
      <c r="D512" s="487">
        <v>10.084999999999964</v>
      </c>
      <c r="E512" s="409"/>
      <c r="F512" s="409"/>
      <c r="G512" s="425" t="s">
        <v>886</v>
      </c>
      <c r="H512" s="426" t="s">
        <v>5</v>
      </c>
      <c r="I512" s="412">
        <v>16</v>
      </c>
      <c r="J512" s="413">
        <v>2101352</v>
      </c>
      <c r="K512" s="414">
        <v>33621632</v>
      </c>
      <c r="L512" s="290"/>
      <c r="M512" s="291"/>
      <c r="N512" s="292"/>
      <c r="O512" s="318">
        <f t="shared" si="72"/>
        <v>0</v>
      </c>
      <c r="P512" s="319">
        <f t="shared" si="73"/>
        <v>0</v>
      </c>
      <c r="Q512" s="150" t="str">
        <f t="shared" si="74"/>
        <v>ERROR</v>
      </c>
      <c r="R512" s="274"/>
    </row>
    <row r="513" spans="1:18" s="104" customFormat="1" ht="32.1" customHeight="1">
      <c r="A513" s="78"/>
      <c r="B513" s="363"/>
      <c r="C513" s="408">
        <v>4654</v>
      </c>
      <c r="D513" s="487">
        <v>10.085999999999963</v>
      </c>
      <c r="E513" s="409"/>
      <c r="F513" s="409"/>
      <c r="G513" s="425" t="s">
        <v>887</v>
      </c>
      <c r="H513" s="426" t="s">
        <v>5</v>
      </c>
      <c r="I513" s="412">
        <v>15</v>
      </c>
      <c r="J513" s="413">
        <v>2266286</v>
      </c>
      <c r="K513" s="414">
        <v>33994290</v>
      </c>
      <c r="L513" s="290"/>
      <c r="M513" s="291"/>
      <c r="N513" s="292"/>
      <c r="O513" s="318">
        <f t="shared" si="72"/>
        <v>0</v>
      </c>
      <c r="P513" s="319">
        <f t="shared" si="73"/>
        <v>0</v>
      </c>
      <c r="Q513" s="150" t="str">
        <f t="shared" si="74"/>
        <v>ERROR</v>
      </c>
      <c r="R513" s="274"/>
    </row>
    <row r="514" spans="1:18" s="104" customFormat="1" ht="32.1" customHeight="1">
      <c r="A514" s="78"/>
      <c r="B514" s="363"/>
      <c r="C514" s="408">
        <v>4878</v>
      </c>
      <c r="D514" s="487">
        <v>10.088999999999961</v>
      </c>
      <c r="E514" s="409"/>
      <c r="F514" s="409"/>
      <c r="G514" s="425" t="s">
        <v>888</v>
      </c>
      <c r="H514" s="426" t="s">
        <v>5</v>
      </c>
      <c r="I514" s="412">
        <v>89</v>
      </c>
      <c r="J514" s="413">
        <v>142959</v>
      </c>
      <c r="K514" s="414">
        <v>12723351</v>
      </c>
      <c r="L514" s="290"/>
      <c r="M514" s="291"/>
      <c r="N514" s="292"/>
      <c r="O514" s="318">
        <f t="shared" si="72"/>
        <v>0</v>
      </c>
      <c r="P514" s="319">
        <f t="shared" si="73"/>
        <v>0</v>
      </c>
      <c r="Q514" s="150" t="str">
        <f t="shared" si="74"/>
        <v>ERROR</v>
      </c>
      <c r="R514" s="274"/>
    </row>
    <row r="515" spans="1:18" s="104" customFormat="1" ht="32.1" customHeight="1">
      <c r="A515" s="78"/>
      <c r="B515" s="363"/>
      <c r="C515" s="408">
        <v>3944</v>
      </c>
      <c r="D515" s="487">
        <v>10.09199999999996</v>
      </c>
      <c r="E515" s="409"/>
      <c r="F515" s="409"/>
      <c r="G515" s="425" t="s">
        <v>1509</v>
      </c>
      <c r="H515" s="426" t="s">
        <v>7</v>
      </c>
      <c r="I515" s="412">
        <v>50</v>
      </c>
      <c r="J515" s="413">
        <v>685417</v>
      </c>
      <c r="K515" s="414">
        <v>34270850</v>
      </c>
      <c r="L515" s="290"/>
      <c r="M515" s="291"/>
      <c r="N515" s="292"/>
      <c r="O515" s="318">
        <f t="shared" si="72"/>
        <v>0</v>
      </c>
      <c r="P515" s="319">
        <f t="shared" si="73"/>
        <v>0</v>
      </c>
      <c r="Q515" s="150" t="str">
        <f t="shared" si="74"/>
        <v>ERROR</v>
      </c>
      <c r="R515" s="274"/>
    </row>
    <row r="516" spans="1:18" s="104" customFormat="1" ht="32.1" customHeight="1">
      <c r="A516" s="78"/>
      <c r="B516" s="363"/>
      <c r="C516" s="408">
        <v>5992</v>
      </c>
      <c r="D516" s="487">
        <v>10.092999999999959</v>
      </c>
      <c r="E516" s="409"/>
      <c r="F516" s="409"/>
      <c r="G516" s="425" t="s">
        <v>1510</v>
      </c>
      <c r="H516" s="426" t="s">
        <v>7</v>
      </c>
      <c r="I516" s="412">
        <v>50</v>
      </c>
      <c r="J516" s="413">
        <v>1070283</v>
      </c>
      <c r="K516" s="414">
        <v>53514150</v>
      </c>
      <c r="L516" s="290"/>
      <c r="M516" s="291"/>
      <c r="N516" s="292"/>
      <c r="O516" s="318">
        <f t="shared" si="72"/>
        <v>0</v>
      </c>
      <c r="P516" s="319">
        <f t="shared" si="73"/>
        <v>0</v>
      </c>
      <c r="Q516" s="150" t="str">
        <f t="shared" si="74"/>
        <v>ERROR</v>
      </c>
      <c r="R516" s="274"/>
    </row>
    <row r="517" spans="1:18" s="104" customFormat="1" ht="32.1" customHeight="1">
      <c r="A517" s="78"/>
      <c r="B517" s="363"/>
      <c r="C517" s="408">
        <v>3964</v>
      </c>
      <c r="D517" s="487">
        <v>10.093999999999959</v>
      </c>
      <c r="E517" s="409"/>
      <c r="F517" s="409"/>
      <c r="G517" s="425" t="s">
        <v>1511</v>
      </c>
      <c r="H517" s="426" t="s">
        <v>7</v>
      </c>
      <c r="I517" s="412">
        <v>125</v>
      </c>
      <c r="J517" s="413">
        <v>1602435</v>
      </c>
      <c r="K517" s="414">
        <v>200304375</v>
      </c>
      <c r="L517" s="290"/>
      <c r="M517" s="291"/>
      <c r="N517" s="292"/>
      <c r="O517" s="318">
        <f t="shared" si="72"/>
        <v>0</v>
      </c>
      <c r="P517" s="319">
        <f t="shared" si="73"/>
        <v>0</v>
      </c>
      <c r="Q517" s="150" t="str">
        <f t="shared" si="74"/>
        <v>ERROR</v>
      </c>
      <c r="R517" s="274"/>
    </row>
    <row r="518" spans="1:18" s="104" customFormat="1" ht="32.1" customHeight="1">
      <c r="A518" s="78"/>
      <c r="B518" s="363"/>
      <c r="C518" s="408">
        <v>3980</v>
      </c>
      <c r="D518" s="487">
        <v>10.094999999999958</v>
      </c>
      <c r="E518" s="409"/>
      <c r="F518" s="409"/>
      <c r="G518" s="425" t="s">
        <v>1512</v>
      </c>
      <c r="H518" s="426" t="s">
        <v>7</v>
      </c>
      <c r="I518" s="412">
        <v>32</v>
      </c>
      <c r="J518" s="413">
        <v>1675543</v>
      </c>
      <c r="K518" s="414">
        <v>53617376</v>
      </c>
      <c r="L518" s="290"/>
      <c r="M518" s="291"/>
      <c r="N518" s="292"/>
      <c r="O518" s="318">
        <f t="shared" si="72"/>
        <v>0</v>
      </c>
      <c r="P518" s="319">
        <f t="shared" si="73"/>
        <v>0</v>
      </c>
      <c r="Q518" s="150" t="str">
        <f t="shared" si="74"/>
        <v>ERROR</v>
      </c>
      <c r="R518" s="274"/>
    </row>
    <row r="519" spans="1:18" s="104" customFormat="1" ht="48" customHeight="1">
      <c r="A519" s="78"/>
      <c r="B519" s="363"/>
      <c r="C519" s="408">
        <v>6538</v>
      </c>
      <c r="D519" s="487">
        <v>10.095999999999957</v>
      </c>
      <c r="E519" s="409"/>
      <c r="F519" s="409"/>
      <c r="G519" s="425" t="s">
        <v>1513</v>
      </c>
      <c r="H519" s="426" t="s">
        <v>7</v>
      </c>
      <c r="I519" s="412">
        <v>875</v>
      </c>
      <c r="J519" s="413">
        <v>254863</v>
      </c>
      <c r="K519" s="414">
        <v>223005125</v>
      </c>
      <c r="L519" s="290"/>
      <c r="M519" s="291"/>
      <c r="N519" s="292"/>
      <c r="O519" s="318">
        <f t="shared" si="72"/>
        <v>0</v>
      </c>
      <c r="P519" s="319">
        <f t="shared" si="73"/>
        <v>0</v>
      </c>
      <c r="Q519" s="150" t="str">
        <f t="shared" si="74"/>
        <v>ERROR</v>
      </c>
      <c r="R519" s="274"/>
    </row>
    <row r="520" spans="1:18" s="104" customFormat="1" ht="32.1" customHeight="1">
      <c r="A520" s="78"/>
      <c r="B520" s="363"/>
      <c r="C520" s="408">
        <v>4637</v>
      </c>
      <c r="D520" s="487">
        <v>10.096999999999957</v>
      </c>
      <c r="E520" s="409"/>
      <c r="F520" s="409"/>
      <c r="G520" s="425" t="s">
        <v>1514</v>
      </c>
      <c r="H520" s="426" t="s">
        <v>7</v>
      </c>
      <c r="I520" s="412">
        <v>86</v>
      </c>
      <c r="J520" s="413">
        <v>5535652</v>
      </c>
      <c r="K520" s="414">
        <v>476066072</v>
      </c>
      <c r="L520" s="290"/>
      <c r="M520" s="291"/>
      <c r="N520" s="292"/>
      <c r="O520" s="318">
        <f t="shared" si="72"/>
        <v>0</v>
      </c>
      <c r="P520" s="319">
        <f t="shared" si="73"/>
        <v>0</v>
      </c>
      <c r="Q520" s="150" t="str">
        <f t="shared" si="74"/>
        <v>ERROR</v>
      </c>
      <c r="R520" s="274"/>
    </row>
    <row r="521" spans="1:18" s="104" customFormat="1" ht="32.1" customHeight="1">
      <c r="A521" s="78"/>
      <c r="B521" s="363"/>
      <c r="C521" s="408">
        <v>4655</v>
      </c>
      <c r="D521" s="487">
        <v>10.097999999999956</v>
      </c>
      <c r="E521" s="409"/>
      <c r="F521" s="409"/>
      <c r="G521" s="425" t="s">
        <v>1515</v>
      </c>
      <c r="H521" s="426" t="s">
        <v>5</v>
      </c>
      <c r="I521" s="412">
        <v>11</v>
      </c>
      <c r="J521" s="413">
        <v>2496450</v>
      </c>
      <c r="K521" s="414">
        <v>27460950</v>
      </c>
      <c r="L521" s="290"/>
      <c r="M521" s="291"/>
      <c r="N521" s="292"/>
      <c r="O521" s="318">
        <f t="shared" si="72"/>
        <v>0</v>
      </c>
      <c r="P521" s="319">
        <f t="shared" si="73"/>
        <v>0</v>
      </c>
      <c r="Q521" s="150" t="str">
        <f t="shared" si="74"/>
        <v>ERROR</v>
      </c>
      <c r="R521" s="274"/>
    </row>
    <row r="522" spans="1:18" s="104" customFormat="1" ht="48" customHeight="1">
      <c r="A522" s="78"/>
      <c r="B522" s="363"/>
      <c r="C522" s="408">
        <v>4161</v>
      </c>
      <c r="D522" s="487">
        <v>10.098999999999956</v>
      </c>
      <c r="E522" s="409"/>
      <c r="F522" s="409"/>
      <c r="G522" s="425" t="s">
        <v>1516</v>
      </c>
      <c r="H522" s="426" t="s">
        <v>6</v>
      </c>
      <c r="I522" s="412">
        <v>1578</v>
      </c>
      <c r="J522" s="413">
        <v>156726</v>
      </c>
      <c r="K522" s="414">
        <v>247313628</v>
      </c>
      <c r="L522" s="290"/>
      <c r="M522" s="291"/>
      <c r="N522" s="292"/>
      <c r="O522" s="318">
        <f t="shared" si="72"/>
        <v>0</v>
      </c>
      <c r="P522" s="319">
        <f t="shared" si="73"/>
        <v>0</v>
      </c>
      <c r="Q522" s="150" t="str">
        <f t="shared" si="74"/>
        <v>ERROR</v>
      </c>
      <c r="R522" s="274"/>
    </row>
    <row r="523" spans="1:18" s="104" customFormat="1" ht="32.1" customHeight="1">
      <c r="A523" s="78"/>
      <c r="B523" s="363"/>
      <c r="C523" s="408">
        <v>4487</v>
      </c>
      <c r="D523" s="487">
        <v>10.099999999999955</v>
      </c>
      <c r="E523" s="409"/>
      <c r="F523" s="409"/>
      <c r="G523" s="425" t="s">
        <v>1234</v>
      </c>
      <c r="H523" s="426" t="s">
        <v>6</v>
      </c>
      <c r="I523" s="412">
        <v>250</v>
      </c>
      <c r="J523" s="413">
        <v>182886</v>
      </c>
      <c r="K523" s="414">
        <v>45721500</v>
      </c>
      <c r="L523" s="290"/>
      <c r="M523" s="291"/>
      <c r="N523" s="292"/>
      <c r="O523" s="318">
        <f t="shared" si="72"/>
        <v>0</v>
      </c>
      <c r="P523" s="319">
        <f t="shared" si="73"/>
        <v>0</v>
      </c>
      <c r="Q523" s="150" t="str">
        <f t="shared" si="74"/>
        <v>ERROR</v>
      </c>
      <c r="R523" s="274"/>
    </row>
    <row r="524" spans="1:18" s="104" customFormat="1" ht="32.1" customHeight="1">
      <c r="A524" s="78"/>
      <c r="B524" s="363"/>
      <c r="C524" s="408">
        <v>5891</v>
      </c>
      <c r="D524" s="487">
        <v>10.10899999999995</v>
      </c>
      <c r="E524" s="409"/>
      <c r="F524" s="409"/>
      <c r="G524" s="425" t="s">
        <v>842</v>
      </c>
      <c r="H524" s="426" t="s">
        <v>6</v>
      </c>
      <c r="I524" s="412">
        <v>18717</v>
      </c>
      <c r="J524" s="413">
        <v>2931</v>
      </c>
      <c r="K524" s="414">
        <v>54859527</v>
      </c>
      <c r="L524" s="290"/>
      <c r="M524" s="291"/>
      <c r="N524" s="292"/>
      <c r="O524" s="318">
        <f t="shared" si="72"/>
        <v>0</v>
      </c>
      <c r="P524" s="319">
        <f t="shared" si="73"/>
        <v>0</v>
      </c>
      <c r="Q524" s="150" t="str">
        <f t="shared" si="74"/>
        <v>ERROR</v>
      </c>
      <c r="R524" s="274"/>
    </row>
    <row r="525" spans="1:18" s="104" customFormat="1" ht="48" customHeight="1">
      <c r="A525" s="78"/>
      <c r="B525" s="363"/>
      <c r="C525" s="408">
        <v>4792</v>
      </c>
      <c r="D525" s="487">
        <v>10.10999999999995</v>
      </c>
      <c r="E525" s="409"/>
      <c r="F525" s="409"/>
      <c r="G525" s="425" t="s">
        <v>845</v>
      </c>
      <c r="H525" s="426" t="s">
        <v>6</v>
      </c>
      <c r="I525" s="412">
        <v>40736</v>
      </c>
      <c r="J525" s="413">
        <v>94216</v>
      </c>
      <c r="K525" s="414">
        <v>3837982976</v>
      </c>
      <c r="L525" s="290"/>
      <c r="M525" s="291"/>
      <c r="N525" s="292"/>
      <c r="O525" s="318">
        <f t="shared" ref="O525:O575" si="75">ROUND((+N525),0)</f>
        <v>0</v>
      </c>
      <c r="P525" s="319">
        <f t="shared" ref="P525:P575" si="76">ROUND((+O525*$I525),0)</f>
        <v>0</v>
      </c>
      <c r="Q525" s="150" t="str">
        <f t="shared" ref="Q525:Q575" si="77">IF(OR(P525&lt;=0,P525&gt;$K525),"ERROR","OK")</f>
        <v>ERROR</v>
      </c>
      <c r="R525" s="274"/>
    </row>
    <row r="526" spans="1:18" s="104" customFormat="1" ht="32.1" customHeight="1">
      <c r="A526" s="78"/>
      <c r="B526" s="363"/>
      <c r="C526" s="408">
        <v>3202</v>
      </c>
      <c r="D526" s="487">
        <v>10.110999999999949</v>
      </c>
      <c r="E526" s="409"/>
      <c r="F526" s="409"/>
      <c r="G526" s="425" t="s">
        <v>857</v>
      </c>
      <c r="H526" s="426" t="s">
        <v>6</v>
      </c>
      <c r="I526" s="412">
        <v>248</v>
      </c>
      <c r="J526" s="413">
        <v>668227</v>
      </c>
      <c r="K526" s="414">
        <v>165720296</v>
      </c>
      <c r="L526" s="290"/>
      <c r="M526" s="291"/>
      <c r="N526" s="292"/>
      <c r="O526" s="318">
        <f t="shared" si="75"/>
        <v>0</v>
      </c>
      <c r="P526" s="319">
        <f t="shared" si="76"/>
        <v>0</v>
      </c>
      <c r="Q526" s="150" t="str">
        <f t="shared" si="77"/>
        <v>ERROR</v>
      </c>
      <c r="R526" s="274"/>
    </row>
    <row r="527" spans="1:18" s="104" customFormat="1" ht="80.099999999999994" customHeight="1">
      <c r="A527" s="78"/>
      <c r="B527" s="363"/>
      <c r="C527" s="408">
        <v>3017</v>
      </c>
      <c r="D527" s="487">
        <v>10.12699999999994</v>
      </c>
      <c r="E527" s="403"/>
      <c r="F527" s="403"/>
      <c r="G527" s="425" t="s">
        <v>685</v>
      </c>
      <c r="H527" s="426" t="s">
        <v>6</v>
      </c>
      <c r="I527" s="412">
        <v>75452</v>
      </c>
      <c r="J527" s="413">
        <v>42199</v>
      </c>
      <c r="K527" s="414">
        <v>3183998948</v>
      </c>
      <c r="L527" s="290"/>
      <c r="M527" s="291"/>
      <c r="N527" s="292"/>
      <c r="O527" s="318">
        <f t="shared" si="75"/>
        <v>0</v>
      </c>
      <c r="P527" s="319">
        <f t="shared" si="76"/>
        <v>0</v>
      </c>
      <c r="Q527" s="150" t="str">
        <f t="shared" si="77"/>
        <v>ERROR</v>
      </c>
      <c r="R527" s="274"/>
    </row>
    <row r="528" spans="1:18" s="104" customFormat="1" ht="32.1" customHeight="1">
      <c r="A528" s="78"/>
      <c r="B528" s="363"/>
      <c r="C528" s="402"/>
      <c r="D528" s="486"/>
      <c r="E528" s="403"/>
      <c r="F528" s="403"/>
      <c r="G528" s="427" t="s">
        <v>455</v>
      </c>
      <c r="H528" s="488"/>
      <c r="I528" s="406"/>
      <c r="J528" s="406"/>
      <c r="K528" s="407"/>
      <c r="L528" s="290"/>
      <c r="M528" s="291"/>
      <c r="N528" s="365"/>
      <c r="O528" s="366"/>
      <c r="P528" s="367"/>
      <c r="Q528" s="150"/>
      <c r="R528" s="274"/>
    </row>
    <row r="529" spans="1:18" s="104" customFormat="1" ht="32.1" customHeight="1">
      <c r="A529" s="78"/>
      <c r="B529" s="363"/>
      <c r="C529" s="402"/>
      <c r="D529" s="486"/>
      <c r="E529" s="403"/>
      <c r="F529" s="403"/>
      <c r="G529" s="427" t="s">
        <v>789</v>
      </c>
      <c r="H529" s="488"/>
      <c r="I529" s="406"/>
      <c r="J529" s="406"/>
      <c r="K529" s="407"/>
      <c r="L529" s="290"/>
      <c r="M529" s="291"/>
      <c r="N529" s="365"/>
      <c r="O529" s="366"/>
      <c r="P529" s="367"/>
      <c r="Q529" s="150"/>
      <c r="R529" s="274"/>
    </row>
    <row r="530" spans="1:18" s="104" customFormat="1" ht="32.1" customHeight="1">
      <c r="A530" s="78"/>
      <c r="B530" s="363"/>
      <c r="C530" s="408" t="s">
        <v>889</v>
      </c>
      <c r="D530" s="487" t="s">
        <v>890</v>
      </c>
      <c r="E530" s="409"/>
      <c r="F530" s="409"/>
      <c r="G530" s="425" t="s">
        <v>841</v>
      </c>
      <c r="H530" s="426" t="s">
        <v>6</v>
      </c>
      <c r="I530" s="412">
        <v>4957</v>
      </c>
      <c r="J530" s="413">
        <v>6155</v>
      </c>
      <c r="K530" s="414">
        <v>30510335</v>
      </c>
      <c r="L530" s="290"/>
      <c r="M530" s="291"/>
      <c r="N530" s="292"/>
      <c r="O530" s="318">
        <f t="shared" si="75"/>
        <v>0</v>
      </c>
      <c r="P530" s="319">
        <f t="shared" si="76"/>
        <v>0</v>
      </c>
      <c r="Q530" s="150" t="str">
        <f t="shared" si="77"/>
        <v>ERROR</v>
      </c>
      <c r="R530" s="274"/>
    </row>
    <row r="531" spans="1:18" s="104" customFormat="1" ht="32.1" customHeight="1">
      <c r="A531" s="78"/>
      <c r="B531" s="363"/>
      <c r="C531" s="408" t="s">
        <v>891</v>
      </c>
      <c r="D531" s="487" t="s">
        <v>892</v>
      </c>
      <c r="E531" s="409"/>
      <c r="F531" s="409"/>
      <c r="G531" s="425" t="s">
        <v>842</v>
      </c>
      <c r="H531" s="426" t="s">
        <v>6</v>
      </c>
      <c r="I531" s="412">
        <v>6239</v>
      </c>
      <c r="J531" s="413">
        <v>3081</v>
      </c>
      <c r="K531" s="414">
        <v>19222359</v>
      </c>
      <c r="L531" s="290"/>
      <c r="M531" s="291"/>
      <c r="N531" s="292"/>
      <c r="O531" s="318">
        <f t="shared" si="75"/>
        <v>0</v>
      </c>
      <c r="P531" s="319">
        <f t="shared" si="76"/>
        <v>0</v>
      </c>
      <c r="Q531" s="150" t="str">
        <f t="shared" si="77"/>
        <v>ERROR</v>
      </c>
      <c r="R531" s="274"/>
    </row>
    <row r="532" spans="1:18" s="104" customFormat="1" ht="48" customHeight="1">
      <c r="A532" s="78"/>
      <c r="B532" s="363"/>
      <c r="C532" s="408" t="s">
        <v>893</v>
      </c>
      <c r="D532" s="487" t="s">
        <v>894</v>
      </c>
      <c r="E532" s="409"/>
      <c r="F532" s="409"/>
      <c r="G532" s="425" t="s">
        <v>843</v>
      </c>
      <c r="H532" s="426" t="s">
        <v>4</v>
      </c>
      <c r="I532" s="412">
        <v>14996</v>
      </c>
      <c r="J532" s="413">
        <v>90200</v>
      </c>
      <c r="K532" s="414">
        <v>1352639200</v>
      </c>
      <c r="L532" s="290"/>
      <c r="M532" s="291"/>
      <c r="N532" s="292"/>
      <c r="O532" s="318">
        <f t="shared" si="75"/>
        <v>0</v>
      </c>
      <c r="P532" s="319">
        <f t="shared" si="76"/>
        <v>0</v>
      </c>
      <c r="Q532" s="150" t="str">
        <f t="shared" si="77"/>
        <v>ERROR</v>
      </c>
      <c r="R532" s="274"/>
    </row>
    <row r="533" spans="1:18" s="104" customFormat="1" ht="48" customHeight="1">
      <c r="A533" s="78"/>
      <c r="B533" s="363"/>
      <c r="C533" s="408" t="s">
        <v>895</v>
      </c>
      <c r="D533" s="487" t="s">
        <v>896</v>
      </c>
      <c r="E533" s="409"/>
      <c r="F533" s="409"/>
      <c r="G533" s="425" t="s">
        <v>844</v>
      </c>
      <c r="H533" s="426" t="s">
        <v>4</v>
      </c>
      <c r="I533" s="412">
        <v>7180</v>
      </c>
      <c r="J533" s="413">
        <v>141228</v>
      </c>
      <c r="K533" s="414">
        <v>1014017040</v>
      </c>
      <c r="L533" s="290"/>
      <c r="M533" s="291"/>
      <c r="N533" s="292"/>
      <c r="O533" s="318">
        <f t="shared" si="75"/>
        <v>0</v>
      </c>
      <c r="P533" s="319">
        <f t="shared" si="76"/>
        <v>0</v>
      </c>
      <c r="Q533" s="150" t="str">
        <f t="shared" si="77"/>
        <v>ERROR</v>
      </c>
      <c r="R533" s="274"/>
    </row>
    <row r="534" spans="1:18" s="104" customFormat="1" ht="48" customHeight="1">
      <c r="A534" s="78"/>
      <c r="B534" s="363"/>
      <c r="C534" s="408" t="s">
        <v>897</v>
      </c>
      <c r="D534" s="487" t="s">
        <v>898</v>
      </c>
      <c r="E534" s="409"/>
      <c r="F534" s="409"/>
      <c r="G534" s="425" t="s">
        <v>845</v>
      </c>
      <c r="H534" s="426" t="s">
        <v>6</v>
      </c>
      <c r="I534" s="412">
        <v>13579</v>
      </c>
      <c r="J534" s="413">
        <v>101637</v>
      </c>
      <c r="K534" s="414">
        <v>1380128823</v>
      </c>
      <c r="L534" s="290"/>
      <c r="M534" s="291"/>
      <c r="N534" s="292"/>
      <c r="O534" s="318">
        <f t="shared" si="75"/>
        <v>0</v>
      </c>
      <c r="P534" s="319">
        <f t="shared" si="76"/>
        <v>0</v>
      </c>
      <c r="Q534" s="150" t="str">
        <f t="shared" si="77"/>
        <v>ERROR</v>
      </c>
      <c r="R534" s="274"/>
    </row>
    <row r="535" spans="1:18" s="104" customFormat="1" ht="63.9" customHeight="1">
      <c r="A535" s="78"/>
      <c r="B535" s="363"/>
      <c r="C535" s="408" t="s">
        <v>899</v>
      </c>
      <c r="D535" s="487" t="s">
        <v>900</v>
      </c>
      <c r="E535" s="409"/>
      <c r="F535" s="409"/>
      <c r="G535" s="425" t="s">
        <v>846</v>
      </c>
      <c r="H535" s="426" t="s">
        <v>6</v>
      </c>
      <c r="I535" s="412">
        <v>2712</v>
      </c>
      <c r="J535" s="413">
        <v>210727</v>
      </c>
      <c r="K535" s="414">
        <v>571491624</v>
      </c>
      <c r="L535" s="290"/>
      <c r="M535" s="291"/>
      <c r="N535" s="292"/>
      <c r="O535" s="318">
        <f t="shared" si="75"/>
        <v>0</v>
      </c>
      <c r="P535" s="319">
        <f t="shared" si="76"/>
        <v>0</v>
      </c>
      <c r="Q535" s="150" t="str">
        <f t="shared" si="77"/>
        <v>ERROR</v>
      </c>
      <c r="R535" s="274"/>
    </row>
    <row r="536" spans="1:18" s="104" customFormat="1" ht="32.1" customHeight="1">
      <c r="A536" s="78"/>
      <c r="B536" s="363"/>
      <c r="C536" s="408" t="s">
        <v>712</v>
      </c>
      <c r="D536" s="487" t="s">
        <v>1351</v>
      </c>
      <c r="E536" s="409"/>
      <c r="F536" s="409"/>
      <c r="G536" s="425" t="s">
        <v>33</v>
      </c>
      <c r="H536" s="426" t="s">
        <v>6</v>
      </c>
      <c r="I536" s="412">
        <v>4</v>
      </c>
      <c r="J536" s="413">
        <v>142550</v>
      </c>
      <c r="K536" s="414">
        <v>570200</v>
      </c>
      <c r="L536" s="290"/>
      <c r="M536" s="291"/>
      <c r="N536" s="292"/>
      <c r="O536" s="318">
        <f t="shared" si="75"/>
        <v>0</v>
      </c>
      <c r="P536" s="319">
        <f t="shared" si="76"/>
        <v>0</v>
      </c>
      <c r="Q536" s="150" t="str">
        <f t="shared" si="77"/>
        <v>ERROR</v>
      </c>
      <c r="R536" s="274"/>
    </row>
    <row r="537" spans="1:18" s="104" customFormat="1" ht="80.099999999999994" customHeight="1">
      <c r="A537" s="78"/>
      <c r="B537" s="363"/>
      <c r="C537" s="408" t="s">
        <v>710</v>
      </c>
      <c r="D537" s="487" t="s">
        <v>901</v>
      </c>
      <c r="E537" s="403"/>
      <c r="F537" s="403"/>
      <c r="G537" s="425" t="s">
        <v>685</v>
      </c>
      <c r="H537" s="426" t="s">
        <v>6</v>
      </c>
      <c r="I537" s="412">
        <v>25151</v>
      </c>
      <c r="J537" s="413">
        <v>42199</v>
      </c>
      <c r="K537" s="414">
        <v>1061347049</v>
      </c>
      <c r="L537" s="290"/>
      <c r="M537" s="291"/>
      <c r="N537" s="292"/>
      <c r="O537" s="318">
        <f t="shared" si="75"/>
        <v>0</v>
      </c>
      <c r="P537" s="319">
        <f t="shared" si="76"/>
        <v>0</v>
      </c>
      <c r="Q537" s="150" t="str">
        <f t="shared" si="77"/>
        <v>ERROR</v>
      </c>
      <c r="R537" s="274"/>
    </row>
    <row r="538" spans="1:18" s="104" customFormat="1" ht="32.1" customHeight="1">
      <c r="A538" s="78"/>
      <c r="B538" s="363"/>
      <c r="C538" s="402"/>
      <c r="D538" s="486"/>
      <c r="E538" s="403"/>
      <c r="F538" s="403"/>
      <c r="G538" s="427" t="s">
        <v>847</v>
      </c>
      <c r="H538" s="488"/>
      <c r="I538" s="406"/>
      <c r="J538" s="406"/>
      <c r="K538" s="407"/>
      <c r="L538" s="290"/>
      <c r="M538" s="291"/>
      <c r="N538" s="365"/>
      <c r="O538" s="366"/>
      <c r="P538" s="367"/>
      <c r="Q538" s="150"/>
      <c r="R538" s="274"/>
    </row>
    <row r="539" spans="1:18" s="104" customFormat="1" ht="48" customHeight="1">
      <c r="A539" s="78"/>
      <c r="B539" s="363"/>
      <c r="C539" s="408" t="s">
        <v>902</v>
      </c>
      <c r="D539" s="487" t="s">
        <v>903</v>
      </c>
      <c r="E539" s="409"/>
      <c r="F539" s="409"/>
      <c r="G539" s="425" t="s">
        <v>848</v>
      </c>
      <c r="H539" s="426" t="s">
        <v>5</v>
      </c>
      <c r="I539" s="412">
        <v>215</v>
      </c>
      <c r="J539" s="413">
        <v>830670</v>
      </c>
      <c r="K539" s="414">
        <v>178594050</v>
      </c>
      <c r="L539" s="290"/>
      <c r="M539" s="291"/>
      <c r="N539" s="292"/>
      <c r="O539" s="318">
        <f t="shared" si="75"/>
        <v>0</v>
      </c>
      <c r="P539" s="319">
        <f t="shared" si="76"/>
        <v>0</v>
      </c>
      <c r="Q539" s="150" t="str">
        <f t="shared" si="77"/>
        <v>ERROR</v>
      </c>
      <c r="R539" s="274"/>
    </row>
    <row r="540" spans="1:18" s="104" customFormat="1" ht="48" customHeight="1">
      <c r="A540" s="78"/>
      <c r="B540" s="363"/>
      <c r="C540" s="408" t="s">
        <v>1210</v>
      </c>
      <c r="D540" s="487" t="s">
        <v>1352</v>
      </c>
      <c r="E540" s="409"/>
      <c r="F540" s="409"/>
      <c r="G540" s="425" t="s">
        <v>1060</v>
      </c>
      <c r="H540" s="426" t="s">
        <v>5</v>
      </c>
      <c r="I540" s="412">
        <v>172</v>
      </c>
      <c r="J540" s="413">
        <v>987010</v>
      </c>
      <c r="K540" s="414">
        <v>169765720</v>
      </c>
      <c r="L540" s="290"/>
      <c r="M540" s="291"/>
      <c r="N540" s="292"/>
      <c r="O540" s="318">
        <f t="shared" si="75"/>
        <v>0</v>
      </c>
      <c r="P540" s="319">
        <f t="shared" si="76"/>
        <v>0</v>
      </c>
      <c r="Q540" s="150" t="str">
        <f t="shared" si="77"/>
        <v>ERROR</v>
      </c>
      <c r="R540" s="274"/>
    </row>
    <row r="541" spans="1:18" s="104" customFormat="1" ht="48" customHeight="1">
      <c r="A541" s="78"/>
      <c r="B541" s="363"/>
      <c r="C541" s="408" t="s">
        <v>904</v>
      </c>
      <c r="D541" s="487" t="s">
        <v>905</v>
      </c>
      <c r="E541" s="409"/>
      <c r="F541" s="409"/>
      <c r="G541" s="425" t="s">
        <v>849</v>
      </c>
      <c r="H541" s="426" t="s">
        <v>7</v>
      </c>
      <c r="I541" s="412">
        <v>33</v>
      </c>
      <c r="J541" s="413">
        <v>773456</v>
      </c>
      <c r="K541" s="414">
        <v>25524048</v>
      </c>
      <c r="L541" s="290"/>
      <c r="M541" s="291"/>
      <c r="N541" s="292"/>
      <c r="O541" s="318">
        <f t="shared" si="75"/>
        <v>0</v>
      </c>
      <c r="P541" s="319">
        <f t="shared" si="76"/>
        <v>0</v>
      </c>
      <c r="Q541" s="150" t="str">
        <f t="shared" si="77"/>
        <v>ERROR</v>
      </c>
      <c r="R541" s="274"/>
    </row>
    <row r="542" spans="1:18" s="104" customFormat="1" ht="48" customHeight="1">
      <c r="A542" s="78"/>
      <c r="B542" s="363"/>
      <c r="C542" s="408" t="s">
        <v>1205</v>
      </c>
      <c r="D542" s="487" t="s">
        <v>1353</v>
      </c>
      <c r="E542" s="409"/>
      <c r="F542" s="409"/>
      <c r="G542" s="425" t="s">
        <v>1058</v>
      </c>
      <c r="H542" s="426" t="s">
        <v>7</v>
      </c>
      <c r="I542" s="412">
        <v>515</v>
      </c>
      <c r="J542" s="413">
        <v>1112888</v>
      </c>
      <c r="K542" s="414">
        <v>573137320</v>
      </c>
      <c r="L542" s="290"/>
      <c r="M542" s="291"/>
      <c r="N542" s="292"/>
      <c r="O542" s="318">
        <f t="shared" si="75"/>
        <v>0</v>
      </c>
      <c r="P542" s="319">
        <f t="shared" si="76"/>
        <v>0</v>
      </c>
      <c r="Q542" s="150" t="str">
        <f t="shared" si="77"/>
        <v>ERROR</v>
      </c>
      <c r="R542" s="274"/>
    </row>
    <row r="543" spans="1:18" s="104" customFormat="1" ht="48" customHeight="1">
      <c r="A543" s="78"/>
      <c r="B543" s="363"/>
      <c r="C543" s="408" t="s">
        <v>906</v>
      </c>
      <c r="D543" s="487" t="s">
        <v>907</v>
      </c>
      <c r="E543" s="409"/>
      <c r="F543" s="409"/>
      <c r="G543" s="425" t="s">
        <v>850</v>
      </c>
      <c r="H543" s="426" t="s">
        <v>5</v>
      </c>
      <c r="I543" s="412">
        <v>177</v>
      </c>
      <c r="J543" s="413">
        <v>432952</v>
      </c>
      <c r="K543" s="414">
        <v>76632504</v>
      </c>
      <c r="L543" s="290"/>
      <c r="M543" s="291"/>
      <c r="N543" s="292"/>
      <c r="O543" s="318">
        <f t="shared" si="75"/>
        <v>0</v>
      </c>
      <c r="P543" s="319">
        <f t="shared" si="76"/>
        <v>0</v>
      </c>
      <c r="Q543" s="150" t="str">
        <f t="shared" si="77"/>
        <v>ERROR</v>
      </c>
      <c r="R543" s="274"/>
    </row>
    <row r="544" spans="1:18" s="104" customFormat="1" ht="48" customHeight="1">
      <c r="A544" s="78"/>
      <c r="B544" s="363"/>
      <c r="C544" s="408" t="s">
        <v>908</v>
      </c>
      <c r="D544" s="487" t="s">
        <v>909</v>
      </c>
      <c r="E544" s="409"/>
      <c r="F544" s="409"/>
      <c r="G544" s="425" t="s">
        <v>851</v>
      </c>
      <c r="H544" s="426" t="s">
        <v>5</v>
      </c>
      <c r="I544" s="412">
        <v>83</v>
      </c>
      <c r="J544" s="413">
        <v>671670</v>
      </c>
      <c r="K544" s="414">
        <v>55748610</v>
      </c>
      <c r="L544" s="290"/>
      <c r="M544" s="291"/>
      <c r="N544" s="292"/>
      <c r="O544" s="318">
        <f t="shared" si="75"/>
        <v>0</v>
      </c>
      <c r="P544" s="319">
        <f t="shared" si="76"/>
        <v>0</v>
      </c>
      <c r="Q544" s="150" t="str">
        <f t="shared" si="77"/>
        <v>ERROR</v>
      </c>
      <c r="R544" s="274"/>
    </row>
    <row r="545" spans="1:18" s="104" customFormat="1" ht="48" customHeight="1">
      <c r="A545" s="78"/>
      <c r="B545" s="363"/>
      <c r="C545" s="408" t="s">
        <v>910</v>
      </c>
      <c r="D545" s="487" t="s">
        <v>911</v>
      </c>
      <c r="E545" s="409"/>
      <c r="F545" s="409"/>
      <c r="G545" s="425" t="s">
        <v>852</v>
      </c>
      <c r="H545" s="426" t="s">
        <v>5</v>
      </c>
      <c r="I545" s="412">
        <v>350</v>
      </c>
      <c r="J545" s="413">
        <v>1270524</v>
      </c>
      <c r="K545" s="414">
        <v>444683400</v>
      </c>
      <c r="L545" s="290"/>
      <c r="M545" s="291"/>
      <c r="N545" s="292"/>
      <c r="O545" s="318">
        <f t="shared" si="75"/>
        <v>0</v>
      </c>
      <c r="P545" s="319">
        <f t="shared" si="76"/>
        <v>0</v>
      </c>
      <c r="Q545" s="150" t="str">
        <f t="shared" si="77"/>
        <v>ERROR</v>
      </c>
      <c r="R545" s="274"/>
    </row>
    <row r="546" spans="1:18" s="104" customFormat="1" ht="48" customHeight="1">
      <c r="A546" s="78"/>
      <c r="B546" s="363"/>
      <c r="C546" s="408" t="s">
        <v>912</v>
      </c>
      <c r="D546" s="487" t="s">
        <v>913</v>
      </c>
      <c r="E546" s="409"/>
      <c r="F546" s="409"/>
      <c r="G546" s="425" t="s">
        <v>853</v>
      </c>
      <c r="H546" s="426" t="s">
        <v>5</v>
      </c>
      <c r="I546" s="412">
        <v>46</v>
      </c>
      <c r="J546" s="413">
        <v>778979</v>
      </c>
      <c r="K546" s="414">
        <v>35833034</v>
      </c>
      <c r="L546" s="290"/>
      <c r="M546" s="291"/>
      <c r="N546" s="292"/>
      <c r="O546" s="318">
        <f t="shared" si="75"/>
        <v>0</v>
      </c>
      <c r="P546" s="319">
        <f t="shared" si="76"/>
        <v>0</v>
      </c>
      <c r="Q546" s="150" t="str">
        <f t="shared" si="77"/>
        <v>ERROR</v>
      </c>
      <c r="R546" s="274"/>
    </row>
    <row r="547" spans="1:18" s="104" customFormat="1" ht="48" customHeight="1">
      <c r="A547" s="78"/>
      <c r="B547" s="363"/>
      <c r="C547" s="408" t="s">
        <v>914</v>
      </c>
      <c r="D547" s="487" t="s">
        <v>915</v>
      </c>
      <c r="E547" s="409"/>
      <c r="F547" s="409"/>
      <c r="G547" s="425" t="s">
        <v>854</v>
      </c>
      <c r="H547" s="426" t="s">
        <v>5</v>
      </c>
      <c r="I547" s="412">
        <v>172</v>
      </c>
      <c r="J547" s="413">
        <v>2342096</v>
      </c>
      <c r="K547" s="414">
        <v>402840512</v>
      </c>
      <c r="L547" s="290"/>
      <c r="M547" s="291"/>
      <c r="N547" s="292"/>
      <c r="O547" s="318">
        <f t="shared" si="75"/>
        <v>0</v>
      </c>
      <c r="P547" s="319">
        <f t="shared" si="76"/>
        <v>0</v>
      </c>
      <c r="Q547" s="150" t="str">
        <f t="shared" si="77"/>
        <v>ERROR</v>
      </c>
      <c r="R547" s="274"/>
    </row>
    <row r="548" spans="1:18" s="104" customFormat="1" ht="48" customHeight="1">
      <c r="A548" s="78"/>
      <c r="B548" s="363"/>
      <c r="C548" s="408" t="s">
        <v>916</v>
      </c>
      <c r="D548" s="487" t="s">
        <v>917</v>
      </c>
      <c r="E548" s="409"/>
      <c r="F548" s="409"/>
      <c r="G548" s="425" t="s">
        <v>855</v>
      </c>
      <c r="H548" s="426" t="s">
        <v>5</v>
      </c>
      <c r="I548" s="412">
        <v>11</v>
      </c>
      <c r="J548" s="413">
        <v>48780405</v>
      </c>
      <c r="K548" s="414">
        <v>536584455</v>
      </c>
      <c r="L548" s="290"/>
      <c r="M548" s="291"/>
      <c r="N548" s="292"/>
      <c r="O548" s="318">
        <f t="shared" si="75"/>
        <v>0</v>
      </c>
      <c r="P548" s="319">
        <f t="shared" si="76"/>
        <v>0</v>
      </c>
      <c r="Q548" s="150" t="str">
        <f t="shared" si="77"/>
        <v>ERROR</v>
      </c>
      <c r="R548" s="274"/>
    </row>
    <row r="549" spans="1:18" s="104" customFormat="1" ht="63.9" customHeight="1">
      <c r="A549" s="78"/>
      <c r="B549" s="363"/>
      <c r="C549" s="408" t="s">
        <v>918</v>
      </c>
      <c r="D549" s="487" t="s">
        <v>919</v>
      </c>
      <c r="E549" s="409"/>
      <c r="F549" s="409"/>
      <c r="G549" s="425" t="s">
        <v>856</v>
      </c>
      <c r="H549" s="426" t="s">
        <v>5</v>
      </c>
      <c r="I549" s="412">
        <v>8</v>
      </c>
      <c r="J549" s="413">
        <v>26638003</v>
      </c>
      <c r="K549" s="414">
        <v>213104024</v>
      </c>
      <c r="L549" s="290"/>
      <c r="M549" s="291"/>
      <c r="N549" s="292"/>
      <c r="O549" s="318">
        <f t="shared" si="75"/>
        <v>0</v>
      </c>
      <c r="P549" s="319">
        <f t="shared" si="76"/>
        <v>0</v>
      </c>
      <c r="Q549" s="150" t="str">
        <f t="shared" si="77"/>
        <v>ERROR</v>
      </c>
      <c r="R549" s="274"/>
    </row>
    <row r="550" spans="1:18" s="104" customFormat="1" ht="32.1" customHeight="1">
      <c r="A550" s="78"/>
      <c r="B550" s="363"/>
      <c r="C550" s="408" t="s">
        <v>920</v>
      </c>
      <c r="D550" s="487" t="s">
        <v>921</v>
      </c>
      <c r="E550" s="409"/>
      <c r="F550" s="409"/>
      <c r="G550" s="425" t="s">
        <v>857</v>
      </c>
      <c r="H550" s="426" t="s">
        <v>6</v>
      </c>
      <c r="I550" s="412">
        <v>83</v>
      </c>
      <c r="J550" s="413">
        <v>726955</v>
      </c>
      <c r="K550" s="414">
        <v>60337265</v>
      </c>
      <c r="L550" s="290"/>
      <c r="M550" s="291"/>
      <c r="N550" s="292"/>
      <c r="O550" s="318">
        <f t="shared" si="75"/>
        <v>0</v>
      </c>
      <c r="P550" s="319">
        <f t="shared" si="76"/>
        <v>0</v>
      </c>
      <c r="Q550" s="150" t="str">
        <f t="shared" si="77"/>
        <v>ERROR</v>
      </c>
      <c r="R550" s="274"/>
    </row>
    <row r="551" spans="1:18" s="104" customFormat="1" ht="48" customHeight="1">
      <c r="A551" s="78"/>
      <c r="B551" s="363"/>
      <c r="C551" s="408" t="s">
        <v>922</v>
      </c>
      <c r="D551" s="487" t="s">
        <v>923</v>
      </c>
      <c r="E551" s="409"/>
      <c r="F551" s="409"/>
      <c r="G551" s="425" t="s">
        <v>858</v>
      </c>
      <c r="H551" s="426" t="s">
        <v>5</v>
      </c>
      <c r="I551" s="412">
        <v>21</v>
      </c>
      <c r="J551" s="413">
        <v>159642</v>
      </c>
      <c r="K551" s="414">
        <v>3352482</v>
      </c>
      <c r="L551" s="290"/>
      <c r="M551" s="291"/>
      <c r="N551" s="292"/>
      <c r="O551" s="318">
        <f t="shared" si="75"/>
        <v>0</v>
      </c>
      <c r="P551" s="319">
        <f t="shared" si="76"/>
        <v>0</v>
      </c>
      <c r="Q551" s="150" t="str">
        <f t="shared" si="77"/>
        <v>ERROR</v>
      </c>
      <c r="R551" s="274"/>
    </row>
    <row r="552" spans="1:18" s="104" customFormat="1" ht="32.1" customHeight="1">
      <c r="A552" s="78"/>
      <c r="B552" s="363"/>
      <c r="C552" s="408" t="s">
        <v>924</v>
      </c>
      <c r="D552" s="487" t="s">
        <v>925</v>
      </c>
      <c r="E552" s="409"/>
      <c r="F552" s="409"/>
      <c r="G552" s="425" t="s">
        <v>859</v>
      </c>
      <c r="H552" s="426" t="s">
        <v>5</v>
      </c>
      <c r="I552" s="412">
        <v>138</v>
      </c>
      <c r="J552" s="413">
        <v>6960879</v>
      </c>
      <c r="K552" s="414">
        <v>960601302</v>
      </c>
      <c r="L552" s="290"/>
      <c r="M552" s="291"/>
      <c r="N552" s="292"/>
      <c r="O552" s="318">
        <f t="shared" si="75"/>
        <v>0</v>
      </c>
      <c r="P552" s="319">
        <f t="shared" si="76"/>
        <v>0</v>
      </c>
      <c r="Q552" s="150" t="str">
        <f t="shared" si="77"/>
        <v>ERROR</v>
      </c>
      <c r="R552" s="274"/>
    </row>
    <row r="553" spans="1:18" s="104" customFormat="1" ht="32.1" customHeight="1">
      <c r="A553" s="78"/>
      <c r="B553" s="363"/>
      <c r="C553" s="408" t="s">
        <v>926</v>
      </c>
      <c r="D553" s="487" t="s">
        <v>927</v>
      </c>
      <c r="E553" s="409"/>
      <c r="F553" s="409"/>
      <c r="G553" s="425" t="s">
        <v>860</v>
      </c>
      <c r="H553" s="426" t="s">
        <v>5</v>
      </c>
      <c r="I553" s="412">
        <v>2</v>
      </c>
      <c r="J553" s="413">
        <v>5163835</v>
      </c>
      <c r="K553" s="414">
        <v>10327670</v>
      </c>
      <c r="L553" s="290"/>
      <c r="M553" s="291"/>
      <c r="N553" s="292"/>
      <c r="O553" s="318">
        <f t="shared" si="75"/>
        <v>0</v>
      </c>
      <c r="P553" s="319">
        <f t="shared" si="76"/>
        <v>0</v>
      </c>
      <c r="Q553" s="150" t="str">
        <f t="shared" si="77"/>
        <v>ERROR</v>
      </c>
      <c r="R553" s="274"/>
    </row>
    <row r="554" spans="1:18" s="104" customFormat="1" ht="128.1" customHeight="1">
      <c r="A554" s="78"/>
      <c r="B554" s="363"/>
      <c r="C554" s="408" t="s">
        <v>1517</v>
      </c>
      <c r="D554" s="487" t="s">
        <v>1518</v>
      </c>
      <c r="E554" s="409"/>
      <c r="F554" s="409"/>
      <c r="G554" s="425" t="s">
        <v>1497</v>
      </c>
      <c r="H554" s="426" t="s">
        <v>5</v>
      </c>
      <c r="I554" s="412">
        <v>7</v>
      </c>
      <c r="J554" s="413">
        <v>2069271</v>
      </c>
      <c r="K554" s="414">
        <v>14484897</v>
      </c>
      <c r="L554" s="290"/>
      <c r="M554" s="291"/>
      <c r="N554" s="292"/>
      <c r="O554" s="318">
        <f t="shared" si="75"/>
        <v>0</v>
      </c>
      <c r="P554" s="319">
        <f t="shared" si="76"/>
        <v>0</v>
      </c>
      <c r="Q554" s="150" t="str">
        <f t="shared" si="77"/>
        <v>ERROR</v>
      </c>
      <c r="R554" s="274"/>
    </row>
    <row r="555" spans="1:18" s="104" customFormat="1" ht="80.099999999999994" customHeight="1">
      <c r="A555" s="78"/>
      <c r="B555" s="363"/>
      <c r="C555" s="408" t="s">
        <v>1354</v>
      </c>
      <c r="D555" s="487" t="s">
        <v>1355</v>
      </c>
      <c r="E555" s="409"/>
      <c r="F555" s="409"/>
      <c r="G555" s="425" t="s">
        <v>1349</v>
      </c>
      <c r="H555" s="426" t="s">
        <v>5</v>
      </c>
      <c r="I555" s="412">
        <v>7</v>
      </c>
      <c r="J555" s="413">
        <v>1074474</v>
      </c>
      <c r="K555" s="414">
        <v>7521318</v>
      </c>
      <c r="L555" s="290"/>
      <c r="M555" s="291"/>
      <c r="N555" s="292"/>
      <c r="O555" s="318">
        <f t="shared" si="75"/>
        <v>0</v>
      </c>
      <c r="P555" s="319">
        <f t="shared" si="76"/>
        <v>0</v>
      </c>
      <c r="Q555" s="150" t="str">
        <f t="shared" si="77"/>
        <v>ERROR</v>
      </c>
      <c r="R555" s="274"/>
    </row>
    <row r="556" spans="1:18" s="104" customFormat="1" ht="80.099999999999994" customHeight="1">
      <c r="A556" s="78"/>
      <c r="B556" s="363"/>
      <c r="C556" s="408" t="s">
        <v>928</v>
      </c>
      <c r="D556" s="487" t="s">
        <v>929</v>
      </c>
      <c r="E556" s="409"/>
      <c r="F556" s="409"/>
      <c r="G556" s="425" t="s">
        <v>861</v>
      </c>
      <c r="H556" s="426" t="s">
        <v>7</v>
      </c>
      <c r="I556" s="412">
        <v>21</v>
      </c>
      <c r="J556" s="413">
        <v>1227649</v>
      </c>
      <c r="K556" s="414">
        <v>25780629</v>
      </c>
      <c r="L556" s="290"/>
      <c r="M556" s="291"/>
      <c r="N556" s="292"/>
      <c r="O556" s="318">
        <f t="shared" si="75"/>
        <v>0</v>
      </c>
      <c r="P556" s="319">
        <f t="shared" si="76"/>
        <v>0</v>
      </c>
      <c r="Q556" s="150" t="str">
        <f t="shared" si="77"/>
        <v>ERROR</v>
      </c>
      <c r="R556" s="274"/>
    </row>
    <row r="557" spans="1:18" s="104" customFormat="1" ht="48" customHeight="1">
      <c r="A557" s="78"/>
      <c r="B557" s="363"/>
      <c r="C557" s="408" t="s">
        <v>930</v>
      </c>
      <c r="D557" s="487" t="s">
        <v>931</v>
      </c>
      <c r="E557" s="409"/>
      <c r="F557" s="409"/>
      <c r="G557" s="425" t="s">
        <v>862</v>
      </c>
      <c r="H557" s="426" t="s">
        <v>7</v>
      </c>
      <c r="I557" s="412">
        <v>1517</v>
      </c>
      <c r="J557" s="413">
        <v>65467</v>
      </c>
      <c r="K557" s="414">
        <v>99313439</v>
      </c>
      <c r="L557" s="290"/>
      <c r="M557" s="291"/>
      <c r="N557" s="292"/>
      <c r="O557" s="318">
        <f t="shared" si="75"/>
        <v>0</v>
      </c>
      <c r="P557" s="319">
        <f t="shared" si="76"/>
        <v>0</v>
      </c>
      <c r="Q557" s="150" t="str">
        <f t="shared" si="77"/>
        <v>ERROR</v>
      </c>
      <c r="R557" s="274"/>
    </row>
    <row r="558" spans="1:18" s="104" customFormat="1" ht="63.9" customHeight="1">
      <c r="A558" s="78"/>
      <c r="B558" s="363"/>
      <c r="C558" s="408" t="s">
        <v>932</v>
      </c>
      <c r="D558" s="487" t="s">
        <v>933</v>
      </c>
      <c r="E558" s="409"/>
      <c r="F558" s="409"/>
      <c r="G558" s="425" t="s">
        <v>863</v>
      </c>
      <c r="H558" s="426" t="s">
        <v>7</v>
      </c>
      <c r="I558" s="412">
        <v>30</v>
      </c>
      <c r="J558" s="413">
        <v>80079</v>
      </c>
      <c r="K558" s="414">
        <v>2402370</v>
      </c>
      <c r="L558" s="290"/>
      <c r="M558" s="291"/>
      <c r="N558" s="292"/>
      <c r="O558" s="318">
        <f t="shared" si="75"/>
        <v>0</v>
      </c>
      <c r="P558" s="319">
        <f t="shared" si="76"/>
        <v>0</v>
      </c>
      <c r="Q558" s="150" t="str">
        <f t="shared" si="77"/>
        <v>ERROR</v>
      </c>
      <c r="R558" s="274"/>
    </row>
    <row r="559" spans="1:18" s="104" customFormat="1" ht="48" customHeight="1">
      <c r="A559" s="78"/>
      <c r="B559" s="363"/>
      <c r="C559" s="408" t="s">
        <v>934</v>
      </c>
      <c r="D559" s="487" t="s">
        <v>935</v>
      </c>
      <c r="E559" s="409"/>
      <c r="F559" s="409"/>
      <c r="G559" s="425" t="s">
        <v>864</v>
      </c>
      <c r="H559" s="426" t="s">
        <v>5</v>
      </c>
      <c r="I559" s="412">
        <v>30</v>
      </c>
      <c r="J559" s="413">
        <v>117301</v>
      </c>
      <c r="K559" s="414">
        <v>3519030</v>
      </c>
      <c r="L559" s="290"/>
      <c r="M559" s="291"/>
      <c r="N559" s="292"/>
      <c r="O559" s="318">
        <f t="shared" si="75"/>
        <v>0</v>
      </c>
      <c r="P559" s="319">
        <f t="shared" si="76"/>
        <v>0</v>
      </c>
      <c r="Q559" s="150" t="str">
        <f t="shared" si="77"/>
        <v>ERROR</v>
      </c>
      <c r="R559" s="274"/>
    </row>
    <row r="560" spans="1:18" s="104" customFormat="1" ht="48" customHeight="1">
      <c r="A560" s="78"/>
      <c r="B560" s="363"/>
      <c r="C560" s="408" t="s">
        <v>936</v>
      </c>
      <c r="D560" s="487" t="s">
        <v>937</v>
      </c>
      <c r="E560" s="409"/>
      <c r="F560" s="409"/>
      <c r="G560" s="425" t="s">
        <v>403</v>
      </c>
      <c r="H560" s="426" t="s">
        <v>7</v>
      </c>
      <c r="I560" s="412">
        <v>930</v>
      </c>
      <c r="J560" s="413">
        <v>90402</v>
      </c>
      <c r="K560" s="414">
        <v>84073860</v>
      </c>
      <c r="L560" s="290"/>
      <c r="M560" s="291"/>
      <c r="N560" s="292"/>
      <c r="O560" s="318">
        <f t="shared" si="75"/>
        <v>0</v>
      </c>
      <c r="P560" s="319">
        <f t="shared" si="76"/>
        <v>0</v>
      </c>
      <c r="Q560" s="150" t="str">
        <f t="shared" si="77"/>
        <v>ERROR</v>
      </c>
      <c r="R560" s="274"/>
    </row>
    <row r="561" spans="1:18" s="104" customFormat="1" ht="48" customHeight="1">
      <c r="A561" s="78"/>
      <c r="B561" s="363"/>
      <c r="C561" s="408" t="s">
        <v>938</v>
      </c>
      <c r="D561" s="487" t="s">
        <v>939</v>
      </c>
      <c r="E561" s="409"/>
      <c r="F561" s="409"/>
      <c r="G561" s="425" t="s">
        <v>405</v>
      </c>
      <c r="H561" s="426" t="s">
        <v>7</v>
      </c>
      <c r="I561" s="412">
        <v>6</v>
      </c>
      <c r="J561" s="413">
        <v>126989</v>
      </c>
      <c r="K561" s="414">
        <v>761934</v>
      </c>
      <c r="L561" s="290"/>
      <c r="M561" s="291"/>
      <c r="N561" s="292"/>
      <c r="O561" s="318">
        <f t="shared" si="75"/>
        <v>0</v>
      </c>
      <c r="P561" s="319">
        <f t="shared" si="76"/>
        <v>0</v>
      </c>
      <c r="Q561" s="150" t="str">
        <f t="shared" si="77"/>
        <v>ERROR</v>
      </c>
      <c r="R561" s="274"/>
    </row>
    <row r="562" spans="1:18" s="104" customFormat="1" ht="48" customHeight="1">
      <c r="A562" s="78"/>
      <c r="B562" s="363"/>
      <c r="C562" s="408" t="s">
        <v>940</v>
      </c>
      <c r="D562" s="487" t="s">
        <v>941</v>
      </c>
      <c r="E562" s="409"/>
      <c r="F562" s="409"/>
      <c r="G562" s="425" t="s">
        <v>865</v>
      </c>
      <c r="H562" s="426" t="s">
        <v>7</v>
      </c>
      <c r="I562" s="412">
        <v>913</v>
      </c>
      <c r="J562" s="413">
        <v>144658</v>
      </c>
      <c r="K562" s="414">
        <v>132072754</v>
      </c>
      <c r="L562" s="290"/>
      <c r="M562" s="291"/>
      <c r="N562" s="292"/>
      <c r="O562" s="318">
        <f t="shared" si="75"/>
        <v>0</v>
      </c>
      <c r="P562" s="319">
        <f t="shared" si="76"/>
        <v>0</v>
      </c>
      <c r="Q562" s="150" t="str">
        <f t="shared" si="77"/>
        <v>ERROR</v>
      </c>
      <c r="R562" s="274"/>
    </row>
    <row r="563" spans="1:18" s="104" customFormat="1" ht="48" customHeight="1">
      <c r="A563" s="78"/>
      <c r="B563" s="363"/>
      <c r="C563" s="408" t="s">
        <v>942</v>
      </c>
      <c r="D563" s="487" t="s">
        <v>943</v>
      </c>
      <c r="E563" s="409"/>
      <c r="F563" s="409"/>
      <c r="G563" s="425" t="s">
        <v>866</v>
      </c>
      <c r="H563" s="426" t="s">
        <v>7</v>
      </c>
      <c r="I563" s="412">
        <v>455</v>
      </c>
      <c r="J563" s="413">
        <v>252915</v>
      </c>
      <c r="K563" s="414">
        <v>115076325</v>
      </c>
      <c r="L563" s="290"/>
      <c r="M563" s="291"/>
      <c r="N563" s="292"/>
      <c r="O563" s="318">
        <f t="shared" si="75"/>
        <v>0</v>
      </c>
      <c r="P563" s="319">
        <f t="shared" si="76"/>
        <v>0</v>
      </c>
      <c r="Q563" s="150" t="str">
        <f t="shared" si="77"/>
        <v>ERROR</v>
      </c>
      <c r="R563" s="274"/>
    </row>
    <row r="564" spans="1:18" s="104" customFormat="1" ht="48" customHeight="1">
      <c r="A564" s="78"/>
      <c r="B564" s="363"/>
      <c r="C564" s="408" t="s">
        <v>944</v>
      </c>
      <c r="D564" s="487" t="s">
        <v>945</v>
      </c>
      <c r="E564" s="409"/>
      <c r="F564" s="409"/>
      <c r="G564" s="425" t="s">
        <v>867</v>
      </c>
      <c r="H564" s="426" t="s">
        <v>7</v>
      </c>
      <c r="I564" s="412">
        <v>146</v>
      </c>
      <c r="J564" s="413">
        <v>322506</v>
      </c>
      <c r="K564" s="414">
        <v>47085876</v>
      </c>
      <c r="L564" s="290"/>
      <c r="M564" s="291"/>
      <c r="N564" s="292"/>
      <c r="O564" s="318">
        <f t="shared" si="75"/>
        <v>0</v>
      </c>
      <c r="P564" s="319">
        <f t="shared" si="76"/>
        <v>0</v>
      </c>
      <c r="Q564" s="150" t="str">
        <f t="shared" si="77"/>
        <v>ERROR</v>
      </c>
      <c r="R564" s="274"/>
    </row>
    <row r="565" spans="1:18" s="104" customFormat="1" ht="48" customHeight="1">
      <c r="A565" s="78"/>
      <c r="B565" s="363"/>
      <c r="C565" s="408" t="s">
        <v>946</v>
      </c>
      <c r="D565" s="487" t="s">
        <v>947</v>
      </c>
      <c r="E565" s="409"/>
      <c r="F565" s="409"/>
      <c r="G565" s="425" t="s">
        <v>868</v>
      </c>
      <c r="H565" s="426" t="s">
        <v>7</v>
      </c>
      <c r="I565" s="412">
        <v>400</v>
      </c>
      <c r="J565" s="413">
        <v>415484</v>
      </c>
      <c r="K565" s="414">
        <v>166193600</v>
      </c>
      <c r="L565" s="290"/>
      <c r="M565" s="291"/>
      <c r="N565" s="292"/>
      <c r="O565" s="318">
        <f t="shared" si="75"/>
        <v>0</v>
      </c>
      <c r="P565" s="319">
        <f t="shared" si="76"/>
        <v>0</v>
      </c>
      <c r="Q565" s="150" t="str">
        <f t="shared" si="77"/>
        <v>ERROR</v>
      </c>
      <c r="R565" s="274"/>
    </row>
    <row r="566" spans="1:18" s="104" customFormat="1" ht="32.1" customHeight="1">
      <c r="A566" s="78"/>
      <c r="B566" s="363"/>
      <c r="C566" s="408" t="s">
        <v>948</v>
      </c>
      <c r="D566" s="487" t="s">
        <v>949</v>
      </c>
      <c r="E566" s="409"/>
      <c r="F566" s="409"/>
      <c r="G566" s="425" t="s">
        <v>869</v>
      </c>
      <c r="H566" s="426" t="s">
        <v>7</v>
      </c>
      <c r="I566" s="412">
        <v>965</v>
      </c>
      <c r="J566" s="413">
        <v>729566</v>
      </c>
      <c r="K566" s="414">
        <v>704031190</v>
      </c>
      <c r="L566" s="290"/>
      <c r="M566" s="291"/>
      <c r="N566" s="292"/>
      <c r="O566" s="318">
        <f t="shared" si="75"/>
        <v>0</v>
      </c>
      <c r="P566" s="319">
        <f t="shared" si="76"/>
        <v>0</v>
      </c>
      <c r="Q566" s="150" t="str">
        <f t="shared" si="77"/>
        <v>ERROR</v>
      </c>
      <c r="R566" s="274"/>
    </row>
    <row r="567" spans="1:18" s="104" customFormat="1" ht="32.1" customHeight="1">
      <c r="A567" s="78"/>
      <c r="B567" s="363"/>
      <c r="C567" s="408" t="s">
        <v>950</v>
      </c>
      <c r="D567" s="487" t="s">
        <v>951</v>
      </c>
      <c r="E567" s="409"/>
      <c r="F567" s="409"/>
      <c r="G567" s="425" t="s">
        <v>870</v>
      </c>
      <c r="H567" s="426" t="s">
        <v>7</v>
      </c>
      <c r="I567" s="412">
        <v>184</v>
      </c>
      <c r="J567" s="413">
        <v>1069690</v>
      </c>
      <c r="K567" s="414">
        <v>196822960</v>
      </c>
      <c r="L567" s="290"/>
      <c r="M567" s="291"/>
      <c r="N567" s="292"/>
      <c r="O567" s="318">
        <f t="shared" si="75"/>
        <v>0</v>
      </c>
      <c r="P567" s="319">
        <f t="shared" si="76"/>
        <v>0</v>
      </c>
      <c r="Q567" s="150" t="str">
        <f t="shared" si="77"/>
        <v>ERROR</v>
      </c>
      <c r="R567" s="274"/>
    </row>
    <row r="568" spans="1:18" s="104" customFormat="1" ht="32.1" customHeight="1">
      <c r="A568" s="78"/>
      <c r="B568" s="363"/>
      <c r="C568" s="408" t="s">
        <v>952</v>
      </c>
      <c r="D568" s="487" t="s">
        <v>953</v>
      </c>
      <c r="E568" s="409"/>
      <c r="F568" s="409"/>
      <c r="G568" s="425" t="s">
        <v>871</v>
      </c>
      <c r="H568" s="426" t="s">
        <v>7</v>
      </c>
      <c r="I568" s="412">
        <v>84</v>
      </c>
      <c r="J568" s="413">
        <v>1420031</v>
      </c>
      <c r="K568" s="414">
        <v>119282604</v>
      </c>
      <c r="L568" s="290"/>
      <c r="M568" s="291"/>
      <c r="N568" s="292"/>
      <c r="O568" s="318">
        <f t="shared" si="75"/>
        <v>0</v>
      </c>
      <c r="P568" s="319">
        <f t="shared" si="76"/>
        <v>0</v>
      </c>
      <c r="Q568" s="150" t="str">
        <f t="shared" si="77"/>
        <v>ERROR</v>
      </c>
      <c r="R568" s="274"/>
    </row>
    <row r="569" spans="1:18" s="104" customFormat="1" ht="32.1" customHeight="1">
      <c r="A569" s="78"/>
      <c r="B569" s="363"/>
      <c r="C569" s="408" t="s">
        <v>954</v>
      </c>
      <c r="D569" s="487" t="s">
        <v>955</v>
      </c>
      <c r="E569" s="409"/>
      <c r="F569" s="409"/>
      <c r="G569" s="425" t="s">
        <v>872</v>
      </c>
      <c r="H569" s="426" t="s">
        <v>7</v>
      </c>
      <c r="I569" s="412">
        <v>47</v>
      </c>
      <c r="J569" s="413">
        <v>1950269</v>
      </c>
      <c r="K569" s="414">
        <v>91662643</v>
      </c>
      <c r="L569" s="290"/>
      <c r="M569" s="291"/>
      <c r="N569" s="292"/>
      <c r="O569" s="318">
        <f t="shared" si="75"/>
        <v>0</v>
      </c>
      <c r="P569" s="319">
        <f t="shared" si="76"/>
        <v>0</v>
      </c>
      <c r="Q569" s="150" t="str">
        <f t="shared" si="77"/>
        <v>ERROR</v>
      </c>
      <c r="R569" s="274"/>
    </row>
    <row r="570" spans="1:18" s="104" customFormat="1" ht="32.1" customHeight="1">
      <c r="A570" s="78"/>
      <c r="B570" s="363"/>
      <c r="C570" s="408" t="s">
        <v>956</v>
      </c>
      <c r="D570" s="487" t="s">
        <v>957</v>
      </c>
      <c r="E570" s="409"/>
      <c r="F570" s="409"/>
      <c r="G570" s="425" t="s">
        <v>873</v>
      </c>
      <c r="H570" s="426" t="s">
        <v>7</v>
      </c>
      <c r="I570" s="412">
        <v>107</v>
      </c>
      <c r="J570" s="413">
        <v>87383</v>
      </c>
      <c r="K570" s="414">
        <v>9349981</v>
      </c>
      <c r="L570" s="290"/>
      <c r="M570" s="291"/>
      <c r="N570" s="292"/>
      <c r="O570" s="318">
        <f t="shared" si="75"/>
        <v>0</v>
      </c>
      <c r="P570" s="319">
        <f t="shared" si="76"/>
        <v>0</v>
      </c>
      <c r="Q570" s="150" t="str">
        <f t="shared" si="77"/>
        <v>ERROR</v>
      </c>
      <c r="R570" s="274"/>
    </row>
    <row r="571" spans="1:18" s="104" customFormat="1" ht="32.1" customHeight="1">
      <c r="A571" s="78"/>
      <c r="B571" s="363"/>
      <c r="C571" s="408" t="s">
        <v>958</v>
      </c>
      <c r="D571" s="487" t="s">
        <v>959</v>
      </c>
      <c r="E571" s="409"/>
      <c r="F571" s="409"/>
      <c r="G571" s="425" t="s">
        <v>874</v>
      </c>
      <c r="H571" s="426" t="s">
        <v>7</v>
      </c>
      <c r="I571" s="412">
        <v>926</v>
      </c>
      <c r="J571" s="413">
        <v>104623</v>
      </c>
      <c r="K571" s="414">
        <v>96880898</v>
      </c>
      <c r="L571" s="290"/>
      <c r="M571" s="291"/>
      <c r="N571" s="292"/>
      <c r="O571" s="318">
        <f t="shared" si="75"/>
        <v>0</v>
      </c>
      <c r="P571" s="319">
        <f t="shared" si="76"/>
        <v>0</v>
      </c>
      <c r="Q571" s="150" t="str">
        <f t="shared" si="77"/>
        <v>ERROR</v>
      </c>
      <c r="R571" s="274"/>
    </row>
    <row r="572" spans="1:18" s="104" customFormat="1" ht="32.1" customHeight="1">
      <c r="A572" s="78"/>
      <c r="B572" s="363"/>
      <c r="C572" s="408" t="s">
        <v>1519</v>
      </c>
      <c r="D572" s="487" t="s">
        <v>1520</v>
      </c>
      <c r="E572" s="409"/>
      <c r="F572" s="409"/>
      <c r="G572" s="425" t="s">
        <v>1498</v>
      </c>
      <c r="H572" s="426" t="s">
        <v>7</v>
      </c>
      <c r="I572" s="412">
        <v>124</v>
      </c>
      <c r="J572" s="413">
        <v>137311</v>
      </c>
      <c r="K572" s="414">
        <v>17026564</v>
      </c>
      <c r="L572" s="290"/>
      <c r="M572" s="291"/>
      <c r="N572" s="292"/>
      <c r="O572" s="318">
        <f t="shared" si="75"/>
        <v>0</v>
      </c>
      <c r="P572" s="319">
        <f t="shared" si="76"/>
        <v>0</v>
      </c>
      <c r="Q572" s="150" t="str">
        <f t="shared" si="77"/>
        <v>ERROR</v>
      </c>
      <c r="R572" s="274"/>
    </row>
    <row r="573" spans="1:18" s="104" customFormat="1" ht="32.1" customHeight="1">
      <c r="A573" s="78"/>
      <c r="B573" s="363"/>
      <c r="C573" s="408" t="s">
        <v>1521</v>
      </c>
      <c r="D573" s="487" t="s">
        <v>1522</v>
      </c>
      <c r="E573" s="409"/>
      <c r="F573" s="409"/>
      <c r="G573" s="425" t="s">
        <v>1499</v>
      </c>
      <c r="H573" s="426" t="s">
        <v>7</v>
      </c>
      <c r="I573" s="412">
        <v>51</v>
      </c>
      <c r="J573" s="413">
        <v>162427</v>
      </c>
      <c r="K573" s="414">
        <v>8283777</v>
      </c>
      <c r="L573" s="290"/>
      <c r="M573" s="291"/>
      <c r="N573" s="292"/>
      <c r="O573" s="318">
        <f t="shared" si="75"/>
        <v>0</v>
      </c>
      <c r="P573" s="319">
        <f t="shared" si="76"/>
        <v>0</v>
      </c>
      <c r="Q573" s="150" t="str">
        <f t="shared" si="77"/>
        <v>ERROR</v>
      </c>
      <c r="R573" s="274"/>
    </row>
    <row r="574" spans="1:18" s="104" customFormat="1" ht="32.1" customHeight="1">
      <c r="A574" s="78"/>
      <c r="B574" s="363"/>
      <c r="C574" s="408" t="s">
        <v>960</v>
      </c>
      <c r="D574" s="487" t="s">
        <v>961</v>
      </c>
      <c r="E574" s="409"/>
      <c r="F574" s="409"/>
      <c r="G574" s="425" t="s">
        <v>875</v>
      </c>
      <c r="H574" s="426" t="s">
        <v>7</v>
      </c>
      <c r="I574" s="412">
        <v>58</v>
      </c>
      <c r="J574" s="413">
        <v>207867</v>
      </c>
      <c r="K574" s="414">
        <v>12056286</v>
      </c>
      <c r="L574" s="290"/>
      <c r="M574" s="291"/>
      <c r="N574" s="292"/>
      <c r="O574" s="318">
        <f t="shared" si="75"/>
        <v>0</v>
      </c>
      <c r="P574" s="319">
        <f t="shared" si="76"/>
        <v>0</v>
      </c>
      <c r="Q574" s="150" t="str">
        <f t="shared" si="77"/>
        <v>ERROR</v>
      </c>
      <c r="R574" s="274"/>
    </row>
    <row r="575" spans="1:18" s="104" customFormat="1" ht="32.1" customHeight="1">
      <c r="A575" s="78"/>
      <c r="B575" s="363"/>
      <c r="C575" s="408" t="s">
        <v>1523</v>
      </c>
      <c r="D575" s="487" t="s">
        <v>1524</v>
      </c>
      <c r="E575" s="409"/>
      <c r="F575" s="409"/>
      <c r="G575" s="425" t="s">
        <v>1500</v>
      </c>
      <c r="H575" s="426" t="s">
        <v>7</v>
      </c>
      <c r="I575" s="412">
        <v>11</v>
      </c>
      <c r="J575" s="413">
        <v>260481</v>
      </c>
      <c r="K575" s="414">
        <v>2865291</v>
      </c>
      <c r="L575" s="290"/>
      <c r="M575" s="291"/>
      <c r="N575" s="292"/>
      <c r="O575" s="318">
        <f t="shared" si="75"/>
        <v>0</v>
      </c>
      <c r="P575" s="319">
        <f t="shared" si="76"/>
        <v>0</v>
      </c>
      <c r="Q575" s="150" t="str">
        <f t="shared" si="77"/>
        <v>ERROR</v>
      </c>
      <c r="R575" s="274"/>
    </row>
    <row r="576" spans="1:18" s="104" customFormat="1" ht="32.1" customHeight="1">
      <c r="A576" s="78"/>
      <c r="B576" s="363"/>
      <c r="C576" s="408" t="s">
        <v>962</v>
      </c>
      <c r="D576" s="487" t="s">
        <v>963</v>
      </c>
      <c r="E576" s="409"/>
      <c r="F576" s="409"/>
      <c r="G576" s="425" t="s">
        <v>876</v>
      </c>
      <c r="H576" s="426" t="s">
        <v>7</v>
      </c>
      <c r="I576" s="412">
        <v>34</v>
      </c>
      <c r="J576" s="413">
        <v>332954</v>
      </c>
      <c r="K576" s="414">
        <v>11320436</v>
      </c>
      <c r="L576" s="290"/>
      <c r="M576" s="291"/>
      <c r="N576" s="292"/>
      <c r="O576" s="318">
        <f t="shared" si="72"/>
        <v>0</v>
      </c>
      <c r="P576" s="319">
        <f t="shared" si="73"/>
        <v>0</v>
      </c>
      <c r="Q576" s="150" t="str">
        <f t="shared" si="74"/>
        <v>ERROR</v>
      </c>
      <c r="R576" s="274"/>
    </row>
    <row r="577" spans="1:18" s="104" customFormat="1" ht="32.1" customHeight="1">
      <c r="A577" s="78"/>
      <c r="B577" s="363"/>
      <c r="C577" s="408" t="s">
        <v>964</v>
      </c>
      <c r="D577" s="487" t="s">
        <v>965</v>
      </c>
      <c r="E577" s="409"/>
      <c r="F577" s="409"/>
      <c r="G577" s="425" t="s">
        <v>877</v>
      </c>
      <c r="H577" s="426" t="s">
        <v>7</v>
      </c>
      <c r="I577" s="412">
        <v>6</v>
      </c>
      <c r="J577" s="413">
        <v>479007</v>
      </c>
      <c r="K577" s="414">
        <v>2874042</v>
      </c>
      <c r="L577" s="290"/>
      <c r="M577" s="291"/>
      <c r="N577" s="292"/>
      <c r="O577" s="318">
        <f t="shared" si="72"/>
        <v>0</v>
      </c>
      <c r="P577" s="319">
        <f t="shared" si="73"/>
        <v>0</v>
      </c>
      <c r="Q577" s="150" t="str">
        <f t="shared" si="74"/>
        <v>ERROR</v>
      </c>
      <c r="R577" s="274"/>
    </row>
    <row r="578" spans="1:18" s="104" customFormat="1" ht="32.1" customHeight="1">
      <c r="A578" s="78"/>
      <c r="B578" s="363"/>
      <c r="C578" s="408" t="s">
        <v>1525</v>
      </c>
      <c r="D578" s="487" t="s">
        <v>1526</v>
      </c>
      <c r="E578" s="409"/>
      <c r="F578" s="409"/>
      <c r="G578" s="425" t="s">
        <v>1501</v>
      </c>
      <c r="H578" s="426" t="s">
        <v>7</v>
      </c>
      <c r="I578" s="412">
        <v>78</v>
      </c>
      <c r="J578" s="413">
        <v>435323</v>
      </c>
      <c r="K578" s="414">
        <v>33955194</v>
      </c>
      <c r="L578" s="290"/>
      <c r="M578" s="291"/>
      <c r="N578" s="292"/>
      <c r="O578" s="318">
        <f t="shared" si="72"/>
        <v>0</v>
      </c>
      <c r="P578" s="319">
        <f t="shared" si="73"/>
        <v>0</v>
      </c>
      <c r="Q578" s="150" t="str">
        <f t="shared" si="74"/>
        <v>ERROR</v>
      </c>
      <c r="R578" s="274"/>
    </row>
    <row r="579" spans="1:18" s="104" customFormat="1" ht="32.1" customHeight="1">
      <c r="A579" s="78"/>
      <c r="B579" s="363"/>
      <c r="C579" s="408" t="s">
        <v>1527</v>
      </c>
      <c r="D579" s="487" t="s">
        <v>1528</v>
      </c>
      <c r="E579" s="409"/>
      <c r="F579" s="409"/>
      <c r="G579" s="425" t="s">
        <v>1502</v>
      </c>
      <c r="H579" s="426" t="s">
        <v>7</v>
      </c>
      <c r="I579" s="412">
        <v>72</v>
      </c>
      <c r="J579" s="413">
        <v>616535</v>
      </c>
      <c r="K579" s="414">
        <v>44390520</v>
      </c>
      <c r="L579" s="290"/>
      <c r="M579" s="291"/>
      <c r="N579" s="292"/>
      <c r="O579" s="318">
        <f t="shared" si="72"/>
        <v>0</v>
      </c>
      <c r="P579" s="319">
        <f t="shared" si="73"/>
        <v>0</v>
      </c>
      <c r="Q579" s="150" t="str">
        <f t="shared" si="74"/>
        <v>ERROR</v>
      </c>
      <c r="R579" s="274"/>
    </row>
    <row r="580" spans="1:18" s="104" customFormat="1" ht="32.1" customHeight="1">
      <c r="A580" s="78"/>
      <c r="B580" s="363"/>
      <c r="C580" s="408" t="s">
        <v>1529</v>
      </c>
      <c r="D580" s="487" t="s">
        <v>1530</v>
      </c>
      <c r="E580" s="409"/>
      <c r="F580" s="409"/>
      <c r="G580" s="425" t="s">
        <v>404</v>
      </c>
      <c r="H580" s="426" t="s">
        <v>7</v>
      </c>
      <c r="I580" s="412">
        <v>7</v>
      </c>
      <c r="J580" s="413">
        <v>1267574</v>
      </c>
      <c r="K580" s="414">
        <v>8873018</v>
      </c>
      <c r="L580" s="290"/>
      <c r="M580" s="291"/>
      <c r="N580" s="292"/>
      <c r="O580" s="318">
        <f t="shared" si="72"/>
        <v>0</v>
      </c>
      <c r="P580" s="319">
        <f t="shared" si="73"/>
        <v>0</v>
      </c>
      <c r="Q580" s="150" t="str">
        <f t="shared" si="74"/>
        <v>ERROR</v>
      </c>
      <c r="R580" s="274"/>
    </row>
    <row r="581" spans="1:18" s="104" customFormat="1" ht="32.1" customHeight="1">
      <c r="A581" s="78"/>
      <c r="B581" s="363"/>
      <c r="C581" s="408" t="s">
        <v>1531</v>
      </c>
      <c r="D581" s="487" t="s">
        <v>1532</v>
      </c>
      <c r="E581" s="409"/>
      <c r="F581" s="409"/>
      <c r="G581" s="425" t="s">
        <v>1503</v>
      </c>
      <c r="H581" s="426" t="s">
        <v>7</v>
      </c>
      <c r="I581" s="412">
        <v>2</v>
      </c>
      <c r="J581" s="413">
        <v>1298819</v>
      </c>
      <c r="K581" s="414">
        <v>2597638</v>
      </c>
      <c r="L581" s="290"/>
      <c r="M581" s="291"/>
      <c r="N581" s="292"/>
      <c r="O581" s="318">
        <f t="shared" si="72"/>
        <v>0</v>
      </c>
      <c r="P581" s="319">
        <f t="shared" si="73"/>
        <v>0</v>
      </c>
      <c r="Q581" s="150" t="str">
        <f t="shared" si="74"/>
        <v>ERROR</v>
      </c>
      <c r="R581" s="274"/>
    </row>
    <row r="582" spans="1:18" s="104" customFormat="1" ht="32.1" customHeight="1">
      <c r="A582" s="78"/>
      <c r="B582" s="363"/>
      <c r="C582" s="408" t="s">
        <v>1533</v>
      </c>
      <c r="D582" s="487" t="s">
        <v>1534</v>
      </c>
      <c r="E582" s="409"/>
      <c r="F582" s="409"/>
      <c r="G582" s="425" t="s">
        <v>1504</v>
      </c>
      <c r="H582" s="426" t="s">
        <v>7</v>
      </c>
      <c r="I582" s="412">
        <v>17</v>
      </c>
      <c r="J582" s="413">
        <v>2397254</v>
      </c>
      <c r="K582" s="414">
        <v>40753318</v>
      </c>
      <c r="L582" s="290"/>
      <c r="M582" s="291"/>
      <c r="N582" s="292"/>
      <c r="O582" s="318">
        <f t="shared" si="72"/>
        <v>0</v>
      </c>
      <c r="P582" s="319">
        <f t="shared" si="73"/>
        <v>0</v>
      </c>
      <c r="Q582" s="150" t="str">
        <f t="shared" si="74"/>
        <v>ERROR</v>
      </c>
      <c r="R582" s="274"/>
    </row>
    <row r="583" spans="1:18" s="104" customFormat="1" ht="32.1" customHeight="1">
      <c r="A583" s="78"/>
      <c r="B583" s="363"/>
      <c r="C583" s="408" t="s">
        <v>1535</v>
      </c>
      <c r="D583" s="487" t="s">
        <v>1536</v>
      </c>
      <c r="E583" s="409"/>
      <c r="F583" s="409"/>
      <c r="G583" s="425" t="s">
        <v>1505</v>
      </c>
      <c r="H583" s="426" t="s">
        <v>7</v>
      </c>
      <c r="I583" s="412">
        <v>12</v>
      </c>
      <c r="J583" s="413">
        <v>3064863</v>
      </c>
      <c r="K583" s="414">
        <v>36778356</v>
      </c>
      <c r="L583" s="290"/>
      <c r="M583" s="291"/>
      <c r="N583" s="292"/>
      <c r="O583" s="318">
        <f t="shared" si="72"/>
        <v>0</v>
      </c>
      <c r="P583" s="319">
        <f t="shared" si="73"/>
        <v>0</v>
      </c>
      <c r="Q583" s="150" t="str">
        <f t="shared" si="74"/>
        <v>ERROR</v>
      </c>
      <c r="R583" s="274"/>
    </row>
    <row r="584" spans="1:18" s="104" customFormat="1" ht="32.1" customHeight="1">
      <c r="A584" s="78"/>
      <c r="B584" s="363"/>
      <c r="C584" s="408" t="s">
        <v>1537</v>
      </c>
      <c r="D584" s="487" t="s">
        <v>1538</v>
      </c>
      <c r="E584" s="409"/>
      <c r="F584" s="409"/>
      <c r="G584" s="425" t="s">
        <v>1506</v>
      </c>
      <c r="H584" s="426" t="s">
        <v>7</v>
      </c>
      <c r="I584" s="412">
        <v>3</v>
      </c>
      <c r="J584" s="413">
        <v>1367491</v>
      </c>
      <c r="K584" s="414">
        <v>4102473</v>
      </c>
      <c r="L584" s="290"/>
      <c r="M584" s="291"/>
      <c r="N584" s="292"/>
      <c r="O584" s="318">
        <f t="shared" si="72"/>
        <v>0</v>
      </c>
      <c r="P584" s="319">
        <f t="shared" si="73"/>
        <v>0</v>
      </c>
      <c r="Q584" s="150" t="str">
        <f t="shared" si="74"/>
        <v>ERROR</v>
      </c>
      <c r="R584" s="274"/>
    </row>
    <row r="585" spans="1:18" s="104" customFormat="1" ht="32.1" customHeight="1">
      <c r="A585" s="78"/>
      <c r="B585" s="363"/>
      <c r="C585" s="408" t="s">
        <v>1539</v>
      </c>
      <c r="D585" s="487" t="s">
        <v>1540</v>
      </c>
      <c r="E585" s="409"/>
      <c r="F585" s="409"/>
      <c r="G585" s="425" t="s">
        <v>1507</v>
      </c>
      <c r="H585" s="426" t="s">
        <v>7</v>
      </c>
      <c r="I585" s="412">
        <v>12</v>
      </c>
      <c r="J585" s="413">
        <v>1696760</v>
      </c>
      <c r="K585" s="414">
        <v>20361120</v>
      </c>
      <c r="L585" s="290"/>
      <c r="M585" s="291"/>
      <c r="N585" s="292"/>
      <c r="O585" s="318">
        <f t="shared" si="72"/>
        <v>0</v>
      </c>
      <c r="P585" s="319">
        <f t="shared" si="73"/>
        <v>0</v>
      </c>
      <c r="Q585" s="150" t="str">
        <f t="shared" si="74"/>
        <v>ERROR</v>
      </c>
      <c r="R585" s="274"/>
    </row>
    <row r="586" spans="1:18" s="104" customFormat="1" ht="32.1" customHeight="1">
      <c r="A586" s="78"/>
      <c r="B586" s="363"/>
      <c r="C586" s="408" t="s">
        <v>966</v>
      </c>
      <c r="D586" s="487" t="s">
        <v>967</v>
      </c>
      <c r="E586" s="409"/>
      <c r="F586" s="409"/>
      <c r="G586" s="425" t="s">
        <v>878</v>
      </c>
      <c r="H586" s="426" t="s">
        <v>7</v>
      </c>
      <c r="I586" s="412">
        <v>162</v>
      </c>
      <c r="J586" s="413">
        <v>2203147</v>
      </c>
      <c r="K586" s="414">
        <v>356909814</v>
      </c>
      <c r="L586" s="290"/>
      <c r="M586" s="291"/>
      <c r="N586" s="292"/>
      <c r="O586" s="318">
        <f t="shared" si="72"/>
        <v>0</v>
      </c>
      <c r="P586" s="319">
        <f t="shared" si="73"/>
        <v>0</v>
      </c>
      <c r="Q586" s="150" t="str">
        <f t="shared" si="74"/>
        <v>ERROR</v>
      </c>
      <c r="R586" s="274"/>
    </row>
    <row r="587" spans="1:18" s="104" customFormat="1" ht="32.1" customHeight="1">
      <c r="A587" s="78"/>
      <c r="B587" s="363"/>
      <c r="C587" s="408" t="s">
        <v>968</v>
      </c>
      <c r="D587" s="487" t="s">
        <v>969</v>
      </c>
      <c r="E587" s="409"/>
      <c r="F587" s="409"/>
      <c r="G587" s="425" t="s">
        <v>879</v>
      </c>
      <c r="H587" s="426" t="s">
        <v>7</v>
      </c>
      <c r="I587" s="412">
        <v>274</v>
      </c>
      <c r="J587" s="413">
        <v>2478955</v>
      </c>
      <c r="K587" s="414">
        <v>679233670</v>
      </c>
      <c r="L587" s="290"/>
      <c r="M587" s="291"/>
      <c r="N587" s="292"/>
      <c r="O587" s="318">
        <f t="shared" si="72"/>
        <v>0</v>
      </c>
      <c r="P587" s="319">
        <f t="shared" si="73"/>
        <v>0</v>
      </c>
      <c r="Q587" s="150" t="str">
        <f t="shared" si="74"/>
        <v>ERROR</v>
      </c>
      <c r="R587" s="274"/>
    </row>
    <row r="588" spans="1:18" s="104" customFormat="1" ht="32.1" customHeight="1">
      <c r="A588" s="78"/>
      <c r="B588" s="363"/>
      <c r="C588" s="408" t="s">
        <v>1356</v>
      </c>
      <c r="D588" s="487" t="s">
        <v>1357</v>
      </c>
      <c r="E588" s="409"/>
      <c r="F588" s="409"/>
      <c r="G588" s="425" t="s">
        <v>1350</v>
      </c>
      <c r="H588" s="426" t="s">
        <v>7</v>
      </c>
      <c r="I588" s="412">
        <v>55</v>
      </c>
      <c r="J588" s="413">
        <v>2900443</v>
      </c>
      <c r="K588" s="414">
        <v>159524365</v>
      </c>
      <c r="L588" s="290"/>
      <c r="M588" s="291"/>
      <c r="N588" s="292"/>
      <c r="O588" s="318">
        <f t="shared" si="72"/>
        <v>0</v>
      </c>
      <c r="P588" s="319">
        <f t="shared" si="73"/>
        <v>0</v>
      </c>
      <c r="Q588" s="150" t="str">
        <f t="shared" si="74"/>
        <v>ERROR</v>
      </c>
      <c r="R588" s="274"/>
    </row>
    <row r="589" spans="1:18" s="104" customFormat="1" ht="32.1" customHeight="1">
      <c r="A589" s="78"/>
      <c r="B589" s="363"/>
      <c r="C589" s="408" t="s">
        <v>970</v>
      </c>
      <c r="D589" s="487" t="s">
        <v>971</v>
      </c>
      <c r="E589" s="409"/>
      <c r="F589" s="409"/>
      <c r="G589" s="425" t="s">
        <v>880</v>
      </c>
      <c r="H589" s="426" t="s">
        <v>7</v>
      </c>
      <c r="I589" s="412">
        <v>248</v>
      </c>
      <c r="J589" s="413">
        <v>3353510</v>
      </c>
      <c r="K589" s="414">
        <v>831670480</v>
      </c>
      <c r="L589" s="290"/>
      <c r="M589" s="291"/>
      <c r="N589" s="292"/>
      <c r="O589" s="318">
        <f t="shared" si="72"/>
        <v>0</v>
      </c>
      <c r="P589" s="319">
        <f t="shared" si="73"/>
        <v>0</v>
      </c>
      <c r="Q589" s="150" t="str">
        <f t="shared" si="74"/>
        <v>ERROR</v>
      </c>
      <c r="R589" s="274"/>
    </row>
    <row r="590" spans="1:18" s="104" customFormat="1" ht="32.1" customHeight="1">
      <c r="A590" s="78"/>
      <c r="B590" s="363"/>
      <c r="C590" s="408" t="s">
        <v>972</v>
      </c>
      <c r="D590" s="487" t="s">
        <v>973</v>
      </c>
      <c r="E590" s="409"/>
      <c r="F590" s="409"/>
      <c r="G590" s="425" t="s">
        <v>881</v>
      </c>
      <c r="H590" s="426" t="s">
        <v>7</v>
      </c>
      <c r="I590" s="412">
        <v>38</v>
      </c>
      <c r="J590" s="413">
        <v>4346805</v>
      </c>
      <c r="K590" s="414">
        <v>165178590</v>
      </c>
      <c r="L590" s="290"/>
      <c r="M590" s="291"/>
      <c r="N590" s="292"/>
      <c r="O590" s="318">
        <f t="shared" si="72"/>
        <v>0</v>
      </c>
      <c r="P590" s="319">
        <f t="shared" si="73"/>
        <v>0</v>
      </c>
      <c r="Q590" s="150" t="str">
        <f t="shared" si="74"/>
        <v>ERROR</v>
      </c>
      <c r="R590" s="274"/>
    </row>
    <row r="591" spans="1:18" s="104" customFormat="1" ht="32.1" customHeight="1">
      <c r="A591" s="78"/>
      <c r="B591" s="363"/>
      <c r="C591" s="408" t="s">
        <v>974</v>
      </c>
      <c r="D591" s="487" t="s">
        <v>975</v>
      </c>
      <c r="E591" s="409"/>
      <c r="F591" s="409"/>
      <c r="G591" s="425" t="s">
        <v>882</v>
      </c>
      <c r="H591" s="426" t="s">
        <v>7</v>
      </c>
      <c r="I591" s="412">
        <v>34</v>
      </c>
      <c r="J591" s="413">
        <v>4943851</v>
      </c>
      <c r="K591" s="414">
        <v>168090934</v>
      </c>
      <c r="L591" s="290"/>
      <c r="M591" s="291"/>
      <c r="N591" s="292"/>
      <c r="O591" s="318">
        <f t="shared" si="72"/>
        <v>0</v>
      </c>
      <c r="P591" s="319">
        <f t="shared" si="73"/>
        <v>0</v>
      </c>
      <c r="Q591" s="150" t="str">
        <f t="shared" si="74"/>
        <v>ERROR</v>
      </c>
      <c r="R591" s="274"/>
    </row>
    <row r="592" spans="1:18" s="104" customFormat="1" ht="32.1" customHeight="1">
      <c r="A592" s="78"/>
      <c r="B592" s="363"/>
      <c r="C592" s="408" t="s">
        <v>976</v>
      </c>
      <c r="D592" s="487" t="s">
        <v>977</v>
      </c>
      <c r="E592" s="409"/>
      <c r="F592" s="409"/>
      <c r="G592" s="425" t="s">
        <v>883</v>
      </c>
      <c r="H592" s="426" t="s">
        <v>5</v>
      </c>
      <c r="I592" s="412">
        <v>24</v>
      </c>
      <c r="J592" s="413">
        <v>1963899</v>
      </c>
      <c r="K592" s="414">
        <v>47133576</v>
      </c>
      <c r="L592" s="290"/>
      <c r="M592" s="291"/>
      <c r="N592" s="292"/>
      <c r="O592" s="318">
        <f t="shared" si="72"/>
        <v>0</v>
      </c>
      <c r="P592" s="319">
        <f t="shared" si="73"/>
        <v>0</v>
      </c>
      <c r="Q592" s="150" t="str">
        <f t="shared" si="74"/>
        <v>ERROR</v>
      </c>
      <c r="R592" s="274"/>
    </row>
    <row r="593" spans="1:18" s="104" customFormat="1" ht="32.1" customHeight="1">
      <c r="A593" s="78"/>
      <c r="B593" s="363"/>
      <c r="C593" s="408" t="s">
        <v>978</v>
      </c>
      <c r="D593" s="487" t="s">
        <v>979</v>
      </c>
      <c r="E593" s="409"/>
      <c r="F593" s="409"/>
      <c r="G593" s="425" t="s">
        <v>884</v>
      </c>
      <c r="H593" s="426" t="s">
        <v>5</v>
      </c>
      <c r="I593" s="412">
        <v>31</v>
      </c>
      <c r="J593" s="413">
        <v>1190130</v>
      </c>
      <c r="K593" s="414">
        <v>36894030</v>
      </c>
      <c r="L593" s="290"/>
      <c r="M593" s="291"/>
      <c r="N593" s="292"/>
      <c r="O593" s="318">
        <f t="shared" si="72"/>
        <v>0</v>
      </c>
      <c r="P593" s="319">
        <f t="shared" si="73"/>
        <v>0</v>
      </c>
      <c r="Q593" s="150" t="str">
        <f t="shared" si="74"/>
        <v>ERROR</v>
      </c>
      <c r="R593" s="274"/>
    </row>
    <row r="594" spans="1:18" s="104" customFormat="1" ht="32.1" customHeight="1">
      <c r="A594" s="78"/>
      <c r="B594" s="363"/>
      <c r="C594" s="408" t="s">
        <v>1541</v>
      </c>
      <c r="D594" s="487" t="s">
        <v>1542</v>
      </c>
      <c r="E594" s="409"/>
      <c r="F594" s="409"/>
      <c r="G594" s="425" t="s">
        <v>1508</v>
      </c>
      <c r="H594" s="426" t="s">
        <v>5</v>
      </c>
      <c r="I594" s="412">
        <v>7</v>
      </c>
      <c r="J594" s="413">
        <v>1270554</v>
      </c>
      <c r="K594" s="414">
        <v>8893878</v>
      </c>
      <c r="L594" s="290"/>
      <c r="M594" s="291"/>
      <c r="N594" s="292"/>
      <c r="O594" s="318">
        <f t="shared" si="72"/>
        <v>0</v>
      </c>
      <c r="P594" s="319">
        <f t="shared" si="73"/>
        <v>0</v>
      </c>
      <c r="Q594" s="150" t="str">
        <f t="shared" si="74"/>
        <v>ERROR</v>
      </c>
      <c r="R594" s="274"/>
    </row>
    <row r="595" spans="1:18" s="104" customFormat="1" ht="32.1" customHeight="1">
      <c r="A595" s="78"/>
      <c r="B595" s="363"/>
      <c r="C595" s="408" t="s">
        <v>980</v>
      </c>
      <c r="D595" s="487" t="s">
        <v>981</v>
      </c>
      <c r="E595" s="409"/>
      <c r="F595" s="409"/>
      <c r="G595" s="425" t="s">
        <v>885</v>
      </c>
      <c r="H595" s="426" t="s">
        <v>5</v>
      </c>
      <c r="I595" s="412">
        <v>31</v>
      </c>
      <c r="J595" s="413">
        <v>1495391</v>
      </c>
      <c r="K595" s="414">
        <v>46357121</v>
      </c>
      <c r="L595" s="290"/>
      <c r="M595" s="291"/>
      <c r="N595" s="292"/>
      <c r="O595" s="318">
        <f t="shared" si="72"/>
        <v>0</v>
      </c>
      <c r="P595" s="319">
        <f t="shared" si="73"/>
        <v>0</v>
      </c>
      <c r="Q595" s="150" t="str">
        <f t="shared" si="74"/>
        <v>ERROR</v>
      </c>
      <c r="R595" s="274"/>
    </row>
    <row r="596" spans="1:18" s="104" customFormat="1" ht="32.1" customHeight="1">
      <c r="A596" s="78"/>
      <c r="B596" s="363"/>
      <c r="C596" s="408" t="s">
        <v>982</v>
      </c>
      <c r="D596" s="487" t="s">
        <v>983</v>
      </c>
      <c r="E596" s="409"/>
      <c r="F596" s="409"/>
      <c r="G596" s="425" t="s">
        <v>886</v>
      </c>
      <c r="H596" s="426" t="s">
        <v>5</v>
      </c>
      <c r="I596" s="412">
        <v>5</v>
      </c>
      <c r="J596" s="413">
        <v>2104806</v>
      </c>
      <c r="K596" s="414">
        <v>10524030</v>
      </c>
      <c r="L596" s="290"/>
      <c r="M596" s="291"/>
      <c r="N596" s="292"/>
      <c r="O596" s="318">
        <f t="shared" si="72"/>
        <v>0</v>
      </c>
      <c r="P596" s="319">
        <f t="shared" si="73"/>
        <v>0</v>
      </c>
      <c r="Q596" s="150" t="str">
        <f t="shared" si="74"/>
        <v>ERROR</v>
      </c>
      <c r="R596" s="274"/>
    </row>
    <row r="597" spans="1:18" s="104" customFormat="1" ht="32.1" customHeight="1">
      <c r="A597" s="78"/>
      <c r="B597" s="363"/>
      <c r="C597" s="408" t="s">
        <v>984</v>
      </c>
      <c r="D597" s="487" t="s">
        <v>985</v>
      </c>
      <c r="E597" s="409"/>
      <c r="F597" s="409"/>
      <c r="G597" s="425" t="s">
        <v>887</v>
      </c>
      <c r="H597" s="426" t="s">
        <v>5</v>
      </c>
      <c r="I597" s="412">
        <v>5</v>
      </c>
      <c r="J597" s="413">
        <v>2270233</v>
      </c>
      <c r="K597" s="414">
        <v>11351165</v>
      </c>
      <c r="L597" s="290"/>
      <c r="M597" s="291"/>
      <c r="N597" s="292"/>
      <c r="O597" s="318">
        <f t="shared" si="72"/>
        <v>0</v>
      </c>
      <c r="P597" s="319">
        <f t="shared" si="73"/>
        <v>0</v>
      </c>
      <c r="Q597" s="150" t="str">
        <f t="shared" si="74"/>
        <v>ERROR</v>
      </c>
      <c r="R597" s="274"/>
    </row>
    <row r="598" spans="1:18" s="104" customFormat="1" ht="32.1" customHeight="1">
      <c r="A598" s="78"/>
      <c r="B598" s="363"/>
      <c r="C598" s="408" t="s">
        <v>986</v>
      </c>
      <c r="D598" s="487" t="s">
        <v>987</v>
      </c>
      <c r="E598" s="409"/>
      <c r="F598" s="409"/>
      <c r="G598" s="425" t="s">
        <v>888</v>
      </c>
      <c r="H598" s="426" t="s">
        <v>5</v>
      </c>
      <c r="I598" s="412">
        <v>30</v>
      </c>
      <c r="J598" s="413">
        <v>144274</v>
      </c>
      <c r="K598" s="414">
        <v>4328220</v>
      </c>
      <c r="L598" s="290"/>
      <c r="M598" s="291"/>
      <c r="N598" s="292"/>
      <c r="O598" s="318">
        <f t="shared" si="72"/>
        <v>0</v>
      </c>
      <c r="P598" s="319">
        <f t="shared" si="73"/>
        <v>0</v>
      </c>
      <c r="Q598" s="150" t="str">
        <f t="shared" si="74"/>
        <v>ERROR</v>
      </c>
      <c r="R598" s="274"/>
    </row>
    <row r="599" spans="1:18" s="104" customFormat="1" ht="32.1" customHeight="1">
      <c r="A599" s="78"/>
      <c r="B599" s="363"/>
      <c r="C599" s="408" t="s">
        <v>1543</v>
      </c>
      <c r="D599" s="487" t="s">
        <v>1544</v>
      </c>
      <c r="E599" s="409"/>
      <c r="F599" s="409"/>
      <c r="G599" s="425" t="s">
        <v>1509</v>
      </c>
      <c r="H599" s="426" t="s">
        <v>7</v>
      </c>
      <c r="I599" s="412">
        <v>17</v>
      </c>
      <c r="J599" s="413">
        <v>689858</v>
      </c>
      <c r="K599" s="414">
        <v>11727586</v>
      </c>
      <c r="L599" s="290"/>
      <c r="M599" s="291"/>
      <c r="N599" s="365"/>
      <c r="O599" s="318">
        <f t="shared" si="72"/>
        <v>0</v>
      </c>
      <c r="P599" s="319">
        <f t="shared" si="73"/>
        <v>0</v>
      </c>
      <c r="Q599" s="150" t="str">
        <f t="shared" si="74"/>
        <v>ERROR</v>
      </c>
      <c r="R599" s="274"/>
    </row>
    <row r="600" spans="1:18" s="104" customFormat="1" ht="32.1" customHeight="1">
      <c r="A600" s="78"/>
      <c r="B600" s="363"/>
      <c r="C600" s="408" t="s">
        <v>1545</v>
      </c>
      <c r="D600" s="487" t="s">
        <v>1546</v>
      </c>
      <c r="E600" s="409"/>
      <c r="F600" s="409"/>
      <c r="G600" s="425" t="s">
        <v>1510</v>
      </c>
      <c r="H600" s="426" t="s">
        <v>7</v>
      </c>
      <c r="I600" s="412">
        <v>17</v>
      </c>
      <c r="J600" s="413">
        <v>1075217</v>
      </c>
      <c r="K600" s="414">
        <v>18278689</v>
      </c>
      <c r="L600" s="290"/>
      <c r="M600" s="291"/>
      <c r="N600" s="292"/>
      <c r="O600" s="318">
        <f t="shared" si="72"/>
        <v>0</v>
      </c>
      <c r="P600" s="319">
        <f t="shared" si="73"/>
        <v>0</v>
      </c>
      <c r="Q600" s="150" t="str">
        <f t="shared" si="74"/>
        <v>ERROR</v>
      </c>
      <c r="R600" s="274"/>
    </row>
    <row r="601" spans="1:18" s="104" customFormat="1" ht="32.1" customHeight="1">
      <c r="A601" s="78"/>
      <c r="B601" s="363"/>
      <c r="C601" s="408" t="s">
        <v>1547</v>
      </c>
      <c r="D601" s="487" t="s">
        <v>1548</v>
      </c>
      <c r="E601" s="409"/>
      <c r="F601" s="409"/>
      <c r="G601" s="425" t="s">
        <v>1511</v>
      </c>
      <c r="H601" s="426" t="s">
        <v>7</v>
      </c>
      <c r="I601" s="412">
        <v>42</v>
      </c>
      <c r="J601" s="413">
        <v>1608171</v>
      </c>
      <c r="K601" s="414">
        <v>67543182</v>
      </c>
      <c r="L601" s="290"/>
      <c r="M601" s="291"/>
      <c r="N601" s="292"/>
      <c r="O601" s="318">
        <f t="shared" si="72"/>
        <v>0</v>
      </c>
      <c r="P601" s="319">
        <f t="shared" si="73"/>
        <v>0</v>
      </c>
      <c r="Q601" s="150" t="str">
        <f t="shared" si="74"/>
        <v>ERROR</v>
      </c>
      <c r="R601" s="274"/>
    </row>
    <row r="602" spans="1:18" s="104" customFormat="1" ht="32.1" customHeight="1">
      <c r="A602" s="78"/>
      <c r="B602" s="363"/>
      <c r="C602" s="408" t="s">
        <v>1549</v>
      </c>
      <c r="D602" s="487" t="s">
        <v>1550</v>
      </c>
      <c r="E602" s="409"/>
      <c r="F602" s="409"/>
      <c r="G602" s="425" t="s">
        <v>1512</v>
      </c>
      <c r="H602" s="426" t="s">
        <v>7</v>
      </c>
      <c r="I602" s="412">
        <v>11</v>
      </c>
      <c r="J602" s="413">
        <v>1682697</v>
      </c>
      <c r="K602" s="414">
        <v>18509667</v>
      </c>
      <c r="L602" s="290"/>
      <c r="M602" s="291"/>
      <c r="N602" s="292"/>
      <c r="O602" s="318">
        <f t="shared" si="72"/>
        <v>0</v>
      </c>
      <c r="P602" s="319">
        <f t="shared" si="73"/>
        <v>0</v>
      </c>
      <c r="Q602" s="150" t="str">
        <f t="shared" si="74"/>
        <v>ERROR</v>
      </c>
      <c r="R602" s="274"/>
    </row>
    <row r="603" spans="1:18" s="104" customFormat="1" ht="48" customHeight="1">
      <c r="A603" s="78"/>
      <c r="B603" s="363"/>
      <c r="C603" s="408" t="s">
        <v>1551</v>
      </c>
      <c r="D603" s="487" t="s">
        <v>1552</v>
      </c>
      <c r="E603" s="409"/>
      <c r="F603" s="409"/>
      <c r="G603" s="425" t="s">
        <v>1513</v>
      </c>
      <c r="H603" s="426" t="s">
        <v>7</v>
      </c>
      <c r="I603" s="412">
        <v>292</v>
      </c>
      <c r="J603" s="413">
        <v>258717</v>
      </c>
      <c r="K603" s="414">
        <v>75545364</v>
      </c>
      <c r="L603" s="290"/>
      <c r="M603" s="291"/>
      <c r="N603" s="292"/>
      <c r="O603" s="318">
        <f t="shared" si="72"/>
        <v>0</v>
      </c>
      <c r="P603" s="319">
        <f t="shared" si="73"/>
        <v>0</v>
      </c>
      <c r="Q603" s="150" t="str">
        <f t="shared" si="74"/>
        <v>ERROR</v>
      </c>
      <c r="R603" s="274"/>
    </row>
    <row r="604" spans="1:18" s="104" customFormat="1" ht="32.1" customHeight="1">
      <c r="A604" s="78"/>
      <c r="B604" s="363"/>
      <c r="C604" s="408" t="s">
        <v>1553</v>
      </c>
      <c r="D604" s="487" t="s">
        <v>1554</v>
      </c>
      <c r="E604" s="409"/>
      <c r="F604" s="409"/>
      <c r="G604" s="425" t="s">
        <v>1514</v>
      </c>
      <c r="H604" s="426" t="s">
        <v>7</v>
      </c>
      <c r="I604" s="412">
        <v>29</v>
      </c>
      <c r="J604" s="413">
        <v>5560323</v>
      </c>
      <c r="K604" s="414">
        <v>161249367</v>
      </c>
      <c r="L604" s="290"/>
      <c r="M604" s="291"/>
      <c r="N604" s="292"/>
      <c r="O604" s="318">
        <f t="shared" si="72"/>
        <v>0</v>
      </c>
      <c r="P604" s="319">
        <f t="shared" si="73"/>
        <v>0</v>
      </c>
      <c r="Q604" s="150" t="str">
        <f t="shared" si="74"/>
        <v>ERROR</v>
      </c>
      <c r="R604" s="274"/>
    </row>
    <row r="605" spans="1:18" s="104" customFormat="1" ht="32.1" customHeight="1">
      <c r="A605" s="78"/>
      <c r="B605" s="363"/>
      <c r="C605" s="408" t="s">
        <v>1555</v>
      </c>
      <c r="D605" s="487" t="s">
        <v>1556</v>
      </c>
      <c r="E605" s="409"/>
      <c r="F605" s="409"/>
      <c r="G605" s="425" t="s">
        <v>1515</v>
      </c>
      <c r="H605" s="426" t="s">
        <v>5</v>
      </c>
      <c r="I605" s="412">
        <v>4</v>
      </c>
      <c r="J605" s="413">
        <v>2500397</v>
      </c>
      <c r="K605" s="414">
        <v>10001588</v>
      </c>
      <c r="L605" s="290"/>
      <c r="M605" s="291"/>
      <c r="N605" s="292"/>
      <c r="O605" s="318">
        <f t="shared" si="72"/>
        <v>0</v>
      </c>
      <c r="P605" s="319">
        <f t="shared" si="73"/>
        <v>0</v>
      </c>
      <c r="Q605" s="150" t="str">
        <f t="shared" si="74"/>
        <v>ERROR</v>
      </c>
      <c r="R605" s="274"/>
    </row>
    <row r="606" spans="1:18" s="104" customFormat="1" ht="48" customHeight="1">
      <c r="A606" s="78"/>
      <c r="B606" s="363"/>
      <c r="C606" s="408" t="s">
        <v>1557</v>
      </c>
      <c r="D606" s="487" t="s">
        <v>1558</v>
      </c>
      <c r="E606" s="409"/>
      <c r="F606" s="409"/>
      <c r="G606" s="425" t="s">
        <v>1516</v>
      </c>
      <c r="H606" s="426" t="s">
        <v>6</v>
      </c>
      <c r="I606" s="412">
        <v>526</v>
      </c>
      <c r="J606" s="413">
        <v>157191</v>
      </c>
      <c r="K606" s="414">
        <v>82682466</v>
      </c>
      <c r="L606" s="290"/>
      <c r="M606" s="291"/>
      <c r="N606" s="292"/>
      <c r="O606" s="318">
        <f t="shared" si="72"/>
        <v>0</v>
      </c>
      <c r="P606" s="319">
        <f t="shared" si="73"/>
        <v>0</v>
      </c>
      <c r="Q606" s="150" t="str">
        <f t="shared" si="74"/>
        <v>ERROR</v>
      </c>
      <c r="R606" s="274"/>
    </row>
    <row r="607" spans="1:18" s="104" customFormat="1" ht="32.1" customHeight="1">
      <c r="A607" s="78"/>
      <c r="B607" s="363"/>
      <c r="C607" s="408" t="s">
        <v>1247</v>
      </c>
      <c r="D607" s="487" t="s">
        <v>1559</v>
      </c>
      <c r="E607" s="409"/>
      <c r="F607" s="409"/>
      <c r="G607" s="425" t="s">
        <v>1234</v>
      </c>
      <c r="H607" s="426" t="s">
        <v>6</v>
      </c>
      <c r="I607" s="412">
        <v>83</v>
      </c>
      <c r="J607" s="413">
        <v>190613</v>
      </c>
      <c r="K607" s="414">
        <v>15820879</v>
      </c>
      <c r="L607" s="290"/>
      <c r="M607" s="291"/>
      <c r="N607" s="292"/>
      <c r="O607" s="318">
        <f t="shared" si="72"/>
        <v>0</v>
      </c>
      <c r="P607" s="319">
        <f t="shared" si="73"/>
        <v>0</v>
      </c>
      <c r="Q607" s="150" t="str">
        <f t="shared" si="74"/>
        <v>ERROR</v>
      </c>
      <c r="R607" s="274"/>
    </row>
    <row r="608" spans="1:18" s="104" customFormat="1" ht="32.1" customHeight="1">
      <c r="A608" s="78"/>
      <c r="B608" s="363"/>
      <c r="C608" s="408" t="s">
        <v>891</v>
      </c>
      <c r="D608" s="487" t="s">
        <v>1358</v>
      </c>
      <c r="E608" s="409"/>
      <c r="F608" s="409"/>
      <c r="G608" s="425" t="s">
        <v>842</v>
      </c>
      <c r="H608" s="426" t="s">
        <v>6</v>
      </c>
      <c r="I608" s="412">
        <v>6239</v>
      </c>
      <c r="J608" s="413">
        <v>3081</v>
      </c>
      <c r="K608" s="414">
        <v>19222359</v>
      </c>
      <c r="L608" s="290"/>
      <c r="M608" s="291"/>
      <c r="N608" s="292"/>
      <c r="O608" s="318">
        <f t="shared" si="72"/>
        <v>0</v>
      </c>
      <c r="P608" s="319">
        <f t="shared" si="73"/>
        <v>0</v>
      </c>
      <c r="Q608" s="150" t="str">
        <f t="shared" si="74"/>
        <v>ERROR</v>
      </c>
      <c r="R608" s="274"/>
    </row>
    <row r="609" spans="1:23" s="104" customFormat="1" ht="48" customHeight="1">
      <c r="A609" s="78"/>
      <c r="B609" s="363"/>
      <c r="C609" s="408" t="s">
        <v>897</v>
      </c>
      <c r="D609" s="487" t="s">
        <v>1359</v>
      </c>
      <c r="E609" s="409"/>
      <c r="F609" s="409"/>
      <c r="G609" s="425" t="s">
        <v>845</v>
      </c>
      <c r="H609" s="426" t="s">
        <v>6</v>
      </c>
      <c r="I609" s="412">
        <v>13579</v>
      </c>
      <c r="J609" s="413">
        <v>101637</v>
      </c>
      <c r="K609" s="414">
        <v>1380128823</v>
      </c>
      <c r="L609" s="290"/>
      <c r="M609" s="291"/>
      <c r="N609" s="292"/>
      <c r="O609" s="318">
        <f t="shared" si="72"/>
        <v>0</v>
      </c>
      <c r="P609" s="319">
        <f t="shared" si="73"/>
        <v>0</v>
      </c>
      <c r="Q609" s="150" t="str">
        <f t="shared" si="74"/>
        <v>ERROR</v>
      </c>
      <c r="R609" s="274"/>
    </row>
    <row r="610" spans="1:23" s="104" customFormat="1" ht="32.1" customHeight="1">
      <c r="A610" s="78"/>
      <c r="B610" s="363"/>
      <c r="C610" s="408" t="s">
        <v>920</v>
      </c>
      <c r="D610" s="487" t="s">
        <v>1360</v>
      </c>
      <c r="E610" s="409"/>
      <c r="F610" s="409"/>
      <c r="G610" s="425" t="s">
        <v>857</v>
      </c>
      <c r="H610" s="426" t="s">
        <v>6</v>
      </c>
      <c r="I610" s="412">
        <v>83</v>
      </c>
      <c r="J610" s="413">
        <v>726955</v>
      </c>
      <c r="K610" s="414">
        <v>60337265</v>
      </c>
      <c r="L610" s="290"/>
      <c r="M610" s="291"/>
      <c r="N610" s="292"/>
      <c r="O610" s="318">
        <f t="shared" si="72"/>
        <v>0</v>
      </c>
      <c r="P610" s="319">
        <f t="shared" si="73"/>
        <v>0</v>
      </c>
      <c r="Q610" s="150" t="str">
        <f t="shared" si="74"/>
        <v>ERROR</v>
      </c>
      <c r="R610" s="274"/>
    </row>
    <row r="611" spans="1:23" s="104" customFormat="1" ht="80.099999999999994" customHeight="1">
      <c r="A611" s="78"/>
      <c r="B611" s="363"/>
      <c r="C611" s="408" t="s">
        <v>710</v>
      </c>
      <c r="D611" s="487" t="s">
        <v>1361</v>
      </c>
      <c r="E611" s="409"/>
      <c r="F611" s="409"/>
      <c r="G611" s="425" t="s">
        <v>685</v>
      </c>
      <c r="H611" s="426" t="s">
        <v>6</v>
      </c>
      <c r="I611" s="412">
        <v>25151</v>
      </c>
      <c r="J611" s="413">
        <v>42199</v>
      </c>
      <c r="K611" s="414">
        <v>1061347049</v>
      </c>
      <c r="L611" s="290"/>
      <c r="M611" s="291"/>
      <c r="N611" s="292"/>
      <c r="O611" s="318">
        <f t="shared" si="72"/>
        <v>0</v>
      </c>
      <c r="P611" s="319">
        <f t="shared" si="73"/>
        <v>0</v>
      </c>
      <c r="Q611" s="150" t="str">
        <f t="shared" si="74"/>
        <v>ERROR</v>
      </c>
      <c r="R611" s="274"/>
    </row>
    <row r="612" spans="1:23" s="104" customFormat="1" ht="30" customHeight="1">
      <c r="A612" s="78"/>
      <c r="B612" s="363"/>
      <c r="C612" s="416" t="s">
        <v>1266</v>
      </c>
      <c r="D612" s="497"/>
      <c r="E612" s="417"/>
      <c r="F612" s="417"/>
      <c r="G612" s="418"/>
      <c r="H612" s="419"/>
      <c r="I612" s="419"/>
      <c r="J612" s="421"/>
      <c r="K612" s="422">
        <v>65954523591</v>
      </c>
      <c r="L612" s="290"/>
      <c r="M612" s="291"/>
      <c r="N612" s="321"/>
      <c r="O612" s="318"/>
      <c r="P612" s="320">
        <f>SUM(P444:P611)</f>
        <v>0</v>
      </c>
      <c r="Q612" s="150" t="str">
        <f>IF(OR(P612&lt;=0,P612&gt;K612,COUNTIF(Q444:Q611,"error")&gt;0),"ERROR","OK")</f>
        <v>ERROR</v>
      </c>
      <c r="R612" s="274"/>
      <c r="V612" s="712"/>
      <c r="W612" s="712"/>
    </row>
    <row r="613" spans="1:23" s="104" customFormat="1" ht="19.5" customHeight="1" thickBot="1">
      <c r="A613" s="78"/>
      <c r="B613" s="363"/>
      <c r="L613" s="290"/>
      <c r="M613" s="291"/>
      <c r="N613" s="292"/>
      <c r="O613" s="322"/>
      <c r="P613" s="323"/>
      <c r="Q613" s="324"/>
      <c r="R613" s="274"/>
    </row>
    <row r="614" spans="1:23" s="104" customFormat="1" ht="32.1" customHeight="1" thickBot="1">
      <c r="A614" s="78"/>
      <c r="B614" s="363"/>
      <c r="C614" s="397"/>
      <c r="D614" s="496">
        <v>11</v>
      </c>
      <c r="E614" s="398"/>
      <c r="F614" s="398"/>
      <c r="G614" s="423" t="s">
        <v>988</v>
      </c>
      <c r="H614" s="400"/>
      <c r="I614" s="398"/>
      <c r="J614" s="398"/>
      <c r="K614" s="401"/>
      <c r="L614" s="89"/>
      <c r="M614" s="88"/>
      <c r="N614" s="309"/>
      <c r="O614" s="310"/>
      <c r="P614" s="311"/>
      <c r="Q614" s="312"/>
      <c r="R614" s="274"/>
    </row>
    <row r="615" spans="1:23" s="104" customFormat="1" ht="32.1" customHeight="1">
      <c r="A615" s="78"/>
      <c r="B615" s="363"/>
      <c r="C615" s="402"/>
      <c r="D615" s="486"/>
      <c r="E615" s="403"/>
      <c r="F615" s="403"/>
      <c r="G615" s="415" t="s">
        <v>989</v>
      </c>
      <c r="H615" s="405"/>
      <c r="I615" s="406"/>
      <c r="J615" s="406"/>
      <c r="K615" s="407"/>
      <c r="L615" s="290"/>
      <c r="M615" s="291"/>
      <c r="N615" s="365"/>
      <c r="O615" s="366"/>
      <c r="P615" s="367"/>
      <c r="Q615" s="150"/>
      <c r="R615" s="274"/>
      <c r="U615" s="104" t="b">
        <f>+K615='FORMULARIO 1-PPTO OFICIAL'!K618</f>
        <v>1</v>
      </c>
    </row>
    <row r="616" spans="1:23" s="104" customFormat="1" ht="32.1" customHeight="1">
      <c r="A616" s="78"/>
      <c r="B616" s="363"/>
      <c r="C616" s="402"/>
      <c r="D616" s="489"/>
      <c r="E616" s="403"/>
      <c r="F616" s="403"/>
      <c r="G616" s="415" t="s">
        <v>789</v>
      </c>
      <c r="H616" s="405"/>
      <c r="I616" s="406"/>
      <c r="J616" s="406"/>
      <c r="K616" s="407"/>
      <c r="L616" s="290"/>
      <c r="M616" s="291"/>
      <c r="N616" s="365"/>
      <c r="O616" s="366"/>
      <c r="P616" s="367"/>
      <c r="Q616" s="150"/>
      <c r="R616" s="274"/>
    </row>
    <row r="617" spans="1:23" s="104" customFormat="1" ht="48" customHeight="1">
      <c r="A617" s="78"/>
      <c r="B617" s="363"/>
      <c r="C617" s="408">
        <v>4792</v>
      </c>
      <c r="D617" s="498">
        <v>11.101199999999999</v>
      </c>
      <c r="E617" s="409"/>
      <c r="F617" s="409"/>
      <c r="G617" s="425" t="s">
        <v>845</v>
      </c>
      <c r="H617" s="426" t="s">
        <v>6</v>
      </c>
      <c r="I617" s="412">
        <v>1726</v>
      </c>
      <c r="J617" s="413">
        <v>94216</v>
      </c>
      <c r="K617" s="414">
        <v>162616816</v>
      </c>
      <c r="L617" s="290"/>
      <c r="M617" s="291"/>
      <c r="N617" s="292"/>
      <c r="O617" s="318">
        <f t="shared" ref="O617" si="78">ROUND((+N617),0)</f>
        <v>0</v>
      </c>
      <c r="P617" s="319">
        <f t="shared" ref="P617" si="79">ROUND((+O617*$I617),0)</f>
        <v>0</v>
      </c>
      <c r="Q617" s="150" t="str">
        <f t="shared" ref="Q617" si="80">IF(OR(P617&lt;=0,P617&gt;$K617),"ERROR","OK")</f>
        <v>ERROR</v>
      </c>
      <c r="R617" s="274"/>
    </row>
    <row r="618" spans="1:23" s="104" customFormat="1" ht="32.1" customHeight="1">
      <c r="A618" s="78"/>
      <c r="B618" s="363"/>
      <c r="C618" s="408">
        <v>3024</v>
      </c>
      <c r="D618" s="498">
        <v>11.101299999999998</v>
      </c>
      <c r="E618" s="409"/>
      <c r="F618" s="409"/>
      <c r="G618" s="425" t="s">
        <v>33</v>
      </c>
      <c r="H618" s="426" t="s">
        <v>6</v>
      </c>
      <c r="I618" s="412">
        <v>755</v>
      </c>
      <c r="J618" s="413">
        <v>134823</v>
      </c>
      <c r="K618" s="414">
        <v>101791365</v>
      </c>
      <c r="L618" s="290"/>
      <c r="M618" s="291"/>
      <c r="N618" s="292"/>
      <c r="O618" s="318">
        <f t="shared" ref="O618:O679" si="81">ROUND((+N618),0)</f>
        <v>0</v>
      </c>
      <c r="P618" s="319">
        <f t="shared" ref="P618:P679" si="82">ROUND((+O618*$I618),0)</f>
        <v>0</v>
      </c>
      <c r="Q618" s="150" t="str">
        <f t="shared" ref="Q618:Q679" si="83">IF(OR(P618&lt;=0,P618&gt;$K618),"ERROR","OK")</f>
        <v>ERROR</v>
      </c>
      <c r="R618" s="274"/>
    </row>
    <row r="619" spans="1:23" s="104" customFormat="1" ht="48" customHeight="1">
      <c r="A619" s="78"/>
      <c r="B619" s="363"/>
      <c r="C619" s="408">
        <v>3050</v>
      </c>
      <c r="D619" s="498">
        <v>11.101399999999998</v>
      </c>
      <c r="E619" s="409"/>
      <c r="F619" s="409"/>
      <c r="G619" s="425" t="s">
        <v>34</v>
      </c>
      <c r="H619" s="426" t="s">
        <v>6</v>
      </c>
      <c r="I619" s="412">
        <v>293</v>
      </c>
      <c r="J619" s="413">
        <v>37367</v>
      </c>
      <c r="K619" s="414">
        <v>10948531</v>
      </c>
      <c r="L619" s="290"/>
      <c r="M619" s="291"/>
      <c r="N619" s="292"/>
      <c r="O619" s="318">
        <f t="shared" si="81"/>
        <v>0</v>
      </c>
      <c r="P619" s="319">
        <f t="shared" si="82"/>
        <v>0</v>
      </c>
      <c r="Q619" s="150" t="str">
        <f t="shared" si="83"/>
        <v>ERROR</v>
      </c>
      <c r="R619" s="274"/>
    </row>
    <row r="620" spans="1:23" s="104" customFormat="1" ht="32.1" customHeight="1">
      <c r="A620" s="78"/>
      <c r="B620" s="363"/>
      <c r="C620" s="402"/>
      <c r="D620" s="489"/>
      <c r="E620" s="403"/>
      <c r="F620" s="403"/>
      <c r="G620" s="427" t="s">
        <v>990</v>
      </c>
      <c r="H620" s="488"/>
      <c r="I620" s="406"/>
      <c r="J620" s="406"/>
      <c r="K620" s="407"/>
      <c r="L620" s="290"/>
      <c r="M620" s="291"/>
      <c r="N620" s="365"/>
      <c r="O620" s="366"/>
      <c r="P620" s="367"/>
      <c r="Q620" s="150"/>
      <c r="R620" s="274"/>
    </row>
    <row r="621" spans="1:23" s="104" customFormat="1" ht="32.1" customHeight="1">
      <c r="A621" s="78"/>
      <c r="B621" s="363"/>
      <c r="C621" s="408">
        <v>3226</v>
      </c>
      <c r="D621" s="498">
        <v>11.102009999999998</v>
      </c>
      <c r="E621" s="409"/>
      <c r="F621" s="409"/>
      <c r="G621" s="425" t="s">
        <v>991</v>
      </c>
      <c r="H621" s="426" t="s">
        <v>7</v>
      </c>
      <c r="I621" s="412">
        <v>1124</v>
      </c>
      <c r="J621" s="413">
        <v>58975</v>
      </c>
      <c r="K621" s="414">
        <v>66287900</v>
      </c>
      <c r="L621" s="290"/>
      <c r="M621" s="291"/>
      <c r="N621" s="292"/>
      <c r="O621" s="318">
        <f t="shared" si="81"/>
        <v>0</v>
      </c>
      <c r="P621" s="319">
        <f t="shared" si="82"/>
        <v>0</v>
      </c>
      <c r="Q621" s="150" t="str">
        <f t="shared" si="83"/>
        <v>ERROR</v>
      </c>
      <c r="R621" s="274"/>
    </row>
    <row r="622" spans="1:23" s="104" customFormat="1" ht="32.1" customHeight="1">
      <c r="A622" s="78"/>
      <c r="B622" s="363"/>
      <c r="C622" s="408">
        <v>3227</v>
      </c>
      <c r="D622" s="498">
        <v>11.102019999999998</v>
      </c>
      <c r="E622" s="409"/>
      <c r="F622" s="409"/>
      <c r="G622" s="425" t="s">
        <v>992</v>
      </c>
      <c r="H622" s="426" t="s">
        <v>7</v>
      </c>
      <c r="I622" s="412">
        <v>2974</v>
      </c>
      <c r="J622" s="413">
        <v>123926</v>
      </c>
      <c r="K622" s="414">
        <v>368555924</v>
      </c>
      <c r="L622" s="290"/>
      <c r="M622" s="291"/>
      <c r="N622" s="292"/>
      <c r="O622" s="318">
        <f t="shared" si="81"/>
        <v>0</v>
      </c>
      <c r="P622" s="319">
        <f t="shared" si="82"/>
        <v>0</v>
      </c>
      <c r="Q622" s="150" t="str">
        <f t="shared" si="83"/>
        <v>ERROR</v>
      </c>
      <c r="R622" s="274"/>
    </row>
    <row r="623" spans="1:23" s="104" customFormat="1" ht="32.1" customHeight="1">
      <c r="A623" s="78"/>
      <c r="B623" s="363"/>
      <c r="C623" s="408">
        <v>3228</v>
      </c>
      <c r="D623" s="498">
        <v>11.102029999999997</v>
      </c>
      <c r="E623" s="409"/>
      <c r="F623" s="409"/>
      <c r="G623" s="425" t="s">
        <v>993</v>
      </c>
      <c r="H623" s="426" t="s">
        <v>7</v>
      </c>
      <c r="I623" s="412">
        <v>1404</v>
      </c>
      <c r="J623" s="413">
        <v>204759</v>
      </c>
      <c r="K623" s="414">
        <v>287481636</v>
      </c>
      <c r="L623" s="290"/>
      <c r="M623" s="291"/>
      <c r="N623" s="292"/>
      <c r="O623" s="318">
        <f t="shared" si="81"/>
        <v>0</v>
      </c>
      <c r="P623" s="319">
        <f t="shared" si="82"/>
        <v>0</v>
      </c>
      <c r="Q623" s="150" t="str">
        <f t="shared" si="83"/>
        <v>ERROR</v>
      </c>
      <c r="R623" s="274"/>
    </row>
    <row r="624" spans="1:23" s="104" customFormat="1" ht="32.1" customHeight="1">
      <c r="A624" s="78"/>
      <c r="B624" s="363"/>
      <c r="C624" s="408">
        <v>3230</v>
      </c>
      <c r="D624" s="498">
        <v>11.102049999999997</v>
      </c>
      <c r="E624" s="409"/>
      <c r="F624" s="409"/>
      <c r="G624" s="425" t="s">
        <v>994</v>
      </c>
      <c r="H624" s="426" t="s">
        <v>7</v>
      </c>
      <c r="I624" s="412">
        <v>2446</v>
      </c>
      <c r="J624" s="413">
        <v>436505</v>
      </c>
      <c r="K624" s="414">
        <v>1067691230</v>
      </c>
      <c r="L624" s="290"/>
      <c r="M624" s="291"/>
      <c r="N624" s="365"/>
      <c r="O624" s="318">
        <f t="shared" si="81"/>
        <v>0</v>
      </c>
      <c r="P624" s="319">
        <f t="shared" si="82"/>
        <v>0</v>
      </c>
      <c r="Q624" s="150" t="str">
        <f t="shared" si="83"/>
        <v>ERROR</v>
      </c>
      <c r="R624" s="274"/>
    </row>
    <row r="625" spans="1:18" s="104" customFormat="1" ht="48" customHeight="1">
      <c r="A625" s="78"/>
      <c r="B625" s="363"/>
      <c r="C625" s="408">
        <v>3330</v>
      </c>
      <c r="D625" s="498">
        <v>11.102079999999996</v>
      </c>
      <c r="E625" s="409"/>
      <c r="F625" s="409"/>
      <c r="G625" s="425" t="s">
        <v>995</v>
      </c>
      <c r="H625" s="426" t="s">
        <v>5</v>
      </c>
      <c r="I625" s="412">
        <v>3</v>
      </c>
      <c r="J625" s="413">
        <v>4280059</v>
      </c>
      <c r="K625" s="414">
        <v>12840177</v>
      </c>
      <c r="L625" s="290"/>
      <c r="M625" s="291"/>
      <c r="N625" s="292"/>
      <c r="O625" s="318">
        <f t="shared" si="81"/>
        <v>0</v>
      </c>
      <c r="P625" s="319">
        <f t="shared" si="82"/>
        <v>0</v>
      </c>
      <c r="Q625" s="150" t="str">
        <f t="shared" si="83"/>
        <v>ERROR</v>
      </c>
      <c r="R625" s="274"/>
    </row>
    <row r="626" spans="1:18" s="104" customFormat="1" ht="48" customHeight="1">
      <c r="A626" s="78"/>
      <c r="B626" s="363"/>
      <c r="C626" s="408">
        <v>3331</v>
      </c>
      <c r="D626" s="498">
        <v>11.102089999999995</v>
      </c>
      <c r="E626" s="409"/>
      <c r="F626" s="409"/>
      <c r="G626" s="425" t="s">
        <v>996</v>
      </c>
      <c r="H626" s="426" t="s">
        <v>5</v>
      </c>
      <c r="I626" s="412">
        <v>53</v>
      </c>
      <c r="J626" s="413">
        <v>8156885</v>
      </c>
      <c r="K626" s="414">
        <v>432314905</v>
      </c>
      <c r="L626" s="290"/>
      <c r="M626" s="291"/>
      <c r="N626" s="292"/>
      <c r="O626" s="318">
        <f t="shared" si="81"/>
        <v>0</v>
      </c>
      <c r="P626" s="319">
        <f t="shared" si="82"/>
        <v>0</v>
      </c>
      <c r="Q626" s="150" t="str">
        <f t="shared" si="83"/>
        <v>ERROR</v>
      </c>
      <c r="R626" s="274"/>
    </row>
    <row r="627" spans="1:18" s="104" customFormat="1" ht="32.1" customHeight="1">
      <c r="A627" s="78"/>
      <c r="B627" s="363"/>
      <c r="C627" s="408">
        <v>4385</v>
      </c>
      <c r="D627" s="498">
        <v>11.102099999999995</v>
      </c>
      <c r="E627" s="409"/>
      <c r="F627" s="409"/>
      <c r="G627" s="425" t="s">
        <v>997</v>
      </c>
      <c r="H627" s="426" t="s">
        <v>5</v>
      </c>
      <c r="I627" s="412">
        <v>38</v>
      </c>
      <c r="J627" s="413">
        <v>192313</v>
      </c>
      <c r="K627" s="414">
        <v>7307894</v>
      </c>
      <c r="L627" s="290"/>
      <c r="M627" s="291"/>
      <c r="N627" s="292"/>
      <c r="O627" s="318">
        <f t="shared" si="81"/>
        <v>0</v>
      </c>
      <c r="P627" s="319">
        <f t="shared" si="82"/>
        <v>0</v>
      </c>
      <c r="Q627" s="150" t="str">
        <f t="shared" si="83"/>
        <v>ERROR</v>
      </c>
      <c r="R627" s="274"/>
    </row>
    <row r="628" spans="1:18" s="104" customFormat="1" ht="32.1" customHeight="1">
      <c r="A628" s="78"/>
      <c r="B628" s="363"/>
      <c r="C628" s="408">
        <v>4386</v>
      </c>
      <c r="D628" s="498">
        <v>11.102109999999994</v>
      </c>
      <c r="E628" s="409"/>
      <c r="F628" s="409"/>
      <c r="G628" s="425" t="s">
        <v>998</v>
      </c>
      <c r="H628" s="426" t="s">
        <v>5</v>
      </c>
      <c r="I628" s="412">
        <v>99</v>
      </c>
      <c r="J628" s="413">
        <v>305967</v>
      </c>
      <c r="K628" s="414">
        <v>30290733</v>
      </c>
      <c r="L628" s="290"/>
      <c r="M628" s="291"/>
      <c r="N628" s="292"/>
      <c r="O628" s="318">
        <f t="shared" si="81"/>
        <v>0</v>
      </c>
      <c r="P628" s="319">
        <f t="shared" si="82"/>
        <v>0</v>
      </c>
      <c r="Q628" s="150" t="str">
        <f t="shared" si="83"/>
        <v>ERROR</v>
      </c>
      <c r="R628" s="274"/>
    </row>
    <row r="629" spans="1:18" s="104" customFormat="1" ht="32.1" customHeight="1">
      <c r="A629" s="78"/>
      <c r="B629" s="363"/>
      <c r="C629" s="408">
        <v>4387</v>
      </c>
      <c r="D629" s="498">
        <v>11.102119999999994</v>
      </c>
      <c r="E629" s="409"/>
      <c r="F629" s="409"/>
      <c r="G629" s="425" t="s">
        <v>999</v>
      </c>
      <c r="H629" s="426" t="s">
        <v>5</v>
      </c>
      <c r="I629" s="412">
        <v>47</v>
      </c>
      <c r="J629" s="413">
        <v>484151</v>
      </c>
      <c r="K629" s="414">
        <v>22755097</v>
      </c>
      <c r="L629" s="290"/>
      <c r="M629" s="291"/>
      <c r="N629" s="292"/>
      <c r="O629" s="318">
        <f t="shared" si="81"/>
        <v>0</v>
      </c>
      <c r="P629" s="319">
        <f t="shared" si="82"/>
        <v>0</v>
      </c>
      <c r="Q629" s="150" t="str">
        <f t="shared" si="83"/>
        <v>ERROR</v>
      </c>
      <c r="R629" s="274"/>
    </row>
    <row r="630" spans="1:18" s="104" customFormat="1" ht="32.1" customHeight="1">
      <c r="A630" s="78"/>
      <c r="B630" s="363"/>
      <c r="C630" s="408">
        <v>4389</v>
      </c>
      <c r="D630" s="498">
        <v>11.102139999999993</v>
      </c>
      <c r="E630" s="409"/>
      <c r="F630" s="409"/>
      <c r="G630" s="425" t="s">
        <v>1000</v>
      </c>
      <c r="H630" s="426" t="s">
        <v>5</v>
      </c>
      <c r="I630" s="412">
        <v>82</v>
      </c>
      <c r="J630" s="413">
        <v>1109986</v>
      </c>
      <c r="K630" s="414">
        <v>91018852</v>
      </c>
      <c r="L630" s="290"/>
      <c r="M630" s="291"/>
      <c r="N630" s="292"/>
      <c r="O630" s="318">
        <f t="shared" si="81"/>
        <v>0</v>
      </c>
      <c r="P630" s="319">
        <f t="shared" si="82"/>
        <v>0</v>
      </c>
      <c r="Q630" s="150" t="str">
        <f t="shared" si="83"/>
        <v>ERROR</v>
      </c>
      <c r="R630" s="274"/>
    </row>
    <row r="631" spans="1:18" s="104" customFormat="1" ht="32.1" customHeight="1">
      <c r="A631" s="78"/>
      <c r="B631" s="363"/>
      <c r="C631" s="408">
        <v>4406</v>
      </c>
      <c r="D631" s="498">
        <v>11.102149999999993</v>
      </c>
      <c r="E631" s="409"/>
      <c r="F631" s="409"/>
      <c r="G631" s="425" t="s">
        <v>1001</v>
      </c>
      <c r="H631" s="426" t="s">
        <v>5</v>
      </c>
      <c r="I631" s="412">
        <v>11</v>
      </c>
      <c r="J631" s="413">
        <v>458173</v>
      </c>
      <c r="K631" s="414">
        <v>5039903</v>
      </c>
      <c r="L631" s="290"/>
      <c r="M631" s="291"/>
      <c r="N631" s="292"/>
      <c r="O631" s="318">
        <f t="shared" si="81"/>
        <v>0</v>
      </c>
      <c r="P631" s="319">
        <f t="shared" si="82"/>
        <v>0</v>
      </c>
      <c r="Q631" s="150" t="str">
        <f t="shared" si="83"/>
        <v>ERROR</v>
      </c>
      <c r="R631" s="274"/>
    </row>
    <row r="632" spans="1:18" s="104" customFormat="1" ht="32.1" customHeight="1">
      <c r="A632" s="78"/>
      <c r="B632" s="363"/>
      <c r="C632" s="408">
        <v>4407</v>
      </c>
      <c r="D632" s="498">
        <v>11.102159999999992</v>
      </c>
      <c r="E632" s="409"/>
      <c r="F632" s="409"/>
      <c r="G632" s="425" t="s">
        <v>1002</v>
      </c>
      <c r="H632" s="426" t="s">
        <v>5</v>
      </c>
      <c r="I632" s="412">
        <v>11</v>
      </c>
      <c r="J632" s="413">
        <v>266369</v>
      </c>
      <c r="K632" s="414">
        <v>2930059</v>
      </c>
      <c r="L632" s="290"/>
      <c r="M632" s="291"/>
      <c r="N632" s="292"/>
      <c r="O632" s="318">
        <f t="shared" si="81"/>
        <v>0</v>
      </c>
      <c r="P632" s="319">
        <f t="shared" si="82"/>
        <v>0</v>
      </c>
      <c r="Q632" s="150" t="str">
        <f t="shared" si="83"/>
        <v>ERROR</v>
      </c>
      <c r="R632" s="274"/>
    </row>
    <row r="633" spans="1:18" s="104" customFormat="1" ht="32.1" customHeight="1">
      <c r="A633" s="78"/>
      <c r="B633" s="363"/>
      <c r="C633" s="408">
        <v>4408</v>
      </c>
      <c r="D633" s="498">
        <v>11.102169999999992</v>
      </c>
      <c r="E633" s="409"/>
      <c r="F633" s="409"/>
      <c r="G633" s="425" t="s">
        <v>1003</v>
      </c>
      <c r="H633" s="426" t="s">
        <v>5</v>
      </c>
      <c r="I633" s="412">
        <v>4</v>
      </c>
      <c r="J633" s="413">
        <v>759163</v>
      </c>
      <c r="K633" s="414">
        <v>3036652</v>
      </c>
      <c r="L633" s="290"/>
      <c r="M633" s="291"/>
      <c r="N633" s="292"/>
      <c r="O633" s="318">
        <f t="shared" si="81"/>
        <v>0</v>
      </c>
      <c r="P633" s="319">
        <f t="shared" si="82"/>
        <v>0</v>
      </c>
      <c r="Q633" s="150" t="str">
        <f t="shared" si="83"/>
        <v>ERROR</v>
      </c>
      <c r="R633" s="274"/>
    </row>
    <row r="634" spans="1:18" s="104" customFormat="1" ht="32.1" customHeight="1">
      <c r="A634" s="78"/>
      <c r="B634" s="363"/>
      <c r="C634" s="408">
        <v>4808</v>
      </c>
      <c r="D634" s="498">
        <v>11.102189999999991</v>
      </c>
      <c r="E634" s="409"/>
      <c r="F634" s="409"/>
      <c r="G634" s="425" t="s">
        <v>1560</v>
      </c>
      <c r="H634" s="426" t="s">
        <v>7</v>
      </c>
      <c r="I634" s="412">
        <v>15</v>
      </c>
      <c r="J634" s="413">
        <v>185274</v>
      </c>
      <c r="K634" s="414">
        <v>2779110</v>
      </c>
      <c r="L634" s="290"/>
      <c r="M634" s="291"/>
      <c r="N634" s="292"/>
      <c r="O634" s="318">
        <f t="shared" si="81"/>
        <v>0</v>
      </c>
      <c r="P634" s="319">
        <f t="shared" si="82"/>
        <v>0</v>
      </c>
      <c r="Q634" s="150" t="str">
        <f t="shared" si="83"/>
        <v>ERROR</v>
      </c>
      <c r="R634" s="274"/>
    </row>
    <row r="635" spans="1:18" s="104" customFormat="1" ht="32.1" customHeight="1">
      <c r="A635" s="78"/>
      <c r="B635" s="363"/>
      <c r="C635" s="408">
        <v>4809</v>
      </c>
      <c r="D635" s="498">
        <v>11.102199999999991</v>
      </c>
      <c r="E635" s="409"/>
      <c r="F635" s="409"/>
      <c r="G635" s="425" t="s">
        <v>1363</v>
      </c>
      <c r="H635" s="426" t="s">
        <v>7</v>
      </c>
      <c r="I635" s="412">
        <v>242</v>
      </c>
      <c r="J635" s="413">
        <v>277111</v>
      </c>
      <c r="K635" s="414">
        <v>67060862</v>
      </c>
      <c r="L635" s="290"/>
      <c r="M635" s="291"/>
      <c r="N635" s="292"/>
      <c r="O635" s="318">
        <f t="shared" si="81"/>
        <v>0</v>
      </c>
      <c r="P635" s="319">
        <f t="shared" si="82"/>
        <v>0</v>
      </c>
      <c r="Q635" s="150" t="str">
        <f t="shared" si="83"/>
        <v>ERROR</v>
      </c>
      <c r="R635" s="274"/>
    </row>
    <row r="636" spans="1:18" s="104" customFormat="1" ht="32.1" customHeight="1">
      <c r="A636" s="78"/>
      <c r="B636" s="363"/>
      <c r="C636" s="408">
        <v>4810</v>
      </c>
      <c r="D636" s="498">
        <v>11.102209999999991</v>
      </c>
      <c r="E636" s="409"/>
      <c r="F636" s="409"/>
      <c r="G636" s="425" t="s">
        <v>1364</v>
      </c>
      <c r="H636" s="426" t="s">
        <v>7</v>
      </c>
      <c r="I636" s="412">
        <v>95</v>
      </c>
      <c r="J636" s="413">
        <v>367370</v>
      </c>
      <c r="K636" s="414">
        <v>34900150</v>
      </c>
      <c r="L636" s="290"/>
      <c r="M636" s="291"/>
      <c r="N636" s="292"/>
      <c r="O636" s="318">
        <f t="shared" si="81"/>
        <v>0</v>
      </c>
      <c r="P636" s="319">
        <f t="shared" si="82"/>
        <v>0</v>
      </c>
      <c r="Q636" s="150" t="str">
        <f t="shared" si="83"/>
        <v>ERROR</v>
      </c>
      <c r="R636" s="274"/>
    </row>
    <row r="637" spans="1:18" s="104" customFormat="1" ht="48" customHeight="1">
      <c r="A637" s="78"/>
      <c r="B637" s="363"/>
      <c r="C637" s="408">
        <v>4839</v>
      </c>
      <c r="D637" s="498">
        <v>11.10221999999999</v>
      </c>
      <c r="E637" s="409"/>
      <c r="F637" s="409"/>
      <c r="G637" s="425" t="s">
        <v>1004</v>
      </c>
      <c r="H637" s="426" t="s">
        <v>5</v>
      </c>
      <c r="I637" s="412">
        <v>14</v>
      </c>
      <c r="J637" s="413">
        <v>628224</v>
      </c>
      <c r="K637" s="414">
        <v>8795136</v>
      </c>
      <c r="L637" s="290"/>
      <c r="M637" s="291"/>
      <c r="N637" s="292"/>
      <c r="O637" s="318">
        <f t="shared" si="81"/>
        <v>0</v>
      </c>
      <c r="P637" s="319">
        <f t="shared" si="82"/>
        <v>0</v>
      </c>
      <c r="Q637" s="150" t="str">
        <f t="shared" si="83"/>
        <v>ERROR</v>
      </c>
      <c r="R637" s="274"/>
    </row>
    <row r="638" spans="1:18" s="104" customFormat="1" ht="48" customHeight="1">
      <c r="A638" s="78"/>
      <c r="B638" s="363"/>
      <c r="C638" s="408">
        <v>4841</v>
      </c>
      <c r="D638" s="498">
        <v>11.102239999999989</v>
      </c>
      <c r="E638" s="409"/>
      <c r="F638" s="409"/>
      <c r="G638" s="425" t="s">
        <v>1005</v>
      </c>
      <c r="H638" s="426" t="s">
        <v>5</v>
      </c>
      <c r="I638" s="412">
        <v>6</v>
      </c>
      <c r="J638" s="413">
        <v>272869</v>
      </c>
      <c r="K638" s="414">
        <v>1637214</v>
      </c>
      <c r="L638" s="290"/>
      <c r="M638" s="291"/>
      <c r="N638" s="292"/>
      <c r="O638" s="318">
        <f t="shared" si="81"/>
        <v>0</v>
      </c>
      <c r="P638" s="319">
        <f t="shared" si="82"/>
        <v>0</v>
      </c>
      <c r="Q638" s="150" t="str">
        <f t="shared" si="83"/>
        <v>ERROR</v>
      </c>
      <c r="R638" s="274"/>
    </row>
    <row r="639" spans="1:18" s="104" customFormat="1" ht="48" customHeight="1">
      <c r="A639" s="78"/>
      <c r="B639" s="363"/>
      <c r="C639" s="408">
        <v>4842</v>
      </c>
      <c r="D639" s="498">
        <v>11.102249999999989</v>
      </c>
      <c r="E639" s="409"/>
      <c r="F639" s="409"/>
      <c r="G639" s="425" t="s">
        <v>1365</v>
      </c>
      <c r="H639" s="426" t="s">
        <v>5</v>
      </c>
      <c r="I639" s="412">
        <v>10</v>
      </c>
      <c r="J639" s="413">
        <v>462656</v>
      </c>
      <c r="K639" s="414">
        <v>4626560</v>
      </c>
      <c r="L639" s="290"/>
      <c r="M639" s="291"/>
      <c r="N639" s="292"/>
      <c r="O639" s="318">
        <f t="shared" si="81"/>
        <v>0</v>
      </c>
      <c r="P639" s="319">
        <f t="shared" si="82"/>
        <v>0</v>
      </c>
      <c r="Q639" s="150" t="str">
        <f t="shared" si="83"/>
        <v>ERROR</v>
      </c>
      <c r="R639" s="274"/>
    </row>
    <row r="640" spans="1:18" s="104" customFormat="1" ht="48" customHeight="1">
      <c r="A640" s="78"/>
      <c r="B640" s="363"/>
      <c r="C640" s="408">
        <v>4844</v>
      </c>
      <c r="D640" s="498">
        <v>11.102259999999989</v>
      </c>
      <c r="E640" s="409"/>
      <c r="F640" s="409"/>
      <c r="G640" s="425" t="s">
        <v>1006</v>
      </c>
      <c r="H640" s="426" t="s">
        <v>5</v>
      </c>
      <c r="I640" s="412">
        <v>5</v>
      </c>
      <c r="J640" s="413">
        <v>3251401</v>
      </c>
      <c r="K640" s="414">
        <v>16257005</v>
      </c>
      <c r="L640" s="290"/>
      <c r="M640" s="291"/>
      <c r="N640" s="292"/>
      <c r="O640" s="318">
        <f t="shared" si="81"/>
        <v>0</v>
      </c>
      <c r="P640" s="319">
        <f t="shared" si="82"/>
        <v>0</v>
      </c>
      <c r="Q640" s="150" t="str">
        <f t="shared" si="83"/>
        <v>ERROR</v>
      </c>
      <c r="R640" s="274"/>
    </row>
    <row r="641" spans="1:18" s="104" customFormat="1" ht="48" customHeight="1">
      <c r="A641" s="78"/>
      <c r="B641" s="363"/>
      <c r="C641" s="408">
        <v>4845</v>
      </c>
      <c r="D641" s="498">
        <v>11.102269999999988</v>
      </c>
      <c r="E641" s="409"/>
      <c r="F641" s="409"/>
      <c r="G641" s="425" t="s">
        <v>1007</v>
      </c>
      <c r="H641" s="426" t="s">
        <v>5</v>
      </c>
      <c r="I641" s="412">
        <v>2</v>
      </c>
      <c r="J641" s="413">
        <v>1143201</v>
      </c>
      <c r="K641" s="414">
        <v>2286402</v>
      </c>
      <c r="L641" s="290"/>
      <c r="M641" s="291"/>
      <c r="N641" s="292"/>
      <c r="O641" s="318">
        <f t="shared" si="81"/>
        <v>0</v>
      </c>
      <c r="P641" s="319">
        <f t="shared" si="82"/>
        <v>0</v>
      </c>
      <c r="Q641" s="150" t="str">
        <f t="shared" si="83"/>
        <v>ERROR</v>
      </c>
      <c r="R641" s="274"/>
    </row>
    <row r="642" spans="1:18" s="104" customFormat="1" ht="63.9" customHeight="1">
      <c r="A642" s="78"/>
      <c r="B642" s="363"/>
      <c r="C642" s="408">
        <v>4858</v>
      </c>
      <c r="D642" s="498">
        <v>11.102279999999988</v>
      </c>
      <c r="E642" s="409"/>
      <c r="F642" s="409"/>
      <c r="G642" s="425" t="s">
        <v>1008</v>
      </c>
      <c r="H642" s="426" t="s">
        <v>5</v>
      </c>
      <c r="I642" s="412">
        <v>53</v>
      </c>
      <c r="J642" s="413">
        <v>1232501</v>
      </c>
      <c r="K642" s="414">
        <v>65322553</v>
      </c>
      <c r="L642" s="290"/>
      <c r="M642" s="291"/>
      <c r="N642" s="292"/>
      <c r="O642" s="318">
        <f t="shared" si="81"/>
        <v>0</v>
      </c>
      <c r="P642" s="319">
        <f t="shared" si="82"/>
        <v>0</v>
      </c>
      <c r="Q642" s="150" t="str">
        <f t="shared" si="83"/>
        <v>ERROR</v>
      </c>
      <c r="R642" s="274"/>
    </row>
    <row r="643" spans="1:18" s="104" customFormat="1" ht="32.1" customHeight="1">
      <c r="A643" s="78"/>
      <c r="B643" s="363"/>
      <c r="C643" s="408">
        <v>4874</v>
      </c>
      <c r="D643" s="498">
        <v>11.102289999999988</v>
      </c>
      <c r="E643" s="409"/>
      <c r="F643" s="409"/>
      <c r="G643" s="425" t="s">
        <v>1009</v>
      </c>
      <c r="H643" s="426" t="s">
        <v>5</v>
      </c>
      <c r="I643" s="412">
        <v>4</v>
      </c>
      <c r="J643" s="413">
        <v>533782</v>
      </c>
      <c r="K643" s="414">
        <v>2135128</v>
      </c>
      <c r="L643" s="290"/>
      <c r="M643" s="291"/>
      <c r="N643" s="292"/>
      <c r="O643" s="318">
        <f t="shared" si="81"/>
        <v>0</v>
      </c>
      <c r="P643" s="319">
        <f t="shared" si="82"/>
        <v>0</v>
      </c>
      <c r="Q643" s="150" t="str">
        <f t="shared" si="83"/>
        <v>ERROR</v>
      </c>
      <c r="R643" s="274"/>
    </row>
    <row r="644" spans="1:18" s="104" customFormat="1" ht="32.1" customHeight="1">
      <c r="A644" s="78"/>
      <c r="B644" s="363"/>
      <c r="C644" s="408">
        <v>4899</v>
      </c>
      <c r="D644" s="498">
        <v>11.102299999999987</v>
      </c>
      <c r="E644" s="409"/>
      <c r="F644" s="409"/>
      <c r="G644" s="425" t="s">
        <v>1010</v>
      </c>
      <c r="H644" s="426" t="s">
        <v>5</v>
      </c>
      <c r="I644" s="412">
        <v>5</v>
      </c>
      <c r="J644" s="413">
        <v>218936</v>
      </c>
      <c r="K644" s="414">
        <v>1094680</v>
      </c>
      <c r="L644" s="290"/>
      <c r="M644" s="291"/>
      <c r="N644" s="292"/>
      <c r="O644" s="318">
        <f t="shared" si="81"/>
        <v>0</v>
      </c>
      <c r="P644" s="319">
        <f t="shared" si="82"/>
        <v>0</v>
      </c>
      <c r="Q644" s="150" t="str">
        <f t="shared" si="83"/>
        <v>ERROR</v>
      </c>
      <c r="R644" s="274"/>
    </row>
    <row r="645" spans="1:18" s="104" customFormat="1" ht="32.1" customHeight="1">
      <c r="A645" s="78"/>
      <c r="B645" s="363"/>
      <c r="C645" s="408">
        <v>4900</v>
      </c>
      <c r="D645" s="498">
        <v>11.102309999999987</v>
      </c>
      <c r="E645" s="409"/>
      <c r="F645" s="409"/>
      <c r="G645" s="425" t="s">
        <v>1011</v>
      </c>
      <c r="H645" s="426" t="s">
        <v>5</v>
      </c>
      <c r="I645" s="412">
        <v>2</v>
      </c>
      <c r="J645" s="413">
        <v>676555</v>
      </c>
      <c r="K645" s="414">
        <v>1353110</v>
      </c>
      <c r="L645" s="290"/>
      <c r="M645" s="291"/>
      <c r="N645" s="292"/>
      <c r="O645" s="318">
        <f t="shared" si="81"/>
        <v>0</v>
      </c>
      <c r="P645" s="319">
        <f t="shared" si="82"/>
        <v>0</v>
      </c>
      <c r="Q645" s="150" t="str">
        <f t="shared" si="83"/>
        <v>ERROR</v>
      </c>
      <c r="R645" s="274"/>
    </row>
    <row r="646" spans="1:18" s="104" customFormat="1" ht="63.9" customHeight="1">
      <c r="A646" s="78"/>
      <c r="B646" s="363"/>
      <c r="C646" s="408">
        <v>4901</v>
      </c>
      <c r="D646" s="498">
        <v>11.102319999999986</v>
      </c>
      <c r="E646" s="409"/>
      <c r="F646" s="409"/>
      <c r="G646" s="425" t="s">
        <v>1012</v>
      </c>
      <c r="H646" s="426" t="s">
        <v>5</v>
      </c>
      <c r="I646" s="412">
        <v>3</v>
      </c>
      <c r="J646" s="413">
        <v>968880</v>
      </c>
      <c r="K646" s="414">
        <v>2906640</v>
      </c>
      <c r="L646" s="290"/>
      <c r="M646" s="291"/>
      <c r="N646" s="292"/>
      <c r="O646" s="318">
        <f t="shared" si="81"/>
        <v>0</v>
      </c>
      <c r="P646" s="319">
        <f t="shared" si="82"/>
        <v>0</v>
      </c>
      <c r="Q646" s="150" t="str">
        <f t="shared" si="83"/>
        <v>ERROR</v>
      </c>
      <c r="R646" s="274"/>
    </row>
    <row r="647" spans="1:18" s="104" customFormat="1" ht="48" customHeight="1">
      <c r="A647" s="78"/>
      <c r="B647" s="363"/>
      <c r="C647" s="408">
        <v>4978</v>
      </c>
      <c r="D647" s="498">
        <v>11.102329999999986</v>
      </c>
      <c r="E647" s="409"/>
      <c r="F647" s="409"/>
      <c r="G647" s="425" t="s">
        <v>1013</v>
      </c>
      <c r="H647" s="426" t="s">
        <v>5</v>
      </c>
      <c r="I647" s="412">
        <v>105</v>
      </c>
      <c r="J647" s="413">
        <v>679362</v>
      </c>
      <c r="K647" s="414">
        <v>71333010</v>
      </c>
      <c r="L647" s="290"/>
      <c r="M647" s="291"/>
      <c r="N647" s="292"/>
      <c r="O647" s="318">
        <f t="shared" si="81"/>
        <v>0</v>
      </c>
      <c r="P647" s="319">
        <f t="shared" si="82"/>
        <v>0</v>
      </c>
      <c r="Q647" s="150" t="str">
        <f t="shared" si="83"/>
        <v>ERROR</v>
      </c>
      <c r="R647" s="274"/>
    </row>
    <row r="648" spans="1:18" s="104" customFormat="1" ht="48" customHeight="1">
      <c r="A648" s="78"/>
      <c r="B648" s="363"/>
      <c r="C648" s="408">
        <v>4979</v>
      </c>
      <c r="D648" s="498">
        <v>11.102339999999986</v>
      </c>
      <c r="E648" s="409"/>
      <c r="F648" s="409"/>
      <c r="G648" s="425" t="s">
        <v>1014</v>
      </c>
      <c r="H648" s="426" t="s">
        <v>5</v>
      </c>
      <c r="I648" s="412">
        <v>15</v>
      </c>
      <c r="J648" s="413">
        <v>726630</v>
      </c>
      <c r="K648" s="414">
        <v>10899450</v>
      </c>
      <c r="L648" s="290"/>
      <c r="M648" s="291"/>
      <c r="N648" s="292"/>
      <c r="O648" s="318">
        <f t="shared" si="81"/>
        <v>0</v>
      </c>
      <c r="P648" s="319">
        <f t="shared" si="82"/>
        <v>0</v>
      </c>
      <c r="Q648" s="150" t="str">
        <f t="shared" si="83"/>
        <v>ERROR</v>
      </c>
      <c r="R648" s="274"/>
    </row>
    <row r="649" spans="1:18" s="104" customFormat="1" ht="48" customHeight="1">
      <c r="A649" s="78"/>
      <c r="B649" s="363"/>
      <c r="C649" s="408">
        <v>5021</v>
      </c>
      <c r="D649" s="498">
        <v>11.102349999999985</v>
      </c>
      <c r="E649" s="409"/>
      <c r="F649" s="409"/>
      <c r="G649" s="425" t="s">
        <v>1015</v>
      </c>
      <c r="H649" s="426" t="s">
        <v>7</v>
      </c>
      <c r="I649" s="412">
        <v>35</v>
      </c>
      <c r="J649" s="413">
        <v>610828</v>
      </c>
      <c r="K649" s="414">
        <v>21378980</v>
      </c>
      <c r="L649" s="290"/>
      <c r="M649" s="291"/>
      <c r="N649" s="292"/>
      <c r="O649" s="318">
        <f t="shared" si="81"/>
        <v>0</v>
      </c>
      <c r="P649" s="319">
        <f t="shared" si="82"/>
        <v>0</v>
      </c>
      <c r="Q649" s="150" t="str">
        <f t="shared" si="83"/>
        <v>ERROR</v>
      </c>
      <c r="R649" s="274"/>
    </row>
    <row r="650" spans="1:18" s="104" customFormat="1" ht="63.9" customHeight="1">
      <c r="A650" s="78"/>
      <c r="B650" s="363"/>
      <c r="C650" s="408">
        <v>5172</v>
      </c>
      <c r="D650" s="498">
        <v>11.102359999999985</v>
      </c>
      <c r="E650" s="409"/>
      <c r="F650" s="409"/>
      <c r="G650" s="425" t="s">
        <v>1016</v>
      </c>
      <c r="H650" s="426" t="s">
        <v>5</v>
      </c>
      <c r="I650" s="412">
        <v>18</v>
      </c>
      <c r="J650" s="413">
        <v>423915</v>
      </c>
      <c r="K650" s="414">
        <v>7630470</v>
      </c>
      <c r="L650" s="290"/>
      <c r="M650" s="291"/>
      <c r="N650" s="292"/>
      <c r="O650" s="318">
        <f t="shared" si="81"/>
        <v>0</v>
      </c>
      <c r="P650" s="319">
        <f t="shared" si="82"/>
        <v>0</v>
      </c>
      <c r="Q650" s="150" t="str">
        <f t="shared" si="83"/>
        <v>ERROR</v>
      </c>
      <c r="R650" s="274"/>
    </row>
    <row r="651" spans="1:18" s="104" customFormat="1" ht="63.9" customHeight="1">
      <c r="A651" s="78"/>
      <c r="B651" s="363"/>
      <c r="C651" s="408">
        <v>5173</v>
      </c>
      <c r="D651" s="498">
        <v>11.102369999999985</v>
      </c>
      <c r="E651" s="409"/>
      <c r="F651" s="409"/>
      <c r="G651" s="425" t="s">
        <v>1017</v>
      </c>
      <c r="H651" s="426" t="s">
        <v>5</v>
      </c>
      <c r="I651" s="412">
        <v>11</v>
      </c>
      <c r="J651" s="413">
        <v>427963</v>
      </c>
      <c r="K651" s="414">
        <v>4707593</v>
      </c>
      <c r="L651" s="290"/>
      <c r="M651" s="291"/>
      <c r="N651" s="292"/>
      <c r="O651" s="318">
        <f t="shared" si="81"/>
        <v>0</v>
      </c>
      <c r="P651" s="319">
        <f t="shared" si="82"/>
        <v>0</v>
      </c>
      <c r="Q651" s="150" t="str">
        <f t="shared" si="83"/>
        <v>ERROR</v>
      </c>
      <c r="R651" s="274"/>
    </row>
    <row r="652" spans="1:18" s="104" customFormat="1" ht="48" customHeight="1">
      <c r="A652" s="78"/>
      <c r="B652" s="363"/>
      <c r="C652" s="408">
        <v>5999</v>
      </c>
      <c r="D652" s="498">
        <v>11.102399999999983</v>
      </c>
      <c r="E652" s="409"/>
      <c r="F652" s="409"/>
      <c r="G652" s="425" t="s">
        <v>1018</v>
      </c>
      <c r="H652" s="426" t="s">
        <v>5</v>
      </c>
      <c r="I652" s="412">
        <v>16</v>
      </c>
      <c r="J652" s="413">
        <v>1582961</v>
      </c>
      <c r="K652" s="414">
        <v>25327376</v>
      </c>
      <c r="L652" s="290"/>
      <c r="M652" s="291"/>
      <c r="N652" s="292"/>
      <c r="O652" s="318">
        <f t="shared" si="81"/>
        <v>0</v>
      </c>
      <c r="P652" s="319">
        <f t="shared" si="82"/>
        <v>0</v>
      </c>
      <c r="Q652" s="150" t="str">
        <f t="shared" si="83"/>
        <v>ERROR</v>
      </c>
      <c r="R652" s="274"/>
    </row>
    <row r="653" spans="1:18" s="104" customFormat="1" ht="48" customHeight="1">
      <c r="A653" s="78"/>
      <c r="B653" s="363"/>
      <c r="C653" s="408">
        <v>9598</v>
      </c>
      <c r="D653" s="498">
        <v>11.102419999999983</v>
      </c>
      <c r="E653" s="409"/>
      <c r="F653" s="409"/>
      <c r="G653" s="425" t="s">
        <v>1019</v>
      </c>
      <c r="H653" s="426" t="s">
        <v>5</v>
      </c>
      <c r="I653" s="412">
        <v>9</v>
      </c>
      <c r="J653" s="413">
        <v>3744304</v>
      </c>
      <c r="K653" s="414">
        <v>33698736</v>
      </c>
      <c r="L653" s="290"/>
      <c r="M653" s="291"/>
      <c r="N653" s="292"/>
      <c r="O653" s="318">
        <f t="shared" si="81"/>
        <v>0</v>
      </c>
      <c r="P653" s="319">
        <f t="shared" si="82"/>
        <v>0</v>
      </c>
      <c r="Q653" s="150" t="str">
        <f t="shared" si="83"/>
        <v>ERROR</v>
      </c>
      <c r="R653" s="274"/>
    </row>
    <row r="654" spans="1:18" s="104" customFormat="1" ht="48" customHeight="1">
      <c r="A654" s="78"/>
      <c r="B654" s="363"/>
      <c r="C654" s="408">
        <v>9600</v>
      </c>
      <c r="D654" s="498">
        <v>11.102429999999982</v>
      </c>
      <c r="E654" s="409"/>
      <c r="F654" s="409"/>
      <c r="G654" s="425" t="s">
        <v>1020</v>
      </c>
      <c r="H654" s="426" t="s">
        <v>5</v>
      </c>
      <c r="I654" s="412">
        <v>10</v>
      </c>
      <c r="J654" s="413">
        <v>3423371</v>
      </c>
      <c r="K654" s="414">
        <v>34233710</v>
      </c>
      <c r="L654" s="290"/>
      <c r="M654" s="291"/>
      <c r="N654" s="292"/>
      <c r="O654" s="318">
        <f t="shared" si="81"/>
        <v>0</v>
      </c>
      <c r="P654" s="319">
        <f t="shared" si="82"/>
        <v>0</v>
      </c>
      <c r="Q654" s="150" t="str">
        <f t="shared" si="83"/>
        <v>ERROR</v>
      </c>
      <c r="R654" s="274"/>
    </row>
    <row r="655" spans="1:18" s="104" customFormat="1" ht="48" customHeight="1">
      <c r="A655" s="78"/>
      <c r="B655" s="363"/>
      <c r="C655" s="408">
        <v>9602</v>
      </c>
      <c r="D655" s="498">
        <v>11.102439999999982</v>
      </c>
      <c r="E655" s="409"/>
      <c r="F655" s="409"/>
      <c r="G655" s="425" t="s">
        <v>1021</v>
      </c>
      <c r="H655" s="426" t="s">
        <v>5</v>
      </c>
      <c r="I655" s="412">
        <v>29</v>
      </c>
      <c r="J655" s="413">
        <v>860715</v>
      </c>
      <c r="K655" s="414">
        <v>24960735</v>
      </c>
      <c r="L655" s="290"/>
      <c r="M655" s="291"/>
      <c r="N655" s="292"/>
      <c r="O655" s="318">
        <f t="shared" si="81"/>
        <v>0</v>
      </c>
      <c r="P655" s="319">
        <f t="shared" si="82"/>
        <v>0</v>
      </c>
      <c r="Q655" s="150" t="str">
        <f t="shared" si="83"/>
        <v>ERROR</v>
      </c>
      <c r="R655" s="274"/>
    </row>
    <row r="656" spans="1:18" s="104" customFormat="1" ht="48" customHeight="1">
      <c r="A656" s="78"/>
      <c r="B656" s="363"/>
      <c r="C656" s="408">
        <v>9604</v>
      </c>
      <c r="D656" s="498">
        <v>11.102449999999982</v>
      </c>
      <c r="E656" s="409"/>
      <c r="F656" s="409"/>
      <c r="G656" s="425" t="s">
        <v>1022</v>
      </c>
      <c r="H656" s="426" t="s">
        <v>5</v>
      </c>
      <c r="I656" s="412">
        <v>3</v>
      </c>
      <c r="J656" s="413">
        <v>1501094</v>
      </c>
      <c r="K656" s="414">
        <v>4503282</v>
      </c>
      <c r="L656" s="290"/>
      <c r="M656" s="291"/>
      <c r="N656" s="292"/>
      <c r="O656" s="318">
        <f t="shared" si="81"/>
        <v>0</v>
      </c>
      <c r="P656" s="319">
        <f t="shared" si="82"/>
        <v>0</v>
      </c>
      <c r="Q656" s="150" t="str">
        <f t="shared" si="83"/>
        <v>ERROR</v>
      </c>
      <c r="R656" s="274"/>
    </row>
    <row r="657" spans="1:18" s="104" customFormat="1" ht="48" customHeight="1">
      <c r="A657" s="78"/>
      <c r="B657" s="363"/>
      <c r="C657" s="408">
        <v>9619</v>
      </c>
      <c r="D657" s="498">
        <v>11.102459999999981</v>
      </c>
      <c r="E657" s="409"/>
      <c r="F657" s="409"/>
      <c r="G657" s="425" t="s">
        <v>1023</v>
      </c>
      <c r="H657" s="426" t="s">
        <v>5</v>
      </c>
      <c r="I657" s="412">
        <v>16</v>
      </c>
      <c r="J657" s="413">
        <v>562806</v>
      </c>
      <c r="K657" s="414">
        <v>9004896</v>
      </c>
      <c r="L657" s="290"/>
      <c r="M657" s="291"/>
      <c r="N657" s="292"/>
      <c r="O657" s="318">
        <f t="shared" si="81"/>
        <v>0</v>
      </c>
      <c r="P657" s="319">
        <f t="shared" si="82"/>
        <v>0</v>
      </c>
      <c r="Q657" s="150" t="str">
        <f t="shared" si="83"/>
        <v>ERROR</v>
      </c>
      <c r="R657" s="274"/>
    </row>
    <row r="658" spans="1:18" s="104" customFormat="1" ht="48" customHeight="1">
      <c r="A658" s="78"/>
      <c r="B658" s="363"/>
      <c r="C658" s="408">
        <v>9621</v>
      </c>
      <c r="D658" s="498">
        <v>11.102469999999981</v>
      </c>
      <c r="E658" s="409"/>
      <c r="F658" s="409"/>
      <c r="G658" s="425" t="s">
        <v>1024</v>
      </c>
      <c r="H658" s="426" t="s">
        <v>5</v>
      </c>
      <c r="I658" s="412">
        <v>11</v>
      </c>
      <c r="J658" s="413">
        <v>689467</v>
      </c>
      <c r="K658" s="414">
        <v>7584137</v>
      </c>
      <c r="L658" s="290"/>
      <c r="M658" s="291"/>
      <c r="N658" s="292"/>
      <c r="O658" s="318">
        <f t="shared" si="81"/>
        <v>0</v>
      </c>
      <c r="P658" s="319">
        <f t="shared" si="82"/>
        <v>0</v>
      </c>
      <c r="Q658" s="150" t="str">
        <f t="shared" si="83"/>
        <v>ERROR</v>
      </c>
      <c r="R658" s="274"/>
    </row>
    <row r="659" spans="1:18" s="104" customFormat="1" ht="48" customHeight="1">
      <c r="A659" s="78"/>
      <c r="B659" s="363"/>
      <c r="C659" s="408">
        <v>9623</v>
      </c>
      <c r="D659" s="498">
        <v>11.10247999999998</v>
      </c>
      <c r="E659" s="409"/>
      <c r="F659" s="409"/>
      <c r="G659" s="425" t="s">
        <v>1025</v>
      </c>
      <c r="H659" s="426" t="s">
        <v>5</v>
      </c>
      <c r="I659" s="412">
        <v>2</v>
      </c>
      <c r="J659" s="413">
        <v>3318085</v>
      </c>
      <c r="K659" s="414">
        <v>6636170</v>
      </c>
      <c r="L659" s="290"/>
      <c r="M659" s="291"/>
      <c r="N659" s="292"/>
      <c r="O659" s="318">
        <f t="shared" si="81"/>
        <v>0</v>
      </c>
      <c r="P659" s="319">
        <f t="shared" si="82"/>
        <v>0</v>
      </c>
      <c r="Q659" s="150" t="str">
        <f t="shared" si="83"/>
        <v>ERROR</v>
      </c>
      <c r="R659" s="274"/>
    </row>
    <row r="660" spans="1:18" s="104" customFormat="1" ht="48" customHeight="1">
      <c r="A660" s="78"/>
      <c r="B660" s="363"/>
      <c r="C660" s="408">
        <v>9628</v>
      </c>
      <c r="D660" s="498">
        <v>11.10248999999998</v>
      </c>
      <c r="E660" s="409"/>
      <c r="F660" s="409"/>
      <c r="G660" s="425" t="s">
        <v>1026</v>
      </c>
      <c r="H660" s="426" t="s">
        <v>5</v>
      </c>
      <c r="I660" s="412">
        <v>6</v>
      </c>
      <c r="J660" s="413">
        <v>258316</v>
      </c>
      <c r="K660" s="414">
        <v>1549896</v>
      </c>
      <c r="L660" s="290"/>
      <c r="M660" s="291"/>
      <c r="N660" s="292"/>
      <c r="O660" s="318">
        <f t="shared" si="81"/>
        <v>0</v>
      </c>
      <c r="P660" s="319">
        <f t="shared" si="82"/>
        <v>0</v>
      </c>
      <c r="Q660" s="150" t="str">
        <f t="shared" si="83"/>
        <v>ERROR</v>
      </c>
      <c r="R660" s="274"/>
    </row>
    <row r="661" spans="1:18" s="104" customFormat="1" ht="48" customHeight="1">
      <c r="A661" s="78"/>
      <c r="B661" s="363"/>
      <c r="C661" s="408">
        <v>9626</v>
      </c>
      <c r="D661" s="498">
        <v>11.10249999999998</v>
      </c>
      <c r="E661" s="409"/>
      <c r="F661" s="409"/>
      <c r="G661" s="425" t="s">
        <v>1027</v>
      </c>
      <c r="H661" s="426" t="s">
        <v>5</v>
      </c>
      <c r="I661" s="412">
        <v>3</v>
      </c>
      <c r="J661" s="413">
        <v>872331</v>
      </c>
      <c r="K661" s="414">
        <v>2616993</v>
      </c>
      <c r="L661" s="290"/>
      <c r="M661" s="291"/>
      <c r="N661" s="292"/>
      <c r="O661" s="318">
        <f t="shared" si="81"/>
        <v>0</v>
      </c>
      <c r="P661" s="319">
        <f t="shared" si="82"/>
        <v>0</v>
      </c>
      <c r="Q661" s="150" t="str">
        <f t="shared" si="83"/>
        <v>ERROR</v>
      </c>
      <c r="R661" s="274"/>
    </row>
    <row r="662" spans="1:18" s="104" customFormat="1" ht="48" customHeight="1">
      <c r="A662" s="78"/>
      <c r="B662" s="363"/>
      <c r="C662" s="408">
        <v>9629</v>
      </c>
      <c r="D662" s="498">
        <v>11.102509999999979</v>
      </c>
      <c r="E662" s="409"/>
      <c r="F662" s="409"/>
      <c r="G662" s="425" t="s">
        <v>1028</v>
      </c>
      <c r="H662" s="426" t="s">
        <v>5</v>
      </c>
      <c r="I662" s="412">
        <v>50</v>
      </c>
      <c r="J662" s="413">
        <v>1118409</v>
      </c>
      <c r="K662" s="414">
        <v>55920450</v>
      </c>
      <c r="L662" s="290"/>
      <c r="M662" s="291"/>
      <c r="N662" s="292"/>
      <c r="O662" s="318">
        <f t="shared" si="81"/>
        <v>0</v>
      </c>
      <c r="P662" s="319">
        <f t="shared" si="82"/>
        <v>0</v>
      </c>
      <c r="Q662" s="150" t="str">
        <f t="shared" si="83"/>
        <v>ERROR</v>
      </c>
      <c r="R662" s="274"/>
    </row>
    <row r="663" spans="1:18" s="104" customFormat="1" ht="48" customHeight="1">
      <c r="A663" s="78"/>
      <c r="B663" s="363"/>
      <c r="C663" s="408">
        <v>9632</v>
      </c>
      <c r="D663" s="498">
        <v>11.102519999999979</v>
      </c>
      <c r="E663" s="409"/>
      <c r="F663" s="409"/>
      <c r="G663" s="425" t="s">
        <v>1029</v>
      </c>
      <c r="H663" s="426" t="s">
        <v>5</v>
      </c>
      <c r="I663" s="412">
        <v>6</v>
      </c>
      <c r="J663" s="413">
        <v>536054</v>
      </c>
      <c r="K663" s="414">
        <v>3216324</v>
      </c>
      <c r="L663" s="290"/>
      <c r="M663" s="291"/>
      <c r="N663" s="292"/>
      <c r="O663" s="318">
        <f t="shared" si="81"/>
        <v>0</v>
      </c>
      <c r="P663" s="319">
        <f t="shared" si="82"/>
        <v>0</v>
      </c>
      <c r="Q663" s="150" t="str">
        <f t="shared" si="83"/>
        <v>ERROR</v>
      </c>
      <c r="R663" s="274"/>
    </row>
    <row r="664" spans="1:18" s="104" customFormat="1" ht="48" customHeight="1">
      <c r="A664" s="78"/>
      <c r="B664" s="363"/>
      <c r="C664" s="408">
        <v>9631</v>
      </c>
      <c r="D664" s="498">
        <v>11.102539999999978</v>
      </c>
      <c r="E664" s="409"/>
      <c r="F664" s="409"/>
      <c r="G664" s="425" t="s">
        <v>1030</v>
      </c>
      <c r="H664" s="426" t="s">
        <v>5</v>
      </c>
      <c r="I664" s="412">
        <v>10</v>
      </c>
      <c r="J664" s="413">
        <v>508146</v>
      </c>
      <c r="K664" s="414">
        <v>5081460</v>
      </c>
      <c r="L664" s="290"/>
      <c r="M664" s="291"/>
      <c r="N664" s="292"/>
      <c r="O664" s="318">
        <f t="shared" si="81"/>
        <v>0</v>
      </c>
      <c r="P664" s="319">
        <f t="shared" si="82"/>
        <v>0</v>
      </c>
      <c r="Q664" s="150" t="str">
        <f t="shared" si="83"/>
        <v>ERROR</v>
      </c>
      <c r="R664" s="274"/>
    </row>
    <row r="665" spans="1:18" s="104" customFormat="1" ht="63.9" customHeight="1">
      <c r="A665" s="78"/>
      <c r="B665" s="363"/>
      <c r="C665" s="408">
        <v>9637</v>
      </c>
      <c r="D665" s="498">
        <v>11.102549999999978</v>
      </c>
      <c r="E665" s="409"/>
      <c r="F665" s="409"/>
      <c r="G665" s="425" t="s">
        <v>1031</v>
      </c>
      <c r="H665" s="426" t="s">
        <v>5</v>
      </c>
      <c r="I665" s="412">
        <v>74</v>
      </c>
      <c r="J665" s="413">
        <v>2284142</v>
      </c>
      <c r="K665" s="414">
        <v>169026508</v>
      </c>
      <c r="L665" s="290"/>
      <c r="M665" s="291"/>
      <c r="N665" s="292"/>
      <c r="O665" s="318">
        <f t="shared" si="81"/>
        <v>0</v>
      </c>
      <c r="P665" s="319">
        <f t="shared" si="82"/>
        <v>0</v>
      </c>
      <c r="Q665" s="150" t="str">
        <f t="shared" si="83"/>
        <v>ERROR</v>
      </c>
      <c r="R665" s="274"/>
    </row>
    <row r="666" spans="1:18" s="104" customFormat="1" ht="63.9" customHeight="1">
      <c r="A666" s="78"/>
      <c r="B666" s="363"/>
      <c r="C666" s="408">
        <v>9638</v>
      </c>
      <c r="D666" s="498">
        <v>11.102559999999977</v>
      </c>
      <c r="E666" s="409"/>
      <c r="F666" s="409"/>
      <c r="G666" s="425" t="s">
        <v>1032</v>
      </c>
      <c r="H666" s="426" t="s">
        <v>5</v>
      </c>
      <c r="I666" s="412">
        <v>23</v>
      </c>
      <c r="J666" s="413">
        <v>1224161</v>
      </c>
      <c r="K666" s="414">
        <v>28155703</v>
      </c>
      <c r="L666" s="290"/>
      <c r="M666" s="291"/>
      <c r="N666" s="292"/>
      <c r="O666" s="318">
        <f t="shared" si="81"/>
        <v>0</v>
      </c>
      <c r="P666" s="319">
        <f t="shared" si="82"/>
        <v>0</v>
      </c>
      <c r="Q666" s="150" t="str">
        <f t="shared" si="83"/>
        <v>ERROR</v>
      </c>
      <c r="R666" s="274"/>
    </row>
    <row r="667" spans="1:18" s="104" customFormat="1" ht="48" customHeight="1">
      <c r="A667" s="78"/>
      <c r="B667" s="363"/>
      <c r="C667" s="408">
        <v>9642</v>
      </c>
      <c r="D667" s="498">
        <v>11.102569999999977</v>
      </c>
      <c r="E667" s="409"/>
      <c r="F667" s="409"/>
      <c r="G667" s="425" t="s">
        <v>1033</v>
      </c>
      <c r="H667" s="426" t="s">
        <v>5</v>
      </c>
      <c r="I667" s="412">
        <v>111</v>
      </c>
      <c r="J667" s="413">
        <v>614740</v>
      </c>
      <c r="K667" s="414">
        <v>68236140</v>
      </c>
      <c r="L667" s="290"/>
      <c r="M667" s="291"/>
      <c r="N667" s="292"/>
      <c r="O667" s="318">
        <f t="shared" si="81"/>
        <v>0</v>
      </c>
      <c r="P667" s="319">
        <f t="shared" si="82"/>
        <v>0</v>
      </c>
      <c r="Q667" s="150" t="str">
        <f t="shared" si="83"/>
        <v>ERROR</v>
      </c>
      <c r="R667" s="274"/>
    </row>
    <row r="668" spans="1:18" s="104" customFormat="1" ht="48" customHeight="1">
      <c r="A668" s="78"/>
      <c r="B668" s="363"/>
      <c r="C668" s="408">
        <v>9645</v>
      </c>
      <c r="D668" s="498">
        <v>11.102579999999977</v>
      </c>
      <c r="E668" s="409"/>
      <c r="F668" s="409"/>
      <c r="G668" s="425" t="s">
        <v>1034</v>
      </c>
      <c r="H668" s="426" t="s">
        <v>5</v>
      </c>
      <c r="I668" s="412">
        <v>100</v>
      </c>
      <c r="J668" s="413">
        <v>2600474</v>
      </c>
      <c r="K668" s="414">
        <v>260047400</v>
      </c>
      <c r="L668" s="290"/>
      <c r="M668" s="291"/>
      <c r="N668" s="292"/>
      <c r="O668" s="318">
        <f t="shared" si="81"/>
        <v>0</v>
      </c>
      <c r="P668" s="319">
        <f t="shared" si="82"/>
        <v>0</v>
      </c>
      <c r="Q668" s="150" t="str">
        <f t="shared" si="83"/>
        <v>ERROR</v>
      </c>
      <c r="R668" s="274"/>
    </row>
    <row r="669" spans="1:18" s="104" customFormat="1" ht="48" customHeight="1">
      <c r="A669" s="78"/>
      <c r="B669" s="363"/>
      <c r="C669" s="408">
        <v>9644</v>
      </c>
      <c r="D669" s="498">
        <v>11.102589999999976</v>
      </c>
      <c r="E669" s="409"/>
      <c r="F669" s="409"/>
      <c r="G669" s="425" t="s">
        <v>1035</v>
      </c>
      <c r="H669" s="426" t="s">
        <v>5</v>
      </c>
      <c r="I669" s="412">
        <v>264</v>
      </c>
      <c r="J669" s="413">
        <v>2538635</v>
      </c>
      <c r="K669" s="414">
        <v>670199640</v>
      </c>
      <c r="L669" s="290"/>
      <c r="M669" s="291"/>
      <c r="N669" s="292"/>
      <c r="O669" s="318">
        <f t="shared" si="81"/>
        <v>0</v>
      </c>
      <c r="P669" s="319">
        <f t="shared" si="82"/>
        <v>0</v>
      </c>
      <c r="Q669" s="150" t="str">
        <f t="shared" si="83"/>
        <v>ERROR</v>
      </c>
      <c r="R669" s="274"/>
    </row>
    <row r="670" spans="1:18" s="104" customFormat="1" ht="48" customHeight="1">
      <c r="A670" s="78"/>
      <c r="B670" s="363"/>
      <c r="C670" s="408">
        <v>9647</v>
      </c>
      <c r="D670" s="498">
        <v>11.102599999999976</v>
      </c>
      <c r="E670" s="409"/>
      <c r="F670" s="409"/>
      <c r="G670" s="425" t="s">
        <v>1036</v>
      </c>
      <c r="H670" s="426" t="s">
        <v>5</v>
      </c>
      <c r="I670" s="412">
        <v>7</v>
      </c>
      <c r="J670" s="413">
        <v>391583</v>
      </c>
      <c r="K670" s="414">
        <v>2741081</v>
      </c>
      <c r="L670" s="290"/>
      <c r="M670" s="291"/>
      <c r="N670" s="365"/>
      <c r="O670" s="318">
        <f t="shared" si="81"/>
        <v>0</v>
      </c>
      <c r="P670" s="319">
        <f t="shared" si="82"/>
        <v>0</v>
      </c>
      <c r="Q670" s="150" t="str">
        <f t="shared" si="83"/>
        <v>ERROR</v>
      </c>
      <c r="R670" s="274"/>
    </row>
    <row r="671" spans="1:18" s="104" customFormat="1" ht="48" customHeight="1">
      <c r="A671" s="78"/>
      <c r="B671" s="363"/>
      <c r="C671" s="408">
        <v>9646</v>
      </c>
      <c r="D671" s="498">
        <v>11.102609999999975</v>
      </c>
      <c r="E671" s="409"/>
      <c r="F671" s="409"/>
      <c r="G671" s="425" t="s">
        <v>1037</v>
      </c>
      <c r="H671" s="426" t="s">
        <v>5</v>
      </c>
      <c r="I671" s="412">
        <v>2</v>
      </c>
      <c r="J671" s="413">
        <v>2796226</v>
      </c>
      <c r="K671" s="414">
        <v>5592452</v>
      </c>
      <c r="L671" s="290"/>
      <c r="M671" s="291"/>
      <c r="N671" s="365"/>
      <c r="O671" s="318">
        <f t="shared" si="81"/>
        <v>0</v>
      </c>
      <c r="P671" s="319">
        <f t="shared" si="82"/>
        <v>0</v>
      </c>
      <c r="Q671" s="150" t="str">
        <f t="shared" si="83"/>
        <v>ERROR</v>
      </c>
      <c r="R671" s="274"/>
    </row>
    <row r="672" spans="1:18" s="104" customFormat="1" ht="48" customHeight="1">
      <c r="A672" s="78"/>
      <c r="B672" s="363"/>
      <c r="C672" s="408">
        <v>9649</v>
      </c>
      <c r="D672" s="498">
        <v>11.102619999999975</v>
      </c>
      <c r="E672" s="409"/>
      <c r="F672" s="409"/>
      <c r="G672" s="425" t="s">
        <v>1038</v>
      </c>
      <c r="H672" s="426" t="s">
        <v>5</v>
      </c>
      <c r="I672" s="412">
        <v>74</v>
      </c>
      <c r="J672" s="413">
        <v>285093</v>
      </c>
      <c r="K672" s="414">
        <v>21096882</v>
      </c>
      <c r="L672" s="290"/>
      <c r="M672" s="291"/>
      <c r="N672" s="292"/>
      <c r="O672" s="318">
        <f t="shared" si="81"/>
        <v>0</v>
      </c>
      <c r="P672" s="319">
        <f t="shared" si="82"/>
        <v>0</v>
      </c>
      <c r="Q672" s="150" t="str">
        <f t="shared" si="83"/>
        <v>ERROR</v>
      </c>
      <c r="R672" s="274"/>
    </row>
    <row r="673" spans="1:18" s="104" customFormat="1" ht="48" customHeight="1">
      <c r="A673" s="78"/>
      <c r="B673" s="363"/>
      <c r="C673" s="408">
        <v>9654</v>
      </c>
      <c r="D673" s="498">
        <v>11.102629999999975</v>
      </c>
      <c r="E673" s="409"/>
      <c r="F673" s="409"/>
      <c r="G673" s="425" t="s">
        <v>1039</v>
      </c>
      <c r="H673" s="426" t="s">
        <v>5</v>
      </c>
      <c r="I673" s="412">
        <v>47</v>
      </c>
      <c r="J673" s="413">
        <v>711053</v>
      </c>
      <c r="K673" s="414">
        <v>33419491</v>
      </c>
      <c r="L673" s="290"/>
      <c r="M673" s="291"/>
      <c r="N673" s="292"/>
      <c r="O673" s="318">
        <f t="shared" si="81"/>
        <v>0</v>
      </c>
      <c r="P673" s="319">
        <f t="shared" si="82"/>
        <v>0</v>
      </c>
      <c r="Q673" s="150" t="str">
        <f t="shared" si="83"/>
        <v>ERROR</v>
      </c>
      <c r="R673" s="274"/>
    </row>
    <row r="674" spans="1:18" s="104" customFormat="1" ht="48" customHeight="1">
      <c r="A674" s="78"/>
      <c r="B674" s="363"/>
      <c r="C674" s="408">
        <v>9650</v>
      </c>
      <c r="D674" s="498">
        <v>11.102639999999974</v>
      </c>
      <c r="E674" s="409"/>
      <c r="F674" s="409"/>
      <c r="G674" s="425" t="s">
        <v>1040</v>
      </c>
      <c r="H674" s="426" t="s">
        <v>5</v>
      </c>
      <c r="I674" s="412">
        <v>12</v>
      </c>
      <c r="J674" s="413">
        <v>219098</v>
      </c>
      <c r="K674" s="414">
        <v>2629176</v>
      </c>
      <c r="L674" s="290"/>
      <c r="M674" s="291"/>
      <c r="N674" s="292"/>
      <c r="O674" s="318">
        <f t="shared" si="81"/>
        <v>0</v>
      </c>
      <c r="P674" s="319">
        <f t="shared" si="82"/>
        <v>0</v>
      </c>
      <c r="Q674" s="150" t="str">
        <f t="shared" si="83"/>
        <v>ERROR</v>
      </c>
      <c r="R674" s="274"/>
    </row>
    <row r="675" spans="1:18" s="104" customFormat="1" ht="48" customHeight="1">
      <c r="A675" s="78"/>
      <c r="B675" s="363"/>
      <c r="C675" s="408">
        <v>9655</v>
      </c>
      <c r="D675" s="498">
        <v>11.102649999999974</v>
      </c>
      <c r="E675" s="409"/>
      <c r="F675" s="409"/>
      <c r="G675" s="425" t="s">
        <v>1041</v>
      </c>
      <c r="H675" s="426" t="s">
        <v>5</v>
      </c>
      <c r="I675" s="412">
        <v>14</v>
      </c>
      <c r="J675" s="413">
        <v>2260897</v>
      </c>
      <c r="K675" s="414">
        <v>31652558</v>
      </c>
      <c r="L675" s="290"/>
      <c r="M675" s="291"/>
      <c r="N675" s="292"/>
      <c r="O675" s="318">
        <f t="shared" si="81"/>
        <v>0</v>
      </c>
      <c r="P675" s="319">
        <f t="shared" si="82"/>
        <v>0</v>
      </c>
      <c r="Q675" s="150" t="str">
        <f t="shared" si="83"/>
        <v>ERROR</v>
      </c>
      <c r="R675" s="274"/>
    </row>
    <row r="676" spans="1:18" s="104" customFormat="1" ht="63.9" customHeight="1">
      <c r="A676" s="78"/>
      <c r="B676" s="363"/>
      <c r="C676" s="408">
        <v>9656</v>
      </c>
      <c r="D676" s="498">
        <v>11.102659999999974</v>
      </c>
      <c r="E676" s="409"/>
      <c r="F676" s="409"/>
      <c r="G676" s="425" t="s">
        <v>1042</v>
      </c>
      <c r="H676" s="426" t="s">
        <v>5</v>
      </c>
      <c r="I676" s="412">
        <v>8</v>
      </c>
      <c r="J676" s="413">
        <v>3295033</v>
      </c>
      <c r="K676" s="414">
        <v>26360264</v>
      </c>
      <c r="L676" s="290"/>
      <c r="M676" s="291"/>
      <c r="N676" s="292"/>
      <c r="O676" s="318">
        <f t="shared" si="81"/>
        <v>0</v>
      </c>
      <c r="P676" s="319">
        <f t="shared" si="82"/>
        <v>0</v>
      </c>
      <c r="Q676" s="150" t="str">
        <f t="shared" si="83"/>
        <v>ERROR</v>
      </c>
      <c r="R676" s="274"/>
    </row>
    <row r="677" spans="1:18" s="104" customFormat="1" ht="63.9" customHeight="1">
      <c r="A677" s="78"/>
      <c r="B677" s="363"/>
      <c r="C677" s="408">
        <v>9657</v>
      </c>
      <c r="D677" s="498">
        <v>11.102669999999973</v>
      </c>
      <c r="E677" s="409"/>
      <c r="F677" s="409"/>
      <c r="G677" s="425" t="s">
        <v>1043</v>
      </c>
      <c r="H677" s="426" t="s">
        <v>5</v>
      </c>
      <c r="I677" s="412">
        <v>15</v>
      </c>
      <c r="J677" s="413">
        <v>7569027</v>
      </c>
      <c r="K677" s="414">
        <v>113535405</v>
      </c>
      <c r="L677" s="290"/>
      <c r="M677" s="291"/>
      <c r="N677" s="292"/>
      <c r="O677" s="318">
        <f t="shared" si="81"/>
        <v>0</v>
      </c>
      <c r="P677" s="319">
        <f t="shared" si="82"/>
        <v>0</v>
      </c>
      <c r="Q677" s="150" t="str">
        <f t="shared" si="83"/>
        <v>ERROR</v>
      </c>
      <c r="R677" s="274"/>
    </row>
    <row r="678" spans="1:18" s="104" customFormat="1" ht="32.1" customHeight="1">
      <c r="A678" s="78"/>
      <c r="B678" s="363"/>
      <c r="C678" s="408">
        <v>7392</v>
      </c>
      <c r="D678" s="498">
        <v>11.102679999999973</v>
      </c>
      <c r="E678" s="409"/>
      <c r="F678" s="409"/>
      <c r="G678" s="425" t="s">
        <v>1044</v>
      </c>
      <c r="H678" s="426" t="s">
        <v>5</v>
      </c>
      <c r="I678" s="412">
        <v>4</v>
      </c>
      <c r="J678" s="413">
        <v>2150294</v>
      </c>
      <c r="K678" s="414">
        <v>8601176</v>
      </c>
      <c r="L678" s="290"/>
      <c r="M678" s="291"/>
      <c r="N678" s="292"/>
      <c r="O678" s="318">
        <f t="shared" si="81"/>
        <v>0</v>
      </c>
      <c r="P678" s="319">
        <f t="shared" si="82"/>
        <v>0</v>
      </c>
      <c r="Q678" s="150" t="str">
        <f t="shared" si="83"/>
        <v>ERROR</v>
      </c>
      <c r="R678" s="274"/>
    </row>
    <row r="679" spans="1:18" s="104" customFormat="1" ht="63.9" customHeight="1">
      <c r="A679" s="78"/>
      <c r="B679" s="363"/>
      <c r="C679" s="408">
        <v>9664</v>
      </c>
      <c r="D679" s="498">
        <v>11.102709999999972</v>
      </c>
      <c r="E679" s="409"/>
      <c r="F679" s="409"/>
      <c r="G679" s="425" t="s">
        <v>1045</v>
      </c>
      <c r="H679" s="426" t="s">
        <v>5</v>
      </c>
      <c r="I679" s="412">
        <v>14</v>
      </c>
      <c r="J679" s="413">
        <v>739076</v>
      </c>
      <c r="K679" s="414">
        <v>10347064</v>
      </c>
      <c r="L679" s="290"/>
      <c r="M679" s="291"/>
      <c r="N679" s="365"/>
      <c r="O679" s="318">
        <f t="shared" si="81"/>
        <v>0</v>
      </c>
      <c r="P679" s="319">
        <f t="shared" si="82"/>
        <v>0</v>
      </c>
      <c r="Q679" s="150" t="str">
        <f t="shared" si="83"/>
        <v>ERROR</v>
      </c>
      <c r="R679" s="274"/>
    </row>
    <row r="680" spans="1:18" s="104" customFormat="1" ht="48" customHeight="1">
      <c r="A680" s="78"/>
      <c r="B680" s="363"/>
      <c r="C680" s="408">
        <v>8151</v>
      </c>
      <c r="D680" s="498">
        <v>11.102719999999971</v>
      </c>
      <c r="E680" s="409"/>
      <c r="F680" s="409"/>
      <c r="G680" s="425" t="s">
        <v>1046</v>
      </c>
      <c r="H680" s="426" t="s">
        <v>5</v>
      </c>
      <c r="I680" s="412">
        <v>17</v>
      </c>
      <c r="J680" s="413">
        <v>2056995</v>
      </c>
      <c r="K680" s="414">
        <v>34968915</v>
      </c>
      <c r="L680" s="290"/>
      <c r="M680" s="291"/>
      <c r="N680" s="292"/>
      <c r="O680" s="318">
        <f t="shared" ref="O680:O743" si="84">ROUND((+N680),0)</f>
        <v>0</v>
      </c>
      <c r="P680" s="319">
        <f t="shared" ref="P680:P743" si="85">ROUND((+O680*$I680),0)</f>
        <v>0</v>
      </c>
      <c r="Q680" s="150" t="str">
        <f t="shared" ref="Q680:Q743" si="86">IF(OR(P680&lt;=0,P680&gt;$K680),"ERROR","OK")</f>
        <v>ERROR</v>
      </c>
      <c r="R680" s="274"/>
    </row>
    <row r="681" spans="1:18" s="104" customFormat="1" ht="48" customHeight="1">
      <c r="A681" s="78"/>
      <c r="B681" s="363"/>
      <c r="C681" s="408">
        <v>8181</v>
      </c>
      <c r="D681" s="498">
        <v>11.102769999999969</v>
      </c>
      <c r="E681" s="409"/>
      <c r="F681" s="409"/>
      <c r="G681" s="425" t="s">
        <v>1047</v>
      </c>
      <c r="H681" s="426" t="s">
        <v>5</v>
      </c>
      <c r="I681" s="412">
        <v>8</v>
      </c>
      <c r="J681" s="413">
        <v>2263693</v>
      </c>
      <c r="K681" s="414">
        <v>18109544</v>
      </c>
      <c r="L681" s="290"/>
      <c r="M681" s="291"/>
      <c r="N681" s="292"/>
      <c r="O681" s="318">
        <f t="shared" si="84"/>
        <v>0</v>
      </c>
      <c r="P681" s="319">
        <f t="shared" si="85"/>
        <v>0</v>
      </c>
      <c r="Q681" s="150" t="str">
        <f t="shared" si="86"/>
        <v>ERROR</v>
      </c>
      <c r="R681" s="274"/>
    </row>
    <row r="682" spans="1:18" s="104" customFormat="1" ht="48" customHeight="1">
      <c r="A682" s="78"/>
      <c r="B682" s="363"/>
      <c r="C682" s="408">
        <v>8182</v>
      </c>
      <c r="D682" s="498">
        <v>11.102779999999969</v>
      </c>
      <c r="E682" s="409"/>
      <c r="F682" s="409"/>
      <c r="G682" s="425" t="s">
        <v>1048</v>
      </c>
      <c r="H682" s="426" t="s">
        <v>5</v>
      </c>
      <c r="I682" s="412">
        <v>14</v>
      </c>
      <c r="J682" s="413">
        <v>6006196</v>
      </c>
      <c r="K682" s="414">
        <v>84086744</v>
      </c>
      <c r="L682" s="290"/>
      <c r="M682" s="291"/>
      <c r="N682" s="292"/>
      <c r="O682" s="318">
        <f t="shared" si="84"/>
        <v>0</v>
      </c>
      <c r="P682" s="319">
        <f t="shared" si="85"/>
        <v>0</v>
      </c>
      <c r="Q682" s="150" t="str">
        <f t="shared" si="86"/>
        <v>ERROR</v>
      </c>
      <c r="R682" s="274"/>
    </row>
    <row r="683" spans="1:18" s="104" customFormat="1" ht="32.1" customHeight="1">
      <c r="A683" s="78"/>
      <c r="B683" s="363"/>
      <c r="C683" s="408">
        <v>8412</v>
      </c>
      <c r="D683" s="498">
        <v>11.102789999999969</v>
      </c>
      <c r="E683" s="409"/>
      <c r="F683" s="409"/>
      <c r="G683" s="425" t="s">
        <v>1049</v>
      </c>
      <c r="H683" s="426" t="s">
        <v>5</v>
      </c>
      <c r="I683" s="412">
        <v>2</v>
      </c>
      <c r="J683" s="413">
        <v>704586</v>
      </c>
      <c r="K683" s="414">
        <v>1409172</v>
      </c>
      <c r="L683" s="290"/>
      <c r="M683" s="291"/>
      <c r="N683" s="292"/>
      <c r="O683" s="318">
        <f t="shared" si="84"/>
        <v>0</v>
      </c>
      <c r="P683" s="319">
        <f t="shared" si="85"/>
        <v>0</v>
      </c>
      <c r="Q683" s="150" t="str">
        <f t="shared" si="86"/>
        <v>ERROR</v>
      </c>
      <c r="R683" s="274"/>
    </row>
    <row r="684" spans="1:18" s="104" customFormat="1" ht="32.1" customHeight="1">
      <c r="A684" s="78"/>
      <c r="B684" s="363"/>
      <c r="C684" s="408">
        <v>8413</v>
      </c>
      <c r="D684" s="498">
        <v>11.102799999999968</v>
      </c>
      <c r="E684" s="409"/>
      <c r="F684" s="409"/>
      <c r="G684" s="425" t="s">
        <v>1050</v>
      </c>
      <c r="H684" s="426" t="s">
        <v>5</v>
      </c>
      <c r="I684" s="412">
        <v>2</v>
      </c>
      <c r="J684" s="413">
        <v>344896</v>
      </c>
      <c r="K684" s="414">
        <v>689792</v>
      </c>
      <c r="L684" s="290"/>
      <c r="M684" s="291"/>
      <c r="N684" s="292"/>
      <c r="O684" s="318">
        <f t="shared" si="84"/>
        <v>0</v>
      </c>
      <c r="P684" s="319">
        <f t="shared" si="85"/>
        <v>0</v>
      </c>
      <c r="Q684" s="150" t="str">
        <f t="shared" si="86"/>
        <v>ERROR</v>
      </c>
      <c r="R684" s="274"/>
    </row>
    <row r="685" spans="1:18" s="104" customFormat="1" ht="32.1" customHeight="1">
      <c r="A685" s="78"/>
      <c r="B685" s="363"/>
      <c r="C685" s="408">
        <v>8414</v>
      </c>
      <c r="D685" s="498">
        <v>11.102809999999968</v>
      </c>
      <c r="E685" s="409"/>
      <c r="F685" s="409"/>
      <c r="G685" s="425" t="s">
        <v>1051</v>
      </c>
      <c r="H685" s="426" t="s">
        <v>5</v>
      </c>
      <c r="I685" s="412">
        <v>7</v>
      </c>
      <c r="J685" s="413">
        <v>3874029</v>
      </c>
      <c r="K685" s="414">
        <v>27118203</v>
      </c>
      <c r="L685" s="290"/>
      <c r="M685" s="291"/>
      <c r="N685" s="292"/>
      <c r="O685" s="318">
        <f t="shared" si="84"/>
        <v>0</v>
      </c>
      <c r="P685" s="319">
        <f t="shared" si="85"/>
        <v>0</v>
      </c>
      <c r="Q685" s="150" t="str">
        <f t="shared" si="86"/>
        <v>ERROR</v>
      </c>
      <c r="R685" s="274"/>
    </row>
    <row r="686" spans="1:18" s="104" customFormat="1" ht="32.1" customHeight="1">
      <c r="A686" s="78"/>
      <c r="B686" s="363"/>
      <c r="C686" s="408">
        <v>8415</v>
      </c>
      <c r="D686" s="498">
        <v>11.102819999999967</v>
      </c>
      <c r="E686" s="409"/>
      <c r="F686" s="409"/>
      <c r="G686" s="425" t="s">
        <v>1052</v>
      </c>
      <c r="H686" s="426" t="s">
        <v>5</v>
      </c>
      <c r="I686" s="412">
        <v>4</v>
      </c>
      <c r="J686" s="413">
        <v>838511</v>
      </c>
      <c r="K686" s="414">
        <v>3354044</v>
      </c>
      <c r="L686" s="290"/>
      <c r="M686" s="291"/>
      <c r="N686" s="292"/>
      <c r="O686" s="318">
        <f t="shared" si="84"/>
        <v>0</v>
      </c>
      <c r="P686" s="319">
        <f t="shared" si="85"/>
        <v>0</v>
      </c>
      <c r="Q686" s="150" t="str">
        <f t="shared" si="86"/>
        <v>ERROR</v>
      </c>
      <c r="R686" s="274"/>
    </row>
    <row r="687" spans="1:18" s="104" customFormat="1" ht="32.1" customHeight="1">
      <c r="A687" s="78"/>
      <c r="B687" s="363"/>
      <c r="C687" s="408">
        <v>8416</v>
      </c>
      <c r="D687" s="498">
        <v>11.102829999999967</v>
      </c>
      <c r="E687" s="409"/>
      <c r="F687" s="409"/>
      <c r="G687" s="425" t="s">
        <v>1053</v>
      </c>
      <c r="H687" s="426" t="s">
        <v>5</v>
      </c>
      <c r="I687" s="412">
        <v>13</v>
      </c>
      <c r="J687" s="413">
        <v>876391</v>
      </c>
      <c r="K687" s="414">
        <v>11393083</v>
      </c>
      <c r="L687" s="290"/>
      <c r="M687" s="291"/>
      <c r="N687" s="292"/>
      <c r="O687" s="318">
        <f t="shared" si="84"/>
        <v>0</v>
      </c>
      <c r="P687" s="319">
        <f t="shared" si="85"/>
        <v>0</v>
      </c>
      <c r="Q687" s="150" t="str">
        <f t="shared" si="86"/>
        <v>ERROR</v>
      </c>
      <c r="R687" s="274"/>
    </row>
    <row r="688" spans="1:18" s="104" customFormat="1" ht="144" customHeight="1">
      <c r="A688" s="78"/>
      <c r="B688" s="363"/>
      <c r="C688" s="408">
        <v>9617</v>
      </c>
      <c r="D688" s="498">
        <v>11.102849999999966</v>
      </c>
      <c r="E688" s="409"/>
      <c r="F688" s="409"/>
      <c r="G688" s="425" t="s">
        <v>1054</v>
      </c>
      <c r="H688" s="426" t="s">
        <v>5</v>
      </c>
      <c r="I688" s="412">
        <v>2</v>
      </c>
      <c r="J688" s="413">
        <v>538892</v>
      </c>
      <c r="K688" s="414">
        <v>1077784</v>
      </c>
      <c r="L688" s="290"/>
      <c r="M688" s="291"/>
      <c r="N688" s="292"/>
      <c r="O688" s="318">
        <f t="shared" si="84"/>
        <v>0</v>
      </c>
      <c r="P688" s="319">
        <f t="shared" si="85"/>
        <v>0</v>
      </c>
      <c r="Q688" s="150" t="str">
        <f t="shared" si="86"/>
        <v>ERROR</v>
      </c>
      <c r="R688" s="274"/>
    </row>
    <row r="689" spans="1:18" s="104" customFormat="1" ht="96" customHeight="1">
      <c r="A689" s="78"/>
      <c r="B689" s="363"/>
      <c r="C689" s="408">
        <v>9620</v>
      </c>
      <c r="D689" s="498">
        <v>11.102879999999965</v>
      </c>
      <c r="E689" s="409"/>
      <c r="F689" s="409"/>
      <c r="G689" s="425" t="s">
        <v>1055</v>
      </c>
      <c r="H689" s="426" t="s">
        <v>5</v>
      </c>
      <c r="I689" s="412">
        <v>1</v>
      </c>
      <c r="J689" s="413">
        <v>594612</v>
      </c>
      <c r="K689" s="414">
        <v>594612</v>
      </c>
      <c r="L689" s="290"/>
      <c r="M689" s="291"/>
      <c r="N689" s="292"/>
      <c r="O689" s="318">
        <f t="shared" si="84"/>
        <v>0</v>
      </c>
      <c r="P689" s="319">
        <f t="shared" si="85"/>
        <v>0</v>
      </c>
      <c r="Q689" s="150" t="str">
        <f t="shared" si="86"/>
        <v>ERROR</v>
      </c>
      <c r="R689" s="274"/>
    </row>
    <row r="690" spans="1:18" s="104" customFormat="1" ht="96" customHeight="1">
      <c r="A690" s="78"/>
      <c r="B690" s="363"/>
      <c r="C690" s="408">
        <v>9828</v>
      </c>
      <c r="D690" s="498">
        <v>11.102889999999965</v>
      </c>
      <c r="E690" s="409"/>
      <c r="F690" s="409"/>
      <c r="G690" s="425" t="s">
        <v>1561</v>
      </c>
      <c r="H690" s="426" t="s">
        <v>5</v>
      </c>
      <c r="I690" s="412">
        <v>1</v>
      </c>
      <c r="J690" s="413">
        <v>501337</v>
      </c>
      <c r="K690" s="414">
        <v>501337</v>
      </c>
      <c r="L690" s="290"/>
      <c r="M690" s="291"/>
      <c r="N690" s="292"/>
      <c r="O690" s="318">
        <f t="shared" si="84"/>
        <v>0</v>
      </c>
      <c r="P690" s="319">
        <f t="shared" si="85"/>
        <v>0</v>
      </c>
      <c r="Q690" s="150" t="str">
        <f t="shared" si="86"/>
        <v>ERROR</v>
      </c>
      <c r="R690" s="274"/>
    </row>
    <row r="691" spans="1:18" s="104" customFormat="1" ht="111.9" customHeight="1">
      <c r="A691" s="78"/>
      <c r="B691" s="363"/>
      <c r="C691" s="408">
        <v>9832</v>
      </c>
      <c r="D691" s="498">
        <v>11.102909999999964</v>
      </c>
      <c r="E691" s="409"/>
      <c r="F691" s="409"/>
      <c r="G691" s="425" t="s">
        <v>1562</v>
      </c>
      <c r="H691" s="426" t="s">
        <v>5</v>
      </c>
      <c r="I691" s="412">
        <v>2</v>
      </c>
      <c r="J691" s="413">
        <v>752403</v>
      </c>
      <c r="K691" s="414">
        <v>1504806</v>
      </c>
      <c r="L691" s="290"/>
      <c r="M691" s="291"/>
      <c r="N691" s="292"/>
      <c r="O691" s="318">
        <f t="shared" si="84"/>
        <v>0</v>
      </c>
      <c r="P691" s="319">
        <f t="shared" si="85"/>
        <v>0</v>
      </c>
      <c r="Q691" s="150" t="str">
        <f t="shared" si="86"/>
        <v>ERROR</v>
      </c>
      <c r="R691" s="274"/>
    </row>
    <row r="692" spans="1:18" s="104" customFormat="1" ht="32.1" customHeight="1">
      <c r="A692" s="78"/>
      <c r="B692" s="363"/>
      <c r="C692" s="408">
        <v>4809</v>
      </c>
      <c r="D692" s="498">
        <v>11.102969999999962</v>
      </c>
      <c r="E692" s="409"/>
      <c r="F692" s="409"/>
      <c r="G692" s="425" t="s">
        <v>1363</v>
      </c>
      <c r="H692" s="426" t="s">
        <v>7</v>
      </c>
      <c r="I692" s="412">
        <v>242</v>
      </c>
      <c r="J692" s="413">
        <v>277111</v>
      </c>
      <c r="K692" s="414">
        <v>67060862</v>
      </c>
      <c r="L692" s="290"/>
      <c r="M692" s="291"/>
      <c r="N692" s="292"/>
      <c r="O692" s="318">
        <f t="shared" si="84"/>
        <v>0</v>
      </c>
      <c r="P692" s="319">
        <f t="shared" si="85"/>
        <v>0</v>
      </c>
      <c r="Q692" s="150" t="str">
        <f t="shared" si="86"/>
        <v>ERROR</v>
      </c>
      <c r="R692" s="274"/>
    </row>
    <row r="693" spans="1:18" s="104" customFormat="1" ht="32.1" customHeight="1">
      <c r="A693" s="78"/>
      <c r="B693" s="363"/>
      <c r="C693" s="408">
        <v>4387</v>
      </c>
      <c r="D693" s="498">
        <v>11.102979999999961</v>
      </c>
      <c r="E693" s="409"/>
      <c r="F693" s="409"/>
      <c r="G693" s="425" t="s">
        <v>999</v>
      </c>
      <c r="H693" s="426" t="s">
        <v>5</v>
      </c>
      <c r="I693" s="412">
        <v>47</v>
      </c>
      <c r="J693" s="413">
        <v>484151</v>
      </c>
      <c r="K693" s="414">
        <v>22755097</v>
      </c>
      <c r="L693" s="290"/>
      <c r="M693" s="291"/>
      <c r="N693" s="292"/>
      <c r="O693" s="318">
        <f t="shared" si="84"/>
        <v>0</v>
      </c>
      <c r="P693" s="319">
        <f t="shared" si="85"/>
        <v>0</v>
      </c>
      <c r="Q693" s="150" t="str">
        <f t="shared" si="86"/>
        <v>ERROR</v>
      </c>
      <c r="R693" s="274"/>
    </row>
    <row r="694" spans="1:18" s="104" customFormat="1" ht="32.1" customHeight="1">
      <c r="A694" s="78"/>
      <c r="B694" s="363"/>
      <c r="C694" s="408">
        <v>4386</v>
      </c>
      <c r="D694" s="498">
        <v>11.102989999999961</v>
      </c>
      <c r="E694" s="409"/>
      <c r="F694" s="409"/>
      <c r="G694" s="425" t="s">
        <v>998</v>
      </c>
      <c r="H694" s="426" t="s">
        <v>5</v>
      </c>
      <c r="I694" s="412">
        <v>99</v>
      </c>
      <c r="J694" s="413">
        <v>305967</v>
      </c>
      <c r="K694" s="414">
        <v>30290733</v>
      </c>
      <c r="L694" s="290"/>
      <c r="M694" s="291"/>
      <c r="N694" s="292"/>
      <c r="O694" s="318">
        <f t="shared" si="84"/>
        <v>0</v>
      </c>
      <c r="P694" s="319">
        <f t="shared" si="85"/>
        <v>0</v>
      </c>
      <c r="Q694" s="150" t="str">
        <f t="shared" si="86"/>
        <v>ERROR</v>
      </c>
      <c r="R694" s="274"/>
    </row>
    <row r="695" spans="1:18" s="104" customFormat="1" ht="32.1" customHeight="1">
      <c r="A695" s="78"/>
      <c r="B695" s="363"/>
      <c r="C695" s="408">
        <v>4810</v>
      </c>
      <c r="D695" s="498">
        <v>11.103179999999954</v>
      </c>
      <c r="E695" s="409"/>
      <c r="F695" s="409"/>
      <c r="G695" s="425" t="s">
        <v>1364</v>
      </c>
      <c r="H695" s="426" t="s">
        <v>7</v>
      </c>
      <c r="I695" s="412">
        <v>95</v>
      </c>
      <c r="J695" s="413">
        <v>367370</v>
      </c>
      <c r="K695" s="414">
        <v>34900150</v>
      </c>
      <c r="L695" s="290"/>
      <c r="M695" s="291"/>
      <c r="N695" s="292"/>
      <c r="O695" s="318">
        <f t="shared" si="84"/>
        <v>0</v>
      </c>
      <c r="P695" s="319">
        <f t="shared" si="85"/>
        <v>0</v>
      </c>
      <c r="Q695" s="150" t="str">
        <f t="shared" si="86"/>
        <v>ERROR</v>
      </c>
      <c r="R695" s="274"/>
    </row>
    <row r="696" spans="1:18" s="104" customFormat="1" ht="63.9" customHeight="1">
      <c r="A696" s="78"/>
      <c r="B696" s="363"/>
      <c r="C696" s="408">
        <v>6774</v>
      </c>
      <c r="D696" s="498">
        <v>11.103249999999951</v>
      </c>
      <c r="E696" s="409"/>
      <c r="F696" s="409"/>
      <c r="G696" s="425" t="s">
        <v>1563</v>
      </c>
      <c r="H696" s="426" t="s">
        <v>6</v>
      </c>
      <c r="I696" s="412">
        <v>163</v>
      </c>
      <c r="J696" s="413">
        <v>792847</v>
      </c>
      <c r="K696" s="414">
        <v>129234061</v>
      </c>
      <c r="L696" s="290"/>
      <c r="M696" s="291"/>
      <c r="N696" s="292"/>
      <c r="O696" s="318">
        <f t="shared" si="84"/>
        <v>0</v>
      </c>
      <c r="P696" s="319">
        <f t="shared" si="85"/>
        <v>0</v>
      </c>
      <c r="Q696" s="150" t="str">
        <f t="shared" si="86"/>
        <v>ERROR</v>
      </c>
      <c r="R696" s="274"/>
    </row>
    <row r="697" spans="1:18" s="104" customFormat="1" ht="32.1" customHeight="1">
      <c r="A697" s="78"/>
      <c r="B697" s="363"/>
      <c r="C697" s="408">
        <v>3729</v>
      </c>
      <c r="D697" s="498">
        <v>11.103259999999951</v>
      </c>
      <c r="E697" s="409"/>
      <c r="F697" s="409"/>
      <c r="G697" s="425" t="s">
        <v>1061</v>
      </c>
      <c r="H697" s="426" t="s">
        <v>6</v>
      </c>
      <c r="I697" s="412">
        <v>16</v>
      </c>
      <c r="J697" s="413">
        <v>588523</v>
      </c>
      <c r="K697" s="414">
        <v>9416368</v>
      </c>
      <c r="L697" s="290"/>
      <c r="M697" s="291"/>
      <c r="N697" s="292"/>
      <c r="O697" s="318">
        <f t="shared" si="84"/>
        <v>0</v>
      </c>
      <c r="P697" s="319">
        <f t="shared" si="85"/>
        <v>0</v>
      </c>
      <c r="Q697" s="150" t="str">
        <f t="shared" si="86"/>
        <v>ERROR</v>
      </c>
      <c r="R697" s="274"/>
    </row>
    <row r="698" spans="1:18" s="104" customFormat="1" ht="48" customHeight="1">
      <c r="A698" s="78"/>
      <c r="B698" s="363"/>
      <c r="C698" s="408">
        <v>6020</v>
      </c>
      <c r="D698" s="498">
        <v>11.10327999999995</v>
      </c>
      <c r="E698" s="409"/>
      <c r="F698" s="409"/>
      <c r="G698" s="425" t="s">
        <v>1564</v>
      </c>
      <c r="H698" s="426" t="s">
        <v>6</v>
      </c>
      <c r="I698" s="412">
        <v>24</v>
      </c>
      <c r="J698" s="413">
        <v>32887</v>
      </c>
      <c r="K698" s="414">
        <v>789288</v>
      </c>
      <c r="L698" s="290"/>
      <c r="M698" s="291"/>
      <c r="N698" s="292"/>
      <c r="O698" s="318">
        <f t="shared" si="84"/>
        <v>0</v>
      </c>
      <c r="P698" s="319">
        <f t="shared" si="85"/>
        <v>0</v>
      </c>
      <c r="Q698" s="150" t="str">
        <f t="shared" si="86"/>
        <v>ERROR</v>
      </c>
      <c r="R698" s="274"/>
    </row>
    <row r="699" spans="1:18" s="104" customFormat="1" ht="32.1" customHeight="1">
      <c r="A699" s="78"/>
      <c r="B699" s="363"/>
      <c r="C699" s="408">
        <v>3729</v>
      </c>
      <c r="D699" s="498">
        <v>11.103299999999949</v>
      </c>
      <c r="E699" s="409"/>
      <c r="F699" s="409"/>
      <c r="G699" s="425" t="s">
        <v>1061</v>
      </c>
      <c r="H699" s="426" t="s">
        <v>6</v>
      </c>
      <c r="I699" s="412">
        <v>16</v>
      </c>
      <c r="J699" s="413">
        <v>588523</v>
      </c>
      <c r="K699" s="414">
        <v>9416368</v>
      </c>
      <c r="L699" s="290"/>
      <c r="M699" s="291"/>
      <c r="N699" s="292"/>
      <c r="O699" s="318">
        <f t="shared" si="84"/>
        <v>0</v>
      </c>
      <c r="P699" s="319">
        <f t="shared" si="85"/>
        <v>0</v>
      </c>
      <c r="Q699" s="150" t="str">
        <f t="shared" si="86"/>
        <v>ERROR</v>
      </c>
      <c r="R699" s="274"/>
    </row>
    <row r="700" spans="1:18" s="104" customFormat="1" ht="32.1" customHeight="1">
      <c r="A700" s="78"/>
      <c r="B700" s="363"/>
      <c r="C700" s="408">
        <v>3729</v>
      </c>
      <c r="D700" s="498">
        <v>11.103399999999946</v>
      </c>
      <c r="E700" s="409"/>
      <c r="F700" s="409"/>
      <c r="G700" s="425" t="s">
        <v>1061</v>
      </c>
      <c r="H700" s="426" t="s">
        <v>6</v>
      </c>
      <c r="I700" s="412">
        <v>16</v>
      </c>
      <c r="J700" s="413">
        <v>588523</v>
      </c>
      <c r="K700" s="414">
        <v>9416368</v>
      </c>
      <c r="L700" s="290"/>
      <c r="M700" s="291"/>
      <c r="N700" s="292"/>
      <c r="O700" s="318">
        <f t="shared" si="84"/>
        <v>0</v>
      </c>
      <c r="P700" s="319">
        <f t="shared" si="85"/>
        <v>0</v>
      </c>
      <c r="Q700" s="150" t="str">
        <f t="shared" si="86"/>
        <v>ERROR</v>
      </c>
      <c r="R700" s="274"/>
    </row>
    <row r="701" spans="1:18" s="104" customFormat="1" ht="32.1" customHeight="1">
      <c r="A701" s="78"/>
      <c r="B701" s="363"/>
      <c r="C701" s="402"/>
      <c r="D701" s="489"/>
      <c r="E701" s="403"/>
      <c r="F701" s="403"/>
      <c r="G701" s="427" t="s">
        <v>1056</v>
      </c>
      <c r="H701" s="488"/>
      <c r="I701" s="406"/>
      <c r="J701" s="406"/>
      <c r="K701" s="407"/>
      <c r="L701" s="290"/>
      <c r="M701" s="291"/>
      <c r="N701" s="365"/>
      <c r="O701" s="366"/>
      <c r="P701" s="367"/>
      <c r="Q701" s="150"/>
      <c r="R701" s="274"/>
    </row>
    <row r="702" spans="1:18" s="104" customFormat="1" ht="32.1" customHeight="1">
      <c r="A702" s="78"/>
      <c r="B702" s="363"/>
      <c r="C702" s="402"/>
      <c r="D702" s="489"/>
      <c r="E702" s="403"/>
      <c r="F702" s="403"/>
      <c r="G702" s="427" t="s">
        <v>789</v>
      </c>
      <c r="H702" s="488"/>
      <c r="I702" s="406"/>
      <c r="J702" s="406"/>
      <c r="K702" s="407"/>
      <c r="L702" s="290"/>
      <c r="M702" s="291"/>
      <c r="N702" s="365"/>
      <c r="O702" s="366"/>
      <c r="P702" s="367"/>
      <c r="Q702" s="150"/>
      <c r="R702" s="274"/>
    </row>
    <row r="703" spans="1:18" s="104" customFormat="1" ht="32.1" customHeight="1">
      <c r="A703" s="78"/>
      <c r="B703" s="363"/>
      <c r="C703" s="408">
        <v>4262</v>
      </c>
      <c r="D703" s="498">
        <v>11.111099999999999</v>
      </c>
      <c r="E703" s="409"/>
      <c r="F703" s="409"/>
      <c r="G703" s="425" t="s">
        <v>841</v>
      </c>
      <c r="H703" s="426" t="s">
        <v>6</v>
      </c>
      <c r="I703" s="412">
        <v>4121</v>
      </c>
      <c r="J703" s="413">
        <v>5950</v>
      </c>
      <c r="K703" s="414">
        <v>24519950</v>
      </c>
      <c r="L703" s="290"/>
      <c r="M703" s="291"/>
      <c r="N703" s="292"/>
      <c r="O703" s="318">
        <f t="shared" si="84"/>
        <v>0</v>
      </c>
      <c r="P703" s="319">
        <f t="shared" si="85"/>
        <v>0</v>
      </c>
      <c r="Q703" s="150" t="str">
        <f t="shared" si="86"/>
        <v>ERROR</v>
      </c>
      <c r="R703" s="274"/>
    </row>
    <row r="704" spans="1:18" s="104" customFormat="1" ht="32.1" customHeight="1">
      <c r="A704" s="78"/>
      <c r="B704" s="363"/>
      <c r="C704" s="408">
        <v>5891</v>
      </c>
      <c r="D704" s="498">
        <v>11.111199999999998</v>
      </c>
      <c r="E704" s="409"/>
      <c r="F704" s="409"/>
      <c r="G704" s="425" t="s">
        <v>842</v>
      </c>
      <c r="H704" s="426" t="s">
        <v>6</v>
      </c>
      <c r="I704" s="412">
        <v>2704</v>
      </c>
      <c r="J704" s="413">
        <v>2931</v>
      </c>
      <c r="K704" s="414">
        <v>7925424</v>
      </c>
      <c r="L704" s="290"/>
      <c r="M704" s="291"/>
      <c r="N704" s="292"/>
      <c r="O704" s="318">
        <f t="shared" si="84"/>
        <v>0</v>
      </c>
      <c r="P704" s="319">
        <f t="shared" si="85"/>
        <v>0</v>
      </c>
      <c r="Q704" s="150" t="str">
        <f t="shared" si="86"/>
        <v>ERROR</v>
      </c>
      <c r="R704" s="274"/>
    </row>
    <row r="705" spans="1:18" s="104" customFormat="1" ht="48" customHeight="1">
      <c r="A705" s="78"/>
      <c r="B705" s="363"/>
      <c r="C705" s="408">
        <v>4981</v>
      </c>
      <c r="D705" s="498">
        <v>11.111299999999998</v>
      </c>
      <c r="E705" s="409"/>
      <c r="F705" s="409"/>
      <c r="G705" s="425" t="s">
        <v>843</v>
      </c>
      <c r="H705" s="426" t="s">
        <v>4</v>
      </c>
      <c r="I705" s="412">
        <v>12518</v>
      </c>
      <c r="J705" s="413">
        <v>86490</v>
      </c>
      <c r="K705" s="414">
        <v>1082681820</v>
      </c>
      <c r="L705" s="290"/>
      <c r="M705" s="291"/>
      <c r="N705" s="292"/>
      <c r="O705" s="318">
        <f t="shared" si="84"/>
        <v>0</v>
      </c>
      <c r="P705" s="319">
        <f t="shared" si="85"/>
        <v>0</v>
      </c>
      <c r="Q705" s="150" t="str">
        <f t="shared" si="86"/>
        <v>ERROR</v>
      </c>
      <c r="R705" s="274"/>
    </row>
    <row r="706" spans="1:18" s="104" customFormat="1" ht="48" customHeight="1">
      <c r="A706" s="78"/>
      <c r="B706" s="363"/>
      <c r="C706" s="408">
        <v>7528</v>
      </c>
      <c r="D706" s="498">
        <v>11.111399999999998</v>
      </c>
      <c r="E706" s="409"/>
      <c r="F706" s="409"/>
      <c r="G706" s="425" t="s">
        <v>844</v>
      </c>
      <c r="H706" s="426" t="s">
        <v>4</v>
      </c>
      <c r="I706" s="412">
        <v>236</v>
      </c>
      <c r="J706" s="413">
        <v>135307</v>
      </c>
      <c r="K706" s="414">
        <v>31932452</v>
      </c>
      <c r="L706" s="290"/>
      <c r="M706" s="291"/>
      <c r="N706" s="292"/>
      <c r="O706" s="318">
        <f t="shared" si="84"/>
        <v>0</v>
      </c>
      <c r="P706" s="319">
        <f t="shared" si="85"/>
        <v>0</v>
      </c>
      <c r="Q706" s="150" t="str">
        <f t="shared" si="86"/>
        <v>ERROR</v>
      </c>
      <c r="R706" s="274"/>
    </row>
    <row r="707" spans="1:18" s="104" customFormat="1" ht="48" customHeight="1">
      <c r="A707" s="78"/>
      <c r="B707" s="363"/>
      <c r="C707" s="408">
        <v>4792</v>
      </c>
      <c r="D707" s="498">
        <v>11.111499999999998</v>
      </c>
      <c r="E707" s="409"/>
      <c r="F707" s="409"/>
      <c r="G707" s="425" t="s">
        <v>845</v>
      </c>
      <c r="H707" s="426" t="s">
        <v>6</v>
      </c>
      <c r="I707" s="412">
        <v>6611</v>
      </c>
      <c r="J707" s="413">
        <v>94216</v>
      </c>
      <c r="K707" s="414">
        <v>622861976</v>
      </c>
      <c r="L707" s="290"/>
      <c r="M707" s="291"/>
      <c r="N707" s="292"/>
      <c r="O707" s="318">
        <f t="shared" si="84"/>
        <v>0</v>
      </c>
      <c r="P707" s="319">
        <f t="shared" si="85"/>
        <v>0</v>
      </c>
      <c r="Q707" s="150" t="str">
        <f t="shared" si="86"/>
        <v>ERROR</v>
      </c>
      <c r="R707" s="274"/>
    </row>
    <row r="708" spans="1:18" s="104" customFormat="1" ht="32.1" customHeight="1">
      <c r="A708" s="78"/>
      <c r="B708" s="363"/>
      <c r="C708" s="408">
        <v>3024</v>
      </c>
      <c r="D708" s="498">
        <v>11.111599999999997</v>
      </c>
      <c r="E708" s="409"/>
      <c r="F708" s="409"/>
      <c r="G708" s="425" t="s">
        <v>33</v>
      </c>
      <c r="H708" s="426" t="s">
        <v>6</v>
      </c>
      <c r="I708" s="412">
        <v>347</v>
      </c>
      <c r="J708" s="413">
        <v>134823</v>
      </c>
      <c r="K708" s="414">
        <v>46783581</v>
      </c>
      <c r="L708" s="290"/>
      <c r="M708" s="291"/>
      <c r="N708" s="292"/>
      <c r="O708" s="318">
        <f t="shared" si="84"/>
        <v>0</v>
      </c>
      <c r="P708" s="319">
        <f t="shared" si="85"/>
        <v>0</v>
      </c>
      <c r="Q708" s="150" t="str">
        <f t="shared" si="86"/>
        <v>ERROR</v>
      </c>
      <c r="R708" s="274"/>
    </row>
    <row r="709" spans="1:18" s="104" customFormat="1" ht="63.9" customHeight="1">
      <c r="A709" s="78"/>
      <c r="B709" s="363"/>
      <c r="C709" s="408">
        <v>4837</v>
      </c>
      <c r="D709" s="498">
        <v>11.111699999999997</v>
      </c>
      <c r="E709" s="409"/>
      <c r="F709" s="409"/>
      <c r="G709" s="425" t="s">
        <v>846</v>
      </c>
      <c r="H709" s="426" t="s">
        <v>6</v>
      </c>
      <c r="I709" s="412">
        <v>13</v>
      </c>
      <c r="J709" s="413">
        <v>207702</v>
      </c>
      <c r="K709" s="414">
        <v>2700126</v>
      </c>
      <c r="L709" s="290"/>
      <c r="M709" s="291"/>
      <c r="N709" s="292"/>
      <c r="O709" s="318">
        <f t="shared" si="84"/>
        <v>0</v>
      </c>
      <c r="P709" s="319">
        <f t="shared" si="85"/>
        <v>0</v>
      </c>
      <c r="Q709" s="150" t="str">
        <f t="shared" si="86"/>
        <v>ERROR</v>
      </c>
      <c r="R709" s="274"/>
    </row>
    <row r="710" spans="1:18" s="104" customFormat="1" ht="80.099999999999994" customHeight="1">
      <c r="A710" s="78"/>
      <c r="B710" s="363"/>
      <c r="C710" s="408">
        <v>3017</v>
      </c>
      <c r="D710" s="498">
        <v>11.111799999999997</v>
      </c>
      <c r="E710" s="409"/>
      <c r="F710" s="409"/>
      <c r="G710" s="425" t="s">
        <v>685</v>
      </c>
      <c r="H710" s="426" t="s">
        <v>6</v>
      </c>
      <c r="I710" s="412">
        <v>7267</v>
      </c>
      <c r="J710" s="413">
        <v>42199</v>
      </c>
      <c r="K710" s="414">
        <v>306660133</v>
      </c>
      <c r="L710" s="290"/>
      <c r="M710" s="291"/>
      <c r="N710" s="292"/>
      <c r="O710" s="318">
        <f t="shared" si="84"/>
        <v>0</v>
      </c>
      <c r="P710" s="319">
        <f t="shared" si="85"/>
        <v>0</v>
      </c>
      <c r="Q710" s="150" t="str">
        <f t="shared" si="86"/>
        <v>ERROR</v>
      </c>
      <c r="R710" s="274"/>
    </row>
    <row r="711" spans="1:18" s="104" customFormat="1" ht="32.1" customHeight="1">
      <c r="A711" s="78"/>
      <c r="B711" s="363"/>
      <c r="C711" s="402"/>
      <c r="D711" s="489"/>
      <c r="E711" s="403"/>
      <c r="F711" s="403"/>
      <c r="G711" s="427" t="s">
        <v>990</v>
      </c>
      <c r="H711" s="488"/>
      <c r="I711" s="406"/>
      <c r="J711" s="406"/>
      <c r="K711" s="407"/>
      <c r="L711" s="290"/>
      <c r="M711" s="291"/>
      <c r="N711" s="365"/>
      <c r="O711" s="366"/>
      <c r="P711" s="367"/>
      <c r="Q711" s="150"/>
      <c r="R711" s="274"/>
    </row>
    <row r="712" spans="1:18" s="104" customFormat="1" ht="128.1" customHeight="1">
      <c r="A712" s="78"/>
      <c r="B712" s="363"/>
      <c r="C712" s="408">
        <v>9663</v>
      </c>
      <c r="D712" s="498">
        <v>11.112499999999997</v>
      </c>
      <c r="E712" s="409"/>
      <c r="F712" s="409"/>
      <c r="G712" s="425" t="s">
        <v>1057</v>
      </c>
      <c r="H712" s="426" t="s">
        <v>7</v>
      </c>
      <c r="I712" s="412">
        <v>888</v>
      </c>
      <c r="J712" s="413">
        <v>1085430</v>
      </c>
      <c r="K712" s="414">
        <v>963861840</v>
      </c>
      <c r="L712" s="290"/>
      <c r="M712" s="291"/>
      <c r="N712" s="292"/>
      <c r="O712" s="318">
        <f t="shared" si="84"/>
        <v>0</v>
      </c>
      <c r="P712" s="319">
        <f t="shared" si="85"/>
        <v>0</v>
      </c>
      <c r="Q712" s="150" t="str">
        <f t="shared" si="86"/>
        <v>ERROR</v>
      </c>
      <c r="R712" s="274"/>
    </row>
    <row r="713" spans="1:18" s="104" customFormat="1" ht="48" customHeight="1">
      <c r="A713" s="78"/>
      <c r="B713" s="363"/>
      <c r="C713" s="408">
        <v>8265</v>
      </c>
      <c r="D713" s="498">
        <v>11.112799999999996</v>
      </c>
      <c r="E713" s="409"/>
      <c r="F713" s="409"/>
      <c r="G713" s="425" t="s">
        <v>1565</v>
      </c>
      <c r="H713" s="426" t="s">
        <v>5</v>
      </c>
      <c r="I713" s="412">
        <v>1</v>
      </c>
      <c r="J713" s="413">
        <v>623204</v>
      </c>
      <c r="K713" s="414">
        <v>623204</v>
      </c>
      <c r="L713" s="290"/>
      <c r="M713" s="291"/>
      <c r="N713" s="292"/>
      <c r="O713" s="318">
        <f t="shared" si="84"/>
        <v>0</v>
      </c>
      <c r="P713" s="319">
        <f t="shared" si="85"/>
        <v>0</v>
      </c>
      <c r="Q713" s="150" t="str">
        <f t="shared" si="86"/>
        <v>ERROR</v>
      </c>
      <c r="R713" s="274"/>
    </row>
    <row r="714" spans="1:18" s="104" customFormat="1" ht="96" customHeight="1">
      <c r="A714" s="78"/>
      <c r="B714" s="363"/>
      <c r="C714" s="408">
        <v>9864</v>
      </c>
      <c r="D714" s="498">
        <v>11.112899999999996</v>
      </c>
      <c r="E714" s="409"/>
      <c r="F714" s="409"/>
      <c r="G714" s="425" t="s">
        <v>1366</v>
      </c>
      <c r="H714" s="426" t="s">
        <v>7</v>
      </c>
      <c r="I714" s="412">
        <v>2573</v>
      </c>
      <c r="J714" s="413">
        <v>1195357</v>
      </c>
      <c r="K714" s="414">
        <v>3075653561</v>
      </c>
      <c r="L714" s="290"/>
      <c r="M714" s="291"/>
      <c r="N714" s="292"/>
      <c r="O714" s="318">
        <f t="shared" si="84"/>
        <v>0</v>
      </c>
      <c r="P714" s="319">
        <f t="shared" si="85"/>
        <v>0</v>
      </c>
      <c r="Q714" s="150" t="str">
        <f t="shared" si="86"/>
        <v>ERROR</v>
      </c>
      <c r="R714" s="274"/>
    </row>
    <row r="715" spans="1:18" s="104" customFormat="1" ht="48" customHeight="1">
      <c r="A715" s="78"/>
      <c r="B715" s="363"/>
      <c r="C715" s="408">
        <v>3046</v>
      </c>
      <c r="D715" s="498">
        <v>11.113499999999995</v>
      </c>
      <c r="E715" s="409"/>
      <c r="F715" s="409"/>
      <c r="G715" s="425" t="s">
        <v>866</v>
      </c>
      <c r="H715" s="426" t="s">
        <v>7</v>
      </c>
      <c r="I715" s="412">
        <v>11</v>
      </c>
      <c r="J715" s="413">
        <v>249061</v>
      </c>
      <c r="K715" s="414">
        <v>2739671</v>
      </c>
      <c r="L715" s="290"/>
      <c r="M715" s="291"/>
      <c r="N715" s="292"/>
      <c r="O715" s="318">
        <f t="shared" si="84"/>
        <v>0</v>
      </c>
      <c r="P715" s="319">
        <f t="shared" si="85"/>
        <v>0</v>
      </c>
      <c r="Q715" s="150" t="str">
        <f t="shared" si="86"/>
        <v>ERROR</v>
      </c>
      <c r="R715" s="274"/>
    </row>
    <row r="716" spans="1:18" s="104" customFormat="1" ht="48" customHeight="1">
      <c r="A716" s="78"/>
      <c r="B716" s="363"/>
      <c r="C716" s="408">
        <v>3044</v>
      </c>
      <c r="D716" s="498">
        <v>11.113599999999995</v>
      </c>
      <c r="E716" s="409"/>
      <c r="F716" s="409"/>
      <c r="G716" s="425" t="s">
        <v>405</v>
      </c>
      <c r="H716" s="426" t="s">
        <v>7</v>
      </c>
      <c r="I716" s="412">
        <v>23</v>
      </c>
      <c r="J716" s="413">
        <v>123582</v>
      </c>
      <c r="K716" s="414">
        <v>2842386</v>
      </c>
      <c r="L716" s="290"/>
      <c r="M716" s="291"/>
      <c r="N716" s="292"/>
      <c r="O716" s="318">
        <f t="shared" si="84"/>
        <v>0</v>
      </c>
      <c r="P716" s="319">
        <f t="shared" si="85"/>
        <v>0</v>
      </c>
      <c r="Q716" s="150" t="str">
        <f t="shared" si="86"/>
        <v>ERROR</v>
      </c>
      <c r="R716" s="274"/>
    </row>
    <row r="717" spans="1:18" s="104" customFormat="1" ht="48" customHeight="1">
      <c r="A717" s="78"/>
      <c r="B717" s="363"/>
      <c r="C717" s="408">
        <v>3045</v>
      </c>
      <c r="D717" s="498">
        <v>11.113699999999994</v>
      </c>
      <c r="E717" s="409"/>
      <c r="F717" s="409"/>
      <c r="G717" s="425" t="s">
        <v>865</v>
      </c>
      <c r="H717" s="426" t="s">
        <v>7</v>
      </c>
      <c r="I717" s="412">
        <v>10</v>
      </c>
      <c r="J717" s="413">
        <v>141072</v>
      </c>
      <c r="K717" s="414">
        <v>1410720</v>
      </c>
      <c r="L717" s="290"/>
      <c r="M717" s="291"/>
      <c r="N717" s="292"/>
      <c r="O717" s="318">
        <f t="shared" si="84"/>
        <v>0</v>
      </c>
      <c r="P717" s="319">
        <f t="shared" si="85"/>
        <v>0</v>
      </c>
      <c r="Q717" s="150" t="str">
        <f t="shared" si="86"/>
        <v>ERROR</v>
      </c>
      <c r="R717" s="274"/>
    </row>
    <row r="718" spans="1:18" s="104" customFormat="1" ht="48" customHeight="1">
      <c r="A718" s="78"/>
      <c r="B718" s="363"/>
      <c r="C718" s="408">
        <v>3471</v>
      </c>
      <c r="D718" s="498">
        <v>11.113899999999994</v>
      </c>
      <c r="E718" s="409"/>
      <c r="F718" s="409"/>
      <c r="G718" s="425" t="s">
        <v>849</v>
      </c>
      <c r="H718" s="426" t="s">
        <v>7</v>
      </c>
      <c r="I718" s="412">
        <v>14</v>
      </c>
      <c r="J718" s="413">
        <v>702450</v>
      </c>
      <c r="K718" s="414">
        <v>9834300</v>
      </c>
      <c r="L718" s="290"/>
      <c r="M718" s="291"/>
      <c r="N718" s="292"/>
      <c r="O718" s="318">
        <f t="shared" si="84"/>
        <v>0</v>
      </c>
      <c r="P718" s="319">
        <f t="shared" si="85"/>
        <v>0</v>
      </c>
      <c r="Q718" s="150" t="str">
        <f t="shared" si="86"/>
        <v>ERROR</v>
      </c>
      <c r="R718" s="274"/>
    </row>
    <row r="719" spans="1:18" s="104" customFormat="1" ht="48" customHeight="1">
      <c r="A719" s="78"/>
      <c r="B719" s="363"/>
      <c r="C719" s="408">
        <v>3470</v>
      </c>
      <c r="D719" s="498">
        <v>11.113999999999994</v>
      </c>
      <c r="E719" s="409"/>
      <c r="F719" s="409"/>
      <c r="G719" s="425" t="s">
        <v>1058</v>
      </c>
      <c r="H719" s="426" t="s">
        <v>7</v>
      </c>
      <c r="I719" s="412">
        <v>2</v>
      </c>
      <c r="J719" s="413">
        <v>1025338</v>
      </c>
      <c r="K719" s="414">
        <v>2050676</v>
      </c>
      <c r="L719" s="290"/>
      <c r="M719" s="291"/>
      <c r="N719" s="292"/>
      <c r="O719" s="318">
        <f t="shared" si="84"/>
        <v>0</v>
      </c>
      <c r="P719" s="319">
        <f t="shared" si="85"/>
        <v>0</v>
      </c>
      <c r="Q719" s="150" t="str">
        <f t="shared" si="86"/>
        <v>ERROR</v>
      </c>
      <c r="R719" s="274"/>
    </row>
    <row r="720" spans="1:18" s="104" customFormat="1" ht="48" customHeight="1">
      <c r="A720" s="78"/>
      <c r="B720" s="363"/>
      <c r="C720" s="408">
        <v>3472</v>
      </c>
      <c r="D720" s="498">
        <v>11.114099999999993</v>
      </c>
      <c r="E720" s="409"/>
      <c r="F720" s="409"/>
      <c r="G720" s="425" t="s">
        <v>1059</v>
      </c>
      <c r="H720" s="426" t="s">
        <v>5</v>
      </c>
      <c r="I720" s="412">
        <v>5</v>
      </c>
      <c r="J720" s="413">
        <v>624257</v>
      </c>
      <c r="K720" s="414">
        <v>3121285</v>
      </c>
      <c r="L720" s="290"/>
      <c r="M720" s="291"/>
      <c r="N720" s="292"/>
      <c r="O720" s="318">
        <f t="shared" si="84"/>
        <v>0</v>
      </c>
      <c r="P720" s="319">
        <f t="shared" si="85"/>
        <v>0</v>
      </c>
      <c r="Q720" s="150" t="str">
        <f t="shared" si="86"/>
        <v>ERROR</v>
      </c>
      <c r="R720" s="274"/>
    </row>
    <row r="721" spans="1:18" s="104" customFormat="1" ht="48" customHeight="1">
      <c r="A721" s="78"/>
      <c r="B721" s="363"/>
      <c r="C721" s="408">
        <v>3473</v>
      </c>
      <c r="D721" s="498">
        <v>11.114199999999993</v>
      </c>
      <c r="E721" s="409"/>
      <c r="F721" s="409"/>
      <c r="G721" s="425" t="s">
        <v>848</v>
      </c>
      <c r="H721" s="426" t="s">
        <v>5</v>
      </c>
      <c r="I721" s="412">
        <v>3</v>
      </c>
      <c r="J721" s="413">
        <v>797777</v>
      </c>
      <c r="K721" s="414">
        <v>2393331</v>
      </c>
      <c r="L721" s="290"/>
      <c r="M721" s="291"/>
      <c r="N721" s="292"/>
      <c r="O721" s="318">
        <f t="shared" si="84"/>
        <v>0</v>
      </c>
      <c r="P721" s="319">
        <f t="shared" si="85"/>
        <v>0</v>
      </c>
      <c r="Q721" s="150" t="str">
        <f t="shared" si="86"/>
        <v>ERROR</v>
      </c>
      <c r="R721" s="274"/>
    </row>
    <row r="722" spans="1:18" s="104" customFormat="1" ht="48" customHeight="1">
      <c r="A722" s="78"/>
      <c r="B722" s="363"/>
      <c r="C722" s="408">
        <v>3474</v>
      </c>
      <c r="D722" s="498">
        <v>11.114299999999993</v>
      </c>
      <c r="E722" s="409"/>
      <c r="F722" s="409"/>
      <c r="G722" s="425" t="s">
        <v>1060</v>
      </c>
      <c r="H722" s="426" t="s">
        <v>5</v>
      </c>
      <c r="I722" s="412">
        <v>1</v>
      </c>
      <c r="J722" s="413">
        <v>954118</v>
      </c>
      <c r="K722" s="414">
        <v>954118</v>
      </c>
      <c r="L722" s="290"/>
      <c r="M722" s="291"/>
      <c r="N722" s="292"/>
      <c r="O722" s="318">
        <f t="shared" si="84"/>
        <v>0</v>
      </c>
      <c r="P722" s="319">
        <f t="shared" si="85"/>
        <v>0</v>
      </c>
      <c r="Q722" s="150" t="str">
        <f t="shared" si="86"/>
        <v>ERROR</v>
      </c>
      <c r="R722" s="274"/>
    </row>
    <row r="723" spans="1:18" s="104" customFormat="1" ht="159.9" customHeight="1">
      <c r="A723" s="78"/>
      <c r="B723" s="363"/>
      <c r="C723" s="408">
        <v>9845</v>
      </c>
      <c r="D723" s="498">
        <v>11.114399999999993</v>
      </c>
      <c r="E723" s="409"/>
      <c r="F723" s="409"/>
      <c r="G723" s="425" t="s">
        <v>1566</v>
      </c>
      <c r="H723" s="426" t="s">
        <v>7</v>
      </c>
      <c r="I723" s="412">
        <v>59</v>
      </c>
      <c r="J723" s="413">
        <v>3456699</v>
      </c>
      <c r="K723" s="414">
        <v>203945241</v>
      </c>
      <c r="L723" s="290"/>
      <c r="M723" s="291"/>
      <c r="N723" s="292"/>
      <c r="O723" s="318">
        <f t="shared" si="84"/>
        <v>0</v>
      </c>
      <c r="P723" s="319">
        <f t="shared" si="85"/>
        <v>0</v>
      </c>
      <c r="Q723" s="150" t="str">
        <f t="shared" si="86"/>
        <v>ERROR</v>
      </c>
      <c r="R723" s="274"/>
    </row>
    <row r="724" spans="1:18" s="104" customFormat="1" ht="128.1" customHeight="1">
      <c r="A724" s="78"/>
      <c r="B724" s="363"/>
      <c r="C724" s="408">
        <v>9826</v>
      </c>
      <c r="D724" s="498">
        <v>11.114699999999992</v>
      </c>
      <c r="E724" s="409"/>
      <c r="F724" s="409"/>
      <c r="G724" s="425" t="s">
        <v>1567</v>
      </c>
      <c r="H724" s="426" t="s">
        <v>5</v>
      </c>
      <c r="I724" s="412">
        <v>1</v>
      </c>
      <c r="J724" s="413">
        <v>913888</v>
      </c>
      <c r="K724" s="414">
        <v>913888</v>
      </c>
      <c r="L724" s="290"/>
      <c r="M724" s="291"/>
      <c r="N724" s="292"/>
      <c r="O724" s="318">
        <f t="shared" si="84"/>
        <v>0</v>
      </c>
      <c r="P724" s="319">
        <f t="shared" si="85"/>
        <v>0</v>
      </c>
      <c r="Q724" s="150" t="str">
        <f t="shared" si="86"/>
        <v>ERROR</v>
      </c>
      <c r="R724" s="274"/>
    </row>
    <row r="725" spans="1:18" s="104" customFormat="1" ht="32.1" customHeight="1">
      <c r="A725" s="78"/>
      <c r="B725" s="363"/>
      <c r="C725" s="408">
        <v>3729</v>
      </c>
      <c r="D725" s="498">
        <v>11.115299999999991</v>
      </c>
      <c r="E725" s="409"/>
      <c r="F725" s="409"/>
      <c r="G725" s="425" t="s">
        <v>1061</v>
      </c>
      <c r="H725" s="426" t="s">
        <v>6</v>
      </c>
      <c r="I725" s="412">
        <v>144</v>
      </c>
      <c r="J725" s="413">
        <v>588523</v>
      </c>
      <c r="K725" s="414">
        <v>84747312</v>
      </c>
      <c r="L725" s="290"/>
      <c r="M725" s="291"/>
      <c r="N725" s="292"/>
      <c r="O725" s="318">
        <f t="shared" si="84"/>
        <v>0</v>
      </c>
      <c r="P725" s="319">
        <f t="shared" si="85"/>
        <v>0</v>
      </c>
      <c r="Q725" s="150" t="str">
        <f t="shared" si="86"/>
        <v>ERROR</v>
      </c>
      <c r="R725" s="274"/>
    </row>
    <row r="726" spans="1:18" s="104" customFormat="1" ht="48" customHeight="1">
      <c r="A726" s="78"/>
      <c r="B726" s="363"/>
      <c r="C726" s="408">
        <v>7349</v>
      </c>
      <c r="D726" s="498">
        <v>11.11539999999999</v>
      </c>
      <c r="E726" s="409"/>
      <c r="F726" s="409"/>
      <c r="G726" s="425" t="s">
        <v>1062</v>
      </c>
      <c r="H726" s="426" t="s">
        <v>6</v>
      </c>
      <c r="I726" s="412">
        <v>440</v>
      </c>
      <c r="J726" s="413">
        <v>792748</v>
      </c>
      <c r="K726" s="414">
        <v>348809120</v>
      </c>
      <c r="L726" s="290"/>
      <c r="M726" s="291"/>
      <c r="N726" s="292"/>
      <c r="O726" s="318">
        <f t="shared" si="84"/>
        <v>0</v>
      </c>
      <c r="P726" s="319">
        <f t="shared" si="85"/>
        <v>0</v>
      </c>
      <c r="Q726" s="150" t="str">
        <f t="shared" si="86"/>
        <v>ERROR</v>
      </c>
      <c r="R726" s="274"/>
    </row>
    <row r="727" spans="1:18" s="104" customFormat="1" ht="48" customHeight="1">
      <c r="A727" s="78"/>
      <c r="B727" s="363"/>
      <c r="C727" s="408">
        <v>7437</v>
      </c>
      <c r="D727" s="498">
        <v>11.11549999999999</v>
      </c>
      <c r="E727" s="409"/>
      <c r="F727" s="409"/>
      <c r="G727" s="425" t="s">
        <v>1063</v>
      </c>
      <c r="H727" s="426" t="s">
        <v>6</v>
      </c>
      <c r="I727" s="412">
        <v>50</v>
      </c>
      <c r="J727" s="413">
        <v>943162</v>
      </c>
      <c r="K727" s="414">
        <v>47158100</v>
      </c>
      <c r="L727" s="290"/>
      <c r="M727" s="291"/>
      <c r="N727" s="292"/>
      <c r="O727" s="318">
        <f t="shared" si="84"/>
        <v>0</v>
      </c>
      <c r="P727" s="319">
        <f t="shared" si="85"/>
        <v>0</v>
      </c>
      <c r="Q727" s="150" t="str">
        <f t="shared" si="86"/>
        <v>ERROR</v>
      </c>
      <c r="R727" s="274"/>
    </row>
    <row r="728" spans="1:18" s="104" customFormat="1" ht="32.1" customHeight="1">
      <c r="A728" s="78"/>
      <c r="B728" s="363"/>
      <c r="C728" s="408">
        <v>7439</v>
      </c>
      <c r="D728" s="498">
        <v>11.11569999999999</v>
      </c>
      <c r="E728" s="409"/>
      <c r="F728" s="409"/>
      <c r="G728" s="425" t="s">
        <v>1064</v>
      </c>
      <c r="H728" s="426" t="s">
        <v>5</v>
      </c>
      <c r="I728" s="412">
        <v>24</v>
      </c>
      <c r="J728" s="413">
        <v>454242</v>
      </c>
      <c r="K728" s="414">
        <v>10901808</v>
      </c>
      <c r="L728" s="290"/>
      <c r="M728" s="291"/>
      <c r="N728" s="292"/>
      <c r="O728" s="318">
        <f t="shared" si="84"/>
        <v>0</v>
      </c>
      <c r="P728" s="319">
        <f t="shared" si="85"/>
        <v>0</v>
      </c>
      <c r="Q728" s="150" t="str">
        <f t="shared" si="86"/>
        <v>ERROR</v>
      </c>
      <c r="R728" s="274"/>
    </row>
    <row r="729" spans="1:18" s="104" customFormat="1" ht="48" customHeight="1">
      <c r="A729" s="78"/>
      <c r="B729" s="363"/>
      <c r="C729" s="408">
        <v>5996</v>
      </c>
      <c r="D729" s="498">
        <v>11.115799999999989</v>
      </c>
      <c r="E729" s="409"/>
      <c r="F729" s="409"/>
      <c r="G729" s="425" t="s">
        <v>1065</v>
      </c>
      <c r="H729" s="426" t="s">
        <v>7</v>
      </c>
      <c r="I729" s="412">
        <v>243</v>
      </c>
      <c r="J729" s="413">
        <v>41440</v>
      </c>
      <c r="K729" s="414">
        <v>10069920</v>
      </c>
      <c r="L729" s="290"/>
      <c r="M729" s="291"/>
      <c r="N729" s="292"/>
      <c r="O729" s="318">
        <f t="shared" si="84"/>
        <v>0</v>
      </c>
      <c r="P729" s="319">
        <f t="shared" si="85"/>
        <v>0</v>
      </c>
      <c r="Q729" s="150" t="str">
        <f t="shared" si="86"/>
        <v>ERROR</v>
      </c>
      <c r="R729" s="274"/>
    </row>
    <row r="730" spans="1:18" s="104" customFormat="1" ht="48" customHeight="1">
      <c r="A730" s="78"/>
      <c r="B730" s="363"/>
      <c r="C730" s="408">
        <v>7283</v>
      </c>
      <c r="D730" s="498">
        <v>11.115899999999989</v>
      </c>
      <c r="E730" s="409"/>
      <c r="F730" s="409"/>
      <c r="G730" s="425" t="s">
        <v>1066</v>
      </c>
      <c r="H730" s="426" t="s">
        <v>1067</v>
      </c>
      <c r="I730" s="412">
        <v>242</v>
      </c>
      <c r="J730" s="413">
        <v>85623</v>
      </c>
      <c r="K730" s="414">
        <v>20720766</v>
      </c>
      <c r="L730" s="290"/>
      <c r="M730" s="291"/>
      <c r="N730" s="292"/>
      <c r="O730" s="318">
        <f t="shared" si="84"/>
        <v>0</v>
      </c>
      <c r="P730" s="319">
        <f t="shared" si="85"/>
        <v>0</v>
      </c>
      <c r="Q730" s="150" t="str">
        <f t="shared" si="86"/>
        <v>ERROR</v>
      </c>
      <c r="R730" s="274"/>
    </row>
    <row r="731" spans="1:18" s="104" customFormat="1" ht="96" customHeight="1">
      <c r="A731" s="78"/>
      <c r="B731" s="363"/>
      <c r="C731" s="408">
        <v>8044</v>
      </c>
      <c r="D731" s="498">
        <v>11.117499999999986</v>
      </c>
      <c r="E731" s="409"/>
      <c r="F731" s="409"/>
      <c r="G731" s="425" t="s">
        <v>1068</v>
      </c>
      <c r="H731" s="426" t="s">
        <v>5</v>
      </c>
      <c r="I731" s="412">
        <v>5</v>
      </c>
      <c r="J731" s="413">
        <v>3550203</v>
      </c>
      <c r="K731" s="414">
        <v>17751015</v>
      </c>
      <c r="L731" s="290"/>
      <c r="M731" s="291"/>
      <c r="N731" s="292"/>
      <c r="O731" s="318">
        <f t="shared" si="84"/>
        <v>0</v>
      </c>
      <c r="P731" s="319">
        <f t="shared" si="85"/>
        <v>0</v>
      </c>
      <c r="Q731" s="150" t="str">
        <f t="shared" si="86"/>
        <v>ERROR</v>
      </c>
      <c r="R731" s="274"/>
    </row>
    <row r="732" spans="1:18" s="104" customFormat="1" ht="96" customHeight="1">
      <c r="A732" s="78"/>
      <c r="B732" s="363"/>
      <c r="C732" s="408">
        <v>8045</v>
      </c>
      <c r="D732" s="498">
        <v>11.117599999999985</v>
      </c>
      <c r="E732" s="409"/>
      <c r="F732" s="409"/>
      <c r="G732" s="425" t="s">
        <v>1069</v>
      </c>
      <c r="H732" s="426" t="s">
        <v>5</v>
      </c>
      <c r="I732" s="412">
        <v>4</v>
      </c>
      <c r="J732" s="413">
        <v>4524323</v>
      </c>
      <c r="K732" s="414">
        <v>18097292</v>
      </c>
      <c r="L732" s="290"/>
      <c r="M732" s="291"/>
      <c r="N732" s="292"/>
      <c r="O732" s="318">
        <f t="shared" si="84"/>
        <v>0</v>
      </c>
      <c r="P732" s="319">
        <f t="shared" si="85"/>
        <v>0</v>
      </c>
      <c r="Q732" s="150" t="str">
        <f t="shared" si="86"/>
        <v>ERROR</v>
      </c>
      <c r="R732" s="274"/>
    </row>
    <row r="733" spans="1:18" s="104" customFormat="1" ht="80.099999999999994" customHeight="1">
      <c r="A733" s="78"/>
      <c r="B733" s="363"/>
      <c r="C733" s="408">
        <v>8046</v>
      </c>
      <c r="D733" s="498">
        <v>11.117699999999985</v>
      </c>
      <c r="E733" s="409"/>
      <c r="F733" s="409"/>
      <c r="G733" s="425" t="s">
        <v>1070</v>
      </c>
      <c r="H733" s="426" t="s">
        <v>5</v>
      </c>
      <c r="I733" s="412">
        <v>1</v>
      </c>
      <c r="J733" s="413">
        <v>5737377</v>
      </c>
      <c r="K733" s="414">
        <v>5737377</v>
      </c>
      <c r="L733" s="290"/>
      <c r="M733" s="291"/>
      <c r="N733" s="292"/>
      <c r="O733" s="318">
        <f t="shared" si="84"/>
        <v>0</v>
      </c>
      <c r="P733" s="319">
        <f t="shared" si="85"/>
        <v>0</v>
      </c>
      <c r="Q733" s="150" t="str">
        <f t="shared" si="86"/>
        <v>ERROR</v>
      </c>
      <c r="R733" s="274"/>
    </row>
    <row r="734" spans="1:18" s="104" customFormat="1" ht="96" customHeight="1">
      <c r="A734" s="78"/>
      <c r="B734" s="363"/>
      <c r="C734" s="408">
        <v>9595</v>
      </c>
      <c r="D734" s="498">
        <v>11.117799999999985</v>
      </c>
      <c r="E734" s="409"/>
      <c r="F734" s="409"/>
      <c r="G734" s="425" t="s">
        <v>1071</v>
      </c>
      <c r="H734" s="426" t="s">
        <v>5</v>
      </c>
      <c r="I734" s="412">
        <v>1</v>
      </c>
      <c r="J734" s="413">
        <v>5493593</v>
      </c>
      <c r="K734" s="414">
        <v>5493593</v>
      </c>
      <c r="L734" s="290"/>
      <c r="M734" s="291"/>
      <c r="N734" s="292"/>
      <c r="O734" s="318">
        <f t="shared" si="84"/>
        <v>0</v>
      </c>
      <c r="P734" s="319">
        <f t="shared" si="85"/>
        <v>0</v>
      </c>
      <c r="Q734" s="150" t="str">
        <f t="shared" si="86"/>
        <v>ERROR</v>
      </c>
      <c r="R734" s="274"/>
    </row>
    <row r="735" spans="1:18" s="104" customFormat="1" ht="96" customHeight="1">
      <c r="A735" s="78"/>
      <c r="B735" s="363"/>
      <c r="C735" s="408">
        <v>9863</v>
      </c>
      <c r="D735" s="498">
        <v>11.118699999999983</v>
      </c>
      <c r="E735" s="409"/>
      <c r="F735" s="409"/>
      <c r="G735" s="425" t="s">
        <v>1367</v>
      </c>
      <c r="H735" s="426" t="s">
        <v>5</v>
      </c>
      <c r="I735" s="412">
        <v>1</v>
      </c>
      <c r="J735" s="413">
        <v>4270810</v>
      </c>
      <c r="K735" s="414">
        <v>4270810</v>
      </c>
      <c r="L735" s="290"/>
      <c r="M735" s="291"/>
      <c r="N735" s="292"/>
      <c r="O735" s="318">
        <f t="shared" si="84"/>
        <v>0</v>
      </c>
      <c r="P735" s="319">
        <f t="shared" si="85"/>
        <v>0</v>
      </c>
      <c r="Q735" s="150" t="str">
        <f t="shared" si="86"/>
        <v>ERROR</v>
      </c>
      <c r="R735" s="274"/>
    </row>
    <row r="736" spans="1:18" s="104" customFormat="1" ht="111.9" customHeight="1">
      <c r="A736" s="78"/>
      <c r="B736" s="363"/>
      <c r="C736" s="408">
        <v>9593</v>
      </c>
      <c r="D736" s="498">
        <v>11.118899999999982</v>
      </c>
      <c r="E736" s="409"/>
      <c r="F736" s="409"/>
      <c r="G736" s="425" t="s">
        <v>1072</v>
      </c>
      <c r="H736" s="426" t="s">
        <v>5</v>
      </c>
      <c r="I736" s="412">
        <v>1</v>
      </c>
      <c r="J736" s="413">
        <v>9129293</v>
      </c>
      <c r="K736" s="414">
        <v>9129293</v>
      </c>
      <c r="L736" s="290"/>
      <c r="M736" s="291"/>
      <c r="N736" s="292"/>
      <c r="O736" s="318">
        <f t="shared" si="84"/>
        <v>0</v>
      </c>
      <c r="P736" s="319">
        <f t="shared" si="85"/>
        <v>0</v>
      </c>
      <c r="Q736" s="150" t="str">
        <f t="shared" si="86"/>
        <v>ERROR</v>
      </c>
      <c r="R736" s="274"/>
    </row>
    <row r="737" spans="1:18" s="104" customFormat="1" ht="128.1" customHeight="1">
      <c r="A737" s="78"/>
      <c r="B737" s="363"/>
      <c r="C737" s="408">
        <v>9820</v>
      </c>
      <c r="D737" s="498">
        <v>11.119099999999982</v>
      </c>
      <c r="E737" s="409"/>
      <c r="F737" s="409"/>
      <c r="G737" s="425" t="s">
        <v>1568</v>
      </c>
      <c r="H737" s="426" t="s">
        <v>5</v>
      </c>
      <c r="I737" s="412">
        <v>1</v>
      </c>
      <c r="J737" s="413">
        <v>7992690</v>
      </c>
      <c r="K737" s="414">
        <v>7992690</v>
      </c>
      <c r="L737" s="290"/>
      <c r="M737" s="291"/>
      <c r="N737" s="292"/>
      <c r="O737" s="318">
        <f t="shared" si="84"/>
        <v>0</v>
      </c>
      <c r="P737" s="319">
        <f t="shared" si="85"/>
        <v>0</v>
      </c>
      <c r="Q737" s="150" t="str">
        <f t="shared" si="86"/>
        <v>ERROR</v>
      </c>
      <c r="R737" s="274"/>
    </row>
    <row r="738" spans="1:18" s="104" customFormat="1" ht="128.1" customHeight="1">
      <c r="A738" s="78"/>
      <c r="B738" s="363"/>
      <c r="C738" s="408">
        <v>9831</v>
      </c>
      <c r="D738" s="498">
        <v>11.119199999999982</v>
      </c>
      <c r="E738" s="409"/>
      <c r="F738" s="409"/>
      <c r="G738" s="425" t="s">
        <v>1569</v>
      </c>
      <c r="H738" s="426" t="s">
        <v>5</v>
      </c>
      <c r="I738" s="412">
        <v>1</v>
      </c>
      <c r="J738" s="413">
        <v>4789258</v>
      </c>
      <c r="K738" s="414">
        <v>4789258</v>
      </c>
      <c r="L738" s="290"/>
      <c r="M738" s="291"/>
      <c r="N738" s="292"/>
      <c r="O738" s="318">
        <f t="shared" si="84"/>
        <v>0</v>
      </c>
      <c r="P738" s="319">
        <f t="shared" si="85"/>
        <v>0</v>
      </c>
      <c r="Q738" s="150" t="str">
        <f t="shared" si="86"/>
        <v>ERROR</v>
      </c>
      <c r="R738" s="274"/>
    </row>
    <row r="739" spans="1:18" s="104" customFormat="1" ht="63.9" customHeight="1">
      <c r="A739" s="78"/>
      <c r="B739" s="363"/>
      <c r="C739" s="408">
        <v>9603</v>
      </c>
      <c r="D739" s="498">
        <v>11.119299999999981</v>
      </c>
      <c r="E739" s="409"/>
      <c r="F739" s="409"/>
      <c r="G739" s="425" t="s">
        <v>1073</v>
      </c>
      <c r="H739" s="426" t="s">
        <v>5</v>
      </c>
      <c r="I739" s="412">
        <v>1</v>
      </c>
      <c r="J739" s="413">
        <v>11121896</v>
      </c>
      <c r="K739" s="414">
        <v>11121896</v>
      </c>
      <c r="L739" s="290"/>
      <c r="M739" s="291"/>
      <c r="N739" s="292"/>
      <c r="O739" s="318">
        <f t="shared" si="84"/>
        <v>0</v>
      </c>
      <c r="P739" s="319">
        <f t="shared" si="85"/>
        <v>0</v>
      </c>
      <c r="Q739" s="150" t="str">
        <f t="shared" si="86"/>
        <v>ERROR</v>
      </c>
      <c r="R739" s="274"/>
    </row>
    <row r="740" spans="1:18" s="104" customFormat="1" ht="63.9" customHeight="1">
      <c r="A740" s="78"/>
      <c r="B740" s="363"/>
      <c r="C740" s="408">
        <v>9760</v>
      </c>
      <c r="D740" s="498">
        <v>11.119499999999981</v>
      </c>
      <c r="E740" s="409"/>
      <c r="F740" s="409"/>
      <c r="G740" s="425" t="s">
        <v>1368</v>
      </c>
      <c r="H740" s="426" t="s">
        <v>5</v>
      </c>
      <c r="I740" s="412">
        <v>9</v>
      </c>
      <c r="J740" s="413">
        <v>846488</v>
      </c>
      <c r="K740" s="414">
        <v>7618392</v>
      </c>
      <c r="L740" s="290"/>
      <c r="M740" s="291"/>
      <c r="N740" s="292"/>
      <c r="O740" s="318">
        <f t="shared" si="84"/>
        <v>0</v>
      </c>
      <c r="P740" s="319">
        <f t="shared" si="85"/>
        <v>0</v>
      </c>
      <c r="Q740" s="150" t="str">
        <f t="shared" si="86"/>
        <v>ERROR</v>
      </c>
      <c r="R740" s="274"/>
    </row>
    <row r="741" spans="1:18" s="104" customFormat="1" ht="63.9" customHeight="1">
      <c r="A741" s="78"/>
      <c r="B741" s="363"/>
      <c r="C741" s="408">
        <v>9771</v>
      </c>
      <c r="D741" s="498">
        <v>11.119599999999981</v>
      </c>
      <c r="E741" s="409"/>
      <c r="F741" s="409"/>
      <c r="G741" s="425" t="s">
        <v>1570</v>
      </c>
      <c r="H741" s="426" t="s">
        <v>5</v>
      </c>
      <c r="I741" s="412">
        <v>4</v>
      </c>
      <c r="J741" s="413">
        <v>1927548</v>
      </c>
      <c r="K741" s="414">
        <v>7710192</v>
      </c>
      <c r="L741" s="290"/>
      <c r="M741" s="291"/>
      <c r="N741" s="292"/>
      <c r="O741" s="318">
        <f t="shared" si="84"/>
        <v>0</v>
      </c>
      <c r="P741" s="319">
        <f t="shared" si="85"/>
        <v>0</v>
      </c>
      <c r="Q741" s="150" t="str">
        <f t="shared" si="86"/>
        <v>ERROR</v>
      </c>
      <c r="R741" s="274"/>
    </row>
    <row r="742" spans="1:18" s="104" customFormat="1" ht="63.9" customHeight="1">
      <c r="A742" s="78"/>
      <c r="B742" s="363"/>
      <c r="C742" s="408">
        <v>9886</v>
      </c>
      <c r="D742" s="498">
        <v>11.11969999999998</v>
      </c>
      <c r="E742" s="409"/>
      <c r="F742" s="409"/>
      <c r="G742" s="425" t="s">
        <v>1369</v>
      </c>
      <c r="H742" s="426" t="s">
        <v>5</v>
      </c>
      <c r="I742" s="412">
        <v>4</v>
      </c>
      <c r="J742" s="413">
        <v>1741274</v>
      </c>
      <c r="K742" s="414">
        <v>6965096</v>
      </c>
      <c r="L742" s="290"/>
      <c r="M742" s="291"/>
      <c r="N742" s="292"/>
      <c r="O742" s="318">
        <f t="shared" si="84"/>
        <v>0</v>
      </c>
      <c r="P742" s="319">
        <f t="shared" si="85"/>
        <v>0</v>
      </c>
      <c r="Q742" s="150" t="str">
        <f t="shared" si="86"/>
        <v>ERROR</v>
      </c>
      <c r="R742" s="274"/>
    </row>
    <row r="743" spans="1:18" s="104" customFormat="1" ht="63.9" customHeight="1">
      <c r="A743" s="78"/>
      <c r="B743" s="363"/>
      <c r="C743" s="408">
        <v>9762</v>
      </c>
      <c r="D743" s="498">
        <v>11.11979999999998</v>
      </c>
      <c r="E743" s="409"/>
      <c r="F743" s="409"/>
      <c r="G743" s="425" t="s">
        <v>1571</v>
      </c>
      <c r="H743" s="426" t="s">
        <v>5</v>
      </c>
      <c r="I743" s="412">
        <v>4</v>
      </c>
      <c r="J743" s="413">
        <v>4590747</v>
      </c>
      <c r="K743" s="414">
        <v>18362988</v>
      </c>
      <c r="L743" s="290"/>
      <c r="M743" s="291"/>
      <c r="N743" s="292"/>
      <c r="O743" s="318">
        <f t="shared" si="84"/>
        <v>0</v>
      </c>
      <c r="P743" s="319">
        <f t="shared" si="85"/>
        <v>0</v>
      </c>
      <c r="Q743" s="150" t="str">
        <f t="shared" si="86"/>
        <v>ERROR</v>
      </c>
      <c r="R743" s="274"/>
    </row>
    <row r="744" spans="1:18" s="104" customFormat="1" ht="63.9" customHeight="1">
      <c r="A744" s="78"/>
      <c r="B744" s="363"/>
      <c r="C744" s="408">
        <v>9889</v>
      </c>
      <c r="D744" s="498">
        <v>11.11989999999998</v>
      </c>
      <c r="E744" s="409"/>
      <c r="F744" s="409"/>
      <c r="G744" s="425" t="s">
        <v>1370</v>
      </c>
      <c r="H744" s="426" t="s">
        <v>5</v>
      </c>
      <c r="I744" s="412">
        <v>1</v>
      </c>
      <c r="J744" s="413">
        <v>1945913</v>
      </c>
      <c r="K744" s="414">
        <v>1945913</v>
      </c>
      <c r="L744" s="290"/>
      <c r="M744" s="291"/>
      <c r="N744" s="292"/>
      <c r="O744" s="318">
        <f t="shared" ref="O744:O805" si="87">ROUND((+N744),0)</f>
        <v>0</v>
      </c>
      <c r="P744" s="319">
        <f t="shared" ref="P744:P805" si="88">ROUND((+O744*$I744),0)</f>
        <v>0</v>
      </c>
      <c r="Q744" s="150" t="str">
        <f t="shared" ref="Q744:Q805" si="89">IF(OR(P744&lt;=0,P744&gt;$K744),"ERROR","OK")</f>
        <v>ERROR</v>
      </c>
      <c r="R744" s="274"/>
    </row>
    <row r="745" spans="1:18" s="104" customFormat="1" ht="63.9" customHeight="1">
      <c r="A745" s="78"/>
      <c r="B745" s="363"/>
      <c r="C745" s="408">
        <v>9846</v>
      </c>
      <c r="D745" s="498">
        <v>11.11999999999998</v>
      </c>
      <c r="E745" s="409"/>
      <c r="F745" s="409"/>
      <c r="G745" s="425" t="s">
        <v>1371</v>
      </c>
      <c r="H745" s="426" t="s">
        <v>5</v>
      </c>
      <c r="I745" s="412">
        <v>4</v>
      </c>
      <c r="J745" s="413">
        <v>8598145</v>
      </c>
      <c r="K745" s="414">
        <v>34392580</v>
      </c>
      <c r="L745" s="290"/>
      <c r="M745" s="291"/>
      <c r="N745" s="292"/>
      <c r="O745" s="318">
        <f t="shared" si="87"/>
        <v>0</v>
      </c>
      <c r="P745" s="319">
        <f t="shared" si="88"/>
        <v>0</v>
      </c>
      <c r="Q745" s="150" t="str">
        <f t="shared" si="89"/>
        <v>ERROR</v>
      </c>
      <c r="R745" s="274"/>
    </row>
    <row r="746" spans="1:18" s="104" customFormat="1" ht="63.9" customHeight="1">
      <c r="A746" s="78"/>
      <c r="B746" s="363"/>
      <c r="C746" s="408">
        <v>9745</v>
      </c>
      <c r="D746" s="498">
        <v>11.120199999999979</v>
      </c>
      <c r="E746" s="409"/>
      <c r="F746" s="409"/>
      <c r="G746" s="425" t="s">
        <v>1372</v>
      </c>
      <c r="H746" s="426" t="s">
        <v>5</v>
      </c>
      <c r="I746" s="412">
        <v>5</v>
      </c>
      <c r="J746" s="413">
        <v>4172589</v>
      </c>
      <c r="K746" s="414">
        <v>20862945</v>
      </c>
      <c r="L746" s="290"/>
      <c r="M746" s="291"/>
      <c r="N746" s="292"/>
      <c r="O746" s="318">
        <f t="shared" si="87"/>
        <v>0</v>
      </c>
      <c r="P746" s="319">
        <f t="shared" si="88"/>
        <v>0</v>
      </c>
      <c r="Q746" s="150" t="str">
        <f t="shared" si="89"/>
        <v>ERROR</v>
      </c>
      <c r="R746" s="274"/>
    </row>
    <row r="747" spans="1:18" s="104" customFormat="1" ht="80.099999999999994" customHeight="1">
      <c r="A747" s="78"/>
      <c r="B747" s="363"/>
      <c r="C747" s="408">
        <v>9824</v>
      </c>
      <c r="D747" s="498">
        <v>11.120599999999978</v>
      </c>
      <c r="E747" s="409"/>
      <c r="F747" s="409"/>
      <c r="G747" s="425" t="s">
        <v>1572</v>
      </c>
      <c r="H747" s="426" t="s">
        <v>5</v>
      </c>
      <c r="I747" s="412">
        <v>1</v>
      </c>
      <c r="J747" s="413">
        <v>3751478</v>
      </c>
      <c r="K747" s="414">
        <v>3751478</v>
      </c>
      <c r="L747" s="290"/>
      <c r="M747" s="291"/>
      <c r="N747" s="292"/>
      <c r="O747" s="318">
        <f t="shared" si="87"/>
        <v>0</v>
      </c>
      <c r="P747" s="319">
        <f t="shared" si="88"/>
        <v>0</v>
      </c>
      <c r="Q747" s="150" t="str">
        <f t="shared" si="89"/>
        <v>ERROR</v>
      </c>
      <c r="R747" s="274"/>
    </row>
    <row r="748" spans="1:18" s="104" customFormat="1" ht="128.1" customHeight="1">
      <c r="A748" s="78"/>
      <c r="B748" s="363"/>
      <c r="C748" s="408">
        <v>9819</v>
      </c>
      <c r="D748" s="498">
        <v>11.120699999999978</v>
      </c>
      <c r="E748" s="409"/>
      <c r="F748" s="409"/>
      <c r="G748" s="425" t="s">
        <v>1573</v>
      </c>
      <c r="H748" s="426" t="s">
        <v>5</v>
      </c>
      <c r="I748" s="412">
        <v>1</v>
      </c>
      <c r="J748" s="413">
        <v>6697540</v>
      </c>
      <c r="K748" s="414">
        <v>6697540</v>
      </c>
      <c r="L748" s="290"/>
      <c r="M748" s="291"/>
      <c r="N748" s="292"/>
      <c r="O748" s="318">
        <f t="shared" si="87"/>
        <v>0</v>
      </c>
      <c r="P748" s="319">
        <f t="shared" si="88"/>
        <v>0</v>
      </c>
      <c r="Q748" s="150" t="str">
        <f t="shared" si="89"/>
        <v>ERROR</v>
      </c>
      <c r="R748" s="274"/>
    </row>
    <row r="749" spans="1:18" s="104" customFormat="1" ht="159.9" customHeight="1">
      <c r="A749" s="78"/>
      <c r="B749" s="363"/>
      <c r="C749" s="408">
        <v>9818</v>
      </c>
      <c r="D749" s="498">
        <v>11.120899999999978</v>
      </c>
      <c r="E749" s="409"/>
      <c r="F749" s="409"/>
      <c r="G749" s="425" t="s">
        <v>1574</v>
      </c>
      <c r="H749" s="426" t="s">
        <v>5</v>
      </c>
      <c r="I749" s="412">
        <v>2</v>
      </c>
      <c r="J749" s="413">
        <v>7183941</v>
      </c>
      <c r="K749" s="414">
        <v>14367882</v>
      </c>
      <c r="L749" s="290"/>
      <c r="M749" s="291"/>
      <c r="N749" s="292"/>
      <c r="O749" s="318">
        <f t="shared" si="87"/>
        <v>0</v>
      </c>
      <c r="P749" s="319">
        <f t="shared" si="88"/>
        <v>0</v>
      </c>
      <c r="Q749" s="150" t="str">
        <f t="shared" si="89"/>
        <v>ERROR</v>
      </c>
      <c r="R749" s="274"/>
    </row>
    <row r="750" spans="1:18" s="104" customFormat="1" ht="128.1" customHeight="1">
      <c r="A750" s="78"/>
      <c r="B750" s="363"/>
      <c r="C750" s="408">
        <v>9823</v>
      </c>
      <c r="D750" s="498">
        <v>11.120999999999977</v>
      </c>
      <c r="E750" s="409"/>
      <c r="F750" s="409"/>
      <c r="G750" s="425" t="s">
        <v>1373</v>
      </c>
      <c r="H750" s="426" t="s">
        <v>5</v>
      </c>
      <c r="I750" s="412">
        <v>1</v>
      </c>
      <c r="J750" s="413">
        <v>6864375</v>
      </c>
      <c r="K750" s="414">
        <v>6864375</v>
      </c>
      <c r="L750" s="290"/>
      <c r="M750" s="291"/>
      <c r="N750" s="292"/>
      <c r="O750" s="318">
        <f t="shared" si="87"/>
        <v>0</v>
      </c>
      <c r="P750" s="319">
        <f t="shared" si="88"/>
        <v>0</v>
      </c>
      <c r="Q750" s="150" t="str">
        <f t="shared" si="89"/>
        <v>ERROR</v>
      </c>
      <c r="R750" s="274"/>
    </row>
    <row r="751" spans="1:18" s="104" customFormat="1" ht="63.9" customHeight="1">
      <c r="A751" s="78"/>
      <c r="B751" s="363"/>
      <c r="C751" s="408">
        <v>9741</v>
      </c>
      <c r="D751" s="498">
        <v>11.121099999999977</v>
      </c>
      <c r="E751" s="409"/>
      <c r="F751" s="409"/>
      <c r="G751" s="425" t="s">
        <v>1575</v>
      </c>
      <c r="H751" s="426" t="s">
        <v>5</v>
      </c>
      <c r="I751" s="412">
        <v>1</v>
      </c>
      <c r="J751" s="413">
        <v>398900</v>
      </c>
      <c r="K751" s="414">
        <v>398900</v>
      </c>
      <c r="L751" s="290"/>
      <c r="M751" s="291"/>
      <c r="N751" s="292"/>
      <c r="O751" s="318">
        <f t="shared" si="87"/>
        <v>0</v>
      </c>
      <c r="P751" s="319">
        <f t="shared" si="88"/>
        <v>0</v>
      </c>
      <c r="Q751" s="150" t="str">
        <f t="shared" si="89"/>
        <v>ERROR</v>
      </c>
      <c r="R751" s="274"/>
    </row>
    <row r="752" spans="1:18" s="104" customFormat="1" ht="63.9" customHeight="1">
      <c r="A752" s="78"/>
      <c r="B752" s="363"/>
      <c r="C752" s="408">
        <v>9743</v>
      </c>
      <c r="D752" s="498">
        <v>11.121199999999977</v>
      </c>
      <c r="E752" s="409"/>
      <c r="F752" s="409"/>
      <c r="G752" s="425" t="s">
        <v>1576</v>
      </c>
      <c r="H752" s="426" t="s">
        <v>5</v>
      </c>
      <c r="I752" s="412">
        <v>2</v>
      </c>
      <c r="J752" s="413">
        <v>631571</v>
      </c>
      <c r="K752" s="414">
        <v>1263142</v>
      </c>
      <c r="L752" s="290"/>
      <c r="M752" s="291"/>
      <c r="N752" s="292"/>
      <c r="O752" s="318">
        <f t="shared" si="87"/>
        <v>0</v>
      </c>
      <c r="P752" s="319">
        <f t="shared" si="88"/>
        <v>0</v>
      </c>
      <c r="Q752" s="150" t="str">
        <f t="shared" si="89"/>
        <v>ERROR</v>
      </c>
      <c r="R752" s="274"/>
    </row>
    <row r="753" spans="1:18" s="104" customFormat="1" ht="63.9" customHeight="1">
      <c r="A753" s="78"/>
      <c r="B753" s="363"/>
      <c r="C753" s="408">
        <v>9888</v>
      </c>
      <c r="D753" s="498">
        <v>11.121399999999976</v>
      </c>
      <c r="E753" s="409"/>
      <c r="F753" s="409"/>
      <c r="G753" s="425" t="s">
        <v>1374</v>
      </c>
      <c r="H753" s="426" t="s">
        <v>5</v>
      </c>
      <c r="I753" s="412">
        <v>1</v>
      </c>
      <c r="J753" s="413">
        <v>14235808</v>
      </c>
      <c r="K753" s="414">
        <v>14235808</v>
      </c>
      <c r="L753" s="290"/>
      <c r="M753" s="291"/>
      <c r="N753" s="292"/>
      <c r="O753" s="318">
        <f t="shared" si="87"/>
        <v>0</v>
      </c>
      <c r="P753" s="319">
        <f t="shared" si="88"/>
        <v>0</v>
      </c>
      <c r="Q753" s="150" t="str">
        <f t="shared" si="89"/>
        <v>ERROR</v>
      </c>
      <c r="R753" s="274"/>
    </row>
    <row r="754" spans="1:18" s="104" customFormat="1" ht="63.9" customHeight="1">
      <c r="A754" s="78"/>
      <c r="B754" s="363"/>
      <c r="C754" s="408">
        <v>9865</v>
      </c>
      <c r="D754" s="498">
        <v>11.121699999999976</v>
      </c>
      <c r="E754" s="409"/>
      <c r="F754" s="409"/>
      <c r="G754" s="425" t="s">
        <v>1577</v>
      </c>
      <c r="H754" s="426" t="s">
        <v>5</v>
      </c>
      <c r="I754" s="412">
        <v>1</v>
      </c>
      <c r="J754" s="413">
        <v>3015282</v>
      </c>
      <c r="K754" s="414">
        <v>3015282</v>
      </c>
      <c r="L754" s="290"/>
      <c r="M754" s="291"/>
      <c r="N754" s="292"/>
      <c r="O754" s="318">
        <f t="shared" si="87"/>
        <v>0</v>
      </c>
      <c r="P754" s="319">
        <f t="shared" si="88"/>
        <v>0</v>
      </c>
      <c r="Q754" s="150" t="str">
        <f t="shared" si="89"/>
        <v>ERROR</v>
      </c>
      <c r="R754" s="274"/>
    </row>
    <row r="755" spans="1:18" s="104" customFormat="1" ht="32.1" customHeight="1">
      <c r="A755" s="78"/>
      <c r="B755" s="363"/>
      <c r="C755" s="408">
        <v>7487</v>
      </c>
      <c r="D755" s="498">
        <v>11.122199999999975</v>
      </c>
      <c r="E755" s="409"/>
      <c r="F755" s="409"/>
      <c r="G755" s="425" t="s">
        <v>1375</v>
      </c>
      <c r="H755" s="426" t="s">
        <v>5</v>
      </c>
      <c r="I755" s="412">
        <v>7</v>
      </c>
      <c r="J755" s="413">
        <v>2057686</v>
      </c>
      <c r="K755" s="414">
        <v>14403802</v>
      </c>
      <c r="L755" s="290"/>
      <c r="M755" s="291"/>
      <c r="N755" s="292"/>
      <c r="O755" s="318">
        <f t="shared" si="87"/>
        <v>0</v>
      </c>
      <c r="P755" s="319">
        <f t="shared" si="88"/>
        <v>0</v>
      </c>
      <c r="Q755" s="150" t="str">
        <f t="shared" si="89"/>
        <v>ERROR</v>
      </c>
      <c r="R755" s="274"/>
    </row>
    <row r="756" spans="1:18" s="104" customFormat="1" ht="80.099999999999994" customHeight="1">
      <c r="A756" s="78"/>
      <c r="B756" s="363"/>
      <c r="C756" s="408">
        <v>9768</v>
      </c>
      <c r="D756" s="498">
        <v>11.122299999999974</v>
      </c>
      <c r="E756" s="409"/>
      <c r="F756" s="409"/>
      <c r="G756" s="425" t="s">
        <v>1376</v>
      </c>
      <c r="H756" s="426" t="s">
        <v>5</v>
      </c>
      <c r="I756" s="412">
        <v>2</v>
      </c>
      <c r="J756" s="413">
        <v>2338214</v>
      </c>
      <c r="K756" s="414">
        <v>4676428</v>
      </c>
      <c r="L756" s="290"/>
      <c r="M756" s="291"/>
      <c r="N756" s="292"/>
      <c r="O756" s="318">
        <f t="shared" si="87"/>
        <v>0</v>
      </c>
      <c r="P756" s="319">
        <f t="shared" si="88"/>
        <v>0</v>
      </c>
      <c r="Q756" s="150" t="str">
        <f t="shared" si="89"/>
        <v>ERROR</v>
      </c>
      <c r="R756" s="274"/>
    </row>
    <row r="757" spans="1:18" s="104" customFormat="1" ht="80.099999999999994" customHeight="1">
      <c r="A757" s="78"/>
      <c r="B757" s="363"/>
      <c r="C757" s="408">
        <v>9747</v>
      </c>
      <c r="D757" s="498">
        <v>11.122399999999974</v>
      </c>
      <c r="E757" s="409"/>
      <c r="F757" s="409"/>
      <c r="G757" s="425" t="s">
        <v>1377</v>
      </c>
      <c r="H757" s="426" t="s">
        <v>5</v>
      </c>
      <c r="I757" s="412">
        <v>1</v>
      </c>
      <c r="J757" s="413">
        <v>1117631</v>
      </c>
      <c r="K757" s="414">
        <v>1117631</v>
      </c>
      <c r="L757" s="290"/>
      <c r="M757" s="291"/>
      <c r="N757" s="292"/>
      <c r="O757" s="318">
        <f t="shared" si="87"/>
        <v>0</v>
      </c>
      <c r="P757" s="319">
        <f t="shared" si="88"/>
        <v>0</v>
      </c>
      <c r="Q757" s="150" t="str">
        <f t="shared" si="89"/>
        <v>ERROR</v>
      </c>
      <c r="R757" s="274"/>
    </row>
    <row r="758" spans="1:18" s="104" customFormat="1" ht="48" customHeight="1">
      <c r="A758" s="78"/>
      <c r="B758" s="363"/>
      <c r="C758" s="408">
        <v>7558</v>
      </c>
      <c r="D758" s="498">
        <v>11.122499999999974</v>
      </c>
      <c r="E758" s="409"/>
      <c r="F758" s="409"/>
      <c r="G758" s="425" t="s">
        <v>1378</v>
      </c>
      <c r="H758" s="426" t="s">
        <v>5</v>
      </c>
      <c r="I758" s="412">
        <v>8</v>
      </c>
      <c r="J758" s="413">
        <v>1299680</v>
      </c>
      <c r="K758" s="414">
        <v>10397440</v>
      </c>
      <c r="L758" s="290"/>
      <c r="M758" s="291"/>
      <c r="N758" s="292"/>
      <c r="O758" s="318">
        <f t="shared" si="87"/>
        <v>0</v>
      </c>
      <c r="P758" s="319">
        <f t="shared" si="88"/>
        <v>0</v>
      </c>
      <c r="Q758" s="150" t="str">
        <f t="shared" si="89"/>
        <v>ERROR</v>
      </c>
      <c r="R758" s="274"/>
    </row>
    <row r="759" spans="1:18" s="104" customFormat="1" ht="32.1" customHeight="1">
      <c r="A759" s="78"/>
      <c r="B759" s="363"/>
      <c r="C759" s="408">
        <v>7454</v>
      </c>
      <c r="D759" s="498">
        <v>11.122599999999974</v>
      </c>
      <c r="E759" s="409"/>
      <c r="F759" s="409"/>
      <c r="G759" s="425" t="s">
        <v>1379</v>
      </c>
      <c r="H759" s="426" t="s">
        <v>5</v>
      </c>
      <c r="I759" s="412">
        <v>2</v>
      </c>
      <c r="J759" s="413">
        <v>2443674</v>
      </c>
      <c r="K759" s="414">
        <v>4887348</v>
      </c>
      <c r="L759" s="290"/>
      <c r="M759" s="291"/>
      <c r="N759" s="292"/>
      <c r="O759" s="318">
        <f t="shared" si="87"/>
        <v>0</v>
      </c>
      <c r="P759" s="319">
        <f t="shared" si="88"/>
        <v>0</v>
      </c>
      <c r="Q759" s="150" t="str">
        <f t="shared" si="89"/>
        <v>ERROR</v>
      </c>
      <c r="R759" s="274"/>
    </row>
    <row r="760" spans="1:18" s="104" customFormat="1" ht="32.1" customHeight="1">
      <c r="A760" s="78"/>
      <c r="B760" s="363"/>
      <c r="C760" s="408">
        <v>4809</v>
      </c>
      <c r="D760" s="498">
        <v>11.122799999999973</v>
      </c>
      <c r="E760" s="409"/>
      <c r="F760" s="409"/>
      <c r="G760" s="425" t="s">
        <v>1363</v>
      </c>
      <c r="H760" s="426" t="s">
        <v>7</v>
      </c>
      <c r="I760" s="412">
        <v>4</v>
      </c>
      <c r="J760" s="413">
        <v>277111</v>
      </c>
      <c r="K760" s="414">
        <v>1108444</v>
      </c>
      <c r="L760" s="290"/>
      <c r="M760" s="291"/>
      <c r="N760" s="292"/>
      <c r="O760" s="318">
        <f t="shared" si="87"/>
        <v>0</v>
      </c>
      <c r="P760" s="319">
        <f t="shared" si="88"/>
        <v>0</v>
      </c>
      <c r="Q760" s="150" t="str">
        <f t="shared" si="89"/>
        <v>ERROR</v>
      </c>
      <c r="R760" s="274"/>
    </row>
    <row r="761" spans="1:18" s="104" customFormat="1" ht="32.1" customHeight="1">
      <c r="A761" s="78"/>
      <c r="B761" s="363"/>
      <c r="C761" s="408">
        <v>8425</v>
      </c>
      <c r="D761" s="498">
        <v>11.122899999999973</v>
      </c>
      <c r="E761" s="409"/>
      <c r="F761" s="409"/>
      <c r="G761" s="425" t="s">
        <v>1380</v>
      </c>
      <c r="H761" s="426" t="s">
        <v>5</v>
      </c>
      <c r="I761" s="412">
        <v>2</v>
      </c>
      <c r="J761" s="413">
        <v>136285</v>
      </c>
      <c r="K761" s="414">
        <v>272570</v>
      </c>
      <c r="L761" s="290"/>
      <c r="M761" s="291"/>
      <c r="N761" s="292"/>
      <c r="O761" s="318">
        <f t="shared" si="87"/>
        <v>0</v>
      </c>
      <c r="P761" s="319">
        <f t="shared" si="88"/>
        <v>0</v>
      </c>
      <c r="Q761" s="150" t="str">
        <f t="shared" si="89"/>
        <v>ERROR</v>
      </c>
      <c r="R761" s="274"/>
    </row>
    <row r="762" spans="1:18" s="104" customFormat="1" ht="96" customHeight="1">
      <c r="A762" s="78"/>
      <c r="B762" s="363"/>
      <c r="C762" s="408">
        <v>9596</v>
      </c>
      <c r="D762" s="498">
        <v>11.122999999999973</v>
      </c>
      <c r="E762" s="409"/>
      <c r="F762" s="409"/>
      <c r="G762" s="425" t="s">
        <v>1074</v>
      </c>
      <c r="H762" s="426" t="s">
        <v>5</v>
      </c>
      <c r="I762" s="412">
        <v>2</v>
      </c>
      <c r="J762" s="413">
        <v>7245499</v>
      </c>
      <c r="K762" s="414">
        <v>14490998</v>
      </c>
      <c r="L762" s="290"/>
      <c r="M762" s="291"/>
      <c r="N762" s="292"/>
      <c r="O762" s="318">
        <f t="shared" si="87"/>
        <v>0</v>
      </c>
      <c r="P762" s="319">
        <f t="shared" si="88"/>
        <v>0</v>
      </c>
      <c r="Q762" s="150" t="str">
        <f t="shared" si="89"/>
        <v>ERROR</v>
      </c>
      <c r="R762" s="274"/>
    </row>
    <row r="763" spans="1:18" s="104" customFormat="1" ht="63.9" customHeight="1">
      <c r="A763" s="78"/>
      <c r="B763" s="363"/>
      <c r="C763" s="408">
        <v>9774</v>
      </c>
      <c r="D763" s="498">
        <v>11.123099999999972</v>
      </c>
      <c r="E763" s="409"/>
      <c r="F763" s="409"/>
      <c r="G763" s="425" t="s">
        <v>1578</v>
      </c>
      <c r="H763" s="426" t="s">
        <v>5</v>
      </c>
      <c r="I763" s="412">
        <v>7</v>
      </c>
      <c r="J763" s="413">
        <v>1059754</v>
      </c>
      <c r="K763" s="414">
        <v>7418278</v>
      </c>
      <c r="L763" s="290"/>
      <c r="M763" s="291"/>
      <c r="N763" s="292"/>
      <c r="O763" s="318">
        <f t="shared" si="87"/>
        <v>0</v>
      </c>
      <c r="P763" s="319">
        <f t="shared" si="88"/>
        <v>0</v>
      </c>
      <c r="Q763" s="150" t="str">
        <f t="shared" si="89"/>
        <v>ERROR</v>
      </c>
      <c r="R763" s="274"/>
    </row>
    <row r="764" spans="1:18" s="104" customFormat="1" ht="32.1" customHeight="1">
      <c r="A764" s="78"/>
      <c r="B764" s="363"/>
      <c r="C764" s="408">
        <v>7493</v>
      </c>
      <c r="D764" s="498">
        <v>11.123199999999972</v>
      </c>
      <c r="E764" s="409"/>
      <c r="F764" s="409"/>
      <c r="G764" s="425" t="s">
        <v>1381</v>
      </c>
      <c r="H764" s="426" t="s">
        <v>5</v>
      </c>
      <c r="I764" s="412">
        <v>5</v>
      </c>
      <c r="J764" s="413">
        <v>154159</v>
      </c>
      <c r="K764" s="414">
        <v>770795</v>
      </c>
      <c r="L764" s="290"/>
      <c r="M764" s="291"/>
      <c r="N764" s="292"/>
      <c r="O764" s="318">
        <f t="shared" si="87"/>
        <v>0</v>
      </c>
      <c r="P764" s="319">
        <f t="shared" si="88"/>
        <v>0</v>
      </c>
      <c r="Q764" s="150" t="str">
        <f t="shared" si="89"/>
        <v>ERROR</v>
      </c>
      <c r="R764" s="274"/>
    </row>
    <row r="765" spans="1:18" s="104" customFormat="1" ht="32.1" customHeight="1">
      <c r="A765" s="78"/>
      <c r="B765" s="363"/>
      <c r="C765" s="408">
        <v>7357</v>
      </c>
      <c r="D765" s="498">
        <v>11.123399999999972</v>
      </c>
      <c r="E765" s="409"/>
      <c r="F765" s="409"/>
      <c r="G765" s="425" t="s">
        <v>1382</v>
      </c>
      <c r="H765" s="426" t="s">
        <v>5</v>
      </c>
      <c r="I765" s="412">
        <v>15</v>
      </c>
      <c r="J765" s="413">
        <v>473849</v>
      </c>
      <c r="K765" s="414">
        <v>7107735</v>
      </c>
      <c r="L765" s="290"/>
      <c r="M765" s="291"/>
      <c r="N765" s="292"/>
      <c r="O765" s="318">
        <f t="shared" si="87"/>
        <v>0</v>
      </c>
      <c r="P765" s="319">
        <f t="shared" si="88"/>
        <v>0</v>
      </c>
      <c r="Q765" s="150" t="str">
        <f t="shared" si="89"/>
        <v>ERROR</v>
      </c>
      <c r="R765" s="274"/>
    </row>
    <row r="766" spans="1:18" s="104" customFormat="1" ht="48" customHeight="1">
      <c r="A766" s="78"/>
      <c r="B766" s="363"/>
      <c r="C766" s="408">
        <v>8023</v>
      </c>
      <c r="D766" s="498">
        <v>11.123499999999972</v>
      </c>
      <c r="E766" s="409"/>
      <c r="F766" s="409"/>
      <c r="G766" s="425" t="s">
        <v>1383</v>
      </c>
      <c r="H766" s="426" t="s">
        <v>5</v>
      </c>
      <c r="I766" s="412">
        <v>5</v>
      </c>
      <c r="J766" s="413">
        <v>1144743</v>
      </c>
      <c r="K766" s="414">
        <v>5723715</v>
      </c>
      <c r="L766" s="290"/>
      <c r="M766" s="291"/>
      <c r="N766" s="292"/>
      <c r="O766" s="318">
        <f t="shared" si="87"/>
        <v>0</v>
      </c>
      <c r="P766" s="319">
        <f t="shared" si="88"/>
        <v>0</v>
      </c>
      <c r="Q766" s="150" t="str">
        <f t="shared" si="89"/>
        <v>ERROR</v>
      </c>
      <c r="R766" s="274"/>
    </row>
    <row r="767" spans="1:18" s="104" customFormat="1" ht="80.099999999999994" customHeight="1">
      <c r="A767" s="78"/>
      <c r="B767" s="363"/>
      <c r="C767" s="408">
        <v>9778</v>
      </c>
      <c r="D767" s="498">
        <v>11.123599999999971</v>
      </c>
      <c r="E767" s="409"/>
      <c r="F767" s="409"/>
      <c r="G767" s="425" t="s">
        <v>1384</v>
      </c>
      <c r="H767" s="426" t="s">
        <v>5</v>
      </c>
      <c r="I767" s="412">
        <v>1</v>
      </c>
      <c r="J767" s="413">
        <v>831342</v>
      </c>
      <c r="K767" s="414">
        <v>831342</v>
      </c>
      <c r="L767" s="290"/>
      <c r="M767" s="291"/>
      <c r="N767" s="292"/>
      <c r="O767" s="318">
        <f t="shared" si="87"/>
        <v>0</v>
      </c>
      <c r="P767" s="319">
        <f t="shared" si="88"/>
        <v>0</v>
      </c>
      <c r="Q767" s="150" t="str">
        <f t="shared" si="89"/>
        <v>ERROR</v>
      </c>
      <c r="R767" s="274"/>
    </row>
    <row r="768" spans="1:18" s="104" customFormat="1" ht="48" customHeight="1">
      <c r="A768" s="78"/>
      <c r="B768" s="363"/>
      <c r="C768" s="408">
        <v>7354</v>
      </c>
      <c r="D768" s="498">
        <v>11.123699999999971</v>
      </c>
      <c r="E768" s="409"/>
      <c r="F768" s="409"/>
      <c r="G768" s="425" t="s">
        <v>1385</v>
      </c>
      <c r="H768" s="426" t="s">
        <v>5</v>
      </c>
      <c r="I768" s="412">
        <v>1</v>
      </c>
      <c r="J768" s="413">
        <v>1908165</v>
      </c>
      <c r="K768" s="414">
        <v>1908165</v>
      </c>
      <c r="L768" s="290"/>
      <c r="M768" s="291"/>
      <c r="N768" s="292"/>
      <c r="O768" s="318">
        <f t="shared" si="87"/>
        <v>0</v>
      </c>
      <c r="P768" s="319">
        <f t="shared" si="88"/>
        <v>0</v>
      </c>
      <c r="Q768" s="150" t="str">
        <f t="shared" si="89"/>
        <v>ERROR</v>
      </c>
      <c r="R768" s="274"/>
    </row>
    <row r="769" spans="1:18" s="104" customFormat="1" ht="80.099999999999994" customHeight="1">
      <c r="A769" s="78"/>
      <c r="B769" s="363"/>
      <c r="C769" s="408">
        <v>9881</v>
      </c>
      <c r="D769" s="498">
        <v>11.12399999999997</v>
      </c>
      <c r="E769" s="409"/>
      <c r="F769" s="409"/>
      <c r="G769" s="425" t="s">
        <v>1579</v>
      </c>
      <c r="H769" s="426" t="s">
        <v>5</v>
      </c>
      <c r="I769" s="412">
        <v>1</v>
      </c>
      <c r="J769" s="413">
        <v>14583334</v>
      </c>
      <c r="K769" s="414">
        <v>14583334</v>
      </c>
      <c r="L769" s="290"/>
      <c r="M769" s="291"/>
      <c r="N769" s="292"/>
      <c r="O769" s="318">
        <f t="shared" si="87"/>
        <v>0</v>
      </c>
      <c r="P769" s="319">
        <f t="shared" si="88"/>
        <v>0</v>
      </c>
      <c r="Q769" s="150" t="str">
        <f t="shared" si="89"/>
        <v>ERROR</v>
      </c>
      <c r="R769" s="274"/>
    </row>
    <row r="770" spans="1:18" s="104" customFormat="1" ht="32.1" customHeight="1">
      <c r="A770" s="78"/>
      <c r="B770" s="363"/>
      <c r="C770" s="408">
        <v>7455</v>
      </c>
      <c r="D770" s="498">
        <v>11.12409999999997</v>
      </c>
      <c r="E770" s="409"/>
      <c r="F770" s="409"/>
      <c r="G770" s="425" t="s">
        <v>1386</v>
      </c>
      <c r="H770" s="426" t="s">
        <v>5</v>
      </c>
      <c r="I770" s="412">
        <v>3</v>
      </c>
      <c r="J770" s="413">
        <v>12818804</v>
      </c>
      <c r="K770" s="414">
        <v>38456412</v>
      </c>
      <c r="L770" s="290"/>
      <c r="M770" s="291"/>
      <c r="N770" s="292"/>
      <c r="O770" s="318">
        <f t="shared" si="87"/>
        <v>0</v>
      </c>
      <c r="P770" s="319">
        <f t="shared" si="88"/>
        <v>0</v>
      </c>
      <c r="Q770" s="150" t="str">
        <f t="shared" si="89"/>
        <v>ERROR</v>
      </c>
      <c r="R770" s="274"/>
    </row>
    <row r="771" spans="1:18" s="104" customFormat="1" ht="32.1" customHeight="1">
      <c r="A771" s="78"/>
      <c r="B771" s="363"/>
      <c r="C771" s="408">
        <v>8418</v>
      </c>
      <c r="D771" s="498">
        <v>11.12419999999997</v>
      </c>
      <c r="E771" s="409"/>
      <c r="F771" s="409"/>
      <c r="G771" s="425" t="s">
        <v>1387</v>
      </c>
      <c r="H771" s="426" t="s">
        <v>5</v>
      </c>
      <c r="I771" s="412">
        <v>2</v>
      </c>
      <c r="J771" s="413">
        <v>21738530</v>
      </c>
      <c r="K771" s="414">
        <v>43477060</v>
      </c>
      <c r="L771" s="290"/>
      <c r="M771" s="291"/>
      <c r="N771" s="292"/>
      <c r="O771" s="318">
        <f t="shared" si="87"/>
        <v>0</v>
      </c>
      <c r="P771" s="319">
        <f t="shared" si="88"/>
        <v>0</v>
      </c>
      <c r="Q771" s="150" t="str">
        <f t="shared" si="89"/>
        <v>ERROR</v>
      </c>
      <c r="R771" s="274"/>
    </row>
    <row r="772" spans="1:18" s="104" customFormat="1" ht="63.9" customHeight="1">
      <c r="A772" s="78"/>
      <c r="B772" s="363"/>
      <c r="C772" s="408">
        <v>9841</v>
      </c>
      <c r="D772" s="498">
        <v>11.124499999999969</v>
      </c>
      <c r="E772" s="409"/>
      <c r="F772" s="409"/>
      <c r="G772" s="425" t="s">
        <v>1388</v>
      </c>
      <c r="H772" s="426" t="s">
        <v>5</v>
      </c>
      <c r="I772" s="412">
        <v>2</v>
      </c>
      <c r="J772" s="413">
        <v>12057</v>
      </c>
      <c r="K772" s="414">
        <v>24114</v>
      </c>
      <c r="L772" s="290"/>
      <c r="M772" s="291"/>
      <c r="N772" s="292"/>
      <c r="O772" s="318">
        <f t="shared" si="87"/>
        <v>0</v>
      </c>
      <c r="P772" s="319">
        <f t="shared" si="88"/>
        <v>0</v>
      </c>
      <c r="Q772" s="150" t="str">
        <f t="shared" si="89"/>
        <v>ERROR</v>
      </c>
      <c r="R772" s="274"/>
    </row>
    <row r="773" spans="1:18" s="104" customFormat="1" ht="80.099999999999994" customHeight="1">
      <c r="A773" s="78"/>
      <c r="B773" s="363"/>
      <c r="C773" s="408">
        <v>9848</v>
      </c>
      <c r="D773" s="498">
        <v>11.124599999999969</v>
      </c>
      <c r="E773" s="409"/>
      <c r="F773" s="409"/>
      <c r="G773" s="425" t="s">
        <v>1580</v>
      </c>
      <c r="H773" s="426" t="s">
        <v>5</v>
      </c>
      <c r="I773" s="412">
        <v>1</v>
      </c>
      <c r="J773" s="413">
        <v>1251290</v>
      </c>
      <c r="K773" s="414">
        <v>1251290</v>
      </c>
      <c r="L773" s="290"/>
      <c r="M773" s="291"/>
      <c r="N773" s="292"/>
      <c r="O773" s="318">
        <f t="shared" si="87"/>
        <v>0</v>
      </c>
      <c r="P773" s="319">
        <f t="shared" si="88"/>
        <v>0</v>
      </c>
      <c r="Q773" s="150" t="str">
        <f t="shared" si="89"/>
        <v>ERROR</v>
      </c>
      <c r="R773" s="274"/>
    </row>
    <row r="774" spans="1:18" s="104" customFormat="1" ht="111.9" customHeight="1">
      <c r="A774" s="78"/>
      <c r="B774" s="363"/>
      <c r="C774" s="408">
        <v>9855</v>
      </c>
      <c r="D774" s="498">
        <v>11.124699999999969</v>
      </c>
      <c r="E774" s="409"/>
      <c r="F774" s="409"/>
      <c r="G774" s="425" t="s">
        <v>1581</v>
      </c>
      <c r="H774" s="426" t="s">
        <v>5</v>
      </c>
      <c r="I774" s="412">
        <v>1</v>
      </c>
      <c r="J774" s="413">
        <v>25560081</v>
      </c>
      <c r="K774" s="414">
        <v>25560081</v>
      </c>
      <c r="L774" s="290"/>
      <c r="M774" s="291"/>
      <c r="N774" s="292"/>
      <c r="O774" s="318">
        <f t="shared" si="87"/>
        <v>0</v>
      </c>
      <c r="P774" s="319">
        <f t="shared" si="88"/>
        <v>0</v>
      </c>
      <c r="Q774" s="150" t="str">
        <f t="shared" si="89"/>
        <v>ERROR</v>
      </c>
      <c r="R774" s="274"/>
    </row>
    <row r="775" spans="1:18" s="104" customFormat="1" ht="63.9" customHeight="1">
      <c r="A775" s="78"/>
      <c r="B775" s="363"/>
      <c r="C775" s="408">
        <v>9812</v>
      </c>
      <c r="D775" s="498">
        <v>11.124899999999968</v>
      </c>
      <c r="E775" s="409"/>
      <c r="F775" s="409"/>
      <c r="G775" s="425" t="s">
        <v>1582</v>
      </c>
      <c r="H775" s="426" t="s">
        <v>5</v>
      </c>
      <c r="I775" s="412">
        <v>2</v>
      </c>
      <c r="J775" s="413">
        <v>2793710</v>
      </c>
      <c r="K775" s="414">
        <v>5587420</v>
      </c>
      <c r="L775" s="290"/>
      <c r="M775" s="291"/>
      <c r="N775" s="292"/>
      <c r="O775" s="318">
        <f t="shared" si="87"/>
        <v>0</v>
      </c>
      <c r="P775" s="319">
        <f t="shared" si="88"/>
        <v>0</v>
      </c>
      <c r="Q775" s="150" t="str">
        <f t="shared" si="89"/>
        <v>ERROR</v>
      </c>
      <c r="R775" s="274"/>
    </row>
    <row r="776" spans="1:18" s="104" customFormat="1" ht="32.1" customHeight="1">
      <c r="A776" s="78"/>
      <c r="B776" s="363"/>
      <c r="C776" s="408">
        <v>7514</v>
      </c>
      <c r="D776" s="498">
        <v>11.124999999999968</v>
      </c>
      <c r="E776" s="409"/>
      <c r="F776" s="409"/>
      <c r="G776" s="425" t="s">
        <v>1389</v>
      </c>
      <c r="H776" s="426" t="s">
        <v>5</v>
      </c>
      <c r="I776" s="412">
        <v>5</v>
      </c>
      <c r="J776" s="413">
        <v>596144</v>
      </c>
      <c r="K776" s="414">
        <v>2980720</v>
      </c>
      <c r="L776" s="290"/>
      <c r="M776" s="291"/>
      <c r="N776" s="292"/>
      <c r="O776" s="318">
        <f t="shared" si="87"/>
        <v>0</v>
      </c>
      <c r="P776" s="319">
        <f t="shared" si="88"/>
        <v>0</v>
      </c>
      <c r="Q776" s="150" t="str">
        <f t="shared" si="89"/>
        <v>ERROR</v>
      </c>
      <c r="R776" s="274"/>
    </row>
    <row r="777" spans="1:18" s="104" customFormat="1" ht="80.099999999999994" customHeight="1">
      <c r="A777" s="78"/>
      <c r="B777" s="363"/>
      <c r="C777" s="408">
        <v>9881</v>
      </c>
      <c r="D777" s="498">
        <v>11.125299999999967</v>
      </c>
      <c r="E777" s="409"/>
      <c r="F777" s="409"/>
      <c r="G777" s="425" t="s">
        <v>1579</v>
      </c>
      <c r="H777" s="426" t="s">
        <v>5</v>
      </c>
      <c r="I777" s="412">
        <v>2</v>
      </c>
      <c r="J777" s="413">
        <v>14583334</v>
      </c>
      <c r="K777" s="414">
        <v>29166668</v>
      </c>
      <c r="L777" s="290"/>
      <c r="M777" s="291"/>
      <c r="N777" s="292"/>
      <c r="O777" s="318">
        <f t="shared" si="87"/>
        <v>0</v>
      </c>
      <c r="P777" s="319">
        <f t="shared" si="88"/>
        <v>0</v>
      </c>
      <c r="Q777" s="150" t="str">
        <f t="shared" si="89"/>
        <v>ERROR</v>
      </c>
      <c r="R777" s="274"/>
    </row>
    <row r="778" spans="1:18" s="104" customFormat="1" ht="48" customHeight="1">
      <c r="A778" s="78"/>
      <c r="B778" s="363"/>
      <c r="C778" s="408">
        <v>7347</v>
      </c>
      <c r="D778" s="498">
        <v>11.125399999999967</v>
      </c>
      <c r="E778" s="409"/>
      <c r="F778" s="409"/>
      <c r="G778" s="425" t="s">
        <v>1390</v>
      </c>
      <c r="H778" s="426" t="s">
        <v>5</v>
      </c>
      <c r="I778" s="412">
        <v>6</v>
      </c>
      <c r="J778" s="413">
        <v>3408008</v>
      </c>
      <c r="K778" s="414">
        <v>20448048</v>
      </c>
      <c r="L778" s="290"/>
      <c r="M778" s="291"/>
      <c r="N778" s="292"/>
      <c r="O778" s="318">
        <f t="shared" si="87"/>
        <v>0</v>
      </c>
      <c r="P778" s="319">
        <f t="shared" si="88"/>
        <v>0</v>
      </c>
      <c r="Q778" s="150" t="str">
        <f t="shared" si="89"/>
        <v>ERROR</v>
      </c>
      <c r="R778" s="274"/>
    </row>
    <row r="779" spans="1:18" s="104" customFormat="1" ht="111.9" customHeight="1">
      <c r="A779" s="78"/>
      <c r="B779" s="363"/>
      <c r="C779" s="408">
        <v>9873</v>
      </c>
      <c r="D779" s="498">
        <v>11.125499999999967</v>
      </c>
      <c r="E779" s="409"/>
      <c r="F779" s="409"/>
      <c r="G779" s="425" t="s">
        <v>1391</v>
      </c>
      <c r="H779" s="426" t="s">
        <v>5</v>
      </c>
      <c r="I779" s="412">
        <v>5</v>
      </c>
      <c r="J779" s="413">
        <v>2883767</v>
      </c>
      <c r="K779" s="414">
        <v>14418835</v>
      </c>
      <c r="L779" s="290"/>
      <c r="M779" s="291"/>
      <c r="N779" s="292"/>
      <c r="O779" s="318">
        <f t="shared" si="87"/>
        <v>0</v>
      </c>
      <c r="P779" s="319">
        <f t="shared" si="88"/>
        <v>0</v>
      </c>
      <c r="Q779" s="150" t="str">
        <f t="shared" si="89"/>
        <v>ERROR</v>
      </c>
      <c r="R779" s="274"/>
    </row>
    <row r="780" spans="1:18" s="104" customFormat="1" ht="32.1" customHeight="1">
      <c r="A780" s="78"/>
      <c r="B780" s="363"/>
      <c r="C780" s="408">
        <v>7482</v>
      </c>
      <c r="D780" s="498">
        <v>11.125699999999966</v>
      </c>
      <c r="E780" s="409"/>
      <c r="F780" s="409"/>
      <c r="G780" s="425" t="s">
        <v>1392</v>
      </c>
      <c r="H780" s="426" t="s">
        <v>5</v>
      </c>
      <c r="I780" s="412">
        <v>2</v>
      </c>
      <c r="J780" s="413">
        <v>5307725</v>
      </c>
      <c r="K780" s="414">
        <v>10615450</v>
      </c>
      <c r="L780" s="290"/>
      <c r="M780" s="291"/>
      <c r="N780" s="292"/>
      <c r="O780" s="318">
        <f t="shared" si="87"/>
        <v>0</v>
      </c>
      <c r="P780" s="319">
        <f t="shared" si="88"/>
        <v>0</v>
      </c>
      <c r="Q780" s="150" t="str">
        <f t="shared" si="89"/>
        <v>ERROR</v>
      </c>
      <c r="R780" s="274"/>
    </row>
    <row r="781" spans="1:18" s="104" customFormat="1" ht="63.9" customHeight="1">
      <c r="A781" s="78"/>
      <c r="B781" s="363"/>
      <c r="C781" s="408">
        <v>7495</v>
      </c>
      <c r="D781" s="498">
        <v>11.125799999999966</v>
      </c>
      <c r="E781" s="409"/>
      <c r="F781" s="409"/>
      <c r="G781" s="425" t="s">
        <v>1583</v>
      </c>
      <c r="H781" s="426" t="s">
        <v>5</v>
      </c>
      <c r="I781" s="412">
        <v>2</v>
      </c>
      <c r="J781" s="413">
        <v>5105330</v>
      </c>
      <c r="K781" s="414">
        <v>10210660</v>
      </c>
      <c r="L781" s="290"/>
      <c r="M781" s="291"/>
      <c r="N781" s="292"/>
      <c r="O781" s="318">
        <f t="shared" si="87"/>
        <v>0</v>
      </c>
      <c r="P781" s="319">
        <f t="shared" si="88"/>
        <v>0</v>
      </c>
      <c r="Q781" s="150" t="str">
        <f t="shared" si="89"/>
        <v>ERROR</v>
      </c>
      <c r="R781" s="274"/>
    </row>
    <row r="782" spans="1:18" s="104" customFormat="1" ht="111.9" customHeight="1">
      <c r="A782" s="78"/>
      <c r="B782" s="363"/>
      <c r="C782" s="408">
        <v>9825</v>
      </c>
      <c r="D782" s="498">
        <v>11.125899999999966</v>
      </c>
      <c r="E782" s="409"/>
      <c r="F782" s="409"/>
      <c r="G782" s="425" t="s">
        <v>1393</v>
      </c>
      <c r="H782" s="426" t="s">
        <v>5</v>
      </c>
      <c r="I782" s="412">
        <v>17</v>
      </c>
      <c r="J782" s="413">
        <v>2540463</v>
      </c>
      <c r="K782" s="414">
        <v>43187871</v>
      </c>
      <c r="L782" s="290"/>
      <c r="M782" s="291"/>
      <c r="N782" s="292"/>
      <c r="O782" s="318">
        <f t="shared" si="87"/>
        <v>0</v>
      </c>
      <c r="P782" s="319">
        <f t="shared" si="88"/>
        <v>0</v>
      </c>
      <c r="Q782" s="150" t="str">
        <f t="shared" si="89"/>
        <v>ERROR</v>
      </c>
      <c r="R782" s="274"/>
    </row>
    <row r="783" spans="1:18" s="104" customFormat="1" ht="111.9" customHeight="1">
      <c r="A783" s="78"/>
      <c r="B783" s="363"/>
      <c r="C783" s="408">
        <v>9752</v>
      </c>
      <c r="D783" s="498">
        <v>11.125999999999966</v>
      </c>
      <c r="E783" s="409"/>
      <c r="F783" s="409"/>
      <c r="G783" s="425" t="s">
        <v>1394</v>
      </c>
      <c r="H783" s="426" t="s">
        <v>5</v>
      </c>
      <c r="I783" s="412">
        <v>8</v>
      </c>
      <c r="J783" s="413">
        <v>3303044</v>
      </c>
      <c r="K783" s="414">
        <v>26424352</v>
      </c>
      <c r="L783" s="290"/>
      <c r="M783" s="291"/>
      <c r="N783" s="292"/>
      <c r="O783" s="318">
        <f t="shared" si="87"/>
        <v>0</v>
      </c>
      <c r="P783" s="319">
        <f t="shared" si="88"/>
        <v>0</v>
      </c>
      <c r="Q783" s="150" t="str">
        <f t="shared" si="89"/>
        <v>ERROR</v>
      </c>
      <c r="R783" s="274"/>
    </row>
    <row r="784" spans="1:18" s="104" customFormat="1" ht="32.1" customHeight="1">
      <c r="A784" s="78"/>
      <c r="B784" s="363"/>
      <c r="C784" s="408">
        <v>7566</v>
      </c>
      <c r="D784" s="498">
        <v>11.126099999999965</v>
      </c>
      <c r="E784" s="409"/>
      <c r="F784" s="409"/>
      <c r="G784" s="425" t="s">
        <v>1395</v>
      </c>
      <c r="H784" s="426" t="s">
        <v>5</v>
      </c>
      <c r="I784" s="412">
        <v>8</v>
      </c>
      <c r="J784" s="413">
        <v>1139729</v>
      </c>
      <c r="K784" s="414">
        <v>9117832</v>
      </c>
      <c r="L784" s="290"/>
      <c r="M784" s="291"/>
      <c r="N784" s="292"/>
      <c r="O784" s="318">
        <f t="shared" si="87"/>
        <v>0</v>
      </c>
      <c r="P784" s="319">
        <f t="shared" si="88"/>
        <v>0</v>
      </c>
      <c r="Q784" s="150" t="str">
        <f t="shared" si="89"/>
        <v>ERROR</v>
      </c>
      <c r="R784" s="274"/>
    </row>
    <row r="785" spans="1:18" s="104" customFormat="1" ht="80.099999999999994" customHeight="1">
      <c r="A785" s="78"/>
      <c r="B785" s="363"/>
      <c r="C785" s="408">
        <v>9850</v>
      </c>
      <c r="D785" s="498">
        <v>11.126299999999965</v>
      </c>
      <c r="E785" s="409"/>
      <c r="F785" s="409"/>
      <c r="G785" s="425" t="s">
        <v>1584</v>
      </c>
      <c r="H785" s="426" t="s">
        <v>5</v>
      </c>
      <c r="I785" s="412">
        <v>2</v>
      </c>
      <c r="J785" s="413">
        <v>6398125</v>
      </c>
      <c r="K785" s="414">
        <v>12796250</v>
      </c>
      <c r="L785" s="290"/>
      <c r="M785" s="291"/>
      <c r="N785" s="292"/>
      <c r="O785" s="318">
        <f t="shared" si="87"/>
        <v>0</v>
      </c>
      <c r="P785" s="319">
        <f t="shared" si="88"/>
        <v>0</v>
      </c>
      <c r="Q785" s="150" t="str">
        <f t="shared" si="89"/>
        <v>ERROR</v>
      </c>
      <c r="R785" s="274"/>
    </row>
    <row r="786" spans="1:18" s="104" customFormat="1" ht="32.1" customHeight="1">
      <c r="A786" s="78"/>
      <c r="B786" s="363"/>
      <c r="C786" s="408">
        <v>4810</v>
      </c>
      <c r="D786" s="498">
        <v>11.126399999999965</v>
      </c>
      <c r="E786" s="409"/>
      <c r="F786" s="409"/>
      <c r="G786" s="425" t="s">
        <v>1364</v>
      </c>
      <c r="H786" s="426" t="s">
        <v>7</v>
      </c>
      <c r="I786" s="412">
        <v>2</v>
      </c>
      <c r="J786" s="413">
        <v>367370</v>
      </c>
      <c r="K786" s="414">
        <v>734740</v>
      </c>
      <c r="L786" s="290"/>
      <c r="M786" s="291"/>
      <c r="N786" s="292"/>
      <c r="O786" s="318">
        <f t="shared" si="87"/>
        <v>0</v>
      </c>
      <c r="P786" s="319">
        <f t="shared" si="88"/>
        <v>0</v>
      </c>
      <c r="Q786" s="150" t="str">
        <f t="shared" si="89"/>
        <v>ERROR</v>
      </c>
      <c r="R786" s="274"/>
    </row>
    <row r="787" spans="1:18" s="104" customFormat="1" ht="80.099999999999994" customHeight="1">
      <c r="A787" s="78"/>
      <c r="B787" s="363"/>
      <c r="C787" s="408">
        <v>9853</v>
      </c>
      <c r="D787" s="498">
        <v>11.126799999999964</v>
      </c>
      <c r="E787" s="409"/>
      <c r="F787" s="409"/>
      <c r="G787" s="425" t="s">
        <v>1585</v>
      </c>
      <c r="H787" s="426" t="s">
        <v>5</v>
      </c>
      <c r="I787" s="412">
        <v>3</v>
      </c>
      <c r="J787" s="413">
        <v>1001032</v>
      </c>
      <c r="K787" s="414">
        <v>3003096</v>
      </c>
      <c r="L787" s="290"/>
      <c r="M787" s="291"/>
      <c r="N787" s="292"/>
      <c r="O787" s="318">
        <f t="shared" si="87"/>
        <v>0</v>
      </c>
      <c r="P787" s="319">
        <f t="shared" si="88"/>
        <v>0</v>
      </c>
      <c r="Q787" s="150" t="str">
        <f t="shared" si="89"/>
        <v>ERROR</v>
      </c>
      <c r="R787" s="274"/>
    </row>
    <row r="788" spans="1:18" s="104" customFormat="1" ht="80.099999999999994" customHeight="1">
      <c r="A788" s="78"/>
      <c r="B788" s="363"/>
      <c r="C788" s="408">
        <v>9767</v>
      </c>
      <c r="D788" s="498">
        <v>11.126899999999964</v>
      </c>
      <c r="E788" s="409"/>
      <c r="F788" s="409"/>
      <c r="G788" s="425" t="s">
        <v>1586</v>
      </c>
      <c r="H788" s="426" t="s">
        <v>5</v>
      </c>
      <c r="I788" s="412">
        <v>3</v>
      </c>
      <c r="J788" s="413">
        <v>1246886</v>
      </c>
      <c r="K788" s="414">
        <v>3740658</v>
      </c>
      <c r="L788" s="290"/>
      <c r="M788" s="291"/>
      <c r="N788" s="292"/>
      <c r="O788" s="318">
        <f t="shared" si="87"/>
        <v>0</v>
      </c>
      <c r="P788" s="319">
        <f t="shared" si="88"/>
        <v>0</v>
      </c>
      <c r="Q788" s="150" t="str">
        <f t="shared" si="89"/>
        <v>ERROR</v>
      </c>
      <c r="R788" s="274"/>
    </row>
    <row r="789" spans="1:18" s="104" customFormat="1" ht="80.099999999999994" customHeight="1">
      <c r="A789" s="78"/>
      <c r="B789" s="363"/>
      <c r="C789" s="408">
        <v>9866</v>
      </c>
      <c r="D789" s="498">
        <v>11.126999999999963</v>
      </c>
      <c r="E789" s="409"/>
      <c r="F789" s="409"/>
      <c r="G789" s="425" t="s">
        <v>1587</v>
      </c>
      <c r="H789" s="426" t="s">
        <v>5</v>
      </c>
      <c r="I789" s="412">
        <v>2</v>
      </c>
      <c r="J789" s="413">
        <v>283565</v>
      </c>
      <c r="K789" s="414">
        <v>567130</v>
      </c>
      <c r="L789" s="290"/>
      <c r="M789" s="291"/>
      <c r="N789" s="292"/>
      <c r="O789" s="318">
        <f t="shared" si="87"/>
        <v>0</v>
      </c>
      <c r="P789" s="319">
        <f t="shared" si="88"/>
        <v>0</v>
      </c>
      <c r="Q789" s="150" t="str">
        <f t="shared" si="89"/>
        <v>ERROR</v>
      </c>
      <c r="R789" s="274"/>
    </row>
    <row r="790" spans="1:18" s="104" customFormat="1" ht="80.099999999999994" customHeight="1">
      <c r="A790" s="78"/>
      <c r="B790" s="363"/>
      <c r="C790" s="408">
        <v>9810</v>
      </c>
      <c r="D790" s="498">
        <v>11.127099999999963</v>
      </c>
      <c r="E790" s="409"/>
      <c r="F790" s="409"/>
      <c r="G790" s="425" t="s">
        <v>1588</v>
      </c>
      <c r="H790" s="426" t="s">
        <v>5</v>
      </c>
      <c r="I790" s="412">
        <v>4</v>
      </c>
      <c r="J790" s="413">
        <v>2807707</v>
      </c>
      <c r="K790" s="414">
        <v>11230828</v>
      </c>
      <c r="L790" s="290"/>
      <c r="M790" s="291"/>
      <c r="N790" s="292"/>
      <c r="O790" s="318">
        <f t="shared" si="87"/>
        <v>0</v>
      </c>
      <c r="P790" s="319">
        <f t="shared" si="88"/>
        <v>0</v>
      </c>
      <c r="Q790" s="150" t="str">
        <f t="shared" si="89"/>
        <v>ERROR</v>
      </c>
      <c r="R790" s="274"/>
    </row>
    <row r="791" spans="1:18" s="104" customFormat="1" ht="63.9" customHeight="1">
      <c r="A791" s="78"/>
      <c r="B791" s="363"/>
      <c r="C791" s="408">
        <v>9811</v>
      </c>
      <c r="D791" s="498">
        <v>11.127199999999963</v>
      </c>
      <c r="E791" s="409"/>
      <c r="F791" s="409"/>
      <c r="G791" s="425" t="s">
        <v>1589</v>
      </c>
      <c r="H791" s="426" t="s">
        <v>5</v>
      </c>
      <c r="I791" s="412">
        <v>6</v>
      </c>
      <c r="J791" s="413">
        <v>278915</v>
      </c>
      <c r="K791" s="414">
        <v>1673490</v>
      </c>
      <c r="L791" s="290"/>
      <c r="M791" s="291"/>
      <c r="N791" s="292"/>
      <c r="O791" s="318">
        <f t="shared" si="87"/>
        <v>0</v>
      </c>
      <c r="P791" s="319">
        <f t="shared" si="88"/>
        <v>0</v>
      </c>
      <c r="Q791" s="150" t="str">
        <f t="shared" si="89"/>
        <v>ERROR</v>
      </c>
      <c r="R791" s="274"/>
    </row>
    <row r="792" spans="1:18" s="104" customFormat="1" ht="63.9" customHeight="1">
      <c r="A792" s="78"/>
      <c r="B792" s="363"/>
      <c r="C792" s="408">
        <v>9868</v>
      </c>
      <c r="D792" s="498">
        <v>11.127499999999962</v>
      </c>
      <c r="E792" s="409"/>
      <c r="F792" s="409"/>
      <c r="G792" s="425" t="s">
        <v>1590</v>
      </c>
      <c r="H792" s="426" t="s">
        <v>5</v>
      </c>
      <c r="I792" s="412">
        <v>1</v>
      </c>
      <c r="J792" s="413">
        <v>7988195</v>
      </c>
      <c r="K792" s="414">
        <v>7988195</v>
      </c>
      <c r="L792" s="290"/>
      <c r="M792" s="291"/>
      <c r="N792" s="292"/>
      <c r="O792" s="318">
        <f t="shared" si="87"/>
        <v>0</v>
      </c>
      <c r="P792" s="319">
        <f t="shared" si="88"/>
        <v>0</v>
      </c>
      <c r="Q792" s="150" t="str">
        <f t="shared" si="89"/>
        <v>ERROR</v>
      </c>
      <c r="R792" s="274"/>
    </row>
    <row r="793" spans="1:18" s="104" customFormat="1" ht="80.099999999999994" customHeight="1">
      <c r="A793" s="78"/>
      <c r="B793" s="363"/>
      <c r="C793" s="408">
        <v>9876</v>
      </c>
      <c r="D793" s="498">
        <v>11.127699999999962</v>
      </c>
      <c r="E793" s="409"/>
      <c r="F793" s="409"/>
      <c r="G793" s="425" t="s">
        <v>1591</v>
      </c>
      <c r="H793" s="426" t="s">
        <v>5</v>
      </c>
      <c r="I793" s="412">
        <v>1</v>
      </c>
      <c r="J793" s="413">
        <v>11183825</v>
      </c>
      <c r="K793" s="414">
        <v>11183825</v>
      </c>
      <c r="L793" s="290"/>
      <c r="M793" s="291"/>
      <c r="N793" s="292"/>
      <c r="O793" s="318">
        <f t="shared" si="87"/>
        <v>0</v>
      </c>
      <c r="P793" s="319">
        <f t="shared" si="88"/>
        <v>0</v>
      </c>
      <c r="Q793" s="150" t="str">
        <f t="shared" si="89"/>
        <v>ERROR</v>
      </c>
      <c r="R793" s="274"/>
    </row>
    <row r="794" spans="1:18" s="104" customFormat="1" ht="80.099999999999994" customHeight="1">
      <c r="A794" s="78"/>
      <c r="B794" s="363"/>
      <c r="C794" s="408">
        <v>9798</v>
      </c>
      <c r="D794" s="498">
        <v>11.128199999999961</v>
      </c>
      <c r="E794" s="409"/>
      <c r="F794" s="409"/>
      <c r="G794" s="425" t="s">
        <v>1592</v>
      </c>
      <c r="H794" s="426" t="s">
        <v>5</v>
      </c>
      <c r="I794" s="412">
        <v>1</v>
      </c>
      <c r="J794" s="413">
        <v>39167654</v>
      </c>
      <c r="K794" s="414">
        <v>39167654</v>
      </c>
      <c r="L794" s="290"/>
      <c r="M794" s="291"/>
      <c r="N794" s="292"/>
      <c r="O794" s="318">
        <f t="shared" si="87"/>
        <v>0</v>
      </c>
      <c r="P794" s="319">
        <f t="shared" si="88"/>
        <v>0</v>
      </c>
      <c r="Q794" s="150" t="str">
        <f t="shared" si="89"/>
        <v>ERROR</v>
      </c>
      <c r="R794" s="274"/>
    </row>
    <row r="795" spans="1:18" s="104" customFormat="1" ht="96" customHeight="1">
      <c r="A795" s="78"/>
      <c r="B795" s="363"/>
      <c r="C795" s="408">
        <v>9827</v>
      </c>
      <c r="D795" s="498">
        <v>11.128799999999959</v>
      </c>
      <c r="E795" s="409"/>
      <c r="F795" s="409"/>
      <c r="G795" s="425" t="s">
        <v>1593</v>
      </c>
      <c r="H795" s="426" t="s">
        <v>5</v>
      </c>
      <c r="I795" s="412">
        <v>1</v>
      </c>
      <c r="J795" s="413">
        <v>3925825</v>
      </c>
      <c r="K795" s="414">
        <v>3925825</v>
      </c>
      <c r="L795" s="290"/>
      <c r="M795" s="291"/>
      <c r="N795" s="292"/>
      <c r="O795" s="318">
        <f t="shared" si="87"/>
        <v>0</v>
      </c>
      <c r="P795" s="319">
        <f t="shared" si="88"/>
        <v>0</v>
      </c>
      <c r="Q795" s="150" t="str">
        <f t="shared" si="89"/>
        <v>ERROR</v>
      </c>
      <c r="R795" s="274"/>
    </row>
    <row r="796" spans="1:18" s="104" customFormat="1" ht="96" customHeight="1">
      <c r="A796" s="78"/>
      <c r="B796" s="363"/>
      <c r="C796" s="408">
        <v>9829</v>
      </c>
      <c r="D796" s="498">
        <v>11.128899999999959</v>
      </c>
      <c r="E796" s="409"/>
      <c r="F796" s="409"/>
      <c r="G796" s="425" t="s">
        <v>1594</v>
      </c>
      <c r="H796" s="426" t="s">
        <v>5</v>
      </c>
      <c r="I796" s="412">
        <v>1</v>
      </c>
      <c r="J796" s="413">
        <v>5160534</v>
      </c>
      <c r="K796" s="414">
        <v>5160534</v>
      </c>
      <c r="L796" s="290"/>
      <c r="M796" s="291"/>
      <c r="N796" s="292"/>
      <c r="O796" s="318">
        <f t="shared" si="87"/>
        <v>0</v>
      </c>
      <c r="P796" s="319">
        <f t="shared" si="88"/>
        <v>0</v>
      </c>
      <c r="Q796" s="150" t="str">
        <f t="shared" si="89"/>
        <v>ERROR</v>
      </c>
      <c r="R796" s="274"/>
    </row>
    <row r="797" spans="1:18" s="104" customFormat="1" ht="111.9" customHeight="1">
      <c r="A797" s="78"/>
      <c r="B797" s="363"/>
      <c r="C797" s="408">
        <v>9814</v>
      </c>
      <c r="D797" s="498">
        <v>11.129099999999958</v>
      </c>
      <c r="E797" s="409"/>
      <c r="F797" s="409"/>
      <c r="G797" s="425" t="s">
        <v>1595</v>
      </c>
      <c r="H797" s="426" t="s">
        <v>5</v>
      </c>
      <c r="I797" s="412">
        <v>1</v>
      </c>
      <c r="J797" s="413">
        <v>5006828</v>
      </c>
      <c r="K797" s="414">
        <v>5006828</v>
      </c>
      <c r="L797" s="290"/>
      <c r="M797" s="291"/>
      <c r="N797" s="292"/>
      <c r="O797" s="318">
        <f t="shared" si="87"/>
        <v>0</v>
      </c>
      <c r="P797" s="319">
        <f t="shared" si="88"/>
        <v>0</v>
      </c>
      <c r="Q797" s="150" t="str">
        <f t="shared" si="89"/>
        <v>ERROR</v>
      </c>
      <c r="R797" s="274"/>
    </row>
    <row r="798" spans="1:18" s="104" customFormat="1" ht="80.099999999999994" customHeight="1">
      <c r="A798" s="78"/>
      <c r="B798" s="363"/>
      <c r="C798" s="408">
        <v>9861</v>
      </c>
      <c r="D798" s="498">
        <v>11.129399999999958</v>
      </c>
      <c r="E798" s="409"/>
      <c r="F798" s="409"/>
      <c r="G798" s="425" t="s">
        <v>1596</v>
      </c>
      <c r="H798" s="426" t="s">
        <v>5</v>
      </c>
      <c r="I798" s="412">
        <v>2</v>
      </c>
      <c r="J798" s="413">
        <v>17062182</v>
      </c>
      <c r="K798" s="414">
        <v>34124364</v>
      </c>
      <c r="L798" s="290"/>
      <c r="M798" s="291"/>
      <c r="N798" s="292"/>
      <c r="O798" s="318">
        <f t="shared" si="87"/>
        <v>0</v>
      </c>
      <c r="P798" s="319">
        <f t="shared" si="88"/>
        <v>0</v>
      </c>
      <c r="Q798" s="150" t="str">
        <f t="shared" si="89"/>
        <v>ERROR</v>
      </c>
      <c r="R798" s="274"/>
    </row>
    <row r="799" spans="1:18" s="104" customFormat="1" ht="80.099999999999994" customHeight="1">
      <c r="A799" s="78"/>
      <c r="B799" s="363"/>
      <c r="C799" s="408">
        <v>9867</v>
      </c>
      <c r="D799" s="498">
        <v>11.129499999999958</v>
      </c>
      <c r="E799" s="409"/>
      <c r="F799" s="409"/>
      <c r="G799" s="425" t="s">
        <v>1597</v>
      </c>
      <c r="H799" s="426" t="s">
        <v>5</v>
      </c>
      <c r="I799" s="412">
        <v>1</v>
      </c>
      <c r="J799" s="413">
        <v>7637780</v>
      </c>
      <c r="K799" s="414">
        <v>7637780</v>
      </c>
      <c r="L799" s="290"/>
      <c r="M799" s="291"/>
      <c r="N799" s="292"/>
      <c r="O799" s="318">
        <f t="shared" si="87"/>
        <v>0</v>
      </c>
      <c r="P799" s="319">
        <f t="shared" si="88"/>
        <v>0</v>
      </c>
      <c r="Q799" s="150" t="str">
        <f t="shared" si="89"/>
        <v>ERROR</v>
      </c>
      <c r="R799" s="274"/>
    </row>
    <row r="800" spans="1:18" s="104" customFormat="1" ht="63.9" customHeight="1">
      <c r="A800" s="78"/>
      <c r="B800" s="363"/>
      <c r="C800" s="408">
        <v>9815</v>
      </c>
      <c r="D800" s="498">
        <v>11.129699999999957</v>
      </c>
      <c r="E800" s="409"/>
      <c r="F800" s="409"/>
      <c r="G800" s="425" t="s">
        <v>1396</v>
      </c>
      <c r="H800" s="426" t="s">
        <v>5</v>
      </c>
      <c r="I800" s="412">
        <v>2</v>
      </c>
      <c r="J800" s="413">
        <v>565974</v>
      </c>
      <c r="K800" s="414">
        <v>1131948</v>
      </c>
      <c r="L800" s="290"/>
      <c r="M800" s="291"/>
      <c r="N800" s="292"/>
      <c r="O800" s="318">
        <f t="shared" si="87"/>
        <v>0</v>
      </c>
      <c r="P800" s="319">
        <f t="shared" si="88"/>
        <v>0</v>
      </c>
      <c r="Q800" s="150" t="str">
        <f t="shared" si="89"/>
        <v>ERROR</v>
      </c>
      <c r="R800" s="274"/>
    </row>
    <row r="801" spans="1:21" s="104" customFormat="1" ht="48" customHeight="1">
      <c r="A801" s="78"/>
      <c r="B801" s="363"/>
      <c r="C801" s="408">
        <v>4792</v>
      </c>
      <c r="D801" s="498">
        <v>11.130499999999955</v>
      </c>
      <c r="E801" s="409"/>
      <c r="F801" s="409"/>
      <c r="G801" s="425" t="s">
        <v>845</v>
      </c>
      <c r="H801" s="426" t="s">
        <v>6</v>
      </c>
      <c r="I801" s="412">
        <v>6611</v>
      </c>
      <c r="J801" s="413">
        <v>94216</v>
      </c>
      <c r="K801" s="414">
        <v>622861976</v>
      </c>
      <c r="L801" s="290"/>
      <c r="M801" s="291"/>
      <c r="N801" s="292"/>
      <c r="O801" s="318">
        <f t="shared" si="87"/>
        <v>0</v>
      </c>
      <c r="P801" s="319">
        <f t="shared" si="88"/>
        <v>0</v>
      </c>
      <c r="Q801" s="150" t="str">
        <f t="shared" si="89"/>
        <v>ERROR</v>
      </c>
      <c r="R801" s="274"/>
    </row>
    <row r="802" spans="1:21" s="104" customFormat="1" ht="32.1" customHeight="1">
      <c r="A802" s="78"/>
      <c r="B802" s="363"/>
      <c r="C802" s="408">
        <v>5891</v>
      </c>
      <c r="D802" s="498">
        <v>11.130599999999955</v>
      </c>
      <c r="E802" s="409"/>
      <c r="F802" s="409"/>
      <c r="G802" s="425" t="s">
        <v>842</v>
      </c>
      <c r="H802" s="426" t="s">
        <v>6</v>
      </c>
      <c r="I802" s="412">
        <v>2704</v>
      </c>
      <c r="J802" s="413">
        <v>2931</v>
      </c>
      <c r="K802" s="414">
        <v>7925424</v>
      </c>
      <c r="L802" s="290"/>
      <c r="M802" s="291"/>
      <c r="N802" s="292"/>
      <c r="O802" s="318">
        <f t="shared" si="87"/>
        <v>0</v>
      </c>
      <c r="P802" s="319">
        <f t="shared" si="88"/>
        <v>0</v>
      </c>
      <c r="Q802" s="150" t="str">
        <f t="shared" si="89"/>
        <v>ERROR</v>
      </c>
      <c r="R802" s="274"/>
    </row>
    <row r="803" spans="1:21" s="104" customFormat="1" ht="32.1" customHeight="1">
      <c r="A803" s="78"/>
      <c r="B803" s="363"/>
      <c r="C803" s="402"/>
      <c r="D803" s="489"/>
      <c r="E803" s="403"/>
      <c r="F803" s="403"/>
      <c r="G803" s="427" t="s">
        <v>989</v>
      </c>
      <c r="H803" s="488"/>
      <c r="I803" s="406"/>
      <c r="J803" s="406"/>
      <c r="K803" s="407"/>
      <c r="L803" s="290"/>
      <c r="M803" s="291"/>
      <c r="N803" s="365"/>
      <c r="O803" s="366"/>
      <c r="P803" s="367"/>
      <c r="Q803" s="150"/>
      <c r="R803" s="274"/>
      <c r="U803" s="104" t="b">
        <f>+K803='FORMULARIO 1-PPTO OFICIAL'!K806</f>
        <v>1</v>
      </c>
    </row>
    <row r="804" spans="1:21" s="104" customFormat="1" ht="63.9" customHeight="1">
      <c r="A804" s="78"/>
      <c r="B804" s="363"/>
      <c r="C804" s="408">
        <v>5172</v>
      </c>
      <c r="D804" s="498">
        <v>11.248199999999978</v>
      </c>
      <c r="E804" s="409"/>
      <c r="F804" s="409"/>
      <c r="G804" s="425" t="s">
        <v>1016</v>
      </c>
      <c r="H804" s="426" t="s">
        <v>5</v>
      </c>
      <c r="I804" s="412">
        <v>18</v>
      </c>
      <c r="J804" s="413">
        <v>423915</v>
      </c>
      <c r="K804" s="414">
        <v>7630470</v>
      </c>
      <c r="L804" s="290"/>
      <c r="M804" s="291"/>
      <c r="N804" s="292"/>
      <c r="O804" s="318">
        <f t="shared" si="87"/>
        <v>0</v>
      </c>
      <c r="P804" s="319">
        <f t="shared" si="88"/>
        <v>0</v>
      </c>
      <c r="Q804" s="150" t="str">
        <f t="shared" si="89"/>
        <v>ERROR</v>
      </c>
      <c r="R804" s="274"/>
    </row>
    <row r="805" spans="1:21" s="104" customFormat="1" ht="63.9" customHeight="1">
      <c r="A805" s="78"/>
      <c r="B805" s="363"/>
      <c r="C805" s="408">
        <v>5173</v>
      </c>
      <c r="D805" s="498">
        <v>11.249199999999977</v>
      </c>
      <c r="E805" s="409"/>
      <c r="F805" s="409"/>
      <c r="G805" s="425" t="s">
        <v>1017</v>
      </c>
      <c r="H805" s="426" t="s">
        <v>5</v>
      </c>
      <c r="I805" s="412">
        <v>11</v>
      </c>
      <c r="J805" s="413">
        <v>427963</v>
      </c>
      <c r="K805" s="414">
        <v>4707593</v>
      </c>
      <c r="L805" s="290"/>
      <c r="M805" s="291"/>
      <c r="N805" s="292"/>
      <c r="O805" s="318">
        <f t="shared" si="87"/>
        <v>0</v>
      </c>
      <c r="P805" s="319">
        <f t="shared" si="88"/>
        <v>0</v>
      </c>
      <c r="Q805" s="150" t="str">
        <f t="shared" si="89"/>
        <v>ERROR</v>
      </c>
      <c r="R805" s="274"/>
    </row>
    <row r="806" spans="1:21" s="104" customFormat="1" ht="32.1" customHeight="1">
      <c r="A806" s="78"/>
      <c r="B806" s="363"/>
      <c r="C806" s="402"/>
      <c r="D806" s="489"/>
      <c r="E806" s="403"/>
      <c r="F806" s="403"/>
      <c r="G806" s="427" t="s">
        <v>455</v>
      </c>
      <c r="H806" s="488"/>
      <c r="I806" s="406"/>
      <c r="J806" s="406"/>
      <c r="K806" s="407"/>
      <c r="L806" s="290"/>
      <c r="M806" s="291"/>
      <c r="N806" s="365"/>
      <c r="O806" s="366"/>
      <c r="P806" s="367"/>
      <c r="Q806" s="150"/>
      <c r="R806" s="274"/>
    </row>
    <row r="807" spans="1:21" s="104" customFormat="1" ht="32.1" customHeight="1">
      <c r="A807" s="78"/>
      <c r="B807" s="363"/>
      <c r="C807" s="402"/>
      <c r="D807" s="489"/>
      <c r="E807" s="403"/>
      <c r="F807" s="403"/>
      <c r="G807" s="427" t="s">
        <v>989</v>
      </c>
      <c r="H807" s="488"/>
      <c r="I807" s="406"/>
      <c r="J807" s="406"/>
      <c r="K807" s="407"/>
      <c r="L807" s="290"/>
      <c r="M807" s="291"/>
      <c r="N807" s="365"/>
      <c r="O807" s="366"/>
      <c r="P807" s="367"/>
      <c r="Q807" s="150"/>
      <c r="R807" s="274"/>
      <c r="U807" s="104" t="b">
        <f>+K807='FORMULARIO 1-PPTO OFICIAL'!K810</f>
        <v>1</v>
      </c>
    </row>
    <row r="808" spans="1:21" s="104" customFormat="1" ht="32.1" customHeight="1">
      <c r="A808" s="78"/>
      <c r="B808" s="363"/>
      <c r="C808" s="402"/>
      <c r="D808" s="489"/>
      <c r="E808" s="403"/>
      <c r="F808" s="403"/>
      <c r="G808" s="427" t="s">
        <v>789</v>
      </c>
      <c r="H808" s="488"/>
      <c r="I808" s="406"/>
      <c r="J808" s="406"/>
      <c r="K808" s="407"/>
      <c r="L808" s="290"/>
      <c r="M808" s="291"/>
      <c r="N808" s="365"/>
      <c r="O808" s="366"/>
      <c r="P808" s="367"/>
      <c r="Q808" s="150"/>
      <c r="R808" s="274"/>
    </row>
    <row r="809" spans="1:21" s="104" customFormat="1" ht="48" customHeight="1">
      <c r="A809" s="78"/>
      <c r="B809" s="363"/>
      <c r="C809" s="408" t="s">
        <v>897</v>
      </c>
      <c r="D809" s="498" t="s">
        <v>1075</v>
      </c>
      <c r="E809" s="409"/>
      <c r="F809" s="409"/>
      <c r="G809" s="425" t="s">
        <v>845</v>
      </c>
      <c r="H809" s="426" t="s">
        <v>6</v>
      </c>
      <c r="I809" s="412">
        <v>575</v>
      </c>
      <c r="J809" s="413">
        <v>101637</v>
      </c>
      <c r="K809" s="414">
        <v>58441275</v>
      </c>
      <c r="L809" s="290"/>
      <c r="M809" s="291"/>
      <c r="N809" s="292"/>
      <c r="O809" s="318">
        <f t="shared" ref="O809:O871" si="90">ROUND((+N809),0)</f>
        <v>0</v>
      </c>
      <c r="P809" s="319">
        <f t="shared" ref="P809:P871" si="91">ROUND((+O809*$I809),0)</f>
        <v>0</v>
      </c>
      <c r="Q809" s="150" t="str">
        <f t="shared" ref="Q809:Q871" si="92">IF(OR(P809&lt;=0,P809&gt;$K809),"ERROR","OK")</f>
        <v>ERROR</v>
      </c>
      <c r="R809" s="274"/>
    </row>
    <row r="810" spans="1:21" s="104" customFormat="1" ht="32.1" customHeight="1">
      <c r="A810" s="78"/>
      <c r="B810" s="363"/>
      <c r="C810" s="408" t="s">
        <v>712</v>
      </c>
      <c r="D810" s="498" t="s">
        <v>1076</v>
      </c>
      <c r="E810" s="409"/>
      <c r="F810" s="409"/>
      <c r="G810" s="425" t="s">
        <v>33</v>
      </c>
      <c r="H810" s="426" t="s">
        <v>6</v>
      </c>
      <c r="I810" s="412">
        <v>252</v>
      </c>
      <c r="J810" s="413">
        <v>142550</v>
      </c>
      <c r="K810" s="414">
        <v>35922600</v>
      </c>
      <c r="L810" s="290"/>
      <c r="M810" s="291"/>
      <c r="N810" s="292"/>
      <c r="O810" s="318">
        <f t="shared" si="90"/>
        <v>0</v>
      </c>
      <c r="P810" s="319">
        <f t="shared" si="91"/>
        <v>0</v>
      </c>
      <c r="Q810" s="150" t="str">
        <f t="shared" si="92"/>
        <v>ERROR</v>
      </c>
      <c r="R810" s="274"/>
    </row>
    <row r="811" spans="1:21" s="104" customFormat="1" ht="48" customHeight="1">
      <c r="A811" s="78"/>
      <c r="B811" s="363"/>
      <c r="C811" s="408" t="s">
        <v>1077</v>
      </c>
      <c r="D811" s="498" t="s">
        <v>1078</v>
      </c>
      <c r="E811" s="409"/>
      <c r="F811" s="409"/>
      <c r="G811" s="425" t="s">
        <v>34</v>
      </c>
      <c r="H811" s="426" t="s">
        <v>6</v>
      </c>
      <c r="I811" s="412">
        <v>98</v>
      </c>
      <c r="J811" s="413">
        <v>47673</v>
      </c>
      <c r="K811" s="414">
        <v>4671954</v>
      </c>
      <c r="L811" s="290"/>
      <c r="M811" s="291"/>
      <c r="N811" s="292"/>
      <c r="O811" s="318">
        <f t="shared" si="90"/>
        <v>0</v>
      </c>
      <c r="P811" s="319">
        <f t="shared" si="91"/>
        <v>0</v>
      </c>
      <c r="Q811" s="150" t="str">
        <f t="shared" si="92"/>
        <v>ERROR</v>
      </c>
      <c r="R811" s="274"/>
    </row>
    <row r="812" spans="1:21" s="104" customFormat="1" ht="32.1" customHeight="1">
      <c r="A812" s="78"/>
      <c r="B812" s="363"/>
      <c r="C812" s="402"/>
      <c r="D812" s="489"/>
      <c r="E812" s="403"/>
      <c r="F812" s="403"/>
      <c r="G812" s="427" t="s">
        <v>990</v>
      </c>
      <c r="H812" s="488"/>
      <c r="I812" s="406"/>
      <c r="J812" s="406"/>
      <c r="K812" s="407"/>
      <c r="L812" s="290"/>
      <c r="M812" s="291"/>
      <c r="N812" s="365"/>
      <c r="O812" s="366"/>
      <c r="P812" s="367"/>
      <c r="Q812" s="150"/>
      <c r="R812" s="274"/>
    </row>
    <row r="813" spans="1:21" s="104" customFormat="1" ht="32.1" customHeight="1">
      <c r="A813" s="78"/>
      <c r="B813" s="363"/>
      <c r="C813" s="408" t="s">
        <v>1079</v>
      </c>
      <c r="D813" s="498" t="s">
        <v>1080</v>
      </c>
      <c r="E813" s="409"/>
      <c r="F813" s="409"/>
      <c r="G813" s="425" t="s">
        <v>991</v>
      </c>
      <c r="H813" s="426" t="s">
        <v>7</v>
      </c>
      <c r="I813" s="412">
        <v>375</v>
      </c>
      <c r="J813" s="413">
        <v>61030</v>
      </c>
      <c r="K813" s="414">
        <v>22886250</v>
      </c>
      <c r="L813" s="290"/>
      <c r="M813" s="291"/>
      <c r="N813" s="292"/>
      <c r="O813" s="318">
        <f t="shared" si="90"/>
        <v>0</v>
      </c>
      <c r="P813" s="319">
        <f t="shared" si="91"/>
        <v>0</v>
      </c>
      <c r="Q813" s="150" t="str">
        <f t="shared" si="92"/>
        <v>ERROR</v>
      </c>
      <c r="R813" s="274"/>
    </row>
    <row r="814" spans="1:21" s="104" customFormat="1" ht="32.1" customHeight="1">
      <c r="A814" s="78"/>
      <c r="B814" s="363"/>
      <c r="C814" s="408" t="s">
        <v>1081</v>
      </c>
      <c r="D814" s="498" t="s">
        <v>1082</v>
      </c>
      <c r="E814" s="409"/>
      <c r="F814" s="409"/>
      <c r="G814" s="425" t="s">
        <v>992</v>
      </c>
      <c r="H814" s="426" t="s">
        <v>7</v>
      </c>
      <c r="I814" s="412">
        <v>991</v>
      </c>
      <c r="J814" s="413">
        <v>127215</v>
      </c>
      <c r="K814" s="414">
        <v>126070065</v>
      </c>
      <c r="L814" s="290"/>
      <c r="M814" s="291"/>
      <c r="N814" s="292"/>
      <c r="O814" s="318">
        <f t="shared" si="90"/>
        <v>0</v>
      </c>
      <c r="P814" s="319">
        <f t="shared" si="91"/>
        <v>0</v>
      </c>
      <c r="Q814" s="150" t="str">
        <f t="shared" si="92"/>
        <v>ERROR</v>
      </c>
      <c r="R814" s="274"/>
    </row>
    <row r="815" spans="1:21" s="104" customFormat="1" ht="32.1" customHeight="1">
      <c r="A815" s="78"/>
      <c r="B815" s="363"/>
      <c r="C815" s="408" t="s">
        <v>1083</v>
      </c>
      <c r="D815" s="498" t="s">
        <v>1084</v>
      </c>
      <c r="E815" s="409"/>
      <c r="F815" s="409"/>
      <c r="G815" s="425" t="s">
        <v>993</v>
      </c>
      <c r="H815" s="426" t="s">
        <v>7</v>
      </c>
      <c r="I815" s="412">
        <v>468</v>
      </c>
      <c r="J815" s="413">
        <v>208871</v>
      </c>
      <c r="K815" s="414">
        <v>97751628</v>
      </c>
      <c r="L815" s="290"/>
      <c r="M815" s="291"/>
      <c r="N815" s="292"/>
      <c r="O815" s="318">
        <f t="shared" si="90"/>
        <v>0</v>
      </c>
      <c r="P815" s="319">
        <f t="shared" si="91"/>
        <v>0</v>
      </c>
      <c r="Q815" s="150" t="str">
        <f t="shared" si="92"/>
        <v>ERROR</v>
      </c>
      <c r="R815" s="274"/>
    </row>
    <row r="816" spans="1:21" s="104" customFormat="1" ht="32.1" customHeight="1">
      <c r="A816" s="78"/>
      <c r="B816" s="363"/>
      <c r="C816" s="408" t="s">
        <v>1085</v>
      </c>
      <c r="D816" s="498" t="s">
        <v>1086</v>
      </c>
      <c r="E816" s="409"/>
      <c r="F816" s="409"/>
      <c r="G816" s="425" t="s">
        <v>994</v>
      </c>
      <c r="H816" s="426" t="s">
        <v>7</v>
      </c>
      <c r="I816" s="412">
        <v>815</v>
      </c>
      <c r="J816" s="413">
        <v>441074</v>
      </c>
      <c r="K816" s="414">
        <v>359475310</v>
      </c>
      <c r="L816" s="290"/>
      <c r="M816" s="291"/>
      <c r="N816" s="292"/>
      <c r="O816" s="318">
        <f t="shared" si="90"/>
        <v>0</v>
      </c>
      <c r="P816" s="319">
        <f t="shared" si="91"/>
        <v>0</v>
      </c>
      <c r="Q816" s="150" t="str">
        <f t="shared" si="92"/>
        <v>ERROR</v>
      </c>
      <c r="R816" s="274"/>
    </row>
    <row r="817" spans="1:18" s="104" customFormat="1" ht="48" customHeight="1">
      <c r="A817" s="78"/>
      <c r="B817" s="363"/>
      <c r="C817" s="408" t="s">
        <v>1397</v>
      </c>
      <c r="D817" s="498" t="s">
        <v>1398</v>
      </c>
      <c r="E817" s="409"/>
      <c r="F817" s="409"/>
      <c r="G817" s="425" t="s">
        <v>995</v>
      </c>
      <c r="H817" s="426" t="s">
        <v>5</v>
      </c>
      <c r="I817" s="412">
        <v>1</v>
      </c>
      <c r="J817" s="413">
        <v>4323234</v>
      </c>
      <c r="K817" s="414">
        <v>4323234</v>
      </c>
      <c r="L817" s="290"/>
      <c r="M817" s="291"/>
      <c r="N817" s="292"/>
      <c r="O817" s="318">
        <f t="shared" si="90"/>
        <v>0</v>
      </c>
      <c r="P817" s="319">
        <f t="shared" si="91"/>
        <v>0</v>
      </c>
      <c r="Q817" s="150" t="str">
        <f t="shared" si="92"/>
        <v>ERROR</v>
      </c>
      <c r="R817" s="274"/>
    </row>
    <row r="818" spans="1:18" s="104" customFormat="1" ht="48" customHeight="1">
      <c r="A818" s="78"/>
      <c r="B818" s="363"/>
      <c r="C818" s="408" t="s">
        <v>1087</v>
      </c>
      <c r="D818" s="498" t="s">
        <v>1088</v>
      </c>
      <c r="E818" s="409"/>
      <c r="F818" s="409"/>
      <c r="G818" s="425" t="s">
        <v>996</v>
      </c>
      <c r="H818" s="426" t="s">
        <v>5</v>
      </c>
      <c r="I818" s="412">
        <v>18</v>
      </c>
      <c r="J818" s="413">
        <v>8206226</v>
      </c>
      <c r="K818" s="414">
        <v>147712068</v>
      </c>
      <c r="L818" s="290"/>
      <c r="M818" s="291"/>
      <c r="N818" s="292"/>
      <c r="O818" s="318">
        <f t="shared" si="90"/>
        <v>0</v>
      </c>
      <c r="P818" s="319">
        <f t="shared" si="91"/>
        <v>0</v>
      </c>
      <c r="Q818" s="150" t="str">
        <f t="shared" si="92"/>
        <v>ERROR</v>
      </c>
      <c r="R818" s="274"/>
    </row>
    <row r="819" spans="1:18" s="104" customFormat="1" ht="32.1" customHeight="1">
      <c r="A819" s="78"/>
      <c r="B819" s="363"/>
      <c r="C819" s="408" t="s">
        <v>1089</v>
      </c>
      <c r="D819" s="498" t="s">
        <v>1090</v>
      </c>
      <c r="E819" s="409"/>
      <c r="F819" s="409"/>
      <c r="G819" s="425" t="s">
        <v>997</v>
      </c>
      <c r="H819" s="426" t="s">
        <v>5</v>
      </c>
      <c r="I819" s="412">
        <v>13</v>
      </c>
      <c r="J819" s="413">
        <v>201278</v>
      </c>
      <c r="K819" s="414">
        <v>2616614</v>
      </c>
      <c r="L819" s="290"/>
      <c r="M819" s="291"/>
      <c r="N819" s="292"/>
      <c r="O819" s="318">
        <f t="shared" si="90"/>
        <v>0</v>
      </c>
      <c r="P819" s="319">
        <f t="shared" si="91"/>
        <v>0</v>
      </c>
      <c r="Q819" s="150" t="str">
        <f t="shared" si="92"/>
        <v>ERROR</v>
      </c>
      <c r="R819" s="274"/>
    </row>
    <row r="820" spans="1:18" s="104" customFormat="1" ht="32.1" customHeight="1">
      <c r="A820" s="78"/>
      <c r="B820" s="363"/>
      <c r="C820" s="408" t="s">
        <v>1091</v>
      </c>
      <c r="D820" s="498" t="s">
        <v>1092</v>
      </c>
      <c r="E820" s="409"/>
      <c r="F820" s="409"/>
      <c r="G820" s="425" t="s">
        <v>998</v>
      </c>
      <c r="H820" s="426" t="s">
        <v>5</v>
      </c>
      <c r="I820" s="412">
        <v>33</v>
      </c>
      <c r="J820" s="413">
        <v>319415</v>
      </c>
      <c r="K820" s="414">
        <v>10540695</v>
      </c>
      <c r="L820" s="290"/>
      <c r="M820" s="291"/>
      <c r="N820" s="292"/>
      <c r="O820" s="318">
        <f t="shared" si="90"/>
        <v>0</v>
      </c>
      <c r="P820" s="319">
        <f t="shared" si="91"/>
        <v>0</v>
      </c>
      <c r="Q820" s="150" t="str">
        <f t="shared" si="92"/>
        <v>ERROR</v>
      </c>
      <c r="R820" s="274"/>
    </row>
    <row r="821" spans="1:18" s="104" customFormat="1" ht="32.1" customHeight="1">
      <c r="A821" s="78"/>
      <c r="B821" s="363"/>
      <c r="C821" s="408" t="s">
        <v>1093</v>
      </c>
      <c r="D821" s="498" t="s">
        <v>1094</v>
      </c>
      <c r="E821" s="409"/>
      <c r="F821" s="409"/>
      <c r="G821" s="425" t="s">
        <v>999</v>
      </c>
      <c r="H821" s="426" t="s">
        <v>5</v>
      </c>
      <c r="I821" s="412">
        <v>16</v>
      </c>
      <c r="J821" s="413">
        <v>502080</v>
      </c>
      <c r="K821" s="414">
        <v>8033280</v>
      </c>
      <c r="L821" s="290"/>
      <c r="M821" s="291"/>
      <c r="N821" s="292"/>
      <c r="O821" s="318">
        <f t="shared" si="90"/>
        <v>0</v>
      </c>
      <c r="P821" s="319">
        <f t="shared" si="91"/>
        <v>0</v>
      </c>
      <c r="Q821" s="150" t="str">
        <f t="shared" si="92"/>
        <v>ERROR</v>
      </c>
      <c r="R821" s="274"/>
    </row>
    <row r="822" spans="1:18" s="104" customFormat="1" ht="32.1" customHeight="1">
      <c r="A822" s="78"/>
      <c r="B822" s="363"/>
      <c r="C822" s="408" t="s">
        <v>1095</v>
      </c>
      <c r="D822" s="498" t="s">
        <v>1096</v>
      </c>
      <c r="E822" s="409"/>
      <c r="F822" s="409"/>
      <c r="G822" s="425" t="s">
        <v>1000</v>
      </c>
      <c r="H822" s="426" t="s">
        <v>5</v>
      </c>
      <c r="I822" s="412">
        <v>27</v>
      </c>
      <c r="J822" s="413">
        <v>1140824</v>
      </c>
      <c r="K822" s="414">
        <v>30802248</v>
      </c>
      <c r="L822" s="290"/>
      <c r="M822" s="291"/>
      <c r="N822" s="292"/>
      <c r="O822" s="318">
        <f t="shared" si="90"/>
        <v>0</v>
      </c>
      <c r="P822" s="319">
        <f t="shared" si="91"/>
        <v>0</v>
      </c>
      <c r="Q822" s="150" t="str">
        <f t="shared" si="92"/>
        <v>ERROR</v>
      </c>
      <c r="R822" s="274"/>
    </row>
    <row r="823" spans="1:18" s="104" customFormat="1" ht="32.1" customHeight="1">
      <c r="A823" s="78"/>
      <c r="B823" s="363"/>
      <c r="C823" s="408" t="s">
        <v>1097</v>
      </c>
      <c r="D823" s="498" t="s">
        <v>1098</v>
      </c>
      <c r="E823" s="409"/>
      <c r="F823" s="409"/>
      <c r="G823" s="425" t="s">
        <v>1001</v>
      </c>
      <c r="H823" s="426" t="s">
        <v>5</v>
      </c>
      <c r="I823" s="412">
        <v>4</v>
      </c>
      <c r="J823" s="413">
        <v>471621</v>
      </c>
      <c r="K823" s="414">
        <v>1886484</v>
      </c>
      <c r="L823" s="290"/>
      <c r="M823" s="291"/>
      <c r="N823" s="292"/>
      <c r="O823" s="318">
        <f t="shared" si="90"/>
        <v>0</v>
      </c>
      <c r="P823" s="319">
        <f t="shared" si="91"/>
        <v>0</v>
      </c>
      <c r="Q823" s="150" t="str">
        <f t="shared" si="92"/>
        <v>ERROR</v>
      </c>
      <c r="R823" s="274"/>
    </row>
    <row r="824" spans="1:18" s="104" customFormat="1" ht="32.1" customHeight="1">
      <c r="A824" s="78"/>
      <c r="B824" s="363"/>
      <c r="C824" s="408" t="s">
        <v>1099</v>
      </c>
      <c r="D824" s="498" t="s">
        <v>1100</v>
      </c>
      <c r="E824" s="409"/>
      <c r="F824" s="409"/>
      <c r="G824" s="425" t="s">
        <v>1002</v>
      </c>
      <c r="H824" s="426" t="s">
        <v>5</v>
      </c>
      <c r="I824" s="412">
        <v>4</v>
      </c>
      <c r="J824" s="413">
        <v>279816</v>
      </c>
      <c r="K824" s="414">
        <v>1119264</v>
      </c>
      <c r="L824" s="290"/>
      <c r="M824" s="291"/>
      <c r="N824" s="292"/>
      <c r="O824" s="318">
        <f t="shared" si="90"/>
        <v>0</v>
      </c>
      <c r="P824" s="319">
        <f t="shared" si="91"/>
        <v>0</v>
      </c>
      <c r="Q824" s="150" t="str">
        <f t="shared" si="92"/>
        <v>ERROR</v>
      </c>
      <c r="R824" s="274"/>
    </row>
    <row r="825" spans="1:18" s="104" customFormat="1" ht="32.1" customHeight="1">
      <c r="A825" s="78"/>
      <c r="B825" s="363"/>
      <c r="C825" s="408" t="s">
        <v>1101</v>
      </c>
      <c r="D825" s="498" t="s">
        <v>1102</v>
      </c>
      <c r="E825" s="409"/>
      <c r="F825" s="409"/>
      <c r="G825" s="425" t="s">
        <v>1003</v>
      </c>
      <c r="H825" s="426" t="s">
        <v>5</v>
      </c>
      <c r="I825" s="412">
        <v>1</v>
      </c>
      <c r="J825" s="413">
        <v>777092</v>
      </c>
      <c r="K825" s="414">
        <v>777092</v>
      </c>
      <c r="L825" s="290"/>
      <c r="M825" s="291"/>
      <c r="N825" s="292"/>
      <c r="O825" s="318">
        <f t="shared" si="90"/>
        <v>0</v>
      </c>
      <c r="P825" s="319">
        <f t="shared" si="91"/>
        <v>0</v>
      </c>
      <c r="Q825" s="150" t="str">
        <f t="shared" si="92"/>
        <v>ERROR</v>
      </c>
      <c r="R825" s="274"/>
    </row>
    <row r="826" spans="1:18" s="104" customFormat="1" ht="32.1" customHeight="1">
      <c r="A826" s="78"/>
      <c r="B826" s="363"/>
      <c r="C826" s="408" t="s">
        <v>1598</v>
      </c>
      <c r="D826" s="498" t="s">
        <v>1599</v>
      </c>
      <c r="E826" s="409"/>
      <c r="F826" s="409"/>
      <c r="G826" s="425" t="s">
        <v>1560</v>
      </c>
      <c r="H826" s="426" t="s">
        <v>7</v>
      </c>
      <c r="I826" s="412">
        <v>5</v>
      </c>
      <c r="J826" s="413">
        <v>189852</v>
      </c>
      <c r="K826" s="414">
        <v>949260</v>
      </c>
      <c r="L826" s="290"/>
      <c r="M826" s="291"/>
      <c r="N826" s="292"/>
      <c r="O826" s="318">
        <f t="shared" si="90"/>
        <v>0</v>
      </c>
      <c r="P826" s="319">
        <f t="shared" si="91"/>
        <v>0</v>
      </c>
      <c r="Q826" s="150" t="str">
        <f t="shared" si="92"/>
        <v>ERROR</v>
      </c>
      <c r="R826" s="274"/>
    </row>
    <row r="827" spans="1:18" s="104" customFormat="1" ht="32.1" customHeight="1">
      <c r="A827" s="78"/>
      <c r="B827" s="363"/>
      <c r="C827" s="408" t="s">
        <v>1399</v>
      </c>
      <c r="D827" s="498" t="s">
        <v>1400</v>
      </c>
      <c r="E827" s="409"/>
      <c r="F827" s="409"/>
      <c r="G827" s="425" t="s">
        <v>1363</v>
      </c>
      <c r="H827" s="426" t="s">
        <v>7</v>
      </c>
      <c r="I827" s="412">
        <v>81</v>
      </c>
      <c r="J827" s="413">
        <v>281690</v>
      </c>
      <c r="K827" s="414">
        <v>22816890</v>
      </c>
      <c r="L827" s="290"/>
      <c r="M827" s="291"/>
      <c r="N827" s="292"/>
      <c r="O827" s="318">
        <f t="shared" si="90"/>
        <v>0</v>
      </c>
      <c r="P827" s="319">
        <f t="shared" si="91"/>
        <v>0</v>
      </c>
      <c r="Q827" s="150" t="str">
        <f t="shared" si="92"/>
        <v>ERROR</v>
      </c>
      <c r="R827" s="274"/>
    </row>
    <row r="828" spans="1:18" s="104" customFormat="1" ht="32.1" customHeight="1">
      <c r="A828" s="78"/>
      <c r="B828" s="363"/>
      <c r="C828" s="408" t="s">
        <v>1401</v>
      </c>
      <c r="D828" s="498" t="s">
        <v>1402</v>
      </c>
      <c r="E828" s="409"/>
      <c r="F828" s="409"/>
      <c r="G828" s="425" t="s">
        <v>1364</v>
      </c>
      <c r="H828" s="426" t="s">
        <v>7</v>
      </c>
      <c r="I828" s="412">
        <v>32</v>
      </c>
      <c r="J828" s="413">
        <v>371949</v>
      </c>
      <c r="K828" s="414">
        <v>11902368</v>
      </c>
      <c r="L828" s="290"/>
      <c r="M828" s="291"/>
      <c r="N828" s="292"/>
      <c r="O828" s="318">
        <f t="shared" si="90"/>
        <v>0</v>
      </c>
      <c r="P828" s="319">
        <f t="shared" si="91"/>
        <v>0</v>
      </c>
      <c r="Q828" s="150" t="str">
        <f t="shared" si="92"/>
        <v>ERROR</v>
      </c>
      <c r="R828" s="274"/>
    </row>
    <row r="829" spans="1:18" s="104" customFormat="1" ht="48" customHeight="1">
      <c r="A829" s="78"/>
      <c r="B829" s="363"/>
      <c r="C829" s="408" t="s">
        <v>1103</v>
      </c>
      <c r="D829" s="498" t="s">
        <v>1104</v>
      </c>
      <c r="E829" s="409"/>
      <c r="F829" s="409"/>
      <c r="G829" s="425" t="s">
        <v>1004</v>
      </c>
      <c r="H829" s="426" t="s">
        <v>5</v>
      </c>
      <c r="I829" s="412">
        <v>5</v>
      </c>
      <c r="J829" s="413">
        <v>628882</v>
      </c>
      <c r="K829" s="414">
        <v>3144410</v>
      </c>
      <c r="L829" s="290"/>
      <c r="M829" s="291"/>
      <c r="N829" s="292"/>
      <c r="O829" s="318">
        <f t="shared" si="90"/>
        <v>0</v>
      </c>
      <c r="P829" s="319">
        <f t="shared" si="91"/>
        <v>0</v>
      </c>
      <c r="Q829" s="150" t="str">
        <f t="shared" si="92"/>
        <v>ERROR</v>
      </c>
      <c r="R829" s="274"/>
    </row>
    <row r="830" spans="1:18" s="104" customFormat="1" ht="48" customHeight="1">
      <c r="A830" s="78"/>
      <c r="B830" s="363"/>
      <c r="C830" s="408" t="s">
        <v>1105</v>
      </c>
      <c r="D830" s="498" t="s">
        <v>1106</v>
      </c>
      <c r="E830" s="409"/>
      <c r="F830" s="409"/>
      <c r="G830" s="425" t="s">
        <v>1005</v>
      </c>
      <c r="H830" s="426" t="s">
        <v>5</v>
      </c>
      <c r="I830" s="412">
        <v>2</v>
      </c>
      <c r="J830" s="413">
        <v>272934</v>
      </c>
      <c r="K830" s="414">
        <v>545868</v>
      </c>
      <c r="L830" s="290"/>
      <c r="M830" s="291"/>
      <c r="N830" s="292"/>
      <c r="O830" s="318">
        <f t="shared" si="90"/>
        <v>0</v>
      </c>
      <c r="P830" s="319">
        <f t="shared" si="91"/>
        <v>0</v>
      </c>
      <c r="Q830" s="150" t="str">
        <f t="shared" si="92"/>
        <v>ERROR</v>
      </c>
      <c r="R830" s="274"/>
    </row>
    <row r="831" spans="1:18" s="104" customFormat="1" ht="48" customHeight="1">
      <c r="A831" s="78"/>
      <c r="B831" s="363"/>
      <c r="C831" s="408" t="s">
        <v>1403</v>
      </c>
      <c r="D831" s="498" t="s">
        <v>1404</v>
      </c>
      <c r="E831" s="409"/>
      <c r="F831" s="409"/>
      <c r="G831" s="425" t="s">
        <v>1365</v>
      </c>
      <c r="H831" s="426" t="s">
        <v>5</v>
      </c>
      <c r="I831" s="412">
        <v>3</v>
      </c>
      <c r="J831" s="413">
        <v>462722</v>
      </c>
      <c r="K831" s="414">
        <v>1388166</v>
      </c>
      <c r="L831" s="290"/>
      <c r="M831" s="291"/>
      <c r="N831" s="292"/>
      <c r="O831" s="318">
        <f t="shared" si="90"/>
        <v>0</v>
      </c>
      <c r="P831" s="319">
        <f t="shared" si="91"/>
        <v>0</v>
      </c>
      <c r="Q831" s="150" t="str">
        <f t="shared" si="92"/>
        <v>ERROR</v>
      </c>
      <c r="R831" s="274"/>
    </row>
    <row r="832" spans="1:18" s="104" customFormat="1" ht="48" customHeight="1">
      <c r="A832" s="78"/>
      <c r="B832" s="363"/>
      <c r="C832" s="408" t="s">
        <v>1107</v>
      </c>
      <c r="D832" s="498" t="s">
        <v>1108</v>
      </c>
      <c r="E832" s="409"/>
      <c r="F832" s="409"/>
      <c r="G832" s="425" t="s">
        <v>1006</v>
      </c>
      <c r="H832" s="426" t="s">
        <v>5</v>
      </c>
      <c r="I832" s="412">
        <v>2</v>
      </c>
      <c r="J832" s="413">
        <v>3252637</v>
      </c>
      <c r="K832" s="414">
        <v>6505274</v>
      </c>
      <c r="L832" s="290"/>
      <c r="M832" s="291"/>
      <c r="N832" s="292"/>
      <c r="O832" s="318">
        <f t="shared" si="90"/>
        <v>0</v>
      </c>
      <c r="P832" s="319">
        <f t="shared" si="91"/>
        <v>0</v>
      </c>
      <c r="Q832" s="150" t="str">
        <f t="shared" si="92"/>
        <v>ERROR</v>
      </c>
      <c r="R832" s="274"/>
    </row>
    <row r="833" spans="1:18" s="104" customFormat="1" ht="48" customHeight="1">
      <c r="A833" s="78"/>
      <c r="B833" s="363"/>
      <c r="C833" s="408" t="s">
        <v>1109</v>
      </c>
      <c r="D833" s="498" t="s">
        <v>1110</v>
      </c>
      <c r="E833" s="409"/>
      <c r="F833" s="409"/>
      <c r="G833" s="425" t="s">
        <v>1007</v>
      </c>
      <c r="H833" s="426" t="s">
        <v>5</v>
      </c>
      <c r="I833" s="412">
        <v>1</v>
      </c>
      <c r="J833" s="413">
        <v>1146070</v>
      </c>
      <c r="K833" s="414">
        <v>1146070</v>
      </c>
      <c r="L833" s="290"/>
      <c r="M833" s="291"/>
      <c r="N833" s="292"/>
      <c r="O833" s="318">
        <f t="shared" si="90"/>
        <v>0</v>
      </c>
      <c r="P833" s="319">
        <f t="shared" si="91"/>
        <v>0</v>
      </c>
      <c r="Q833" s="150" t="str">
        <f t="shared" si="92"/>
        <v>ERROR</v>
      </c>
      <c r="R833" s="274"/>
    </row>
    <row r="834" spans="1:18" s="104" customFormat="1" ht="63.9" customHeight="1">
      <c r="A834" s="78"/>
      <c r="B834" s="363"/>
      <c r="C834" s="408" t="s">
        <v>1111</v>
      </c>
      <c r="D834" s="498" t="s">
        <v>1112</v>
      </c>
      <c r="E834" s="409"/>
      <c r="F834" s="409"/>
      <c r="G834" s="425" t="s">
        <v>1008</v>
      </c>
      <c r="H834" s="426" t="s">
        <v>5</v>
      </c>
      <c r="I834" s="412">
        <v>18</v>
      </c>
      <c r="J834" s="413">
        <v>1280313</v>
      </c>
      <c r="K834" s="414">
        <v>23045634</v>
      </c>
      <c r="L834" s="290"/>
      <c r="M834" s="291"/>
      <c r="N834" s="292"/>
      <c r="O834" s="318">
        <f t="shared" si="90"/>
        <v>0</v>
      </c>
      <c r="P834" s="319">
        <f t="shared" si="91"/>
        <v>0</v>
      </c>
      <c r="Q834" s="150" t="str">
        <f t="shared" si="92"/>
        <v>ERROR</v>
      </c>
      <c r="R834" s="274"/>
    </row>
    <row r="835" spans="1:18" s="104" customFormat="1" ht="32.1" customHeight="1">
      <c r="A835" s="78"/>
      <c r="B835" s="363"/>
      <c r="C835" s="408" t="s">
        <v>1113</v>
      </c>
      <c r="D835" s="498" t="s">
        <v>1114</v>
      </c>
      <c r="E835" s="409"/>
      <c r="F835" s="409"/>
      <c r="G835" s="425" t="s">
        <v>1009</v>
      </c>
      <c r="H835" s="426" t="s">
        <v>5</v>
      </c>
      <c r="I835" s="412">
        <v>1</v>
      </c>
      <c r="J835" s="413">
        <v>547229</v>
      </c>
      <c r="K835" s="414">
        <v>547229</v>
      </c>
      <c r="L835" s="290"/>
      <c r="M835" s="291"/>
      <c r="N835" s="292"/>
      <c r="O835" s="318">
        <f t="shared" si="90"/>
        <v>0</v>
      </c>
      <c r="P835" s="319">
        <f t="shared" si="91"/>
        <v>0</v>
      </c>
      <c r="Q835" s="150" t="str">
        <f t="shared" si="92"/>
        <v>ERROR</v>
      </c>
      <c r="R835" s="274"/>
    </row>
    <row r="836" spans="1:18" s="104" customFormat="1" ht="32.1" customHeight="1">
      <c r="A836" s="78"/>
      <c r="B836" s="363"/>
      <c r="C836" s="408" t="s">
        <v>1115</v>
      </c>
      <c r="D836" s="498" t="s">
        <v>1116</v>
      </c>
      <c r="E836" s="409"/>
      <c r="F836" s="409"/>
      <c r="G836" s="425" t="s">
        <v>1010</v>
      </c>
      <c r="H836" s="426" t="s">
        <v>5</v>
      </c>
      <c r="I836" s="412">
        <v>2</v>
      </c>
      <c r="J836" s="413">
        <v>223419</v>
      </c>
      <c r="K836" s="414">
        <v>446838</v>
      </c>
      <c r="L836" s="290"/>
      <c r="M836" s="291"/>
      <c r="N836" s="292"/>
      <c r="O836" s="318">
        <f t="shared" si="90"/>
        <v>0</v>
      </c>
      <c r="P836" s="319">
        <f t="shared" si="91"/>
        <v>0</v>
      </c>
      <c r="Q836" s="150" t="str">
        <f t="shared" si="92"/>
        <v>ERROR</v>
      </c>
      <c r="R836" s="274"/>
    </row>
    <row r="837" spans="1:18" s="104" customFormat="1" ht="32.1" customHeight="1">
      <c r="A837" s="78"/>
      <c r="B837" s="363"/>
      <c r="C837" s="408" t="s">
        <v>1405</v>
      </c>
      <c r="D837" s="498" t="s">
        <v>1406</v>
      </c>
      <c r="E837" s="409"/>
      <c r="F837" s="409"/>
      <c r="G837" s="425" t="s">
        <v>1011</v>
      </c>
      <c r="H837" s="426" t="s">
        <v>5</v>
      </c>
      <c r="I837" s="412">
        <v>1</v>
      </c>
      <c r="J837" s="413">
        <v>681038</v>
      </c>
      <c r="K837" s="414">
        <v>681038</v>
      </c>
      <c r="L837" s="290"/>
      <c r="M837" s="291"/>
      <c r="N837" s="292"/>
      <c r="O837" s="318">
        <f t="shared" si="90"/>
        <v>0</v>
      </c>
      <c r="P837" s="319">
        <f t="shared" si="91"/>
        <v>0</v>
      </c>
      <c r="Q837" s="150" t="str">
        <f t="shared" si="92"/>
        <v>ERROR</v>
      </c>
      <c r="R837" s="274"/>
    </row>
    <row r="838" spans="1:18" s="104" customFormat="1" ht="63.9" customHeight="1">
      <c r="A838" s="78"/>
      <c r="B838" s="363"/>
      <c r="C838" s="408" t="s">
        <v>1407</v>
      </c>
      <c r="D838" s="498" t="s">
        <v>1408</v>
      </c>
      <c r="E838" s="409"/>
      <c r="F838" s="409"/>
      <c r="G838" s="425" t="s">
        <v>1012</v>
      </c>
      <c r="H838" s="426" t="s">
        <v>5</v>
      </c>
      <c r="I838" s="412">
        <v>1</v>
      </c>
      <c r="J838" s="413">
        <v>977844</v>
      </c>
      <c r="K838" s="414">
        <v>977844</v>
      </c>
      <c r="L838" s="290"/>
      <c r="M838" s="291"/>
      <c r="N838" s="292"/>
      <c r="O838" s="318">
        <f t="shared" si="90"/>
        <v>0</v>
      </c>
      <c r="P838" s="319">
        <f t="shared" si="91"/>
        <v>0</v>
      </c>
      <c r="Q838" s="150" t="str">
        <f t="shared" si="92"/>
        <v>ERROR</v>
      </c>
      <c r="R838" s="274"/>
    </row>
    <row r="839" spans="1:18" s="104" customFormat="1" ht="48" customHeight="1">
      <c r="A839" s="78"/>
      <c r="B839" s="363"/>
      <c r="C839" s="408" t="s">
        <v>1117</v>
      </c>
      <c r="D839" s="498" t="s">
        <v>1118</v>
      </c>
      <c r="E839" s="409"/>
      <c r="F839" s="409"/>
      <c r="G839" s="425" t="s">
        <v>1013</v>
      </c>
      <c r="H839" s="426" t="s">
        <v>5</v>
      </c>
      <c r="I839" s="412">
        <v>35</v>
      </c>
      <c r="J839" s="413">
        <v>710800</v>
      </c>
      <c r="K839" s="414">
        <v>24878000</v>
      </c>
      <c r="L839" s="290"/>
      <c r="M839" s="291"/>
      <c r="N839" s="292"/>
      <c r="O839" s="318">
        <f t="shared" si="90"/>
        <v>0</v>
      </c>
      <c r="P839" s="319">
        <f t="shared" si="91"/>
        <v>0</v>
      </c>
      <c r="Q839" s="150" t="str">
        <f t="shared" si="92"/>
        <v>ERROR</v>
      </c>
      <c r="R839" s="274"/>
    </row>
    <row r="840" spans="1:18" s="104" customFormat="1" ht="48" customHeight="1">
      <c r="A840" s="78"/>
      <c r="B840" s="363"/>
      <c r="C840" s="408" t="s">
        <v>1119</v>
      </c>
      <c r="D840" s="498" t="s">
        <v>1120</v>
      </c>
      <c r="E840" s="409"/>
      <c r="F840" s="409"/>
      <c r="G840" s="425" t="s">
        <v>1014</v>
      </c>
      <c r="H840" s="426" t="s">
        <v>5</v>
      </c>
      <c r="I840" s="412">
        <v>5</v>
      </c>
      <c r="J840" s="413">
        <v>757473</v>
      </c>
      <c r="K840" s="414">
        <v>3787365</v>
      </c>
      <c r="L840" s="290"/>
      <c r="M840" s="291"/>
      <c r="N840" s="292"/>
      <c r="O840" s="318">
        <f t="shared" si="90"/>
        <v>0</v>
      </c>
      <c r="P840" s="319">
        <f t="shared" si="91"/>
        <v>0</v>
      </c>
      <c r="Q840" s="150" t="str">
        <f t="shared" si="92"/>
        <v>ERROR</v>
      </c>
      <c r="R840" s="274"/>
    </row>
    <row r="841" spans="1:18" s="104" customFormat="1" ht="48" customHeight="1">
      <c r="A841" s="78"/>
      <c r="B841" s="363"/>
      <c r="C841" s="408" t="s">
        <v>1121</v>
      </c>
      <c r="D841" s="498" t="s">
        <v>1122</v>
      </c>
      <c r="E841" s="409"/>
      <c r="F841" s="409"/>
      <c r="G841" s="425" t="s">
        <v>1015</v>
      </c>
      <c r="H841" s="426" t="s">
        <v>7</v>
      </c>
      <c r="I841" s="412">
        <v>12</v>
      </c>
      <c r="J841" s="413">
        <v>615925</v>
      </c>
      <c r="K841" s="414">
        <v>7391100</v>
      </c>
      <c r="L841" s="290"/>
      <c r="M841" s="291"/>
      <c r="N841" s="292"/>
      <c r="O841" s="318">
        <f t="shared" si="90"/>
        <v>0</v>
      </c>
      <c r="P841" s="319">
        <f t="shared" si="91"/>
        <v>0</v>
      </c>
      <c r="Q841" s="150" t="str">
        <f t="shared" si="92"/>
        <v>ERROR</v>
      </c>
      <c r="R841" s="274"/>
    </row>
    <row r="842" spans="1:18" s="104" customFormat="1" ht="63.9" customHeight="1">
      <c r="A842" s="78"/>
      <c r="B842" s="363"/>
      <c r="C842" s="408" t="s">
        <v>1123</v>
      </c>
      <c r="D842" s="498" t="s">
        <v>1124</v>
      </c>
      <c r="E842" s="409"/>
      <c r="F842" s="409"/>
      <c r="G842" s="425" t="s">
        <v>1016</v>
      </c>
      <c r="H842" s="426" t="s">
        <v>5</v>
      </c>
      <c r="I842" s="412">
        <v>6</v>
      </c>
      <c r="J842" s="413">
        <v>435780</v>
      </c>
      <c r="K842" s="414">
        <v>2614680</v>
      </c>
      <c r="L842" s="290"/>
      <c r="M842" s="291"/>
      <c r="N842" s="365"/>
      <c r="O842" s="318">
        <f t="shared" ref="O842:O843" si="93">ROUND((+N842),0)</f>
        <v>0</v>
      </c>
      <c r="P842" s="319">
        <f t="shared" ref="P842:P843" si="94">ROUND((+O842*$I842),0)</f>
        <v>0</v>
      </c>
      <c r="Q842" s="150" t="str">
        <f t="shared" ref="Q842:Q843" si="95">IF(OR(P842&lt;=0,P842&gt;$K842),"ERROR","OK")</f>
        <v>ERROR</v>
      </c>
      <c r="R842" s="274"/>
    </row>
    <row r="843" spans="1:18" s="104" customFormat="1" ht="63.9" customHeight="1">
      <c r="A843" s="78"/>
      <c r="B843" s="363"/>
      <c r="C843" s="408" t="s">
        <v>1125</v>
      </c>
      <c r="D843" s="498" t="s">
        <v>1126</v>
      </c>
      <c r="E843" s="409"/>
      <c r="F843" s="409"/>
      <c r="G843" s="425" t="s">
        <v>1017</v>
      </c>
      <c r="H843" s="426" t="s">
        <v>5</v>
      </c>
      <c r="I843" s="412">
        <v>4</v>
      </c>
      <c r="J843" s="413">
        <v>439827</v>
      </c>
      <c r="K843" s="414">
        <v>1759308</v>
      </c>
      <c r="L843" s="290"/>
      <c r="M843" s="291"/>
      <c r="N843" s="365"/>
      <c r="O843" s="318">
        <f t="shared" si="93"/>
        <v>0</v>
      </c>
      <c r="P843" s="319">
        <f t="shared" si="94"/>
        <v>0</v>
      </c>
      <c r="Q843" s="150" t="str">
        <f t="shared" si="95"/>
        <v>ERROR</v>
      </c>
      <c r="R843" s="274"/>
    </row>
    <row r="844" spans="1:18" s="104" customFormat="1" ht="48" customHeight="1">
      <c r="A844" s="78"/>
      <c r="B844" s="363"/>
      <c r="C844" s="408" t="s">
        <v>1127</v>
      </c>
      <c r="D844" s="498" t="s">
        <v>1128</v>
      </c>
      <c r="E844" s="409"/>
      <c r="F844" s="409"/>
      <c r="G844" s="425" t="s">
        <v>1018</v>
      </c>
      <c r="H844" s="426" t="s">
        <v>5</v>
      </c>
      <c r="I844" s="412">
        <v>5</v>
      </c>
      <c r="J844" s="413">
        <v>1582961</v>
      </c>
      <c r="K844" s="414">
        <v>7914805</v>
      </c>
      <c r="L844" s="290"/>
      <c r="M844" s="291"/>
      <c r="N844" s="292"/>
      <c r="O844" s="318">
        <f t="shared" si="90"/>
        <v>0</v>
      </c>
      <c r="P844" s="319">
        <f t="shared" si="91"/>
        <v>0</v>
      </c>
      <c r="Q844" s="150" t="str">
        <f t="shared" si="92"/>
        <v>ERROR</v>
      </c>
      <c r="R844" s="274"/>
    </row>
    <row r="845" spans="1:18" s="104" customFormat="1" ht="48" customHeight="1">
      <c r="A845" s="78"/>
      <c r="B845" s="363"/>
      <c r="C845" s="408" t="s">
        <v>1129</v>
      </c>
      <c r="D845" s="498" t="s">
        <v>1130</v>
      </c>
      <c r="E845" s="409"/>
      <c r="F845" s="409"/>
      <c r="G845" s="425" t="s">
        <v>1019</v>
      </c>
      <c r="H845" s="426" t="s">
        <v>5</v>
      </c>
      <c r="I845" s="412">
        <v>3</v>
      </c>
      <c r="J845" s="413">
        <v>3772304</v>
      </c>
      <c r="K845" s="414">
        <v>11316912</v>
      </c>
      <c r="L845" s="290"/>
      <c r="M845" s="291"/>
      <c r="N845" s="292"/>
      <c r="O845" s="318">
        <f t="shared" si="90"/>
        <v>0</v>
      </c>
      <c r="P845" s="319">
        <f t="shared" si="91"/>
        <v>0</v>
      </c>
      <c r="Q845" s="150" t="str">
        <f t="shared" si="92"/>
        <v>ERROR</v>
      </c>
      <c r="R845" s="274"/>
    </row>
    <row r="846" spans="1:18" s="104" customFormat="1" ht="48" customHeight="1">
      <c r="A846" s="78"/>
      <c r="B846" s="363"/>
      <c r="C846" s="408" t="s">
        <v>1131</v>
      </c>
      <c r="D846" s="498" t="s">
        <v>1132</v>
      </c>
      <c r="E846" s="409"/>
      <c r="F846" s="409"/>
      <c r="G846" s="425" t="s">
        <v>1020</v>
      </c>
      <c r="H846" s="426" t="s">
        <v>5</v>
      </c>
      <c r="I846" s="412">
        <v>3</v>
      </c>
      <c r="J846" s="413">
        <v>3451370</v>
      </c>
      <c r="K846" s="414">
        <v>10354110</v>
      </c>
      <c r="L846" s="290"/>
      <c r="M846" s="291"/>
      <c r="N846" s="292"/>
      <c r="O846" s="318">
        <f t="shared" si="90"/>
        <v>0</v>
      </c>
      <c r="P846" s="319">
        <f t="shared" si="91"/>
        <v>0</v>
      </c>
      <c r="Q846" s="150" t="str">
        <f t="shared" si="92"/>
        <v>ERROR</v>
      </c>
      <c r="R846" s="274"/>
    </row>
    <row r="847" spans="1:18" s="104" customFormat="1" ht="48" customHeight="1">
      <c r="A847" s="78"/>
      <c r="B847" s="363"/>
      <c r="C847" s="408" t="s">
        <v>1133</v>
      </c>
      <c r="D847" s="498" t="s">
        <v>1134</v>
      </c>
      <c r="E847" s="409"/>
      <c r="F847" s="409"/>
      <c r="G847" s="425" t="s">
        <v>1021</v>
      </c>
      <c r="H847" s="426" t="s">
        <v>5</v>
      </c>
      <c r="I847" s="412">
        <v>10</v>
      </c>
      <c r="J847" s="413">
        <v>888438</v>
      </c>
      <c r="K847" s="414">
        <v>8884380</v>
      </c>
      <c r="L847" s="290"/>
      <c r="M847" s="291"/>
      <c r="N847" s="292"/>
      <c r="O847" s="318">
        <f t="shared" si="90"/>
        <v>0</v>
      </c>
      <c r="P847" s="319">
        <f t="shared" si="91"/>
        <v>0</v>
      </c>
      <c r="Q847" s="150" t="str">
        <f t="shared" si="92"/>
        <v>ERROR</v>
      </c>
      <c r="R847" s="274"/>
    </row>
    <row r="848" spans="1:18" s="104" customFormat="1" ht="48" customHeight="1">
      <c r="A848" s="78"/>
      <c r="B848" s="363"/>
      <c r="C848" s="408" t="s">
        <v>1135</v>
      </c>
      <c r="D848" s="498" t="s">
        <v>1136</v>
      </c>
      <c r="E848" s="409"/>
      <c r="F848" s="409"/>
      <c r="G848" s="425" t="s">
        <v>1022</v>
      </c>
      <c r="H848" s="426" t="s">
        <v>5</v>
      </c>
      <c r="I848" s="412">
        <v>1</v>
      </c>
      <c r="J848" s="413">
        <v>1528817</v>
      </c>
      <c r="K848" s="414">
        <v>1528817</v>
      </c>
      <c r="L848" s="290"/>
      <c r="M848" s="291"/>
      <c r="N848" s="292"/>
      <c r="O848" s="318">
        <f t="shared" si="90"/>
        <v>0</v>
      </c>
      <c r="P848" s="319">
        <f t="shared" si="91"/>
        <v>0</v>
      </c>
      <c r="Q848" s="150" t="str">
        <f t="shared" si="92"/>
        <v>ERROR</v>
      </c>
      <c r="R848" s="274"/>
    </row>
    <row r="849" spans="1:18" s="104" customFormat="1" ht="48" customHeight="1">
      <c r="A849" s="78"/>
      <c r="B849" s="363"/>
      <c r="C849" s="408" t="s">
        <v>1137</v>
      </c>
      <c r="D849" s="498" t="s">
        <v>1138</v>
      </c>
      <c r="E849" s="409"/>
      <c r="F849" s="409"/>
      <c r="G849" s="425" t="s">
        <v>1023</v>
      </c>
      <c r="H849" s="426" t="s">
        <v>5</v>
      </c>
      <c r="I849" s="412">
        <v>5</v>
      </c>
      <c r="J849" s="413">
        <v>590529</v>
      </c>
      <c r="K849" s="414">
        <v>2952645</v>
      </c>
      <c r="L849" s="290"/>
      <c r="M849" s="291"/>
      <c r="N849" s="292"/>
      <c r="O849" s="318">
        <f t="shared" si="90"/>
        <v>0</v>
      </c>
      <c r="P849" s="319">
        <f t="shared" si="91"/>
        <v>0</v>
      </c>
      <c r="Q849" s="150" t="str">
        <f t="shared" si="92"/>
        <v>ERROR</v>
      </c>
      <c r="R849" s="274"/>
    </row>
    <row r="850" spans="1:18" s="104" customFormat="1" ht="48" customHeight="1">
      <c r="A850" s="78"/>
      <c r="B850" s="363"/>
      <c r="C850" s="408" t="s">
        <v>1139</v>
      </c>
      <c r="D850" s="498" t="s">
        <v>1140</v>
      </c>
      <c r="E850" s="409"/>
      <c r="F850" s="409"/>
      <c r="G850" s="425" t="s">
        <v>1024</v>
      </c>
      <c r="H850" s="426" t="s">
        <v>5</v>
      </c>
      <c r="I850" s="412">
        <v>4</v>
      </c>
      <c r="J850" s="413">
        <v>717190</v>
      </c>
      <c r="K850" s="414">
        <v>2868760</v>
      </c>
      <c r="L850" s="290"/>
      <c r="M850" s="291"/>
      <c r="N850" s="292"/>
      <c r="O850" s="318">
        <f t="shared" si="90"/>
        <v>0</v>
      </c>
      <c r="P850" s="319">
        <f t="shared" si="91"/>
        <v>0</v>
      </c>
      <c r="Q850" s="150" t="str">
        <f t="shared" si="92"/>
        <v>ERROR</v>
      </c>
      <c r="R850" s="274"/>
    </row>
    <row r="851" spans="1:18" s="104" customFormat="1" ht="48" customHeight="1">
      <c r="A851" s="78"/>
      <c r="B851" s="363"/>
      <c r="C851" s="408" t="s">
        <v>1600</v>
      </c>
      <c r="D851" s="498" t="s">
        <v>1601</v>
      </c>
      <c r="E851" s="409"/>
      <c r="F851" s="409"/>
      <c r="G851" s="425" t="s">
        <v>1025</v>
      </c>
      <c r="H851" s="426" t="s">
        <v>5</v>
      </c>
      <c r="I851" s="412">
        <v>1</v>
      </c>
      <c r="J851" s="413">
        <v>3346085</v>
      </c>
      <c r="K851" s="414">
        <v>3346085</v>
      </c>
      <c r="L851" s="290"/>
      <c r="M851" s="291"/>
      <c r="N851" s="292"/>
      <c r="O851" s="318">
        <f t="shared" si="90"/>
        <v>0</v>
      </c>
      <c r="P851" s="319">
        <f t="shared" si="91"/>
        <v>0</v>
      </c>
      <c r="Q851" s="150" t="str">
        <f t="shared" si="92"/>
        <v>ERROR</v>
      </c>
      <c r="R851" s="274"/>
    </row>
    <row r="852" spans="1:18" s="104" customFormat="1" ht="48" customHeight="1">
      <c r="A852" s="78"/>
      <c r="B852" s="363"/>
      <c r="C852" s="408" t="s">
        <v>1141</v>
      </c>
      <c r="D852" s="498" t="s">
        <v>1142</v>
      </c>
      <c r="E852" s="409"/>
      <c r="F852" s="409"/>
      <c r="G852" s="425" t="s">
        <v>1026</v>
      </c>
      <c r="H852" s="426" t="s">
        <v>5</v>
      </c>
      <c r="I852" s="412">
        <v>2</v>
      </c>
      <c r="J852" s="413">
        <v>276654</v>
      </c>
      <c r="K852" s="414">
        <v>553308</v>
      </c>
      <c r="L852" s="290"/>
      <c r="M852" s="291"/>
      <c r="N852" s="292"/>
      <c r="O852" s="318">
        <f t="shared" si="90"/>
        <v>0</v>
      </c>
      <c r="P852" s="319">
        <f t="shared" si="91"/>
        <v>0</v>
      </c>
      <c r="Q852" s="150" t="str">
        <f t="shared" si="92"/>
        <v>ERROR</v>
      </c>
      <c r="R852" s="274"/>
    </row>
    <row r="853" spans="1:18" s="104" customFormat="1" ht="48" customHeight="1">
      <c r="A853" s="78"/>
      <c r="B853" s="363"/>
      <c r="C853" s="408" t="s">
        <v>1143</v>
      </c>
      <c r="D853" s="498" t="s">
        <v>1144</v>
      </c>
      <c r="E853" s="409"/>
      <c r="F853" s="409"/>
      <c r="G853" s="425" t="s">
        <v>1027</v>
      </c>
      <c r="H853" s="426" t="s">
        <v>5</v>
      </c>
      <c r="I853" s="412">
        <v>1</v>
      </c>
      <c r="J853" s="413">
        <v>900054</v>
      </c>
      <c r="K853" s="414">
        <v>900054</v>
      </c>
      <c r="L853" s="290"/>
      <c r="M853" s="291"/>
      <c r="N853" s="292"/>
      <c r="O853" s="318">
        <f t="shared" si="90"/>
        <v>0</v>
      </c>
      <c r="P853" s="319">
        <f t="shared" si="91"/>
        <v>0</v>
      </c>
      <c r="Q853" s="150" t="str">
        <f t="shared" si="92"/>
        <v>ERROR</v>
      </c>
      <c r="R853" s="274"/>
    </row>
    <row r="854" spans="1:18" s="104" customFormat="1" ht="48" customHeight="1">
      <c r="A854" s="78"/>
      <c r="B854" s="363"/>
      <c r="C854" s="408" t="s">
        <v>1145</v>
      </c>
      <c r="D854" s="498" t="s">
        <v>1146</v>
      </c>
      <c r="E854" s="409"/>
      <c r="F854" s="409"/>
      <c r="G854" s="425" t="s">
        <v>1028</v>
      </c>
      <c r="H854" s="426" t="s">
        <v>5</v>
      </c>
      <c r="I854" s="412">
        <v>17</v>
      </c>
      <c r="J854" s="413">
        <v>1146132</v>
      </c>
      <c r="K854" s="414">
        <v>19484244</v>
      </c>
      <c r="L854" s="290"/>
      <c r="M854" s="291"/>
      <c r="N854" s="292"/>
      <c r="O854" s="318">
        <f t="shared" si="90"/>
        <v>0</v>
      </c>
      <c r="P854" s="319">
        <f t="shared" si="91"/>
        <v>0</v>
      </c>
      <c r="Q854" s="150" t="str">
        <f t="shared" si="92"/>
        <v>ERROR</v>
      </c>
      <c r="R854" s="274"/>
    </row>
    <row r="855" spans="1:18" s="104" customFormat="1" ht="48" customHeight="1">
      <c r="A855" s="78"/>
      <c r="B855" s="363"/>
      <c r="C855" s="408" t="s">
        <v>1147</v>
      </c>
      <c r="D855" s="498" t="s">
        <v>1148</v>
      </c>
      <c r="E855" s="409"/>
      <c r="F855" s="409"/>
      <c r="G855" s="425" t="s">
        <v>1029</v>
      </c>
      <c r="H855" s="426" t="s">
        <v>5</v>
      </c>
      <c r="I855" s="412">
        <v>2</v>
      </c>
      <c r="J855" s="413">
        <v>554392</v>
      </c>
      <c r="K855" s="414">
        <v>1108784</v>
      </c>
      <c r="L855" s="290"/>
      <c r="M855" s="291"/>
      <c r="N855" s="292"/>
      <c r="O855" s="318">
        <f t="shared" si="90"/>
        <v>0</v>
      </c>
      <c r="P855" s="319">
        <f t="shared" si="91"/>
        <v>0</v>
      </c>
      <c r="Q855" s="150" t="str">
        <f t="shared" si="92"/>
        <v>ERROR</v>
      </c>
      <c r="R855" s="274"/>
    </row>
    <row r="856" spans="1:18" s="104" customFormat="1" ht="48" customHeight="1">
      <c r="A856" s="78"/>
      <c r="B856" s="363"/>
      <c r="C856" s="408" t="s">
        <v>1149</v>
      </c>
      <c r="D856" s="498" t="s">
        <v>1150</v>
      </c>
      <c r="E856" s="409"/>
      <c r="F856" s="409"/>
      <c r="G856" s="425" t="s">
        <v>1030</v>
      </c>
      <c r="H856" s="426" t="s">
        <v>5</v>
      </c>
      <c r="I856" s="412">
        <v>3</v>
      </c>
      <c r="J856" s="413">
        <v>535869</v>
      </c>
      <c r="K856" s="414">
        <v>1607607</v>
      </c>
      <c r="L856" s="290"/>
      <c r="M856" s="291"/>
      <c r="N856" s="292"/>
      <c r="O856" s="318">
        <f t="shared" si="90"/>
        <v>0</v>
      </c>
      <c r="P856" s="319">
        <f t="shared" si="91"/>
        <v>0</v>
      </c>
      <c r="Q856" s="150" t="str">
        <f t="shared" si="92"/>
        <v>ERROR</v>
      </c>
      <c r="R856" s="274"/>
    </row>
    <row r="857" spans="1:18" s="104" customFormat="1" ht="63.9" customHeight="1">
      <c r="A857" s="78"/>
      <c r="B857" s="363"/>
      <c r="C857" s="408" t="s">
        <v>1151</v>
      </c>
      <c r="D857" s="498" t="s">
        <v>1152</v>
      </c>
      <c r="E857" s="409"/>
      <c r="F857" s="409"/>
      <c r="G857" s="425" t="s">
        <v>1031</v>
      </c>
      <c r="H857" s="426" t="s">
        <v>5</v>
      </c>
      <c r="I857" s="412">
        <v>25</v>
      </c>
      <c r="J857" s="413">
        <v>4529514</v>
      </c>
      <c r="K857" s="414">
        <v>113237850</v>
      </c>
      <c r="L857" s="290"/>
      <c r="M857" s="291"/>
      <c r="N857" s="292"/>
      <c r="O857" s="318">
        <f t="shared" si="90"/>
        <v>0</v>
      </c>
      <c r="P857" s="319">
        <f t="shared" si="91"/>
        <v>0</v>
      </c>
      <c r="Q857" s="150" t="str">
        <f t="shared" si="92"/>
        <v>ERROR</v>
      </c>
      <c r="R857" s="274"/>
    </row>
    <row r="858" spans="1:18" s="104" customFormat="1" ht="63.9" customHeight="1">
      <c r="A858" s="78"/>
      <c r="B858" s="363"/>
      <c r="C858" s="408" t="s">
        <v>1153</v>
      </c>
      <c r="D858" s="498" t="s">
        <v>1154</v>
      </c>
      <c r="E858" s="409"/>
      <c r="F858" s="409"/>
      <c r="G858" s="425" t="s">
        <v>1032</v>
      </c>
      <c r="H858" s="426" t="s">
        <v>5</v>
      </c>
      <c r="I858" s="412">
        <v>8</v>
      </c>
      <c r="J858" s="413">
        <v>1240137</v>
      </c>
      <c r="K858" s="414">
        <v>9921096</v>
      </c>
      <c r="L858" s="290"/>
      <c r="M858" s="291"/>
      <c r="N858" s="292"/>
      <c r="O858" s="318">
        <f t="shared" si="90"/>
        <v>0</v>
      </c>
      <c r="P858" s="319">
        <f t="shared" si="91"/>
        <v>0</v>
      </c>
      <c r="Q858" s="150" t="str">
        <f t="shared" si="92"/>
        <v>ERROR</v>
      </c>
      <c r="R858" s="274"/>
    </row>
    <row r="859" spans="1:18" s="104" customFormat="1" ht="48" customHeight="1">
      <c r="A859" s="78"/>
      <c r="B859" s="363"/>
      <c r="C859" s="408" t="s">
        <v>1155</v>
      </c>
      <c r="D859" s="498" t="s">
        <v>1156</v>
      </c>
      <c r="E859" s="409"/>
      <c r="F859" s="409"/>
      <c r="G859" s="425" t="s">
        <v>1033</v>
      </c>
      <c r="H859" s="426" t="s">
        <v>5</v>
      </c>
      <c r="I859" s="412">
        <v>37</v>
      </c>
      <c r="J859" s="413">
        <v>642463</v>
      </c>
      <c r="K859" s="414">
        <v>23771131</v>
      </c>
      <c r="L859" s="290"/>
      <c r="M859" s="291"/>
      <c r="N859" s="292"/>
      <c r="O859" s="318">
        <f t="shared" si="90"/>
        <v>0</v>
      </c>
      <c r="P859" s="319">
        <f t="shared" si="91"/>
        <v>0</v>
      </c>
      <c r="Q859" s="150" t="str">
        <f t="shared" si="92"/>
        <v>ERROR</v>
      </c>
      <c r="R859" s="274"/>
    </row>
    <row r="860" spans="1:18" s="104" customFormat="1" ht="48" customHeight="1">
      <c r="A860" s="78"/>
      <c r="B860" s="363"/>
      <c r="C860" s="408" t="s">
        <v>1157</v>
      </c>
      <c r="D860" s="498" t="s">
        <v>1158</v>
      </c>
      <c r="E860" s="409"/>
      <c r="F860" s="409"/>
      <c r="G860" s="425" t="s">
        <v>1034</v>
      </c>
      <c r="H860" s="426" t="s">
        <v>5</v>
      </c>
      <c r="I860" s="412">
        <v>33</v>
      </c>
      <c r="J860" s="413">
        <v>2630116</v>
      </c>
      <c r="K860" s="414">
        <v>86793828</v>
      </c>
      <c r="L860" s="290"/>
      <c r="M860" s="291"/>
      <c r="N860" s="292"/>
      <c r="O860" s="318">
        <f t="shared" si="90"/>
        <v>0</v>
      </c>
      <c r="P860" s="319">
        <f t="shared" si="91"/>
        <v>0</v>
      </c>
      <c r="Q860" s="150" t="str">
        <f t="shared" si="92"/>
        <v>ERROR</v>
      </c>
      <c r="R860" s="274"/>
    </row>
    <row r="861" spans="1:18" s="104" customFormat="1" ht="48" customHeight="1">
      <c r="A861" s="78"/>
      <c r="B861" s="363"/>
      <c r="C861" s="408" t="s">
        <v>1159</v>
      </c>
      <c r="D861" s="498" t="s">
        <v>1160</v>
      </c>
      <c r="E861" s="409"/>
      <c r="F861" s="409"/>
      <c r="G861" s="425" t="s">
        <v>1035</v>
      </c>
      <c r="H861" s="426" t="s">
        <v>5</v>
      </c>
      <c r="I861" s="412">
        <v>88</v>
      </c>
      <c r="J861" s="413">
        <v>2568277</v>
      </c>
      <c r="K861" s="414">
        <v>226008376</v>
      </c>
      <c r="L861" s="290"/>
      <c r="M861" s="291"/>
      <c r="N861" s="292"/>
      <c r="O861" s="318">
        <f t="shared" si="90"/>
        <v>0</v>
      </c>
      <c r="P861" s="319">
        <f t="shared" si="91"/>
        <v>0</v>
      </c>
      <c r="Q861" s="150" t="str">
        <f t="shared" si="92"/>
        <v>ERROR</v>
      </c>
      <c r="R861" s="274"/>
    </row>
    <row r="862" spans="1:18" s="104" customFormat="1" ht="48" customHeight="1">
      <c r="A862" s="78"/>
      <c r="B862" s="363"/>
      <c r="C862" s="408" t="s">
        <v>1161</v>
      </c>
      <c r="D862" s="498" t="s">
        <v>1162</v>
      </c>
      <c r="E862" s="409"/>
      <c r="F862" s="409"/>
      <c r="G862" s="425" t="s">
        <v>1036</v>
      </c>
      <c r="H862" s="426" t="s">
        <v>5</v>
      </c>
      <c r="I862" s="412">
        <v>2</v>
      </c>
      <c r="J862" s="413">
        <v>419306</v>
      </c>
      <c r="K862" s="414">
        <v>838612</v>
      </c>
      <c r="L862" s="290"/>
      <c r="M862" s="291"/>
      <c r="N862" s="292"/>
      <c r="O862" s="318">
        <f t="shared" si="90"/>
        <v>0</v>
      </c>
      <c r="P862" s="319">
        <f t="shared" si="91"/>
        <v>0</v>
      </c>
      <c r="Q862" s="150" t="str">
        <f t="shared" si="92"/>
        <v>ERROR</v>
      </c>
      <c r="R862" s="274"/>
    </row>
    <row r="863" spans="1:18" s="104" customFormat="1" ht="48" customHeight="1">
      <c r="A863" s="78"/>
      <c r="B863" s="363"/>
      <c r="C863" s="408" t="s">
        <v>1602</v>
      </c>
      <c r="D863" s="498" t="s">
        <v>1603</v>
      </c>
      <c r="E863" s="409"/>
      <c r="F863" s="409"/>
      <c r="G863" s="425" t="s">
        <v>1037</v>
      </c>
      <c r="H863" s="426" t="s">
        <v>5</v>
      </c>
      <c r="I863" s="412">
        <v>1</v>
      </c>
      <c r="J863" s="413">
        <v>2825868</v>
      </c>
      <c r="K863" s="414">
        <v>2825868</v>
      </c>
      <c r="L863" s="290"/>
      <c r="M863" s="291"/>
      <c r="N863" s="292"/>
      <c r="O863" s="318">
        <f t="shared" si="90"/>
        <v>0</v>
      </c>
      <c r="P863" s="319">
        <f t="shared" si="91"/>
        <v>0</v>
      </c>
      <c r="Q863" s="150" t="str">
        <f t="shared" si="92"/>
        <v>ERROR</v>
      </c>
      <c r="R863" s="274"/>
    </row>
    <row r="864" spans="1:18" s="104" customFormat="1" ht="48" customHeight="1">
      <c r="A864" s="78"/>
      <c r="B864" s="363"/>
      <c r="C864" s="408" t="s">
        <v>1163</v>
      </c>
      <c r="D864" s="498" t="s">
        <v>1164</v>
      </c>
      <c r="E864" s="409"/>
      <c r="F864" s="409"/>
      <c r="G864" s="425" t="s">
        <v>1038</v>
      </c>
      <c r="H864" s="426" t="s">
        <v>5</v>
      </c>
      <c r="I864" s="412">
        <v>25</v>
      </c>
      <c r="J864" s="413">
        <v>312816</v>
      </c>
      <c r="K864" s="414">
        <v>7820400</v>
      </c>
      <c r="L864" s="290"/>
      <c r="M864" s="291"/>
      <c r="N864" s="292"/>
      <c r="O864" s="318">
        <f t="shared" si="90"/>
        <v>0</v>
      </c>
      <c r="P864" s="319">
        <f t="shared" si="91"/>
        <v>0</v>
      </c>
      <c r="Q864" s="150" t="str">
        <f t="shared" si="92"/>
        <v>ERROR</v>
      </c>
      <c r="R864" s="274"/>
    </row>
    <row r="865" spans="1:18" s="104" customFormat="1" ht="48" customHeight="1">
      <c r="A865" s="78"/>
      <c r="B865" s="363"/>
      <c r="C865" s="408" t="s">
        <v>1165</v>
      </c>
      <c r="D865" s="498" t="s">
        <v>1166</v>
      </c>
      <c r="E865" s="409"/>
      <c r="F865" s="409"/>
      <c r="G865" s="425" t="s">
        <v>1039</v>
      </c>
      <c r="H865" s="426" t="s">
        <v>5</v>
      </c>
      <c r="I865" s="412">
        <v>16</v>
      </c>
      <c r="J865" s="413">
        <v>738776</v>
      </c>
      <c r="K865" s="414">
        <v>11820416</v>
      </c>
      <c r="L865" s="290"/>
      <c r="M865" s="291"/>
      <c r="N865" s="292"/>
      <c r="O865" s="318">
        <f t="shared" si="90"/>
        <v>0</v>
      </c>
      <c r="P865" s="319">
        <f t="shared" si="91"/>
        <v>0</v>
      </c>
      <c r="Q865" s="150" t="str">
        <f t="shared" si="92"/>
        <v>ERROR</v>
      </c>
      <c r="R865" s="274"/>
    </row>
    <row r="866" spans="1:18" s="104" customFormat="1" ht="48" customHeight="1">
      <c r="A866" s="78"/>
      <c r="B866" s="363"/>
      <c r="C866" s="408" t="s">
        <v>1167</v>
      </c>
      <c r="D866" s="498" t="s">
        <v>1168</v>
      </c>
      <c r="E866" s="409"/>
      <c r="F866" s="409"/>
      <c r="G866" s="425" t="s">
        <v>1040</v>
      </c>
      <c r="H866" s="426" t="s">
        <v>5</v>
      </c>
      <c r="I866" s="412">
        <v>4</v>
      </c>
      <c r="J866" s="413">
        <v>246821</v>
      </c>
      <c r="K866" s="414">
        <v>987284</v>
      </c>
      <c r="L866" s="290"/>
      <c r="M866" s="291"/>
      <c r="N866" s="292"/>
      <c r="O866" s="318">
        <f t="shared" si="90"/>
        <v>0</v>
      </c>
      <c r="P866" s="319">
        <f t="shared" si="91"/>
        <v>0</v>
      </c>
      <c r="Q866" s="150" t="str">
        <f t="shared" si="92"/>
        <v>ERROR</v>
      </c>
      <c r="R866" s="274"/>
    </row>
    <row r="867" spans="1:18" s="104" customFormat="1" ht="48" customHeight="1">
      <c r="A867" s="78"/>
      <c r="B867" s="363"/>
      <c r="C867" s="408" t="s">
        <v>1169</v>
      </c>
      <c r="D867" s="498" t="s">
        <v>1170</v>
      </c>
      <c r="E867" s="409"/>
      <c r="F867" s="409"/>
      <c r="G867" s="425" t="s">
        <v>1041</v>
      </c>
      <c r="H867" s="426" t="s">
        <v>5</v>
      </c>
      <c r="I867" s="412">
        <v>5</v>
      </c>
      <c r="J867" s="413">
        <v>2290539</v>
      </c>
      <c r="K867" s="414">
        <v>11452695</v>
      </c>
      <c r="L867" s="290"/>
      <c r="M867" s="291"/>
      <c r="N867" s="292"/>
      <c r="O867" s="318">
        <f t="shared" si="90"/>
        <v>0</v>
      </c>
      <c r="P867" s="319">
        <f t="shared" si="91"/>
        <v>0</v>
      </c>
      <c r="Q867" s="150" t="str">
        <f t="shared" si="92"/>
        <v>ERROR</v>
      </c>
      <c r="R867" s="274"/>
    </row>
    <row r="868" spans="1:18" s="104" customFormat="1" ht="63.9" customHeight="1">
      <c r="A868" s="78"/>
      <c r="B868" s="363"/>
      <c r="C868" s="408" t="s">
        <v>1171</v>
      </c>
      <c r="D868" s="498" t="s">
        <v>1172</v>
      </c>
      <c r="E868" s="409"/>
      <c r="F868" s="409"/>
      <c r="G868" s="425" t="s">
        <v>1042</v>
      </c>
      <c r="H868" s="426" t="s">
        <v>5</v>
      </c>
      <c r="I868" s="412">
        <v>3</v>
      </c>
      <c r="J868" s="413">
        <v>3311009</v>
      </c>
      <c r="K868" s="414">
        <v>9933027</v>
      </c>
      <c r="L868" s="290"/>
      <c r="M868" s="291"/>
      <c r="N868" s="292"/>
      <c r="O868" s="318">
        <f t="shared" si="90"/>
        <v>0</v>
      </c>
      <c r="P868" s="319">
        <f t="shared" si="91"/>
        <v>0</v>
      </c>
      <c r="Q868" s="150" t="str">
        <f t="shared" si="92"/>
        <v>ERROR</v>
      </c>
      <c r="R868" s="274"/>
    </row>
    <row r="869" spans="1:18" s="104" customFormat="1" ht="63.9" customHeight="1">
      <c r="A869" s="78"/>
      <c r="B869" s="363"/>
      <c r="C869" s="408" t="s">
        <v>1173</v>
      </c>
      <c r="D869" s="498" t="s">
        <v>1174</v>
      </c>
      <c r="E869" s="409"/>
      <c r="F869" s="409"/>
      <c r="G869" s="425" t="s">
        <v>1043</v>
      </c>
      <c r="H869" s="426" t="s">
        <v>5</v>
      </c>
      <c r="I869" s="412">
        <v>5</v>
      </c>
      <c r="J869" s="413">
        <v>7585003</v>
      </c>
      <c r="K869" s="414">
        <v>37925015</v>
      </c>
      <c r="L869" s="290"/>
      <c r="M869" s="291"/>
      <c r="N869" s="292"/>
      <c r="O869" s="318">
        <f t="shared" si="90"/>
        <v>0</v>
      </c>
      <c r="P869" s="319">
        <f t="shared" si="91"/>
        <v>0</v>
      </c>
      <c r="Q869" s="150" t="str">
        <f t="shared" si="92"/>
        <v>ERROR</v>
      </c>
      <c r="R869" s="274"/>
    </row>
    <row r="870" spans="1:18" s="104" customFormat="1" ht="32.1" customHeight="1">
      <c r="A870" s="78"/>
      <c r="B870" s="363"/>
      <c r="C870" s="408" t="s">
        <v>1175</v>
      </c>
      <c r="D870" s="498" t="s">
        <v>1176</v>
      </c>
      <c r="E870" s="409"/>
      <c r="F870" s="409"/>
      <c r="G870" s="425" t="s">
        <v>1044</v>
      </c>
      <c r="H870" s="426" t="s">
        <v>5</v>
      </c>
      <c r="I870" s="412">
        <v>1</v>
      </c>
      <c r="J870" s="413">
        <v>2154683</v>
      </c>
      <c r="K870" s="414">
        <v>2154683</v>
      </c>
      <c r="L870" s="290"/>
      <c r="M870" s="291"/>
      <c r="N870" s="292"/>
      <c r="O870" s="318">
        <f t="shared" si="90"/>
        <v>0</v>
      </c>
      <c r="P870" s="319">
        <f t="shared" si="91"/>
        <v>0</v>
      </c>
      <c r="Q870" s="150" t="str">
        <f t="shared" si="92"/>
        <v>ERROR</v>
      </c>
      <c r="R870" s="274"/>
    </row>
    <row r="871" spans="1:18" s="104" customFormat="1" ht="63.9" customHeight="1">
      <c r="A871" s="78"/>
      <c r="B871" s="363"/>
      <c r="C871" s="408" t="s">
        <v>1177</v>
      </c>
      <c r="D871" s="498" t="s">
        <v>1178</v>
      </c>
      <c r="E871" s="409"/>
      <c r="F871" s="409"/>
      <c r="G871" s="425" t="s">
        <v>1045</v>
      </c>
      <c r="H871" s="426" t="s">
        <v>5</v>
      </c>
      <c r="I871" s="412">
        <v>5</v>
      </c>
      <c r="J871" s="413">
        <v>755523</v>
      </c>
      <c r="K871" s="414">
        <v>3777615</v>
      </c>
      <c r="L871" s="290"/>
      <c r="M871" s="291"/>
      <c r="N871" s="292"/>
      <c r="O871" s="318">
        <f t="shared" si="90"/>
        <v>0</v>
      </c>
      <c r="P871" s="319">
        <f t="shared" si="91"/>
        <v>0</v>
      </c>
      <c r="Q871" s="150" t="str">
        <f t="shared" si="92"/>
        <v>ERROR</v>
      </c>
      <c r="R871" s="274"/>
    </row>
    <row r="872" spans="1:18" s="104" customFormat="1" ht="48" customHeight="1">
      <c r="A872" s="78"/>
      <c r="B872" s="363"/>
      <c r="C872" s="408" t="s">
        <v>1179</v>
      </c>
      <c r="D872" s="498" t="s">
        <v>1180</v>
      </c>
      <c r="E872" s="409"/>
      <c r="F872" s="409"/>
      <c r="G872" s="425" t="s">
        <v>1046</v>
      </c>
      <c r="H872" s="426" t="s">
        <v>5</v>
      </c>
      <c r="I872" s="412">
        <v>6</v>
      </c>
      <c r="J872" s="413">
        <v>2073441</v>
      </c>
      <c r="K872" s="414">
        <v>12440646</v>
      </c>
      <c r="L872" s="290"/>
      <c r="M872" s="291"/>
      <c r="N872" s="292"/>
      <c r="O872" s="318">
        <f t="shared" ref="O872:O964" si="96">ROUND((+N872),0)</f>
        <v>0</v>
      </c>
      <c r="P872" s="319">
        <f t="shared" ref="P872:P964" si="97">ROUND((+O872*$I872),0)</f>
        <v>0</v>
      </c>
      <c r="Q872" s="150" t="str">
        <f t="shared" ref="Q872:Q964" si="98">IF(OR(P872&lt;=0,P872&gt;$K872),"ERROR","OK")</f>
        <v>ERROR</v>
      </c>
      <c r="R872" s="274"/>
    </row>
    <row r="873" spans="1:18" s="104" customFormat="1" ht="48" customHeight="1">
      <c r="A873" s="78"/>
      <c r="B873" s="363"/>
      <c r="C873" s="408" t="s">
        <v>1181</v>
      </c>
      <c r="D873" s="498" t="s">
        <v>1182</v>
      </c>
      <c r="E873" s="409"/>
      <c r="F873" s="409"/>
      <c r="G873" s="425" t="s">
        <v>1047</v>
      </c>
      <c r="H873" s="426" t="s">
        <v>5</v>
      </c>
      <c r="I873" s="412">
        <v>3</v>
      </c>
      <c r="J873" s="413">
        <v>2280138</v>
      </c>
      <c r="K873" s="414">
        <v>6840414</v>
      </c>
      <c r="L873" s="290"/>
      <c r="M873" s="291"/>
      <c r="N873" s="292"/>
      <c r="O873" s="318">
        <f t="shared" si="96"/>
        <v>0</v>
      </c>
      <c r="P873" s="319">
        <f t="shared" si="97"/>
        <v>0</v>
      </c>
      <c r="Q873" s="150" t="str">
        <f t="shared" si="98"/>
        <v>ERROR</v>
      </c>
      <c r="R873" s="274"/>
    </row>
    <row r="874" spans="1:18" s="104" customFormat="1" ht="48" customHeight="1">
      <c r="A874" s="78"/>
      <c r="B874" s="363"/>
      <c r="C874" s="408" t="s">
        <v>1183</v>
      </c>
      <c r="D874" s="498" t="s">
        <v>1184</v>
      </c>
      <c r="E874" s="409"/>
      <c r="F874" s="409"/>
      <c r="G874" s="425" t="s">
        <v>1048</v>
      </c>
      <c r="H874" s="426" t="s">
        <v>5</v>
      </c>
      <c r="I874" s="412">
        <v>5</v>
      </c>
      <c r="J874" s="413">
        <v>6071985</v>
      </c>
      <c r="K874" s="414">
        <v>30359925</v>
      </c>
      <c r="L874" s="290"/>
      <c r="M874" s="291"/>
      <c r="N874" s="292"/>
      <c r="O874" s="318">
        <f t="shared" si="96"/>
        <v>0</v>
      </c>
      <c r="P874" s="319">
        <f t="shared" si="97"/>
        <v>0</v>
      </c>
      <c r="Q874" s="150" t="str">
        <f t="shared" si="98"/>
        <v>ERROR</v>
      </c>
      <c r="R874" s="274"/>
    </row>
    <row r="875" spans="1:18" s="104" customFormat="1" ht="32.1" customHeight="1">
      <c r="A875" s="78"/>
      <c r="B875" s="363"/>
      <c r="C875" s="408" t="s">
        <v>1604</v>
      </c>
      <c r="D875" s="498" t="s">
        <v>1605</v>
      </c>
      <c r="E875" s="409"/>
      <c r="F875" s="409"/>
      <c r="G875" s="425" t="s">
        <v>1049</v>
      </c>
      <c r="H875" s="426" t="s">
        <v>5</v>
      </c>
      <c r="I875" s="412">
        <v>1</v>
      </c>
      <c r="J875" s="413">
        <v>708697</v>
      </c>
      <c r="K875" s="414">
        <v>708697</v>
      </c>
      <c r="L875" s="290"/>
      <c r="M875" s="291"/>
      <c r="N875" s="292"/>
      <c r="O875" s="318">
        <f t="shared" si="96"/>
        <v>0</v>
      </c>
      <c r="P875" s="319">
        <f t="shared" si="97"/>
        <v>0</v>
      </c>
      <c r="Q875" s="150" t="str">
        <f t="shared" si="98"/>
        <v>ERROR</v>
      </c>
      <c r="R875" s="274"/>
    </row>
    <row r="876" spans="1:18" s="104" customFormat="1" ht="32.1" customHeight="1">
      <c r="A876" s="78"/>
      <c r="B876" s="363"/>
      <c r="C876" s="408" t="s">
        <v>1409</v>
      </c>
      <c r="D876" s="498" t="s">
        <v>1410</v>
      </c>
      <c r="E876" s="409"/>
      <c r="F876" s="409"/>
      <c r="G876" s="425" t="s">
        <v>1050</v>
      </c>
      <c r="H876" s="426" t="s">
        <v>5</v>
      </c>
      <c r="I876" s="412">
        <v>1</v>
      </c>
      <c r="J876" s="413">
        <v>351062</v>
      </c>
      <c r="K876" s="414">
        <v>351062</v>
      </c>
      <c r="L876" s="290"/>
      <c r="M876" s="291"/>
      <c r="N876" s="292"/>
      <c r="O876" s="318">
        <f t="shared" si="96"/>
        <v>0</v>
      </c>
      <c r="P876" s="319">
        <f t="shared" si="97"/>
        <v>0</v>
      </c>
      <c r="Q876" s="150" t="str">
        <f t="shared" si="98"/>
        <v>ERROR</v>
      </c>
      <c r="R876" s="274"/>
    </row>
    <row r="877" spans="1:18" s="104" customFormat="1" ht="32.1" customHeight="1">
      <c r="A877" s="78"/>
      <c r="B877" s="363"/>
      <c r="C877" s="408" t="s">
        <v>1185</v>
      </c>
      <c r="D877" s="498" t="s">
        <v>1186</v>
      </c>
      <c r="E877" s="409"/>
      <c r="F877" s="409"/>
      <c r="G877" s="425" t="s">
        <v>1051</v>
      </c>
      <c r="H877" s="426" t="s">
        <v>5</v>
      </c>
      <c r="I877" s="412">
        <v>2</v>
      </c>
      <c r="J877" s="413">
        <v>3886363</v>
      </c>
      <c r="K877" s="414">
        <v>7772726</v>
      </c>
      <c r="L877" s="290"/>
      <c r="M877" s="291"/>
      <c r="N877" s="292"/>
      <c r="O877" s="318">
        <f t="shared" si="96"/>
        <v>0</v>
      </c>
      <c r="P877" s="319">
        <f t="shared" si="97"/>
        <v>0</v>
      </c>
      <c r="Q877" s="150" t="str">
        <f t="shared" si="98"/>
        <v>ERROR</v>
      </c>
      <c r="R877" s="274"/>
    </row>
    <row r="878" spans="1:18" s="104" customFormat="1" ht="32.1" customHeight="1">
      <c r="A878" s="78"/>
      <c r="B878" s="363"/>
      <c r="C878" s="408" t="s">
        <v>1187</v>
      </c>
      <c r="D878" s="498" t="s">
        <v>1188</v>
      </c>
      <c r="E878" s="409"/>
      <c r="F878" s="409"/>
      <c r="G878" s="425" t="s">
        <v>1052</v>
      </c>
      <c r="H878" s="426" t="s">
        <v>5</v>
      </c>
      <c r="I878" s="412">
        <v>1</v>
      </c>
      <c r="J878" s="413">
        <v>844677</v>
      </c>
      <c r="K878" s="414">
        <v>844677</v>
      </c>
      <c r="L878" s="290"/>
      <c r="M878" s="291"/>
      <c r="N878" s="292"/>
      <c r="O878" s="318">
        <f t="shared" si="96"/>
        <v>0</v>
      </c>
      <c r="P878" s="319">
        <f t="shared" si="97"/>
        <v>0</v>
      </c>
      <c r="Q878" s="150" t="str">
        <f t="shared" si="98"/>
        <v>ERROR</v>
      </c>
      <c r="R878" s="274"/>
    </row>
    <row r="879" spans="1:18" s="104" customFormat="1" ht="32.1" customHeight="1">
      <c r="A879" s="78"/>
      <c r="B879" s="363"/>
      <c r="C879" s="408" t="s">
        <v>1189</v>
      </c>
      <c r="D879" s="498" t="s">
        <v>1190</v>
      </c>
      <c r="E879" s="409"/>
      <c r="F879" s="409"/>
      <c r="G879" s="425" t="s">
        <v>1053</v>
      </c>
      <c r="H879" s="426" t="s">
        <v>5</v>
      </c>
      <c r="I879" s="412">
        <v>4</v>
      </c>
      <c r="J879" s="413">
        <v>882557</v>
      </c>
      <c r="K879" s="414">
        <v>3530228</v>
      </c>
      <c r="L879" s="290"/>
      <c r="M879" s="291"/>
      <c r="N879" s="292"/>
      <c r="O879" s="318">
        <f t="shared" si="96"/>
        <v>0</v>
      </c>
      <c r="P879" s="319">
        <f t="shared" si="97"/>
        <v>0</v>
      </c>
      <c r="Q879" s="150" t="str">
        <f t="shared" si="98"/>
        <v>ERROR</v>
      </c>
      <c r="R879" s="274"/>
    </row>
    <row r="880" spans="1:18" s="104" customFormat="1" ht="144" customHeight="1">
      <c r="A880" s="78"/>
      <c r="B880" s="363"/>
      <c r="C880" s="408" t="s">
        <v>1191</v>
      </c>
      <c r="D880" s="498" t="s">
        <v>1192</v>
      </c>
      <c r="E880" s="409"/>
      <c r="F880" s="409"/>
      <c r="G880" s="425" t="s">
        <v>1054</v>
      </c>
      <c r="H880" s="426" t="s">
        <v>5</v>
      </c>
      <c r="I880" s="412">
        <v>1</v>
      </c>
      <c r="J880" s="413">
        <v>555339</v>
      </c>
      <c r="K880" s="414">
        <v>555339</v>
      </c>
      <c r="L880" s="290"/>
      <c r="M880" s="291"/>
      <c r="N880" s="292"/>
      <c r="O880" s="318">
        <f t="shared" si="96"/>
        <v>0</v>
      </c>
      <c r="P880" s="319">
        <f t="shared" si="97"/>
        <v>0</v>
      </c>
      <c r="Q880" s="150" t="str">
        <f t="shared" si="98"/>
        <v>ERROR</v>
      </c>
      <c r="R880" s="274"/>
    </row>
    <row r="881" spans="1:18" s="104" customFormat="1" ht="111.9" customHeight="1">
      <c r="A881" s="78"/>
      <c r="B881" s="363"/>
      <c r="C881" s="408" t="s">
        <v>1606</v>
      </c>
      <c r="D881" s="498" t="s">
        <v>1607</v>
      </c>
      <c r="E881" s="409"/>
      <c r="F881" s="409"/>
      <c r="G881" s="425" t="s">
        <v>1562</v>
      </c>
      <c r="H881" s="426" t="s">
        <v>5</v>
      </c>
      <c r="I881" s="412">
        <v>1</v>
      </c>
      <c r="J881" s="413">
        <v>831406</v>
      </c>
      <c r="K881" s="414">
        <v>831406</v>
      </c>
      <c r="L881" s="290"/>
      <c r="M881" s="291"/>
      <c r="N881" s="292"/>
      <c r="O881" s="318">
        <f t="shared" si="96"/>
        <v>0</v>
      </c>
      <c r="P881" s="319">
        <f t="shared" si="97"/>
        <v>0</v>
      </c>
      <c r="Q881" s="150" t="str">
        <f t="shared" si="98"/>
        <v>ERROR</v>
      </c>
      <c r="R881" s="274"/>
    </row>
    <row r="882" spans="1:18" s="104" customFormat="1" ht="32.1" customHeight="1">
      <c r="A882" s="78"/>
      <c r="B882" s="363"/>
      <c r="C882" s="408" t="s">
        <v>1399</v>
      </c>
      <c r="D882" s="498" t="s">
        <v>1411</v>
      </c>
      <c r="E882" s="409"/>
      <c r="F882" s="409"/>
      <c r="G882" s="425" t="s">
        <v>1363</v>
      </c>
      <c r="H882" s="426" t="s">
        <v>7</v>
      </c>
      <c r="I882" s="412">
        <v>81</v>
      </c>
      <c r="J882" s="413">
        <v>281690</v>
      </c>
      <c r="K882" s="414">
        <v>22816890</v>
      </c>
      <c r="L882" s="290"/>
      <c r="M882" s="291"/>
      <c r="N882" s="292"/>
      <c r="O882" s="318">
        <f t="shared" si="96"/>
        <v>0</v>
      </c>
      <c r="P882" s="319">
        <f t="shared" si="97"/>
        <v>0</v>
      </c>
      <c r="Q882" s="150" t="str">
        <f t="shared" si="98"/>
        <v>ERROR</v>
      </c>
      <c r="R882" s="274"/>
    </row>
    <row r="883" spans="1:18" s="104" customFormat="1" ht="32.1" customHeight="1">
      <c r="A883" s="78"/>
      <c r="B883" s="363"/>
      <c r="C883" s="408" t="s">
        <v>1093</v>
      </c>
      <c r="D883" s="498" t="s">
        <v>1412</v>
      </c>
      <c r="E883" s="409"/>
      <c r="F883" s="409"/>
      <c r="G883" s="425" t="s">
        <v>999</v>
      </c>
      <c r="H883" s="426" t="s">
        <v>5</v>
      </c>
      <c r="I883" s="412">
        <v>16</v>
      </c>
      <c r="J883" s="413">
        <v>502080</v>
      </c>
      <c r="K883" s="414">
        <v>8033280</v>
      </c>
      <c r="L883" s="290"/>
      <c r="M883" s="291"/>
      <c r="N883" s="292"/>
      <c r="O883" s="318">
        <f t="shared" si="96"/>
        <v>0</v>
      </c>
      <c r="P883" s="319">
        <f t="shared" si="97"/>
        <v>0</v>
      </c>
      <c r="Q883" s="150" t="str">
        <f t="shared" si="98"/>
        <v>ERROR</v>
      </c>
      <c r="R883" s="274"/>
    </row>
    <row r="884" spans="1:18" s="104" customFormat="1" ht="32.1" customHeight="1">
      <c r="A884" s="78"/>
      <c r="B884" s="363"/>
      <c r="C884" s="408" t="s">
        <v>1091</v>
      </c>
      <c r="D884" s="498" t="s">
        <v>1413</v>
      </c>
      <c r="E884" s="409"/>
      <c r="F884" s="409"/>
      <c r="G884" s="425" t="s">
        <v>998</v>
      </c>
      <c r="H884" s="426" t="s">
        <v>5</v>
      </c>
      <c r="I884" s="412">
        <v>33</v>
      </c>
      <c r="J884" s="413">
        <v>319415</v>
      </c>
      <c r="K884" s="414">
        <v>10540695</v>
      </c>
      <c r="L884" s="290"/>
      <c r="M884" s="291"/>
      <c r="N884" s="292"/>
      <c r="O884" s="318">
        <f t="shared" si="96"/>
        <v>0</v>
      </c>
      <c r="P884" s="319">
        <f t="shared" si="97"/>
        <v>0</v>
      </c>
      <c r="Q884" s="150" t="str">
        <f t="shared" si="98"/>
        <v>ERROR</v>
      </c>
      <c r="R884" s="274"/>
    </row>
    <row r="885" spans="1:18" s="104" customFormat="1" ht="32.1" customHeight="1">
      <c r="A885" s="78"/>
      <c r="B885" s="363"/>
      <c r="C885" s="408" t="s">
        <v>1401</v>
      </c>
      <c r="D885" s="498" t="s">
        <v>1414</v>
      </c>
      <c r="E885" s="409"/>
      <c r="F885" s="409"/>
      <c r="G885" s="425" t="s">
        <v>1364</v>
      </c>
      <c r="H885" s="426" t="s">
        <v>7</v>
      </c>
      <c r="I885" s="412">
        <v>32</v>
      </c>
      <c r="J885" s="413">
        <v>371949</v>
      </c>
      <c r="K885" s="414">
        <v>11902368</v>
      </c>
      <c r="L885" s="290"/>
      <c r="M885" s="291"/>
      <c r="N885" s="292"/>
      <c r="O885" s="318">
        <f t="shared" si="96"/>
        <v>0</v>
      </c>
      <c r="P885" s="319">
        <f t="shared" si="97"/>
        <v>0</v>
      </c>
      <c r="Q885" s="150" t="str">
        <f t="shared" si="98"/>
        <v>ERROR</v>
      </c>
      <c r="R885" s="274"/>
    </row>
    <row r="886" spans="1:18" s="104" customFormat="1" ht="63.9" customHeight="1">
      <c r="A886" s="78"/>
      <c r="B886" s="363"/>
      <c r="C886" s="408" t="s">
        <v>1608</v>
      </c>
      <c r="D886" s="498" t="s">
        <v>1609</v>
      </c>
      <c r="E886" s="409"/>
      <c r="F886" s="409"/>
      <c r="G886" s="425" t="s">
        <v>1563</v>
      </c>
      <c r="H886" s="426" t="s">
        <v>6</v>
      </c>
      <c r="I886" s="412">
        <v>54</v>
      </c>
      <c r="J886" s="413">
        <v>829520</v>
      </c>
      <c r="K886" s="414">
        <v>44794080</v>
      </c>
      <c r="L886" s="290"/>
      <c r="M886" s="291"/>
      <c r="N886" s="292"/>
      <c r="O886" s="318">
        <f t="shared" si="96"/>
        <v>0</v>
      </c>
      <c r="P886" s="319">
        <f t="shared" si="97"/>
        <v>0</v>
      </c>
      <c r="Q886" s="150" t="str">
        <f t="shared" si="98"/>
        <v>ERROR</v>
      </c>
      <c r="R886" s="274"/>
    </row>
    <row r="887" spans="1:18" s="104" customFormat="1" ht="32.1" customHeight="1">
      <c r="A887" s="78"/>
      <c r="B887" s="363"/>
      <c r="C887" s="408" t="s">
        <v>1211</v>
      </c>
      <c r="D887" s="498" t="s">
        <v>1610</v>
      </c>
      <c r="E887" s="409"/>
      <c r="F887" s="409"/>
      <c r="G887" s="425" t="s">
        <v>1061</v>
      </c>
      <c r="H887" s="426" t="s">
        <v>6</v>
      </c>
      <c r="I887" s="412">
        <v>5</v>
      </c>
      <c r="J887" s="413">
        <v>606444</v>
      </c>
      <c r="K887" s="414">
        <v>3032220</v>
      </c>
      <c r="L887" s="290"/>
      <c r="M887" s="291"/>
      <c r="N887" s="292"/>
      <c r="O887" s="318">
        <f t="shared" si="96"/>
        <v>0</v>
      </c>
      <c r="P887" s="319">
        <f t="shared" si="97"/>
        <v>0</v>
      </c>
      <c r="Q887" s="150" t="str">
        <f t="shared" si="98"/>
        <v>ERROR</v>
      </c>
      <c r="R887" s="274"/>
    </row>
    <row r="888" spans="1:18" s="104" customFormat="1" ht="48" customHeight="1">
      <c r="A888" s="78"/>
      <c r="B888" s="363"/>
      <c r="C888" s="408" t="s">
        <v>1611</v>
      </c>
      <c r="D888" s="498" t="s">
        <v>1612</v>
      </c>
      <c r="E888" s="409"/>
      <c r="F888" s="409"/>
      <c r="G888" s="425" t="s">
        <v>1564</v>
      </c>
      <c r="H888" s="426" t="s">
        <v>6</v>
      </c>
      <c r="I888" s="412">
        <v>8</v>
      </c>
      <c r="J888" s="413">
        <v>40308</v>
      </c>
      <c r="K888" s="414">
        <v>322464</v>
      </c>
      <c r="L888" s="290"/>
      <c r="M888" s="291"/>
      <c r="N888" s="292"/>
      <c r="O888" s="318">
        <f t="shared" si="96"/>
        <v>0</v>
      </c>
      <c r="P888" s="319">
        <f t="shared" si="97"/>
        <v>0</v>
      </c>
      <c r="Q888" s="150" t="str">
        <f t="shared" si="98"/>
        <v>ERROR</v>
      </c>
      <c r="R888" s="274"/>
    </row>
    <row r="889" spans="1:18" s="104" customFormat="1" ht="32.1" customHeight="1">
      <c r="A889" s="78"/>
      <c r="B889" s="363"/>
      <c r="C889" s="408" t="s">
        <v>1211</v>
      </c>
      <c r="D889" s="498" t="s">
        <v>1613</v>
      </c>
      <c r="E889" s="409"/>
      <c r="F889" s="409"/>
      <c r="G889" s="425" t="s">
        <v>1061</v>
      </c>
      <c r="H889" s="426" t="s">
        <v>6</v>
      </c>
      <c r="I889" s="412">
        <v>5</v>
      </c>
      <c r="J889" s="413">
        <v>606444</v>
      </c>
      <c r="K889" s="414">
        <v>3032220</v>
      </c>
      <c r="L889" s="290"/>
      <c r="M889" s="291"/>
      <c r="N889" s="292"/>
      <c r="O889" s="318">
        <f t="shared" si="96"/>
        <v>0</v>
      </c>
      <c r="P889" s="319">
        <f t="shared" si="97"/>
        <v>0</v>
      </c>
      <c r="Q889" s="150" t="str">
        <f t="shared" si="98"/>
        <v>ERROR</v>
      </c>
      <c r="R889" s="274"/>
    </row>
    <row r="890" spans="1:18" s="104" customFormat="1" ht="32.1" customHeight="1">
      <c r="A890" s="78"/>
      <c r="B890" s="363"/>
      <c r="C890" s="408" t="s">
        <v>1211</v>
      </c>
      <c r="D890" s="498" t="s">
        <v>1614</v>
      </c>
      <c r="E890" s="409"/>
      <c r="F890" s="409"/>
      <c r="G890" s="425" t="s">
        <v>1061</v>
      </c>
      <c r="H890" s="426" t="s">
        <v>6</v>
      </c>
      <c r="I890" s="412">
        <v>5</v>
      </c>
      <c r="J890" s="413">
        <v>606444</v>
      </c>
      <c r="K890" s="414">
        <v>3032220</v>
      </c>
      <c r="L890" s="290"/>
      <c r="M890" s="291"/>
      <c r="N890" s="292"/>
      <c r="O890" s="318">
        <f t="shared" si="96"/>
        <v>0</v>
      </c>
      <c r="P890" s="319">
        <f t="shared" si="97"/>
        <v>0</v>
      </c>
      <c r="Q890" s="150" t="str">
        <f t="shared" si="98"/>
        <v>ERROR</v>
      </c>
      <c r="R890" s="274"/>
    </row>
    <row r="891" spans="1:18" s="104" customFormat="1" ht="32.1" customHeight="1">
      <c r="A891" s="78"/>
      <c r="B891" s="363"/>
      <c r="C891" s="402"/>
      <c r="D891" s="489"/>
      <c r="E891" s="403"/>
      <c r="F891" s="403"/>
      <c r="G891" s="427" t="s">
        <v>1056</v>
      </c>
      <c r="H891" s="488"/>
      <c r="I891" s="406"/>
      <c r="J891" s="406"/>
      <c r="K891" s="407"/>
      <c r="L891" s="290"/>
      <c r="M891" s="291"/>
      <c r="N891" s="365"/>
      <c r="O891" s="366"/>
      <c r="P891" s="367"/>
      <c r="Q891" s="150"/>
      <c r="R891" s="274"/>
    </row>
    <row r="892" spans="1:18" s="104" customFormat="1" ht="32.1" customHeight="1">
      <c r="A892" s="78"/>
      <c r="B892" s="363"/>
      <c r="C892" s="402"/>
      <c r="D892" s="489"/>
      <c r="E892" s="403"/>
      <c r="F892" s="403"/>
      <c r="G892" s="427" t="s">
        <v>789</v>
      </c>
      <c r="H892" s="488"/>
      <c r="I892" s="406"/>
      <c r="J892" s="406"/>
      <c r="K892" s="407"/>
      <c r="L892" s="290"/>
      <c r="M892" s="291"/>
      <c r="N892" s="365"/>
      <c r="O892" s="366"/>
      <c r="P892" s="367"/>
      <c r="Q892" s="150"/>
      <c r="R892" s="274"/>
    </row>
    <row r="893" spans="1:18" s="104" customFormat="1" ht="32.1" customHeight="1">
      <c r="A893" s="78"/>
      <c r="B893" s="363"/>
      <c r="C893" s="408" t="s">
        <v>889</v>
      </c>
      <c r="D893" s="498" t="s">
        <v>1193</v>
      </c>
      <c r="E893" s="409"/>
      <c r="F893" s="409"/>
      <c r="G893" s="425" t="s">
        <v>841</v>
      </c>
      <c r="H893" s="426" t="s">
        <v>6</v>
      </c>
      <c r="I893" s="412">
        <v>1374</v>
      </c>
      <c r="J893" s="413">
        <v>6155</v>
      </c>
      <c r="K893" s="414">
        <v>8456970</v>
      </c>
      <c r="L893" s="290"/>
      <c r="M893" s="291"/>
      <c r="N893" s="292"/>
      <c r="O893" s="318">
        <f t="shared" si="96"/>
        <v>0</v>
      </c>
      <c r="P893" s="319">
        <f t="shared" si="97"/>
        <v>0</v>
      </c>
      <c r="Q893" s="150" t="str">
        <f t="shared" si="98"/>
        <v>ERROR</v>
      </c>
      <c r="R893" s="274"/>
    </row>
    <row r="894" spans="1:18" s="104" customFormat="1" ht="32.1" customHeight="1">
      <c r="A894" s="78"/>
      <c r="B894" s="363"/>
      <c r="C894" s="408" t="s">
        <v>891</v>
      </c>
      <c r="D894" s="498" t="s">
        <v>1194</v>
      </c>
      <c r="E894" s="409"/>
      <c r="F894" s="409"/>
      <c r="G894" s="425" t="s">
        <v>842</v>
      </c>
      <c r="H894" s="426" t="s">
        <v>6</v>
      </c>
      <c r="I894" s="412">
        <v>901</v>
      </c>
      <c r="J894" s="413">
        <v>3081</v>
      </c>
      <c r="K894" s="414">
        <v>2775981</v>
      </c>
      <c r="L894" s="290"/>
      <c r="M894" s="291"/>
      <c r="N894" s="292"/>
      <c r="O894" s="318">
        <f t="shared" si="96"/>
        <v>0</v>
      </c>
      <c r="P894" s="319">
        <f t="shared" si="97"/>
        <v>0</v>
      </c>
      <c r="Q894" s="150" t="str">
        <f t="shared" si="98"/>
        <v>ERROR</v>
      </c>
      <c r="R894" s="274"/>
    </row>
    <row r="895" spans="1:18" s="104" customFormat="1" ht="48" customHeight="1">
      <c r="A895" s="78"/>
      <c r="B895" s="363"/>
      <c r="C895" s="408" t="s">
        <v>893</v>
      </c>
      <c r="D895" s="498" t="s">
        <v>1195</v>
      </c>
      <c r="E895" s="409"/>
      <c r="F895" s="409"/>
      <c r="G895" s="425" t="s">
        <v>843</v>
      </c>
      <c r="H895" s="426" t="s">
        <v>4</v>
      </c>
      <c r="I895" s="412">
        <v>4173</v>
      </c>
      <c r="J895" s="413">
        <v>90200</v>
      </c>
      <c r="K895" s="414">
        <v>376404600</v>
      </c>
      <c r="L895" s="290"/>
      <c r="M895" s="291"/>
      <c r="N895" s="292"/>
      <c r="O895" s="318">
        <f t="shared" si="96"/>
        <v>0</v>
      </c>
      <c r="P895" s="319">
        <f t="shared" si="97"/>
        <v>0</v>
      </c>
      <c r="Q895" s="150" t="str">
        <f t="shared" si="98"/>
        <v>ERROR</v>
      </c>
      <c r="R895" s="274"/>
    </row>
    <row r="896" spans="1:18" s="104" customFormat="1" ht="48" customHeight="1">
      <c r="A896" s="78"/>
      <c r="B896" s="363"/>
      <c r="C896" s="408" t="s">
        <v>895</v>
      </c>
      <c r="D896" s="498" t="s">
        <v>1196</v>
      </c>
      <c r="E896" s="409"/>
      <c r="F896" s="409"/>
      <c r="G896" s="425" t="s">
        <v>844</v>
      </c>
      <c r="H896" s="426" t="s">
        <v>4</v>
      </c>
      <c r="I896" s="412">
        <v>79</v>
      </c>
      <c r="J896" s="413">
        <v>141228</v>
      </c>
      <c r="K896" s="414">
        <v>11157012</v>
      </c>
      <c r="L896" s="290"/>
      <c r="M896" s="291"/>
      <c r="N896" s="292"/>
      <c r="O896" s="318">
        <f t="shared" si="96"/>
        <v>0</v>
      </c>
      <c r="P896" s="319">
        <f t="shared" si="97"/>
        <v>0</v>
      </c>
      <c r="Q896" s="150" t="str">
        <f t="shared" si="98"/>
        <v>ERROR</v>
      </c>
      <c r="R896" s="274"/>
    </row>
    <row r="897" spans="1:18" s="104" customFormat="1" ht="48" customHeight="1">
      <c r="A897" s="78"/>
      <c r="B897" s="363"/>
      <c r="C897" s="408" t="s">
        <v>897</v>
      </c>
      <c r="D897" s="498" t="s">
        <v>1197</v>
      </c>
      <c r="E897" s="409"/>
      <c r="F897" s="409"/>
      <c r="G897" s="425" t="s">
        <v>845</v>
      </c>
      <c r="H897" s="426" t="s">
        <v>6</v>
      </c>
      <c r="I897" s="412">
        <v>2204</v>
      </c>
      <c r="J897" s="413">
        <v>101637</v>
      </c>
      <c r="K897" s="414">
        <v>224007948</v>
      </c>
      <c r="L897" s="290"/>
      <c r="M897" s="291"/>
      <c r="N897" s="292"/>
      <c r="O897" s="318">
        <f t="shared" si="96"/>
        <v>0</v>
      </c>
      <c r="P897" s="319">
        <f t="shared" si="97"/>
        <v>0</v>
      </c>
      <c r="Q897" s="150" t="str">
        <f t="shared" si="98"/>
        <v>ERROR</v>
      </c>
      <c r="R897" s="274"/>
    </row>
    <row r="898" spans="1:18" s="104" customFormat="1" ht="32.1" customHeight="1">
      <c r="A898" s="78"/>
      <c r="B898" s="363"/>
      <c r="C898" s="408" t="s">
        <v>712</v>
      </c>
      <c r="D898" s="498" t="s">
        <v>1198</v>
      </c>
      <c r="E898" s="409"/>
      <c r="F898" s="409"/>
      <c r="G898" s="425" t="s">
        <v>33</v>
      </c>
      <c r="H898" s="426" t="s">
        <v>6</v>
      </c>
      <c r="I898" s="412">
        <v>116</v>
      </c>
      <c r="J898" s="413">
        <v>142550</v>
      </c>
      <c r="K898" s="414">
        <v>16535800</v>
      </c>
      <c r="L898" s="290"/>
      <c r="M898" s="291"/>
      <c r="N898" s="292"/>
      <c r="O898" s="318">
        <f t="shared" si="96"/>
        <v>0</v>
      </c>
      <c r="P898" s="319">
        <f t="shared" si="97"/>
        <v>0</v>
      </c>
      <c r="Q898" s="150" t="str">
        <f t="shared" si="98"/>
        <v>ERROR</v>
      </c>
      <c r="R898" s="274"/>
    </row>
    <row r="899" spans="1:18" s="104" customFormat="1" ht="63.9" customHeight="1">
      <c r="A899" s="78"/>
      <c r="B899" s="363"/>
      <c r="C899" s="408" t="s">
        <v>899</v>
      </c>
      <c r="D899" s="498" t="s">
        <v>1199</v>
      </c>
      <c r="E899" s="409"/>
      <c r="F899" s="409"/>
      <c r="G899" s="425" t="s">
        <v>846</v>
      </c>
      <c r="H899" s="426" t="s">
        <v>6</v>
      </c>
      <c r="I899" s="412">
        <v>4</v>
      </c>
      <c r="J899" s="413">
        <v>210727</v>
      </c>
      <c r="K899" s="414">
        <v>842908</v>
      </c>
      <c r="L899" s="290"/>
      <c r="M899" s="291"/>
      <c r="N899" s="292"/>
      <c r="O899" s="318">
        <f t="shared" si="96"/>
        <v>0</v>
      </c>
      <c r="P899" s="319">
        <f t="shared" si="97"/>
        <v>0</v>
      </c>
      <c r="Q899" s="150" t="str">
        <f t="shared" si="98"/>
        <v>ERROR</v>
      </c>
      <c r="R899" s="274"/>
    </row>
    <row r="900" spans="1:18" s="104" customFormat="1" ht="80.099999999999994" customHeight="1">
      <c r="A900" s="78"/>
      <c r="B900" s="363"/>
      <c r="C900" s="408" t="s">
        <v>710</v>
      </c>
      <c r="D900" s="498" t="s">
        <v>1200</v>
      </c>
      <c r="E900" s="409"/>
      <c r="F900" s="409"/>
      <c r="G900" s="425" t="s">
        <v>685</v>
      </c>
      <c r="H900" s="426" t="s">
        <v>6</v>
      </c>
      <c r="I900" s="412">
        <v>2422</v>
      </c>
      <c r="J900" s="413">
        <v>42199</v>
      </c>
      <c r="K900" s="414">
        <v>102205978</v>
      </c>
      <c r="L900" s="290"/>
      <c r="M900" s="291"/>
      <c r="N900" s="292"/>
      <c r="O900" s="318">
        <f t="shared" si="96"/>
        <v>0</v>
      </c>
      <c r="P900" s="319">
        <f t="shared" si="97"/>
        <v>0</v>
      </c>
      <c r="Q900" s="150" t="str">
        <f t="shared" si="98"/>
        <v>ERROR</v>
      </c>
      <c r="R900" s="274"/>
    </row>
    <row r="901" spans="1:18" s="104" customFormat="1" ht="32.1" customHeight="1">
      <c r="A901" s="78"/>
      <c r="B901" s="363"/>
      <c r="C901" s="402"/>
      <c r="D901" s="489"/>
      <c r="E901" s="403"/>
      <c r="F901" s="403"/>
      <c r="G901" s="427" t="s">
        <v>990</v>
      </c>
      <c r="H901" s="488"/>
      <c r="I901" s="406"/>
      <c r="J901" s="406"/>
      <c r="K901" s="407"/>
      <c r="L901" s="290"/>
      <c r="M901" s="291"/>
      <c r="N901" s="365"/>
      <c r="O901" s="366"/>
      <c r="P901" s="367"/>
      <c r="Q901" s="150"/>
      <c r="R901" s="274"/>
    </row>
    <row r="902" spans="1:18" s="104" customFormat="1" ht="128.1" customHeight="1">
      <c r="A902" s="78"/>
      <c r="B902" s="363"/>
      <c r="C902" s="408" t="s">
        <v>1201</v>
      </c>
      <c r="D902" s="498" t="s">
        <v>1202</v>
      </c>
      <c r="E902" s="409"/>
      <c r="F902" s="409"/>
      <c r="G902" s="425" t="s">
        <v>1057</v>
      </c>
      <c r="H902" s="426" t="s">
        <v>7</v>
      </c>
      <c r="I902" s="412">
        <v>296</v>
      </c>
      <c r="J902" s="413">
        <v>1090069</v>
      </c>
      <c r="K902" s="414">
        <v>322660424</v>
      </c>
      <c r="L902" s="290"/>
      <c r="M902" s="291"/>
      <c r="N902" s="292"/>
      <c r="O902" s="318">
        <f t="shared" si="96"/>
        <v>0</v>
      </c>
      <c r="P902" s="319">
        <f t="shared" si="97"/>
        <v>0</v>
      </c>
      <c r="Q902" s="150" t="str">
        <f t="shared" si="98"/>
        <v>ERROR</v>
      </c>
      <c r="R902" s="274"/>
    </row>
    <row r="903" spans="1:18" s="104" customFormat="1" ht="96" customHeight="1">
      <c r="A903" s="78"/>
      <c r="B903" s="363"/>
      <c r="C903" s="408" t="s">
        <v>1415</v>
      </c>
      <c r="D903" s="498" t="s">
        <v>1416</v>
      </c>
      <c r="E903" s="409"/>
      <c r="F903" s="409"/>
      <c r="G903" s="425" t="s">
        <v>1366</v>
      </c>
      <c r="H903" s="426" t="s">
        <v>7</v>
      </c>
      <c r="I903" s="412">
        <v>858</v>
      </c>
      <c r="J903" s="413">
        <v>1198834</v>
      </c>
      <c r="K903" s="414">
        <v>1028599572</v>
      </c>
      <c r="L903" s="290"/>
      <c r="M903" s="291"/>
      <c r="N903" s="292"/>
      <c r="O903" s="318">
        <f t="shared" si="96"/>
        <v>0</v>
      </c>
      <c r="P903" s="319">
        <f t="shared" si="97"/>
        <v>0</v>
      </c>
      <c r="Q903" s="150" t="str">
        <f t="shared" si="98"/>
        <v>ERROR</v>
      </c>
      <c r="R903" s="274"/>
    </row>
    <row r="904" spans="1:18" s="104" customFormat="1" ht="48" customHeight="1">
      <c r="A904" s="78"/>
      <c r="B904" s="363"/>
      <c r="C904" s="408" t="s">
        <v>942</v>
      </c>
      <c r="D904" s="498" t="s">
        <v>1615</v>
      </c>
      <c r="E904" s="409"/>
      <c r="F904" s="409"/>
      <c r="G904" s="425" t="s">
        <v>866</v>
      </c>
      <c r="H904" s="426" t="s">
        <v>7</v>
      </c>
      <c r="I904" s="412">
        <v>4</v>
      </c>
      <c r="J904" s="413">
        <v>252915</v>
      </c>
      <c r="K904" s="414">
        <v>1011660</v>
      </c>
      <c r="L904" s="290"/>
      <c r="M904" s="291"/>
      <c r="N904" s="292"/>
      <c r="O904" s="318">
        <f t="shared" si="96"/>
        <v>0</v>
      </c>
      <c r="P904" s="319">
        <f t="shared" si="97"/>
        <v>0</v>
      </c>
      <c r="Q904" s="150" t="str">
        <f t="shared" si="98"/>
        <v>ERROR</v>
      </c>
      <c r="R904" s="274"/>
    </row>
    <row r="905" spans="1:18" s="104" customFormat="1" ht="48" customHeight="1">
      <c r="A905" s="78"/>
      <c r="B905" s="363"/>
      <c r="C905" s="408" t="s">
        <v>938</v>
      </c>
      <c r="D905" s="498" t="s">
        <v>1616</v>
      </c>
      <c r="E905" s="409"/>
      <c r="F905" s="409"/>
      <c r="G905" s="425" t="s">
        <v>405</v>
      </c>
      <c r="H905" s="426" t="s">
        <v>7</v>
      </c>
      <c r="I905" s="412">
        <v>8</v>
      </c>
      <c r="J905" s="413">
        <v>126989</v>
      </c>
      <c r="K905" s="414">
        <v>1015912</v>
      </c>
      <c r="L905" s="290"/>
      <c r="M905" s="291"/>
      <c r="N905" s="292"/>
      <c r="O905" s="318">
        <f t="shared" si="96"/>
        <v>0</v>
      </c>
      <c r="P905" s="319">
        <f t="shared" si="97"/>
        <v>0</v>
      </c>
      <c r="Q905" s="150" t="str">
        <f t="shared" si="98"/>
        <v>ERROR</v>
      </c>
      <c r="R905" s="274"/>
    </row>
    <row r="906" spans="1:18" s="104" customFormat="1" ht="48" customHeight="1">
      <c r="A906" s="78"/>
      <c r="B906" s="363"/>
      <c r="C906" s="408" t="s">
        <v>940</v>
      </c>
      <c r="D906" s="498" t="s">
        <v>1203</v>
      </c>
      <c r="E906" s="409"/>
      <c r="F906" s="409"/>
      <c r="G906" s="425" t="s">
        <v>865</v>
      </c>
      <c r="H906" s="426" t="s">
        <v>7</v>
      </c>
      <c r="I906" s="412">
        <v>3</v>
      </c>
      <c r="J906" s="413">
        <v>144658</v>
      </c>
      <c r="K906" s="414">
        <v>433974</v>
      </c>
      <c r="L906" s="290"/>
      <c r="M906" s="291"/>
      <c r="N906" s="292"/>
      <c r="O906" s="318">
        <f t="shared" si="96"/>
        <v>0</v>
      </c>
      <c r="P906" s="319">
        <f t="shared" si="97"/>
        <v>0</v>
      </c>
      <c r="Q906" s="150" t="str">
        <f t="shared" si="98"/>
        <v>ERROR</v>
      </c>
      <c r="R906" s="274"/>
    </row>
    <row r="907" spans="1:18" s="104" customFormat="1" ht="48" customHeight="1">
      <c r="A907" s="78"/>
      <c r="B907" s="363"/>
      <c r="C907" s="408" t="s">
        <v>904</v>
      </c>
      <c r="D907" s="498" t="s">
        <v>1204</v>
      </c>
      <c r="E907" s="409"/>
      <c r="F907" s="409"/>
      <c r="G907" s="425" t="s">
        <v>849</v>
      </c>
      <c r="H907" s="426" t="s">
        <v>7</v>
      </c>
      <c r="I907" s="412">
        <v>5</v>
      </c>
      <c r="J907" s="413">
        <v>773456</v>
      </c>
      <c r="K907" s="414">
        <v>3867280</v>
      </c>
      <c r="L907" s="290"/>
      <c r="M907" s="291"/>
      <c r="N907" s="292"/>
      <c r="O907" s="318">
        <f t="shared" si="96"/>
        <v>0</v>
      </c>
      <c r="P907" s="319">
        <f t="shared" si="97"/>
        <v>0</v>
      </c>
      <c r="Q907" s="150" t="str">
        <f t="shared" si="98"/>
        <v>ERROR</v>
      </c>
      <c r="R907" s="274"/>
    </row>
    <row r="908" spans="1:18" s="104" customFormat="1" ht="48" customHeight="1">
      <c r="A908" s="78"/>
      <c r="B908" s="363"/>
      <c r="C908" s="408" t="s">
        <v>1205</v>
      </c>
      <c r="D908" s="498" t="s">
        <v>1206</v>
      </c>
      <c r="E908" s="409"/>
      <c r="F908" s="409"/>
      <c r="G908" s="425" t="s">
        <v>1058</v>
      </c>
      <c r="H908" s="426" t="s">
        <v>7</v>
      </c>
      <c r="I908" s="412">
        <v>1</v>
      </c>
      <c r="J908" s="413">
        <v>1112888</v>
      </c>
      <c r="K908" s="414">
        <v>1112888</v>
      </c>
      <c r="L908" s="290"/>
      <c r="M908" s="291"/>
      <c r="N908" s="292"/>
      <c r="O908" s="318">
        <f t="shared" si="96"/>
        <v>0</v>
      </c>
      <c r="P908" s="319">
        <f t="shared" si="97"/>
        <v>0</v>
      </c>
      <c r="Q908" s="150" t="str">
        <f t="shared" si="98"/>
        <v>ERROR</v>
      </c>
      <c r="R908" s="274"/>
    </row>
    <row r="909" spans="1:18" s="104" customFormat="1" ht="48" customHeight="1">
      <c r="A909" s="78"/>
      <c r="B909" s="363"/>
      <c r="C909" s="408" t="s">
        <v>1207</v>
      </c>
      <c r="D909" s="498" t="s">
        <v>1208</v>
      </c>
      <c r="E909" s="409"/>
      <c r="F909" s="409"/>
      <c r="G909" s="425" t="s">
        <v>1059</v>
      </c>
      <c r="H909" s="426" t="s">
        <v>5</v>
      </c>
      <c r="I909" s="412">
        <v>2</v>
      </c>
      <c r="J909" s="413">
        <v>657150</v>
      </c>
      <c r="K909" s="414">
        <v>1314300</v>
      </c>
      <c r="L909" s="290"/>
      <c r="M909" s="291"/>
      <c r="N909" s="292"/>
      <c r="O909" s="318">
        <f t="shared" si="96"/>
        <v>0</v>
      </c>
      <c r="P909" s="319">
        <f t="shared" si="97"/>
        <v>0</v>
      </c>
      <c r="Q909" s="150" t="str">
        <f t="shared" si="98"/>
        <v>ERROR</v>
      </c>
      <c r="R909" s="274"/>
    </row>
    <row r="910" spans="1:18" s="104" customFormat="1" ht="48" customHeight="1">
      <c r="A910" s="78"/>
      <c r="B910" s="363"/>
      <c r="C910" s="408" t="s">
        <v>902</v>
      </c>
      <c r="D910" s="498" t="s">
        <v>1209</v>
      </c>
      <c r="E910" s="409"/>
      <c r="F910" s="409"/>
      <c r="G910" s="425" t="s">
        <v>848</v>
      </c>
      <c r="H910" s="426" t="s">
        <v>5</v>
      </c>
      <c r="I910" s="412">
        <v>1</v>
      </c>
      <c r="J910" s="413">
        <v>830670</v>
      </c>
      <c r="K910" s="414">
        <v>830670</v>
      </c>
      <c r="L910" s="290"/>
      <c r="M910" s="291"/>
      <c r="N910" s="292"/>
      <c r="O910" s="318">
        <f t="shared" si="96"/>
        <v>0</v>
      </c>
      <c r="P910" s="319">
        <f t="shared" si="97"/>
        <v>0</v>
      </c>
      <c r="Q910" s="150" t="str">
        <f t="shared" si="98"/>
        <v>ERROR</v>
      </c>
      <c r="R910" s="274"/>
    </row>
    <row r="911" spans="1:18" s="104" customFormat="1" ht="159.9" customHeight="1">
      <c r="A911" s="78"/>
      <c r="B911" s="363"/>
      <c r="C911" s="408" t="s">
        <v>1617</v>
      </c>
      <c r="D911" s="498" t="s">
        <v>1618</v>
      </c>
      <c r="E911" s="409"/>
      <c r="F911" s="409"/>
      <c r="G911" s="425" t="s">
        <v>1566</v>
      </c>
      <c r="H911" s="426" t="s">
        <v>7</v>
      </c>
      <c r="I911" s="412">
        <v>20</v>
      </c>
      <c r="J911" s="413">
        <v>3819653</v>
      </c>
      <c r="K911" s="414">
        <v>76393060</v>
      </c>
      <c r="L911" s="290"/>
      <c r="M911" s="291"/>
      <c r="N911" s="292"/>
      <c r="O911" s="318">
        <f t="shared" ref="O911:O959" si="99">ROUND((+N911),0)</f>
        <v>0</v>
      </c>
      <c r="P911" s="319">
        <f t="shared" ref="P911:P959" si="100">ROUND((+O911*$I911),0)</f>
        <v>0</v>
      </c>
      <c r="Q911" s="150" t="str">
        <f t="shared" ref="Q911:Q959" si="101">IF(OR(P911&lt;=0,P911&gt;$K911),"ERROR","OK")</f>
        <v>ERROR</v>
      </c>
      <c r="R911" s="274"/>
    </row>
    <row r="912" spans="1:18" s="104" customFormat="1" ht="32.1" customHeight="1">
      <c r="A912" s="78"/>
      <c r="B912" s="363"/>
      <c r="C912" s="408" t="s">
        <v>1211</v>
      </c>
      <c r="D912" s="498" t="s">
        <v>1212</v>
      </c>
      <c r="E912" s="409"/>
      <c r="F912" s="409"/>
      <c r="G912" s="425" t="s">
        <v>1061</v>
      </c>
      <c r="H912" s="426" t="s">
        <v>6</v>
      </c>
      <c r="I912" s="412">
        <v>48</v>
      </c>
      <c r="J912" s="413">
        <v>606444</v>
      </c>
      <c r="K912" s="414">
        <v>29109312</v>
      </c>
      <c r="L912" s="290"/>
      <c r="M912" s="291"/>
      <c r="N912" s="292"/>
      <c r="O912" s="318">
        <f t="shared" si="99"/>
        <v>0</v>
      </c>
      <c r="P912" s="319">
        <f t="shared" si="100"/>
        <v>0</v>
      </c>
      <c r="Q912" s="150" t="str">
        <f t="shared" si="101"/>
        <v>ERROR</v>
      </c>
      <c r="R912" s="274"/>
    </row>
    <row r="913" spans="1:18" s="104" customFormat="1" ht="48" customHeight="1">
      <c r="A913" s="78"/>
      <c r="B913" s="363"/>
      <c r="C913" s="408" t="s">
        <v>1213</v>
      </c>
      <c r="D913" s="498" t="s">
        <v>1214</v>
      </c>
      <c r="E913" s="409"/>
      <c r="F913" s="409"/>
      <c r="G913" s="425" t="s">
        <v>1215</v>
      </c>
      <c r="H913" s="426" t="s">
        <v>6</v>
      </c>
      <c r="I913" s="412">
        <v>147</v>
      </c>
      <c r="J913" s="413">
        <v>839128</v>
      </c>
      <c r="K913" s="414">
        <v>123351816</v>
      </c>
      <c r="L913" s="290"/>
      <c r="M913" s="291"/>
      <c r="N913" s="292"/>
      <c r="O913" s="318">
        <f t="shared" si="99"/>
        <v>0</v>
      </c>
      <c r="P913" s="319">
        <f t="shared" si="100"/>
        <v>0</v>
      </c>
      <c r="Q913" s="150" t="str">
        <f t="shared" si="101"/>
        <v>ERROR</v>
      </c>
      <c r="R913" s="274"/>
    </row>
    <row r="914" spans="1:18" s="104" customFormat="1" ht="48" customHeight="1">
      <c r="A914" s="78"/>
      <c r="B914" s="363"/>
      <c r="C914" s="408" t="s">
        <v>1216</v>
      </c>
      <c r="D914" s="498" t="s">
        <v>1217</v>
      </c>
      <c r="E914" s="409"/>
      <c r="F914" s="409"/>
      <c r="G914" s="425" t="s">
        <v>1063</v>
      </c>
      <c r="H914" s="426" t="s">
        <v>6</v>
      </c>
      <c r="I914" s="412">
        <v>17</v>
      </c>
      <c r="J914" s="413">
        <v>961714</v>
      </c>
      <c r="K914" s="414">
        <v>16349138</v>
      </c>
      <c r="L914" s="290"/>
      <c r="M914" s="291"/>
      <c r="N914" s="292"/>
      <c r="O914" s="318">
        <f t="shared" si="99"/>
        <v>0</v>
      </c>
      <c r="P914" s="319">
        <f t="shared" si="100"/>
        <v>0</v>
      </c>
      <c r="Q914" s="150" t="str">
        <f t="shared" si="101"/>
        <v>ERROR</v>
      </c>
      <c r="R914" s="274"/>
    </row>
    <row r="915" spans="1:18" s="104" customFormat="1" ht="32.1" customHeight="1">
      <c r="A915" s="78"/>
      <c r="B915" s="363"/>
      <c r="C915" s="408" t="s">
        <v>1218</v>
      </c>
      <c r="D915" s="498" t="s">
        <v>1219</v>
      </c>
      <c r="E915" s="409"/>
      <c r="F915" s="409"/>
      <c r="G915" s="425" t="s">
        <v>1064</v>
      </c>
      <c r="H915" s="426" t="s">
        <v>5</v>
      </c>
      <c r="I915" s="412">
        <v>8</v>
      </c>
      <c r="J915" s="413">
        <v>477431</v>
      </c>
      <c r="K915" s="414">
        <v>3819448</v>
      </c>
      <c r="L915" s="290"/>
      <c r="M915" s="291"/>
      <c r="N915" s="292"/>
      <c r="O915" s="318">
        <f t="shared" si="99"/>
        <v>0</v>
      </c>
      <c r="P915" s="319">
        <f t="shared" si="100"/>
        <v>0</v>
      </c>
      <c r="Q915" s="150" t="str">
        <f t="shared" si="101"/>
        <v>ERROR</v>
      </c>
      <c r="R915" s="274"/>
    </row>
    <row r="916" spans="1:18" s="104" customFormat="1" ht="48" customHeight="1">
      <c r="A916" s="78"/>
      <c r="B916" s="363"/>
      <c r="C916" s="408" t="s">
        <v>1220</v>
      </c>
      <c r="D916" s="498" t="s">
        <v>1221</v>
      </c>
      <c r="E916" s="409"/>
      <c r="F916" s="409"/>
      <c r="G916" s="425" t="s">
        <v>1065</v>
      </c>
      <c r="H916" s="426" t="s">
        <v>7</v>
      </c>
      <c r="I916" s="412">
        <v>81</v>
      </c>
      <c r="J916" s="413">
        <v>41979</v>
      </c>
      <c r="K916" s="414">
        <v>3400299</v>
      </c>
      <c r="L916" s="290"/>
      <c r="M916" s="291"/>
      <c r="N916" s="292"/>
      <c r="O916" s="318">
        <f t="shared" si="99"/>
        <v>0</v>
      </c>
      <c r="P916" s="319">
        <f t="shared" si="100"/>
        <v>0</v>
      </c>
      <c r="Q916" s="150" t="str">
        <f t="shared" si="101"/>
        <v>ERROR</v>
      </c>
      <c r="R916" s="274"/>
    </row>
    <row r="917" spans="1:18" s="104" customFormat="1" ht="48" customHeight="1">
      <c r="A917" s="78"/>
      <c r="B917" s="363"/>
      <c r="C917" s="408" t="s">
        <v>1222</v>
      </c>
      <c r="D917" s="498" t="s">
        <v>1223</v>
      </c>
      <c r="E917" s="409"/>
      <c r="F917" s="409"/>
      <c r="G917" s="425" t="s">
        <v>1066</v>
      </c>
      <c r="H917" s="426" t="s">
        <v>1067</v>
      </c>
      <c r="I917" s="412">
        <v>81</v>
      </c>
      <c r="J917" s="413">
        <v>85864</v>
      </c>
      <c r="K917" s="414">
        <v>6954984</v>
      </c>
      <c r="L917" s="290"/>
      <c r="M917" s="291"/>
      <c r="N917" s="292"/>
      <c r="O917" s="318">
        <f t="shared" si="99"/>
        <v>0</v>
      </c>
      <c r="P917" s="319">
        <f t="shared" si="100"/>
        <v>0</v>
      </c>
      <c r="Q917" s="150" t="str">
        <f t="shared" si="101"/>
        <v>ERROR</v>
      </c>
      <c r="R917" s="274"/>
    </row>
    <row r="918" spans="1:18" s="104" customFormat="1" ht="96" customHeight="1">
      <c r="A918" s="78"/>
      <c r="B918" s="363"/>
      <c r="C918" s="408" t="s">
        <v>1224</v>
      </c>
      <c r="D918" s="498" t="s">
        <v>1225</v>
      </c>
      <c r="E918" s="409"/>
      <c r="F918" s="409"/>
      <c r="G918" s="425" t="s">
        <v>1068</v>
      </c>
      <c r="H918" s="426" t="s">
        <v>5</v>
      </c>
      <c r="I918" s="412">
        <v>2</v>
      </c>
      <c r="J918" s="413">
        <v>3566650</v>
      </c>
      <c r="K918" s="414">
        <v>7133300</v>
      </c>
      <c r="L918" s="290"/>
      <c r="M918" s="291"/>
      <c r="N918" s="292"/>
      <c r="O918" s="318">
        <f t="shared" si="99"/>
        <v>0</v>
      </c>
      <c r="P918" s="319">
        <f t="shared" si="100"/>
        <v>0</v>
      </c>
      <c r="Q918" s="150" t="str">
        <f t="shared" si="101"/>
        <v>ERROR</v>
      </c>
      <c r="R918" s="274"/>
    </row>
    <row r="919" spans="1:18" s="104" customFormat="1" ht="96" customHeight="1">
      <c r="A919" s="78"/>
      <c r="B919" s="363"/>
      <c r="C919" s="408" t="s">
        <v>1226</v>
      </c>
      <c r="D919" s="498" t="s">
        <v>1227</v>
      </c>
      <c r="E919" s="409"/>
      <c r="F919" s="409"/>
      <c r="G919" s="425" t="s">
        <v>1069</v>
      </c>
      <c r="H919" s="426" t="s">
        <v>5</v>
      </c>
      <c r="I919" s="412">
        <v>1</v>
      </c>
      <c r="J919" s="413">
        <v>4540769</v>
      </c>
      <c r="K919" s="414">
        <v>4540769</v>
      </c>
      <c r="L919" s="290"/>
      <c r="M919" s="291"/>
      <c r="N919" s="292"/>
      <c r="O919" s="318">
        <f t="shared" si="99"/>
        <v>0</v>
      </c>
      <c r="P919" s="319">
        <f t="shared" si="100"/>
        <v>0</v>
      </c>
      <c r="Q919" s="150" t="str">
        <f t="shared" si="101"/>
        <v>ERROR</v>
      </c>
      <c r="R919" s="274"/>
    </row>
    <row r="920" spans="1:18" s="104" customFormat="1" ht="63.9" customHeight="1">
      <c r="A920" s="78"/>
      <c r="B920" s="363"/>
      <c r="C920" s="408" t="s">
        <v>1417</v>
      </c>
      <c r="D920" s="498" t="s">
        <v>1418</v>
      </c>
      <c r="E920" s="409"/>
      <c r="F920" s="409"/>
      <c r="G920" s="425" t="s">
        <v>1368</v>
      </c>
      <c r="H920" s="426" t="s">
        <v>5</v>
      </c>
      <c r="I920" s="412">
        <v>3</v>
      </c>
      <c r="J920" s="413">
        <v>849367</v>
      </c>
      <c r="K920" s="414">
        <v>2548101</v>
      </c>
      <c r="L920" s="290"/>
      <c r="M920" s="291"/>
      <c r="N920" s="292"/>
      <c r="O920" s="318">
        <f t="shared" si="99"/>
        <v>0</v>
      </c>
      <c r="P920" s="319">
        <f t="shared" si="100"/>
        <v>0</v>
      </c>
      <c r="Q920" s="150" t="str">
        <f t="shared" si="101"/>
        <v>ERROR</v>
      </c>
      <c r="R920" s="274"/>
    </row>
    <row r="921" spans="1:18" s="104" customFormat="1" ht="63.9" customHeight="1">
      <c r="A921" s="78"/>
      <c r="B921" s="363"/>
      <c r="C921" s="408" t="s">
        <v>1619</v>
      </c>
      <c r="D921" s="498" t="s">
        <v>1620</v>
      </c>
      <c r="E921" s="409"/>
      <c r="F921" s="409"/>
      <c r="G921" s="425" t="s">
        <v>1570</v>
      </c>
      <c r="H921" s="426" t="s">
        <v>5</v>
      </c>
      <c r="I921" s="412">
        <v>1</v>
      </c>
      <c r="J921" s="413">
        <v>1930426</v>
      </c>
      <c r="K921" s="414">
        <v>1930426</v>
      </c>
      <c r="L921" s="290"/>
      <c r="M921" s="291"/>
      <c r="N921" s="292"/>
      <c r="O921" s="318">
        <f t="shared" si="99"/>
        <v>0</v>
      </c>
      <c r="P921" s="319">
        <f t="shared" si="100"/>
        <v>0</v>
      </c>
      <c r="Q921" s="150" t="str">
        <f t="shared" si="101"/>
        <v>ERROR</v>
      </c>
      <c r="R921" s="274"/>
    </row>
    <row r="922" spans="1:18" s="104" customFormat="1" ht="63.9" customHeight="1">
      <c r="A922" s="78"/>
      <c r="B922" s="363"/>
      <c r="C922" s="408" t="s">
        <v>1419</v>
      </c>
      <c r="D922" s="498" t="s">
        <v>1420</v>
      </c>
      <c r="E922" s="409"/>
      <c r="F922" s="409"/>
      <c r="G922" s="425" t="s">
        <v>1369</v>
      </c>
      <c r="H922" s="426" t="s">
        <v>5</v>
      </c>
      <c r="I922" s="412">
        <v>1</v>
      </c>
      <c r="J922" s="413">
        <v>1744564</v>
      </c>
      <c r="K922" s="414">
        <v>1744564</v>
      </c>
      <c r="L922" s="290"/>
      <c r="M922" s="291"/>
      <c r="N922" s="292"/>
      <c r="O922" s="318">
        <f t="shared" si="99"/>
        <v>0</v>
      </c>
      <c r="P922" s="319">
        <f t="shared" si="100"/>
        <v>0</v>
      </c>
      <c r="Q922" s="150" t="str">
        <f t="shared" si="101"/>
        <v>ERROR</v>
      </c>
      <c r="R922" s="274"/>
    </row>
    <row r="923" spans="1:18" s="104" customFormat="1" ht="63.9" customHeight="1">
      <c r="A923" s="78"/>
      <c r="B923" s="363"/>
      <c r="C923" s="408" t="s">
        <v>1621</v>
      </c>
      <c r="D923" s="498" t="s">
        <v>1622</v>
      </c>
      <c r="E923" s="409"/>
      <c r="F923" s="409"/>
      <c r="G923" s="425" t="s">
        <v>1571</v>
      </c>
      <c r="H923" s="426" t="s">
        <v>5</v>
      </c>
      <c r="I923" s="412">
        <v>1</v>
      </c>
      <c r="J923" s="413">
        <v>4594447</v>
      </c>
      <c r="K923" s="414">
        <v>4594447</v>
      </c>
      <c r="L923" s="290"/>
      <c r="M923" s="291"/>
      <c r="N923" s="292"/>
      <c r="O923" s="318">
        <f t="shared" si="99"/>
        <v>0</v>
      </c>
      <c r="P923" s="319">
        <f t="shared" si="100"/>
        <v>0</v>
      </c>
      <c r="Q923" s="150" t="str">
        <f t="shared" si="101"/>
        <v>ERROR</v>
      </c>
      <c r="R923" s="274"/>
    </row>
    <row r="924" spans="1:18" s="104" customFormat="1" ht="63.9" customHeight="1">
      <c r="A924" s="78"/>
      <c r="B924" s="363"/>
      <c r="C924" s="408" t="s">
        <v>1421</v>
      </c>
      <c r="D924" s="498" t="s">
        <v>1422</v>
      </c>
      <c r="E924" s="409"/>
      <c r="F924" s="409"/>
      <c r="G924" s="425" t="s">
        <v>1371</v>
      </c>
      <c r="H924" s="426" t="s">
        <v>5</v>
      </c>
      <c r="I924" s="412">
        <v>1</v>
      </c>
      <c r="J924" s="413">
        <v>8609988</v>
      </c>
      <c r="K924" s="414">
        <v>8609988</v>
      </c>
      <c r="L924" s="290"/>
      <c r="M924" s="291"/>
      <c r="N924" s="292"/>
      <c r="O924" s="318">
        <f t="shared" si="99"/>
        <v>0</v>
      </c>
      <c r="P924" s="319">
        <f t="shared" si="100"/>
        <v>0</v>
      </c>
      <c r="Q924" s="150" t="str">
        <f t="shared" si="101"/>
        <v>ERROR</v>
      </c>
      <c r="R924" s="274"/>
    </row>
    <row r="925" spans="1:18" s="104" customFormat="1" ht="63.9" customHeight="1">
      <c r="A925" s="78"/>
      <c r="B925" s="363"/>
      <c r="C925" s="408" t="s">
        <v>1423</v>
      </c>
      <c r="D925" s="498" t="s">
        <v>1424</v>
      </c>
      <c r="E925" s="409"/>
      <c r="F925" s="409"/>
      <c r="G925" s="425" t="s">
        <v>1372</v>
      </c>
      <c r="H925" s="426" t="s">
        <v>5</v>
      </c>
      <c r="I925" s="412">
        <v>2</v>
      </c>
      <c r="J925" s="413">
        <v>4189035</v>
      </c>
      <c r="K925" s="414">
        <v>8378070</v>
      </c>
      <c r="L925" s="290"/>
      <c r="M925" s="291"/>
      <c r="N925" s="292"/>
      <c r="O925" s="318">
        <f t="shared" si="99"/>
        <v>0</v>
      </c>
      <c r="P925" s="319">
        <f t="shared" si="100"/>
        <v>0</v>
      </c>
      <c r="Q925" s="150" t="str">
        <f t="shared" si="101"/>
        <v>ERROR</v>
      </c>
      <c r="R925" s="274"/>
    </row>
    <row r="926" spans="1:18" s="104" customFormat="1" ht="63.9" customHeight="1">
      <c r="A926" s="78"/>
      <c r="B926" s="363"/>
      <c r="C926" s="408" t="s">
        <v>1623</v>
      </c>
      <c r="D926" s="498" t="s">
        <v>1228</v>
      </c>
      <c r="E926" s="409"/>
      <c r="F926" s="409"/>
      <c r="G926" s="425" t="s">
        <v>1576</v>
      </c>
      <c r="H926" s="426" t="s">
        <v>5</v>
      </c>
      <c r="I926" s="412">
        <v>1</v>
      </c>
      <c r="J926" s="413">
        <v>652951</v>
      </c>
      <c r="K926" s="414">
        <v>652951</v>
      </c>
      <c r="L926" s="290"/>
      <c r="M926" s="291"/>
      <c r="N926" s="292"/>
      <c r="O926" s="318">
        <f t="shared" si="99"/>
        <v>0</v>
      </c>
      <c r="P926" s="319">
        <f t="shared" si="100"/>
        <v>0</v>
      </c>
      <c r="Q926" s="150" t="str">
        <f t="shared" si="101"/>
        <v>ERROR</v>
      </c>
      <c r="R926" s="274"/>
    </row>
    <row r="927" spans="1:18" s="104" customFormat="1" ht="32.1" customHeight="1">
      <c r="A927" s="78"/>
      <c r="B927" s="363"/>
      <c r="C927" s="408" t="s">
        <v>1425</v>
      </c>
      <c r="D927" s="498" t="s">
        <v>1426</v>
      </c>
      <c r="E927" s="409"/>
      <c r="F927" s="409"/>
      <c r="G927" s="425" t="s">
        <v>1375</v>
      </c>
      <c r="H927" s="426" t="s">
        <v>5</v>
      </c>
      <c r="I927" s="412">
        <v>2</v>
      </c>
      <c r="J927" s="413">
        <v>2063606</v>
      </c>
      <c r="K927" s="414">
        <v>4127212</v>
      </c>
      <c r="L927" s="290"/>
      <c r="M927" s="291"/>
      <c r="N927" s="292"/>
      <c r="O927" s="318">
        <f t="shared" si="99"/>
        <v>0</v>
      </c>
      <c r="P927" s="319">
        <f t="shared" si="100"/>
        <v>0</v>
      </c>
      <c r="Q927" s="150" t="str">
        <f t="shared" si="101"/>
        <v>ERROR</v>
      </c>
      <c r="R927" s="274"/>
    </row>
    <row r="928" spans="1:18" s="104" customFormat="1" ht="80.099999999999994" customHeight="1">
      <c r="A928" s="78"/>
      <c r="B928" s="363"/>
      <c r="C928" s="408" t="s">
        <v>1427</v>
      </c>
      <c r="D928" s="498" t="s">
        <v>1428</v>
      </c>
      <c r="E928" s="409"/>
      <c r="F928" s="409"/>
      <c r="G928" s="425" t="s">
        <v>1376</v>
      </c>
      <c r="H928" s="426" t="s">
        <v>5</v>
      </c>
      <c r="I928" s="412">
        <v>1</v>
      </c>
      <c r="J928" s="413">
        <v>2356679</v>
      </c>
      <c r="K928" s="414">
        <v>2356679</v>
      </c>
      <c r="L928" s="290"/>
      <c r="M928" s="291"/>
      <c r="N928" s="292"/>
      <c r="O928" s="318">
        <f t="shared" si="99"/>
        <v>0</v>
      </c>
      <c r="P928" s="319">
        <f t="shared" si="100"/>
        <v>0</v>
      </c>
      <c r="Q928" s="150" t="str">
        <f t="shared" si="101"/>
        <v>ERROR</v>
      </c>
      <c r="R928" s="274"/>
    </row>
    <row r="929" spans="1:18" s="104" customFormat="1" ht="48" customHeight="1">
      <c r="A929" s="78"/>
      <c r="B929" s="363"/>
      <c r="C929" s="408" t="s">
        <v>1429</v>
      </c>
      <c r="D929" s="498" t="s">
        <v>1430</v>
      </c>
      <c r="E929" s="409"/>
      <c r="F929" s="409"/>
      <c r="G929" s="425" t="s">
        <v>1378</v>
      </c>
      <c r="H929" s="426" t="s">
        <v>5</v>
      </c>
      <c r="I929" s="412">
        <v>3</v>
      </c>
      <c r="J929" s="413">
        <v>1307903</v>
      </c>
      <c r="K929" s="414">
        <v>3923709</v>
      </c>
      <c r="L929" s="290"/>
      <c r="M929" s="291"/>
      <c r="N929" s="292"/>
      <c r="O929" s="318">
        <f t="shared" si="99"/>
        <v>0</v>
      </c>
      <c r="P929" s="319">
        <f t="shared" si="100"/>
        <v>0</v>
      </c>
      <c r="Q929" s="150" t="str">
        <f t="shared" si="101"/>
        <v>ERROR</v>
      </c>
      <c r="R929" s="274"/>
    </row>
    <row r="930" spans="1:18" s="104" customFormat="1" ht="32.1" customHeight="1">
      <c r="A930" s="78"/>
      <c r="B930" s="363"/>
      <c r="C930" s="408" t="s">
        <v>1431</v>
      </c>
      <c r="D930" s="498" t="s">
        <v>1432</v>
      </c>
      <c r="E930" s="409"/>
      <c r="F930" s="409"/>
      <c r="G930" s="425" t="s">
        <v>1379</v>
      </c>
      <c r="H930" s="426" t="s">
        <v>5</v>
      </c>
      <c r="I930" s="412">
        <v>1</v>
      </c>
      <c r="J930" s="413">
        <v>2449595</v>
      </c>
      <c r="K930" s="414">
        <v>2449595</v>
      </c>
      <c r="L930" s="290"/>
      <c r="M930" s="291"/>
      <c r="N930" s="292"/>
      <c r="O930" s="318">
        <f t="shared" si="99"/>
        <v>0</v>
      </c>
      <c r="P930" s="319">
        <f t="shared" si="100"/>
        <v>0</v>
      </c>
      <c r="Q930" s="150" t="str">
        <f t="shared" si="101"/>
        <v>ERROR</v>
      </c>
      <c r="R930" s="274"/>
    </row>
    <row r="931" spans="1:18" s="104" customFormat="1" ht="32.1" customHeight="1">
      <c r="A931" s="78"/>
      <c r="B931" s="363"/>
      <c r="C931" s="408" t="s">
        <v>1399</v>
      </c>
      <c r="D931" s="498" t="s">
        <v>1433</v>
      </c>
      <c r="E931" s="409"/>
      <c r="F931" s="409"/>
      <c r="G931" s="425" t="s">
        <v>1363</v>
      </c>
      <c r="H931" s="426" t="s">
        <v>7</v>
      </c>
      <c r="I931" s="412">
        <v>1</v>
      </c>
      <c r="J931" s="413">
        <v>281690</v>
      </c>
      <c r="K931" s="414">
        <v>281690</v>
      </c>
      <c r="L931" s="290"/>
      <c r="M931" s="291"/>
      <c r="N931" s="292"/>
      <c r="O931" s="318">
        <f t="shared" si="99"/>
        <v>0</v>
      </c>
      <c r="P931" s="319">
        <f t="shared" si="100"/>
        <v>0</v>
      </c>
      <c r="Q931" s="150" t="str">
        <f t="shared" si="101"/>
        <v>ERROR</v>
      </c>
      <c r="R931" s="274"/>
    </row>
    <row r="932" spans="1:18" s="104" customFormat="1" ht="32.1" customHeight="1">
      <c r="A932" s="78"/>
      <c r="B932" s="363"/>
      <c r="C932" s="408" t="s">
        <v>1434</v>
      </c>
      <c r="D932" s="498" t="s">
        <v>1435</v>
      </c>
      <c r="E932" s="409"/>
      <c r="F932" s="409"/>
      <c r="G932" s="425" t="s">
        <v>1380</v>
      </c>
      <c r="H932" s="426" t="s">
        <v>5</v>
      </c>
      <c r="I932" s="412">
        <v>1</v>
      </c>
      <c r="J932" s="413">
        <v>139767</v>
      </c>
      <c r="K932" s="414">
        <v>139767</v>
      </c>
      <c r="L932" s="290"/>
      <c r="M932" s="291"/>
      <c r="N932" s="292"/>
      <c r="O932" s="318">
        <f t="shared" si="99"/>
        <v>0</v>
      </c>
      <c r="P932" s="319">
        <f t="shared" si="100"/>
        <v>0</v>
      </c>
      <c r="Q932" s="150" t="str">
        <f t="shared" si="101"/>
        <v>ERROR</v>
      </c>
      <c r="R932" s="274"/>
    </row>
    <row r="933" spans="1:18" s="104" customFormat="1" ht="96" customHeight="1">
      <c r="A933" s="78"/>
      <c r="B933" s="363"/>
      <c r="C933" s="408" t="s">
        <v>1450</v>
      </c>
      <c r="D933" s="498" t="s">
        <v>1436</v>
      </c>
      <c r="E933" s="409"/>
      <c r="F933" s="409"/>
      <c r="G933" s="425" t="s">
        <v>1074</v>
      </c>
      <c r="H933" s="426" t="s">
        <v>5</v>
      </c>
      <c r="I933" s="412">
        <v>1</v>
      </c>
      <c r="J933" s="413">
        <v>7275456</v>
      </c>
      <c r="K933" s="414">
        <v>7275456</v>
      </c>
      <c r="L933" s="290"/>
      <c r="M933" s="291"/>
      <c r="N933" s="292"/>
      <c r="O933" s="318">
        <f t="shared" si="99"/>
        <v>0</v>
      </c>
      <c r="P933" s="319">
        <f t="shared" si="100"/>
        <v>0</v>
      </c>
      <c r="Q933" s="150" t="str">
        <f t="shared" si="101"/>
        <v>ERROR</v>
      </c>
      <c r="R933" s="274"/>
    </row>
    <row r="934" spans="1:18" s="104" customFormat="1" ht="63.9" customHeight="1">
      <c r="A934" s="78"/>
      <c r="B934" s="363"/>
      <c r="C934" s="408" t="s">
        <v>1624</v>
      </c>
      <c r="D934" s="498" t="s">
        <v>1437</v>
      </c>
      <c r="E934" s="409"/>
      <c r="F934" s="409"/>
      <c r="G934" s="425" t="s">
        <v>1578</v>
      </c>
      <c r="H934" s="426" t="s">
        <v>5</v>
      </c>
      <c r="I934" s="412">
        <v>2</v>
      </c>
      <c r="J934" s="413">
        <v>1065675</v>
      </c>
      <c r="K934" s="414">
        <v>2131350</v>
      </c>
      <c r="L934" s="290"/>
      <c r="M934" s="291"/>
      <c r="N934" s="292"/>
      <c r="O934" s="318">
        <f t="shared" si="99"/>
        <v>0</v>
      </c>
      <c r="P934" s="319">
        <f t="shared" si="100"/>
        <v>0</v>
      </c>
      <c r="Q934" s="150" t="str">
        <f t="shared" si="101"/>
        <v>ERROR</v>
      </c>
      <c r="R934" s="274"/>
    </row>
    <row r="935" spans="1:18" s="104" customFormat="1" ht="32.1" customHeight="1">
      <c r="A935" s="78"/>
      <c r="B935" s="363"/>
      <c r="C935" s="408" t="s">
        <v>1438</v>
      </c>
      <c r="D935" s="498" t="s">
        <v>1439</v>
      </c>
      <c r="E935" s="409"/>
      <c r="F935" s="409"/>
      <c r="G935" s="425" t="s">
        <v>1381</v>
      </c>
      <c r="H935" s="426" t="s">
        <v>5</v>
      </c>
      <c r="I935" s="412">
        <v>2</v>
      </c>
      <c r="J935" s="413">
        <v>160739</v>
      </c>
      <c r="K935" s="414">
        <v>321478</v>
      </c>
      <c r="L935" s="290"/>
      <c r="M935" s="291"/>
      <c r="N935" s="292"/>
      <c r="O935" s="318">
        <f t="shared" si="99"/>
        <v>0</v>
      </c>
      <c r="P935" s="319">
        <f t="shared" si="100"/>
        <v>0</v>
      </c>
      <c r="Q935" s="150" t="str">
        <f t="shared" si="101"/>
        <v>ERROR</v>
      </c>
      <c r="R935" s="274"/>
    </row>
    <row r="936" spans="1:18" s="104" customFormat="1" ht="32.1" customHeight="1">
      <c r="A936" s="78"/>
      <c r="B936" s="363"/>
      <c r="C936" s="408" t="s">
        <v>1440</v>
      </c>
      <c r="D936" s="498" t="s">
        <v>1441</v>
      </c>
      <c r="E936" s="409"/>
      <c r="F936" s="409"/>
      <c r="G936" s="425" t="s">
        <v>1382</v>
      </c>
      <c r="H936" s="426" t="s">
        <v>5</v>
      </c>
      <c r="I936" s="412">
        <v>5</v>
      </c>
      <c r="J936" s="413">
        <v>511218</v>
      </c>
      <c r="K936" s="414">
        <v>2556090</v>
      </c>
      <c r="L936" s="290"/>
      <c r="M936" s="291"/>
      <c r="N936" s="292"/>
      <c r="O936" s="318">
        <f t="shared" si="99"/>
        <v>0</v>
      </c>
      <c r="P936" s="319">
        <f t="shared" si="100"/>
        <v>0</v>
      </c>
      <c r="Q936" s="150" t="str">
        <f t="shared" si="101"/>
        <v>ERROR</v>
      </c>
      <c r="R936" s="274"/>
    </row>
    <row r="937" spans="1:18" s="104" customFormat="1" ht="48" customHeight="1">
      <c r="A937" s="78"/>
      <c r="B937" s="363"/>
      <c r="C937" s="408" t="s">
        <v>1442</v>
      </c>
      <c r="D937" s="498" t="s">
        <v>1443</v>
      </c>
      <c r="E937" s="409"/>
      <c r="F937" s="409"/>
      <c r="G937" s="425" t="s">
        <v>1383</v>
      </c>
      <c r="H937" s="426" t="s">
        <v>5</v>
      </c>
      <c r="I937" s="412">
        <v>2</v>
      </c>
      <c r="J937" s="413">
        <v>1152030</v>
      </c>
      <c r="K937" s="414">
        <v>2304060</v>
      </c>
      <c r="L937" s="290"/>
      <c r="M937" s="291"/>
      <c r="N937" s="292"/>
      <c r="O937" s="318">
        <f t="shared" si="99"/>
        <v>0</v>
      </c>
      <c r="P937" s="319">
        <f t="shared" si="100"/>
        <v>0</v>
      </c>
      <c r="Q937" s="150" t="str">
        <f t="shared" si="101"/>
        <v>ERROR</v>
      </c>
      <c r="R937" s="274"/>
    </row>
    <row r="938" spans="1:18" s="104" customFormat="1" ht="32.1" customHeight="1">
      <c r="A938" s="78"/>
      <c r="B938" s="363"/>
      <c r="C938" s="408" t="s">
        <v>1444</v>
      </c>
      <c r="D938" s="498" t="s">
        <v>1445</v>
      </c>
      <c r="E938" s="409"/>
      <c r="F938" s="409"/>
      <c r="G938" s="425" t="s">
        <v>1386</v>
      </c>
      <c r="H938" s="426" t="s">
        <v>5</v>
      </c>
      <c r="I938" s="412">
        <v>1</v>
      </c>
      <c r="J938" s="413">
        <v>12828014</v>
      </c>
      <c r="K938" s="414">
        <v>12828014</v>
      </c>
      <c r="L938" s="290"/>
      <c r="M938" s="291"/>
      <c r="N938" s="292"/>
      <c r="O938" s="318">
        <f t="shared" si="99"/>
        <v>0</v>
      </c>
      <c r="P938" s="319">
        <f t="shared" si="100"/>
        <v>0</v>
      </c>
      <c r="Q938" s="150" t="str">
        <f t="shared" si="101"/>
        <v>ERROR</v>
      </c>
      <c r="R938" s="274"/>
    </row>
    <row r="939" spans="1:18" s="104" customFormat="1" ht="32.1" customHeight="1">
      <c r="A939" s="78"/>
      <c r="B939" s="363"/>
      <c r="C939" s="408" t="s">
        <v>1446</v>
      </c>
      <c r="D939" s="498" t="s">
        <v>1447</v>
      </c>
      <c r="E939" s="409"/>
      <c r="F939" s="409"/>
      <c r="G939" s="425" t="s">
        <v>1387</v>
      </c>
      <c r="H939" s="426" t="s">
        <v>5</v>
      </c>
      <c r="I939" s="412">
        <v>1</v>
      </c>
      <c r="J939" s="413">
        <v>21787867</v>
      </c>
      <c r="K939" s="414">
        <v>21787867</v>
      </c>
      <c r="L939" s="290"/>
      <c r="M939" s="291"/>
      <c r="N939" s="292"/>
      <c r="O939" s="318">
        <f t="shared" si="99"/>
        <v>0</v>
      </c>
      <c r="P939" s="319">
        <f t="shared" si="100"/>
        <v>0</v>
      </c>
      <c r="Q939" s="150" t="str">
        <f t="shared" si="101"/>
        <v>ERROR</v>
      </c>
      <c r="R939" s="274"/>
    </row>
    <row r="940" spans="1:18" s="104" customFormat="1" ht="63.9" customHeight="1">
      <c r="A940" s="78"/>
      <c r="B940" s="363"/>
      <c r="C940" s="408" t="s">
        <v>1625</v>
      </c>
      <c r="D940" s="498" t="s">
        <v>1626</v>
      </c>
      <c r="E940" s="409"/>
      <c r="F940" s="409"/>
      <c r="G940" s="425" t="s">
        <v>1388</v>
      </c>
      <c r="H940" s="426" t="s">
        <v>5</v>
      </c>
      <c r="I940" s="412">
        <v>1</v>
      </c>
      <c r="J940" s="413">
        <v>12192</v>
      </c>
      <c r="K940" s="414">
        <v>12192</v>
      </c>
      <c r="L940" s="290"/>
      <c r="M940" s="291"/>
      <c r="N940" s="292"/>
      <c r="O940" s="318">
        <f t="shared" si="99"/>
        <v>0</v>
      </c>
      <c r="P940" s="319">
        <f t="shared" si="100"/>
        <v>0</v>
      </c>
      <c r="Q940" s="150" t="str">
        <f t="shared" si="101"/>
        <v>ERROR</v>
      </c>
      <c r="R940" s="274"/>
    </row>
    <row r="941" spans="1:18" s="104" customFormat="1" ht="63.9" customHeight="1">
      <c r="A941" s="78"/>
      <c r="B941" s="363"/>
      <c r="C941" s="408" t="s">
        <v>1627</v>
      </c>
      <c r="D941" s="498" t="s">
        <v>1628</v>
      </c>
      <c r="E941" s="409"/>
      <c r="F941" s="409"/>
      <c r="G941" s="425" t="s">
        <v>1582</v>
      </c>
      <c r="H941" s="426" t="s">
        <v>5</v>
      </c>
      <c r="I941" s="412">
        <v>1</v>
      </c>
      <c r="J941" s="413">
        <v>3087050</v>
      </c>
      <c r="K941" s="414">
        <v>3087050</v>
      </c>
      <c r="L941" s="290"/>
      <c r="M941" s="291"/>
      <c r="N941" s="292"/>
      <c r="O941" s="318">
        <f t="shared" si="99"/>
        <v>0</v>
      </c>
      <c r="P941" s="319">
        <f t="shared" si="100"/>
        <v>0</v>
      </c>
      <c r="Q941" s="150" t="str">
        <f t="shared" si="101"/>
        <v>ERROR</v>
      </c>
      <c r="R941" s="274"/>
    </row>
    <row r="942" spans="1:18" s="104" customFormat="1" ht="32.1" customHeight="1">
      <c r="A942" s="78"/>
      <c r="B942" s="363"/>
      <c r="C942" s="408" t="s">
        <v>1448</v>
      </c>
      <c r="D942" s="498" t="s">
        <v>1449</v>
      </c>
      <c r="E942" s="409"/>
      <c r="F942" s="409"/>
      <c r="G942" s="425" t="s">
        <v>1389</v>
      </c>
      <c r="H942" s="426" t="s">
        <v>5</v>
      </c>
      <c r="I942" s="412">
        <v>2</v>
      </c>
      <c r="J942" s="413">
        <v>619333</v>
      </c>
      <c r="K942" s="414">
        <v>1238666</v>
      </c>
      <c r="L942" s="290"/>
      <c r="M942" s="291"/>
      <c r="N942" s="292"/>
      <c r="O942" s="318">
        <f t="shared" si="99"/>
        <v>0</v>
      </c>
      <c r="P942" s="319">
        <f t="shared" si="100"/>
        <v>0</v>
      </c>
      <c r="Q942" s="150" t="str">
        <f t="shared" si="101"/>
        <v>ERROR</v>
      </c>
      <c r="R942" s="274"/>
    </row>
    <row r="943" spans="1:18" s="104" customFormat="1" ht="80.099999999999994" customHeight="1">
      <c r="A943" s="78"/>
      <c r="B943" s="363"/>
      <c r="C943" s="408" t="s">
        <v>1629</v>
      </c>
      <c r="D943" s="498" t="s">
        <v>1451</v>
      </c>
      <c r="E943" s="409"/>
      <c r="F943" s="409"/>
      <c r="G943" s="425" t="s">
        <v>1579</v>
      </c>
      <c r="H943" s="426" t="s">
        <v>5</v>
      </c>
      <c r="I943" s="412">
        <v>1</v>
      </c>
      <c r="J943" s="413">
        <v>16114584</v>
      </c>
      <c r="K943" s="414">
        <v>16114584</v>
      </c>
      <c r="L943" s="290"/>
      <c r="M943" s="291"/>
      <c r="N943" s="292"/>
      <c r="O943" s="318">
        <f t="shared" si="99"/>
        <v>0</v>
      </c>
      <c r="P943" s="319">
        <f t="shared" si="100"/>
        <v>0</v>
      </c>
      <c r="Q943" s="150" t="str">
        <f t="shared" si="101"/>
        <v>ERROR</v>
      </c>
      <c r="R943" s="274"/>
    </row>
    <row r="944" spans="1:18" s="104" customFormat="1" ht="48" customHeight="1">
      <c r="A944" s="78"/>
      <c r="B944" s="363"/>
      <c r="C944" s="408" t="s">
        <v>1452</v>
      </c>
      <c r="D944" s="498" t="s">
        <v>1453</v>
      </c>
      <c r="E944" s="409"/>
      <c r="F944" s="409"/>
      <c r="G944" s="425" t="s">
        <v>1390</v>
      </c>
      <c r="H944" s="426" t="s">
        <v>5</v>
      </c>
      <c r="I944" s="412">
        <v>2</v>
      </c>
      <c r="J944" s="413">
        <v>3570967</v>
      </c>
      <c r="K944" s="414">
        <v>7141934</v>
      </c>
      <c r="L944" s="290"/>
      <c r="M944" s="291"/>
      <c r="N944" s="292"/>
      <c r="O944" s="318">
        <f t="shared" si="99"/>
        <v>0</v>
      </c>
      <c r="P944" s="319">
        <f t="shared" si="100"/>
        <v>0</v>
      </c>
      <c r="Q944" s="150" t="str">
        <f t="shared" si="101"/>
        <v>ERROR</v>
      </c>
      <c r="R944" s="274"/>
    </row>
    <row r="945" spans="1:18" s="104" customFormat="1" ht="111.9" customHeight="1">
      <c r="A945" s="78"/>
      <c r="B945" s="363"/>
      <c r="C945" s="408" t="s">
        <v>1454</v>
      </c>
      <c r="D945" s="498" t="s">
        <v>1455</v>
      </c>
      <c r="E945" s="409"/>
      <c r="F945" s="409"/>
      <c r="G945" s="425" t="s">
        <v>1391</v>
      </c>
      <c r="H945" s="426" t="s">
        <v>5</v>
      </c>
      <c r="I945" s="412">
        <v>2</v>
      </c>
      <c r="J945" s="413">
        <v>3186564</v>
      </c>
      <c r="K945" s="414">
        <v>6373128</v>
      </c>
      <c r="L945" s="290"/>
      <c r="M945" s="291"/>
      <c r="N945" s="292"/>
      <c r="O945" s="318">
        <f t="shared" si="99"/>
        <v>0</v>
      </c>
      <c r="P945" s="319">
        <f t="shared" si="100"/>
        <v>0</v>
      </c>
      <c r="Q945" s="150" t="str">
        <f t="shared" si="101"/>
        <v>ERROR</v>
      </c>
      <c r="R945" s="274"/>
    </row>
    <row r="946" spans="1:18" s="104" customFormat="1" ht="32.1" customHeight="1">
      <c r="A946" s="78"/>
      <c r="B946" s="363"/>
      <c r="C946" s="408" t="s">
        <v>1456</v>
      </c>
      <c r="D946" s="498" t="s">
        <v>1457</v>
      </c>
      <c r="E946" s="409"/>
      <c r="F946" s="409"/>
      <c r="G946" s="425" t="s">
        <v>1392</v>
      </c>
      <c r="H946" s="426" t="s">
        <v>5</v>
      </c>
      <c r="I946" s="412">
        <v>1</v>
      </c>
      <c r="J946" s="413">
        <v>5316935</v>
      </c>
      <c r="K946" s="414">
        <v>5316935</v>
      </c>
      <c r="L946" s="290"/>
      <c r="M946" s="291"/>
      <c r="N946" s="292"/>
      <c r="O946" s="318">
        <f t="shared" si="99"/>
        <v>0</v>
      </c>
      <c r="P946" s="319">
        <f t="shared" si="100"/>
        <v>0</v>
      </c>
      <c r="Q946" s="150" t="str">
        <f t="shared" si="101"/>
        <v>ERROR</v>
      </c>
      <c r="R946" s="274"/>
    </row>
    <row r="947" spans="1:18" s="104" customFormat="1" ht="63.9" customHeight="1">
      <c r="A947" s="78"/>
      <c r="B947" s="363"/>
      <c r="C947" s="408" t="s">
        <v>1630</v>
      </c>
      <c r="D947" s="498" t="s">
        <v>1631</v>
      </c>
      <c r="E947" s="409"/>
      <c r="F947" s="409"/>
      <c r="G947" s="425" t="s">
        <v>1583</v>
      </c>
      <c r="H947" s="426" t="s">
        <v>5</v>
      </c>
      <c r="I947" s="412">
        <v>1</v>
      </c>
      <c r="J947" s="413">
        <v>5123883</v>
      </c>
      <c r="K947" s="414">
        <v>5123883</v>
      </c>
      <c r="L947" s="290"/>
      <c r="M947" s="291"/>
      <c r="N947" s="292"/>
      <c r="O947" s="318">
        <f t="shared" si="99"/>
        <v>0</v>
      </c>
      <c r="P947" s="319">
        <f t="shared" si="100"/>
        <v>0</v>
      </c>
      <c r="Q947" s="150" t="str">
        <f t="shared" si="101"/>
        <v>ERROR</v>
      </c>
      <c r="R947" s="274"/>
    </row>
    <row r="948" spans="1:18" s="104" customFormat="1" ht="111.9" customHeight="1">
      <c r="A948" s="78"/>
      <c r="B948" s="363"/>
      <c r="C948" s="408" t="s">
        <v>1458</v>
      </c>
      <c r="D948" s="498" t="s">
        <v>1459</v>
      </c>
      <c r="E948" s="409"/>
      <c r="F948" s="409"/>
      <c r="G948" s="425" t="s">
        <v>1393</v>
      </c>
      <c r="H948" s="426" t="s">
        <v>5</v>
      </c>
      <c r="I948" s="412">
        <v>6</v>
      </c>
      <c r="J948" s="413">
        <v>2633223</v>
      </c>
      <c r="K948" s="414">
        <v>15799338</v>
      </c>
      <c r="L948" s="290"/>
      <c r="M948" s="291"/>
      <c r="N948" s="292"/>
      <c r="O948" s="318">
        <f t="shared" si="99"/>
        <v>0</v>
      </c>
      <c r="P948" s="319">
        <f t="shared" si="100"/>
        <v>0</v>
      </c>
      <c r="Q948" s="150" t="str">
        <f t="shared" si="101"/>
        <v>ERROR</v>
      </c>
      <c r="R948" s="274"/>
    </row>
    <row r="949" spans="1:18" s="104" customFormat="1" ht="111.9" customHeight="1">
      <c r="A949" s="78"/>
      <c r="B949" s="363"/>
      <c r="C949" s="408" t="s">
        <v>1460</v>
      </c>
      <c r="D949" s="498" t="s">
        <v>1461</v>
      </c>
      <c r="E949" s="409"/>
      <c r="F949" s="409"/>
      <c r="G949" s="425" t="s">
        <v>1394</v>
      </c>
      <c r="H949" s="426" t="s">
        <v>5</v>
      </c>
      <c r="I949" s="412">
        <v>3</v>
      </c>
      <c r="J949" s="413">
        <v>3319490</v>
      </c>
      <c r="K949" s="414">
        <v>9958470</v>
      </c>
      <c r="L949" s="290"/>
      <c r="M949" s="291"/>
      <c r="N949" s="292"/>
      <c r="O949" s="318">
        <f t="shared" si="99"/>
        <v>0</v>
      </c>
      <c r="P949" s="319">
        <f t="shared" si="100"/>
        <v>0</v>
      </c>
      <c r="Q949" s="150" t="str">
        <f t="shared" si="101"/>
        <v>ERROR</v>
      </c>
      <c r="R949" s="274"/>
    </row>
    <row r="950" spans="1:18" s="104" customFormat="1" ht="32.1" customHeight="1">
      <c r="A950" s="78"/>
      <c r="B950" s="363"/>
      <c r="C950" s="408" t="s">
        <v>1462</v>
      </c>
      <c r="D950" s="498" t="s">
        <v>1463</v>
      </c>
      <c r="E950" s="409"/>
      <c r="F950" s="409"/>
      <c r="G950" s="425" t="s">
        <v>1395</v>
      </c>
      <c r="H950" s="426" t="s">
        <v>5</v>
      </c>
      <c r="I950" s="412">
        <v>3</v>
      </c>
      <c r="J950" s="413">
        <v>1152065</v>
      </c>
      <c r="K950" s="414">
        <v>3456195</v>
      </c>
      <c r="L950" s="290"/>
      <c r="M950" s="291"/>
      <c r="N950" s="292"/>
      <c r="O950" s="318">
        <f t="shared" si="99"/>
        <v>0</v>
      </c>
      <c r="P950" s="319">
        <f t="shared" si="100"/>
        <v>0</v>
      </c>
      <c r="Q950" s="150" t="str">
        <f t="shared" si="101"/>
        <v>ERROR</v>
      </c>
      <c r="R950" s="274"/>
    </row>
    <row r="951" spans="1:18" s="104" customFormat="1" ht="80.099999999999994" customHeight="1">
      <c r="A951" s="78"/>
      <c r="B951" s="363"/>
      <c r="C951" s="408" t="s">
        <v>1632</v>
      </c>
      <c r="D951" s="498" t="s">
        <v>1633</v>
      </c>
      <c r="E951" s="409"/>
      <c r="F951" s="409"/>
      <c r="G951" s="425" t="s">
        <v>1584</v>
      </c>
      <c r="H951" s="426" t="s">
        <v>5</v>
      </c>
      <c r="I951" s="412">
        <v>1</v>
      </c>
      <c r="J951" s="413">
        <v>6406019</v>
      </c>
      <c r="K951" s="414">
        <v>6406019</v>
      </c>
      <c r="L951" s="290"/>
      <c r="M951" s="291"/>
      <c r="N951" s="292"/>
      <c r="O951" s="318">
        <f t="shared" si="99"/>
        <v>0</v>
      </c>
      <c r="P951" s="319">
        <f t="shared" si="100"/>
        <v>0</v>
      </c>
      <c r="Q951" s="150" t="str">
        <f t="shared" si="101"/>
        <v>ERROR</v>
      </c>
      <c r="R951" s="274"/>
    </row>
    <row r="952" spans="1:18" s="104" customFormat="1" ht="32.1" customHeight="1">
      <c r="A952" s="78"/>
      <c r="B952" s="363"/>
      <c r="C952" s="408" t="s">
        <v>1401</v>
      </c>
      <c r="D952" s="498" t="s">
        <v>1634</v>
      </c>
      <c r="E952" s="409"/>
      <c r="F952" s="409"/>
      <c r="G952" s="425" t="s">
        <v>1364</v>
      </c>
      <c r="H952" s="426" t="s">
        <v>7</v>
      </c>
      <c r="I952" s="412">
        <v>1</v>
      </c>
      <c r="J952" s="413">
        <v>371949</v>
      </c>
      <c r="K952" s="414">
        <v>371949</v>
      </c>
      <c r="L952" s="290"/>
      <c r="M952" s="291"/>
      <c r="N952" s="292"/>
      <c r="O952" s="318">
        <f t="shared" si="99"/>
        <v>0</v>
      </c>
      <c r="P952" s="319">
        <f t="shared" si="100"/>
        <v>0</v>
      </c>
      <c r="Q952" s="150" t="str">
        <f t="shared" si="101"/>
        <v>ERROR</v>
      </c>
      <c r="R952" s="274"/>
    </row>
    <row r="953" spans="1:18" s="104" customFormat="1" ht="80.099999999999994" customHeight="1">
      <c r="A953" s="78"/>
      <c r="B953" s="363"/>
      <c r="C953" s="408" t="s">
        <v>1635</v>
      </c>
      <c r="D953" s="498" t="s">
        <v>1636</v>
      </c>
      <c r="E953" s="409"/>
      <c r="F953" s="409"/>
      <c r="G953" s="425" t="s">
        <v>1585</v>
      </c>
      <c r="H953" s="426" t="s">
        <v>5</v>
      </c>
      <c r="I953" s="412">
        <v>1</v>
      </c>
      <c r="J953" s="413">
        <v>1004979</v>
      </c>
      <c r="K953" s="414">
        <v>1004979</v>
      </c>
      <c r="L953" s="290"/>
      <c r="M953" s="291"/>
      <c r="N953" s="292"/>
      <c r="O953" s="318">
        <f t="shared" si="99"/>
        <v>0</v>
      </c>
      <c r="P953" s="319">
        <f t="shared" si="100"/>
        <v>0</v>
      </c>
      <c r="Q953" s="150" t="str">
        <f t="shared" si="101"/>
        <v>ERROR</v>
      </c>
      <c r="R953" s="274"/>
    </row>
    <row r="954" spans="1:18" s="104" customFormat="1" ht="80.099999999999994" customHeight="1">
      <c r="A954" s="78"/>
      <c r="B954" s="363"/>
      <c r="C954" s="408" t="s">
        <v>1637</v>
      </c>
      <c r="D954" s="498" t="s">
        <v>1638</v>
      </c>
      <c r="E954" s="409"/>
      <c r="F954" s="409"/>
      <c r="G954" s="425" t="s">
        <v>1586</v>
      </c>
      <c r="H954" s="426" t="s">
        <v>5</v>
      </c>
      <c r="I954" s="412">
        <v>1</v>
      </c>
      <c r="J954" s="413">
        <v>1255109</v>
      </c>
      <c r="K954" s="414">
        <v>1255109</v>
      </c>
      <c r="L954" s="290"/>
      <c r="M954" s="291"/>
      <c r="N954" s="292"/>
      <c r="O954" s="318">
        <f t="shared" si="99"/>
        <v>0</v>
      </c>
      <c r="P954" s="319">
        <f t="shared" si="100"/>
        <v>0</v>
      </c>
      <c r="Q954" s="150" t="str">
        <f t="shared" si="101"/>
        <v>ERROR</v>
      </c>
      <c r="R954" s="274"/>
    </row>
    <row r="955" spans="1:18" s="104" customFormat="1" ht="80.099999999999994" customHeight="1">
      <c r="A955" s="78"/>
      <c r="B955" s="363"/>
      <c r="C955" s="408" t="s">
        <v>1639</v>
      </c>
      <c r="D955" s="498" t="s">
        <v>1640</v>
      </c>
      <c r="E955" s="409"/>
      <c r="F955" s="409"/>
      <c r="G955" s="425" t="s">
        <v>1587</v>
      </c>
      <c r="H955" s="426" t="s">
        <v>5</v>
      </c>
      <c r="I955" s="412">
        <v>1</v>
      </c>
      <c r="J955" s="413">
        <v>313340</v>
      </c>
      <c r="K955" s="414">
        <v>313340</v>
      </c>
      <c r="L955" s="290"/>
      <c r="M955" s="291"/>
      <c r="N955" s="292"/>
      <c r="O955" s="318">
        <f t="shared" si="99"/>
        <v>0</v>
      </c>
      <c r="P955" s="319">
        <f t="shared" si="100"/>
        <v>0</v>
      </c>
      <c r="Q955" s="150" t="str">
        <f t="shared" si="101"/>
        <v>ERROR</v>
      </c>
      <c r="R955" s="274"/>
    </row>
    <row r="956" spans="1:18" s="104" customFormat="1" ht="80.099999999999994" customHeight="1">
      <c r="A956" s="78"/>
      <c r="B956" s="363"/>
      <c r="C956" s="408" t="s">
        <v>1641</v>
      </c>
      <c r="D956" s="498" t="s">
        <v>1642</v>
      </c>
      <c r="E956" s="409"/>
      <c r="F956" s="409"/>
      <c r="G956" s="425" t="s">
        <v>1588</v>
      </c>
      <c r="H956" s="426" t="s">
        <v>5</v>
      </c>
      <c r="I956" s="412">
        <v>1</v>
      </c>
      <c r="J956" s="413">
        <v>3102517</v>
      </c>
      <c r="K956" s="414">
        <v>3102517</v>
      </c>
      <c r="L956" s="290"/>
      <c r="M956" s="291"/>
      <c r="N956" s="292"/>
      <c r="O956" s="318">
        <f t="shared" si="99"/>
        <v>0</v>
      </c>
      <c r="P956" s="319">
        <f t="shared" si="100"/>
        <v>0</v>
      </c>
      <c r="Q956" s="150" t="str">
        <f t="shared" si="101"/>
        <v>ERROR</v>
      </c>
      <c r="R956" s="274"/>
    </row>
    <row r="957" spans="1:18" s="104" customFormat="1" ht="63.9" customHeight="1">
      <c r="A957" s="78"/>
      <c r="B957" s="363"/>
      <c r="C957" s="408" t="s">
        <v>1643</v>
      </c>
      <c r="D957" s="498" t="s">
        <v>1644</v>
      </c>
      <c r="E957" s="409"/>
      <c r="F957" s="409"/>
      <c r="G957" s="425" t="s">
        <v>1589</v>
      </c>
      <c r="H957" s="426" t="s">
        <v>5</v>
      </c>
      <c r="I957" s="412">
        <v>2</v>
      </c>
      <c r="J957" s="413">
        <v>308202</v>
      </c>
      <c r="K957" s="414">
        <v>616404</v>
      </c>
      <c r="L957" s="290"/>
      <c r="M957" s="291"/>
      <c r="N957" s="292"/>
      <c r="O957" s="318">
        <f t="shared" si="99"/>
        <v>0</v>
      </c>
      <c r="P957" s="319">
        <f t="shared" si="100"/>
        <v>0</v>
      </c>
      <c r="Q957" s="150" t="str">
        <f t="shared" si="101"/>
        <v>ERROR</v>
      </c>
      <c r="R957" s="274"/>
    </row>
    <row r="958" spans="1:18" s="104" customFormat="1" ht="80.099999999999994" customHeight="1">
      <c r="A958" s="78"/>
      <c r="B958" s="363"/>
      <c r="C958" s="408" t="s">
        <v>1645</v>
      </c>
      <c r="D958" s="498" t="s">
        <v>1646</v>
      </c>
      <c r="E958" s="409"/>
      <c r="F958" s="409"/>
      <c r="G958" s="425" t="s">
        <v>1596</v>
      </c>
      <c r="H958" s="426" t="s">
        <v>5</v>
      </c>
      <c r="I958" s="412">
        <v>1</v>
      </c>
      <c r="J958" s="413">
        <v>18853711</v>
      </c>
      <c r="K958" s="414">
        <v>18853711</v>
      </c>
      <c r="L958" s="290"/>
      <c r="M958" s="291"/>
      <c r="N958" s="292"/>
      <c r="O958" s="318">
        <f t="shared" si="99"/>
        <v>0</v>
      </c>
      <c r="P958" s="319">
        <f t="shared" si="100"/>
        <v>0</v>
      </c>
      <c r="Q958" s="150" t="str">
        <f t="shared" si="101"/>
        <v>ERROR</v>
      </c>
      <c r="R958" s="274"/>
    </row>
    <row r="959" spans="1:18" s="104" customFormat="1" ht="63.9" customHeight="1">
      <c r="A959" s="78"/>
      <c r="B959" s="363"/>
      <c r="C959" s="408" t="s">
        <v>1464</v>
      </c>
      <c r="D959" s="498" t="s">
        <v>1465</v>
      </c>
      <c r="E959" s="409"/>
      <c r="F959" s="409"/>
      <c r="G959" s="425" t="s">
        <v>1396</v>
      </c>
      <c r="H959" s="426" t="s">
        <v>5</v>
      </c>
      <c r="I959" s="412">
        <v>1</v>
      </c>
      <c r="J959" s="413">
        <v>625402</v>
      </c>
      <c r="K959" s="414">
        <v>625402</v>
      </c>
      <c r="L959" s="290"/>
      <c r="M959" s="291"/>
      <c r="N959" s="292"/>
      <c r="O959" s="318">
        <f t="shared" si="99"/>
        <v>0</v>
      </c>
      <c r="P959" s="319">
        <f t="shared" si="100"/>
        <v>0</v>
      </c>
      <c r="Q959" s="150" t="str">
        <f t="shared" si="101"/>
        <v>ERROR</v>
      </c>
      <c r="R959" s="274"/>
    </row>
    <row r="960" spans="1:18" s="104" customFormat="1" ht="48" customHeight="1">
      <c r="A960" s="78"/>
      <c r="B960" s="363"/>
      <c r="C960" s="408" t="s">
        <v>897</v>
      </c>
      <c r="D960" s="498" t="s">
        <v>1466</v>
      </c>
      <c r="E960" s="409"/>
      <c r="F960" s="409"/>
      <c r="G960" s="425" t="s">
        <v>845</v>
      </c>
      <c r="H960" s="426" t="s">
        <v>6</v>
      </c>
      <c r="I960" s="412">
        <v>2204</v>
      </c>
      <c r="J960" s="413">
        <v>101637</v>
      </c>
      <c r="K960" s="414">
        <v>224007948</v>
      </c>
      <c r="L960" s="290"/>
      <c r="M960" s="291"/>
      <c r="N960" s="292"/>
      <c r="O960" s="318">
        <f t="shared" si="96"/>
        <v>0</v>
      </c>
      <c r="P960" s="319">
        <f t="shared" si="97"/>
        <v>0</v>
      </c>
      <c r="Q960" s="150" t="str">
        <f t="shared" si="98"/>
        <v>ERROR</v>
      </c>
      <c r="R960" s="274"/>
    </row>
    <row r="961" spans="1:23" s="104" customFormat="1" ht="32.1" customHeight="1">
      <c r="A961" s="78"/>
      <c r="B961" s="363"/>
      <c r="C961" s="408" t="s">
        <v>891</v>
      </c>
      <c r="D961" s="498" t="s">
        <v>1467</v>
      </c>
      <c r="E961" s="409"/>
      <c r="F961" s="409"/>
      <c r="G961" s="425" t="s">
        <v>842</v>
      </c>
      <c r="H961" s="426" t="s">
        <v>6</v>
      </c>
      <c r="I961" s="412">
        <v>901</v>
      </c>
      <c r="J961" s="413">
        <v>3081</v>
      </c>
      <c r="K961" s="414">
        <v>2775981</v>
      </c>
      <c r="L961" s="290"/>
      <c r="M961" s="291"/>
      <c r="N961" s="292"/>
      <c r="O961" s="318">
        <f t="shared" si="96"/>
        <v>0</v>
      </c>
      <c r="P961" s="319">
        <f t="shared" si="97"/>
        <v>0</v>
      </c>
      <c r="Q961" s="150" t="str">
        <f t="shared" si="98"/>
        <v>ERROR</v>
      </c>
      <c r="R961" s="274"/>
    </row>
    <row r="962" spans="1:23" s="104" customFormat="1" ht="32.1" customHeight="1">
      <c r="A962" s="78"/>
      <c r="B962" s="363"/>
      <c r="C962" s="408"/>
      <c r="D962" s="498"/>
      <c r="E962" s="409"/>
      <c r="F962" s="409"/>
      <c r="G962" s="427" t="s">
        <v>989</v>
      </c>
      <c r="H962" s="426"/>
      <c r="I962" s="426"/>
      <c r="J962" s="413"/>
      <c r="K962" s="414"/>
      <c r="L962" s="290"/>
      <c r="M962" s="291"/>
      <c r="N962" s="365"/>
      <c r="O962" s="366"/>
      <c r="P962" s="367"/>
      <c r="Q962" s="150"/>
      <c r="R962" s="274"/>
      <c r="U962" s="104" t="b">
        <f>+K962='FORMULARIO 1-PPTO OFICIAL'!K965</f>
        <v>1</v>
      </c>
    </row>
    <row r="963" spans="1:23" s="104" customFormat="1" ht="63.9" customHeight="1">
      <c r="A963" s="78"/>
      <c r="B963" s="363"/>
      <c r="C963" s="408" t="s">
        <v>1123</v>
      </c>
      <c r="D963" s="498" t="s">
        <v>1647</v>
      </c>
      <c r="E963" s="409"/>
      <c r="F963" s="409"/>
      <c r="G963" s="425" t="s">
        <v>1016</v>
      </c>
      <c r="H963" s="426" t="s">
        <v>5</v>
      </c>
      <c r="I963" s="412">
        <v>6</v>
      </c>
      <c r="J963" s="413">
        <v>435780</v>
      </c>
      <c r="K963" s="414">
        <v>2614680</v>
      </c>
      <c r="L963" s="290"/>
      <c r="M963" s="291"/>
      <c r="N963" s="292"/>
      <c r="O963" s="318">
        <f t="shared" si="96"/>
        <v>0</v>
      </c>
      <c r="P963" s="319">
        <f t="shared" si="97"/>
        <v>0</v>
      </c>
      <c r="Q963" s="150" t="str">
        <f t="shared" si="98"/>
        <v>ERROR</v>
      </c>
      <c r="R963" s="274"/>
    </row>
    <row r="964" spans="1:23" s="104" customFormat="1" ht="63.9" customHeight="1">
      <c r="A964" s="78"/>
      <c r="B964" s="363"/>
      <c r="C964" s="408" t="s">
        <v>1125</v>
      </c>
      <c r="D964" s="498" t="s">
        <v>1648</v>
      </c>
      <c r="E964" s="409"/>
      <c r="F964" s="409"/>
      <c r="G964" s="425" t="s">
        <v>1017</v>
      </c>
      <c r="H964" s="426" t="s">
        <v>5</v>
      </c>
      <c r="I964" s="412">
        <v>4</v>
      </c>
      <c r="J964" s="413">
        <v>439827</v>
      </c>
      <c r="K964" s="414">
        <v>1759308</v>
      </c>
      <c r="L964" s="290"/>
      <c r="M964" s="291"/>
      <c r="N964" s="292"/>
      <c r="O964" s="318">
        <f t="shared" si="96"/>
        <v>0</v>
      </c>
      <c r="P964" s="319">
        <f t="shared" si="97"/>
        <v>0</v>
      </c>
      <c r="Q964" s="150" t="str">
        <f t="shared" si="98"/>
        <v>ERROR</v>
      </c>
      <c r="R964" s="274"/>
    </row>
    <row r="965" spans="1:23" s="104" customFormat="1" ht="30" customHeight="1">
      <c r="A965" s="78"/>
      <c r="B965" s="363"/>
      <c r="C965" s="416" t="s">
        <v>1266</v>
      </c>
      <c r="D965" s="497"/>
      <c r="E965" s="417"/>
      <c r="F965" s="417"/>
      <c r="G965" s="418"/>
      <c r="H965" s="419"/>
      <c r="I965" s="420"/>
      <c r="J965" s="421"/>
      <c r="K965" s="422">
        <v>18102494661</v>
      </c>
      <c r="L965" s="290"/>
      <c r="M965" s="291"/>
      <c r="N965" s="321"/>
      <c r="O965" s="318"/>
      <c r="P965" s="320">
        <f>SUM(P617:P964)</f>
        <v>0</v>
      </c>
      <c r="Q965" s="150" t="str">
        <f>IF(OR(P965&lt;=0,P965&gt;$K965,COUNTIF(Q617:Q964,"error")&gt;0),"ERROR","OK")</f>
        <v>ERROR</v>
      </c>
      <c r="R965" s="274"/>
      <c r="V965" s="712"/>
      <c r="W965" s="712"/>
    </row>
    <row r="966" spans="1:23" s="104" customFormat="1" ht="19.5" customHeight="1" thickBot="1">
      <c r="A966" s="78"/>
      <c r="B966" s="363"/>
      <c r="C966" s="416"/>
      <c r="D966" s="497"/>
      <c r="E966" s="417"/>
      <c r="F966" s="417"/>
      <c r="G966" s="418"/>
      <c r="H966" s="419"/>
      <c r="I966" s="420"/>
      <c r="J966" s="421"/>
      <c r="K966" s="422"/>
      <c r="L966" s="290"/>
      <c r="M966" s="291"/>
      <c r="N966" s="292"/>
      <c r="O966" s="322"/>
      <c r="P966" s="323"/>
      <c r="Q966" s="324"/>
      <c r="R966" s="274"/>
    </row>
    <row r="967" spans="1:23" s="104" customFormat="1" ht="32.1" customHeight="1" thickBot="1">
      <c r="A967" s="78"/>
      <c r="B967" s="363"/>
      <c r="C967" s="397"/>
      <c r="D967" s="496">
        <v>12</v>
      </c>
      <c r="E967" s="398"/>
      <c r="F967" s="398"/>
      <c r="G967" s="423" t="s">
        <v>1468</v>
      </c>
      <c r="H967" s="400"/>
      <c r="I967" s="398"/>
      <c r="J967" s="398"/>
      <c r="K967" s="401"/>
      <c r="L967" s="290"/>
      <c r="M967" s="291"/>
      <c r="N967" s="365"/>
      <c r="O967" s="366"/>
      <c r="P967" s="507"/>
      <c r="Q967" s="150"/>
      <c r="R967" s="274"/>
    </row>
    <row r="968" spans="1:23" s="104" customFormat="1" ht="32.1" customHeight="1">
      <c r="A968" s="78"/>
      <c r="B968" s="363"/>
      <c r="C968" s="402"/>
      <c r="D968" s="486"/>
      <c r="E968" s="403"/>
      <c r="F968" s="403"/>
      <c r="G968" s="415" t="s">
        <v>1362</v>
      </c>
      <c r="H968" s="405"/>
      <c r="I968" s="405"/>
      <c r="J968" s="406"/>
      <c r="K968" s="407"/>
      <c r="L968" s="290"/>
      <c r="M968" s="291"/>
      <c r="N968" s="365"/>
      <c r="O968" s="366"/>
      <c r="P968" s="367"/>
      <c r="Q968" s="150"/>
      <c r="R968" s="274"/>
    </row>
    <row r="969" spans="1:23" s="104" customFormat="1" ht="32.1" customHeight="1">
      <c r="A969" s="78"/>
      <c r="B969" s="363"/>
      <c r="C969" s="402"/>
      <c r="D969" s="486"/>
      <c r="E969" s="403"/>
      <c r="F969" s="403"/>
      <c r="G969" s="404" t="s">
        <v>1649</v>
      </c>
      <c r="H969" s="405"/>
      <c r="I969" s="405"/>
      <c r="J969" s="406"/>
      <c r="K969" s="407"/>
      <c r="L969" s="89"/>
      <c r="M969" s="88"/>
      <c r="N969" s="365"/>
      <c r="O969" s="366"/>
      <c r="P969" s="367"/>
      <c r="Q969" s="150"/>
      <c r="R969" s="274"/>
      <c r="U969" s="104" t="b">
        <f>+K969='FORMULARIO 1-PPTO OFICIAL'!K972</f>
        <v>1</v>
      </c>
    </row>
    <row r="970" spans="1:23" s="104" customFormat="1" ht="32.1" customHeight="1">
      <c r="A970" s="78"/>
      <c r="B970" s="363"/>
      <c r="C970" s="428">
        <v>3009</v>
      </c>
      <c r="D970" s="487">
        <v>12.101000000000001</v>
      </c>
      <c r="E970" s="409"/>
      <c r="F970" s="409"/>
      <c r="G970" s="410" t="s">
        <v>684</v>
      </c>
      <c r="H970" s="411" t="s">
        <v>6</v>
      </c>
      <c r="I970" s="412">
        <v>3390</v>
      </c>
      <c r="J970" s="413">
        <v>44441</v>
      </c>
      <c r="K970" s="414">
        <v>150654990</v>
      </c>
      <c r="L970" s="290"/>
      <c r="M970" s="291"/>
      <c r="N970" s="292"/>
      <c r="O970" s="318">
        <f t="shared" ref="O970:O973" si="102">ROUND((+N970),0)</f>
        <v>0</v>
      </c>
      <c r="P970" s="319">
        <f t="shared" ref="P970:P973" si="103">ROUND((+O970*$I970),0)</f>
        <v>0</v>
      </c>
      <c r="Q970" s="150" t="str">
        <f t="shared" ref="Q970:Q973" si="104">IF(OR(P970&lt;=0,P970&gt;$K970),"ERROR","OK")</f>
        <v>ERROR</v>
      </c>
      <c r="R970" s="274"/>
    </row>
    <row r="971" spans="1:23" s="104" customFormat="1" ht="32.1" customHeight="1">
      <c r="A971" s="78"/>
      <c r="B971" s="363"/>
      <c r="C971" s="428">
        <v>4489</v>
      </c>
      <c r="D971" s="487">
        <v>12.102</v>
      </c>
      <c r="E971" s="409"/>
      <c r="F971" s="409"/>
      <c r="G971" s="410" t="s">
        <v>701</v>
      </c>
      <c r="H971" s="411" t="s">
        <v>6</v>
      </c>
      <c r="I971" s="412">
        <v>3227</v>
      </c>
      <c r="J971" s="413">
        <v>164178</v>
      </c>
      <c r="K971" s="414">
        <v>529802406</v>
      </c>
      <c r="L971" s="290"/>
      <c r="M971" s="291"/>
      <c r="N971" s="292"/>
      <c r="O971" s="318">
        <f t="shared" si="102"/>
        <v>0</v>
      </c>
      <c r="P971" s="319">
        <f t="shared" si="103"/>
        <v>0</v>
      </c>
      <c r="Q971" s="150" t="str">
        <f t="shared" si="104"/>
        <v>ERROR</v>
      </c>
      <c r="R971" s="274"/>
    </row>
    <row r="972" spans="1:23" s="104" customFormat="1" ht="32.1" customHeight="1">
      <c r="A972" s="78"/>
      <c r="B972" s="363"/>
      <c r="C972" s="428">
        <v>3024</v>
      </c>
      <c r="D972" s="487">
        <v>12.103</v>
      </c>
      <c r="E972" s="409"/>
      <c r="F972" s="409"/>
      <c r="G972" s="410" t="s">
        <v>33</v>
      </c>
      <c r="H972" s="411" t="s">
        <v>6</v>
      </c>
      <c r="I972" s="412">
        <v>164</v>
      </c>
      <c r="J972" s="413">
        <v>134823</v>
      </c>
      <c r="K972" s="414">
        <v>22110972</v>
      </c>
      <c r="L972" s="290"/>
      <c r="M972" s="291"/>
      <c r="N972" s="292"/>
      <c r="O972" s="318">
        <f t="shared" si="102"/>
        <v>0</v>
      </c>
      <c r="P972" s="319">
        <f t="shared" si="103"/>
        <v>0</v>
      </c>
      <c r="Q972" s="150" t="str">
        <f t="shared" si="104"/>
        <v>ERROR</v>
      </c>
      <c r="R972" s="274"/>
    </row>
    <row r="973" spans="1:23" s="104" customFormat="1" ht="80.099999999999994" customHeight="1">
      <c r="A973" s="78"/>
      <c r="B973" s="363"/>
      <c r="C973" s="428">
        <v>3017</v>
      </c>
      <c r="D973" s="487">
        <v>12.103999999999999</v>
      </c>
      <c r="E973" s="409"/>
      <c r="F973" s="409"/>
      <c r="G973" s="410" t="s">
        <v>685</v>
      </c>
      <c r="H973" s="411" t="s">
        <v>6</v>
      </c>
      <c r="I973" s="412">
        <v>4407</v>
      </c>
      <c r="J973" s="413">
        <v>42199</v>
      </c>
      <c r="K973" s="414">
        <v>185970993</v>
      </c>
      <c r="L973" s="290"/>
      <c r="M973" s="291"/>
      <c r="N973" s="292"/>
      <c r="O973" s="318">
        <f t="shared" si="102"/>
        <v>0</v>
      </c>
      <c r="P973" s="319">
        <f t="shared" si="103"/>
        <v>0</v>
      </c>
      <c r="Q973" s="150" t="str">
        <f t="shared" si="104"/>
        <v>ERROR</v>
      </c>
      <c r="R973" s="274"/>
    </row>
    <row r="974" spans="1:23" s="104" customFormat="1" ht="32.1" customHeight="1">
      <c r="A974" s="78"/>
      <c r="B974" s="363"/>
      <c r="C974" s="505"/>
      <c r="D974" s="486"/>
      <c r="E974" s="403"/>
      <c r="F974" s="403"/>
      <c r="G974" s="415" t="s">
        <v>455</v>
      </c>
      <c r="H974" s="424"/>
      <c r="I974" s="424"/>
      <c r="J974" s="406"/>
      <c r="K974" s="407"/>
      <c r="L974" s="290"/>
      <c r="M974" s="291"/>
      <c r="N974" s="365"/>
      <c r="O974" s="366"/>
      <c r="P974" s="367"/>
      <c r="Q974" s="150"/>
      <c r="R974" s="274"/>
    </row>
    <row r="975" spans="1:23" s="104" customFormat="1" ht="32.1" customHeight="1">
      <c r="A975" s="78"/>
      <c r="B975" s="363"/>
      <c r="C975" s="505"/>
      <c r="D975" s="486"/>
      <c r="E975" s="403"/>
      <c r="F975" s="403"/>
      <c r="G975" s="415" t="s">
        <v>1649</v>
      </c>
      <c r="H975" s="424"/>
      <c r="I975" s="424"/>
      <c r="J975" s="406"/>
      <c r="K975" s="407"/>
      <c r="L975" s="290"/>
      <c r="M975" s="291"/>
      <c r="N975" s="365"/>
      <c r="O975" s="366"/>
      <c r="P975" s="367"/>
      <c r="Q975" s="150"/>
      <c r="R975" s="274"/>
    </row>
    <row r="976" spans="1:23" s="104" customFormat="1" ht="32.1" customHeight="1">
      <c r="A976" s="78"/>
      <c r="B976" s="363"/>
      <c r="C976" s="428" t="s">
        <v>708</v>
      </c>
      <c r="D976" s="487" t="s">
        <v>1242</v>
      </c>
      <c r="E976" s="409"/>
      <c r="F976" s="409"/>
      <c r="G976" s="410" t="s">
        <v>684</v>
      </c>
      <c r="H976" s="411" t="s">
        <v>6</v>
      </c>
      <c r="I976" s="412">
        <v>1130</v>
      </c>
      <c r="J976" s="413">
        <v>59572</v>
      </c>
      <c r="K976" s="414">
        <v>67316360</v>
      </c>
      <c r="L976" s="290"/>
      <c r="M976" s="291"/>
      <c r="N976" s="292"/>
      <c r="O976" s="318">
        <f t="shared" ref="O976:O977" si="105">ROUND((+N976),0)</f>
        <v>0</v>
      </c>
      <c r="P976" s="319">
        <f t="shared" ref="P976:P977" si="106">ROUND((+O976*$I976),0)</f>
        <v>0</v>
      </c>
      <c r="Q976" s="150" t="str">
        <f t="shared" ref="Q976:Q977" si="107">IF(OR(P976&lt;=0,P976&gt;$K976),"ERROR","OK")</f>
        <v>ERROR</v>
      </c>
      <c r="R976" s="274"/>
    </row>
    <row r="977" spans="1:23" s="104" customFormat="1" ht="32.1" customHeight="1">
      <c r="A977" s="78"/>
      <c r="B977" s="363"/>
      <c r="C977" s="428" t="s">
        <v>746</v>
      </c>
      <c r="D977" s="487" t="s">
        <v>1244</v>
      </c>
      <c r="E977" s="409"/>
      <c r="F977" s="409"/>
      <c r="G977" s="410" t="s">
        <v>701</v>
      </c>
      <c r="H977" s="411" t="s">
        <v>6</v>
      </c>
      <c r="I977" s="412">
        <v>1076</v>
      </c>
      <c r="J977" s="413">
        <v>171905</v>
      </c>
      <c r="K977" s="414">
        <v>184969780</v>
      </c>
      <c r="L977" s="290"/>
      <c r="M977" s="291"/>
      <c r="N977" s="292"/>
      <c r="O977" s="318">
        <f t="shared" si="105"/>
        <v>0</v>
      </c>
      <c r="P977" s="319">
        <f t="shared" si="106"/>
        <v>0</v>
      </c>
      <c r="Q977" s="150" t="str">
        <f t="shared" si="107"/>
        <v>ERROR</v>
      </c>
      <c r="R977" s="274"/>
    </row>
    <row r="978" spans="1:23" s="104" customFormat="1" ht="32.1" customHeight="1">
      <c r="A978" s="78"/>
      <c r="B978" s="363"/>
      <c r="C978" s="428" t="s">
        <v>712</v>
      </c>
      <c r="D978" s="487" t="s">
        <v>1246</v>
      </c>
      <c r="E978" s="409"/>
      <c r="F978" s="409"/>
      <c r="G978" s="410" t="s">
        <v>33</v>
      </c>
      <c r="H978" s="411" t="s">
        <v>6</v>
      </c>
      <c r="I978" s="412">
        <v>55</v>
      </c>
      <c r="J978" s="413">
        <v>142550</v>
      </c>
      <c r="K978" s="414">
        <v>7840250</v>
      </c>
      <c r="L978" s="290"/>
      <c r="M978" s="291"/>
      <c r="N978" s="300"/>
      <c r="O978" s="318">
        <f t="shared" ref="O978:O979" si="108">ROUND((+N978),0)</f>
        <v>0</v>
      </c>
      <c r="P978" s="319">
        <f t="shared" ref="P978:P979" si="109">ROUND((+O978*$I978),0)</f>
        <v>0</v>
      </c>
      <c r="Q978" s="150" t="str">
        <f t="shared" ref="Q978:Q979" si="110">IF(OR(P978&lt;=0,P978&gt;$K978),"ERROR","OK")</f>
        <v>ERROR</v>
      </c>
      <c r="R978" s="274"/>
    </row>
    <row r="979" spans="1:23" s="104" customFormat="1" ht="80.099999999999994" customHeight="1">
      <c r="A979" s="78"/>
      <c r="B979" s="363"/>
      <c r="C979" s="428" t="s">
        <v>710</v>
      </c>
      <c r="D979" s="487" t="s">
        <v>1248</v>
      </c>
      <c r="E979" s="409"/>
      <c r="F979" s="409"/>
      <c r="G979" s="410" t="s">
        <v>685</v>
      </c>
      <c r="H979" s="411" t="s">
        <v>6</v>
      </c>
      <c r="I979" s="412">
        <v>1469</v>
      </c>
      <c r="J979" s="413">
        <v>42199</v>
      </c>
      <c r="K979" s="414">
        <v>61990331</v>
      </c>
      <c r="L979" s="290"/>
      <c r="M979" s="291"/>
      <c r="N979" s="300"/>
      <c r="O979" s="318">
        <f t="shared" si="108"/>
        <v>0</v>
      </c>
      <c r="P979" s="319">
        <f t="shared" si="109"/>
        <v>0</v>
      </c>
      <c r="Q979" s="150" t="str">
        <f t="shared" si="110"/>
        <v>ERROR</v>
      </c>
      <c r="R979" s="274"/>
    </row>
    <row r="980" spans="1:23" s="104" customFormat="1" ht="32.1" customHeight="1">
      <c r="A980" s="78"/>
      <c r="B980" s="363"/>
      <c r="C980" s="416" t="s">
        <v>1266</v>
      </c>
      <c r="D980" s="497"/>
      <c r="E980" s="417"/>
      <c r="F980" s="417"/>
      <c r="G980" s="418"/>
      <c r="H980" s="419"/>
      <c r="I980" s="419"/>
      <c r="J980" s="421"/>
      <c r="K980" s="422">
        <v>1210656082</v>
      </c>
      <c r="L980" s="290"/>
      <c r="M980" s="291"/>
      <c r="N980" s="321"/>
      <c r="O980" s="318"/>
      <c r="P980" s="320">
        <f>SUM(P970:P979)</f>
        <v>0</v>
      </c>
      <c r="Q980" s="150" t="str">
        <f>IF(OR(P980&lt;=0,P980&gt;$K980,COUNTIF(Q627:Q979,"error")&gt;0),"ERROR","OK")</f>
        <v>ERROR</v>
      </c>
      <c r="R980" s="274"/>
      <c r="V980" s="712"/>
      <c r="W980" s="712"/>
    </row>
    <row r="981" spans="1:23" s="104" customFormat="1" ht="19.5" customHeight="1" thickBot="1">
      <c r="A981" s="78"/>
      <c r="B981" s="363"/>
      <c r="C981" s="416"/>
      <c r="D981" s="497"/>
      <c r="E981" s="417"/>
      <c r="F981" s="417"/>
      <c r="G981" s="418"/>
      <c r="H981" s="419"/>
      <c r="I981" s="420"/>
      <c r="J981" s="421"/>
      <c r="K981" s="422"/>
      <c r="L981" s="290"/>
      <c r="M981" s="291"/>
      <c r="N981" s="292"/>
      <c r="O981" s="322"/>
      <c r="P981" s="323"/>
      <c r="Q981" s="324"/>
      <c r="R981" s="274"/>
    </row>
    <row r="982" spans="1:23" s="104" customFormat="1" ht="32.1" customHeight="1" thickBot="1">
      <c r="A982" s="78"/>
      <c r="B982" s="506"/>
      <c r="C982" s="397"/>
      <c r="D982" s="496">
        <v>13</v>
      </c>
      <c r="E982" s="398"/>
      <c r="F982" s="398"/>
      <c r="G982" s="399" t="s">
        <v>1229</v>
      </c>
      <c r="H982" s="400"/>
      <c r="I982" s="398"/>
      <c r="J982" s="398"/>
      <c r="K982" s="401"/>
      <c r="L982" s="290"/>
      <c r="M982" s="291"/>
      <c r="N982" s="365"/>
      <c r="O982" s="366"/>
      <c r="P982" s="507"/>
      <c r="Q982" s="150"/>
      <c r="R982" s="274"/>
    </row>
    <row r="983" spans="1:23" s="104" customFormat="1" ht="32.1" customHeight="1">
      <c r="A983" s="78"/>
      <c r="B983" s="363"/>
      <c r="C983" s="402"/>
      <c r="D983" s="486"/>
      <c r="E983" s="403"/>
      <c r="F983" s="403"/>
      <c r="G983" s="404" t="s">
        <v>1362</v>
      </c>
      <c r="H983" s="405"/>
      <c r="I983" s="405"/>
      <c r="J983" s="406"/>
      <c r="K983" s="407"/>
      <c r="L983" s="290"/>
      <c r="M983" s="291"/>
      <c r="N983" s="365"/>
      <c r="O983" s="366"/>
      <c r="P983" s="507"/>
      <c r="Q983" s="150"/>
      <c r="R983" s="274"/>
    </row>
    <row r="984" spans="1:23" s="104" customFormat="1" ht="32.1" customHeight="1">
      <c r="A984" s="78"/>
      <c r="B984" s="363"/>
      <c r="C984" s="402"/>
      <c r="D984" s="486"/>
      <c r="E984" s="403"/>
      <c r="F984" s="403"/>
      <c r="G984" s="404" t="s">
        <v>10</v>
      </c>
      <c r="H984" s="405"/>
      <c r="I984" s="405"/>
      <c r="J984" s="406"/>
      <c r="K984" s="407"/>
      <c r="L984" s="290"/>
      <c r="M984" s="291"/>
      <c r="N984" s="292"/>
      <c r="O984" s="366"/>
      <c r="P984" s="507"/>
      <c r="Q984" s="150"/>
      <c r="R984" s="274"/>
    </row>
    <row r="985" spans="1:23" s="104" customFormat="1" ht="52.8" customHeight="1">
      <c r="A985" s="78"/>
      <c r="B985" s="363"/>
      <c r="C985" s="402"/>
      <c r="D985" s="486"/>
      <c r="E985" s="403"/>
      <c r="F985" s="403"/>
      <c r="G985" s="404" t="s">
        <v>532</v>
      </c>
      <c r="H985" s="405"/>
      <c r="I985" s="405"/>
      <c r="J985" s="406"/>
      <c r="K985" s="407"/>
      <c r="L985" s="89"/>
      <c r="M985" s="88"/>
      <c r="N985" s="364"/>
      <c r="O985" s="366"/>
      <c r="P985" s="367"/>
      <c r="Q985" s="150"/>
      <c r="R985" s="274"/>
    </row>
    <row r="986" spans="1:23" s="104" customFormat="1" ht="80.099999999999994" customHeight="1">
      <c r="A986" s="78"/>
      <c r="B986" s="363"/>
      <c r="C986" s="428">
        <v>4792</v>
      </c>
      <c r="D986" s="487">
        <v>13.000999999999999</v>
      </c>
      <c r="E986" s="409"/>
      <c r="F986" s="409"/>
      <c r="G986" s="410" t="s">
        <v>845</v>
      </c>
      <c r="H986" s="411" t="s">
        <v>6</v>
      </c>
      <c r="I986" s="412">
        <v>149</v>
      </c>
      <c r="J986" s="413">
        <v>94216</v>
      </c>
      <c r="K986" s="414">
        <v>14038184</v>
      </c>
      <c r="L986" s="290"/>
      <c r="M986" s="291"/>
      <c r="N986" s="364"/>
      <c r="O986" s="318">
        <f t="shared" ref="O986:O1013" si="111">ROUND((+N986),0)</f>
        <v>0</v>
      </c>
      <c r="P986" s="319">
        <f t="shared" ref="P986:P1013" si="112">ROUND((+O986*$I986),0)</f>
        <v>0</v>
      </c>
      <c r="Q986" s="150" t="str">
        <f t="shared" ref="Q986:Q1013" si="113">IF(OR(P986&lt;=0,P986&gt;$K986),"ERROR","OK")</f>
        <v>ERROR</v>
      </c>
      <c r="R986" s="274"/>
    </row>
    <row r="987" spans="1:23" s="104" customFormat="1" ht="39.6" customHeight="1">
      <c r="A987" s="78"/>
      <c r="B987" s="363"/>
      <c r="C987" s="402"/>
      <c r="D987" s="486"/>
      <c r="E987" s="403"/>
      <c r="F987" s="403"/>
      <c r="G987" s="404" t="s">
        <v>1664</v>
      </c>
      <c r="H987" s="405"/>
      <c r="I987" s="405"/>
      <c r="J987" s="406"/>
      <c r="K987" s="407"/>
      <c r="L987" s="290"/>
      <c r="M987" s="291"/>
      <c r="N987" s="364"/>
      <c r="O987" s="366"/>
      <c r="P987" s="367"/>
      <c r="Q987" s="150"/>
      <c r="R987" s="274"/>
    </row>
    <row r="988" spans="1:23" s="104" customFormat="1" ht="49.8" customHeight="1">
      <c r="A988" s="78"/>
      <c r="B988" s="363"/>
      <c r="C988" s="428">
        <v>8200</v>
      </c>
      <c r="D988" s="487">
        <v>13.001999999999999</v>
      </c>
      <c r="E988" s="409"/>
      <c r="F988" s="409"/>
      <c r="G988" s="410" t="s">
        <v>1665</v>
      </c>
      <c r="H988" s="411" t="s">
        <v>7</v>
      </c>
      <c r="I988" s="412">
        <v>1134</v>
      </c>
      <c r="J988" s="413">
        <v>1051249</v>
      </c>
      <c r="K988" s="414">
        <v>1192116366</v>
      </c>
      <c r="L988" s="290"/>
      <c r="M988" s="291"/>
      <c r="N988" s="364"/>
      <c r="O988" s="318">
        <f t="shared" si="111"/>
        <v>0</v>
      </c>
      <c r="P988" s="319">
        <f t="shared" si="112"/>
        <v>0</v>
      </c>
      <c r="Q988" s="150" t="str">
        <f t="shared" si="113"/>
        <v>ERROR</v>
      </c>
      <c r="R988" s="274"/>
    </row>
    <row r="989" spans="1:23" s="104" customFormat="1" ht="49.8" customHeight="1">
      <c r="A989" s="78"/>
      <c r="B989" s="363"/>
      <c r="C989" s="428">
        <v>7725</v>
      </c>
      <c r="D989" s="487">
        <v>13.002999999999998</v>
      </c>
      <c r="E989" s="409"/>
      <c r="F989" s="409"/>
      <c r="G989" s="410" t="s">
        <v>1666</v>
      </c>
      <c r="H989" s="411" t="s">
        <v>7</v>
      </c>
      <c r="I989" s="412">
        <v>59</v>
      </c>
      <c r="J989" s="413">
        <v>1271416</v>
      </c>
      <c r="K989" s="414">
        <v>75013544</v>
      </c>
      <c r="L989" s="290"/>
      <c r="M989" s="291"/>
      <c r="N989" s="364"/>
      <c r="O989" s="318">
        <f t="shared" si="111"/>
        <v>0</v>
      </c>
      <c r="P989" s="319">
        <f t="shared" si="112"/>
        <v>0</v>
      </c>
      <c r="Q989" s="150" t="str">
        <f t="shared" si="113"/>
        <v>ERROR</v>
      </c>
      <c r="R989" s="274"/>
    </row>
    <row r="990" spans="1:23" s="104" customFormat="1" ht="32.1" customHeight="1">
      <c r="A990" s="78"/>
      <c r="B990" s="363"/>
      <c r="C990" s="428">
        <v>5055</v>
      </c>
      <c r="D990" s="487">
        <v>13.003999999999998</v>
      </c>
      <c r="E990" s="409"/>
      <c r="F990" s="409"/>
      <c r="G990" s="410" t="s">
        <v>1667</v>
      </c>
      <c r="H990" s="411" t="s">
        <v>6</v>
      </c>
      <c r="I990" s="412">
        <v>26</v>
      </c>
      <c r="J990" s="413">
        <v>219354</v>
      </c>
      <c r="K990" s="414">
        <v>5703204</v>
      </c>
      <c r="L990" s="290"/>
      <c r="M990" s="291"/>
      <c r="N990" s="364"/>
      <c r="O990" s="318">
        <f t="shared" si="111"/>
        <v>0</v>
      </c>
      <c r="P990" s="319">
        <f t="shared" si="112"/>
        <v>0</v>
      </c>
      <c r="Q990" s="150" t="str">
        <f t="shared" si="113"/>
        <v>ERROR</v>
      </c>
      <c r="R990" s="274"/>
    </row>
    <row r="991" spans="1:23" s="104" customFormat="1" ht="80.099999999999994" customHeight="1">
      <c r="A991" s="78"/>
      <c r="B991" s="363"/>
      <c r="C991" s="428">
        <v>3729</v>
      </c>
      <c r="D991" s="487">
        <v>13.004999999999997</v>
      </c>
      <c r="E991" s="409"/>
      <c r="F991" s="409"/>
      <c r="G991" s="410" t="s">
        <v>1061</v>
      </c>
      <c r="H991" s="411" t="s">
        <v>6</v>
      </c>
      <c r="I991" s="412">
        <v>10</v>
      </c>
      <c r="J991" s="413">
        <v>588523</v>
      </c>
      <c r="K991" s="414">
        <v>5885230</v>
      </c>
      <c r="L991" s="290"/>
      <c r="M991" s="291"/>
      <c r="N991" s="364"/>
      <c r="O991" s="318">
        <f t="shared" si="111"/>
        <v>0</v>
      </c>
      <c r="P991" s="319">
        <f t="shared" si="112"/>
        <v>0</v>
      </c>
      <c r="Q991" s="150" t="str">
        <f t="shared" si="113"/>
        <v>ERROR</v>
      </c>
      <c r="R991" s="274"/>
    </row>
    <row r="992" spans="1:23" s="104" customFormat="1" ht="48" customHeight="1">
      <c r="A992" s="78"/>
      <c r="B992" s="363"/>
      <c r="C992" s="428">
        <v>3665</v>
      </c>
      <c r="D992" s="487">
        <v>13.005999999999997</v>
      </c>
      <c r="E992" s="409"/>
      <c r="F992" s="409"/>
      <c r="G992" s="410" t="s">
        <v>1668</v>
      </c>
      <c r="H992" s="411" t="s">
        <v>6</v>
      </c>
      <c r="I992" s="412">
        <v>42</v>
      </c>
      <c r="J992" s="413">
        <v>392863</v>
      </c>
      <c r="K992" s="414">
        <v>16500246</v>
      </c>
      <c r="L992" s="290"/>
      <c r="M992" s="291"/>
      <c r="N992" s="364"/>
      <c r="O992" s="318">
        <f t="shared" si="111"/>
        <v>0</v>
      </c>
      <c r="P992" s="319">
        <f t="shared" si="112"/>
        <v>0</v>
      </c>
      <c r="Q992" s="150" t="str">
        <f t="shared" si="113"/>
        <v>ERROR</v>
      </c>
      <c r="R992" s="274"/>
    </row>
    <row r="993" spans="1:21" s="104" customFormat="1" ht="63.9" customHeight="1">
      <c r="A993" s="78"/>
      <c r="B993" s="363"/>
      <c r="C993" s="428">
        <v>3637</v>
      </c>
      <c r="D993" s="487">
        <v>13.006999999999996</v>
      </c>
      <c r="E993" s="409"/>
      <c r="F993" s="409"/>
      <c r="G993" s="410" t="s">
        <v>1669</v>
      </c>
      <c r="H993" s="411" t="s">
        <v>6</v>
      </c>
      <c r="I993" s="412">
        <v>176</v>
      </c>
      <c r="J993" s="413">
        <v>831491</v>
      </c>
      <c r="K993" s="414">
        <v>146342416</v>
      </c>
      <c r="L993" s="290"/>
      <c r="M993" s="291"/>
      <c r="N993" s="364"/>
      <c r="O993" s="318">
        <f t="shared" si="111"/>
        <v>0</v>
      </c>
      <c r="P993" s="319">
        <f t="shared" si="112"/>
        <v>0</v>
      </c>
      <c r="Q993" s="150" t="str">
        <f t="shared" si="113"/>
        <v>ERROR</v>
      </c>
      <c r="R993" s="274"/>
    </row>
    <row r="994" spans="1:21" s="104" customFormat="1" ht="32.1" customHeight="1">
      <c r="A994" s="78"/>
      <c r="B994" s="363"/>
      <c r="C994" s="428">
        <v>9713</v>
      </c>
      <c r="D994" s="487">
        <v>13.007999999999996</v>
      </c>
      <c r="E994" s="409"/>
      <c r="F994" s="409"/>
      <c r="G994" s="410" t="s">
        <v>1670</v>
      </c>
      <c r="H994" s="411" t="s">
        <v>5</v>
      </c>
      <c r="I994" s="412">
        <v>1</v>
      </c>
      <c r="J994" s="413">
        <v>44404880</v>
      </c>
      <c r="K994" s="414">
        <v>44404880</v>
      </c>
      <c r="L994" s="290"/>
      <c r="M994" s="291"/>
      <c r="N994" s="365"/>
      <c r="O994" s="318">
        <f t="shared" si="111"/>
        <v>0</v>
      </c>
      <c r="P994" s="319">
        <f t="shared" si="112"/>
        <v>0</v>
      </c>
      <c r="Q994" s="150" t="str">
        <f t="shared" si="113"/>
        <v>ERROR</v>
      </c>
      <c r="R994" s="274"/>
      <c r="U994" s="104" t="b">
        <f>+K994='FORMULARIO 1-PPTO OFICIAL'!K997</f>
        <v>0</v>
      </c>
    </row>
    <row r="995" spans="1:21" s="104" customFormat="1" ht="39.6" customHeight="1">
      <c r="A995" s="78"/>
      <c r="B995" s="363"/>
      <c r="C995" s="402"/>
      <c r="D995" s="486"/>
      <c r="E995" s="403"/>
      <c r="F995" s="403"/>
      <c r="G995" s="404" t="s">
        <v>1671</v>
      </c>
      <c r="H995" s="405"/>
      <c r="I995" s="405"/>
      <c r="J995" s="406"/>
      <c r="K995" s="407"/>
      <c r="L995" s="290"/>
      <c r="M995" s="291"/>
      <c r="N995" s="364"/>
      <c r="O995" s="366"/>
      <c r="P995" s="367"/>
      <c r="Q995" s="150"/>
      <c r="R995" s="274"/>
    </row>
    <row r="996" spans="1:21" s="104" customFormat="1" ht="40.200000000000003" customHeight="1">
      <c r="A996" s="78"/>
      <c r="B996" s="363"/>
      <c r="C996" s="402"/>
      <c r="D996" s="486"/>
      <c r="E996" s="403"/>
      <c r="F996" s="403"/>
      <c r="G996" s="404" t="s">
        <v>1672</v>
      </c>
      <c r="H996" s="405"/>
      <c r="I996" s="405"/>
      <c r="J996" s="406"/>
      <c r="K996" s="407"/>
      <c r="L996" s="290"/>
      <c r="M996" s="291"/>
      <c r="N996" s="364"/>
      <c r="O996" s="366"/>
      <c r="P996" s="367"/>
      <c r="Q996" s="150"/>
      <c r="R996" s="274"/>
    </row>
    <row r="997" spans="1:21" s="104" customFormat="1" ht="48" customHeight="1">
      <c r="A997" s="78"/>
      <c r="B997" s="363"/>
      <c r="C997" s="428">
        <v>6321</v>
      </c>
      <c r="D997" s="487">
        <v>13.008999999999995</v>
      </c>
      <c r="E997" s="409"/>
      <c r="F997" s="409"/>
      <c r="G997" s="410" t="s">
        <v>1673</v>
      </c>
      <c r="H997" s="411" t="s">
        <v>6</v>
      </c>
      <c r="I997" s="412">
        <v>50</v>
      </c>
      <c r="J997" s="413">
        <v>912446</v>
      </c>
      <c r="K997" s="414">
        <v>45622300</v>
      </c>
      <c r="L997" s="290"/>
      <c r="M997" s="291"/>
      <c r="N997" s="364"/>
      <c r="O997" s="318">
        <f t="shared" si="111"/>
        <v>0</v>
      </c>
      <c r="P997" s="319">
        <f t="shared" si="112"/>
        <v>0</v>
      </c>
      <c r="Q997" s="150" t="str">
        <f t="shared" si="113"/>
        <v>ERROR</v>
      </c>
      <c r="R997" s="274"/>
    </row>
    <row r="998" spans="1:21" s="104" customFormat="1" ht="63.9" customHeight="1">
      <c r="A998" s="78"/>
      <c r="B998" s="363"/>
      <c r="C998" s="428">
        <v>5200</v>
      </c>
      <c r="D998" s="487">
        <v>13.009999999999994</v>
      </c>
      <c r="E998" s="409"/>
      <c r="F998" s="409"/>
      <c r="G998" s="410" t="s">
        <v>1674</v>
      </c>
      <c r="H998" s="411" t="s">
        <v>4</v>
      </c>
      <c r="I998" s="412">
        <v>11</v>
      </c>
      <c r="J998" s="413">
        <v>928357</v>
      </c>
      <c r="K998" s="414">
        <v>10211927</v>
      </c>
      <c r="L998" s="290"/>
      <c r="M998" s="291"/>
      <c r="N998" s="364"/>
      <c r="O998" s="318">
        <f t="shared" si="111"/>
        <v>0</v>
      </c>
      <c r="P998" s="319">
        <f t="shared" si="112"/>
        <v>0</v>
      </c>
      <c r="Q998" s="150" t="str">
        <f t="shared" si="113"/>
        <v>ERROR</v>
      </c>
      <c r="R998" s="274"/>
    </row>
    <row r="999" spans="1:21" s="104" customFormat="1" ht="32.1" customHeight="1">
      <c r="A999" s="78"/>
      <c r="B999" s="363"/>
      <c r="C999" s="428">
        <v>9723</v>
      </c>
      <c r="D999" s="487">
        <v>13.010999999999994</v>
      </c>
      <c r="E999" s="409"/>
      <c r="F999" s="409"/>
      <c r="G999" s="410" t="s">
        <v>1675</v>
      </c>
      <c r="H999" s="411" t="s">
        <v>6</v>
      </c>
      <c r="I999" s="412">
        <v>31</v>
      </c>
      <c r="J999" s="413">
        <v>760645</v>
      </c>
      <c r="K999" s="414">
        <v>23579995</v>
      </c>
      <c r="L999" s="290"/>
      <c r="M999" s="291"/>
      <c r="N999" s="365"/>
      <c r="O999" s="318">
        <f t="shared" si="111"/>
        <v>0</v>
      </c>
      <c r="P999" s="319">
        <f t="shared" si="112"/>
        <v>0</v>
      </c>
      <c r="Q999" s="150" t="str">
        <f t="shared" si="113"/>
        <v>ERROR</v>
      </c>
      <c r="R999" s="274"/>
    </row>
    <row r="1000" spans="1:21" s="104" customFormat="1" ht="32.1" customHeight="1">
      <c r="A1000" s="78"/>
      <c r="B1000" s="363"/>
      <c r="C1000" s="428">
        <v>6192</v>
      </c>
      <c r="D1000" s="487">
        <v>13.011999999999993</v>
      </c>
      <c r="E1000" s="409"/>
      <c r="F1000" s="409"/>
      <c r="G1000" s="410" t="s">
        <v>1676</v>
      </c>
      <c r="H1000" s="411" t="s">
        <v>4</v>
      </c>
      <c r="I1000" s="412">
        <v>684</v>
      </c>
      <c r="J1000" s="413">
        <v>103999</v>
      </c>
      <c r="K1000" s="414">
        <v>71135316</v>
      </c>
      <c r="L1000" s="290"/>
      <c r="M1000" s="291"/>
      <c r="N1000" s="365"/>
      <c r="O1000" s="318">
        <f t="shared" si="111"/>
        <v>0</v>
      </c>
      <c r="P1000" s="319">
        <f t="shared" si="112"/>
        <v>0</v>
      </c>
      <c r="Q1000" s="150" t="str">
        <f t="shared" si="113"/>
        <v>ERROR</v>
      </c>
      <c r="R1000" s="274"/>
    </row>
    <row r="1001" spans="1:21" s="104" customFormat="1" ht="51" customHeight="1">
      <c r="A1001" s="78"/>
      <c r="B1001" s="363"/>
      <c r="C1001" s="402"/>
      <c r="D1001" s="486"/>
      <c r="E1001" s="403"/>
      <c r="F1001" s="403"/>
      <c r="G1001" s="404" t="s">
        <v>1677</v>
      </c>
      <c r="H1001" s="405"/>
      <c r="I1001" s="405"/>
      <c r="J1001" s="406"/>
      <c r="K1001" s="407"/>
      <c r="L1001" s="290"/>
      <c r="M1001" s="291"/>
      <c r="N1001" s="364"/>
      <c r="O1001" s="366"/>
      <c r="P1001" s="367"/>
      <c r="Q1001" s="150"/>
      <c r="R1001" s="274"/>
    </row>
    <row r="1002" spans="1:21" s="104" customFormat="1" ht="80.099999999999994" customHeight="1">
      <c r="A1002" s="78"/>
      <c r="B1002" s="363"/>
      <c r="C1002" s="428">
        <v>9761</v>
      </c>
      <c r="D1002" s="487">
        <v>13.012999999999993</v>
      </c>
      <c r="E1002" s="409"/>
      <c r="F1002" s="409"/>
      <c r="G1002" s="410" t="s">
        <v>1678</v>
      </c>
      <c r="H1002" s="411" t="s">
        <v>7</v>
      </c>
      <c r="I1002" s="412">
        <v>9</v>
      </c>
      <c r="J1002" s="413">
        <v>888850</v>
      </c>
      <c r="K1002" s="414">
        <v>7999650</v>
      </c>
      <c r="L1002" s="290"/>
      <c r="M1002" s="291"/>
      <c r="N1002" s="364"/>
      <c r="O1002" s="318">
        <f t="shared" si="111"/>
        <v>0</v>
      </c>
      <c r="P1002" s="319">
        <f t="shared" si="112"/>
        <v>0</v>
      </c>
      <c r="Q1002" s="150" t="str">
        <f t="shared" si="113"/>
        <v>ERROR</v>
      </c>
      <c r="R1002" s="274"/>
    </row>
    <row r="1003" spans="1:21" s="104" customFormat="1" ht="40.799999999999997" customHeight="1">
      <c r="A1003" s="78"/>
      <c r="B1003" s="363"/>
      <c r="C1003" s="402"/>
      <c r="D1003" s="486"/>
      <c r="E1003" s="403"/>
      <c r="F1003" s="403"/>
      <c r="G1003" s="404" t="s">
        <v>1679</v>
      </c>
      <c r="H1003" s="405"/>
      <c r="I1003" s="405"/>
      <c r="J1003" s="406"/>
      <c r="K1003" s="407"/>
      <c r="L1003" s="290"/>
      <c r="M1003" s="291"/>
      <c r="N1003" s="364"/>
      <c r="O1003" s="366"/>
      <c r="P1003" s="367"/>
      <c r="Q1003" s="150"/>
      <c r="R1003" s="274"/>
    </row>
    <row r="1004" spans="1:21" s="104" customFormat="1" ht="32.1" customHeight="1">
      <c r="A1004" s="78"/>
      <c r="B1004" s="363"/>
      <c r="C1004" s="402"/>
      <c r="D1004" s="486"/>
      <c r="E1004" s="403"/>
      <c r="F1004" s="403"/>
      <c r="G1004" s="404" t="s">
        <v>1672</v>
      </c>
      <c r="H1004" s="405"/>
      <c r="I1004" s="405"/>
      <c r="J1004" s="406"/>
      <c r="K1004" s="407"/>
      <c r="L1004" s="290"/>
      <c r="M1004" s="291"/>
      <c r="N1004" s="364"/>
      <c r="O1004" s="366"/>
      <c r="P1004" s="367"/>
      <c r="Q1004" s="150"/>
      <c r="R1004" s="274"/>
    </row>
    <row r="1005" spans="1:21" s="104" customFormat="1" ht="32.1" customHeight="1">
      <c r="A1005" s="78"/>
      <c r="B1005" s="363"/>
      <c r="C1005" s="428">
        <v>6082</v>
      </c>
      <c r="D1005" s="487">
        <v>13.013999999999992</v>
      </c>
      <c r="E1005" s="409"/>
      <c r="F1005" s="409"/>
      <c r="G1005" s="410" t="s">
        <v>1680</v>
      </c>
      <c r="H1005" s="411" t="s">
        <v>4</v>
      </c>
      <c r="I1005" s="412">
        <v>50</v>
      </c>
      <c r="J1005" s="413">
        <v>63888</v>
      </c>
      <c r="K1005" s="414">
        <v>3194400</v>
      </c>
      <c r="L1005" s="290"/>
      <c r="M1005" s="291"/>
      <c r="N1005" s="364"/>
      <c r="O1005" s="318">
        <f t="shared" si="111"/>
        <v>0</v>
      </c>
      <c r="P1005" s="319">
        <f t="shared" si="112"/>
        <v>0</v>
      </c>
      <c r="Q1005" s="150" t="str">
        <f t="shared" si="113"/>
        <v>ERROR</v>
      </c>
      <c r="R1005" s="274"/>
    </row>
    <row r="1006" spans="1:21" s="104" customFormat="1" ht="32.1" customHeight="1">
      <c r="A1006" s="78"/>
      <c r="B1006" s="363"/>
      <c r="C1006" s="428">
        <v>4760</v>
      </c>
      <c r="D1006" s="487">
        <v>13.014999999999992</v>
      </c>
      <c r="E1006" s="409"/>
      <c r="F1006" s="409"/>
      <c r="G1006" s="410" t="s">
        <v>1681</v>
      </c>
      <c r="H1006" s="411" t="s">
        <v>4</v>
      </c>
      <c r="I1006" s="412">
        <v>4</v>
      </c>
      <c r="J1006" s="413">
        <v>598255</v>
      </c>
      <c r="K1006" s="414">
        <v>2393020</v>
      </c>
      <c r="L1006" s="290"/>
      <c r="M1006" s="291"/>
      <c r="N1006" s="364"/>
      <c r="O1006" s="318">
        <f t="shared" si="111"/>
        <v>0</v>
      </c>
      <c r="P1006" s="319">
        <f t="shared" si="112"/>
        <v>0</v>
      </c>
      <c r="Q1006" s="150" t="str">
        <f t="shared" si="113"/>
        <v>ERROR</v>
      </c>
      <c r="R1006" s="274"/>
    </row>
    <row r="1007" spans="1:21" s="104" customFormat="1" ht="61.8" customHeight="1">
      <c r="A1007" s="78"/>
      <c r="B1007" s="363"/>
      <c r="C1007" s="428">
        <v>4761</v>
      </c>
      <c r="D1007" s="487">
        <v>13.015999999999991</v>
      </c>
      <c r="E1007" s="409"/>
      <c r="F1007" s="409"/>
      <c r="G1007" s="410" t="s">
        <v>1682</v>
      </c>
      <c r="H1007" s="411" t="s">
        <v>7</v>
      </c>
      <c r="I1007" s="412">
        <v>54</v>
      </c>
      <c r="J1007" s="413">
        <v>283282</v>
      </c>
      <c r="K1007" s="414">
        <v>15297228</v>
      </c>
      <c r="L1007" s="290"/>
      <c r="M1007" s="291"/>
      <c r="N1007" s="364"/>
      <c r="O1007" s="318">
        <f t="shared" si="111"/>
        <v>0</v>
      </c>
      <c r="P1007" s="319">
        <f t="shared" si="112"/>
        <v>0</v>
      </c>
      <c r="Q1007" s="150" t="str">
        <f t="shared" si="113"/>
        <v>ERROR</v>
      </c>
      <c r="R1007" s="274"/>
    </row>
    <row r="1008" spans="1:21" s="104" customFormat="1" ht="34.200000000000003" customHeight="1">
      <c r="A1008" s="78"/>
      <c r="B1008" s="363"/>
      <c r="C1008" s="402"/>
      <c r="D1008" s="486"/>
      <c r="E1008" s="403"/>
      <c r="F1008" s="403"/>
      <c r="G1008" s="404" t="s">
        <v>1683</v>
      </c>
      <c r="H1008" s="405"/>
      <c r="I1008" s="405"/>
      <c r="J1008" s="406"/>
      <c r="K1008" s="407"/>
      <c r="L1008" s="290"/>
      <c r="M1008" s="291"/>
      <c r="N1008" s="364"/>
      <c r="O1008" s="366"/>
      <c r="P1008" s="367"/>
      <c r="Q1008" s="150"/>
      <c r="R1008" s="274"/>
    </row>
    <row r="1009" spans="1:21" s="104" customFormat="1" ht="78.599999999999994" customHeight="1">
      <c r="A1009" s="78"/>
      <c r="B1009" s="363"/>
      <c r="C1009" s="428">
        <v>7348</v>
      </c>
      <c r="D1009" s="487">
        <v>13.016999999999991</v>
      </c>
      <c r="E1009" s="409"/>
      <c r="F1009" s="409"/>
      <c r="G1009" s="410" t="s">
        <v>1684</v>
      </c>
      <c r="H1009" s="411" t="s">
        <v>6</v>
      </c>
      <c r="I1009" s="412">
        <v>200</v>
      </c>
      <c r="J1009" s="413">
        <v>798153</v>
      </c>
      <c r="K1009" s="414">
        <v>159630600</v>
      </c>
      <c r="L1009" s="290"/>
      <c r="M1009" s="291"/>
      <c r="N1009" s="364"/>
      <c r="O1009" s="318">
        <f t="shared" si="111"/>
        <v>0</v>
      </c>
      <c r="P1009" s="319">
        <f t="shared" si="112"/>
        <v>0</v>
      </c>
      <c r="Q1009" s="150" t="str">
        <f t="shared" si="113"/>
        <v>ERROR</v>
      </c>
      <c r="R1009" s="274"/>
    </row>
    <row r="1010" spans="1:21" s="104" customFormat="1" ht="32.1" customHeight="1">
      <c r="A1010" s="78"/>
      <c r="B1010" s="363"/>
      <c r="C1010" s="402"/>
      <c r="D1010" s="486"/>
      <c r="E1010" s="403"/>
      <c r="F1010" s="403"/>
      <c r="G1010" s="404" t="s">
        <v>455</v>
      </c>
      <c r="H1010" s="405"/>
      <c r="I1010" s="405"/>
      <c r="J1010" s="406"/>
      <c r="K1010" s="407"/>
      <c r="L1010" s="290"/>
      <c r="M1010" s="291"/>
      <c r="N1010" s="365"/>
      <c r="O1010" s="366"/>
      <c r="P1010" s="367"/>
      <c r="Q1010" s="150"/>
      <c r="R1010" s="274"/>
      <c r="U1010" s="104" t="b">
        <f>+K1010='FORMULARIO 1-PPTO OFICIAL'!K1013</f>
        <v>0</v>
      </c>
    </row>
    <row r="1011" spans="1:21" s="104" customFormat="1" ht="33.6" customHeight="1">
      <c r="A1011" s="78"/>
      <c r="B1011" s="363"/>
      <c r="C1011" s="402"/>
      <c r="D1011" s="486"/>
      <c r="E1011" s="403"/>
      <c r="F1011" s="403"/>
      <c r="G1011" s="404" t="s">
        <v>10</v>
      </c>
      <c r="H1011" s="405"/>
      <c r="I1011" s="405"/>
      <c r="J1011" s="406"/>
      <c r="K1011" s="407"/>
      <c r="L1011" s="290"/>
      <c r="M1011" s="291"/>
      <c r="N1011" s="520"/>
      <c r="O1011" s="366"/>
      <c r="P1011" s="367"/>
      <c r="Q1011" s="150"/>
      <c r="R1011" s="274"/>
    </row>
    <row r="1012" spans="1:21" s="104" customFormat="1" ht="48" customHeight="1">
      <c r="A1012" s="78"/>
      <c r="B1012" s="363"/>
      <c r="C1012" s="402"/>
      <c r="D1012" s="486"/>
      <c r="E1012" s="403"/>
      <c r="F1012" s="403"/>
      <c r="G1012" s="404" t="s">
        <v>532</v>
      </c>
      <c r="H1012" s="405"/>
      <c r="I1012" s="405"/>
      <c r="J1012" s="406"/>
      <c r="K1012" s="407"/>
      <c r="L1012" s="290"/>
      <c r="M1012" s="291"/>
      <c r="N1012" s="520"/>
      <c r="O1012" s="366"/>
      <c r="P1012" s="367"/>
      <c r="Q1012" s="150"/>
      <c r="R1012" s="274"/>
    </row>
    <row r="1013" spans="1:21" s="104" customFormat="1" ht="48" customHeight="1">
      <c r="A1013" s="78"/>
      <c r="B1013" s="363"/>
      <c r="C1013" s="428" t="s">
        <v>897</v>
      </c>
      <c r="D1013" s="487" t="s">
        <v>1685</v>
      </c>
      <c r="E1013" s="409"/>
      <c r="F1013" s="409"/>
      <c r="G1013" s="410" t="s">
        <v>845</v>
      </c>
      <c r="H1013" s="411" t="s">
        <v>6</v>
      </c>
      <c r="I1013" s="412">
        <v>50</v>
      </c>
      <c r="J1013" s="413">
        <v>101637</v>
      </c>
      <c r="K1013" s="414">
        <v>5081850</v>
      </c>
      <c r="L1013" s="290"/>
      <c r="M1013" s="291"/>
      <c r="N1013" s="364"/>
      <c r="O1013" s="318">
        <f t="shared" si="111"/>
        <v>0</v>
      </c>
      <c r="P1013" s="319">
        <f t="shared" si="112"/>
        <v>0</v>
      </c>
      <c r="Q1013" s="150" t="str">
        <f t="shared" si="113"/>
        <v>ERROR</v>
      </c>
      <c r="R1013" s="274"/>
    </row>
    <row r="1014" spans="1:21" s="104" customFormat="1" ht="39" customHeight="1">
      <c r="A1014" s="78"/>
      <c r="B1014" s="363"/>
      <c r="C1014" s="402"/>
      <c r="D1014" s="486"/>
      <c r="E1014" s="403"/>
      <c r="F1014" s="403"/>
      <c r="G1014" s="404" t="s">
        <v>1664</v>
      </c>
      <c r="H1014" s="405"/>
      <c r="I1014" s="405"/>
      <c r="J1014" s="406"/>
      <c r="K1014" s="407"/>
      <c r="L1014" s="290"/>
      <c r="M1014" s="291"/>
      <c r="N1014" s="364"/>
      <c r="O1014" s="366"/>
      <c r="P1014" s="367"/>
      <c r="Q1014" s="150"/>
      <c r="R1014" s="274"/>
    </row>
    <row r="1015" spans="1:21" s="104" customFormat="1" ht="48" customHeight="1">
      <c r="A1015" s="78"/>
      <c r="B1015" s="363"/>
      <c r="C1015" s="428" t="s">
        <v>1686</v>
      </c>
      <c r="D1015" s="487" t="s">
        <v>1687</v>
      </c>
      <c r="E1015" s="409"/>
      <c r="F1015" s="409"/>
      <c r="G1015" s="410" t="s">
        <v>1665</v>
      </c>
      <c r="H1015" s="411" t="s">
        <v>7</v>
      </c>
      <c r="I1015" s="412">
        <v>378</v>
      </c>
      <c r="J1015" s="413">
        <v>1131073</v>
      </c>
      <c r="K1015" s="414">
        <v>427545594</v>
      </c>
      <c r="L1015" s="290"/>
      <c r="M1015" s="291"/>
      <c r="N1015" s="364"/>
      <c r="O1015" s="318">
        <f t="shared" ref="O1015:O1067" si="114">ROUND((+N1015),0)</f>
        <v>0</v>
      </c>
      <c r="P1015" s="319">
        <f t="shared" ref="P1015:P1067" si="115">ROUND((+O1015*$I1015),0)</f>
        <v>0</v>
      </c>
      <c r="Q1015" s="150" t="str">
        <f t="shared" ref="Q1015:Q1051" si="116">IF(OR(P1015&lt;=0,P1015&gt;$K1015),"ERROR","OK")</f>
        <v>ERROR</v>
      </c>
      <c r="R1015" s="274"/>
    </row>
    <row r="1016" spans="1:21" s="104" customFormat="1" ht="48" customHeight="1">
      <c r="A1016" s="78"/>
      <c r="B1016" s="363"/>
      <c r="C1016" s="428" t="s">
        <v>1688</v>
      </c>
      <c r="D1016" s="487" t="s">
        <v>1689</v>
      </c>
      <c r="E1016" s="409"/>
      <c r="F1016" s="409"/>
      <c r="G1016" s="410" t="s">
        <v>1666</v>
      </c>
      <c r="H1016" s="411" t="s">
        <v>7</v>
      </c>
      <c r="I1016" s="412">
        <v>20</v>
      </c>
      <c r="J1016" s="413">
        <v>1351240</v>
      </c>
      <c r="K1016" s="414">
        <v>27024800</v>
      </c>
      <c r="L1016" s="290"/>
      <c r="M1016" s="291"/>
      <c r="N1016" s="364"/>
      <c r="O1016" s="318">
        <f t="shared" si="114"/>
        <v>0</v>
      </c>
      <c r="P1016" s="319">
        <f t="shared" si="115"/>
        <v>0</v>
      </c>
      <c r="Q1016" s="150" t="str">
        <f t="shared" si="116"/>
        <v>ERROR</v>
      </c>
      <c r="R1016" s="274"/>
    </row>
    <row r="1017" spans="1:21" s="104" customFormat="1" ht="48" customHeight="1">
      <c r="A1017" s="78"/>
      <c r="B1017" s="363"/>
      <c r="C1017" s="428" t="s">
        <v>1690</v>
      </c>
      <c r="D1017" s="487" t="s">
        <v>1691</v>
      </c>
      <c r="E1017" s="409"/>
      <c r="F1017" s="409"/>
      <c r="G1017" s="410" t="s">
        <v>1667</v>
      </c>
      <c r="H1017" s="411" t="s">
        <v>6</v>
      </c>
      <c r="I1017" s="412">
        <v>9</v>
      </c>
      <c r="J1017" s="413">
        <v>273296</v>
      </c>
      <c r="K1017" s="414">
        <v>2459664</v>
      </c>
      <c r="L1017" s="290"/>
      <c r="M1017" s="291"/>
      <c r="N1017" s="364"/>
      <c r="O1017" s="318">
        <f t="shared" si="114"/>
        <v>0</v>
      </c>
      <c r="P1017" s="319">
        <f t="shared" si="115"/>
        <v>0</v>
      </c>
      <c r="Q1017" s="150" t="str">
        <f t="shared" si="116"/>
        <v>ERROR</v>
      </c>
      <c r="R1017" s="274"/>
    </row>
    <row r="1018" spans="1:21" s="104" customFormat="1" ht="48" customHeight="1">
      <c r="A1018" s="78"/>
      <c r="B1018" s="363"/>
      <c r="C1018" s="428" t="s">
        <v>1211</v>
      </c>
      <c r="D1018" s="487" t="s">
        <v>1692</v>
      </c>
      <c r="E1018" s="409"/>
      <c r="F1018" s="409"/>
      <c r="G1018" s="410" t="s">
        <v>1061</v>
      </c>
      <c r="H1018" s="411" t="s">
        <v>6</v>
      </c>
      <c r="I1018" s="412">
        <v>3</v>
      </c>
      <c r="J1018" s="413">
        <v>606444</v>
      </c>
      <c r="K1018" s="414">
        <v>1819332</v>
      </c>
      <c r="L1018" s="290"/>
      <c r="M1018" s="291"/>
      <c r="N1018" s="364"/>
      <c r="O1018" s="318">
        <f t="shared" si="114"/>
        <v>0</v>
      </c>
      <c r="P1018" s="319">
        <f t="shared" si="115"/>
        <v>0</v>
      </c>
      <c r="Q1018" s="150" t="str">
        <f t="shared" si="116"/>
        <v>ERROR</v>
      </c>
      <c r="R1018" s="274"/>
    </row>
    <row r="1019" spans="1:21" s="104" customFormat="1" ht="48" customHeight="1">
      <c r="A1019" s="78"/>
      <c r="B1019" s="363"/>
      <c r="C1019" s="428" t="s">
        <v>1693</v>
      </c>
      <c r="D1019" s="487" t="s">
        <v>1694</v>
      </c>
      <c r="E1019" s="409"/>
      <c r="F1019" s="409"/>
      <c r="G1019" s="410" t="s">
        <v>1668</v>
      </c>
      <c r="H1019" s="411" t="s">
        <v>6</v>
      </c>
      <c r="I1019" s="412">
        <v>14</v>
      </c>
      <c r="J1019" s="413">
        <v>403142</v>
      </c>
      <c r="K1019" s="414">
        <v>5643988</v>
      </c>
      <c r="L1019" s="290"/>
      <c r="M1019" s="291"/>
      <c r="N1019" s="364"/>
      <c r="O1019" s="318">
        <f t="shared" si="114"/>
        <v>0</v>
      </c>
      <c r="P1019" s="319">
        <f t="shared" si="115"/>
        <v>0</v>
      </c>
      <c r="Q1019" s="150" t="str">
        <f t="shared" si="116"/>
        <v>ERROR</v>
      </c>
      <c r="R1019" s="274"/>
    </row>
    <row r="1020" spans="1:21" s="104" customFormat="1" ht="48" customHeight="1">
      <c r="A1020" s="78"/>
      <c r="B1020" s="363"/>
      <c r="C1020" s="428" t="s">
        <v>1695</v>
      </c>
      <c r="D1020" s="487" t="s">
        <v>1696</v>
      </c>
      <c r="E1020" s="409"/>
      <c r="F1020" s="409"/>
      <c r="G1020" s="410" t="s">
        <v>1669</v>
      </c>
      <c r="H1020" s="411" t="s">
        <v>6</v>
      </c>
      <c r="I1020" s="412">
        <v>59</v>
      </c>
      <c r="J1020" s="413">
        <v>868164</v>
      </c>
      <c r="K1020" s="414">
        <v>51221676</v>
      </c>
      <c r="L1020" s="290"/>
      <c r="M1020" s="291"/>
      <c r="N1020" s="364"/>
      <c r="O1020" s="318">
        <f t="shared" si="114"/>
        <v>0</v>
      </c>
      <c r="P1020" s="319">
        <f t="shared" si="115"/>
        <v>0</v>
      </c>
      <c r="Q1020" s="150" t="str">
        <f t="shared" si="116"/>
        <v>ERROR</v>
      </c>
      <c r="R1020" s="274"/>
    </row>
    <row r="1021" spans="1:21" s="104" customFormat="1" ht="39" customHeight="1">
      <c r="A1021" s="78"/>
      <c r="B1021" s="363"/>
      <c r="C1021" s="402"/>
      <c r="D1021" s="486"/>
      <c r="E1021" s="403"/>
      <c r="F1021" s="403"/>
      <c r="G1021" s="404" t="s">
        <v>1671</v>
      </c>
      <c r="H1021" s="405"/>
      <c r="I1021" s="405"/>
      <c r="J1021" s="406"/>
      <c r="K1021" s="407"/>
      <c r="L1021" s="290"/>
      <c r="M1021" s="291"/>
      <c r="N1021" s="520"/>
      <c r="O1021" s="366"/>
      <c r="P1021" s="367"/>
      <c r="Q1021" s="150"/>
      <c r="R1021" s="274"/>
    </row>
    <row r="1022" spans="1:21" s="104" customFormat="1" ht="37.200000000000003" customHeight="1">
      <c r="A1022" s="78"/>
      <c r="B1022" s="363"/>
      <c r="C1022" s="402"/>
      <c r="D1022" s="486"/>
      <c r="E1022" s="403"/>
      <c r="F1022" s="403"/>
      <c r="G1022" s="404" t="s">
        <v>1672</v>
      </c>
      <c r="H1022" s="405"/>
      <c r="I1022" s="405"/>
      <c r="J1022" s="406"/>
      <c r="K1022" s="407"/>
      <c r="L1022" s="290"/>
      <c r="M1022" s="291"/>
      <c r="N1022" s="520"/>
      <c r="O1022" s="366"/>
      <c r="P1022" s="367"/>
      <c r="Q1022" s="150"/>
      <c r="R1022" s="274"/>
    </row>
    <row r="1023" spans="1:21" s="104" customFormat="1" ht="72" customHeight="1">
      <c r="A1023" s="78"/>
      <c r="B1023" s="363"/>
      <c r="C1023" s="428" t="s">
        <v>1697</v>
      </c>
      <c r="D1023" s="487" t="s">
        <v>1698</v>
      </c>
      <c r="E1023" s="409"/>
      <c r="F1023" s="409"/>
      <c r="G1023" s="410" t="s">
        <v>1673</v>
      </c>
      <c r="H1023" s="411" t="s">
        <v>6</v>
      </c>
      <c r="I1023" s="412">
        <v>17</v>
      </c>
      <c r="J1023" s="413">
        <v>941787</v>
      </c>
      <c r="K1023" s="414">
        <v>16010379</v>
      </c>
      <c r="L1023" s="290"/>
      <c r="M1023" s="291"/>
      <c r="N1023" s="364"/>
      <c r="O1023" s="318">
        <f t="shared" si="114"/>
        <v>0</v>
      </c>
      <c r="P1023" s="319">
        <f t="shared" si="115"/>
        <v>0</v>
      </c>
      <c r="Q1023" s="150" t="str">
        <f t="shared" si="116"/>
        <v>ERROR</v>
      </c>
      <c r="R1023" s="274"/>
    </row>
    <row r="1024" spans="1:21" s="104" customFormat="1" ht="72" customHeight="1">
      <c r="A1024" s="78"/>
      <c r="B1024" s="363"/>
      <c r="C1024" s="428" t="s">
        <v>1699</v>
      </c>
      <c r="D1024" s="487" t="s">
        <v>1700</v>
      </c>
      <c r="E1024" s="409"/>
      <c r="F1024" s="409"/>
      <c r="G1024" s="410" t="s">
        <v>1674</v>
      </c>
      <c r="H1024" s="411" t="s">
        <v>4</v>
      </c>
      <c r="I1024" s="412">
        <v>4</v>
      </c>
      <c r="J1024" s="413">
        <v>964871</v>
      </c>
      <c r="K1024" s="414">
        <v>3859484</v>
      </c>
      <c r="L1024" s="290"/>
      <c r="M1024" s="291"/>
      <c r="N1024" s="364"/>
      <c r="O1024" s="318">
        <f t="shared" si="114"/>
        <v>0</v>
      </c>
      <c r="P1024" s="319">
        <f t="shared" si="115"/>
        <v>0</v>
      </c>
      <c r="Q1024" s="150" t="str">
        <f t="shared" si="116"/>
        <v>ERROR</v>
      </c>
      <c r="R1024" s="274"/>
    </row>
    <row r="1025" spans="1:18" s="104" customFormat="1" ht="88.8" customHeight="1">
      <c r="A1025" s="78"/>
      <c r="B1025" s="363"/>
      <c r="C1025" s="428" t="s">
        <v>1701</v>
      </c>
      <c r="D1025" s="487" t="s">
        <v>1702</v>
      </c>
      <c r="E1025" s="409"/>
      <c r="F1025" s="409"/>
      <c r="G1025" s="410" t="s">
        <v>1675</v>
      </c>
      <c r="H1025" s="411" t="s">
        <v>6</v>
      </c>
      <c r="I1025" s="412">
        <v>10</v>
      </c>
      <c r="J1025" s="413">
        <v>788150</v>
      </c>
      <c r="K1025" s="414">
        <v>7881500</v>
      </c>
      <c r="L1025" s="290"/>
      <c r="M1025" s="291"/>
      <c r="N1025" s="364"/>
      <c r="O1025" s="318">
        <f t="shared" si="114"/>
        <v>0</v>
      </c>
      <c r="P1025" s="319">
        <f t="shared" si="115"/>
        <v>0</v>
      </c>
      <c r="Q1025" s="150" t="str">
        <f t="shared" si="116"/>
        <v>ERROR</v>
      </c>
      <c r="R1025" s="274"/>
    </row>
    <row r="1026" spans="1:18" s="104" customFormat="1" ht="48" customHeight="1">
      <c r="A1026" s="78"/>
      <c r="B1026" s="363"/>
      <c r="C1026" s="428" t="s">
        <v>1703</v>
      </c>
      <c r="D1026" s="487" t="s">
        <v>1704</v>
      </c>
      <c r="E1026" s="409"/>
      <c r="F1026" s="409"/>
      <c r="G1026" s="410" t="s">
        <v>1676</v>
      </c>
      <c r="H1026" s="411" t="s">
        <v>4</v>
      </c>
      <c r="I1026" s="412">
        <v>228</v>
      </c>
      <c r="J1026" s="413">
        <v>111420</v>
      </c>
      <c r="K1026" s="414">
        <v>25403760</v>
      </c>
      <c r="L1026" s="290"/>
      <c r="M1026" s="291"/>
      <c r="N1026" s="364"/>
      <c r="O1026" s="318">
        <f t="shared" si="114"/>
        <v>0</v>
      </c>
      <c r="P1026" s="319">
        <f t="shared" si="115"/>
        <v>0</v>
      </c>
      <c r="Q1026" s="150" t="str">
        <f t="shared" si="116"/>
        <v>ERROR</v>
      </c>
      <c r="R1026" s="274"/>
    </row>
    <row r="1027" spans="1:18" s="104" customFormat="1" ht="31.2" customHeight="1">
      <c r="A1027" s="78"/>
      <c r="B1027" s="363"/>
      <c r="C1027" s="402"/>
      <c r="D1027" s="486"/>
      <c r="E1027" s="403"/>
      <c r="F1027" s="403"/>
      <c r="G1027" s="404" t="s">
        <v>1677</v>
      </c>
      <c r="H1027" s="405"/>
      <c r="I1027" s="405"/>
      <c r="J1027" s="406"/>
      <c r="K1027" s="407"/>
      <c r="L1027" s="290"/>
      <c r="M1027" s="291"/>
      <c r="N1027" s="520"/>
      <c r="O1027" s="366"/>
      <c r="P1027" s="367"/>
      <c r="Q1027" s="150"/>
      <c r="R1027" s="274"/>
    </row>
    <row r="1028" spans="1:18" s="104" customFormat="1" ht="84" customHeight="1">
      <c r="A1028" s="78"/>
      <c r="B1028" s="363"/>
      <c r="C1028" s="428" t="s">
        <v>1705</v>
      </c>
      <c r="D1028" s="487" t="s">
        <v>1706</v>
      </c>
      <c r="E1028" s="409"/>
      <c r="F1028" s="409"/>
      <c r="G1028" s="410" t="s">
        <v>1678</v>
      </c>
      <c r="H1028" s="411" t="s">
        <v>7</v>
      </c>
      <c r="I1028" s="412">
        <v>3</v>
      </c>
      <c r="J1028" s="413">
        <v>913519</v>
      </c>
      <c r="K1028" s="414">
        <v>2740557</v>
      </c>
      <c r="L1028" s="290"/>
      <c r="M1028" s="291"/>
      <c r="N1028" s="364"/>
      <c r="O1028" s="318">
        <f t="shared" si="114"/>
        <v>0</v>
      </c>
      <c r="P1028" s="319">
        <f t="shared" si="115"/>
        <v>0</v>
      </c>
      <c r="Q1028" s="150" t="str">
        <f t="shared" si="116"/>
        <v>ERROR</v>
      </c>
      <c r="R1028" s="274"/>
    </row>
    <row r="1029" spans="1:18" s="104" customFormat="1" ht="48" customHeight="1">
      <c r="A1029" s="78"/>
      <c r="B1029" s="363"/>
      <c r="C1029" s="402"/>
      <c r="D1029" s="486"/>
      <c r="E1029" s="403"/>
      <c r="F1029" s="403"/>
      <c r="G1029" s="404" t="s">
        <v>1679</v>
      </c>
      <c r="H1029" s="405"/>
      <c r="I1029" s="405"/>
      <c r="J1029" s="406"/>
      <c r="K1029" s="407"/>
      <c r="L1029" s="290"/>
      <c r="M1029" s="291"/>
      <c r="N1029" s="520"/>
      <c r="O1029" s="366"/>
      <c r="P1029" s="367"/>
      <c r="Q1029" s="150"/>
      <c r="R1029" s="274"/>
    </row>
    <row r="1030" spans="1:18" s="104" customFormat="1" ht="48" customHeight="1">
      <c r="A1030" s="78"/>
      <c r="B1030" s="363"/>
      <c r="C1030" s="402"/>
      <c r="D1030" s="486"/>
      <c r="E1030" s="403"/>
      <c r="F1030" s="403"/>
      <c r="G1030" s="404" t="s">
        <v>1672</v>
      </c>
      <c r="H1030" s="405"/>
      <c r="I1030" s="405"/>
      <c r="J1030" s="406"/>
      <c r="K1030" s="407"/>
      <c r="L1030" s="290"/>
      <c r="M1030" s="291"/>
      <c r="N1030" s="520"/>
      <c r="O1030" s="366"/>
      <c r="P1030" s="367"/>
      <c r="Q1030" s="150"/>
      <c r="R1030" s="274"/>
    </row>
    <row r="1031" spans="1:18" s="104" customFormat="1" ht="48" customHeight="1">
      <c r="A1031" s="78"/>
      <c r="B1031" s="363"/>
      <c r="C1031" s="428" t="s">
        <v>1707</v>
      </c>
      <c r="D1031" s="487" t="s">
        <v>1708</v>
      </c>
      <c r="E1031" s="409"/>
      <c r="F1031" s="409"/>
      <c r="G1031" s="410" t="s">
        <v>1680</v>
      </c>
      <c r="H1031" s="411" t="s">
        <v>4</v>
      </c>
      <c r="I1031" s="412">
        <v>17</v>
      </c>
      <c r="J1031" s="413">
        <v>79512</v>
      </c>
      <c r="K1031" s="414">
        <v>1351704</v>
      </c>
      <c r="L1031" s="290"/>
      <c r="M1031" s="291"/>
      <c r="N1031" s="364"/>
      <c r="O1031" s="318">
        <f t="shared" si="114"/>
        <v>0</v>
      </c>
      <c r="P1031" s="319">
        <f t="shared" si="115"/>
        <v>0</v>
      </c>
      <c r="Q1031" s="150" t="str">
        <f t="shared" si="116"/>
        <v>ERROR</v>
      </c>
      <c r="R1031" s="274"/>
    </row>
    <row r="1032" spans="1:18" s="104" customFormat="1" ht="48" customHeight="1">
      <c r="A1032" s="78"/>
      <c r="B1032" s="363"/>
      <c r="C1032" s="428" t="s">
        <v>1709</v>
      </c>
      <c r="D1032" s="487" t="s">
        <v>1710</v>
      </c>
      <c r="E1032" s="409"/>
      <c r="F1032" s="409"/>
      <c r="G1032" s="410" t="s">
        <v>1681</v>
      </c>
      <c r="H1032" s="411" t="s">
        <v>4</v>
      </c>
      <c r="I1032" s="412">
        <v>1</v>
      </c>
      <c r="J1032" s="413">
        <v>616808</v>
      </c>
      <c r="K1032" s="414">
        <v>616808</v>
      </c>
      <c r="L1032" s="290"/>
      <c r="M1032" s="291"/>
      <c r="N1032" s="364"/>
      <c r="O1032" s="318">
        <f t="shared" si="114"/>
        <v>0</v>
      </c>
      <c r="P1032" s="319">
        <f t="shared" si="115"/>
        <v>0</v>
      </c>
      <c r="Q1032" s="150" t="str">
        <f t="shared" si="116"/>
        <v>ERROR</v>
      </c>
      <c r="R1032" s="274"/>
    </row>
    <row r="1033" spans="1:18" s="104" customFormat="1" ht="48" customHeight="1">
      <c r="A1033" s="78"/>
      <c r="B1033" s="363"/>
      <c r="C1033" s="428" t="s">
        <v>1711</v>
      </c>
      <c r="D1033" s="487" t="s">
        <v>1712</v>
      </c>
      <c r="E1033" s="409"/>
      <c r="F1033" s="409"/>
      <c r="G1033" s="410" t="s">
        <v>1682</v>
      </c>
      <c r="H1033" s="411" t="s">
        <v>7</v>
      </c>
      <c r="I1033" s="412">
        <v>18</v>
      </c>
      <c r="J1033" s="413">
        <v>306472</v>
      </c>
      <c r="K1033" s="414">
        <v>5516496</v>
      </c>
      <c r="L1033" s="290"/>
      <c r="M1033" s="291"/>
      <c r="N1033" s="364"/>
      <c r="O1033" s="318">
        <f t="shared" si="114"/>
        <v>0</v>
      </c>
      <c r="P1033" s="319">
        <f t="shared" si="115"/>
        <v>0</v>
      </c>
      <c r="Q1033" s="150" t="str">
        <f t="shared" si="116"/>
        <v>ERROR</v>
      </c>
      <c r="R1033" s="274"/>
    </row>
    <row r="1034" spans="1:18" s="104" customFormat="1" ht="48" customHeight="1">
      <c r="A1034" s="78"/>
      <c r="B1034" s="363"/>
      <c r="C1034" s="402"/>
      <c r="D1034" s="486"/>
      <c r="E1034" s="403"/>
      <c r="F1034" s="403"/>
      <c r="G1034" s="404" t="s">
        <v>1683</v>
      </c>
      <c r="H1034" s="405"/>
      <c r="I1034" s="405"/>
      <c r="J1034" s="406"/>
      <c r="K1034" s="407"/>
      <c r="L1034" s="290"/>
      <c r="M1034" s="291"/>
      <c r="N1034" s="520"/>
      <c r="O1034" s="366"/>
      <c r="P1034" s="367"/>
      <c r="Q1034" s="150"/>
      <c r="R1034" s="274"/>
    </row>
    <row r="1035" spans="1:18" s="104" customFormat="1" ht="48" customHeight="1">
      <c r="A1035" s="78"/>
      <c r="B1035" s="363"/>
      <c r="C1035" s="428" t="s">
        <v>1713</v>
      </c>
      <c r="D1035" s="487" t="s">
        <v>1714</v>
      </c>
      <c r="E1035" s="409"/>
      <c r="F1035" s="409"/>
      <c r="G1035" s="410" t="s">
        <v>1684</v>
      </c>
      <c r="H1035" s="411" t="s">
        <v>6</v>
      </c>
      <c r="I1035" s="412">
        <v>67</v>
      </c>
      <c r="J1035" s="413">
        <v>821343</v>
      </c>
      <c r="K1035" s="414">
        <v>55029981</v>
      </c>
      <c r="L1035" s="290"/>
      <c r="M1035" s="291"/>
      <c r="N1035" s="364"/>
      <c r="O1035" s="318">
        <f t="shared" si="114"/>
        <v>0</v>
      </c>
      <c r="P1035" s="319">
        <f t="shared" si="115"/>
        <v>0</v>
      </c>
      <c r="Q1035" s="150" t="str">
        <f t="shared" si="116"/>
        <v>ERROR</v>
      </c>
      <c r="R1035" s="274"/>
    </row>
    <row r="1036" spans="1:18" s="104" customFormat="1" ht="48" customHeight="1">
      <c r="A1036" s="78"/>
      <c r="B1036" s="363"/>
      <c r="C1036" s="402"/>
      <c r="D1036" s="486"/>
      <c r="E1036" s="403"/>
      <c r="F1036" s="403"/>
      <c r="G1036" s="415" t="s">
        <v>1362</v>
      </c>
      <c r="H1036" s="405"/>
      <c r="I1036" s="405"/>
      <c r="J1036" s="406"/>
      <c r="K1036" s="407"/>
      <c r="L1036" s="290"/>
      <c r="M1036" s="291"/>
      <c r="N1036" s="520"/>
      <c r="O1036" s="366"/>
      <c r="P1036" s="367"/>
      <c r="Q1036" s="150"/>
      <c r="R1036" s="274"/>
    </row>
    <row r="1037" spans="1:18" s="104" customFormat="1" ht="48" customHeight="1">
      <c r="A1037" s="78"/>
      <c r="B1037" s="363"/>
      <c r="C1037" s="402"/>
      <c r="D1037" s="486"/>
      <c r="E1037" s="403"/>
      <c r="F1037" s="403"/>
      <c r="G1037" s="415" t="s">
        <v>1230</v>
      </c>
      <c r="H1037" s="405"/>
      <c r="I1037" s="405"/>
      <c r="J1037" s="406"/>
      <c r="K1037" s="407"/>
      <c r="L1037" s="290"/>
      <c r="M1037" s="291"/>
      <c r="N1037" s="520"/>
      <c r="O1037" s="366"/>
      <c r="P1037" s="367"/>
      <c r="Q1037" s="150"/>
      <c r="R1037" s="274"/>
    </row>
    <row r="1038" spans="1:18" s="104" customFormat="1" ht="48" customHeight="1">
      <c r="A1038" s="78"/>
      <c r="B1038" s="363"/>
      <c r="C1038" s="428">
        <v>4506</v>
      </c>
      <c r="D1038" s="487">
        <v>13.101000000000001</v>
      </c>
      <c r="E1038" s="409"/>
      <c r="F1038" s="409"/>
      <c r="G1038" s="410" t="s">
        <v>1231</v>
      </c>
      <c r="H1038" s="411" t="s">
        <v>4</v>
      </c>
      <c r="I1038" s="412">
        <v>77</v>
      </c>
      <c r="J1038" s="413">
        <v>197129</v>
      </c>
      <c r="K1038" s="414">
        <v>15178933</v>
      </c>
      <c r="L1038" s="290"/>
      <c r="M1038" s="291"/>
      <c r="N1038" s="364"/>
      <c r="O1038" s="318">
        <f t="shared" si="114"/>
        <v>0</v>
      </c>
      <c r="P1038" s="319">
        <f t="shared" si="115"/>
        <v>0</v>
      </c>
      <c r="Q1038" s="150" t="str">
        <f t="shared" si="116"/>
        <v>ERROR</v>
      </c>
      <c r="R1038" s="274"/>
    </row>
    <row r="1039" spans="1:18" s="104" customFormat="1" ht="48" customHeight="1">
      <c r="A1039" s="78"/>
      <c r="B1039" s="363"/>
      <c r="C1039" s="428">
        <v>4709</v>
      </c>
      <c r="D1039" s="487">
        <v>13.102</v>
      </c>
      <c r="E1039" s="409"/>
      <c r="F1039" s="409"/>
      <c r="G1039" s="410" t="s">
        <v>1232</v>
      </c>
      <c r="H1039" s="411" t="s">
        <v>4</v>
      </c>
      <c r="I1039" s="412">
        <v>3302</v>
      </c>
      <c r="J1039" s="413">
        <v>127158</v>
      </c>
      <c r="K1039" s="414">
        <v>419875716</v>
      </c>
      <c r="L1039" s="290"/>
      <c r="M1039" s="291"/>
      <c r="N1039" s="364"/>
      <c r="O1039" s="318">
        <f t="shared" si="114"/>
        <v>0</v>
      </c>
      <c r="P1039" s="319">
        <f t="shared" si="115"/>
        <v>0</v>
      </c>
      <c r="Q1039" s="150" t="str">
        <f t="shared" si="116"/>
        <v>ERROR</v>
      </c>
      <c r="R1039" s="274"/>
    </row>
    <row r="1040" spans="1:18" s="104" customFormat="1" ht="48" customHeight="1">
      <c r="A1040" s="78"/>
      <c r="B1040" s="363"/>
      <c r="C1040" s="428">
        <v>6313</v>
      </c>
      <c r="D1040" s="487">
        <v>13.103</v>
      </c>
      <c r="E1040" s="409"/>
      <c r="F1040" s="409"/>
      <c r="G1040" s="410" t="s">
        <v>1233</v>
      </c>
      <c r="H1040" s="411" t="s">
        <v>6</v>
      </c>
      <c r="I1040" s="412">
        <v>3450</v>
      </c>
      <c r="J1040" s="413">
        <v>907582</v>
      </c>
      <c r="K1040" s="414">
        <v>3131157900</v>
      </c>
      <c r="L1040" s="290"/>
      <c r="M1040" s="291"/>
      <c r="N1040" s="364"/>
      <c r="O1040" s="318">
        <f t="shared" si="114"/>
        <v>0</v>
      </c>
      <c r="P1040" s="319">
        <f t="shared" si="115"/>
        <v>0</v>
      </c>
      <c r="Q1040" s="150" t="str">
        <f t="shared" si="116"/>
        <v>ERROR</v>
      </c>
      <c r="R1040" s="274"/>
    </row>
    <row r="1041" spans="1:18" s="104" customFormat="1" ht="48" customHeight="1">
      <c r="A1041" s="78"/>
      <c r="B1041" s="363"/>
      <c r="C1041" s="428">
        <v>4487</v>
      </c>
      <c r="D1041" s="487">
        <v>13.103999999999999</v>
      </c>
      <c r="E1041" s="409"/>
      <c r="F1041" s="409"/>
      <c r="G1041" s="410" t="s">
        <v>1234</v>
      </c>
      <c r="H1041" s="411" t="s">
        <v>6</v>
      </c>
      <c r="I1041" s="412">
        <v>4106</v>
      </c>
      <c r="J1041" s="413">
        <v>182886</v>
      </c>
      <c r="K1041" s="414">
        <v>750929916</v>
      </c>
      <c r="L1041" s="290"/>
      <c r="M1041" s="291"/>
      <c r="N1041" s="364"/>
      <c r="O1041" s="318">
        <f t="shared" si="114"/>
        <v>0</v>
      </c>
      <c r="P1041" s="319">
        <f t="shared" si="115"/>
        <v>0</v>
      </c>
      <c r="Q1041" s="150" t="str">
        <f t="shared" si="116"/>
        <v>ERROR</v>
      </c>
      <c r="R1041" s="274"/>
    </row>
    <row r="1042" spans="1:18" s="104" customFormat="1" ht="48" customHeight="1">
      <c r="A1042" s="78"/>
      <c r="B1042" s="363"/>
      <c r="C1042" s="428">
        <v>4556</v>
      </c>
      <c r="D1042" s="487">
        <v>13.104999999999999</v>
      </c>
      <c r="E1042" s="409"/>
      <c r="F1042" s="409"/>
      <c r="G1042" s="410" t="s">
        <v>1235</v>
      </c>
      <c r="H1042" s="411" t="s">
        <v>6</v>
      </c>
      <c r="I1042" s="412">
        <v>6158</v>
      </c>
      <c r="J1042" s="413">
        <v>164178</v>
      </c>
      <c r="K1042" s="414">
        <v>1011008124</v>
      </c>
      <c r="L1042" s="290"/>
      <c r="M1042" s="291"/>
      <c r="N1042" s="364"/>
      <c r="O1042" s="318">
        <f t="shared" si="114"/>
        <v>0</v>
      </c>
      <c r="P1042" s="319">
        <f t="shared" si="115"/>
        <v>0</v>
      </c>
      <c r="Q1042" s="150" t="str">
        <f t="shared" si="116"/>
        <v>ERROR</v>
      </c>
      <c r="R1042" s="274"/>
    </row>
    <row r="1043" spans="1:18" s="104" customFormat="1" ht="48" customHeight="1">
      <c r="A1043" s="78"/>
      <c r="B1043" s="363"/>
      <c r="C1043" s="428">
        <v>3710</v>
      </c>
      <c r="D1043" s="487">
        <v>13.105999999999998</v>
      </c>
      <c r="E1043" s="409"/>
      <c r="F1043" s="409"/>
      <c r="G1043" s="410" t="s">
        <v>35</v>
      </c>
      <c r="H1043" s="411" t="s">
        <v>6</v>
      </c>
      <c r="I1043" s="412">
        <v>4106</v>
      </c>
      <c r="J1043" s="413">
        <v>5950</v>
      </c>
      <c r="K1043" s="414">
        <v>24430700</v>
      </c>
      <c r="L1043" s="290"/>
      <c r="M1043" s="291"/>
      <c r="N1043" s="364"/>
      <c r="O1043" s="318">
        <f t="shared" si="114"/>
        <v>0</v>
      </c>
      <c r="P1043" s="319">
        <f t="shared" si="115"/>
        <v>0</v>
      </c>
      <c r="Q1043" s="150" t="str">
        <f t="shared" si="116"/>
        <v>ERROR</v>
      </c>
      <c r="R1043" s="274"/>
    </row>
    <row r="1044" spans="1:18" s="104" customFormat="1" ht="48" customHeight="1">
      <c r="A1044" s="78"/>
      <c r="B1044" s="363"/>
      <c r="C1044" s="428">
        <v>3017</v>
      </c>
      <c r="D1044" s="487">
        <v>13.106999999999998</v>
      </c>
      <c r="E1044" s="409"/>
      <c r="F1044" s="409"/>
      <c r="G1044" s="410" t="s">
        <v>685</v>
      </c>
      <c r="H1044" s="411" t="s">
        <v>6</v>
      </c>
      <c r="I1044" s="412">
        <v>4106</v>
      </c>
      <c r="J1044" s="413">
        <v>42199</v>
      </c>
      <c r="K1044" s="414">
        <v>173269094</v>
      </c>
      <c r="L1044" s="290"/>
      <c r="M1044" s="291"/>
      <c r="N1044" s="364"/>
      <c r="O1044" s="318">
        <f t="shared" si="114"/>
        <v>0</v>
      </c>
      <c r="P1044" s="319">
        <f t="shared" si="115"/>
        <v>0</v>
      </c>
      <c r="Q1044" s="150" t="str">
        <f t="shared" si="116"/>
        <v>ERROR</v>
      </c>
      <c r="R1044" s="274"/>
    </row>
    <row r="1045" spans="1:18" s="104" customFormat="1" ht="48" customHeight="1">
      <c r="A1045" s="78"/>
      <c r="B1045" s="363"/>
      <c r="C1045" s="428">
        <v>3010</v>
      </c>
      <c r="D1045" s="487">
        <v>13.107999999999997</v>
      </c>
      <c r="E1045" s="409"/>
      <c r="F1045" s="409"/>
      <c r="G1045" s="410" t="s">
        <v>32</v>
      </c>
      <c r="H1045" s="411" t="s">
        <v>6</v>
      </c>
      <c r="I1045" s="412">
        <v>1196</v>
      </c>
      <c r="J1045" s="413">
        <v>39235</v>
      </c>
      <c r="K1045" s="414">
        <v>46925060</v>
      </c>
      <c r="L1045" s="290"/>
      <c r="M1045" s="291"/>
      <c r="N1045" s="364"/>
      <c r="O1045" s="318">
        <f t="shared" si="114"/>
        <v>0</v>
      </c>
      <c r="P1045" s="319">
        <f t="shared" si="115"/>
        <v>0</v>
      </c>
      <c r="Q1045" s="150" t="str">
        <f t="shared" si="116"/>
        <v>ERROR</v>
      </c>
      <c r="R1045" s="274"/>
    </row>
    <row r="1046" spans="1:18" s="104" customFormat="1" ht="48" customHeight="1">
      <c r="A1046" s="78"/>
      <c r="B1046" s="363"/>
      <c r="C1046" s="428">
        <v>7751</v>
      </c>
      <c r="D1046" s="487">
        <v>13.108999999999996</v>
      </c>
      <c r="E1046" s="409"/>
      <c r="F1046" s="409"/>
      <c r="G1046" s="410" t="s">
        <v>1236</v>
      </c>
      <c r="H1046" s="411" t="s">
        <v>6</v>
      </c>
      <c r="I1046" s="412">
        <v>1875</v>
      </c>
      <c r="J1046" s="413">
        <v>111854</v>
      </c>
      <c r="K1046" s="414">
        <v>209726250</v>
      </c>
      <c r="L1046" s="290"/>
      <c r="M1046" s="291"/>
      <c r="N1046" s="364"/>
      <c r="O1046" s="318">
        <f t="shared" si="114"/>
        <v>0</v>
      </c>
      <c r="P1046" s="319">
        <f t="shared" si="115"/>
        <v>0</v>
      </c>
      <c r="Q1046" s="150" t="str">
        <f t="shared" si="116"/>
        <v>ERROR</v>
      </c>
      <c r="R1046" s="274"/>
    </row>
    <row r="1047" spans="1:18" s="104" customFormat="1" ht="48" customHeight="1">
      <c r="A1047" s="78"/>
      <c r="B1047" s="363"/>
      <c r="C1047" s="402"/>
      <c r="D1047" s="489"/>
      <c r="E1047" s="403"/>
      <c r="F1047" s="403"/>
      <c r="G1047" s="415" t="s">
        <v>23</v>
      </c>
      <c r="H1047" s="405"/>
      <c r="I1047" s="405"/>
      <c r="J1047" s="406"/>
      <c r="K1047" s="407"/>
      <c r="L1047" s="290"/>
      <c r="M1047" s="291"/>
      <c r="N1047" s="520"/>
      <c r="O1047" s="366"/>
      <c r="P1047" s="367"/>
      <c r="Q1047" s="150"/>
      <c r="R1047" s="274"/>
    </row>
    <row r="1048" spans="1:18" s="104" customFormat="1" ht="48" customHeight="1">
      <c r="A1048" s="78"/>
      <c r="B1048" s="363"/>
      <c r="C1048" s="428">
        <v>9097</v>
      </c>
      <c r="D1048" s="487">
        <v>13.109999999999996</v>
      </c>
      <c r="E1048" s="409"/>
      <c r="F1048" s="409"/>
      <c r="G1048" s="410" t="s">
        <v>1237</v>
      </c>
      <c r="H1048" s="411" t="s">
        <v>5</v>
      </c>
      <c r="I1048" s="412">
        <v>2</v>
      </c>
      <c r="J1048" s="413">
        <v>2279512</v>
      </c>
      <c r="K1048" s="414">
        <v>4559024</v>
      </c>
      <c r="L1048" s="290"/>
      <c r="M1048" s="291"/>
      <c r="N1048" s="364"/>
      <c r="O1048" s="318">
        <f t="shared" si="114"/>
        <v>0</v>
      </c>
      <c r="P1048" s="319">
        <f t="shared" si="115"/>
        <v>0</v>
      </c>
      <c r="Q1048" s="150" t="str">
        <f t="shared" si="116"/>
        <v>ERROR</v>
      </c>
      <c r="R1048" s="274"/>
    </row>
    <row r="1049" spans="1:18" s="104" customFormat="1" ht="48" customHeight="1">
      <c r="A1049" s="78"/>
      <c r="B1049" s="363"/>
      <c r="C1049" s="428">
        <v>9098</v>
      </c>
      <c r="D1049" s="487">
        <v>13.110999999999995</v>
      </c>
      <c r="E1049" s="409"/>
      <c r="F1049" s="409"/>
      <c r="G1049" s="410" t="s">
        <v>1238</v>
      </c>
      <c r="H1049" s="411" t="s">
        <v>5</v>
      </c>
      <c r="I1049" s="412">
        <v>2</v>
      </c>
      <c r="J1049" s="413">
        <v>4929545</v>
      </c>
      <c r="K1049" s="414">
        <v>9859090</v>
      </c>
      <c r="L1049" s="290"/>
      <c r="M1049" s="291"/>
      <c r="N1049" s="364"/>
      <c r="O1049" s="318">
        <f t="shared" si="114"/>
        <v>0</v>
      </c>
      <c r="P1049" s="319">
        <f t="shared" si="115"/>
        <v>0</v>
      </c>
      <c r="Q1049" s="150" t="str">
        <f t="shared" si="116"/>
        <v>ERROR</v>
      </c>
      <c r="R1049" s="274"/>
    </row>
    <row r="1050" spans="1:18" s="104" customFormat="1" ht="48" customHeight="1">
      <c r="A1050" s="78"/>
      <c r="B1050" s="363"/>
      <c r="C1050" s="428">
        <v>9099</v>
      </c>
      <c r="D1050" s="487">
        <v>13.111999999999995</v>
      </c>
      <c r="E1050" s="409"/>
      <c r="F1050" s="409"/>
      <c r="G1050" s="410" t="s">
        <v>1239</v>
      </c>
      <c r="H1050" s="411" t="s">
        <v>5</v>
      </c>
      <c r="I1050" s="412">
        <v>2</v>
      </c>
      <c r="J1050" s="413">
        <v>1338321</v>
      </c>
      <c r="K1050" s="414">
        <v>2676642</v>
      </c>
      <c r="L1050" s="290"/>
      <c r="M1050" s="291"/>
      <c r="N1050" s="364"/>
      <c r="O1050" s="318">
        <f t="shared" si="114"/>
        <v>0</v>
      </c>
      <c r="P1050" s="319">
        <f t="shared" si="115"/>
        <v>0</v>
      </c>
      <c r="Q1050" s="150" t="str">
        <f t="shared" si="116"/>
        <v>ERROR</v>
      </c>
      <c r="R1050" s="274"/>
    </row>
    <row r="1051" spans="1:18" s="104" customFormat="1" ht="48" customHeight="1">
      <c r="A1051" s="78"/>
      <c r="B1051" s="363"/>
      <c r="C1051" s="428">
        <v>9101</v>
      </c>
      <c r="D1051" s="487">
        <v>13.112999999999994</v>
      </c>
      <c r="E1051" s="409"/>
      <c r="F1051" s="409"/>
      <c r="G1051" s="410" t="s">
        <v>1240</v>
      </c>
      <c r="H1051" s="411" t="s">
        <v>5</v>
      </c>
      <c r="I1051" s="412">
        <v>2</v>
      </c>
      <c r="J1051" s="413">
        <v>1941984</v>
      </c>
      <c r="K1051" s="414">
        <v>3883968</v>
      </c>
      <c r="L1051" s="290"/>
      <c r="M1051" s="291"/>
      <c r="N1051" s="364"/>
      <c r="O1051" s="318">
        <f t="shared" si="114"/>
        <v>0</v>
      </c>
      <c r="P1051" s="319">
        <f t="shared" si="115"/>
        <v>0</v>
      </c>
      <c r="Q1051" s="150" t="str">
        <f t="shared" si="116"/>
        <v>ERROR</v>
      </c>
      <c r="R1051" s="274"/>
    </row>
    <row r="1052" spans="1:18" s="104" customFormat="1" ht="48" customHeight="1">
      <c r="A1052" s="78"/>
      <c r="B1052" s="363"/>
      <c r="C1052" s="428"/>
      <c r="D1052" s="487"/>
      <c r="E1052" s="409"/>
      <c r="F1052" s="409"/>
      <c r="G1052" s="415" t="s">
        <v>455</v>
      </c>
      <c r="H1052" s="411"/>
      <c r="I1052" s="411"/>
      <c r="J1052" s="413"/>
      <c r="K1052" s="414"/>
      <c r="L1052" s="290"/>
      <c r="M1052" s="291"/>
      <c r="N1052" s="520"/>
      <c r="O1052" s="366"/>
      <c r="P1052" s="367"/>
      <c r="Q1052" s="150"/>
      <c r="R1052" s="274"/>
    </row>
    <row r="1053" spans="1:18" s="104" customFormat="1" ht="48" customHeight="1">
      <c r="A1053" s="78"/>
      <c r="B1053" s="363"/>
      <c r="C1053" s="428"/>
      <c r="D1053" s="487"/>
      <c r="E1053" s="409"/>
      <c r="F1053" s="409"/>
      <c r="G1053" s="415" t="s">
        <v>1230</v>
      </c>
      <c r="H1053" s="411"/>
      <c r="I1053" s="411"/>
      <c r="J1053" s="413"/>
      <c r="K1053" s="414"/>
      <c r="L1053" s="290"/>
      <c r="M1053" s="291"/>
      <c r="N1053" s="520"/>
      <c r="O1053" s="366"/>
      <c r="P1053" s="367"/>
      <c r="Q1053" s="150"/>
      <c r="R1053" s="274"/>
    </row>
    <row r="1054" spans="1:18" s="104" customFormat="1" ht="48" customHeight="1">
      <c r="A1054" s="78"/>
      <c r="B1054" s="363"/>
      <c r="C1054" s="428" t="s">
        <v>1241</v>
      </c>
      <c r="D1054" s="487" t="s">
        <v>1650</v>
      </c>
      <c r="E1054" s="409"/>
      <c r="F1054" s="409"/>
      <c r="G1054" s="410" t="s">
        <v>1231</v>
      </c>
      <c r="H1054" s="411" t="s">
        <v>4</v>
      </c>
      <c r="I1054" s="412">
        <v>26</v>
      </c>
      <c r="J1054" s="413">
        <v>207287</v>
      </c>
      <c r="K1054" s="414">
        <v>5389462</v>
      </c>
      <c r="L1054" s="290"/>
      <c r="M1054" s="291"/>
      <c r="N1054" s="364"/>
      <c r="O1054" s="318">
        <f t="shared" si="114"/>
        <v>0</v>
      </c>
      <c r="P1054" s="319">
        <f t="shared" si="115"/>
        <v>0</v>
      </c>
      <c r="Q1054" s="150" t="str">
        <f t="shared" ref="Q1054:Q1067" si="117">IF(OR(P1054&lt;=0,P1054&gt;$K1054),"ERROR","OK")</f>
        <v>ERROR</v>
      </c>
      <c r="R1054" s="274"/>
    </row>
    <row r="1055" spans="1:18" s="104" customFormat="1" ht="48" customHeight="1">
      <c r="A1055" s="78"/>
      <c r="B1055" s="363"/>
      <c r="C1055" s="428" t="s">
        <v>1243</v>
      </c>
      <c r="D1055" s="487" t="s">
        <v>1651</v>
      </c>
      <c r="E1055" s="409"/>
      <c r="F1055" s="409"/>
      <c r="G1055" s="410" t="s">
        <v>1232</v>
      </c>
      <c r="H1055" s="411" t="s">
        <v>4</v>
      </c>
      <c r="I1055" s="412">
        <v>1101</v>
      </c>
      <c r="J1055" s="413">
        <v>131576</v>
      </c>
      <c r="K1055" s="414">
        <v>144865176</v>
      </c>
      <c r="L1055" s="290"/>
      <c r="M1055" s="291"/>
      <c r="N1055" s="364"/>
      <c r="O1055" s="318">
        <f t="shared" si="114"/>
        <v>0</v>
      </c>
      <c r="P1055" s="319">
        <f t="shared" si="115"/>
        <v>0</v>
      </c>
      <c r="Q1055" s="150" t="str">
        <f t="shared" si="117"/>
        <v>ERROR</v>
      </c>
      <c r="R1055" s="274"/>
    </row>
    <row r="1056" spans="1:18" s="104" customFormat="1" ht="48" customHeight="1">
      <c r="A1056" s="78"/>
      <c r="B1056" s="363"/>
      <c r="C1056" s="428" t="s">
        <v>1245</v>
      </c>
      <c r="D1056" s="487" t="s">
        <v>1652</v>
      </c>
      <c r="E1056" s="409"/>
      <c r="F1056" s="409"/>
      <c r="G1056" s="410" t="s">
        <v>1233</v>
      </c>
      <c r="H1056" s="411" t="s">
        <v>6</v>
      </c>
      <c r="I1056" s="412">
        <v>1150</v>
      </c>
      <c r="J1056" s="413">
        <v>909254</v>
      </c>
      <c r="K1056" s="414">
        <v>1045642100</v>
      </c>
      <c r="L1056" s="290"/>
      <c r="M1056" s="291"/>
      <c r="N1056" s="364"/>
      <c r="O1056" s="318">
        <f t="shared" si="114"/>
        <v>0</v>
      </c>
      <c r="P1056" s="319">
        <f t="shared" si="115"/>
        <v>0</v>
      </c>
      <c r="Q1056" s="150" t="str">
        <f t="shared" si="117"/>
        <v>ERROR</v>
      </c>
      <c r="R1056" s="274"/>
    </row>
    <row r="1057" spans="1:29" s="104" customFormat="1" ht="48" customHeight="1">
      <c r="A1057" s="78"/>
      <c r="B1057" s="363"/>
      <c r="C1057" s="428" t="s">
        <v>1247</v>
      </c>
      <c r="D1057" s="487" t="s">
        <v>1653</v>
      </c>
      <c r="E1057" s="409"/>
      <c r="F1057" s="409"/>
      <c r="G1057" s="410" t="s">
        <v>1234</v>
      </c>
      <c r="H1057" s="411" t="s">
        <v>6</v>
      </c>
      <c r="I1057" s="412">
        <v>1369</v>
      </c>
      <c r="J1057" s="413">
        <v>190613</v>
      </c>
      <c r="K1057" s="414">
        <v>260949197</v>
      </c>
      <c r="L1057" s="290"/>
      <c r="M1057" s="291"/>
      <c r="N1057" s="364"/>
      <c r="O1057" s="318">
        <f t="shared" si="114"/>
        <v>0</v>
      </c>
      <c r="P1057" s="319">
        <f t="shared" si="115"/>
        <v>0</v>
      </c>
      <c r="Q1057" s="150" t="str">
        <f t="shared" si="117"/>
        <v>ERROR</v>
      </c>
      <c r="R1057" s="274"/>
    </row>
    <row r="1058" spans="1:29" s="104" customFormat="1" ht="48" customHeight="1">
      <c r="A1058" s="78"/>
      <c r="B1058" s="363"/>
      <c r="C1058" s="428" t="s">
        <v>1249</v>
      </c>
      <c r="D1058" s="487" t="s">
        <v>1654</v>
      </c>
      <c r="E1058" s="409"/>
      <c r="F1058" s="409"/>
      <c r="G1058" s="410" t="s">
        <v>1235</v>
      </c>
      <c r="H1058" s="411" t="s">
        <v>6</v>
      </c>
      <c r="I1058" s="412">
        <v>2053</v>
      </c>
      <c r="J1058" s="413">
        <v>171905</v>
      </c>
      <c r="K1058" s="414">
        <v>352920965</v>
      </c>
      <c r="L1058" s="290"/>
      <c r="M1058" s="291"/>
      <c r="N1058" s="364"/>
      <c r="O1058" s="318">
        <f t="shared" si="114"/>
        <v>0</v>
      </c>
      <c r="P1058" s="319">
        <f t="shared" si="115"/>
        <v>0</v>
      </c>
      <c r="Q1058" s="150" t="str">
        <f t="shared" si="117"/>
        <v>ERROR</v>
      </c>
      <c r="R1058" s="274"/>
    </row>
    <row r="1059" spans="1:29" s="104" customFormat="1" ht="48" customHeight="1">
      <c r="A1059" s="78"/>
      <c r="B1059" s="363"/>
      <c r="C1059" s="428" t="s">
        <v>1250</v>
      </c>
      <c r="D1059" s="487" t="s">
        <v>1655</v>
      </c>
      <c r="E1059" s="409"/>
      <c r="F1059" s="409"/>
      <c r="G1059" s="410" t="s">
        <v>35</v>
      </c>
      <c r="H1059" s="411" t="s">
        <v>6</v>
      </c>
      <c r="I1059" s="412">
        <v>1369</v>
      </c>
      <c r="J1059" s="413">
        <v>6155</v>
      </c>
      <c r="K1059" s="414">
        <v>8426195</v>
      </c>
      <c r="L1059" s="290"/>
      <c r="M1059" s="291"/>
      <c r="N1059" s="364"/>
      <c r="O1059" s="318">
        <f t="shared" si="114"/>
        <v>0</v>
      </c>
      <c r="P1059" s="319">
        <f t="shared" si="115"/>
        <v>0</v>
      </c>
      <c r="Q1059" s="150" t="str">
        <f t="shared" si="117"/>
        <v>ERROR</v>
      </c>
      <c r="R1059" s="274"/>
    </row>
    <row r="1060" spans="1:29" s="104" customFormat="1" ht="48" customHeight="1">
      <c r="A1060" s="78"/>
      <c r="B1060" s="363"/>
      <c r="C1060" s="428" t="s">
        <v>710</v>
      </c>
      <c r="D1060" s="487" t="s">
        <v>1656</v>
      </c>
      <c r="E1060" s="409"/>
      <c r="F1060" s="409"/>
      <c r="G1060" s="410" t="s">
        <v>685</v>
      </c>
      <c r="H1060" s="411" t="s">
        <v>6</v>
      </c>
      <c r="I1060" s="412">
        <v>1369</v>
      </c>
      <c r="J1060" s="413">
        <v>42199</v>
      </c>
      <c r="K1060" s="414">
        <v>57770431</v>
      </c>
      <c r="L1060" s="290"/>
      <c r="M1060" s="291"/>
      <c r="N1060" s="364"/>
      <c r="O1060" s="318">
        <f t="shared" si="114"/>
        <v>0</v>
      </c>
      <c r="P1060" s="319">
        <f t="shared" si="115"/>
        <v>0</v>
      </c>
      <c r="Q1060" s="150" t="str">
        <f t="shared" si="117"/>
        <v>ERROR</v>
      </c>
      <c r="R1060" s="274"/>
    </row>
    <row r="1061" spans="1:29" s="104" customFormat="1" ht="48" customHeight="1">
      <c r="A1061" s="78"/>
      <c r="B1061" s="363"/>
      <c r="C1061" s="428" t="s">
        <v>1251</v>
      </c>
      <c r="D1061" s="487" t="s">
        <v>1657</v>
      </c>
      <c r="E1061" s="409"/>
      <c r="F1061" s="409"/>
      <c r="G1061" s="410" t="s">
        <v>32</v>
      </c>
      <c r="H1061" s="411" t="s">
        <v>6</v>
      </c>
      <c r="I1061" s="412">
        <v>399</v>
      </c>
      <c r="J1061" s="413">
        <v>45033</v>
      </c>
      <c r="K1061" s="414">
        <v>17968167</v>
      </c>
      <c r="L1061" s="290"/>
      <c r="M1061" s="291"/>
      <c r="N1061" s="364"/>
      <c r="O1061" s="318">
        <f t="shared" si="114"/>
        <v>0</v>
      </c>
      <c r="P1061" s="319">
        <f t="shared" si="115"/>
        <v>0</v>
      </c>
      <c r="Q1061" s="150" t="str">
        <f t="shared" si="117"/>
        <v>ERROR</v>
      </c>
      <c r="R1061" s="274"/>
    </row>
    <row r="1062" spans="1:29" s="104" customFormat="1" ht="48" customHeight="1">
      <c r="A1062" s="78"/>
      <c r="B1062" s="363"/>
      <c r="C1062" s="428" t="s">
        <v>1252</v>
      </c>
      <c r="D1062" s="487" t="s">
        <v>1658</v>
      </c>
      <c r="E1062" s="409"/>
      <c r="F1062" s="409"/>
      <c r="G1062" s="410" t="s">
        <v>1236</v>
      </c>
      <c r="H1062" s="411" t="s">
        <v>6</v>
      </c>
      <c r="I1062" s="412">
        <v>625</v>
      </c>
      <c r="J1062" s="413">
        <v>112816</v>
      </c>
      <c r="K1062" s="414">
        <v>70510000</v>
      </c>
      <c r="L1062" s="290"/>
      <c r="M1062" s="291"/>
      <c r="N1062" s="364"/>
      <c r="O1062" s="318">
        <f t="shared" si="114"/>
        <v>0</v>
      </c>
      <c r="P1062" s="319">
        <f t="shared" si="115"/>
        <v>0</v>
      </c>
      <c r="Q1062" s="150" t="str">
        <f t="shared" si="117"/>
        <v>ERROR</v>
      </c>
      <c r="R1062" s="274"/>
    </row>
    <row r="1063" spans="1:29" s="104" customFormat="1" ht="48" customHeight="1">
      <c r="A1063" s="78"/>
      <c r="B1063" s="363"/>
      <c r="C1063" s="428"/>
      <c r="D1063" s="487"/>
      <c r="E1063" s="409"/>
      <c r="F1063" s="409"/>
      <c r="G1063" s="415" t="s">
        <v>23</v>
      </c>
      <c r="H1063" s="411"/>
      <c r="I1063" s="411"/>
      <c r="J1063" s="413"/>
      <c r="K1063" s="414"/>
      <c r="L1063" s="290"/>
      <c r="M1063" s="291"/>
      <c r="N1063" s="520"/>
      <c r="O1063" s="366"/>
      <c r="P1063" s="367"/>
      <c r="Q1063" s="150"/>
      <c r="R1063" s="274"/>
    </row>
    <row r="1064" spans="1:29" s="104" customFormat="1" ht="48" customHeight="1">
      <c r="A1064" s="78"/>
      <c r="B1064" s="363"/>
      <c r="C1064" s="428" t="s">
        <v>1253</v>
      </c>
      <c r="D1064" s="487" t="s">
        <v>1659</v>
      </c>
      <c r="E1064" s="409"/>
      <c r="F1064" s="409"/>
      <c r="G1064" s="410" t="s">
        <v>1237</v>
      </c>
      <c r="H1064" s="411" t="s">
        <v>5</v>
      </c>
      <c r="I1064" s="412">
        <v>1</v>
      </c>
      <c r="J1064" s="413">
        <v>2279512</v>
      </c>
      <c r="K1064" s="414">
        <v>2279512</v>
      </c>
      <c r="L1064" s="290"/>
      <c r="M1064" s="291"/>
      <c r="N1064" s="364"/>
      <c r="O1064" s="318">
        <f t="shared" si="114"/>
        <v>0</v>
      </c>
      <c r="P1064" s="319">
        <f t="shared" si="115"/>
        <v>0</v>
      </c>
      <c r="Q1064" s="150" t="str">
        <f t="shared" si="117"/>
        <v>ERROR</v>
      </c>
      <c r="R1064" s="274"/>
    </row>
    <row r="1065" spans="1:29" s="104" customFormat="1" ht="48" customHeight="1">
      <c r="A1065" s="78"/>
      <c r="B1065" s="363"/>
      <c r="C1065" s="428" t="s">
        <v>1254</v>
      </c>
      <c r="D1065" s="487" t="s">
        <v>1660</v>
      </c>
      <c r="E1065" s="409"/>
      <c r="F1065" s="409"/>
      <c r="G1065" s="410" t="s">
        <v>1238</v>
      </c>
      <c r="H1065" s="411" t="s">
        <v>5</v>
      </c>
      <c r="I1065" s="412">
        <v>1</v>
      </c>
      <c r="J1065" s="413">
        <v>4929545</v>
      </c>
      <c r="K1065" s="414">
        <v>4929545</v>
      </c>
      <c r="L1065" s="290"/>
      <c r="M1065" s="291"/>
      <c r="N1065" s="364"/>
      <c r="O1065" s="318">
        <f t="shared" si="114"/>
        <v>0</v>
      </c>
      <c r="P1065" s="319">
        <f t="shared" si="115"/>
        <v>0</v>
      </c>
      <c r="Q1065" s="150" t="str">
        <f t="shared" si="117"/>
        <v>ERROR</v>
      </c>
      <c r="R1065" s="274"/>
    </row>
    <row r="1066" spans="1:29" s="104" customFormat="1" ht="48" customHeight="1">
      <c r="A1066" s="78"/>
      <c r="B1066" s="363"/>
      <c r="C1066" s="428" t="s">
        <v>1255</v>
      </c>
      <c r="D1066" s="487" t="s">
        <v>1661</v>
      </c>
      <c r="E1066" s="409"/>
      <c r="F1066" s="409"/>
      <c r="G1066" s="410" t="s">
        <v>1239</v>
      </c>
      <c r="H1066" s="411" t="s">
        <v>5</v>
      </c>
      <c r="I1066" s="412">
        <v>1</v>
      </c>
      <c r="J1066" s="413">
        <v>1338321</v>
      </c>
      <c r="K1066" s="414">
        <v>1338321</v>
      </c>
      <c r="L1066" s="290"/>
      <c r="M1066" s="291"/>
      <c r="N1066" s="364"/>
      <c r="O1066" s="318">
        <f t="shared" si="114"/>
        <v>0</v>
      </c>
      <c r="P1066" s="319">
        <f t="shared" si="115"/>
        <v>0</v>
      </c>
      <c r="Q1066" s="150" t="str">
        <f t="shared" si="117"/>
        <v>ERROR</v>
      </c>
      <c r="R1066" s="274"/>
    </row>
    <row r="1067" spans="1:29" s="104" customFormat="1" ht="48" customHeight="1">
      <c r="A1067" s="78"/>
      <c r="B1067" s="363"/>
      <c r="C1067" s="428" t="s">
        <v>1256</v>
      </c>
      <c r="D1067" s="487" t="s">
        <v>1662</v>
      </c>
      <c r="E1067" s="409"/>
      <c r="F1067" s="409"/>
      <c r="G1067" s="410" t="s">
        <v>1240</v>
      </c>
      <c r="H1067" s="411" t="s">
        <v>5</v>
      </c>
      <c r="I1067" s="412">
        <v>1</v>
      </c>
      <c r="J1067" s="413">
        <v>1941984</v>
      </c>
      <c r="K1067" s="414">
        <v>1941984</v>
      </c>
      <c r="L1067" s="290"/>
      <c r="M1067" s="291"/>
      <c r="N1067" s="364"/>
      <c r="O1067" s="318">
        <f t="shared" si="114"/>
        <v>0</v>
      </c>
      <c r="P1067" s="319">
        <f t="shared" si="115"/>
        <v>0</v>
      </c>
      <c r="Q1067" s="150" t="str">
        <f t="shared" si="117"/>
        <v>ERROR</v>
      </c>
      <c r="R1067" s="274"/>
    </row>
    <row r="1068" spans="1:29" s="104" customFormat="1" ht="30" customHeight="1">
      <c r="A1068" s="78"/>
      <c r="B1068" s="363"/>
      <c r="C1068" s="416" t="s">
        <v>1266</v>
      </c>
      <c r="D1068" s="497"/>
      <c r="E1068" s="417"/>
      <c r="F1068" s="417"/>
      <c r="G1068" s="418"/>
      <c r="H1068" s="419"/>
      <c r="I1068" s="420"/>
      <c r="J1068" s="421"/>
      <c r="K1068" s="422">
        <v>10256687551</v>
      </c>
      <c r="L1068" s="290"/>
      <c r="M1068" s="291"/>
      <c r="N1068" s="321"/>
      <c r="O1068" s="318"/>
      <c r="P1068" s="320">
        <f>SUM(P985:P1067)</f>
        <v>0</v>
      </c>
      <c r="Q1068" s="150" t="str">
        <f>IF(OR(P1068&lt;=0,P1068&gt;$K1068,COUNTIF(Q986:Q1067,"error")&gt;0),"ERROR","OK")</f>
        <v>ERROR</v>
      </c>
      <c r="R1068" s="274"/>
      <c r="V1068" s="712"/>
      <c r="W1068" s="712"/>
    </row>
    <row r="1069" spans="1:29" s="104" customFormat="1" ht="45" customHeight="1" thickBot="1">
      <c r="A1069" s="78"/>
      <c r="B1069" s="363"/>
      <c r="C1069" s="128"/>
      <c r="D1069" s="129"/>
      <c r="E1069" s="130"/>
      <c r="F1069" s="130"/>
      <c r="G1069" s="131"/>
      <c r="H1069" s="130"/>
      <c r="I1069" s="132"/>
      <c r="J1069" s="106"/>
      <c r="K1069" s="133"/>
      <c r="L1069" s="89"/>
      <c r="M1069" s="88"/>
      <c r="N1069" s="368"/>
      <c r="O1069" s="78"/>
      <c r="P1069" s="78"/>
      <c r="Q1069" s="78"/>
      <c r="R1069" s="274"/>
    </row>
    <row r="1070" spans="1:29" s="78" customFormat="1" ht="40.200000000000003" customHeight="1" thickBot="1">
      <c r="B1070" s="363"/>
      <c r="C1070" s="578" t="s">
        <v>1715</v>
      </c>
      <c r="D1070" s="579"/>
      <c r="E1070" s="579"/>
      <c r="F1070" s="579"/>
      <c r="G1070" s="579"/>
      <c r="H1070" s="579"/>
      <c r="I1070" s="579"/>
      <c r="J1070" s="580"/>
      <c r="K1070" s="354">
        <v>311029058671</v>
      </c>
      <c r="L1070" s="89"/>
      <c r="M1070" s="88"/>
      <c r="N1070" s="369"/>
      <c r="O1070" s="370">
        <f t="shared" ref="O1070" si="118">ROUND((+N1070),0)</f>
        <v>0</v>
      </c>
      <c r="P1070" s="374">
        <f>+O1070</f>
        <v>0</v>
      </c>
      <c r="Q1070" s="149" t="str">
        <f t="shared" ref="Q1070" si="119">IF(OR(P1070&lt;=0,P1070&gt;$K1070),"ERROR","OK")</f>
        <v>ERROR</v>
      </c>
      <c r="R1070" s="89"/>
      <c r="U1070" s="104"/>
      <c r="V1070" s="104"/>
      <c r="W1070" s="104"/>
      <c r="X1070" s="104"/>
      <c r="Y1070" s="104"/>
      <c r="Z1070" s="104"/>
      <c r="AA1070" s="104"/>
      <c r="AB1070" s="104"/>
      <c r="AC1070" s="104"/>
    </row>
    <row r="1071" spans="1:29" s="78" customFormat="1" ht="45" customHeight="1" thickBot="1">
      <c r="B1071" s="363"/>
      <c r="C1071" s="134"/>
      <c r="D1071" s="135"/>
      <c r="E1071" s="136"/>
      <c r="F1071" s="136"/>
      <c r="G1071" s="137"/>
      <c r="H1071" s="135"/>
      <c r="I1071" s="138"/>
      <c r="J1071" s="139"/>
      <c r="K1071" s="140"/>
      <c r="L1071" s="89"/>
      <c r="M1071" s="88"/>
      <c r="P1071" s="299"/>
      <c r="R1071" s="89"/>
      <c r="U1071" s="104"/>
      <c r="V1071" s="104"/>
      <c r="W1071" s="104"/>
      <c r="X1071" s="104"/>
      <c r="Y1071" s="104"/>
      <c r="Z1071" s="104"/>
      <c r="AA1071" s="104"/>
      <c r="AB1071" s="104"/>
      <c r="AC1071" s="104"/>
    </row>
    <row r="1072" spans="1:29" s="78" customFormat="1" ht="40.200000000000003" customHeight="1" thickBot="1">
      <c r="B1072" s="363"/>
      <c r="C1072" s="578" t="s">
        <v>1716</v>
      </c>
      <c r="D1072" s="579"/>
      <c r="E1072" s="579"/>
      <c r="F1072" s="579"/>
      <c r="G1072" s="579"/>
      <c r="H1072" s="579"/>
      <c r="I1072" s="579"/>
      <c r="J1072" s="580"/>
      <c r="K1072" s="354">
        <v>117716196965</v>
      </c>
      <c r="L1072" s="89"/>
      <c r="M1072" s="88"/>
      <c r="N1072" s="371"/>
      <c r="O1072" s="329"/>
      <c r="P1072" s="330">
        <f>P120+P242+P275+P357+P441+P612+P965+P980</f>
        <v>0</v>
      </c>
      <c r="Q1072" s="149" t="str">
        <f>IF(OR(P1072&lt;=0,P1072&gt;$K1072,COUNTIF(Q13:Q983,"error")&gt;0),"ERROR","OK")</f>
        <v>ERROR</v>
      </c>
      <c r="R1072" s="89"/>
      <c r="U1072" s="104"/>
      <c r="V1072" s="104"/>
      <c r="W1072" s="104"/>
      <c r="X1072" s="104"/>
      <c r="Y1072" s="104"/>
      <c r="Z1072" s="104"/>
      <c r="AA1072" s="104"/>
      <c r="AB1072" s="104"/>
      <c r="AC1072" s="104"/>
    </row>
    <row r="1073" spans="2:29" s="78" customFormat="1" ht="15" customHeight="1" thickBot="1">
      <c r="B1073" s="363"/>
      <c r="C1073" s="134"/>
      <c r="D1073" s="135"/>
      <c r="E1073" s="136"/>
      <c r="F1073" s="136"/>
      <c r="G1073" s="137"/>
      <c r="H1073" s="135"/>
      <c r="I1073" s="138"/>
      <c r="J1073" s="139"/>
      <c r="K1073" s="140"/>
      <c r="L1073" s="89"/>
      <c r="M1073" s="88"/>
      <c r="P1073" s="299"/>
      <c r="R1073" s="89"/>
      <c r="U1073" s="104"/>
      <c r="V1073" s="104"/>
      <c r="W1073" s="104"/>
      <c r="X1073" s="104"/>
      <c r="Y1073" s="104"/>
      <c r="Z1073" s="104"/>
      <c r="AA1073" s="104"/>
      <c r="AB1073" s="104"/>
      <c r="AC1073" s="104"/>
    </row>
    <row r="1074" spans="2:29" s="78" customFormat="1" ht="40.200000000000003" customHeight="1" thickBot="1">
      <c r="B1074" s="363"/>
      <c r="C1074" s="578" t="s">
        <v>1717</v>
      </c>
      <c r="D1074" s="579"/>
      <c r="E1074" s="579"/>
      <c r="F1074" s="579"/>
      <c r="G1074" s="579"/>
      <c r="H1074" s="579"/>
      <c r="I1074" s="579"/>
      <c r="J1074" s="580"/>
      <c r="K1074" s="354">
        <v>10703211162</v>
      </c>
      <c r="L1074" s="89"/>
      <c r="M1074" s="88"/>
      <c r="O1074" s="329"/>
      <c r="P1074" s="330">
        <f>$K1074</f>
        <v>10703211162</v>
      </c>
      <c r="Q1074" s="149" t="str">
        <f>IF(OR(P1074&lt;&gt;$K1074),"ERROR","VALOR FIJO")</f>
        <v>VALOR FIJO</v>
      </c>
      <c r="R1074" s="89"/>
      <c r="U1074" s="104"/>
      <c r="V1074" s="104"/>
      <c r="W1074" s="104"/>
      <c r="X1074" s="104"/>
      <c r="Y1074" s="104"/>
      <c r="Z1074" s="104"/>
      <c r="AA1074" s="104"/>
      <c r="AB1074" s="104"/>
      <c r="AC1074" s="104"/>
    </row>
    <row r="1075" spans="2:29" s="78" customFormat="1" ht="15" customHeight="1" thickBot="1">
      <c r="B1075" s="363"/>
      <c r="C1075" s="134"/>
      <c r="D1075" s="135"/>
      <c r="E1075" s="136"/>
      <c r="F1075" s="136"/>
      <c r="G1075" s="137"/>
      <c r="H1075" s="135"/>
      <c r="I1075" s="138"/>
      <c r="J1075" s="139"/>
      <c r="K1075" s="140"/>
      <c r="L1075" s="89"/>
      <c r="M1075" s="88"/>
      <c r="P1075" s="299"/>
      <c r="R1075" s="89"/>
      <c r="U1075" s="104"/>
      <c r="V1075" s="104"/>
      <c r="W1075" s="104"/>
      <c r="X1075" s="104"/>
      <c r="Y1075" s="104"/>
      <c r="Z1075" s="104"/>
      <c r="AA1075" s="104"/>
      <c r="AB1075" s="104"/>
      <c r="AC1075" s="104"/>
    </row>
    <row r="1076" spans="2:29" s="78" customFormat="1" ht="40.200000000000003" customHeight="1" thickBot="1">
      <c r="B1076" s="363"/>
      <c r="C1076" s="578" t="s">
        <v>1718</v>
      </c>
      <c r="D1076" s="579"/>
      <c r="E1076" s="579"/>
      <c r="F1076" s="579"/>
      <c r="G1076" s="579"/>
      <c r="H1076" s="579"/>
      <c r="I1076" s="579"/>
      <c r="J1076" s="580"/>
      <c r="K1076" s="354">
        <v>10256687551</v>
      </c>
      <c r="L1076" s="89"/>
      <c r="M1076" s="88"/>
      <c r="O1076" s="329"/>
      <c r="P1076" s="330">
        <f>+P1068</f>
        <v>0</v>
      </c>
      <c r="Q1076" s="149" t="str">
        <f>IF(OR(P1076&lt;=0,P1076&gt;$K1076,COUNTIF(Q987:Q1068,"error")&gt;0),"ERROR","OK")</f>
        <v>ERROR</v>
      </c>
      <c r="R1076" s="89"/>
      <c r="U1076" s="104"/>
      <c r="V1076" s="104"/>
      <c r="W1076" s="104"/>
      <c r="X1076" s="104"/>
      <c r="Y1076" s="104"/>
      <c r="Z1076" s="104"/>
      <c r="AA1076" s="104"/>
      <c r="AB1076" s="104"/>
      <c r="AC1076" s="104"/>
    </row>
    <row r="1077" spans="2:29" s="78" customFormat="1" ht="15" customHeight="1" thickBot="1">
      <c r="B1077" s="363"/>
      <c r="C1077" s="134"/>
      <c r="D1077" s="135"/>
      <c r="E1077" s="136"/>
      <c r="F1077" s="136"/>
      <c r="G1077" s="137"/>
      <c r="H1077" s="135"/>
      <c r="I1077" s="138"/>
      <c r="J1077" s="139"/>
      <c r="K1077" s="140"/>
      <c r="L1077" s="89"/>
      <c r="M1077" s="88"/>
      <c r="P1077" s="299"/>
      <c r="R1077" s="89"/>
      <c r="U1077" s="104"/>
      <c r="V1077" s="104"/>
      <c r="W1077" s="104"/>
      <c r="X1077" s="104"/>
      <c r="Y1077" s="104"/>
      <c r="Z1077" s="104"/>
      <c r="AA1077" s="104"/>
      <c r="AB1077" s="104"/>
      <c r="AC1077" s="104"/>
    </row>
    <row r="1078" spans="2:29" s="78" customFormat="1" ht="40.200000000000003" customHeight="1" thickBot="1">
      <c r="B1078" s="363"/>
      <c r="C1078" s="578" t="s">
        <v>1257</v>
      </c>
      <c r="D1078" s="579"/>
      <c r="E1078" s="579"/>
      <c r="F1078" s="579"/>
      <c r="G1078" s="579"/>
      <c r="H1078" s="579"/>
      <c r="I1078" s="579"/>
      <c r="J1078" s="580"/>
      <c r="K1078" s="354">
        <v>449705154349</v>
      </c>
      <c r="L1078" s="89"/>
      <c r="M1078" s="88"/>
      <c r="O1078" s="327"/>
      <c r="P1078" s="328">
        <f>+P1070+P1072+P1074+P1076</f>
        <v>10703211162</v>
      </c>
      <c r="Q1078" s="149" t="str">
        <f>IF(OR(P1078&lt;=0,P1078&gt;$K1078,COUNTIF(Q1070:Q1076,"error")&gt;0),"ERROR","OK")</f>
        <v>ERROR</v>
      </c>
      <c r="R1078" s="89"/>
      <c r="U1078" s="104"/>
      <c r="V1078" s="104"/>
      <c r="W1078" s="104"/>
      <c r="X1078" s="104"/>
      <c r="Y1078" s="104"/>
      <c r="Z1078" s="104"/>
      <c r="AA1078" s="104"/>
      <c r="AB1078" s="104"/>
      <c r="AC1078" s="104"/>
    </row>
    <row r="1079" spans="2:29" s="78" customFormat="1" ht="15" customHeight="1" thickBot="1">
      <c r="B1079" s="363"/>
      <c r="C1079" s="134"/>
      <c r="D1079" s="135"/>
      <c r="E1079" s="136"/>
      <c r="F1079" s="136"/>
      <c r="G1079" s="137"/>
      <c r="H1079" s="135"/>
      <c r="I1079" s="138"/>
      <c r="J1079" s="139"/>
      <c r="K1079" s="140"/>
      <c r="L1079" s="89"/>
      <c r="M1079" s="88"/>
      <c r="P1079" s="299"/>
      <c r="R1079" s="89"/>
      <c r="U1079" s="104"/>
      <c r="V1079" s="104"/>
      <c r="W1079" s="104"/>
      <c r="X1079" s="104"/>
      <c r="Y1079" s="104"/>
      <c r="Z1079" s="104"/>
      <c r="AA1079" s="104"/>
      <c r="AB1079" s="104"/>
      <c r="AC1079" s="104"/>
    </row>
    <row r="1080" spans="2:29" s="78" customFormat="1" ht="40.200000000000003" customHeight="1" thickBot="1">
      <c r="B1080" s="363"/>
      <c r="C1080" s="552" t="s">
        <v>1719</v>
      </c>
      <c r="D1080" s="535"/>
      <c r="E1080" s="535"/>
      <c r="F1080" s="535"/>
      <c r="G1080" s="535"/>
      <c r="H1080" s="535"/>
      <c r="I1080" s="535"/>
      <c r="J1080" s="550"/>
      <c r="K1080" s="434">
        <v>5800130949</v>
      </c>
      <c r="L1080" s="89"/>
      <c r="M1080" s="88"/>
      <c r="N1080" s="375"/>
      <c r="O1080" s="329"/>
      <c r="P1080" s="330">
        <f>$K1080</f>
        <v>5800130949</v>
      </c>
      <c r="Q1080" s="149" t="str">
        <f>IF(OR(P1080&lt;&gt;$K1080),"ERROR","VALOR FIJO")</f>
        <v>VALOR FIJO</v>
      </c>
      <c r="R1080" s="89"/>
      <c r="U1080" s="104"/>
      <c r="V1080" s="104"/>
      <c r="W1080" s="104"/>
      <c r="X1080" s="104"/>
      <c r="Y1080" s="104"/>
      <c r="Z1080" s="104"/>
      <c r="AA1080" s="104"/>
      <c r="AB1080" s="104"/>
      <c r="AC1080" s="104"/>
    </row>
    <row r="1081" spans="2:29" s="78" customFormat="1" ht="40.200000000000003" customHeight="1" thickBot="1">
      <c r="B1081" s="363"/>
      <c r="C1081" s="553" t="s">
        <v>1720</v>
      </c>
      <c r="D1081" s="535"/>
      <c r="E1081" s="535"/>
      <c r="F1081" s="535"/>
      <c r="G1081" s="535"/>
      <c r="H1081" s="535"/>
      <c r="I1081" s="535"/>
      <c r="J1081" s="550"/>
      <c r="K1081" s="434">
        <v>1491185386</v>
      </c>
      <c r="L1081" s="89"/>
      <c r="M1081" s="88"/>
      <c r="O1081" s="329"/>
      <c r="P1081" s="330">
        <f>$K1081</f>
        <v>1491185386</v>
      </c>
      <c r="Q1081" s="149" t="str">
        <f>IF(OR(P1081&lt;&gt;$K1081),"ERROR","VALOR FIJO")</f>
        <v>VALOR FIJO</v>
      </c>
      <c r="R1081" s="89"/>
      <c r="U1081" s="104"/>
      <c r="V1081" s="104"/>
      <c r="W1081" s="104"/>
      <c r="X1081" s="104"/>
      <c r="Y1081" s="104"/>
      <c r="Z1081" s="104"/>
      <c r="AA1081" s="104"/>
      <c r="AB1081" s="104"/>
      <c r="AC1081" s="104"/>
    </row>
    <row r="1082" spans="2:29" s="78" customFormat="1" ht="40.200000000000003" customHeight="1" thickBot="1">
      <c r="B1082" s="363"/>
      <c r="C1082" s="597" t="s">
        <v>1721</v>
      </c>
      <c r="D1082" s="598"/>
      <c r="E1082" s="598"/>
      <c r="F1082" s="598"/>
      <c r="G1082" s="598"/>
      <c r="H1082" s="598"/>
      <c r="I1082" s="598"/>
      <c r="J1082" s="599"/>
      <c r="K1082" s="354">
        <v>7291316335</v>
      </c>
      <c r="L1082" s="89"/>
      <c r="M1082" s="88"/>
      <c r="O1082" s="329"/>
      <c r="P1082" s="330">
        <f>+P1080+P1081</f>
        <v>7291316335</v>
      </c>
      <c r="Q1082" s="149" t="str">
        <f>IF(OR(P1082&lt;&gt;$K1082,COUNTIF(Q1080:Q1081,"error")&gt;0),"ERROR","VALOR FIJO")</f>
        <v>VALOR FIJO</v>
      </c>
      <c r="R1082" s="89"/>
      <c r="U1082" s="104"/>
      <c r="V1082" s="104"/>
      <c r="W1082" s="104"/>
      <c r="X1082" s="104"/>
      <c r="Y1082" s="104"/>
      <c r="Z1082" s="104"/>
      <c r="AA1082" s="104"/>
      <c r="AB1082" s="104"/>
      <c r="AC1082" s="104"/>
    </row>
    <row r="1083" spans="2:29" s="78" customFormat="1" ht="15" customHeight="1" thickBot="1">
      <c r="B1083" s="363"/>
      <c r="C1083" s="462"/>
      <c r="D1083" s="454"/>
      <c r="E1083" s="462"/>
      <c r="F1083" s="462"/>
      <c r="G1083" s="418"/>
      <c r="H1083" s="417"/>
      <c r="I1083" s="436"/>
      <c r="J1083" s="437"/>
      <c r="K1083" s="438"/>
      <c r="L1083" s="89"/>
      <c r="M1083" s="88"/>
      <c r="P1083" s="299"/>
      <c r="R1083" s="89"/>
      <c r="U1083" s="104"/>
      <c r="V1083" s="104"/>
      <c r="W1083" s="104"/>
      <c r="X1083" s="104"/>
      <c r="Y1083" s="104"/>
      <c r="Z1083" s="104"/>
      <c r="AA1083" s="104"/>
      <c r="AB1083" s="104"/>
      <c r="AC1083" s="104"/>
    </row>
    <row r="1084" spans="2:29" s="78" customFormat="1" ht="40.200000000000003" customHeight="1" thickBot="1">
      <c r="B1084" s="363"/>
      <c r="C1084" s="553" t="s">
        <v>1722</v>
      </c>
      <c r="D1084" s="535"/>
      <c r="E1084" s="535"/>
      <c r="F1084" s="535"/>
      <c r="G1084" s="535"/>
      <c r="H1084" s="535"/>
      <c r="I1084" s="535"/>
      <c r="J1084" s="550"/>
      <c r="K1084" s="434">
        <v>211402210</v>
      </c>
      <c r="L1084" s="89"/>
      <c r="M1084" s="88"/>
      <c r="O1084" s="329"/>
      <c r="P1084" s="330">
        <f>$K1084</f>
        <v>211402210</v>
      </c>
      <c r="Q1084" s="149" t="str">
        <f>IF(OR(P1084&lt;&gt;$K1084),"ERROR","VALOR FIJO")</f>
        <v>VALOR FIJO</v>
      </c>
      <c r="R1084" s="89"/>
      <c r="U1084" s="104"/>
      <c r="V1084" s="104"/>
      <c r="W1084" s="104"/>
      <c r="X1084" s="104"/>
      <c r="Y1084" s="104"/>
      <c r="Z1084" s="104"/>
      <c r="AA1084" s="104"/>
      <c r="AB1084" s="104"/>
      <c r="AC1084" s="104"/>
    </row>
    <row r="1085" spans="2:29" s="78" customFormat="1" ht="40.200000000000003" customHeight="1" thickBot="1">
      <c r="B1085" s="363"/>
      <c r="C1085" s="553" t="s">
        <v>1723</v>
      </c>
      <c r="D1085" s="535"/>
      <c r="E1085" s="535"/>
      <c r="F1085" s="535"/>
      <c r="G1085" s="535"/>
      <c r="H1085" s="535"/>
      <c r="I1085" s="535"/>
      <c r="J1085" s="550"/>
      <c r="K1085" s="434">
        <v>11877227254</v>
      </c>
      <c r="L1085" s="89"/>
      <c r="M1085" s="88"/>
      <c r="O1085" s="329"/>
      <c r="P1085" s="330">
        <f>$K1085</f>
        <v>11877227254</v>
      </c>
      <c r="Q1085" s="149" t="str">
        <f>IF(OR(P1085&lt;&gt;$K1085),"ERROR","VALOR FIJO")</f>
        <v>VALOR FIJO</v>
      </c>
      <c r="R1085" s="89"/>
      <c r="U1085" s="104"/>
      <c r="V1085" s="104"/>
      <c r="W1085" s="104"/>
      <c r="X1085" s="104"/>
      <c r="Y1085" s="104"/>
      <c r="Z1085" s="104"/>
      <c r="AA1085" s="104"/>
      <c r="AB1085" s="104"/>
      <c r="AC1085" s="104"/>
    </row>
    <row r="1086" spans="2:29" s="78" customFormat="1" ht="40.200000000000003" customHeight="1" thickBot="1">
      <c r="B1086" s="363"/>
      <c r="C1086" s="597" t="s">
        <v>1724</v>
      </c>
      <c r="D1086" s="598"/>
      <c r="E1086" s="598"/>
      <c r="F1086" s="598"/>
      <c r="G1086" s="598"/>
      <c r="H1086" s="598"/>
      <c r="I1086" s="598"/>
      <c r="J1086" s="599"/>
      <c r="K1086" s="354">
        <v>12088629464</v>
      </c>
      <c r="L1086" s="89"/>
      <c r="M1086" s="88"/>
      <c r="O1086" s="329"/>
      <c r="P1086" s="330">
        <f>+P1084+P1085</f>
        <v>12088629464</v>
      </c>
      <c r="Q1086" s="149" t="str">
        <f>IF(OR(P1086&lt;&gt;$K1086,COUNTIF(Q1084:Q1085,"error")&gt;0),"ERROR","VALOR FIJO")</f>
        <v>VALOR FIJO</v>
      </c>
      <c r="R1086" s="89"/>
      <c r="U1086" s="104"/>
      <c r="V1086" s="104"/>
      <c r="W1086" s="104"/>
      <c r="X1086" s="104"/>
      <c r="Y1086" s="104"/>
      <c r="Z1086" s="104"/>
      <c r="AA1086" s="104"/>
      <c r="AB1086" s="104"/>
      <c r="AC1086" s="104"/>
    </row>
    <row r="1087" spans="2:29" s="78" customFormat="1" ht="15" customHeight="1" thickBot="1">
      <c r="B1087" s="363"/>
      <c r="C1087" s="462"/>
      <c r="D1087" s="454"/>
      <c r="E1087" s="462"/>
      <c r="F1087" s="462"/>
      <c r="G1087" s="418"/>
      <c r="H1087" s="417"/>
      <c r="I1087" s="436"/>
      <c r="J1087" s="437"/>
      <c r="K1087" s="438"/>
      <c r="L1087" s="89"/>
      <c r="M1087" s="88"/>
      <c r="P1087" s="299"/>
      <c r="R1087" s="89"/>
      <c r="U1087" s="104"/>
      <c r="V1087" s="104"/>
      <c r="W1087" s="104"/>
      <c r="X1087" s="104"/>
      <c r="Y1087" s="104"/>
      <c r="Z1087" s="104"/>
      <c r="AA1087" s="104"/>
      <c r="AB1087" s="104"/>
      <c r="AC1087" s="104"/>
    </row>
    <row r="1088" spans="2:29" s="78" customFormat="1" ht="40.200000000000003" customHeight="1" thickBot="1">
      <c r="B1088" s="363"/>
      <c r="C1088" s="553" t="s">
        <v>1725</v>
      </c>
      <c r="D1088" s="535"/>
      <c r="E1088" s="535"/>
      <c r="F1088" s="535"/>
      <c r="G1088" s="535"/>
      <c r="H1088" s="535"/>
      <c r="I1088" s="535"/>
      <c r="J1088" s="550"/>
      <c r="K1088" s="434">
        <v>682692857</v>
      </c>
      <c r="L1088" s="89"/>
      <c r="M1088" s="88"/>
      <c r="O1088" s="329"/>
      <c r="P1088" s="330">
        <f>$K1088</f>
        <v>682692857</v>
      </c>
      <c r="Q1088" s="149" t="str">
        <f>IF(OR(P1088&lt;&gt;$K1088),"ERROR","VALOR FIJO")</f>
        <v>VALOR FIJO</v>
      </c>
      <c r="R1088" s="89"/>
      <c r="U1088" s="104"/>
      <c r="V1088" s="104"/>
      <c r="W1088" s="104"/>
      <c r="X1088" s="104"/>
      <c r="Y1088" s="104"/>
      <c r="Z1088" s="104"/>
      <c r="AA1088" s="104"/>
      <c r="AB1088" s="104"/>
      <c r="AC1088" s="104"/>
    </row>
    <row r="1089" spans="1:29" s="78" customFormat="1" ht="40.200000000000003" customHeight="1" thickBot="1">
      <c r="B1089" s="363"/>
      <c r="C1089" s="553" t="s">
        <v>1726</v>
      </c>
      <c r="D1089" s="535"/>
      <c r="E1089" s="535"/>
      <c r="F1089" s="535"/>
      <c r="G1089" s="535"/>
      <c r="H1089" s="535"/>
      <c r="I1089" s="535"/>
      <c r="J1089" s="550"/>
      <c r="K1089" s="434">
        <v>3581444694</v>
      </c>
      <c r="L1089" s="89"/>
      <c r="M1089" s="88"/>
      <c r="O1089" s="329"/>
      <c r="P1089" s="330">
        <f>$K1089</f>
        <v>3581444694</v>
      </c>
      <c r="Q1089" s="149" t="str">
        <f>IF(OR(P1089&lt;&gt;$K1089),"ERROR","VALOR FIJO")</f>
        <v>VALOR FIJO</v>
      </c>
      <c r="R1089" s="89"/>
      <c r="U1089" s="104"/>
      <c r="V1089" s="104"/>
      <c r="W1089" s="104"/>
      <c r="X1089" s="104"/>
      <c r="Y1089" s="104"/>
      <c r="Z1089" s="104"/>
      <c r="AA1089" s="104"/>
      <c r="AB1089" s="104"/>
      <c r="AC1089" s="104"/>
    </row>
    <row r="1090" spans="1:29" s="78" customFormat="1" ht="40.200000000000003" customHeight="1" thickBot="1">
      <c r="B1090" s="363"/>
      <c r="C1090" s="597" t="s">
        <v>1727</v>
      </c>
      <c r="D1090" s="598"/>
      <c r="E1090" s="598"/>
      <c r="F1090" s="598"/>
      <c r="G1090" s="598"/>
      <c r="H1090" s="598"/>
      <c r="I1090" s="598"/>
      <c r="J1090" s="599"/>
      <c r="K1090" s="354">
        <v>4264137551</v>
      </c>
      <c r="L1090" s="89"/>
      <c r="M1090" s="88"/>
      <c r="O1090" s="327"/>
      <c r="P1090" s="328">
        <f>+P1088+P1089</f>
        <v>4264137551</v>
      </c>
      <c r="Q1090" s="149" t="str">
        <f>IF(OR(P1090&lt;&gt;$K1090,COUNTIF(Q1088:Q1089,"error")&gt;0),"ERROR","VALOR FIJO")</f>
        <v>VALOR FIJO</v>
      </c>
      <c r="R1090" s="89"/>
      <c r="U1090" s="104"/>
      <c r="V1090" s="104"/>
      <c r="W1090" s="104"/>
      <c r="X1090" s="104"/>
      <c r="Y1090" s="104"/>
      <c r="Z1090" s="104"/>
      <c r="AA1090" s="104"/>
      <c r="AB1090" s="104"/>
      <c r="AC1090" s="104"/>
    </row>
    <row r="1091" spans="1:29" s="78" customFormat="1" ht="15" customHeight="1" thickBot="1">
      <c r="B1091" s="363"/>
      <c r="C1091" s="462"/>
      <c r="D1091" s="454"/>
      <c r="E1091" s="462"/>
      <c r="F1091" s="462"/>
      <c r="G1091" s="418"/>
      <c r="H1091" s="417"/>
      <c r="I1091" s="436"/>
      <c r="J1091" s="437"/>
      <c r="K1091" s="438"/>
      <c r="L1091" s="89"/>
      <c r="M1091" s="88"/>
      <c r="P1091" s="299"/>
      <c r="R1091" s="89"/>
      <c r="U1091" s="104"/>
      <c r="V1091" s="104"/>
      <c r="W1091" s="104"/>
      <c r="X1091" s="104"/>
      <c r="Y1091" s="104"/>
      <c r="Z1091" s="104"/>
      <c r="AA1091" s="104"/>
      <c r="AB1091" s="104"/>
      <c r="AC1091" s="104"/>
    </row>
    <row r="1092" spans="1:29" s="78" customFormat="1" ht="40.200000000000003" customHeight="1" thickBot="1">
      <c r="B1092" s="363"/>
      <c r="C1092" s="552" t="s">
        <v>1728</v>
      </c>
      <c r="D1092" s="535"/>
      <c r="E1092" s="535"/>
      <c r="F1092" s="535"/>
      <c r="G1092" s="535"/>
      <c r="H1092" s="535"/>
      <c r="I1092" s="535"/>
      <c r="J1092" s="550"/>
      <c r="K1092" s="434">
        <v>161317300</v>
      </c>
      <c r="L1092" s="89"/>
      <c r="M1092" s="88"/>
      <c r="O1092" s="329"/>
      <c r="P1092" s="330">
        <f>$K1092</f>
        <v>161317300</v>
      </c>
      <c r="Q1092" s="149" t="str">
        <f>IF(OR(P1092&lt;&gt;$K1092),"ERROR","VALOR FIJO")</f>
        <v>VALOR FIJO</v>
      </c>
      <c r="R1092" s="89"/>
      <c r="U1092" s="104"/>
      <c r="V1092" s="104"/>
      <c r="W1092" s="104"/>
      <c r="X1092" s="104"/>
      <c r="Y1092" s="104"/>
      <c r="Z1092" s="104"/>
      <c r="AA1092" s="104"/>
      <c r="AB1092" s="104"/>
      <c r="AC1092" s="104"/>
    </row>
    <row r="1093" spans="1:29" s="78" customFormat="1" ht="40.200000000000003" customHeight="1" thickBot="1">
      <c r="B1093" s="363"/>
      <c r="C1093" s="552" t="s">
        <v>1729</v>
      </c>
      <c r="D1093" s="535"/>
      <c r="E1093" s="535"/>
      <c r="F1093" s="535"/>
      <c r="G1093" s="535"/>
      <c r="H1093" s="535"/>
      <c r="I1093" s="535"/>
      <c r="J1093" s="550"/>
      <c r="K1093" s="434">
        <v>19853578001</v>
      </c>
      <c r="L1093" s="89"/>
      <c r="M1093" s="88"/>
      <c r="O1093" s="329"/>
      <c r="P1093" s="330">
        <f>$K1093</f>
        <v>19853578001</v>
      </c>
      <c r="Q1093" s="149" t="str">
        <f>IF(OR(P1093&lt;&gt;$K1093),"ERROR","VALOR FIJO")</f>
        <v>VALOR FIJO</v>
      </c>
      <c r="R1093" s="89"/>
      <c r="U1093" s="104"/>
      <c r="V1093" s="104"/>
      <c r="W1093" s="104"/>
      <c r="X1093" s="104"/>
      <c r="Y1093" s="104"/>
      <c r="Z1093" s="104"/>
      <c r="AA1093" s="104"/>
      <c r="AB1093" s="104"/>
      <c r="AC1093" s="104"/>
    </row>
    <row r="1094" spans="1:29" s="78" customFormat="1" ht="40.200000000000003" customHeight="1" thickBot="1">
      <c r="B1094" s="363"/>
      <c r="C1094" s="597" t="s">
        <v>1730</v>
      </c>
      <c r="D1094" s="598"/>
      <c r="E1094" s="598"/>
      <c r="F1094" s="598"/>
      <c r="G1094" s="598"/>
      <c r="H1094" s="598"/>
      <c r="I1094" s="598"/>
      <c r="J1094" s="599"/>
      <c r="K1094" s="354">
        <v>20014895301</v>
      </c>
      <c r="L1094" s="89"/>
      <c r="M1094" s="88"/>
      <c r="O1094" s="329"/>
      <c r="P1094" s="330">
        <f>+P1092+P1093</f>
        <v>20014895301</v>
      </c>
      <c r="Q1094" s="149" t="str">
        <f>IF(OR(P1094&lt;&gt;$K1094,COUNTIF(Q1092:Q1093,"error")&gt;0),"ERROR","VALOR FIJO")</f>
        <v>VALOR FIJO</v>
      </c>
      <c r="R1094" s="89"/>
      <c r="U1094" s="104"/>
      <c r="V1094" s="104"/>
      <c r="W1094" s="104"/>
      <c r="X1094" s="104"/>
      <c r="Y1094" s="104"/>
      <c r="Z1094" s="104"/>
      <c r="AA1094" s="104"/>
      <c r="AB1094" s="104"/>
      <c r="AC1094" s="104"/>
    </row>
    <row r="1095" spans="1:29" s="78" customFormat="1" ht="15" customHeight="1" thickBot="1">
      <c r="B1095" s="363"/>
      <c r="C1095" s="462"/>
      <c r="D1095" s="454"/>
      <c r="E1095" s="462"/>
      <c r="F1095" s="462"/>
      <c r="G1095" s="418"/>
      <c r="H1095" s="417"/>
      <c r="I1095" s="436"/>
      <c r="J1095" s="437"/>
      <c r="K1095" s="438"/>
      <c r="L1095" s="89"/>
      <c r="M1095" s="88"/>
      <c r="P1095" s="299"/>
      <c r="R1095" s="89"/>
      <c r="U1095" s="104"/>
      <c r="V1095" s="104"/>
      <c r="W1095" s="104"/>
      <c r="X1095" s="104"/>
      <c r="Y1095" s="104"/>
      <c r="Z1095" s="104"/>
      <c r="AA1095" s="104"/>
      <c r="AB1095" s="104"/>
      <c r="AC1095" s="104"/>
    </row>
    <row r="1096" spans="1:29" s="78" customFormat="1" ht="40.200000000000003" customHeight="1" thickBot="1">
      <c r="B1096" s="363"/>
      <c r="C1096" s="597" t="s">
        <v>1731</v>
      </c>
      <c r="D1096" s="598"/>
      <c r="E1096" s="598"/>
      <c r="F1096" s="598"/>
      <c r="G1096" s="598"/>
      <c r="H1096" s="598"/>
      <c r="I1096" s="598"/>
      <c r="J1096" s="599"/>
      <c r="K1096" s="354">
        <v>13413429740</v>
      </c>
      <c r="L1096" s="89"/>
      <c r="M1096" s="88"/>
      <c r="O1096" s="329"/>
      <c r="P1096" s="330">
        <f>$K1096</f>
        <v>13413429740</v>
      </c>
      <c r="Q1096" s="149" t="str">
        <f>IF(OR(P1096&lt;&gt;$K1096),"ERROR","VALOR FIJO")</f>
        <v>VALOR FIJO</v>
      </c>
      <c r="R1096" s="89"/>
      <c r="U1096" s="104"/>
      <c r="V1096" s="104"/>
      <c r="W1096" s="104"/>
      <c r="X1096" s="104"/>
      <c r="Y1096" s="104"/>
      <c r="Z1096" s="104"/>
      <c r="AA1096" s="104"/>
      <c r="AB1096" s="104"/>
      <c r="AC1096" s="104"/>
    </row>
    <row r="1097" spans="1:29" s="78" customFormat="1" ht="15" customHeight="1" thickBot="1">
      <c r="B1097" s="363"/>
      <c r="C1097" s="462"/>
      <c r="D1097" s="454"/>
      <c r="E1097" s="462"/>
      <c r="F1097" s="462"/>
      <c r="G1097" s="418"/>
      <c r="H1097" s="417"/>
      <c r="I1097" s="439"/>
      <c r="J1097" s="440"/>
      <c r="K1097" s="441"/>
      <c r="L1097" s="89"/>
      <c r="M1097" s="88"/>
      <c r="P1097" s="299"/>
      <c r="R1097" s="89"/>
      <c r="U1097" s="104"/>
      <c r="V1097" s="104"/>
      <c r="W1097" s="104"/>
      <c r="X1097" s="104"/>
      <c r="Y1097" s="104"/>
      <c r="Z1097" s="104"/>
      <c r="AA1097" s="104"/>
      <c r="AB1097" s="104"/>
      <c r="AC1097" s="104"/>
    </row>
    <row r="1098" spans="1:29" s="78" customFormat="1" ht="40.200000000000003" customHeight="1" thickBot="1">
      <c r="B1098" s="363"/>
      <c r="C1098" s="552" t="s">
        <v>1258</v>
      </c>
      <c r="D1098" s="535"/>
      <c r="E1098" s="535"/>
      <c r="F1098" s="535"/>
      <c r="G1098" s="535"/>
      <c r="H1098" s="535"/>
      <c r="I1098" s="535"/>
      <c r="J1098" s="550"/>
      <c r="K1098" s="442">
        <v>506777562740</v>
      </c>
      <c r="L1098" s="89"/>
      <c r="M1098" s="88"/>
      <c r="O1098" s="327"/>
      <c r="P1098" s="328">
        <f>+P1078+P1082+P1086+P1090+P1094+P1096</f>
        <v>67775619553</v>
      </c>
      <c r="Q1098" s="149" t="str">
        <f>IF(OR(P1098&lt;=0,P1098&gt;$K1098,COUNTIF(Q1078:Q1096,"error")&gt;0),"ERROR","OK")</f>
        <v>ERROR</v>
      </c>
      <c r="R1098" s="89"/>
      <c r="U1098" s="104"/>
      <c r="V1098" s="104"/>
      <c r="W1098" s="104"/>
      <c r="X1098" s="104"/>
      <c r="Y1098" s="104"/>
      <c r="Z1098" s="104"/>
      <c r="AA1098" s="104"/>
      <c r="AB1098" s="104"/>
      <c r="AC1098" s="104"/>
    </row>
    <row r="1099" spans="1:29" s="78" customFormat="1" ht="15" customHeight="1" thickBot="1">
      <c r="B1099" s="363"/>
      <c r="C1099" s="462"/>
      <c r="D1099" s="454"/>
      <c r="E1099" s="462"/>
      <c r="F1099" s="462"/>
      <c r="G1099" s="453"/>
      <c r="H1099" s="452"/>
      <c r="I1099" s="457"/>
      <c r="J1099" s="443"/>
      <c r="K1099" s="444"/>
      <c r="L1099" s="89"/>
      <c r="M1099" s="88"/>
      <c r="P1099" s="299"/>
      <c r="R1099" s="89"/>
      <c r="U1099" s="104"/>
      <c r="V1099" s="104"/>
      <c r="W1099" s="104"/>
      <c r="X1099" s="104"/>
      <c r="Y1099" s="104"/>
      <c r="Z1099" s="104"/>
      <c r="AA1099" s="104"/>
      <c r="AB1099" s="104"/>
      <c r="AC1099" s="104"/>
    </row>
    <row r="1100" spans="1:29" s="78" customFormat="1" ht="40.200000000000003" customHeight="1" thickBot="1">
      <c r="B1100" s="363"/>
      <c r="C1100" s="597" t="s">
        <v>1259</v>
      </c>
      <c r="D1100" s="598"/>
      <c r="E1100" s="598"/>
      <c r="F1100" s="598"/>
      <c r="G1100" s="598"/>
      <c r="H1100" s="598"/>
      <c r="I1100" s="598"/>
      <c r="J1100" s="599"/>
      <c r="K1100" s="354">
        <v>99571300771</v>
      </c>
      <c r="L1100" s="89"/>
      <c r="M1100" s="88"/>
      <c r="O1100" s="329"/>
      <c r="P1100" s="330">
        <f>$K1100</f>
        <v>99571300771</v>
      </c>
      <c r="Q1100" s="149" t="str">
        <f>IF(OR(P1100&lt;&gt;$K1100),"ERROR","VALOR FIJO")</f>
        <v>VALOR FIJO</v>
      </c>
      <c r="R1100" s="89"/>
      <c r="U1100" s="104"/>
      <c r="V1100" s="104"/>
      <c r="W1100" s="104"/>
      <c r="X1100" s="104"/>
      <c r="Y1100" s="104"/>
      <c r="Z1100" s="104"/>
      <c r="AA1100" s="104"/>
      <c r="AB1100" s="104"/>
      <c r="AC1100" s="104"/>
    </row>
    <row r="1101" spans="1:29" s="78" customFormat="1" ht="15" customHeight="1" thickBot="1">
      <c r="B1101" s="363"/>
      <c r="C1101" s="457"/>
      <c r="D1101" s="454"/>
      <c r="E1101" s="457"/>
      <c r="F1101" s="457"/>
      <c r="G1101" s="453"/>
      <c r="H1101" s="452"/>
      <c r="I1101" s="457"/>
      <c r="J1101" s="443"/>
      <c r="K1101"/>
      <c r="L1101" s="89"/>
      <c r="M1101" s="88"/>
      <c r="P1101" s="299"/>
      <c r="R1101" s="89"/>
      <c r="U1101" s="104"/>
      <c r="V1101" s="104"/>
      <c r="W1101" s="104"/>
      <c r="X1101" s="104"/>
      <c r="Y1101" s="104"/>
      <c r="Z1101" s="104"/>
      <c r="AA1101" s="104"/>
      <c r="AB1101" s="104"/>
      <c r="AC1101" s="104"/>
    </row>
    <row r="1102" spans="1:29" s="107" customFormat="1" ht="40.200000000000003" customHeight="1" thickBot="1">
      <c r="A1102" s="78"/>
      <c r="B1102" s="363"/>
      <c r="C1102" s="597" t="s">
        <v>391</v>
      </c>
      <c r="D1102" s="598"/>
      <c r="E1102" s="598"/>
      <c r="F1102" s="598"/>
      <c r="G1102" s="598"/>
      <c r="H1102" s="598"/>
      <c r="I1102" s="598"/>
      <c r="J1102" s="599"/>
      <c r="K1102" s="354">
        <v>606348863511</v>
      </c>
      <c r="L1102" s="89"/>
      <c r="M1102" s="88"/>
      <c r="N1102" s="78"/>
      <c r="O1102" s="327"/>
      <c r="P1102" s="328">
        <f>+P1098+P1100</f>
        <v>167346920324</v>
      </c>
      <c r="Q1102" s="149" t="str">
        <f>IF(OR(P1102&lt;=0,P1102&gt;$K1102,COUNTIF(Q1098:Q1100,"error")&gt;0),"ERROR","OK")</f>
        <v>ERROR</v>
      </c>
      <c r="R1102" s="89"/>
      <c r="U1102" s="104"/>
      <c r="V1102" s="104"/>
      <c r="W1102" s="104"/>
      <c r="X1102" s="104"/>
      <c r="Y1102" s="104"/>
      <c r="Z1102" s="104"/>
      <c r="AA1102" s="104"/>
      <c r="AB1102" s="104"/>
      <c r="AC1102" s="104"/>
    </row>
    <row r="1103" spans="1:29" s="107" customFormat="1" ht="48" customHeight="1">
      <c r="A1103" s="78"/>
      <c r="B1103" s="363"/>
      <c r="C1103" s="141"/>
      <c r="D1103" s="142"/>
      <c r="E1103" s="141"/>
      <c r="F1103" s="141"/>
      <c r="G1103" s="143"/>
      <c r="H1103" s="142"/>
      <c r="I1103" s="144"/>
      <c r="J1103" s="145"/>
      <c r="K1103" s="146"/>
      <c r="L1103" s="89"/>
      <c r="M1103" s="88"/>
      <c r="N1103" s="78"/>
      <c r="O1103" s="78"/>
      <c r="P1103" s="78"/>
      <c r="Q1103" s="78"/>
      <c r="R1103" s="89"/>
      <c r="U1103" s="104"/>
      <c r="V1103" s="104"/>
      <c r="W1103" s="104"/>
      <c r="X1103" s="104"/>
      <c r="Y1103" s="104"/>
      <c r="Z1103" s="104"/>
      <c r="AA1103" s="104"/>
      <c r="AB1103" s="104"/>
      <c r="AC1103" s="104"/>
    </row>
    <row r="1104" spans="1:29" s="107" customFormat="1" ht="18" customHeight="1" thickBot="1">
      <c r="A1104" s="78"/>
      <c r="B1104" s="363"/>
      <c r="C1104" s="141"/>
      <c r="D1104" s="142"/>
      <c r="E1104" s="141"/>
      <c r="F1104" s="141"/>
      <c r="G1104" s="143"/>
      <c r="H1104" s="513"/>
      <c r="I1104" s="513"/>
      <c r="J1104" s="513"/>
      <c r="K1104" s="513"/>
      <c r="L1104" s="89"/>
      <c r="M1104" s="88"/>
      <c r="N1104" s="78"/>
      <c r="O1104" s="78"/>
      <c r="P1104" s="78"/>
      <c r="Q1104" s="78"/>
      <c r="R1104" s="89"/>
      <c r="U1104" s="104"/>
      <c r="V1104" s="104"/>
      <c r="W1104" s="104"/>
      <c r="X1104" s="104"/>
      <c r="Y1104" s="104"/>
      <c r="Z1104" s="104"/>
      <c r="AA1104" s="104"/>
      <c r="AB1104" s="104"/>
      <c r="AC1104" s="104"/>
    </row>
    <row r="1105" spans="1:29" s="107" customFormat="1" ht="43.2" customHeight="1" thickTop="1" thickBot="1">
      <c r="A1105" s="78"/>
      <c r="B1105" s="363"/>
      <c r="C1105" s="126"/>
      <c r="D1105" s="126"/>
      <c r="E1105" s="78"/>
      <c r="F1105" s="78"/>
      <c r="G1105" s="127"/>
      <c r="H1105" s="600" t="s">
        <v>287</v>
      </c>
      <c r="I1105" s="601"/>
      <c r="J1105" s="602"/>
      <c r="K1105" s="379" t="s">
        <v>312</v>
      </c>
      <c r="L1105" s="108"/>
      <c r="M1105" s="88"/>
      <c r="N1105" s="380" t="s">
        <v>336</v>
      </c>
      <c r="O1105" s="381"/>
      <c r="P1105" s="382" t="s">
        <v>312</v>
      </c>
      <c r="Q1105" s="383" t="s">
        <v>335</v>
      </c>
      <c r="R1105" s="89"/>
      <c r="U1105" s="104"/>
      <c r="V1105" s="104"/>
      <c r="W1105" s="104"/>
      <c r="X1105" s="104"/>
      <c r="Y1105" s="104"/>
      <c r="Z1105" s="104"/>
      <c r="AA1105" s="104"/>
      <c r="AB1105" s="104"/>
      <c r="AC1105" s="104"/>
    </row>
    <row r="1106" spans="1:29" s="107" customFormat="1" ht="24.9" customHeight="1">
      <c r="A1106" s="78"/>
      <c r="B1106" s="363"/>
      <c r="C1106" s="126"/>
      <c r="D1106" s="126"/>
      <c r="E1106" s="78"/>
      <c r="F1106" s="78"/>
      <c r="G1106" s="127"/>
      <c r="H1106" s="591" t="s">
        <v>313</v>
      </c>
      <c r="I1106" s="592"/>
      <c r="J1106" s="378" t="s">
        <v>314</v>
      </c>
      <c r="K1106" s="516">
        <v>0.15428999999999998</v>
      </c>
      <c r="L1106" s="108"/>
      <c r="M1106" s="88"/>
      <c r="N1106" s="387"/>
      <c r="O1106" s="388"/>
      <c r="P1106" s="389">
        <f>+N1106</f>
        <v>0</v>
      </c>
      <c r="Q1106" s="390" t="str">
        <f>IF(OR(N1106&lt;=0,N1106&gt;$K$1109),"ERROR","OK")</f>
        <v>ERROR</v>
      </c>
      <c r="R1106" s="89"/>
      <c r="U1106" s="104"/>
      <c r="V1106" s="104"/>
      <c r="W1106" s="104"/>
      <c r="X1106" s="104"/>
      <c r="Y1106" s="104"/>
      <c r="Z1106" s="104"/>
      <c r="AA1106" s="104"/>
      <c r="AB1106" s="104"/>
      <c r="AC1106" s="104"/>
    </row>
    <row r="1107" spans="1:29" s="107" customFormat="1" ht="24.9" customHeight="1">
      <c r="A1107" s="78"/>
      <c r="B1107" s="363"/>
      <c r="C1107" s="126"/>
      <c r="D1107" s="126"/>
      <c r="E1107" s="78"/>
      <c r="F1107" s="78"/>
      <c r="G1107" s="127"/>
      <c r="H1107" s="593" t="s">
        <v>315</v>
      </c>
      <c r="I1107" s="594"/>
      <c r="J1107" s="325" t="s">
        <v>316</v>
      </c>
      <c r="K1107" s="517">
        <v>0.01</v>
      </c>
      <c r="L1107" s="108"/>
      <c r="M1107" s="88"/>
      <c r="N1107" s="333"/>
      <c r="O1107" s="331"/>
      <c r="P1107" s="332">
        <f>+N1107</f>
        <v>0</v>
      </c>
      <c r="Q1107" s="151" t="str">
        <f>IF(OR(N1107&lt;=0,N1107&gt;$K$1109),"ERROR","OK")</f>
        <v>ERROR</v>
      </c>
      <c r="R1107" s="89"/>
      <c r="U1107" s="104"/>
      <c r="V1107" s="104"/>
      <c r="W1107" s="104"/>
      <c r="X1107" s="104"/>
      <c r="Y1107" s="104"/>
      <c r="Z1107" s="104"/>
      <c r="AA1107" s="104"/>
      <c r="AB1107" s="104"/>
      <c r="AC1107" s="104"/>
    </row>
    <row r="1108" spans="1:29" s="109" customFormat="1" ht="24.9" customHeight="1" thickBot="1">
      <c r="A1108" s="78"/>
      <c r="B1108" s="363"/>
      <c r="C1108" s="126"/>
      <c r="D1108" s="126"/>
      <c r="E1108" s="78"/>
      <c r="F1108" s="78"/>
      <c r="G1108" s="127"/>
      <c r="H1108" s="595" t="s">
        <v>8</v>
      </c>
      <c r="I1108" s="596"/>
      <c r="J1108" s="376" t="s">
        <v>317</v>
      </c>
      <c r="K1108" s="518">
        <v>4.4999999999999998E-2</v>
      </c>
      <c r="L1108" s="89"/>
      <c r="M1108" s="88"/>
      <c r="N1108" s="391"/>
      <c r="O1108" s="392"/>
      <c r="P1108" s="393">
        <f>+N1108</f>
        <v>0</v>
      </c>
      <c r="Q1108" s="152" t="str">
        <f>IF(OR(N1108&lt;=0,N1108&gt;$K$1109),"ERROR","OK")</f>
        <v>ERROR</v>
      </c>
      <c r="R1108" s="89"/>
      <c r="U1108" s="104"/>
      <c r="V1108" s="104"/>
      <c r="W1108" s="104"/>
      <c r="X1108" s="104"/>
      <c r="Y1108" s="104"/>
      <c r="Z1108" s="104"/>
      <c r="AA1108" s="104"/>
      <c r="AB1108" s="104"/>
      <c r="AC1108" s="104"/>
    </row>
    <row r="1109" spans="1:29" ht="30" customHeight="1" thickBot="1">
      <c r="A1109" s="78"/>
      <c r="B1109" s="363"/>
      <c r="C1109" s="126"/>
      <c r="D1109" s="278"/>
      <c r="E1109" s="126"/>
      <c r="F1109" s="78"/>
      <c r="G1109" s="127"/>
      <c r="H1109" s="589" t="s">
        <v>318</v>
      </c>
      <c r="I1109" s="590"/>
      <c r="J1109" s="377" t="s">
        <v>319</v>
      </c>
      <c r="K1109" s="519">
        <v>0.20928999999999998</v>
      </c>
      <c r="L1109" s="89"/>
      <c r="M1109" s="88"/>
      <c r="N1109" s="384">
        <f>+N1106+N1107+N1108</f>
        <v>0</v>
      </c>
      <c r="O1109" s="385"/>
      <c r="P1109" s="386">
        <f>+P1106+P1107+P1108</f>
        <v>0</v>
      </c>
      <c r="Q1109" s="152" t="str">
        <f>IF(OR(N1109&lt;=0,N1109&gt;$K$1109),"ERROR","OK")</f>
        <v>ERROR</v>
      </c>
      <c r="R1109" s="89"/>
      <c r="U1109" s="104"/>
      <c r="V1109" s="104"/>
      <c r="W1109" s="104"/>
      <c r="X1109" s="104"/>
      <c r="Y1109" s="104"/>
      <c r="Z1109" s="104"/>
      <c r="AA1109" s="104"/>
      <c r="AB1109" s="104"/>
      <c r="AC1109" s="104"/>
    </row>
    <row r="1110" spans="1:29" s="107" customFormat="1" ht="48" customHeight="1" thickBot="1">
      <c r="A1110" s="78"/>
      <c r="B1110" s="88"/>
      <c r="C1110" s="141"/>
      <c r="D1110" s="142"/>
      <c r="E1110" s="141"/>
      <c r="F1110" s="141"/>
      <c r="G1110" s="143"/>
      <c r="H1110" s="142"/>
      <c r="I1110" s="144"/>
      <c r="J1110" s="145"/>
      <c r="K1110" s="146"/>
      <c r="L1110" s="89"/>
      <c r="M1110" s="88"/>
      <c r="N1110" s="78"/>
      <c r="O1110" s="78"/>
      <c r="P1110" s="78"/>
      <c r="Q1110" s="78"/>
      <c r="R1110" s="89"/>
      <c r="U1110" s="104"/>
    </row>
    <row r="1111" spans="1:29" s="114" customFormat="1" ht="32.1" customHeight="1">
      <c r="A1111" s="111"/>
      <c r="B1111" s="112"/>
      <c r="C1111" s="394" t="s">
        <v>411</v>
      </c>
      <c r="D1111" s="585" t="s">
        <v>406</v>
      </c>
      <c r="E1111" s="585"/>
      <c r="F1111" s="585"/>
      <c r="G1111" s="585"/>
      <c r="H1111" s="585"/>
      <c r="I1111" s="585"/>
      <c r="J1111" s="585"/>
      <c r="K1111" s="586"/>
      <c r="L1111" s="113"/>
      <c r="M1111" s="271"/>
      <c r="N1111" s="78"/>
      <c r="O1111" s="78"/>
      <c r="P1111" s="78"/>
      <c r="Q1111" s="78"/>
      <c r="R1111" s="113"/>
    </row>
    <row r="1112" spans="1:29" s="114" customFormat="1" ht="32.1" customHeight="1">
      <c r="A1112" s="111"/>
      <c r="B1112" s="112"/>
      <c r="C1112" s="395" t="s">
        <v>412</v>
      </c>
      <c r="D1112" s="587" t="s">
        <v>407</v>
      </c>
      <c r="E1112" s="587"/>
      <c r="F1112" s="587"/>
      <c r="G1112" s="587"/>
      <c r="H1112" s="587"/>
      <c r="I1112" s="587"/>
      <c r="J1112" s="587"/>
      <c r="K1112" s="588"/>
      <c r="L1112" s="113"/>
      <c r="M1112" s="271"/>
      <c r="N1112" s="279"/>
      <c r="O1112" s="279"/>
      <c r="P1112" s="279"/>
      <c r="Q1112" s="279"/>
      <c r="R1112" s="113"/>
    </row>
    <row r="1113" spans="1:29" s="114" customFormat="1" ht="32.1" customHeight="1">
      <c r="A1113" s="111"/>
      <c r="B1113" s="112"/>
      <c r="C1113" s="395" t="s">
        <v>413</v>
      </c>
      <c r="D1113" s="581" t="s">
        <v>408</v>
      </c>
      <c r="E1113" s="581"/>
      <c r="F1113" s="581"/>
      <c r="G1113" s="581"/>
      <c r="H1113" s="581"/>
      <c r="I1113" s="581"/>
      <c r="J1113" s="581"/>
      <c r="K1113" s="582"/>
      <c r="L1113" s="113"/>
      <c r="M1113" s="271"/>
      <c r="N1113" s="279"/>
      <c r="O1113" s="279"/>
      <c r="P1113" s="279"/>
      <c r="Q1113" s="279"/>
      <c r="R1113" s="113"/>
    </row>
    <row r="1114" spans="1:29" s="114" customFormat="1" ht="32.1" customHeight="1">
      <c r="A1114" s="111"/>
      <c r="B1114" s="112"/>
      <c r="C1114" s="395" t="s">
        <v>414</v>
      </c>
      <c r="D1114" s="581" t="s">
        <v>409</v>
      </c>
      <c r="E1114" s="581"/>
      <c r="F1114" s="581"/>
      <c r="G1114" s="581"/>
      <c r="H1114" s="581"/>
      <c r="I1114" s="581"/>
      <c r="J1114" s="581"/>
      <c r="K1114" s="582"/>
      <c r="L1114" s="113"/>
      <c r="M1114" s="271"/>
      <c r="N1114" s="279"/>
      <c r="O1114" s="279"/>
      <c r="P1114" s="279"/>
      <c r="Q1114" s="279"/>
      <c r="R1114" s="113"/>
    </row>
    <row r="1115" spans="1:29" s="114" customFormat="1" ht="32.1" customHeight="1">
      <c r="A1115" s="111"/>
      <c r="B1115" s="112"/>
      <c r="C1115" s="395" t="s">
        <v>415</v>
      </c>
      <c r="D1115" s="581" t="s">
        <v>410</v>
      </c>
      <c r="E1115" s="581"/>
      <c r="F1115" s="581"/>
      <c r="G1115" s="581"/>
      <c r="H1115" s="581"/>
      <c r="I1115" s="581"/>
      <c r="J1115" s="581"/>
      <c r="K1115" s="582"/>
      <c r="L1115" s="113"/>
      <c r="M1115" s="271"/>
      <c r="N1115" s="279"/>
      <c r="O1115" s="279"/>
      <c r="P1115" s="279"/>
      <c r="Q1115" s="279"/>
      <c r="R1115" s="113"/>
    </row>
    <row r="1116" spans="1:29" s="114" customFormat="1" ht="76.5" customHeight="1">
      <c r="A1116" s="111"/>
      <c r="B1116" s="112"/>
      <c r="C1116" s="395" t="s">
        <v>416</v>
      </c>
      <c r="D1116" s="581" t="s">
        <v>1734</v>
      </c>
      <c r="E1116" s="581"/>
      <c r="F1116" s="581"/>
      <c r="G1116" s="581"/>
      <c r="H1116" s="581"/>
      <c r="I1116" s="581"/>
      <c r="J1116" s="581"/>
      <c r="K1116" s="582"/>
      <c r="L1116" s="113"/>
      <c r="M1116" s="271"/>
      <c r="N1116" s="279"/>
      <c r="O1116" s="279"/>
      <c r="P1116" s="279"/>
      <c r="Q1116" s="279"/>
      <c r="R1116" s="113"/>
    </row>
    <row r="1117" spans="1:29" s="114" customFormat="1" ht="48.75" customHeight="1">
      <c r="A1117" s="111"/>
      <c r="B1117" s="112"/>
      <c r="C1117" s="395" t="s">
        <v>417</v>
      </c>
      <c r="D1117" s="581" t="s">
        <v>1735</v>
      </c>
      <c r="E1117" s="581"/>
      <c r="F1117" s="581"/>
      <c r="G1117" s="581"/>
      <c r="H1117" s="581"/>
      <c r="I1117" s="581"/>
      <c r="J1117" s="581"/>
      <c r="K1117" s="582"/>
      <c r="L1117" s="113"/>
      <c r="M1117" s="271"/>
      <c r="N1117" s="279"/>
      <c r="O1117" s="279"/>
      <c r="P1117" s="279"/>
      <c r="Q1117" s="279"/>
      <c r="R1117" s="113"/>
    </row>
    <row r="1118" spans="1:29" s="114" customFormat="1" ht="32.1" customHeight="1">
      <c r="A1118" s="111"/>
      <c r="B1118" s="112"/>
      <c r="C1118" s="395" t="s">
        <v>418</v>
      </c>
      <c r="D1118" s="581" t="s">
        <v>1736</v>
      </c>
      <c r="E1118" s="581"/>
      <c r="F1118" s="581"/>
      <c r="G1118" s="581"/>
      <c r="H1118" s="581"/>
      <c r="I1118" s="581"/>
      <c r="J1118" s="581"/>
      <c r="K1118" s="582"/>
      <c r="L1118" s="113"/>
      <c r="M1118" s="271"/>
      <c r="N1118" s="279"/>
      <c r="O1118" s="279"/>
      <c r="P1118" s="279"/>
      <c r="Q1118" s="279"/>
      <c r="R1118" s="113"/>
    </row>
    <row r="1119" spans="1:29" s="114" customFormat="1" ht="32.1" customHeight="1">
      <c r="A1119" s="111"/>
      <c r="B1119" s="112"/>
      <c r="C1119" s="395" t="s">
        <v>419</v>
      </c>
      <c r="D1119" s="581" t="s">
        <v>1742</v>
      </c>
      <c r="E1119" s="581"/>
      <c r="F1119" s="581"/>
      <c r="G1119" s="581"/>
      <c r="H1119" s="581"/>
      <c r="I1119" s="581"/>
      <c r="J1119" s="581"/>
      <c r="K1119" s="582"/>
      <c r="L1119" s="113"/>
      <c r="M1119" s="271"/>
      <c r="N1119" s="279"/>
      <c r="O1119" s="279"/>
      <c r="P1119" s="279"/>
      <c r="Q1119" s="279"/>
      <c r="R1119" s="113"/>
    </row>
    <row r="1120" spans="1:29" s="114" customFormat="1" ht="112.5" customHeight="1">
      <c r="A1120" s="111"/>
      <c r="B1120" s="112"/>
      <c r="C1120" s="395" t="s">
        <v>420</v>
      </c>
      <c r="D1120" s="581" t="s">
        <v>1737</v>
      </c>
      <c r="E1120" s="581"/>
      <c r="F1120" s="581"/>
      <c r="G1120" s="581"/>
      <c r="H1120" s="581"/>
      <c r="I1120" s="581"/>
      <c r="J1120" s="581"/>
      <c r="K1120" s="582"/>
      <c r="L1120" s="113"/>
      <c r="M1120" s="271"/>
      <c r="N1120" s="279"/>
      <c r="O1120" s="279"/>
      <c r="P1120" s="279"/>
      <c r="Q1120" s="279"/>
      <c r="R1120" s="113"/>
    </row>
    <row r="1121" spans="2:18" ht="32.1" customHeight="1" thickBot="1">
      <c r="B1121" s="112"/>
      <c r="C1121" s="396" t="s">
        <v>1741</v>
      </c>
      <c r="D1121" s="583" t="s">
        <v>1265</v>
      </c>
      <c r="E1121" s="583"/>
      <c r="F1121" s="583"/>
      <c r="G1121" s="583"/>
      <c r="H1121" s="583"/>
      <c r="I1121" s="583"/>
      <c r="J1121" s="583"/>
      <c r="K1121" s="584"/>
      <c r="L1121" s="113"/>
      <c r="M1121" s="88"/>
      <c r="N1121" s="153" t="s">
        <v>337</v>
      </c>
      <c r="O1121" s="153"/>
      <c r="P1121" s="334"/>
      <c r="Q1121" s="334"/>
      <c r="R1121" s="89"/>
    </row>
    <row r="1122" spans="2:18" ht="16.2" thickBot="1">
      <c r="B1122" s="147"/>
      <c r="C1122" s="280"/>
      <c r="D1122" s="281"/>
      <c r="E1122" s="280"/>
      <c r="F1122" s="282"/>
      <c r="G1122" s="283"/>
      <c r="H1122" s="281"/>
      <c r="I1122" s="284"/>
      <c r="J1122" s="285"/>
      <c r="K1122" s="286"/>
      <c r="L1122" s="148"/>
      <c r="M1122" s="287"/>
      <c r="N1122" s="288"/>
      <c r="O1122" s="288"/>
      <c r="P1122" s="288"/>
      <c r="Q1122" s="288"/>
      <c r="R1122" s="289"/>
    </row>
    <row r="1123" spans="2:18" ht="14.4" thickTop="1"/>
  </sheetData>
  <mergeCells count="49">
    <mergeCell ref="P9:P10"/>
    <mergeCell ref="Q9:Q10"/>
    <mergeCell ref="C1102:J1102"/>
    <mergeCell ref="C1074:J1074"/>
    <mergeCell ref="C1082:J1082"/>
    <mergeCell ref="C1090:J1090"/>
    <mergeCell ref="C1080:J1080"/>
    <mergeCell ref="C1081:J1081"/>
    <mergeCell ref="C1088:J1088"/>
    <mergeCell ref="C1089:J1089"/>
    <mergeCell ref="C1092:J1092"/>
    <mergeCell ref="C1093:J1093"/>
    <mergeCell ref="C1098:J1098"/>
    <mergeCell ref="C1100:J1100"/>
    <mergeCell ref="N9:N10"/>
    <mergeCell ref="O9:O10"/>
    <mergeCell ref="H1108:I1108"/>
    <mergeCell ref="C1094:J1094"/>
    <mergeCell ref="C1096:J1096"/>
    <mergeCell ref="C1086:J1086"/>
    <mergeCell ref="C1078:J1078"/>
    <mergeCell ref="H1105:J1105"/>
    <mergeCell ref="C1084:J1084"/>
    <mergeCell ref="C1085:J1085"/>
    <mergeCell ref="K9:K10"/>
    <mergeCell ref="D1120:K1120"/>
    <mergeCell ref="D1121:K1121"/>
    <mergeCell ref="D1118:K1118"/>
    <mergeCell ref="D1117:K1117"/>
    <mergeCell ref="D1111:K1111"/>
    <mergeCell ref="D1112:K1112"/>
    <mergeCell ref="D1113:K1113"/>
    <mergeCell ref="D1119:K1119"/>
    <mergeCell ref="D1114:K1114"/>
    <mergeCell ref="D1115:K1115"/>
    <mergeCell ref="D1116:K1116"/>
    <mergeCell ref="C1076:J1076"/>
    <mergeCell ref="H1109:I1109"/>
    <mergeCell ref="H1106:I1106"/>
    <mergeCell ref="H1107:I1107"/>
    <mergeCell ref="C1072:J1072"/>
    <mergeCell ref="C1070:J1070"/>
    <mergeCell ref="C9:C10"/>
    <mergeCell ref="D9:D10"/>
    <mergeCell ref="E9:F9"/>
    <mergeCell ref="G9:G10"/>
    <mergeCell ref="H9:H10"/>
    <mergeCell ref="I9:I10"/>
    <mergeCell ref="J9:J10"/>
  </mergeCells>
  <phoneticPr fontId="132" type="noConversion"/>
  <conditionalFormatting sqref="Q12:Q13 Q274 Q434:Q440 Q1015:Q1067">
    <cfRule type="cellIs" dxfId="203" priority="601" operator="equal">
      <formula>"ERROR"</formula>
    </cfRule>
    <cfRule type="cellIs" dxfId="202" priority="602" operator="equal">
      <formula>"OK"</formula>
    </cfRule>
  </conditionalFormatting>
  <conditionalFormatting sqref="Q11">
    <cfRule type="cellIs" dxfId="201" priority="710" operator="equal">
      <formula>"ERROR"</formula>
    </cfRule>
    <cfRule type="cellIs" dxfId="200" priority="711" operator="equal">
      <formula>"OK"</formula>
    </cfRule>
  </conditionalFormatting>
  <conditionalFormatting sqref="Q120">
    <cfRule type="cellIs" dxfId="199" priority="706" operator="equal">
      <formula>"ERROR"</formula>
    </cfRule>
    <cfRule type="cellIs" dxfId="198" priority="707" operator="equal">
      <formula>"OK"</formula>
    </cfRule>
  </conditionalFormatting>
  <conditionalFormatting sqref="Q121 Q276 Q358 Q442 Q613">
    <cfRule type="cellIs" dxfId="197" priority="704" operator="equal">
      <formula>"ERROR"</formula>
    </cfRule>
    <cfRule type="cellIs" dxfId="196" priority="705" operator="equal">
      <formula>"OK"</formula>
    </cfRule>
  </conditionalFormatting>
  <conditionalFormatting sqref="Q1106:Q1109">
    <cfRule type="cellIs" dxfId="195" priority="696" operator="equal">
      <formula>"ERROR"</formula>
    </cfRule>
    <cfRule type="cellIs" dxfId="194" priority="697" operator="equal">
      <formula>"OK"</formula>
    </cfRule>
  </conditionalFormatting>
  <conditionalFormatting sqref="Q242">
    <cfRule type="cellIs" dxfId="193" priority="694" operator="equal">
      <formula>"ERROR"</formula>
    </cfRule>
    <cfRule type="cellIs" dxfId="192" priority="695" operator="equal">
      <formula>"OK"</formula>
    </cfRule>
  </conditionalFormatting>
  <conditionalFormatting sqref="Q1074">
    <cfRule type="cellIs" dxfId="191" priority="652" operator="equal">
      <formula>"ERROR"</formula>
    </cfRule>
    <cfRule type="cellIs" dxfId="190" priority="653" operator="equal">
      <formula>"OK"</formula>
    </cfRule>
  </conditionalFormatting>
  <conditionalFormatting sqref="Q1096">
    <cfRule type="cellIs" dxfId="189" priority="648" operator="equal">
      <formula>"ERROR"</formula>
    </cfRule>
    <cfRule type="cellIs" dxfId="188" priority="649" operator="equal">
      <formula>"OK"</formula>
    </cfRule>
  </conditionalFormatting>
  <conditionalFormatting sqref="Q122">
    <cfRule type="cellIs" dxfId="187" priority="511" operator="equal">
      <formula>"ERROR"</formula>
    </cfRule>
    <cfRule type="cellIs" dxfId="186" priority="512" operator="equal">
      <formula>"OK"</formula>
    </cfRule>
  </conditionalFormatting>
  <conditionalFormatting sqref="Q277">
    <cfRule type="cellIs" dxfId="185" priority="509" operator="equal">
      <formula>"ERROR"</formula>
    </cfRule>
    <cfRule type="cellIs" dxfId="184" priority="510" operator="equal">
      <formula>"OK"</formula>
    </cfRule>
  </conditionalFormatting>
  <conditionalFormatting sqref="Q359">
    <cfRule type="cellIs" dxfId="183" priority="507" operator="equal">
      <formula>"ERROR"</formula>
    </cfRule>
    <cfRule type="cellIs" dxfId="182" priority="508" operator="equal">
      <formula>"OK"</formula>
    </cfRule>
  </conditionalFormatting>
  <conditionalFormatting sqref="Q443">
    <cfRule type="cellIs" dxfId="181" priority="505" operator="equal">
      <formula>"ERROR"</formula>
    </cfRule>
    <cfRule type="cellIs" dxfId="180" priority="506" operator="equal">
      <formula>"OK"</formula>
    </cfRule>
  </conditionalFormatting>
  <conditionalFormatting sqref="Q614">
    <cfRule type="cellIs" dxfId="179" priority="503" operator="equal">
      <formula>"ERROR"</formula>
    </cfRule>
    <cfRule type="cellIs" dxfId="178" priority="504" operator="equal">
      <formula>"OK"</formula>
    </cfRule>
  </conditionalFormatting>
  <conditionalFormatting sqref="Q985:Q1014">
    <cfRule type="cellIs" dxfId="177" priority="499" operator="equal">
      <formula>"ERROR"</formula>
    </cfRule>
    <cfRule type="cellIs" dxfId="176" priority="500" operator="equal">
      <formula>"OK"</formula>
    </cfRule>
  </conditionalFormatting>
  <conditionalFormatting sqref="Q357">
    <cfRule type="cellIs" dxfId="175" priority="469" operator="equal">
      <formula>"ERROR"</formula>
    </cfRule>
    <cfRule type="cellIs" dxfId="174" priority="470" operator="equal">
      <formula>"OK"</formula>
    </cfRule>
  </conditionalFormatting>
  <conditionalFormatting sqref="Q441">
    <cfRule type="cellIs" dxfId="173" priority="467" operator="equal">
      <formula>"ERROR"</formula>
    </cfRule>
    <cfRule type="cellIs" dxfId="172" priority="468" operator="equal">
      <formula>"OK"</formula>
    </cfRule>
  </conditionalFormatting>
  <conditionalFormatting sqref="Q612">
    <cfRule type="cellIs" dxfId="171" priority="465" operator="equal">
      <formula>"ERROR"</formula>
    </cfRule>
    <cfRule type="cellIs" dxfId="170" priority="466" operator="equal">
      <formula>"OK"</formula>
    </cfRule>
  </conditionalFormatting>
  <conditionalFormatting sqref="Q967">
    <cfRule type="cellIs" dxfId="169" priority="463" operator="equal">
      <formula>"ERROR"</formula>
    </cfRule>
    <cfRule type="cellIs" dxfId="168" priority="464" operator="equal">
      <formula>"OK"</formula>
    </cfRule>
  </conditionalFormatting>
  <conditionalFormatting sqref="Q1068">
    <cfRule type="cellIs" dxfId="167" priority="459" operator="equal">
      <formula>"ERROR"</formula>
    </cfRule>
    <cfRule type="cellIs" dxfId="166" priority="460" operator="equal">
      <formula>"OK"</formula>
    </cfRule>
  </conditionalFormatting>
  <conditionalFormatting sqref="Q1072">
    <cfRule type="cellIs" dxfId="165" priority="409" operator="equal">
      <formula>"ERROR"</formula>
    </cfRule>
    <cfRule type="cellIs" dxfId="164" priority="410" operator="equal">
      <formula>"OK"</formula>
    </cfRule>
  </conditionalFormatting>
  <conditionalFormatting sqref="Q15">
    <cfRule type="cellIs" dxfId="163" priority="401" operator="equal">
      <formula>"ERROR"</formula>
    </cfRule>
    <cfRule type="cellIs" dxfId="162" priority="402" operator="equal">
      <formula>"OK"</formula>
    </cfRule>
  </conditionalFormatting>
  <conditionalFormatting sqref="N978:N979">
    <cfRule type="expression" dxfId="161" priority="377">
      <formula>INT($D978)=$D978</formula>
    </cfRule>
  </conditionalFormatting>
  <conditionalFormatting sqref="Q1080">
    <cfRule type="cellIs" dxfId="160" priority="370" operator="equal">
      <formula>"ERROR"</formula>
    </cfRule>
    <cfRule type="cellIs" dxfId="159" priority="371" operator="equal">
      <formula>"OK"</formula>
    </cfRule>
  </conditionalFormatting>
  <conditionalFormatting sqref="Q1081">
    <cfRule type="cellIs" dxfId="158" priority="368" operator="equal">
      <formula>"ERROR"</formula>
    </cfRule>
    <cfRule type="cellIs" dxfId="157" priority="369" operator="equal">
      <formula>"OK"</formula>
    </cfRule>
  </conditionalFormatting>
  <conditionalFormatting sqref="Q1100">
    <cfRule type="cellIs" dxfId="156" priority="356" operator="equal">
      <formula>"ERROR"</formula>
    </cfRule>
    <cfRule type="cellIs" dxfId="155" priority="357" operator="equal">
      <formula>"OK"</formula>
    </cfRule>
  </conditionalFormatting>
  <conditionalFormatting sqref="Q1070">
    <cfRule type="cellIs" dxfId="154" priority="208" operator="equal">
      <formula>"ERROR"</formula>
    </cfRule>
    <cfRule type="cellIs" dxfId="153" priority="209" operator="equal">
      <formula>"OK"</formula>
    </cfRule>
  </conditionalFormatting>
  <conditionalFormatting sqref="Q1078">
    <cfRule type="cellIs" dxfId="152" priority="202" operator="equal">
      <formula>"ERROR"</formula>
    </cfRule>
    <cfRule type="cellIs" dxfId="151" priority="203" operator="equal">
      <formula>"OK"</formula>
    </cfRule>
  </conditionalFormatting>
  <conditionalFormatting sqref="Q1076">
    <cfRule type="cellIs" dxfId="150" priority="204" operator="equal">
      <formula>"ERROR"</formula>
    </cfRule>
    <cfRule type="cellIs" dxfId="149" priority="205" operator="equal">
      <formula>"OK"</formula>
    </cfRule>
  </conditionalFormatting>
  <conditionalFormatting sqref="Q1082">
    <cfRule type="cellIs" dxfId="148" priority="200" operator="equal">
      <formula>"ERROR"</formula>
    </cfRule>
    <cfRule type="cellIs" dxfId="147" priority="201" operator="equal">
      <formula>"OK"</formula>
    </cfRule>
  </conditionalFormatting>
  <conditionalFormatting sqref="Q1084">
    <cfRule type="cellIs" dxfId="146" priority="198" operator="equal">
      <formula>"ERROR"</formula>
    </cfRule>
    <cfRule type="cellIs" dxfId="145" priority="199" operator="equal">
      <formula>"OK"</formula>
    </cfRule>
  </conditionalFormatting>
  <conditionalFormatting sqref="Q1085">
    <cfRule type="cellIs" dxfId="144" priority="196" operator="equal">
      <formula>"ERROR"</formula>
    </cfRule>
    <cfRule type="cellIs" dxfId="143" priority="197" operator="equal">
      <formula>"OK"</formula>
    </cfRule>
  </conditionalFormatting>
  <conditionalFormatting sqref="Q1086">
    <cfRule type="cellIs" dxfId="142" priority="194" operator="equal">
      <formula>"ERROR"</formula>
    </cfRule>
    <cfRule type="cellIs" dxfId="141" priority="195" operator="equal">
      <formula>"OK"</formula>
    </cfRule>
  </conditionalFormatting>
  <conditionalFormatting sqref="Q1088">
    <cfRule type="cellIs" dxfId="140" priority="192" operator="equal">
      <formula>"ERROR"</formula>
    </cfRule>
    <cfRule type="cellIs" dxfId="139" priority="193" operator="equal">
      <formula>"OK"</formula>
    </cfRule>
  </conditionalFormatting>
  <conditionalFormatting sqref="Q1089">
    <cfRule type="cellIs" dxfId="138" priority="190" operator="equal">
      <formula>"ERROR"</formula>
    </cfRule>
    <cfRule type="cellIs" dxfId="137" priority="191" operator="equal">
      <formula>"OK"</formula>
    </cfRule>
  </conditionalFormatting>
  <conditionalFormatting sqref="Q1092">
    <cfRule type="cellIs" dxfId="136" priority="186" operator="equal">
      <formula>"ERROR"</formula>
    </cfRule>
    <cfRule type="cellIs" dxfId="135" priority="187" operator="equal">
      <formula>"OK"</formula>
    </cfRule>
  </conditionalFormatting>
  <conditionalFormatting sqref="Q1090">
    <cfRule type="cellIs" dxfId="134" priority="188" operator="equal">
      <formula>"ERROR"</formula>
    </cfRule>
    <cfRule type="cellIs" dxfId="133" priority="189" operator="equal">
      <formula>"OK"</formula>
    </cfRule>
  </conditionalFormatting>
  <conditionalFormatting sqref="Q1093">
    <cfRule type="cellIs" dxfId="132" priority="184" operator="equal">
      <formula>"ERROR"</formula>
    </cfRule>
    <cfRule type="cellIs" dxfId="131" priority="185" operator="equal">
      <formula>"OK"</formula>
    </cfRule>
  </conditionalFormatting>
  <conditionalFormatting sqref="Q1094">
    <cfRule type="cellIs" dxfId="130" priority="182" operator="equal">
      <formula>"ERROR"</formula>
    </cfRule>
    <cfRule type="cellIs" dxfId="129" priority="183" operator="equal">
      <formula>"OK"</formula>
    </cfRule>
  </conditionalFormatting>
  <conditionalFormatting sqref="Q1098">
    <cfRule type="cellIs" dxfId="128" priority="180" operator="equal">
      <formula>"ERROR"</formula>
    </cfRule>
    <cfRule type="cellIs" dxfId="127" priority="181" operator="equal">
      <formula>"OK"</formula>
    </cfRule>
  </conditionalFormatting>
  <conditionalFormatting sqref="Q1102">
    <cfRule type="cellIs" dxfId="126" priority="178" operator="equal">
      <formula>"ERROR"</formula>
    </cfRule>
    <cfRule type="cellIs" dxfId="125" priority="179" operator="equal">
      <formula>"OK"</formula>
    </cfRule>
  </conditionalFormatting>
  <conditionalFormatting sqref="Q17:Q20 Q22 Q24 Q26:Q28 Q30:Q50 Q52:Q62 Q65 Q72:Q74 Q81:Q82 Q85:Q104 Q107:Q116 Q118:Q119">
    <cfRule type="cellIs" dxfId="124" priority="162" operator="equal">
      <formula>"ERROR"</formula>
    </cfRule>
    <cfRule type="cellIs" dxfId="123" priority="163" operator="equal">
      <formula>"OK"</formula>
    </cfRule>
  </conditionalFormatting>
  <conditionalFormatting sqref="Q124:Q126 Q128 Q167:Q168 Q184 Q188:Q190 Q226 Q237:Q241 Q130:Q165 Q170:Q181 Q192:Q224 Q228:Q234">
    <cfRule type="cellIs" dxfId="122" priority="160" operator="equal">
      <formula>"ERROR"</formula>
    </cfRule>
    <cfRule type="cellIs" dxfId="121" priority="161" operator="equal">
      <formula>"OK"</formula>
    </cfRule>
  </conditionalFormatting>
  <conditionalFormatting sqref="Q279:Q300 Q302:Q316 Q319:Q339 Q342:Q347 Q349:Q356">
    <cfRule type="cellIs" dxfId="120" priority="158" operator="equal">
      <formula>"ERROR"</formula>
    </cfRule>
    <cfRule type="cellIs" dxfId="119" priority="159" operator="equal">
      <formula>"OK"</formula>
    </cfRule>
  </conditionalFormatting>
  <conditionalFormatting sqref="Q362:Q385 Q390:Q402 Q414:Q424 Q387:Q388 Q405:Q411 Q426:Q433">
    <cfRule type="cellIs" dxfId="118" priority="156" operator="equal">
      <formula>"ERROR"</formula>
    </cfRule>
    <cfRule type="cellIs" dxfId="117" priority="157" operator="equal">
      <formula>"OK"</formula>
    </cfRule>
  </conditionalFormatting>
  <conditionalFormatting sqref="Q446:Q452 Q455:Q501 Q504:Q511 Q513:Q524 Q576:Q611">
    <cfRule type="cellIs" dxfId="116" priority="154" operator="equal">
      <formula>"ERROR"</formula>
    </cfRule>
    <cfRule type="cellIs" dxfId="115" priority="155" operator="equal">
      <formula>"OK"</formula>
    </cfRule>
  </conditionalFormatting>
  <conditionalFormatting sqref="Q618:Q619 Q623:Q692 Q695:Q700 Q705:Q710 Q781:Q784 Q786:Q802 Q844:Q852 Q854:Q890 Q960:Q961 Q621 Q703 Q712:Q777 Q804:Q805 Q809:Q811 Q813:Q841 Q893:Q900 Q902:Q910 Q963:Q964">
    <cfRule type="cellIs" dxfId="114" priority="152" operator="equal">
      <formula>"ERROR"</formula>
    </cfRule>
    <cfRule type="cellIs" dxfId="113" priority="153" operator="equal">
      <formula>"OK"</formula>
    </cfRule>
  </conditionalFormatting>
  <conditionalFormatting sqref="Q983:Q984">
    <cfRule type="cellIs" dxfId="112" priority="122" operator="equal">
      <formula>"ERROR"</formula>
    </cfRule>
    <cfRule type="cellIs" dxfId="111" priority="123" operator="equal">
      <formula>"OK"</formula>
    </cfRule>
  </conditionalFormatting>
  <conditionalFormatting sqref="Q978:Q979">
    <cfRule type="cellIs" dxfId="110" priority="148" operator="equal">
      <formula>"ERROR"</formula>
    </cfRule>
    <cfRule type="cellIs" dxfId="109" priority="149" operator="equal">
      <formula>"OK"</formula>
    </cfRule>
  </conditionalFormatting>
  <conditionalFormatting sqref="Q985:Q1014">
    <cfRule type="cellIs" dxfId="108" priority="146" operator="equal">
      <formula>"ERROR"</formula>
    </cfRule>
    <cfRule type="cellIs" dxfId="107" priority="147" operator="equal">
      <formula>"OK"</formula>
    </cfRule>
  </conditionalFormatting>
  <conditionalFormatting sqref="Q117 Q51 Q29 Q25 Q23 Q21 Q16 Q14">
    <cfRule type="cellIs" dxfId="106" priority="144" operator="equal">
      <formula>"ERROR"</formula>
    </cfRule>
    <cfRule type="cellIs" dxfId="105" priority="145" operator="equal">
      <formula>"OK"</formula>
    </cfRule>
  </conditionalFormatting>
  <conditionalFormatting sqref="Q235:Q236">
    <cfRule type="cellIs" dxfId="104" priority="116" operator="equal">
      <formula>"ERROR"</formula>
    </cfRule>
    <cfRule type="cellIs" dxfId="103" priority="117" operator="equal">
      <formula>"OK"</formula>
    </cfRule>
  </conditionalFormatting>
  <conditionalFormatting sqref="Q243">
    <cfRule type="cellIs" dxfId="102" priority="114" operator="equal">
      <formula>"ERROR"</formula>
    </cfRule>
    <cfRule type="cellIs" dxfId="101" priority="115" operator="equal">
      <formula>"OK"</formula>
    </cfRule>
  </conditionalFormatting>
  <conditionalFormatting sqref="Q244">
    <cfRule type="cellIs" dxfId="100" priority="112" operator="equal">
      <formula>"ERROR"</formula>
    </cfRule>
    <cfRule type="cellIs" dxfId="99" priority="113" operator="equal">
      <formula>"OK"</formula>
    </cfRule>
  </conditionalFormatting>
  <conditionalFormatting sqref="Q275">
    <cfRule type="cellIs" dxfId="98" priority="110" operator="equal">
      <formula>"ERROR"</formula>
    </cfRule>
    <cfRule type="cellIs" dxfId="97" priority="111" operator="equal">
      <formula>"OK"</formula>
    </cfRule>
  </conditionalFormatting>
  <conditionalFormatting sqref="Q246:Q255 Q269:Q270 Q257:Q261 Q264:Q267 Q272:Q273">
    <cfRule type="cellIs" dxfId="96" priority="106" operator="equal">
      <formula>"ERROR"</formula>
    </cfRule>
    <cfRule type="cellIs" dxfId="95" priority="107" operator="equal">
      <formula>"OK"</formula>
    </cfRule>
  </conditionalFormatting>
  <conditionalFormatting sqref="Q348">
    <cfRule type="cellIs" dxfId="94" priority="102" operator="equal">
      <formula>"ERROR"</formula>
    </cfRule>
    <cfRule type="cellIs" dxfId="93" priority="103" operator="equal">
      <formula>"OK"</formula>
    </cfRule>
  </conditionalFormatting>
  <conditionalFormatting sqref="Q525:Q527 Q530:Q537 Q539:Q575">
    <cfRule type="cellIs" dxfId="92" priority="100" operator="equal">
      <formula>"ERROR"</formula>
    </cfRule>
    <cfRule type="cellIs" dxfId="91" priority="101" operator="equal">
      <formula>"OK"</formula>
    </cfRule>
  </conditionalFormatting>
  <conditionalFormatting sqref="Q966">
    <cfRule type="cellIs" dxfId="90" priority="98" operator="equal">
      <formula>"ERROR"</formula>
    </cfRule>
    <cfRule type="cellIs" dxfId="89" priority="99" operator="equal">
      <formula>"OK"</formula>
    </cfRule>
  </conditionalFormatting>
  <conditionalFormatting sqref="Q965">
    <cfRule type="cellIs" dxfId="88" priority="96" operator="equal">
      <formula>"ERROR"</formula>
    </cfRule>
    <cfRule type="cellIs" dxfId="87" priority="97" operator="equal">
      <formula>"OK"</formula>
    </cfRule>
  </conditionalFormatting>
  <conditionalFormatting sqref="Q911:Q959">
    <cfRule type="cellIs" dxfId="86" priority="94" operator="equal">
      <formula>"ERROR"</formula>
    </cfRule>
    <cfRule type="cellIs" dxfId="85" priority="95" operator="equal">
      <formula>"OK"</formula>
    </cfRule>
  </conditionalFormatting>
  <conditionalFormatting sqref="Q981">
    <cfRule type="cellIs" dxfId="84" priority="92" operator="equal">
      <formula>"ERROR"</formula>
    </cfRule>
    <cfRule type="cellIs" dxfId="83" priority="93" operator="equal">
      <formula>"OK"</formula>
    </cfRule>
  </conditionalFormatting>
  <conditionalFormatting sqref="Q105 Q83 Q79 Q77 Q75 Q70 Q66:Q68 Q63">
    <cfRule type="cellIs" dxfId="82" priority="90" operator="equal">
      <formula>"ERROR"</formula>
    </cfRule>
    <cfRule type="cellIs" dxfId="81" priority="91" operator="equal">
      <formula>"OK"</formula>
    </cfRule>
  </conditionalFormatting>
  <conditionalFormatting sqref="Q227 Q191 Q185:Q186 Q169 Q129 Q123">
    <cfRule type="cellIs" dxfId="80" priority="88" operator="equal">
      <formula>"ERROR"</formula>
    </cfRule>
    <cfRule type="cellIs" dxfId="79" priority="89" operator="equal">
      <formula>"OK"</formula>
    </cfRule>
  </conditionalFormatting>
  <conditionalFormatting sqref="Q271 Q262:Q263 Q256 Q245">
    <cfRule type="cellIs" dxfId="78" priority="86" operator="equal">
      <formula>"ERROR"</formula>
    </cfRule>
    <cfRule type="cellIs" dxfId="77" priority="87" operator="equal">
      <formula>"OK"</formula>
    </cfRule>
  </conditionalFormatting>
  <conditionalFormatting sqref="Q341 Q317:Q318 Q301 Q278">
    <cfRule type="cellIs" dxfId="76" priority="84" operator="equal">
      <formula>"ERROR"</formula>
    </cfRule>
    <cfRule type="cellIs" dxfId="75" priority="85" operator="equal">
      <formula>"OK"</formula>
    </cfRule>
  </conditionalFormatting>
  <conditionalFormatting sqref="Q425 Q403:Q404 Q386 Q360:Q361">
    <cfRule type="cellIs" dxfId="74" priority="82" operator="equal">
      <formula>"ERROR"</formula>
    </cfRule>
    <cfRule type="cellIs" dxfId="73" priority="83" operator="equal">
      <formula>"OK"</formula>
    </cfRule>
  </conditionalFormatting>
  <conditionalFormatting sqref="Q538 Q528:Q529 Q454 Q444:Q445">
    <cfRule type="cellIs" dxfId="72" priority="80" operator="equal">
      <formula>"ERROR"</formula>
    </cfRule>
    <cfRule type="cellIs" dxfId="71" priority="81" operator="equal">
      <formula>"OK"</formula>
    </cfRule>
  </conditionalFormatting>
  <conditionalFormatting sqref="Q962 Q901 Q891:Q892 Q812 Q806:Q808 Q803 Q711 Q701:Q702 Q620 Q615:Q616">
    <cfRule type="cellIs" dxfId="70" priority="78" operator="equal">
      <formula>"ERROR"</formula>
    </cfRule>
    <cfRule type="cellIs" dxfId="69" priority="79" operator="equal">
      <formula>"OK"</formula>
    </cfRule>
  </conditionalFormatting>
  <conditionalFormatting sqref="Q974:Q975 Q968:Q969">
    <cfRule type="cellIs" dxfId="68" priority="76" operator="equal">
      <formula>"ERROR"</formula>
    </cfRule>
    <cfRule type="cellIs" dxfId="67" priority="77" operator="equal">
      <formula>"OK"</formula>
    </cfRule>
  </conditionalFormatting>
  <conditionalFormatting sqref="Q64">
    <cfRule type="cellIs" dxfId="66" priority="66" operator="equal">
      <formula>"ERROR"</formula>
    </cfRule>
    <cfRule type="cellIs" dxfId="65" priority="67" operator="equal">
      <formula>"OK"</formula>
    </cfRule>
  </conditionalFormatting>
  <conditionalFormatting sqref="Q71 Q69">
    <cfRule type="cellIs" dxfId="64" priority="64" operator="equal">
      <formula>"ERROR"</formula>
    </cfRule>
    <cfRule type="cellIs" dxfId="63" priority="65" operator="equal">
      <formula>"OK"</formula>
    </cfRule>
  </conditionalFormatting>
  <conditionalFormatting sqref="Q80 Q78 Q76">
    <cfRule type="cellIs" dxfId="62" priority="62" operator="equal">
      <formula>"ERROR"</formula>
    </cfRule>
    <cfRule type="cellIs" dxfId="61" priority="63" operator="equal">
      <formula>"OK"</formula>
    </cfRule>
  </conditionalFormatting>
  <conditionalFormatting sqref="Q84">
    <cfRule type="cellIs" dxfId="60" priority="60" operator="equal">
      <formula>"ERROR"</formula>
    </cfRule>
    <cfRule type="cellIs" dxfId="59" priority="61" operator="equal">
      <formula>"OK"</formula>
    </cfRule>
  </conditionalFormatting>
  <conditionalFormatting sqref="Q106">
    <cfRule type="cellIs" dxfId="58" priority="58" operator="equal">
      <formula>"ERROR"</formula>
    </cfRule>
    <cfRule type="cellIs" dxfId="57" priority="59" operator="equal">
      <formula>"OK"</formula>
    </cfRule>
  </conditionalFormatting>
  <conditionalFormatting sqref="Q127">
    <cfRule type="cellIs" dxfId="56" priority="56" operator="equal">
      <formula>"ERROR"</formula>
    </cfRule>
    <cfRule type="cellIs" dxfId="55" priority="57" operator="equal">
      <formula>"OK"</formula>
    </cfRule>
  </conditionalFormatting>
  <conditionalFormatting sqref="Q166">
    <cfRule type="cellIs" dxfId="54" priority="54" operator="equal">
      <formula>"ERROR"</formula>
    </cfRule>
    <cfRule type="cellIs" dxfId="53" priority="55" operator="equal">
      <formula>"OK"</formula>
    </cfRule>
  </conditionalFormatting>
  <conditionalFormatting sqref="Q182:Q183">
    <cfRule type="cellIs" dxfId="52" priority="52" operator="equal">
      <formula>"ERROR"</formula>
    </cfRule>
    <cfRule type="cellIs" dxfId="51" priority="53" operator="equal">
      <formula>"OK"</formula>
    </cfRule>
  </conditionalFormatting>
  <conditionalFormatting sqref="Q187">
    <cfRule type="cellIs" dxfId="50" priority="50" operator="equal">
      <formula>"ERROR"</formula>
    </cfRule>
    <cfRule type="cellIs" dxfId="49" priority="51" operator="equal">
      <formula>"OK"</formula>
    </cfRule>
  </conditionalFormatting>
  <conditionalFormatting sqref="Q225">
    <cfRule type="cellIs" dxfId="48" priority="48" operator="equal">
      <formula>"ERROR"</formula>
    </cfRule>
    <cfRule type="cellIs" dxfId="47" priority="49" operator="equal">
      <formula>"OK"</formula>
    </cfRule>
  </conditionalFormatting>
  <conditionalFormatting sqref="Q268">
    <cfRule type="cellIs" dxfId="46" priority="46" operator="equal">
      <formula>"ERROR"</formula>
    </cfRule>
    <cfRule type="cellIs" dxfId="45" priority="47" operator="equal">
      <formula>"OK"</formula>
    </cfRule>
  </conditionalFormatting>
  <conditionalFormatting sqref="Q340">
    <cfRule type="cellIs" dxfId="44" priority="44" operator="equal">
      <formula>"ERROR"</formula>
    </cfRule>
    <cfRule type="cellIs" dxfId="43" priority="45" operator="equal">
      <formula>"OK"</formula>
    </cfRule>
  </conditionalFormatting>
  <conditionalFormatting sqref="Q389">
    <cfRule type="cellIs" dxfId="42" priority="42" operator="equal">
      <formula>"ERROR"</formula>
    </cfRule>
    <cfRule type="cellIs" dxfId="41" priority="43" operator="equal">
      <formula>"OK"</formula>
    </cfRule>
  </conditionalFormatting>
  <conditionalFormatting sqref="Q412:Q413">
    <cfRule type="cellIs" dxfId="40" priority="40" operator="equal">
      <formula>"ERROR"</formula>
    </cfRule>
    <cfRule type="cellIs" dxfId="39" priority="41" operator="equal">
      <formula>"OK"</formula>
    </cfRule>
  </conditionalFormatting>
  <conditionalFormatting sqref="Q453">
    <cfRule type="cellIs" dxfId="38" priority="38" operator="equal">
      <formula>"ERROR"</formula>
    </cfRule>
    <cfRule type="cellIs" dxfId="37" priority="39" operator="equal">
      <formula>"OK"</formula>
    </cfRule>
  </conditionalFormatting>
  <conditionalFormatting sqref="Q502:Q503">
    <cfRule type="cellIs" dxfId="36" priority="36" operator="equal">
      <formula>"ERROR"</formula>
    </cfRule>
    <cfRule type="cellIs" dxfId="35" priority="37" operator="equal">
      <formula>"OK"</formula>
    </cfRule>
  </conditionalFormatting>
  <conditionalFormatting sqref="Q512">
    <cfRule type="cellIs" dxfId="34" priority="34" operator="equal">
      <formula>"ERROR"</formula>
    </cfRule>
    <cfRule type="cellIs" dxfId="33" priority="35" operator="equal">
      <formula>"OK"</formula>
    </cfRule>
  </conditionalFormatting>
  <conditionalFormatting sqref="Q617">
    <cfRule type="cellIs" dxfId="32" priority="32" operator="equal">
      <formula>"ERROR"</formula>
    </cfRule>
    <cfRule type="cellIs" dxfId="31" priority="33" operator="equal">
      <formula>"OK"</formula>
    </cfRule>
  </conditionalFormatting>
  <conditionalFormatting sqref="Q622">
    <cfRule type="cellIs" dxfId="30" priority="30" operator="equal">
      <formula>"ERROR"</formula>
    </cfRule>
    <cfRule type="cellIs" dxfId="29" priority="31" operator="equal">
      <formula>"OK"</formula>
    </cfRule>
  </conditionalFormatting>
  <conditionalFormatting sqref="Q693:Q694">
    <cfRule type="cellIs" dxfId="28" priority="28" operator="equal">
      <formula>"ERROR"</formula>
    </cfRule>
    <cfRule type="cellIs" dxfId="27" priority="29" operator="equal">
      <formula>"OK"</formula>
    </cfRule>
  </conditionalFormatting>
  <conditionalFormatting sqref="Q704">
    <cfRule type="cellIs" dxfId="26" priority="26" operator="equal">
      <formula>"ERROR"</formula>
    </cfRule>
    <cfRule type="cellIs" dxfId="25" priority="27" operator="equal">
      <formula>"OK"</formula>
    </cfRule>
  </conditionalFormatting>
  <conditionalFormatting sqref="Q778:Q780">
    <cfRule type="cellIs" dxfId="24" priority="24" operator="equal">
      <formula>"ERROR"</formula>
    </cfRule>
    <cfRule type="cellIs" dxfId="23" priority="25" operator="equal">
      <formula>"OK"</formula>
    </cfRule>
  </conditionalFormatting>
  <conditionalFormatting sqref="Q785">
    <cfRule type="cellIs" dxfId="22" priority="22" operator="equal">
      <formula>"ERROR"</formula>
    </cfRule>
    <cfRule type="cellIs" dxfId="21" priority="23" operator="equal">
      <formula>"OK"</formula>
    </cfRule>
  </conditionalFormatting>
  <conditionalFormatting sqref="Q853">
    <cfRule type="cellIs" dxfId="20" priority="20" operator="equal">
      <formula>"ERROR"</formula>
    </cfRule>
    <cfRule type="cellIs" dxfId="19" priority="21" operator="equal">
      <formula>"OK"</formula>
    </cfRule>
  </conditionalFormatting>
  <conditionalFormatting sqref="Q976:Q977 Q970:Q973">
    <cfRule type="cellIs" dxfId="18" priority="18" operator="equal">
      <formula>"ERROR"</formula>
    </cfRule>
    <cfRule type="cellIs" dxfId="17" priority="19" operator="equal">
      <formula>"OK"</formula>
    </cfRule>
  </conditionalFormatting>
  <conditionalFormatting sqref="Q980">
    <cfRule type="cellIs" dxfId="16" priority="16" operator="equal">
      <formula>"ERROR"</formula>
    </cfRule>
    <cfRule type="cellIs" dxfId="15" priority="17" operator="equal">
      <formula>"OK"</formula>
    </cfRule>
  </conditionalFormatting>
  <conditionalFormatting sqref="Q842">
    <cfRule type="cellIs" dxfId="14" priority="14" operator="equal">
      <formula>"ERROR"</formula>
    </cfRule>
    <cfRule type="cellIs" dxfId="13" priority="15" operator="equal">
      <formula>"OK"</formula>
    </cfRule>
  </conditionalFormatting>
  <conditionalFormatting sqref="Q843">
    <cfRule type="cellIs" dxfId="12" priority="12" operator="equal">
      <formula>"ERROR"</formula>
    </cfRule>
    <cfRule type="cellIs" dxfId="11" priority="13" operator="equal">
      <formula>"OK"</formula>
    </cfRule>
  </conditionalFormatting>
  <conditionalFormatting sqref="I15 I118:I119 I106:I116 I84:I104 I80:I82 I76 I78 I69 I71:I74 I64:I65 I52:I62 I30:I50 I24 I26:I28 I22 I17:I20">
    <cfRule type="cellIs" dxfId="10" priority="11" operator="equal">
      <formula>0</formula>
    </cfRule>
  </conditionalFormatting>
  <conditionalFormatting sqref="I228:I241 I192:I226 I187:I190 I170:I184 I130:I168 I124:I128">
    <cfRule type="cellIs" dxfId="9" priority="10" operator="equal">
      <formula>0</formula>
    </cfRule>
  </conditionalFormatting>
  <conditionalFormatting sqref="I272:I274 I264:I270 I257:I261 I246:I255">
    <cfRule type="cellIs" dxfId="8" priority="9" operator="equal">
      <formula>0</formula>
    </cfRule>
  </conditionalFormatting>
  <conditionalFormatting sqref="I342:I356 I319:I340 I302:I316 I279:I300">
    <cfRule type="cellIs" dxfId="7" priority="8" operator="equal">
      <formula>0</formula>
    </cfRule>
  </conditionalFormatting>
  <conditionalFormatting sqref="I426:I440 I405:I424 I387:I402 I362:I385">
    <cfRule type="cellIs" dxfId="6" priority="7" operator="equal">
      <formula>0</formula>
    </cfRule>
  </conditionalFormatting>
  <conditionalFormatting sqref="I539:I611 I530:I537 I455:I527 I446:I453">
    <cfRule type="cellIs" dxfId="5" priority="6" operator="equal">
      <formula>0</formula>
    </cfRule>
  </conditionalFormatting>
  <conditionalFormatting sqref="I902:I961 I893:I900 I813:I890 I809:I811 I804:I805 I712:I802 I703:I710 I621:I700 I617:I619 I963:I964">
    <cfRule type="cellIs" dxfId="4" priority="5" operator="equal">
      <formula>0</formula>
    </cfRule>
  </conditionalFormatting>
  <conditionalFormatting sqref="I976:I979 I970:I973">
    <cfRule type="cellIs" dxfId="3" priority="4" operator="equal">
      <formula>0</formula>
    </cfRule>
  </conditionalFormatting>
  <conditionalFormatting sqref="I986 I988:I994 I997:I1000 I1002 I1005:I1007 I1009 I1013 I1015:I1020 I1023:I1026 I1028 I1031:I1033 I1035 I1038:I1046 I1048:I1051 I1054:I1062 I1064:I1067">
    <cfRule type="cellIs" dxfId="2" priority="3" operator="equal">
      <formula>0</formula>
    </cfRule>
  </conditionalFormatting>
  <conditionalFormatting sqref="Q982">
    <cfRule type="cellIs" dxfId="1" priority="1" operator="equal">
      <formula>"ERROR"</formula>
    </cfRule>
    <cfRule type="cellIs" dxfId="0" priority="2" operator="equal">
      <formula>"OK"</formula>
    </cfRule>
  </conditionalFormatting>
  <pageMargins left="0.70866141732283472" right="0.39370078740157483" top="0.74803149606299213" bottom="0.74803149606299213" header="0.31496062992125984" footer="0.31496062992125984"/>
  <pageSetup scale="26" fitToHeight="0" orientation="portrait" horizontalDpi="300" verticalDpi="300" r:id="rId1"/>
  <rowBreaks count="1" manualBreakCount="1">
    <brk id="984" max="19" man="1"/>
  </row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Hoja2"/>
  <dimension ref="A1:O92"/>
  <sheetViews>
    <sheetView topLeftCell="A70" zoomScale="70" zoomScaleNormal="70" workbookViewId="0">
      <selection activeCell="K91" sqref="K91"/>
    </sheetView>
  </sheetViews>
  <sheetFormatPr baseColWidth="10" defaultRowHeight="13.2"/>
  <cols>
    <col min="14" max="14" width="17" customWidth="1"/>
  </cols>
  <sheetData>
    <row r="1" spans="1:15" ht="14.4" thickTop="1">
      <c r="A1" s="154"/>
      <c r="B1" s="155"/>
      <c r="C1" s="155"/>
      <c r="D1" s="155"/>
      <c r="E1" s="155"/>
      <c r="F1" s="155"/>
      <c r="G1" s="155"/>
      <c r="H1" s="155"/>
      <c r="I1" s="155"/>
      <c r="J1" s="155"/>
      <c r="K1" s="155"/>
      <c r="L1" s="155"/>
      <c r="M1" s="155"/>
      <c r="N1" s="155"/>
      <c r="O1" s="156"/>
    </row>
    <row r="2" spans="1:15" ht="13.8">
      <c r="A2" s="157"/>
      <c r="B2" s="158" t="s">
        <v>31</v>
      </c>
      <c r="C2" s="159" t="s">
        <v>338</v>
      </c>
      <c r="D2" s="158" t="s">
        <v>339</v>
      </c>
      <c r="E2" s="159">
        <v>2</v>
      </c>
      <c r="F2" s="160"/>
      <c r="G2" s="160"/>
      <c r="H2" s="160"/>
      <c r="I2" s="160"/>
      <c r="J2" s="160"/>
      <c r="K2" s="160"/>
      <c r="L2" s="160"/>
      <c r="M2" s="160"/>
      <c r="N2" s="160"/>
      <c r="O2" s="161"/>
    </row>
    <row r="3" spans="1:15" ht="13.8">
      <c r="A3" s="157"/>
      <c r="B3" s="162"/>
      <c r="C3" s="163"/>
      <c r="D3" s="162"/>
      <c r="E3" s="163"/>
      <c r="F3" s="160"/>
      <c r="G3" s="160"/>
      <c r="H3" s="160"/>
      <c r="I3" s="160"/>
      <c r="J3" s="160"/>
      <c r="K3" s="160"/>
      <c r="L3" s="160"/>
      <c r="M3" s="160"/>
      <c r="N3" s="160"/>
      <c r="O3" s="161"/>
    </row>
    <row r="4" spans="1:15" ht="30.6" customHeight="1">
      <c r="A4" s="157"/>
      <c r="B4" s="609" t="s">
        <v>340</v>
      </c>
      <c r="C4" s="609"/>
      <c r="D4" s="609"/>
      <c r="E4" s="609"/>
      <c r="F4" s="609"/>
      <c r="G4" s="609"/>
      <c r="H4" s="609"/>
      <c r="I4" s="609"/>
      <c r="J4" s="609"/>
      <c r="K4" s="609"/>
      <c r="L4" s="609"/>
      <c r="M4" s="609"/>
      <c r="N4" s="609"/>
      <c r="O4" s="164"/>
    </row>
    <row r="5" spans="1:15" ht="15" thickBot="1">
      <c r="A5" s="157"/>
      <c r="B5" s="165"/>
      <c r="C5" s="165"/>
      <c r="D5" s="165"/>
      <c r="E5" s="165"/>
      <c r="F5" s="165"/>
      <c r="G5" s="165"/>
      <c r="H5" s="165"/>
      <c r="I5" s="165"/>
      <c r="J5" s="165"/>
      <c r="K5" s="165"/>
      <c r="L5" s="165"/>
      <c r="M5" s="165"/>
      <c r="N5" s="165"/>
      <c r="O5" s="161"/>
    </row>
    <row r="6" spans="1:15" ht="14.4">
      <c r="A6" s="157"/>
      <c r="B6" s="610"/>
      <c r="C6" s="612"/>
      <c r="D6" s="613"/>
      <c r="E6" s="613"/>
      <c r="F6" s="613"/>
      <c r="G6" s="613"/>
      <c r="H6" s="613"/>
      <c r="I6" s="613"/>
      <c r="J6" s="614"/>
      <c r="K6" s="615"/>
      <c r="L6" s="616"/>
      <c r="M6" s="616"/>
      <c r="N6" s="617"/>
      <c r="O6" s="167"/>
    </row>
    <row r="7" spans="1:15" ht="14.4">
      <c r="A7" s="157"/>
      <c r="B7" s="611"/>
      <c r="C7" s="621" t="s">
        <v>341</v>
      </c>
      <c r="D7" s="622"/>
      <c r="E7" s="622"/>
      <c r="F7" s="622"/>
      <c r="G7" s="622"/>
      <c r="H7" s="622"/>
      <c r="I7" s="622"/>
      <c r="J7" s="623"/>
      <c r="K7" s="618"/>
      <c r="L7" s="619"/>
      <c r="M7" s="619"/>
      <c r="N7" s="620"/>
      <c r="O7" s="167"/>
    </row>
    <row r="8" spans="1:15" ht="14.4">
      <c r="A8" s="157"/>
      <c r="B8" s="611"/>
      <c r="C8" s="621"/>
      <c r="D8" s="622"/>
      <c r="E8" s="622"/>
      <c r="F8" s="622"/>
      <c r="G8" s="622"/>
      <c r="H8" s="622"/>
      <c r="I8" s="622"/>
      <c r="J8" s="623"/>
      <c r="K8" s="624" t="s">
        <v>2</v>
      </c>
      <c r="L8" s="626"/>
      <c r="M8" s="627"/>
      <c r="N8" s="628"/>
      <c r="O8" s="167"/>
    </row>
    <row r="9" spans="1:15" ht="14.4">
      <c r="A9" s="157"/>
      <c r="B9" s="611"/>
      <c r="C9" s="621" t="s">
        <v>342</v>
      </c>
      <c r="D9" s="622"/>
      <c r="E9" s="622"/>
      <c r="F9" s="622"/>
      <c r="G9" s="622"/>
      <c r="H9" s="622"/>
      <c r="I9" s="622"/>
      <c r="J9" s="623"/>
      <c r="K9" s="625"/>
      <c r="L9" s="629"/>
      <c r="M9" s="630"/>
      <c r="N9" s="631"/>
      <c r="O9" s="169"/>
    </row>
    <row r="10" spans="1:15" ht="13.8">
      <c r="A10" s="157"/>
      <c r="B10" s="611"/>
      <c r="C10" s="632"/>
      <c r="D10" s="633"/>
      <c r="E10" s="633"/>
      <c r="F10" s="633"/>
      <c r="G10" s="633"/>
      <c r="H10" s="633"/>
      <c r="I10" s="633"/>
      <c r="J10" s="634"/>
      <c r="K10" s="624" t="s">
        <v>343</v>
      </c>
      <c r="L10" s="624">
        <v>1</v>
      </c>
      <c r="M10" s="624" t="s">
        <v>344</v>
      </c>
      <c r="N10" s="645">
        <v>1</v>
      </c>
      <c r="O10" s="167"/>
    </row>
    <row r="11" spans="1:15" ht="13.8">
      <c r="A11" s="157"/>
      <c r="B11" s="611"/>
      <c r="C11" s="632"/>
      <c r="D11" s="633"/>
      <c r="E11" s="633"/>
      <c r="F11" s="633"/>
      <c r="G11" s="633"/>
      <c r="H11" s="633"/>
      <c r="I11" s="633"/>
      <c r="J11" s="634"/>
      <c r="K11" s="644"/>
      <c r="L11" s="644"/>
      <c r="M11" s="644"/>
      <c r="N11" s="646"/>
      <c r="O11" s="167"/>
    </row>
    <row r="12" spans="1:15" ht="14.4">
      <c r="A12" s="157"/>
      <c r="B12" s="611"/>
      <c r="C12" s="621" t="s">
        <v>345</v>
      </c>
      <c r="D12" s="622"/>
      <c r="E12" s="622"/>
      <c r="F12" s="622"/>
      <c r="G12" s="622"/>
      <c r="H12" s="622"/>
      <c r="I12" s="622"/>
      <c r="J12" s="623"/>
      <c r="K12" s="644"/>
      <c r="L12" s="644"/>
      <c r="M12" s="644"/>
      <c r="N12" s="646"/>
      <c r="O12" s="167"/>
    </row>
    <row r="13" spans="1:15" ht="15" thickBot="1">
      <c r="A13" s="157"/>
      <c r="B13" s="170"/>
      <c r="C13" s="171"/>
      <c r="D13" s="171"/>
      <c r="E13" s="171"/>
      <c r="F13" s="171"/>
      <c r="G13" s="171"/>
      <c r="H13" s="171"/>
      <c r="I13" s="171"/>
      <c r="J13" s="171"/>
      <c r="K13" s="171"/>
      <c r="L13" s="172"/>
      <c r="M13" s="172"/>
      <c r="N13" s="173"/>
      <c r="O13" s="174"/>
    </row>
    <row r="14" spans="1:15" ht="14.4">
      <c r="A14" s="157"/>
      <c r="B14" s="175"/>
      <c r="C14" s="166"/>
      <c r="D14" s="166"/>
      <c r="E14" s="166"/>
      <c r="F14" s="166"/>
      <c r="G14" s="166"/>
      <c r="H14" s="166"/>
      <c r="I14" s="166"/>
      <c r="J14" s="166"/>
      <c r="K14" s="176" t="s">
        <v>346</v>
      </c>
      <c r="L14" s="177" t="s">
        <v>347</v>
      </c>
      <c r="M14" s="177" t="s">
        <v>348</v>
      </c>
      <c r="N14" s="178" t="s">
        <v>349</v>
      </c>
      <c r="O14" s="169"/>
    </row>
    <row r="15" spans="1:15" ht="14.4">
      <c r="A15" s="157"/>
      <c r="B15" s="179"/>
      <c r="C15" s="168"/>
      <c r="D15" s="168"/>
      <c r="E15" s="168"/>
      <c r="F15" s="168"/>
      <c r="G15" s="168"/>
      <c r="H15" s="168"/>
      <c r="I15" s="168"/>
      <c r="J15" s="168"/>
      <c r="K15" s="180"/>
      <c r="L15" s="181"/>
      <c r="M15" s="181"/>
      <c r="N15" s="182"/>
      <c r="O15" s="183"/>
    </row>
    <row r="16" spans="1:15" ht="14.4">
      <c r="A16" s="157"/>
      <c r="B16" s="647" t="s">
        <v>350</v>
      </c>
      <c r="C16" s="648"/>
      <c r="D16" s="648"/>
      <c r="E16" s="648"/>
      <c r="F16" s="168"/>
      <c r="G16" s="168"/>
      <c r="H16" s="168" t="s">
        <v>351</v>
      </c>
      <c r="I16" s="165"/>
      <c r="J16" s="168"/>
      <c r="K16" s="180"/>
      <c r="L16" s="165"/>
      <c r="M16" s="165"/>
      <c r="N16" s="184"/>
      <c r="O16" s="183"/>
    </row>
    <row r="17" spans="1:15" ht="14.4">
      <c r="A17" s="157"/>
      <c r="B17" s="185"/>
      <c r="C17" s="186"/>
      <c r="D17" s="186"/>
      <c r="E17" s="186"/>
      <c r="F17" s="186"/>
      <c r="G17" s="186"/>
      <c r="H17" s="186"/>
      <c r="I17" s="186"/>
      <c r="J17" s="186"/>
      <c r="K17" s="186"/>
      <c r="L17" s="186"/>
      <c r="M17" s="186"/>
      <c r="N17" s="187"/>
      <c r="O17" s="188"/>
    </row>
    <row r="18" spans="1:15" ht="15" thickBot="1">
      <c r="A18" s="157"/>
      <c r="B18" s="189"/>
      <c r="C18" s="190"/>
      <c r="D18" s="190"/>
      <c r="E18" s="190"/>
      <c r="F18" s="190"/>
      <c r="G18" s="190"/>
      <c r="H18" s="190"/>
      <c r="I18" s="190"/>
      <c r="J18" s="190"/>
      <c r="K18" s="190"/>
      <c r="L18" s="190"/>
      <c r="M18" s="190"/>
      <c r="N18" s="191"/>
      <c r="O18" s="161"/>
    </row>
    <row r="19" spans="1:15" ht="15" thickBot="1">
      <c r="A19" s="157"/>
      <c r="B19" s="192"/>
      <c r="C19" s="193"/>
      <c r="D19" s="193"/>
      <c r="E19" s="193"/>
      <c r="F19" s="193"/>
      <c r="G19" s="193"/>
      <c r="H19" s="165"/>
      <c r="I19" s="165"/>
      <c r="J19" s="193"/>
      <c r="K19" s="193"/>
      <c r="L19" s="193"/>
      <c r="M19" s="193"/>
      <c r="N19" s="194"/>
      <c r="O19" s="161"/>
    </row>
    <row r="20" spans="1:15" ht="14.4">
      <c r="A20" s="157"/>
      <c r="B20" s="649" t="s">
        <v>352</v>
      </c>
      <c r="C20" s="650"/>
      <c r="D20" s="650"/>
      <c r="E20" s="650"/>
      <c r="F20" s="650"/>
      <c r="G20" s="650"/>
      <c r="H20" s="650"/>
      <c r="I20" s="650"/>
      <c r="J20" s="650"/>
      <c r="K20" s="650"/>
      <c r="L20" s="650"/>
      <c r="M20" s="650"/>
      <c r="N20" s="651"/>
      <c r="O20" s="195"/>
    </row>
    <row r="21" spans="1:15" ht="15" thickBot="1">
      <c r="A21" s="157"/>
      <c r="B21" s="196"/>
      <c r="C21" s="165"/>
      <c r="D21" s="165"/>
      <c r="E21" s="165"/>
      <c r="F21" s="165"/>
      <c r="G21" s="165"/>
      <c r="H21" s="165"/>
      <c r="I21" s="165"/>
      <c r="J21" s="165"/>
      <c r="K21" s="165"/>
      <c r="L21" s="165"/>
      <c r="M21" s="165"/>
      <c r="N21" s="197"/>
      <c r="O21" s="161"/>
    </row>
    <row r="22" spans="1:15" ht="13.8">
      <c r="A22" s="157"/>
      <c r="B22" s="198" t="s">
        <v>282</v>
      </c>
      <c r="C22" s="652" t="s">
        <v>283</v>
      </c>
      <c r="D22" s="653"/>
      <c r="E22" s="653"/>
      <c r="F22" s="653"/>
      <c r="G22" s="653"/>
      <c r="H22" s="653"/>
      <c r="I22" s="653"/>
      <c r="J22" s="653"/>
      <c r="K22" s="654"/>
      <c r="L22" s="655" t="s">
        <v>1</v>
      </c>
      <c r="M22" s="656"/>
      <c r="N22" s="198" t="s">
        <v>0</v>
      </c>
      <c r="O22" s="199"/>
    </row>
    <row r="23" spans="1:15" ht="14.4" thickBot="1">
      <c r="A23" s="157"/>
      <c r="B23" s="200"/>
      <c r="C23" s="657"/>
      <c r="D23" s="658"/>
      <c r="E23" s="658"/>
      <c r="F23" s="658"/>
      <c r="G23" s="658"/>
      <c r="H23" s="658"/>
      <c r="I23" s="658"/>
      <c r="J23" s="658"/>
      <c r="K23" s="659"/>
      <c r="L23" s="657"/>
      <c r="M23" s="659"/>
      <c r="N23" s="201"/>
      <c r="O23" s="202"/>
    </row>
    <row r="24" spans="1:15" ht="13.8">
      <c r="A24" s="157"/>
      <c r="B24" s="635" t="s">
        <v>353</v>
      </c>
      <c r="C24" s="636"/>
      <c r="D24" s="636"/>
      <c r="E24" s="636"/>
      <c r="F24" s="636"/>
      <c r="G24" s="636"/>
      <c r="H24" s="636"/>
      <c r="I24" s="636"/>
      <c r="J24" s="636"/>
      <c r="K24" s="636"/>
      <c r="L24" s="636"/>
      <c r="M24" s="636"/>
      <c r="N24" s="637"/>
      <c r="O24" s="203"/>
    </row>
    <row r="25" spans="1:15" ht="13.8">
      <c r="A25" s="157"/>
      <c r="B25" s="638"/>
      <c r="C25" s="639"/>
      <c r="D25" s="639"/>
      <c r="E25" s="639"/>
      <c r="F25" s="639"/>
      <c r="G25" s="639"/>
      <c r="H25" s="639"/>
      <c r="I25" s="639"/>
      <c r="J25" s="639"/>
      <c r="K25" s="639"/>
      <c r="L25" s="639"/>
      <c r="M25" s="639"/>
      <c r="N25" s="640"/>
      <c r="O25" s="203"/>
    </row>
    <row r="26" spans="1:15" ht="14.4" thickBot="1">
      <c r="A26" s="157"/>
      <c r="B26" s="641"/>
      <c r="C26" s="642"/>
      <c r="D26" s="642"/>
      <c r="E26" s="642"/>
      <c r="F26" s="642"/>
      <c r="G26" s="642"/>
      <c r="H26" s="642"/>
      <c r="I26" s="642"/>
      <c r="J26" s="642"/>
      <c r="K26" s="642"/>
      <c r="L26" s="642"/>
      <c r="M26" s="642"/>
      <c r="N26" s="643"/>
      <c r="O26" s="203"/>
    </row>
    <row r="27" spans="1:15" ht="14.4">
      <c r="A27" s="157"/>
      <c r="B27" s="660" t="s">
        <v>283</v>
      </c>
      <c r="C27" s="661"/>
      <c r="D27" s="661"/>
      <c r="E27" s="661"/>
      <c r="F27" s="662"/>
      <c r="G27" s="663" t="s">
        <v>354</v>
      </c>
      <c r="H27" s="661"/>
      <c r="I27" s="664" t="s">
        <v>355</v>
      </c>
      <c r="J27" s="665"/>
      <c r="K27" s="205" t="s">
        <v>356</v>
      </c>
      <c r="L27" s="663" t="s">
        <v>357</v>
      </c>
      <c r="M27" s="666"/>
      <c r="N27" s="206" t="s">
        <v>358</v>
      </c>
      <c r="O27" s="207"/>
    </row>
    <row r="28" spans="1:15" ht="14.4">
      <c r="A28" s="157"/>
      <c r="B28" s="667"/>
      <c r="C28" s="668"/>
      <c r="D28" s="668"/>
      <c r="E28" s="668"/>
      <c r="F28" s="669"/>
      <c r="G28" s="670"/>
      <c r="H28" s="669"/>
      <c r="I28" s="670"/>
      <c r="J28" s="669"/>
      <c r="K28" s="209"/>
      <c r="L28" s="671"/>
      <c r="M28" s="672"/>
      <c r="N28" s="210"/>
      <c r="O28" s="211"/>
    </row>
    <row r="29" spans="1:15" ht="14.4">
      <c r="A29" s="157"/>
      <c r="B29" s="212"/>
      <c r="C29" s="213"/>
      <c r="D29" s="213"/>
      <c r="E29" s="213"/>
      <c r="F29" s="214"/>
      <c r="G29" s="215"/>
      <c r="H29" s="214"/>
      <c r="I29" s="215"/>
      <c r="J29" s="214"/>
      <c r="K29" s="209"/>
      <c r="L29" s="671"/>
      <c r="M29" s="672"/>
      <c r="N29" s="210"/>
      <c r="O29" s="211"/>
    </row>
    <row r="30" spans="1:15" ht="15" thickBot="1">
      <c r="A30" s="157"/>
      <c r="B30" s="673"/>
      <c r="C30" s="674"/>
      <c r="D30" s="674"/>
      <c r="E30" s="674"/>
      <c r="F30" s="675"/>
      <c r="G30" s="678"/>
      <c r="H30" s="675"/>
      <c r="I30" s="678"/>
      <c r="J30" s="675"/>
      <c r="K30" s="216"/>
      <c r="L30" s="679"/>
      <c r="M30" s="680"/>
      <c r="N30" s="210"/>
      <c r="O30" s="211"/>
    </row>
    <row r="31" spans="1:15" ht="15" thickBot="1">
      <c r="A31" s="157"/>
      <c r="B31" s="681" t="s">
        <v>359</v>
      </c>
      <c r="C31" s="682"/>
      <c r="D31" s="682"/>
      <c r="E31" s="682"/>
      <c r="F31" s="682"/>
      <c r="G31" s="682"/>
      <c r="H31" s="682"/>
      <c r="I31" s="682"/>
      <c r="J31" s="682"/>
      <c r="K31" s="682"/>
      <c r="L31" s="682"/>
      <c r="M31" s="683"/>
      <c r="N31" s="217"/>
      <c r="O31" s="218"/>
    </row>
    <row r="32" spans="1:15" ht="13.8">
      <c r="A32" s="157"/>
      <c r="B32" s="635" t="s">
        <v>360</v>
      </c>
      <c r="C32" s="636"/>
      <c r="D32" s="636"/>
      <c r="E32" s="636"/>
      <c r="F32" s="636"/>
      <c r="G32" s="636"/>
      <c r="H32" s="636"/>
      <c r="I32" s="636"/>
      <c r="J32" s="636"/>
      <c r="K32" s="636"/>
      <c r="L32" s="636"/>
      <c r="M32" s="636"/>
      <c r="N32" s="637"/>
      <c r="O32" s="203"/>
    </row>
    <row r="33" spans="1:15" ht="13.8">
      <c r="A33" s="157"/>
      <c r="B33" s="638"/>
      <c r="C33" s="639"/>
      <c r="D33" s="639"/>
      <c r="E33" s="639"/>
      <c r="F33" s="639"/>
      <c r="G33" s="639"/>
      <c r="H33" s="639"/>
      <c r="I33" s="639"/>
      <c r="J33" s="639"/>
      <c r="K33" s="639"/>
      <c r="L33" s="639"/>
      <c r="M33" s="639"/>
      <c r="N33" s="640"/>
      <c r="O33" s="203"/>
    </row>
    <row r="34" spans="1:15" ht="14.4" thickBot="1">
      <c r="A34" s="157"/>
      <c r="B34" s="641"/>
      <c r="C34" s="642"/>
      <c r="D34" s="642"/>
      <c r="E34" s="642"/>
      <c r="F34" s="642"/>
      <c r="G34" s="642"/>
      <c r="H34" s="642"/>
      <c r="I34" s="642"/>
      <c r="J34" s="642"/>
      <c r="K34" s="642"/>
      <c r="L34" s="642"/>
      <c r="M34" s="642"/>
      <c r="N34" s="643"/>
      <c r="O34" s="203"/>
    </row>
    <row r="35" spans="1:15" ht="14.4">
      <c r="A35" s="157"/>
      <c r="B35" s="660" t="s">
        <v>283</v>
      </c>
      <c r="C35" s="684"/>
      <c r="D35" s="684"/>
      <c r="E35" s="684"/>
      <c r="F35" s="684"/>
      <c r="G35" s="684"/>
      <c r="H35" s="684"/>
      <c r="I35" s="666"/>
      <c r="J35" s="204" t="s">
        <v>1</v>
      </c>
      <c r="K35" s="205" t="s">
        <v>0</v>
      </c>
      <c r="L35" s="663" t="s">
        <v>361</v>
      </c>
      <c r="M35" s="666"/>
      <c r="N35" s="206" t="s">
        <v>358</v>
      </c>
      <c r="O35" s="207"/>
    </row>
    <row r="36" spans="1:15" ht="14.4">
      <c r="A36" s="157"/>
      <c r="B36" s="667"/>
      <c r="C36" s="668"/>
      <c r="D36" s="668"/>
      <c r="E36" s="668"/>
      <c r="F36" s="668"/>
      <c r="G36" s="668"/>
      <c r="H36" s="668"/>
      <c r="I36" s="669"/>
      <c r="J36" s="220"/>
      <c r="K36" s="221"/>
      <c r="L36" s="685"/>
      <c r="M36" s="686"/>
      <c r="N36" s="210"/>
      <c r="O36" s="211"/>
    </row>
    <row r="37" spans="1:15" ht="15" thickBot="1">
      <c r="A37" s="157"/>
      <c r="B37" s="673"/>
      <c r="C37" s="674"/>
      <c r="D37" s="674"/>
      <c r="E37" s="674"/>
      <c r="F37" s="674"/>
      <c r="G37" s="674"/>
      <c r="H37" s="674"/>
      <c r="I37" s="675"/>
      <c r="J37" s="213"/>
      <c r="K37" s="222"/>
      <c r="L37" s="676"/>
      <c r="M37" s="677"/>
      <c r="N37" s="223"/>
      <c r="O37" s="211"/>
    </row>
    <row r="38" spans="1:15" ht="15" thickBot="1">
      <c r="A38" s="157"/>
      <c r="B38" s="681" t="s">
        <v>359</v>
      </c>
      <c r="C38" s="682"/>
      <c r="D38" s="682"/>
      <c r="E38" s="682"/>
      <c r="F38" s="682"/>
      <c r="G38" s="682"/>
      <c r="H38" s="682"/>
      <c r="I38" s="682"/>
      <c r="J38" s="682"/>
      <c r="K38" s="682"/>
      <c r="L38" s="682"/>
      <c r="M38" s="683"/>
      <c r="N38" s="224">
        <v>0</v>
      </c>
      <c r="O38" s="211"/>
    </row>
    <row r="39" spans="1:15" ht="13.8">
      <c r="A39" s="157"/>
      <c r="B39" s="635" t="s">
        <v>362</v>
      </c>
      <c r="C39" s="636"/>
      <c r="D39" s="636"/>
      <c r="E39" s="636"/>
      <c r="F39" s="636"/>
      <c r="G39" s="636"/>
      <c r="H39" s="636"/>
      <c r="I39" s="636"/>
      <c r="J39" s="636"/>
      <c r="K39" s="636"/>
      <c r="L39" s="636"/>
      <c r="M39" s="636"/>
      <c r="N39" s="637"/>
      <c r="O39" s="203"/>
    </row>
    <row r="40" spans="1:15" ht="13.8">
      <c r="A40" s="157"/>
      <c r="B40" s="638"/>
      <c r="C40" s="639"/>
      <c r="D40" s="639"/>
      <c r="E40" s="639"/>
      <c r="F40" s="639"/>
      <c r="G40" s="639"/>
      <c r="H40" s="639"/>
      <c r="I40" s="639"/>
      <c r="J40" s="639"/>
      <c r="K40" s="639"/>
      <c r="L40" s="639"/>
      <c r="M40" s="639"/>
      <c r="N40" s="640"/>
      <c r="O40" s="203"/>
    </row>
    <row r="41" spans="1:15" ht="14.4" thickBot="1">
      <c r="A41" s="157"/>
      <c r="B41" s="641"/>
      <c r="C41" s="642"/>
      <c r="D41" s="642"/>
      <c r="E41" s="642"/>
      <c r="F41" s="642"/>
      <c r="G41" s="642"/>
      <c r="H41" s="642"/>
      <c r="I41" s="642"/>
      <c r="J41" s="642"/>
      <c r="K41" s="642"/>
      <c r="L41" s="642"/>
      <c r="M41" s="642"/>
      <c r="N41" s="643"/>
      <c r="O41" s="203"/>
    </row>
    <row r="42" spans="1:15" ht="16.8">
      <c r="A42" s="157"/>
      <c r="B42" s="660" t="s">
        <v>363</v>
      </c>
      <c r="C42" s="684"/>
      <c r="D42" s="684"/>
      <c r="E42" s="684"/>
      <c r="F42" s="684"/>
      <c r="G42" s="684"/>
      <c r="H42" s="684"/>
      <c r="I42" s="205" t="s">
        <v>364</v>
      </c>
      <c r="J42" s="219" t="s">
        <v>365</v>
      </c>
      <c r="K42" s="225" t="s">
        <v>366</v>
      </c>
      <c r="L42" s="663" t="s">
        <v>367</v>
      </c>
      <c r="M42" s="666"/>
      <c r="N42" s="206" t="s">
        <v>358</v>
      </c>
      <c r="O42" s="207"/>
    </row>
    <row r="43" spans="1:15" ht="14.4">
      <c r="A43" s="157"/>
      <c r="B43" s="667"/>
      <c r="C43" s="668"/>
      <c r="D43" s="668"/>
      <c r="E43" s="668"/>
      <c r="F43" s="668"/>
      <c r="G43" s="668"/>
      <c r="H43" s="668"/>
      <c r="I43" s="226"/>
      <c r="J43" s="227"/>
      <c r="K43" s="226"/>
      <c r="L43" s="687"/>
      <c r="M43" s="688"/>
      <c r="N43" s="210"/>
      <c r="O43" s="211"/>
    </row>
    <row r="44" spans="1:15" ht="15" thickBot="1">
      <c r="A44" s="157"/>
      <c r="B44" s="673"/>
      <c r="C44" s="674"/>
      <c r="D44" s="674"/>
      <c r="E44" s="674"/>
      <c r="F44" s="674"/>
      <c r="G44" s="674"/>
      <c r="H44" s="674"/>
      <c r="I44" s="228"/>
      <c r="J44" s="229"/>
      <c r="K44" s="228"/>
      <c r="L44" s="676"/>
      <c r="M44" s="677"/>
      <c r="N44" s="230"/>
      <c r="O44" s="211"/>
    </row>
    <row r="45" spans="1:15" ht="15" thickBot="1">
      <c r="A45" s="157"/>
      <c r="B45" s="681" t="s">
        <v>359</v>
      </c>
      <c r="C45" s="682"/>
      <c r="D45" s="682"/>
      <c r="E45" s="682"/>
      <c r="F45" s="682"/>
      <c r="G45" s="682"/>
      <c r="H45" s="682"/>
      <c r="I45" s="682"/>
      <c r="J45" s="682"/>
      <c r="K45" s="682"/>
      <c r="L45" s="682"/>
      <c r="M45" s="683"/>
      <c r="N45" s="217"/>
      <c r="O45" s="218"/>
    </row>
    <row r="46" spans="1:15" ht="13.8">
      <c r="A46" s="157"/>
      <c r="B46" s="635" t="s">
        <v>368</v>
      </c>
      <c r="C46" s="636"/>
      <c r="D46" s="636"/>
      <c r="E46" s="636"/>
      <c r="F46" s="636"/>
      <c r="G46" s="636"/>
      <c r="H46" s="636"/>
      <c r="I46" s="636"/>
      <c r="J46" s="636"/>
      <c r="K46" s="636"/>
      <c r="L46" s="636"/>
      <c r="M46" s="636"/>
      <c r="N46" s="637"/>
      <c r="O46" s="203"/>
    </row>
    <row r="47" spans="1:15" ht="13.8">
      <c r="A47" s="157"/>
      <c r="B47" s="638"/>
      <c r="C47" s="639"/>
      <c r="D47" s="639"/>
      <c r="E47" s="639"/>
      <c r="F47" s="639"/>
      <c r="G47" s="639"/>
      <c r="H47" s="639"/>
      <c r="I47" s="639"/>
      <c r="J47" s="639"/>
      <c r="K47" s="639"/>
      <c r="L47" s="639"/>
      <c r="M47" s="639"/>
      <c r="N47" s="640"/>
      <c r="O47" s="203"/>
    </row>
    <row r="48" spans="1:15" ht="14.4" thickBot="1">
      <c r="A48" s="157"/>
      <c r="B48" s="641"/>
      <c r="C48" s="642"/>
      <c r="D48" s="642"/>
      <c r="E48" s="642"/>
      <c r="F48" s="642"/>
      <c r="G48" s="642"/>
      <c r="H48" s="642"/>
      <c r="I48" s="642"/>
      <c r="J48" s="642"/>
      <c r="K48" s="642"/>
      <c r="L48" s="642"/>
      <c r="M48" s="642"/>
      <c r="N48" s="643"/>
      <c r="O48" s="203"/>
    </row>
    <row r="49" spans="1:15" ht="28.2">
      <c r="A49" s="157"/>
      <c r="B49" s="660" t="s">
        <v>369</v>
      </c>
      <c r="C49" s="684"/>
      <c r="D49" s="684"/>
      <c r="E49" s="684"/>
      <c r="F49" s="684"/>
      <c r="G49" s="684"/>
      <c r="H49" s="684"/>
      <c r="I49" s="205" t="s">
        <v>370</v>
      </c>
      <c r="J49" s="231" t="s">
        <v>371</v>
      </c>
      <c r="K49" s="232" t="s">
        <v>372</v>
      </c>
      <c r="L49" s="689" t="s">
        <v>357</v>
      </c>
      <c r="M49" s="690"/>
      <c r="N49" s="234" t="s">
        <v>358</v>
      </c>
      <c r="O49" s="235"/>
    </row>
    <row r="50" spans="1:15" ht="14.4">
      <c r="A50" s="157"/>
      <c r="B50" s="236"/>
      <c r="C50" s="237"/>
      <c r="D50" s="237"/>
      <c r="E50" s="237"/>
      <c r="F50" s="237"/>
      <c r="G50" s="237"/>
      <c r="H50" s="237"/>
      <c r="I50" s="238"/>
      <c r="J50" s="239"/>
      <c r="K50" s="240"/>
      <c r="L50" s="691"/>
      <c r="M50" s="692"/>
      <c r="N50" s="241"/>
      <c r="O50" s="242"/>
    </row>
    <row r="51" spans="1:15" ht="14.4">
      <c r="A51" s="157"/>
      <c r="B51" s="236"/>
      <c r="C51" s="237"/>
      <c r="D51" s="237"/>
      <c r="E51" s="237"/>
      <c r="F51" s="237"/>
      <c r="G51" s="237"/>
      <c r="H51" s="237"/>
      <c r="I51" s="238"/>
      <c r="J51" s="239"/>
      <c r="K51" s="240"/>
      <c r="L51" s="691"/>
      <c r="M51" s="692"/>
      <c r="N51" s="241"/>
      <c r="O51" s="242"/>
    </row>
    <row r="52" spans="1:15" ht="14.4">
      <c r="A52" s="157"/>
      <c r="B52" s="236"/>
      <c r="C52" s="237"/>
      <c r="D52" s="237"/>
      <c r="E52" s="237"/>
      <c r="F52" s="237"/>
      <c r="G52" s="237"/>
      <c r="H52" s="237"/>
      <c r="I52" s="238"/>
      <c r="J52" s="239"/>
      <c r="K52" s="240"/>
      <c r="L52" s="687"/>
      <c r="M52" s="688"/>
      <c r="N52" s="241"/>
      <c r="O52" s="242"/>
    </row>
    <row r="53" spans="1:15" ht="15" thickBot="1">
      <c r="A53" s="157"/>
      <c r="B53" s="673"/>
      <c r="C53" s="674"/>
      <c r="D53" s="674"/>
      <c r="E53" s="674"/>
      <c r="F53" s="674"/>
      <c r="G53" s="674"/>
      <c r="H53" s="674"/>
      <c r="I53" s="228"/>
      <c r="J53" s="229"/>
      <c r="K53" s="228"/>
      <c r="L53" s="676"/>
      <c r="M53" s="677"/>
      <c r="N53" s="230"/>
      <c r="O53" s="211"/>
    </row>
    <row r="54" spans="1:15" ht="15" thickBot="1">
      <c r="A54" s="157"/>
      <c r="B54" s="681" t="s">
        <v>359</v>
      </c>
      <c r="C54" s="682"/>
      <c r="D54" s="682"/>
      <c r="E54" s="682"/>
      <c r="F54" s="682"/>
      <c r="G54" s="682"/>
      <c r="H54" s="682"/>
      <c r="I54" s="682"/>
      <c r="J54" s="682"/>
      <c r="K54" s="682"/>
      <c r="L54" s="682"/>
      <c r="M54" s="683"/>
      <c r="N54" s="224"/>
      <c r="O54" s="211"/>
    </row>
    <row r="55" spans="1:15" ht="15" thickBot="1">
      <c r="A55" s="157"/>
      <c r="B55" s="196"/>
      <c r="C55" s="165"/>
      <c r="D55" s="165"/>
      <c r="E55" s="165"/>
      <c r="F55" s="165"/>
      <c r="G55" s="165"/>
      <c r="H55" s="165"/>
      <c r="I55" s="165"/>
      <c r="J55" s="165"/>
      <c r="K55" s="165"/>
      <c r="L55" s="165"/>
      <c r="M55" s="165"/>
      <c r="N55" s="197"/>
      <c r="O55" s="161"/>
    </row>
    <row r="56" spans="1:15" ht="15" thickBot="1">
      <c r="A56" s="157"/>
      <c r="B56" s="693" t="s">
        <v>373</v>
      </c>
      <c r="C56" s="694"/>
      <c r="D56" s="694"/>
      <c r="E56" s="694"/>
      <c r="F56" s="694"/>
      <c r="G56" s="694"/>
      <c r="H56" s="694"/>
      <c r="I56" s="694"/>
      <c r="J56" s="694"/>
      <c r="K56" s="694"/>
      <c r="L56" s="694"/>
      <c r="M56" s="695"/>
      <c r="N56" s="243"/>
      <c r="O56" s="244"/>
    </row>
    <row r="57" spans="1:15" ht="13.8">
      <c r="A57" s="157"/>
      <c r="B57" s="635" t="s">
        <v>374</v>
      </c>
      <c r="C57" s="636"/>
      <c r="D57" s="636"/>
      <c r="E57" s="636"/>
      <c r="F57" s="636"/>
      <c r="G57" s="636"/>
      <c r="H57" s="636"/>
      <c r="I57" s="636"/>
      <c r="J57" s="636"/>
      <c r="K57" s="636"/>
      <c r="L57" s="636"/>
      <c r="M57" s="636"/>
      <c r="N57" s="637"/>
      <c r="O57" s="203"/>
    </row>
    <row r="58" spans="1:15" ht="13.8">
      <c r="A58" s="157"/>
      <c r="B58" s="638"/>
      <c r="C58" s="639"/>
      <c r="D58" s="639"/>
      <c r="E58" s="639"/>
      <c r="F58" s="639"/>
      <c r="G58" s="639"/>
      <c r="H58" s="639"/>
      <c r="I58" s="639"/>
      <c r="J58" s="639"/>
      <c r="K58" s="639"/>
      <c r="L58" s="639"/>
      <c r="M58" s="639"/>
      <c r="N58" s="640"/>
      <c r="O58" s="203"/>
    </row>
    <row r="59" spans="1:15" ht="14.4" thickBot="1">
      <c r="A59" s="157"/>
      <c r="B59" s="641"/>
      <c r="C59" s="642"/>
      <c r="D59" s="642"/>
      <c r="E59" s="642"/>
      <c r="F59" s="642"/>
      <c r="G59" s="642"/>
      <c r="H59" s="642"/>
      <c r="I59" s="642"/>
      <c r="J59" s="642"/>
      <c r="K59" s="642"/>
      <c r="L59" s="642"/>
      <c r="M59" s="642"/>
      <c r="N59" s="643"/>
      <c r="O59" s="203"/>
    </row>
    <row r="60" spans="1:15" ht="14.4">
      <c r="A60" s="157"/>
      <c r="B60" s="660" t="s">
        <v>375</v>
      </c>
      <c r="C60" s="684"/>
      <c r="D60" s="684"/>
      <c r="E60" s="684"/>
      <c r="F60" s="684"/>
      <c r="G60" s="684"/>
      <c r="H60" s="684"/>
      <c r="I60" s="219"/>
      <c r="J60" s="233"/>
      <c r="K60" s="232" t="s">
        <v>376</v>
      </c>
      <c r="L60" s="689" t="s">
        <v>377</v>
      </c>
      <c r="M60" s="690"/>
      <c r="N60" s="234"/>
      <c r="O60" s="235"/>
    </row>
    <row r="61" spans="1:15" ht="14.4">
      <c r="A61" s="157"/>
      <c r="B61" s="667" t="s">
        <v>378</v>
      </c>
      <c r="C61" s="668"/>
      <c r="D61" s="668"/>
      <c r="E61" s="668"/>
      <c r="F61" s="668"/>
      <c r="G61" s="668"/>
      <c r="H61" s="668"/>
      <c r="I61" s="245"/>
      <c r="J61" s="246"/>
      <c r="K61" s="247"/>
      <c r="L61" s="696"/>
      <c r="M61" s="697"/>
      <c r="N61" s="248"/>
      <c r="O61" s="249"/>
    </row>
    <row r="62" spans="1:15" ht="14.4">
      <c r="A62" s="157"/>
      <c r="B62" s="212" t="s">
        <v>379</v>
      </c>
      <c r="C62" s="213"/>
      <c r="D62" s="213"/>
      <c r="E62" s="213"/>
      <c r="F62" s="213"/>
      <c r="G62" s="213"/>
      <c r="H62" s="213"/>
      <c r="I62" s="245"/>
      <c r="J62" s="246"/>
      <c r="K62" s="247"/>
      <c r="L62" s="696"/>
      <c r="M62" s="697"/>
      <c r="N62" s="248"/>
      <c r="O62" s="249"/>
    </row>
    <row r="63" spans="1:15" ht="15" thickBot="1">
      <c r="A63" s="157"/>
      <c r="B63" s="189" t="s">
        <v>8</v>
      </c>
      <c r="C63" s="190"/>
      <c r="D63" s="190"/>
      <c r="E63" s="190"/>
      <c r="F63" s="190"/>
      <c r="G63" s="190"/>
      <c r="H63" s="190"/>
      <c r="I63" s="250"/>
      <c r="J63" s="251"/>
      <c r="K63" s="247"/>
      <c r="L63" s="707"/>
      <c r="M63" s="708"/>
      <c r="N63" s="248"/>
      <c r="O63" s="249"/>
    </row>
    <row r="64" spans="1:15" ht="15" thickBot="1">
      <c r="A64" s="157"/>
      <c r="B64" s="681" t="s">
        <v>359</v>
      </c>
      <c r="C64" s="682"/>
      <c r="D64" s="682"/>
      <c r="E64" s="682"/>
      <c r="F64" s="682"/>
      <c r="G64" s="682"/>
      <c r="H64" s="682"/>
      <c r="I64" s="682"/>
      <c r="J64" s="682"/>
      <c r="K64" s="682"/>
      <c r="L64" s="682"/>
      <c r="M64" s="683"/>
      <c r="N64" s="252"/>
      <c r="O64" s="253"/>
    </row>
    <row r="65" spans="1:15" ht="15" thickBot="1">
      <c r="A65" s="157"/>
      <c r="B65" s="196"/>
      <c r="C65" s="165"/>
      <c r="D65" s="165"/>
      <c r="E65" s="165"/>
      <c r="F65" s="165"/>
      <c r="G65" s="165"/>
      <c r="H65" s="165"/>
      <c r="I65" s="165"/>
      <c r="J65" s="165"/>
      <c r="K65" s="165"/>
      <c r="L65" s="165"/>
      <c r="M65" s="165"/>
      <c r="N65" s="197"/>
      <c r="O65" s="161"/>
    </row>
    <row r="66" spans="1:15" ht="15" thickBot="1">
      <c r="A66" s="157"/>
      <c r="B66" s="693" t="s">
        <v>380</v>
      </c>
      <c r="C66" s="694"/>
      <c r="D66" s="694"/>
      <c r="E66" s="694"/>
      <c r="F66" s="694"/>
      <c r="G66" s="694"/>
      <c r="H66" s="694"/>
      <c r="I66" s="694"/>
      <c r="J66" s="694"/>
      <c r="K66" s="694"/>
      <c r="L66" s="694"/>
      <c r="M66" s="695"/>
      <c r="N66" s="254"/>
      <c r="O66" s="253"/>
    </row>
    <row r="67" spans="1:15" ht="14.4">
      <c r="A67" s="157"/>
      <c r="B67" s="192"/>
      <c r="C67" s="193"/>
      <c r="D67" s="193"/>
      <c r="E67" s="193"/>
      <c r="F67" s="193"/>
      <c r="G67" s="193"/>
      <c r="H67" s="193"/>
      <c r="I67" s="193"/>
      <c r="J67" s="193"/>
      <c r="K67" s="193"/>
      <c r="L67" s="193"/>
      <c r="M67" s="193"/>
      <c r="N67" s="194"/>
      <c r="O67" s="161"/>
    </row>
    <row r="68" spans="1:15" ht="14.4">
      <c r="A68" s="157"/>
      <c r="B68" s="196"/>
      <c r="C68" s="165"/>
      <c r="D68" s="165"/>
      <c r="E68" s="165"/>
      <c r="F68" s="165"/>
      <c r="G68" s="165"/>
      <c r="H68" s="165"/>
      <c r="I68" s="165"/>
      <c r="J68" s="165"/>
      <c r="K68" s="165"/>
      <c r="L68" s="165"/>
      <c r="M68" s="165"/>
      <c r="N68" s="197"/>
      <c r="O68" s="161"/>
    </row>
    <row r="69" spans="1:15" ht="14.4">
      <c r="A69" s="157"/>
      <c r="B69" s="196"/>
      <c r="C69" s="165"/>
      <c r="D69" s="165"/>
      <c r="E69" s="165"/>
      <c r="F69" s="165"/>
      <c r="G69" s="165"/>
      <c r="H69" s="165"/>
      <c r="I69" s="165"/>
      <c r="J69" s="165"/>
      <c r="K69" s="165"/>
      <c r="L69" s="165"/>
      <c r="M69" s="165"/>
      <c r="N69" s="197"/>
      <c r="O69" s="161"/>
    </row>
    <row r="70" spans="1:15" ht="14.4">
      <c r="A70" s="157"/>
      <c r="B70" s="196"/>
      <c r="C70" s="165"/>
      <c r="D70" s="165"/>
      <c r="E70" s="165"/>
      <c r="F70" s="165"/>
      <c r="G70" s="255" t="s">
        <v>381</v>
      </c>
      <c r="H70" s="255"/>
      <c r="I70" s="255"/>
      <c r="J70" s="255"/>
      <c r="K70" s="165"/>
      <c r="L70" s="165"/>
      <c r="M70" s="165"/>
      <c r="N70" s="197"/>
      <c r="O70" s="161"/>
    </row>
    <row r="71" spans="1:15" ht="14.4">
      <c r="A71" s="157"/>
      <c r="B71" s="196"/>
      <c r="C71" s="165"/>
      <c r="D71" s="165"/>
      <c r="E71" s="165"/>
      <c r="F71" s="165"/>
      <c r="G71" s="255" t="s">
        <v>382</v>
      </c>
      <c r="H71" s="165"/>
      <c r="I71" s="165"/>
      <c r="J71" s="165"/>
      <c r="K71" s="165"/>
      <c r="L71" s="165"/>
      <c r="M71" s="165"/>
      <c r="N71" s="197"/>
      <c r="O71" s="256"/>
    </row>
    <row r="72" spans="1:15" ht="14.4">
      <c r="A72" s="157"/>
      <c r="B72" s="196"/>
      <c r="C72" s="165"/>
      <c r="D72" s="165"/>
      <c r="E72" s="165"/>
      <c r="F72" s="165"/>
      <c r="G72" s="255" t="s">
        <v>383</v>
      </c>
      <c r="H72" s="165"/>
      <c r="I72" s="165"/>
      <c r="J72" s="165"/>
      <c r="K72" s="165"/>
      <c r="L72" s="165"/>
      <c r="M72" s="165"/>
      <c r="N72" s="197"/>
      <c r="O72" s="256"/>
    </row>
    <row r="73" spans="1:15" ht="14.4">
      <c r="A73" s="157"/>
      <c r="B73" s="179"/>
      <c r="C73" s="257"/>
      <c r="D73" s="257"/>
      <c r="E73" s="257"/>
      <c r="F73" s="257"/>
      <c r="G73" s="255" t="s">
        <v>384</v>
      </c>
      <c r="H73" s="257"/>
      <c r="I73" s="257"/>
      <c r="J73" s="257"/>
      <c r="K73" s="257"/>
      <c r="L73" s="257"/>
      <c r="M73" s="257"/>
      <c r="N73" s="258"/>
      <c r="O73" s="259"/>
    </row>
    <row r="74" spans="1:15" ht="14.4">
      <c r="A74" s="157"/>
      <c r="B74" s="196"/>
      <c r="C74" s="165"/>
      <c r="D74" s="165"/>
      <c r="E74" s="165"/>
      <c r="F74" s="165"/>
      <c r="G74" s="165" t="s">
        <v>284</v>
      </c>
      <c r="H74" s="165"/>
      <c r="I74" s="165"/>
      <c r="J74" s="165"/>
      <c r="K74" s="165"/>
      <c r="L74" s="165"/>
      <c r="M74" s="165"/>
      <c r="N74" s="197"/>
      <c r="O74" s="161"/>
    </row>
    <row r="75" spans="1:15" ht="14.4">
      <c r="A75" s="157"/>
      <c r="B75" s="260" t="s">
        <v>385</v>
      </c>
      <c r="C75" s="208"/>
      <c r="D75" s="208"/>
      <c r="E75" s="208"/>
      <c r="F75" s="208"/>
      <c r="G75" s="208"/>
      <c r="H75" s="208"/>
      <c r="I75" s="208"/>
      <c r="J75" s="208"/>
      <c r="K75" s="208"/>
      <c r="L75" s="208"/>
      <c r="M75" s="208"/>
      <c r="N75" s="261"/>
      <c r="O75" s="161"/>
    </row>
    <row r="76" spans="1:15" ht="14.4">
      <c r="A76" s="157"/>
      <c r="B76" s="709"/>
      <c r="C76" s="710"/>
      <c r="D76" s="710"/>
      <c r="E76" s="710"/>
      <c r="F76" s="710"/>
      <c r="G76" s="710"/>
      <c r="H76" s="710"/>
      <c r="I76" s="710"/>
      <c r="J76" s="710"/>
      <c r="K76" s="710"/>
      <c r="L76" s="710"/>
      <c r="M76" s="710"/>
      <c r="N76" s="711"/>
      <c r="O76" s="259"/>
    </row>
    <row r="77" spans="1:15" ht="14.4">
      <c r="A77" s="157"/>
      <c r="B77" s="709"/>
      <c r="C77" s="710"/>
      <c r="D77" s="710"/>
      <c r="E77" s="710"/>
      <c r="F77" s="710"/>
      <c r="G77" s="710"/>
      <c r="H77" s="710"/>
      <c r="I77" s="710"/>
      <c r="J77" s="710"/>
      <c r="K77" s="710"/>
      <c r="L77" s="710"/>
      <c r="M77" s="710"/>
      <c r="N77" s="711"/>
      <c r="O77" s="259"/>
    </row>
    <row r="78" spans="1:15" ht="14.4">
      <c r="A78" s="157"/>
      <c r="B78" s="179"/>
      <c r="C78" s="257"/>
      <c r="D78" s="257"/>
      <c r="E78" s="257"/>
      <c r="F78" s="257"/>
      <c r="G78" s="257"/>
      <c r="H78" s="257"/>
      <c r="I78" s="257"/>
      <c r="J78" s="257"/>
      <c r="K78" s="257"/>
      <c r="L78" s="257"/>
      <c r="M78" s="257"/>
      <c r="N78" s="258"/>
      <c r="O78" s="259"/>
    </row>
    <row r="79" spans="1:15" ht="14.4">
      <c r="A79" s="157"/>
      <c r="B79" s="262" t="s">
        <v>386</v>
      </c>
      <c r="C79" s="257"/>
      <c r="D79" s="257"/>
      <c r="E79" s="257"/>
      <c r="F79" s="257"/>
      <c r="G79" s="257"/>
      <c r="H79" s="257"/>
      <c r="I79" s="257"/>
      <c r="J79" s="257"/>
      <c r="K79" s="257"/>
      <c r="L79" s="257"/>
      <c r="M79" s="257"/>
      <c r="N79" s="258"/>
      <c r="O79" s="259"/>
    </row>
    <row r="80" spans="1:15" ht="13.8">
      <c r="A80" s="157"/>
      <c r="B80" s="698" t="s">
        <v>387</v>
      </c>
      <c r="C80" s="699"/>
      <c r="D80" s="699"/>
      <c r="E80" s="699"/>
      <c r="F80" s="699"/>
      <c r="G80" s="699"/>
      <c r="H80" s="699"/>
      <c r="I80" s="699"/>
      <c r="J80" s="699"/>
      <c r="K80" s="699"/>
      <c r="L80" s="699"/>
      <c r="M80" s="699"/>
      <c r="N80" s="700"/>
      <c r="O80" s="263"/>
    </row>
    <row r="81" spans="1:15" ht="13.8">
      <c r="A81" s="157"/>
      <c r="B81" s="698"/>
      <c r="C81" s="699"/>
      <c r="D81" s="699"/>
      <c r="E81" s="699"/>
      <c r="F81" s="699"/>
      <c r="G81" s="699"/>
      <c r="H81" s="699"/>
      <c r="I81" s="699"/>
      <c r="J81" s="699"/>
      <c r="K81" s="699"/>
      <c r="L81" s="699"/>
      <c r="M81" s="699"/>
      <c r="N81" s="700"/>
      <c r="O81" s="263"/>
    </row>
    <row r="82" spans="1:15" ht="13.8">
      <c r="A82" s="157"/>
      <c r="B82" s="698" t="s">
        <v>388</v>
      </c>
      <c r="C82" s="699"/>
      <c r="D82" s="699"/>
      <c r="E82" s="699"/>
      <c r="F82" s="699"/>
      <c r="G82" s="699"/>
      <c r="H82" s="699"/>
      <c r="I82" s="699"/>
      <c r="J82" s="699"/>
      <c r="K82" s="699"/>
      <c r="L82" s="699"/>
      <c r="M82" s="699"/>
      <c r="N82" s="700"/>
      <c r="O82" s="263"/>
    </row>
    <row r="83" spans="1:15" ht="13.8">
      <c r="A83" s="157"/>
      <c r="B83" s="698"/>
      <c r="C83" s="699"/>
      <c r="D83" s="699"/>
      <c r="E83" s="699"/>
      <c r="F83" s="699"/>
      <c r="G83" s="699"/>
      <c r="H83" s="699"/>
      <c r="I83" s="699"/>
      <c r="J83" s="699"/>
      <c r="K83" s="699"/>
      <c r="L83" s="699"/>
      <c r="M83" s="699"/>
      <c r="N83" s="700"/>
      <c r="O83" s="263"/>
    </row>
    <row r="84" spans="1:15" ht="14.4">
      <c r="A84" s="157"/>
      <c r="B84" s="179"/>
      <c r="C84" s="257"/>
      <c r="D84" s="257"/>
      <c r="E84" s="257"/>
      <c r="F84" s="257"/>
      <c r="G84" s="257"/>
      <c r="H84" s="257"/>
      <c r="I84" s="257"/>
      <c r="J84" s="257"/>
      <c r="K84" s="257"/>
      <c r="L84" s="257"/>
      <c r="M84" s="257"/>
      <c r="N84" s="258"/>
      <c r="O84" s="259"/>
    </row>
    <row r="85" spans="1:15" ht="14.4">
      <c r="A85" s="157"/>
      <c r="B85" s="196"/>
      <c r="C85" s="165"/>
      <c r="D85" s="165"/>
      <c r="E85" s="165"/>
      <c r="F85" s="165"/>
      <c r="G85" s="255" t="s">
        <v>381</v>
      </c>
      <c r="H85" s="165"/>
      <c r="I85" s="165"/>
      <c r="J85" s="165"/>
      <c r="K85" s="165"/>
      <c r="L85" s="165"/>
      <c r="M85" s="165"/>
      <c r="N85" s="197"/>
      <c r="O85" s="161"/>
    </row>
    <row r="86" spans="1:15" ht="14.4">
      <c r="A86" s="157"/>
      <c r="B86" s="196"/>
      <c r="C86" s="165"/>
      <c r="D86" s="165"/>
      <c r="E86" s="165"/>
      <c r="F86" s="165"/>
      <c r="G86" s="165" t="s">
        <v>382</v>
      </c>
      <c r="H86" s="213"/>
      <c r="I86" s="213"/>
      <c r="J86" s="213"/>
      <c r="K86" s="165"/>
      <c r="L86" s="165"/>
      <c r="M86" s="165"/>
      <c r="N86" s="197"/>
      <c r="O86" s="161"/>
    </row>
    <row r="87" spans="1:15" ht="14.4">
      <c r="A87" s="157"/>
      <c r="B87" s="196"/>
      <c r="C87" s="165"/>
      <c r="D87" s="165"/>
      <c r="E87" s="165"/>
      <c r="F87" s="165"/>
      <c r="G87" s="165" t="s">
        <v>389</v>
      </c>
      <c r="H87" s="264"/>
      <c r="I87" s="264"/>
      <c r="J87" s="264"/>
      <c r="K87" s="165"/>
      <c r="L87" s="165"/>
      <c r="M87" s="165"/>
      <c r="N87" s="197"/>
      <c r="O87" s="161"/>
    </row>
    <row r="88" spans="1:15" ht="14.4">
      <c r="A88" s="157"/>
      <c r="B88" s="265"/>
      <c r="C88" s="257"/>
      <c r="D88" s="257"/>
      <c r="E88" s="257"/>
      <c r="F88" s="257"/>
      <c r="G88" s="165" t="s">
        <v>384</v>
      </c>
      <c r="H88" s="165"/>
      <c r="I88" s="165"/>
      <c r="J88" s="165"/>
      <c r="K88" s="257"/>
      <c r="L88" s="257"/>
      <c r="M88" s="257"/>
      <c r="N88" s="258"/>
      <c r="O88" s="259"/>
    </row>
    <row r="89" spans="1:15" ht="15.6">
      <c r="A89" s="157"/>
      <c r="B89" s="265"/>
      <c r="C89" s="264"/>
      <c r="D89" s="264"/>
      <c r="E89" s="165"/>
      <c r="F89" s="165"/>
      <c r="G89" s="165"/>
      <c r="H89" s="165"/>
      <c r="I89" s="165"/>
      <c r="J89" s="701"/>
      <c r="K89" s="701"/>
      <c r="L89" s="701"/>
      <c r="M89" s="701"/>
      <c r="N89" s="702"/>
      <c r="O89" s="266"/>
    </row>
    <row r="90" spans="1:15" ht="16.2" thickBot="1">
      <c r="A90" s="157"/>
      <c r="B90" s="705"/>
      <c r="C90" s="706"/>
      <c r="D90" s="706"/>
      <c r="E90" s="229"/>
      <c r="F90" s="229"/>
      <c r="G90" s="229"/>
      <c r="H90" s="229"/>
      <c r="I90" s="229"/>
      <c r="J90" s="703"/>
      <c r="K90" s="703"/>
      <c r="L90" s="703"/>
      <c r="M90" s="703"/>
      <c r="N90" s="704"/>
      <c r="O90" s="266"/>
    </row>
    <row r="91" spans="1:15" ht="14.4" thickBot="1">
      <c r="A91" s="267"/>
      <c r="B91" s="268"/>
      <c r="C91" s="268"/>
      <c r="D91" s="268"/>
      <c r="E91" s="268"/>
      <c r="F91" s="268"/>
      <c r="G91" s="268"/>
      <c r="H91" s="268"/>
      <c r="I91" s="268"/>
      <c r="J91" s="268"/>
      <c r="K91" s="268"/>
      <c r="L91" s="268"/>
      <c r="M91" s="268"/>
      <c r="N91" s="268"/>
      <c r="O91" s="269"/>
    </row>
    <row r="92" spans="1:15" ht="13.8" thickTop="1"/>
  </sheetData>
  <mergeCells count="77">
    <mergeCell ref="B80:N81"/>
    <mergeCell ref="B82:N83"/>
    <mergeCell ref="J89:N90"/>
    <mergeCell ref="B90:D90"/>
    <mergeCell ref="L62:M62"/>
    <mergeCell ref="L63:M63"/>
    <mergeCell ref="B64:M64"/>
    <mergeCell ref="B66:M66"/>
    <mergeCell ref="B76:N76"/>
    <mergeCell ref="B77:N77"/>
    <mergeCell ref="B56:M56"/>
    <mergeCell ref="B57:N59"/>
    <mergeCell ref="B60:H60"/>
    <mergeCell ref="L60:M60"/>
    <mergeCell ref="B61:H61"/>
    <mergeCell ref="L61:M61"/>
    <mergeCell ref="B54:M54"/>
    <mergeCell ref="B44:H44"/>
    <mergeCell ref="L44:M44"/>
    <mergeCell ref="B45:M45"/>
    <mergeCell ref="B46:N48"/>
    <mergeCell ref="B49:H49"/>
    <mergeCell ref="L49:M49"/>
    <mergeCell ref="L50:M50"/>
    <mergeCell ref="L51:M51"/>
    <mergeCell ref="L52:M52"/>
    <mergeCell ref="B53:H53"/>
    <mergeCell ref="L53:M53"/>
    <mergeCell ref="B38:M38"/>
    <mergeCell ref="B39:N41"/>
    <mergeCell ref="B42:H42"/>
    <mergeCell ref="L42:M42"/>
    <mergeCell ref="B43:H43"/>
    <mergeCell ref="L43:M43"/>
    <mergeCell ref="B37:I37"/>
    <mergeCell ref="L37:M37"/>
    <mergeCell ref="L29:M29"/>
    <mergeCell ref="B30:F30"/>
    <mergeCell ref="G30:H30"/>
    <mergeCell ref="I30:J30"/>
    <mergeCell ref="L30:M30"/>
    <mergeCell ref="B31:M31"/>
    <mergeCell ref="B32:N34"/>
    <mergeCell ref="B35:I35"/>
    <mergeCell ref="L35:M35"/>
    <mergeCell ref="B36:I36"/>
    <mergeCell ref="L36:M36"/>
    <mergeCell ref="B27:F27"/>
    <mergeCell ref="G27:H27"/>
    <mergeCell ref="I27:J27"/>
    <mergeCell ref="L27:M27"/>
    <mergeCell ref="B28:F28"/>
    <mergeCell ref="G28:H28"/>
    <mergeCell ref="I28:J28"/>
    <mergeCell ref="L28:M28"/>
    <mergeCell ref="B24:N26"/>
    <mergeCell ref="K10:K12"/>
    <mergeCell ref="L10:L12"/>
    <mergeCell ref="M10:M12"/>
    <mergeCell ref="N10:N12"/>
    <mergeCell ref="C12:J12"/>
    <mergeCell ref="B16:E16"/>
    <mergeCell ref="B20:N20"/>
    <mergeCell ref="C22:K22"/>
    <mergeCell ref="L22:M22"/>
    <mergeCell ref="C23:K23"/>
    <mergeCell ref="L23:M23"/>
    <mergeCell ref="B4:N4"/>
    <mergeCell ref="B6:B12"/>
    <mergeCell ref="C6:J6"/>
    <mergeCell ref="K6:N7"/>
    <mergeCell ref="C7:J7"/>
    <mergeCell ref="C8:J8"/>
    <mergeCell ref="K8:K9"/>
    <mergeCell ref="L8:N9"/>
    <mergeCell ref="C9:J9"/>
    <mergeCell ref="C10:J11"/>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2</vt:i4>
      </vt:variant>
    </vt:vector>
  </HeadingPairs>
  <TitlesOfParts>
    <vt:vector size="6" baseType="lpstr">
      <vt:lpstr>PERFILES PERSONAL-EYD</vt:lpstr>
      <vt:lpstr>FORMULARIO 1-PPTO OFICIAL</vt:lpstr>
      <vt:lpstr>PROPUESTA ECONÓMICA</vt:lpstr>
      <vt:lpstr>INDICAR CÓDIGO DEL ITEM DE PAGO</vt:lpstr>
      <vt:lpstr>'PROPUESTA ECONÓMICA'!Área_de_impresión</vt:lpstr>
      <vt:lpstr>'PROPUESTA ECONÓMICA'!Títulos_a_imprimir</vt:lpstr>
    </vt:vector>
  </TitlesOfParts>
  <Company>INFONAVIT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Jhon Polanco Mendieta</dc:creator>
  <cp:lastModifiedBy>DIEGO FERNANDO MEJIA DELGADO</cp:lastModifiedBy>
  <cp:lastPrinted>2022-12-26T15:45:14Z</cp:lastPrinted>
  <dcterms:created xsi:type="dcterms:W3CDTF">2005-05-06T00:39:32Z</dcterms:created>
  <dcterms:modified xsi:type="dcterms:W3CDTF">2023-03-05T21:29:14Z</dcterms:modified>
</cp:coreProperties>
</file>