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650"/>
  </bookViews>
  <sheets>
    <sheet name="ANEXO ECONOMICO" sheetId="6"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 i="6" l="1"/>
  <c r="F4" i="6"/>
  <c r="F5" i="6"/>
  <c r="F6" i="6"/>
  <c r="F7" i="6"/>
  <c r="F8" i="6"/>
  <c r="F9" i="6"/>
  <c r="F10" i="6"/>
  <c r="F11" i="6"/>
  <c r="F12" i="6"/>
  <c r="F13" i="6"/>
  <c r="F14" i="6"/>
  <c r="F15" i="6"/>
  <c r="F16" i="6"/>
  <c r="G16" i="6" s="1"/>
  <c r="F17" i="6"/>
  <c r="F18" i="6"/>
  <c r="F2" i="6"/>
  <c r="H17" i="6" l="1"/>
  <c r="H13" i="6"/>
  <c r="H2" i="6"/>
  <c r="G2" i="6"/>
  <c r="G14" i="6"/>
  <c r="H14" i="6" s="1"/>
  <c r="G10" i="6"/>
  <c r="H10" i="6" s="1"/>
  <c r="G6" i="6"/>
  <c r="H6" i="6" s="1"/>
  <c r="G18" i="6"/>
  <c r="H18" i="6" s="1"/>
  <c r="G13" i="6"/>
  <c r="G9" i="6"/>
  <c r="H9" i="6" s="1"/>
  <c r="G5" i="6"/>
  <c r="H5" i="6" s="1"/>
  <c r="G17" i="6"/>
  <c r="G12" i="6"/>
  <c r="H12" i="6" s="1"/>
  <c r="G8" i="6"/>
  <c r="H8" i="6" s="1"/>
  <c r="G4" i="6"/>
  <c r="H4" i="6" s="1"/>
  <c r="G15" i="6"/>
  <c r="H15" i="6" s="1"/>
  <c r="G11" i="6"/>
  <c r="H11" i="6" s="1"/>
  <c r="G7" i="6"/>
  <c r="H7" i="6" s="1"/>
  <c r="G3" i="6"/>
  <c r="H20" i="6" s="1"/>
  <c r="H16" i="6"/>
  <c r="H19" i="6"/>
  <c r="H3" i="6" l="1"/>
  <c r="H21" i="6"/>
</calcChain>
</file>

<file path=xl/sharedStrings.xml><?xml version="1.0" encoding="utf-8"?>
<sst xmlns="http://schemas.openxmlformats.org/spreadsheetml/2006/main" count="45" uniqueCount="29">
  <si>
    <t>ITEM</t>
  </si>
  <si>
    <t>DESCRPCION</t>
  </si>
  <si>
    <t xml:space="preserve">CANTIDAD </t>
  </si>
  <si>
    <t>IVA</t>
  </si>
  <si>
    <t>Protector Auditivo Tipo Copa Diadema con almohadilla para mayor comodidad nivel de atenuación de ruido – NRR mínimo de 25 DB decibeles según medición por método de octavas de frecuencia Cojinetes de la copa antialérgicos y banda del cabezal dieléctrica.</t>
  </si>
  <si>
    <t>Protector Auditivo Tipo Tapón Protector auditivo tipo tapón en silicona y/o elastómero con una forma articulada y con cordón, con estuche rígido, nivel de reducción de ruido (NRR) mínimo 20 decibeles según medición por método de octavas de frecuencia ajustable al canal auditivo.</t>
  </si>
  <si>
    <t>Respirador Libre Mantenimiento Respirador contra material particulado N95, diseño plano y plegable, con cubrimiento interior para ajuste suave y bordes micro sellados, con sistema de ajuste mediante banda elástica, medio filtrante electrostático de alta especificación para retención superior al 95% de partículas suspendidas en el aire y concentraciones &lt; 10 TLV</t>
  </si>
  <si>
    <t xml:space="preserve">Respirador media cara para doble cartucho Pieza facial elaborada en material elastomerico debe permitir el uso de protección visual, perfil de sellado para lograr un máximo ajuste, con cabezal de arnés con bandas posteriores y laterales de fácil colocación, debe incluir 2 retenedores para  pre filtros </t>
  </si>
  <si>
    <t xml:space="preserve">Cartucho para el respirador media cara Diseñado para ofrecer protección contra vapores orgánicos, debe ser compatibles con el respirador media cara para doble cartucho </t>
  </si>
  <si>
    <t>Careta para esmerilar con visor en policarbonato antiempañante Visor en policarbonato antiempañante, protege contra partículas en proceso de esmerilado, torno y similares, donde se presentan objetos de tamaño pequeño. Debe permitir el uso de anteojos o monogafas de seguridad. Con cabezal sistema de ajuste ratchet.</t>
  </si>
  <si>
    <t>Guante en nitrilo espesor 15 mil, longitud 13 pulgadas Fabricado 100% en nitrilo, espesor 15 mil, longitud 13 pulgadas resistente a la abrasión, cortadas y punciones, resistente a sustancias como disolventes y compuestos de base aceitosa, par tallas 8, 9 y 10</t>
  </si>
  <si>
    <t>Guante en carnaza Fabricado en carnaza de primera calidad, refuerzo en palma completa y dedo índice 14 pulgadas.</t>
  </si>
  <si>
    <t>Guantes tejido de nylon recubierto en nitrilo Guante tejido de nylon recubierto en nitrilo o en espuma de nitrilo en palma, puños elásticos protección para desgarro y abrasión, tallas 9 - 8</t>
  </si>
  <si>
    <t>Guantes de nitrilo espesor 0 12 mm, nitrilo, longitud mínima 240 mm. Guantes de nitrilo fabricado 100% en nitrilo, espesor 0.12 mm, longitud mínima de 240 mm, resistente a la abrasión, cortadas y punciones, resistente a sustancias como disolventes y compuestos de base aceitosa, libre de polvo, caja por 100 unidades tallas S , M, y L.</t>
  </si>
  <si>
    <t>Delantal/peto PVC Capa de tela en poliéster recubierta en PVC calibre 25, flexible con tirantes de fácil ajuste. Color amarillo, medidas ancho 82 a 88 cms.</t>
  </si>
  <si>
    <t xml:space="preserve">Overol  impermeable industrial Kit. Overol impermeable enterizo con botas de seguridad punta de acero vulcanizadas al overol, especial para salpicaduras químicas, refinamiento de petróleo, perforaciones, mantenimiento industrial </t>
  </si>
  <si>
    <t>Fontanero con botas de seguridad Mensajería, trabajos de fontanería entre otros, color amarillo botas de seguridad punta de acero e impermeable, calibre 25</t>
  </si>
  <si>
    <t>Botas de PVC negro Botas en PVC con forro en nylon texturizado o poliéster, caña alta, suela antideslizante, tallas 36, 37, 38, 39,40.</t>
  </si>
  <si>
    <t>Sombrero protección solar Sombrero de visera ancha tipo legionaria con protector de cuello dril liviano, talla única, diámetro interno aproximado 55 crms.</t>
  </si>
  <si>
    <t xml:space="preserve">Pre filtró para el cartucho media cara Tela no tejida de polipropileno y poliéster de color blanco; aprobado para ser utilizados en ambientes donde se evidencien polvos o neblinas, con eficiencia mínima de 95%, debe ser compatibles con el cartucho para respirador media cara (ítem 5) </t>
  </si>
  <si>
    <t>Mono gafas con ventilación indirecta Con ventilación indirecta y banda de ajuste a la cabeza que permita variar la longitud de ajuste por medio de una hebilla corrediza visor elaborado en policarbonato y lente antiempañante altamente resistente al impacto de partículas sólidas, montura elaborada en silicona y/o elastómero y adaptable al rostro que permita el uso de respiradores media cara</t>
  </si>
  <si>
    <t>UNIDAD</t>
  </si>
  <si>
    <t>PAR</t>
  </si>
  <si>
    <t>CAJAX100 UNIDADES</t>
  </si>
  <si>
    <t>KIT</t>
  </si>
  <si>
    <t>VALOR UNITARIO SIN IVA</t>
  </si>
  <si>
    <t>VALOR TOTAL SIN IVA</t>
  </si>
  <si>
    <t xml:space="preserve">VALOR TOTAL </t>
  </si>
  <si>
    <t xml:space="preserve"> IVA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</si>
</sst>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00_-;\-&quot;$&quot;* #,##0.00_-;_-&quot;$&quot;* &quot;-&quot;??_-;_-@_-"/>
    <numFmt numFmtId="165" formatCode="_-&quot;$&quot;* #,##0_-;\-&quot;$&quot;* #,##0_-;_-&quot;$&quot;*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9"/>
      <color theme="1"/>
      <name val="Calibri"/>
      <family val="2"/>
      <scheme val="minor"/>
    </font>
    <font>
      <sz val="9"/>
      <color rgb="FF000000"/>
      <name val="Calibri"/>
      <family val="2"/>
      <scheme val="minor"/>
    </font>
    <font>
      <b/>
      <sz val="9"/>
      <color theme="1"/>
      <name val="Calibri"/>
      <family val="2"/>
      <scheme val="minor"/>
    </font>
    <font>
      <b/>
      <sz val="9"/>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16">
    <xf numFmtId="0" fontId="0" fillId="0" borderId="0" xfId="0"/>
    <xf numFmtId="0" fontId="0" fillId="0" borderId="0" xfId="0" applyAlignment="1">
      <alignment horizontal="center" vertical="center"/>
    </xf>
    <xf numFmtId="165" fontId="0" fillId="0" borderId="0" xfId="0" applyNumberFormat="1"/>
    <xf numFmtId="0" fontId="4" fillId="0" borderId="1" xfId="0" applyFont="1" applyFill="1" applyBorder="1" applyAlignment="1">
      <alignment horizontal="justify" vertical="center" wrapText="1"/>
    </xf>
    <xf numFmtId="0" fontId="4" fillId="0" borderId="1" xfId="0" applyFont="1" applyFill="1" applyBorder="1" applyAlignment="1">
      <alignment horizontal="center" vertical="center"/>
    </xf>
    <xf numFmtId="165" fontId="3" fillId="0" borderId="1" xfId="1" applyNumberFormat="1" applyFont="1" applyFill="1" applyBorder="1" applyAlignment="1">
      <alignment horizontal="center" vertical="center"/>
    </xf>
    <xf numFmtId="0" fontId="5" fillId="0" borderId="1" xfId="0" applyFont="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 fillId="0" borderId="0" xfId="0" applyFont="1" applyAlignment="1">
      <alignment horizontal="center" vertical="center"/>
    </xf>
    <xf numFmtId="0" fontId="4" fillId="0" borderId="1" xfId="0" applyFont="1" applyFill="1" applyBorder="1" applyAlignment="1">
      <alignment horizontal="center" vertical="center" wrapText="1"/>
    </xf>
    <xf numFmtId="0" fontId="0" fillId="0" borderId="0" xfId="0" applyFill="1" applyAlignment="1">
      <alignment horizontal="center"/>
    </xf>
    <xf numFmtId="0" fontId="5" fillId="0" borderId="2" xfId="0" applyFont="1" applyBorder="1" applyAlignment="1">
      <alignment horizontal="right" vertical="center"/>
    </xf>
    <xf numFmtId="0" fontId="5" fillId="0" borderId="3" xfId="0" applyFont="1" applyBorder="1" applyAlignment="1">
      <alignment horizontal="right" vertical="center"/>
    </xf>
    <xf numFmtId="0" fontId="5" fillId="0" borderId="4" xfId="0" applyFont="1" applyBorder="1" applyAlignment="1">
      <alignment horizontal="righ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6"/>
  <sheetViews>
    <sheetView tabSelected="1" zoomScale="80" zoomScaleNormal="80" workbookViewId="0">
      <selection activeCell="B7" sqref="B7"/>
    </sheetView>
  </sheetViews>
  <sheetFormatPr baseColWidth="10" defaultRowHeight="15" x14ac:dyDescent="0.25"/>
  <cols>
    <col min="1" max="1" width="6.28515625" style="10" bestFit="1" customWidth="1"/>
    <col min="2" max="2" width="56.5703125" customWidth="1"/>
    <col min="3" max="3" width="10.140625" style="12" bestFit="1" customWidth="1"/>
    <col min="4" max="4" width="12" style="12" bestFit="1" customWidth="1"/>
    <col min="5" max="6" width="12.28515625" style="12" customWidth="1"/>
    <col min="7" max="7" width="12.28515625" style="12" bestFit="1" customWidth="1"/>
    <col min="8" max="8" width="16" style="12" bestFit="1" customWidth="1"/>
    <col min="9" max="9" width="13.42578125" bestFit="1" customWidth="1"/>
  </cols>
  <sheetData>
    <row r="1" spans="1:8" ht="36" x14ac:dyDescent="0.25">
      <c r="A1" s="6" t="s">
        <v>0</v>
      </c>
      <c r="B1" s="7" t="s">
        <v>1</v>
      </c>
      <c r="C1" s="7" t="s">
        <v>21</v>
      </c>
      <c r="D1" s="8" t="s">
        <v>2</v>
      </c>
      <c r="E1" s="9" t="s">
        <v>25</v>
      </c>
      <c r="F1" s="9" t="s">
        <v>26</v>
      </c>
      <c r="G1" s="9" t="s">
        <v>3</v>
      </c>
      <c r="H1" s="9" t="s">
        <v>27</v>
      </c>
    </row>
    <row r="2" spans="1:8" ht="48" x14ac:dyDescent="0.25">
      <c r="A2" s="6">
        <v>1</v>
      </c>
      <c r="B2" s="3" t="s">
        <v>4</v>
      </c>
      <c r="C2" s="11" t="s">
        <v>21</v>
      </c>
      <c r="D2" s="4">
        <v>50</v>
      </c>
      <c r="E2" s="5">
        <v>13000</v>
      </c>
      <c r="F2" s="5">
        <f>D2*E2</f>
        <v>650000</v>
      </c>
      <c r="G2" s="5">
        <f>F2*19%</f>
        <v>123500</v>
      </c>
      <c r="H2" s="5">
        <f>F2+G2</f>
        <v>773500</v>
      </c>
    </row>
    <row r="3" spans="1:8" ht="60" x14ac:dyDescent="0.25">
      <c r="A3" s="6">
        <v>2</v>
      </c>
      <c r="B3" s="3" t="s">
        <v>5</v>
      </c>
      <c r="C3" s="11" t="s">
        <v>21</v>
      </c>
      <c r="D3" s="4">
        <v>150</v>
      </c>
      <c r="E3" s="5">
        <v>800</v>
      </c>
      <c r="F3" s="5">
        <f t="shared" ref="F3:F18" si="0">D3*E3</f>
        <v>120000</v>
      </c>
      <c r="G3" s="5">
        <f t="shared" ref="G3:G18" si="1">F3*19%</f>
        <v>22800</v>
      </c>
      <c r="H3" s="5">
        <f t="shared" ref="H3:H18" si="2">F3+G3</f>
        <v>142800</v>
      </c>
    </row>
    <row r="4" spans="1:8" ht="72" x14ac:dyDescent="0.25">
      <c r="A4" s="6">
        <v>3</v>
      </c>
      <c r="B4" s="3" t="s">
        <v>6</v>
      </c>
      <c r="C4" s="11" t="s">
        <v>21</v>
      </c>
      <c r="D4" s="4">
        <v>6999</v>
      </c>
      <c r="E4" s="5">
        <v>850</v>
      </c>
      <c r="F4" s="5">
        <f t="shared" si="0"/>
        <v>5949150</v>
      </c>
      <c r="G4" s="5">
        <f t="shared" si="1"/>
        <v>1130338.5</v>
      </c>
      <c r="H4" s="5">
        <f t="shared" si="2"/>
        <v>7079488.5</v>
      </c>
    </row>
    <row r="5" spans="1:8" ht="60" x14ac:dyDescent="0.25">
      <c r="A5" s="6">
        <v>4</v>
      </c>
      <c r="B5" s="3" t="s">
        <v>7</v>
      </c>
      <c r="C5" s="11" t="s">
        <v>21</v>
      </c>
      <c r="D5" s="4">
        <v>130</v>
      </c>
      <c r="E5" s="5">
        <v>32500</v>
      </c>
      <c r="F5" s="5">
        <f t="shared" si="0"/>
        <v>4225000</v>
      </c>
      <c r="G5" s="5">
        <f t="shared" si="1"/>
        <v>802750</v>
      </c>
      <c r="H5" s="5">
        <f t="shared" si="2"/>
        <v>5027750</v>
      </c>
    </row>
    <row r="6" spans="1:8" ht="36" x14ac:dyDescent="0.25">
      <c r="A6" s="6">
        <v>5</v>
      </c>
      <c r="B6" s="3" t="s">
        <v>8</v>
      </c>
      <c r="C6" s="11" t="s">
        <v>21</v>
      </c>
      <c r="D6" s="4">
        <v>260</v>
      </c>
      <c r="E6" s="5">
        <v>16000</v>
      </c>
      <c r="F6" s="5">
        <f t="shared" si="0"/>
        <v>4160000</v>
      </c>
      <c r="G6" s="5">
        <f t="shared" si="1"/>
        <v>790400</v>
      </c>
      <c r="H6" s="5">
        <f t="shared" si="2"/>
        <v>4950400</v>
      </c>
    </row>
    <row r="7" spans="1:8" ht="60" x14ac:dyDescent="0.25">
      <c r="A7" s="6">
        <v>6</v>
      </c>
      <c r="B7" s="3" t="s">
        <v>19</v>
      </c>
      <c r="C7" s="11" t="s">
        <v>21</v>
      </c>
      <c r="D7" s="4">
        <v>260</v>
      </c>
      <c r="E7" s="5">
        <v>4000</v>
      </c>
      <c r="F7" s="5">
        <f t="shared" si="0"/>
        <v>1040000</v>
      </c>
      <c r="G7" s="5">
        <f t="shared" si="1"/>
        <v>197600</v>
      </c>
      <c r="H7" s="5">
        <f t="shared" si="2"/>
        <v>1237600</v>
      </c>
    </row>
    <row r="8" spans="1:8" ht="72" x14ac:dyDescent="0.25">
      <c r="A8" s="6">
        <v>7</v>
      </c>
      <c r="B8" s="3" t="s">
        <v>20</v>
      </c>
      <c r="C8" s="11" t="s">
        <v>21</v>
      </c>
      <c r="D8" s="4">
        <v>100</v>
      </c>
      <c r="E8" s="5">
        <v>6000</v>
      </c>
      <c r="F8" s="5">
        <f t="shared" si="0"/>
        <v>600000</v>
      </c>
      <c r="G8" s="5">
        <f t="shared" si="1"/>
        <v>114000</v>
      </c>
      <c r="H8" s="5">
        <f t="shared" si="2"/>
        <v>714000</v>
      </c>
    </row>
    <row r="9" spans="1:8" ht="60" x14ac:dyDescent="0.25">
      <c r="A9" s="6">
        <v>8</v>
      </c>
      <c r="B9" s="3" t="s">
        <v>9</v>
      </c>
      <c r="C9" s="11" t="s">
        <v>21</v>
      </c>
      <c r="D9" s="4">
        <v>22</v>
      </c>
      <c r="E9" s="5">
        <v>15500</v>
      </c>
      <c r="F9" s="5">
        <f t="shared" si="0"/>
        <v>341000</v>
      </c>
      <c r="G9" s="5">
        <f t="shared" si="1"/>
        <v>64790</v>
      </c>
      <c r="H9" s="5">
        <f t="shared" si="2"/>
        <v>405790</v>
      </c>
    </row>
    <row r="10" spans="1:8" ht="48" x14ac:dyDescent="0.25">
      <c r="A10" s="6">
        <v>9</v>
      </c>
      <c r="B10" s="3" t="s">
        <v>10</v>
      </c>
      <c r="C10" s="11" t="s">
        <v>22</v>
      </c>
      <c r="D10" s="4">
        <v>3</v>
      </c>
      <c r="E10" s="5">
        <v>3500</v>
      </c>
      <c r="F10" s="5">
        <f t="shared" si="0"/>
        <v>10500</v>
      </c>
      <c r="G10" s="5">
        <f t="shared" si="1"/>
        <v>1995</v>
      </c>
      <c r="H10" s="5">
        <f t="shared" si="2"/>
        <v>12495</v>
      </c>
    </row>
    <row r="11" spans="1:8" ht="24" x14ac:dyDescent="0.25">
      <c r="A11" s="7">
        <v>10</v>
      </c>
      <c r="B11" s="3" t="s">
        <v>11</v>
      </c>
      <c r="C11" s="11" t="s">
        <v>22</v>
      </c>
      <c r="D11" s="4">
        <v>150</v>
      </c>
      <c r="E11" s="5">
        <v>12000</v>
      </c>
      <c r="F11" s="5">
        <f t="shared" si="0"/>
        <v>1800000</v>
      </c>
      <c r="G11" s="5">
        <f t="shared" si="1"/>
        <v>342000</v>
      </c>
      <c r="H11" s="5">
        <f t="shared" si="2"/>
        <v>2142000</v>
      </c>
    </row>
    <row r="12" spans="1:8" ht="36" x14ac:dyDescent="0.25">
      <c r="A12" s="7">
        <v>11</v>
      </c>
      <c r="B12" s="3" t="s">
        <v>12</v>
      </c>
      <c r="C12" s="11" t="s">
        <v>22</v>
      </c>
      <c r="D12" s="4">
        <v>200</v>
      </c>
      <c r="E12" s="5">
        <v>4000</v>
      </c>
      <c r="F12" s="5">
        <f t="shared" si="0"/>
        <v>800000</v>
      </c>
      <c r="G12" s="5">
        <f t="shared" si="1"/>
        <v>152000</v>
      </c>
      <c r="H12" s="5">
        <f t="shared" si="2"/>
        <v>952000</v>
      </c>
    </row>
    <row r="13" spans="1:8" ht="72" x14ac:dyDescent="0.25">
      <c r="A13" s="7">
        <v>12</v>
      </c>
      <c r="B13" s="3" t="s">
        <v>13</v>
      </c>
      <c r="C13" s="11" t="s">
        <v>23</v>
      </c>
      <c r="D13" s="4">
        <v>200</v>
      </c>
      <c r="E13" s="5">
        <v>18400</v>
      </c>
      <c r="F13" s="5">
        <f t="shared" si="0"/>
        <v>3680000</v>
      </c>
      <c r="G13" s="5">
        <f t="shared" si="1"/>
        <v>699200</v>
      </c>
      <c r="H13" s="5">
        <f t="shared" si="2"/>
        <v>4379200</v>
      </c>
    </row>
    <row r="14" spans="1:8" ht="36" x14ac:dyDescent="0.25">
      <c r="A14" s="7">
        <v>13</v>
      </c>
      <c r="B14" s="3" t="s">
        <v>14</v>
      </c>
      <c r="C14" s="11" t="s">
        <v>21</v>
      </c>
      <c r="D14" s="4">
        <v>21</v>
      </c>
      <c r="E14" s="5">
        <v>13800</v>
      </c>
      <c r="F14" s="5">
        <f t="shared" si="0"/>
        <v>289800</v>
      </c>
      <c r="G14" s="5">
        <f t="shared" si="1"/>
        <v>55062</v>
      </c>
      <c r="H14" s="5">
        <f t="shared" si="2"/>
        <v>344862</v>
      </c>
    </row>
    <row r="15" spans="1:8" ht="48" x14ac:dyDescent="0.25">
      <c r="A15" s="7">
        <v>14</v>
      </c>
      <c r="B15" s="3" t="s">
        <v>15</v>
      </c>
      <c r="C15" s="11" t="s">
        <v>24</v>
      </c>
      <c r="D15" s="4">
        <v>10</v>
      </c>
      <c r="E15" s="5">
        <v>84000</v>
      </c>
      <c r="F15" s="5">
        <f t="shared" si="0"/>
        <v>840000</v>
      </c>
      <c r="G15" s="5">
        <f t="shared" si="1"/>
        <v>159600</v>
      </c>
      <c r="H15" s="5">
        <f t="shared" si="2"/>
        <v>999600</v>
      </c>
    </row>
    <row r="16" spans="1:8" ht="36" x14ac:dyDescent="0.25">
      <c r="A16" s="7">
        <v>15</v>
      </c>
      <c r="B16" s="3" t="s">
        <v>16</v>
      </c>
      <c r="C16" s="11" t="s">
        <v>21</v>
      </c>
      <c r="D16" s="4">
        <v>30</v>
      </c>
      <c r="E16" s="5">
        <v>84000</v>
      </c>
      <c r="F16" s="5">
        <f t="shared" si="0"/>
        <v>2520000</v>
      </c>
      <c r="G16" s="5">
        <f t="shared" si="1"/>
        <v>478800</v>
      </c>
      <c r="H16" s="5">
        <f t="shared" si="2"/>
        <v>2998800</v>
      </c>
    </row>
    <row r="17" spans="1:9" ht="24" x14ac:dyDescent="0.25">
      <c r="A17" s="7">
        <v>16</v>
      </c>
      <c r="B17" s="3" t="s">
        <v>17</v>
      </c>
      <c r="C17" s="11" t="s">
        <v>22</v>
      </c>
      <c r="D17" s="4">
        <v>288</v>
      </c>
      <c r="E17" s="5">
        <v>26800</v>
      </c>
      <c r="F17" s="5">
        <f t="shared" si="0"/>
        <v>7718400</v>
      </c>
      <c r="G17" s="5">
        <f t="shared" si="1"/>
        <v>1466496</v>
      </c>
      <c r="H17" s="5">
        <f t="shared" si="2"/>
        <v>9184896</v>
      </c>
    </row>
    <row r="18" spans="1:9" ht="36" x14ac:dyDescent="0.25">
      <c r="A18" s="7">
        <v>17</v>
      </c>
      <c r="B18" s="3" t="s">
        <v>18</v>
      </c>
      <c r="C18" s="11" t="s">
        <v>21</v>
      </c>
      <c r="D18" s="4">
        <v>424</v>
      </c>
      <c r="E18" s="5">
        <v>10500</v>
      </c>
      <c r="F18" s="5">
        <f t="shared" si="0"/>
        <v>4452000</v>
      </c>
      <c r="G18" s="5">
        <f t="shared" si="1"/>
        <v>845880</v>
      </c>
      <c r="H18" s="5">
        <f t="shared" si="2"/>
        <v>5297880</v>
      </c>
    </row>
    <row r="19" spans="1:9" ht="25.5" customHeight="1" x14ac:dyDescent="0.25">
      <c r="A19" s="13" t="s">
        <v>26</v>
      </c>
      <c r="B19" s="14"/>
      <c r="C19" s="14"/>
      <c r="D19" s="14"/>
      <c r="E19" s="14"/>
      <c r="F19" s="14"/>
      <c r="G19" s="15"/>
      <c r="H19" s="5">
        <f>SUM(F2:F18)</f>
        <v>39195850</v>
      </c>
    </row>
    <row r="20" spans="1:9" ht="25.5" customHeight="1" x14ac:dyDescent="0.25">
      <c r="A20" s="13" t="s">
        <v>28</v>
      </c>
      <c r="B20" s="14"/>
      <c r="C20" s="14"/>
      <c r="D20" s="14"/>
      <c r="E20" s="14"/>
      <c r="F20" s="14"/>
      <c r="G20" s="15"/>
      <c r="H20" s="5">
        <f>SUM(G2:G18)</f>
        <v>7447211.5</v>
      </c>
    </row>
    <row r="21" spans="1:9" ht="25.5" customHeight="1" x14ac:dyDescent="0.25">
      <c r="A21" s="13" t="s">
        <v>27</v>
      </c>
      <c r="B21" s="14"/>
      <c r="C21" s="14"/>
      <c r="D21" s="14"/>
      <c r="E21" s="14"/>
      <c r="F21" s="14"/>
      <c r="G21" s="15"/>
      <c r="H21" s="5">
        <f>SUM(H2:H18)</f>
        <v>46643061.5</v>
      </c>
      <c r="I21" s="2"/>
    </row>
    <row r="46" spans="1:8" s="1" customFormat="1" ht="15" customHeight="1" x14ac:dyDescent="0.25">
      <c r="A46" s="10"/>
      <c r="B46"/>
      <c r="C46" s="12"/>
      <c r="D46" s="12"/>
      <c r="E46" s="12"/>
      <c r="F46" s="12"/>
      <c r="G46" s="12"/>
      <c r="H46" s="12"/>
    </row>
  </sheetData>
  <mergeCells count="3">
    <mergeCell ref="A19:G19"/>
    <mergeCell ref="A20:G20"/>
    <mergeCell ref="A21:G21"/>
  </mergeCells>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ECONOMICO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GERENCIAFERRINSEG</dc:creator>
  <cp:lastModifiedBy>ITAPC0299</cp:lastModifiedBy>
  <dcterms:created xsi:type="dcterms:W3CDTF">2017-02-26T21:06:19Z</dcterms:created>
  <dcterms:modified xsi:type="dcterms:W3CDTF">2019-07-11T15:27:36Z</dcterms:modified>
</cp:coreProperties>
</file>