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ASUS\ANH\ANH 2023\NUEVO PROCESO\"/>
    </mc:Choice>
  </mc:AlternateContent>
  <xr:revisionPtr revIDLastSave="0" documentId="13_ncr:1_{6387C2AD-6EAA-44E7-8FB7-9E5ED65B09F3}" xr6:coauthVersionLast="47" xr6:coauthVersionMax="47" xr10:uidLastSave="{00000000-0000-0000-0000-000000000000}"/>
  <bookViews>
    <workbookView xWindow="20370" yWindow="-120" windowWidth="29040" windowHeight="15720" xr2:uid="{00000000-000D-0000-FFFF-FFFF00000000}"/>
  </bookViews>
  <sheets>
    <sheet name="Matriz"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L6" i="1"/>
  <c r="T31" i="1"/>
  <c r="R31" i="1"/>
  <c r="U31" i="1" s="1"/>
  <c r="V31" i="1" s="1"/>
  <c r="L31" i="1"/>
  <c r="J31" i="1"/>
  <c r="M31" i="1" s="1"/>
  <c r="N31" i="1" s="1"/>
  <c r="J18" i="1"/>
  <c r="L18" i="1"/>
  <c r="R18" i="1"/>
  <c r="T18" i="1"/>
  <c r="U18" i="1" s="1"/>
  <c r="V18" i="1" s="1"/>
  <c r="J19" i="1"/>
  <c r="L19" i="1"/>
  <c r="R19" i="1"/>
  <c r="T19" i="1"/>
  <c r="U19" i="1" s="1"/>
  <c r="V19" i="1" s="1"/>
  <c r="J20" i="1"/>
  <c r="L20" i="1"/>
  <c r="R20" i="1"/>
  <c r="T20" i="1"/>
  <c r="U20" i="1" s="1"/>
  <c r="V20" i="1" s="1"/>
  <c r="J21" i="1"/>
  <c r="L21" i="1"/>
  <c r="R21" i="1"/>
  <c r="T21" i="1"/>
  <c r="U21" i="1" s="1"/>
  <c r="V21" i="1" s="1"/>
  <c r="J22" i="1"/>
  <c r="L22" i="1"/>
  <c r="R22" i="1"/>
  <c r="T22" i="1"/>
  <c r="U22" i="1" s="1"/>
  <c r="V22" i="1" s="1"/>
  <c r="J23" i="1"/>
  <c r="L23" i="1"/>
  <c r="R23" i="1"/>
  <c r="T23" i="1"/>
  <c r="U23" i="1" s="1"/>
  <c r="V23" i="1" s="1"/>
  <c r="J24" i="1"/>
  <c r="L24" i="1"/>
  <c r="R24" i="1"/>
  <c r="T24" i="1"/>
  <c r="U24" i="1" s="1"/>
  <c r="V24" i="1" s="1"/>
  <c r="J25" i="1"/>
  <c r="L25" i="1"/>
  <c r="R25" i="1"/>
  <c r="T25" i="1"/>
  <c r="U25" i="1" s="1"/>
  <c r="V25" i="1" s="1"/>
  <c r="J26" i="1"/>
  <c r="L26" i="1"/>
  <c r="R26" i="1"/>
  <c r="T26" i="1"/>
  <c r="U26" i="1" s="1"/>
  <c r="V26" i="1" s="1"/>
  <c r="J27" i="1"/>
  <c r="L27" i="1"/>
  <c r="R27" i="1"/>
  <c r="T27" i="1"/>
  <c r="U27" i="1" s="1"/>
  <c r="V27" i="1" s="1"/>
  <c r="J28" i="1"/>
  <c r="L28" i="1"/>
  <c r="R28" i="1"/>
  <c r="T28" i="1"/>
  <c r="U28" i="1" s="1"/>
  <c r="V28" i="1" s="1"/>
  <c r="J29" i="1"/>
  <c r="L29" i="1"/>
  <c r="R29" i="1"/>
  <c r="T29" i="1"/>
  <c r="U29" i="1" s="1"/>
  <c r="V29" i="1" s="1"/>
  <c r="J30" i="1"/>
  <c r="L30" i="1"/>
  <c r="R30" i="1"/>
  <c r="T30" i="1"/>
  <c r="U30" i="1" s="1"/>
  <c r="V30" i="1" s="1"/>
  <c r="T7" i="1"/>
  <c r="T8" i="1"/>
  <c r="T9" i="1"/>
  <c r="T10" i="1"/>
  <c r="U10" i="1" s="1"/>
  <c r="V10" i="1" s="1"/>
  <c r="T11" i="1"/>
  <c r="T12" i="1"/>
  <c r="U12" i="1" s="1"/>
  <c r="V12" i="1" s="1"/>
  <c r="T13" i="1"/>
  <c r="T14" i="1"/>
  <c r="U14" i="1" s="1"/>
  <c r="V14" i="1" s="1"/>
  <c r="T15" i="1"/>
  <c r="T16" i="1"/>
  <c r="U16" i="1" s="1"/>
  <c r="V16" i="1" s="1"/>
  <c r="T17" i="1"/>
  <c r="R7" i="1"/>
  <c r="U7" i="1" s="1"/>
  <c r="V7" i="1" s="1"/>
  <c r="R8" i="1"/>
  <c r="R9" i="1"/>
  <c r="U9" i="1" s="1"/>
  <c r="V9" i="1" s="1"/>
  <c r="R10" i="1"/>
  <c r="R11" i="1"/>
  <c r="U11" i="1" s="1"/>
  <c r="V11" i="1" s="1"/>
  <c r="R12" i="1"/>
  <c r="R13" i="1"/>
  <c r="U13" i="1" s="1"/>
  <c r="V13" i="1" s="1"/>
  <c r="R14" i="1"/>
  <c r="R15" i="1"/>
  <c r="U15" i="1" s="1"/>
  <c r="V15" i="1" s="1"/>
  <c r="R16" i="1"/>
  <c r="R17" i="1"/>
  <c r="U17" i="1" s="1"/>
  <c r="V17" i="1" s="1"/>
  <c r="T6" i="1"/>
  <c r="R6" i="1"/>
  <c r="L7" i="1"/>
  <c r="L8" i="1"/>
  <c r="M8" i="1" s="1"/>
  <c r="N8" i="1" s="1"/>
  <c r="L9" i="1"/>
  <c r="L10" i="1"/>
  <c r="L11" i="1"/>
  <c r="L12" i="1"/>
  <c r="M12" i="1" s="1"/>
  <c r="N12" i="1" s="1"/>
  <c r="L13" i="1"/>
  <c r="L14" i="1"/>
  <c r="L15" i="1"/>
  <c r="L16" i="1"/>
  <c r="M16" i="1" s="1"/>
  <c r="N16" i="1" s="1"/>
  <c r="L17" i="1"/>
  <c r="J8" i="1"/>
  <c r="J9" i="1"/>
  <c r="J10" i="1"/>
  <c r="M10" i="1" s="1"/>
  <c r="N10" i="1" s="1"/>
  <c r="J11" i="1"/>
  <c r="J12" i="1"/>
  <c r="J13" i="1"/>
  <c r="M13" i="1" s="1"/>
  <c r="N13" i="1" s="1"/>
  <c r="J14" i="1"/>
  <c r="M14" i="1" s="1"/>
  <c r="N14" i="1" s="1"/>
  <c r="J15" i="1"/>
  <c r="J16" i="1"/>
  <c r="J17" i="1"/>
  <c r="M17" i="1" s="1"/>
  <c r="N17" i="1" s="1"/>
  <c r="J7" i="1"/>
  <c r="M7" i="1" s="1"/>
  <c r="N7" i="1" s="1"/>
  <c r="U6" i="1"/>
  <c r="V6" i="1"/>
  <c r="M9" i="1" l="1"/>
  <c r="N9" i="1" s="1"/>
  <c r="M15" i="1"/>
  <c r="N15" i="1" s="1"/>
  <c r="M11" i="1"/>
  <c r="N11" i="1" s="1"/>
  <c r="U8" i="1"/>
  <c r="V8" i="1" s="1"/>
  <c r="M30" i="1"/>
  <c r="N30" i="1" s="1"/>
  <c r="M29" i="1"/>
  <c r="N29" i="1" s="1"/>
  <c r="M28" i="1"/>
  <c r="N28" i="1" s="1"/>
  <c r="M27" i="1"/>
  <c r="N27" i="1" s="1"/>
  <c r="M26" i="1"/>
  <c r="N26" i="1" s="1"/>
  <c r="M25" i="1"/>
  <c r="N25" i="1" s="1"/>
  <c r="M24" i="1"/>
  <c r="N24" i="1" s="1"/>
  <c r="M23" i="1"/>
  <c r="N23" i="1" s="1"/>
  <c r="M22" i="1"/>
  <c r="N22" i="1" s="1"/>
  <c r="M21" i="1"/>
  <c r="N21" i="1" s="1"/>
  <c r="M20" i="1"/>
  <c r="N20" i="1" s="1"/>
  <c r="M19" i="1"/>
  <c r="N19" i="1" s="1"/>
  <c r="M18" i="1"/>
  <c r="N18" i="1" s="1"/>
  <c r="M6" i="1"/>
  <c r="N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Laura Caterin Sierra Guerrero</author>
    <author>tc={9D3073F7-0EBD-4CC9-BDF6-1D6131668581}</author>
    <author>tc={CAA6E365-5864-4387-8138-479613A82CF3}</author>
    <author>tc={DC4021A4-10C4-4C3A-B588-28C6CD46D0B4}</author>
  </authors>
  <commentList>
    <comment ref="C4" authorId="0" shapeId="0" xr:uid="{00000000-0006-0000-0100-000001000000}">
      <text>
        <r>
          <rPr>
            <b/>
            <u/>
            <sz val="9"/>
            <color indexed="81"/>
            <rFont val="Tahoma"/>
            <family val="2"/>
          </rPr>
          <t>Clase:</t>
        </r>
        <r>
          <rPr>
            <b/>
            <sz val="9"/>
            <color indexed="81"/>
            <rFont val="Tahoma"/>
            <family val="2"/>
          </rPr>
          <t xml:space="preserve">
General: </t>
        </r>
        <r>
          <rPr>
            <sz val="9"/>
            <color indexed="81"/>
            <rFont val="Tahoma"/>
            <family val="2"/>
          </rPr>
          <t>es un riesgo de todos los procesos de contratación adelantados por la entidad, por lo tanto está presente en toda su actividad contractual.</t>
        </r>
        <r>
          <rPr>
            <sz val="9"/>
            <color indexed="81"/>
            <rFont val="Tahoma"/>
            <family val="2"/>
          </rPr>
          <t xml:space="preserve">
</t>
        </r>
        <r>
          <rPr>
            <b/>
            <sz val="9"/>
            <color indexed="81"/>
            <rFont val="Tahoma"/>
            <family val="2"/>
          </rPr>
          <t>Específico:</t>
        </r>
        <r>
          <rPr>
            <sz val="9"/>
            <color indexed="81"/>
            <rFont val="Tahoma"/>
            <family val="2"/>
          </rPr>
          <t xml:space="preserve"> es un riesgo propio del proceso de contratación objeto de análisis.</t>
        </r>
      </text>
    </comment>
    <comment ref="D4" authorId="0" shapeId="0" xr:uid="{00000000-0006-0000-0100-000002000000}">
      <text>
        <r>
          <rPr>
            <b/>
            <u/>
            <sz val="9"/>
            <color rgb="FF000000"/>
            <rFont val="Tahoma"/>
            <family val="2"/>
          </rPr>
          <t>Fuente:</t>
        </r>
        <r>
          <rPr>
            <sz val="9"/>
            <color rgb="FF000000"/>
            <rFont val="Tahoma"/>
            <family val="2"/>
          </rPr>
          <t xml:space="preserve">
</t>
        </r>
        <r>
          <rPr>
            <sz val="9"/>
            <color rgb="FF000000"/>
            <rFont val="Tahoma"/>
            <family val="2"/>
          </rPr>
          <t xml:space="preserve">
</t>
        </r>
        <r>
          <rPr>
            <b/>
            <sz val="9"/>
            <color rgb="FF000000"/>
            <rFont val="Tahoma"/>
            <family val="2"/>
          </rPr>
          <t>Interno:</t>
        </r>
        <r>
          <rPr>
            <sz val="9"/>
            <color rgb="FF000000"/>
            <rFont val="Tahoma"/>
            <family val="2"/>
          </rPr>
          <t xml:space="preserve"> es un riesgo asociado a la operación, capacidad o situación particular de la entidad.
</t>
        </r>
        <r>
          <rPr>
            <sz val="9"/>
            <color rgb="FF000000"/>
            <rFont val="Tahoma"/>
            <family val="2"/>
          </rPr>
          <t xml:space="preserve">
</t>
        </r>
        <r>
          <rPr>
            <b/>
            <sz val="9"/>
            <color rgb="FF000000"/>
            <rFont val="Tahoma"/>
            <family val="2"/>
          </rPr>
          <t>Externo</t>
        </r>
        <r>
          <rPr>
            <sz val="9"/>
            <color rgb="FF000000"/>
            <rFont val="Tahoma"/>
            <family val="2"/>
          </rPr>
          <t xml:space="preserve">: es un riesgo del sector del objeto del proceso de contratación o asociado a asuntos no referidos a la entidad estatal. 
</t>
        </r>
      </text>
    </comment>
    <comment ref="E4" authorId="0" shapeId="0" xr:uid="{00000000-0006-0000-0100-000003000000}">
      <text>
        <r>
          <rPr>
            <b/>
            <u/>
            <sz val="9"/>
            <color indexed="81"/>
            <rFont val="Tahoma"/>
            <family val="2"/>
          </rPr>
          <t xml:space="preserve">Etapa:
</t>
        </r>
        <r>
          <rPr>
            <b/>
            <sz val="9"/>
            <color indexed="81"/>
            <rFont val="Tahoma"/>
            <family val="2"/>
          </rPr>
          <t xml:space="preserve">Planeación: </t>
        </r>
        <r>
          <rPr>
            <sz val="9"/>
            <color indexed="81"/>
            <rFont val="Tahoma"/>
            <family val="2"/>
          </rPr>
          <t xml:space="preserve">etapa comprendida entre la elaboración del Plan Anual de Adquisiciones y la fecha en la cual se decide continuar o no el proceso de contratación. Incluye la elaboración de los estudios previos y el proyecto de pliego de condiciones.
</t>
        </r>
        <r>
          <rPr>
            <b/>
            <sz val="9"/>
            <color indexed="81"/>
            <rFont val="Tahoma"/>
            <family val="2"/>
          </rPr>
          <t>Selección:</t>
        </r>
        <r>
          <rPr>
            <sz val="9"/>
            <color indexed="81"/>
            <rFont val="Tahoma"/>
            <family val="2"/>
          </rPr>
          <t xml:space="preserve"> etapa comprendida entre el acto de apertura del proceso de contratación y la adjudicación o la declaratoria  desierta del proceso.
</t>
        </r>
        <r>
          <rPr>
            <b/>
            <sz val="9"/>
            <color indexed="81"/>
            <rFont val="Tahoma"/>
            <family val="2"/>
          </rPr>
          <t>Contratación:</t>
        </r>
        <r>
          <rPr>
            <sz val="9"/>
            <color indexed="81"/>
            <rFont val="Tahoma"/>
            <family val="2"/>
          </rPr>
          <t xml:space="preserve"> etapa que inicia con la adjudicación del proceso de contratación, en la cual se debe cumplir con el cronograma previsto para la celebración del contrato, expedición de registro presupuestal, publicación en SECOP y cumplimiento de requisitos para perfeccionamiento.
</t>
        </r>
        <r>
          <rPr>
            <b/>
            <sz val="9"/>
            <color indexed="81"/>
            <rFont val="Tahoma"/>
            <family val="2"/>
          </rPr>
          <t>Ejecución:</t>
        </r>
        <r>
          <rPr>
            <sz val="9"/>
            <color indexed="81"/>
            <rFont val="Tahoma"/>
            <family val="2"/>
          </rPr>
          <t xml:space="preserve"> etapa que inicia una vez cumplidos los requisitos  previstos para el inicio del contrato y termina con el vencimiento del plazo del contrato o fecha de liquidación si hay lugar. Esta etapa se puede extender cuando hay garantías de calidad, estabilidad o mantenimiento. </t>
        </r>
      </text>
    </comment>
    <comment ref="F4" authorId="0" shapeId="0" xr:uid="{00000000-0006-0000-0100-000004000000}">
      <text>
        <r>
          <rPr>
            <b/>
            <u/>
            <sz val="9"/>
            <color indexed="81"/>
            <rFont val="Tahoma"/>
            <family val="2"/>
          </rPr>
          <t>Tipo de riesgo:</t>
        </r>
        <r>
          <rPr>
            <sz val="9"/>
            <color indexed="81"/>
            <rFont val="Tahoma"/>
            <family val="2"/>
          </rPr>
          <t xml:space="preserve">
</t>
        </r>
        <r>
          <rPr>
            <b/>
            <sz val="9"/>
            <color indexed="81"/>
            <rFont val="Tahoma"/>
            <family val="2"/>
          </rPr>
          <t>Riesgo Económico:</t>
        </r>
        <r>
          <rPr>
            <sz val="9"/>
            <color indexed="81"/>
            <rFont val="Tahoma"/>
            <family val="2"/>
          </rPr>
          <t xml:space="preserve"> derivado del comportamiento del mercado, tales como la fluctuación de los precios de los insumos, desabastecimiento.
</t>
        </r>
        <r>
          <rPr>
            <b/>
            <sz val="9"/>
            <color indexed="81"/>
            <rFont val="Tahoma"/>
            <family val="2"/>
          </rPr>
          <t xml:space="preserve">Riesgo Social o Político: </t>
        </r>
        <r>
          <rPr>
            <sz val="9"/>
            <color indexed="81"/>
            <rFont val="Tahoma"/>
            <family val="2"/>
          </rPr>
          <t xml:space="preserve">derivados de cambios en políticas gubernamentales y de cambios en las condiciones sociales que tengan impacto en la ejecución del contrato.
</t>
        </r>
        <r>
          <rPr>
            <b/>
            <sz val="9"/>
            <color indexed="81"/>
            <rFont val="Tahoma"/>
            <family val="2"/>
          </rPr>
          <t>Riesgo Operacional:</t>
        </r>
        <r>
          <rPr>
            <sz val="9"/>
            <color indexed="81"/>
            <rFont val="Tahoma"/>
            <family val="2"/>
          </rPr>
          <t xml:space="preserve">  asociado a la operatividad del contrato, tales como la suficiencia del presupuesto, el plazo o los derivados del procesos, procedimientos, parámetros, sistemas de información y tecnológicos, equipos humanos o técnicos inadecuados o insuficientes.
</t>
        </r>
        <r>
          <rPr>
            <b/>
            <sz val="9"/>
            <color indexed="81"/>
            <rFont val="Tahoma"/>
            <family val="2"/>
          </rPr>
          <t xml:space="preserve">
Riesgo Financiero:</t>
        </r>
        <r>
          <rPr>
            <sz val="9"/>
            <color indexed="81"/>
            <rFont val="Tahoma"/>
            <family val="2"/>
          </rPr>
          <t xml:space="preserve"> asociado a la consecución de financiación o liquidez para obtener recursos para cumplir con el objeto del contrato. También hace referencia al riesgo de las condiciones financieras establecidas para la obtención de recursos, tales como plazos, tasas, garantías, contragarantías y refinanciación.
</t>
        </r>
        <r>
          <rPr>
            <b/>
            <sz val="9"/>
            <color indexed="81"/>
            <rFont val="Tahoma"/>
            <family val="2"/>
          </rPr>
          <t xml:space="preserve">
Riesgo Regulatorio:</t>
        </r>
        <r>
          <rPr>
            <sz val="9"/>
            <color indexed="81"/>
            <rFont val="Tahoma"/>
            <family val="2"/>
          </rPr>
          <t xml:space="preserve"> derivado de cabios regulatorios o reglamentarios que afecten el equilibrio contractual. 
</t>
        </r>
        <r>
          <rPr>
            <b/>
            <sz val="9"/>
            <color indexed="81"/>
            <rFont val="Tahoma"/>
            <family val="2"/>
          </rPr>
          <t>Riesgo de la Naturaleza:</t>
        </r>
        <r>
          <rPr>
            <sz val="9"/>
            <color indexed="81"/>
            <rFont val="Tahoma"/>
            <family val="2"/>
          </rPr>
          <t xml:space="preserve"> eventos causados por la naturaleza sin la intervención o voluntad del hombre que pueden tener impacto en la ejecución del contrato, como temblores, inundaciones, lluvias, sequías, entre otros.
</t>
        </r>
        <r>
          <rPr>
            <b/>
            <sz val="9"/>
            <color indexed="81"/>
            <rFont val="Tahoma"/>
            <family val="2"/>
          </rPr>
          <t xml:space="preserve">
Riesgo Ambiental:</t>
        </r>
        <r>
          <rPr>
            <sz val="9"/>
            <color indexed="81"/>
            <rFont val="Tahoma"/>
            <family val="2"/>
          </rPr>
          <t xml:space="preserve"> derivado de las obligaciones legales o reglamentarias de carácter ambiental. así como de las licencias, planes de manejo o permisos y autorizaciones ambientales, incluyendo tasas retributivas y compensatorias, obligaciones de mitigación, tareas de monitoreo y control.
</t>
        </r>
        <r>
          <rPr>
            <b/>
            <sz val="9"/>
            <color indexed="81"/>
            <rFont val="Tahoma"/>
            <family val="2"/>
          </rPr>
          <t>Riesgo Tecnológico:</t>
        </r>
        <r>
          <rPr>
            <sz val="9"/>
            <color indexed="81"/>
            <rFont val="Tahoma"/>
            <family val="2"/>
          </rPr>
          <t xml:space="preserve"> derivado de fallas en los sistemas de comunicación de voz y de datos, suspensión de servicios públicos, nuevos desarrollos tecnológicos o estándares que deben ser tenidos en cuenta para la ejecución del contrato y obsolescencia tecnológica.
</t>
        </r>
      </text>
    </comment>
    <comment ref="G4" authorId="0" shapeId="0" xr:uid="{00000000-0006-0000-0100-000005000000}">
      <text>
        <r>
          <rPr>
            <b/>
            <u/>
            <sz val="9"/>
            <color rgb="FF000000"/>
            <rFont val="Tahoma"/>
            <family val="2"/>
          </rPr>
          <t>Descripción:</t>
        </r>
        <r>
          <rPr>
            <sz val="9"/>
            <color rgb="FF000000"/>
            <rFont val="Tahoma"/>
            <family val="2"/>
          </rPr>
          <t xml:space="preserve">
</t>
        </r>
        <r>
          <rPr>
            <sz val="9"/>
            <color rgb="FF000000"/>
            <rFont val="Tahoma"/>
            <family val="2"/>
          </rPr>
          <t xml:space="preserve">
</t>
        </r>
        <r>
          <rPr>
            <sz val="9"/>
            <color rgb="FF000000"/>
            <rFont val="Tahoma"/>
            <family val="2"/>
          </rPr>
          <t xml:space="preserve">Describa el riesgo identificado. Esta descripción se refiere a las características generales o las formas en que se observa o manifiesta el riesgo identificado.
</t>
        </r>
      </text>
    </comment>
    <comment ref="H4" authorId="0" shapeId="0" xr:uid="{00000000-0006-0000-0100-000006000000}">
      <text>
        <r>
          <rPr>
            <b/>
            <u/>
            <sz val="9"/>
            <color rgb="FF000000"/>
            <rFont val="Tahoma"/>
            <family val="2"/>
          </rPr>
          <t>Consecuencias de la ocurrencia del evento:</t>
        </r>
        <r>
          <rPr>
            <b/>
            <sz val="9"/>
            <color rgb="FF000000"/>
            <rFont val="Tahoma"/>
            <family val="2"/>
          </rPr>
          <t xml:space="preserve">
</t>
        </r>
        <r>
          <rPr>
            <b/>
            <sz val="9"/>
            <color rgb="FF000000"/>
            <rFont val="Tahoma"/>
            <family val="2"/>
          </rPr>
          <t xml:space="preserve">
</t>
        </r>
        <r>
          <rPr>
            <sz val="9"/>
            <color rgb="FF000000"/>
            <rFont val="Tahoma"/>
            <family val="2"/>
          </rPr>
          <t>Describa</t>
        </r>
        <r>
          <rPr>
            <b/>
            <sz val="9"/>
            <color rgb="FF000000"/>
            <rFont val="Tahoma"/>
            <family val="2"/>
          </rPr>
          <t xml:space="preserve"> </t>
        </r>
        <r>
          <rPr>
            <sz val="9"/>
            <color rgb="FF000000"/>
            <rFont val="Tahoma"/>
            <family val="2"/>
          </rPr>
          <t xml:space="preserve">las consecuencias potenciales que genera el hecho que se materialice el riesgo; este impacto se da generalmente sobre las personas, bienes materiales e inmateriales, daños físicos, sanciones, investigaciones, pérdidas económicas, de información, de bienes, afectación de la imagen, de la credibilidad y de la confianza, interrupción de servicios, daño ambientales, entre otros.
</t>
        </r>
      </text>
    </comment>
    <comment ref="I4" authorId="0" shapeId="0" xr:uid="{00000000-0006-0000-0100-000007000000}">
      <text>
        <r>
          <rPr>
            <b/>
            <u/>
            <sz val="9"/>
            <color indexed="81"/>
            <rFont val="Tahoma"/>
            <family val="2"/>
          </rPr>
          <t>Probabilidad:</t>
        </r>
        <r>
          <rPr>
            <sz val="9"/>
            <color indexed="81"/>
            <rFont val="Tahoma"/>
            <family val="2"/>
          </rPr>
          <t xml:space="preserve">
Por Probabilidad se entiende la posibilidad de ocurrencia del riesgo; esta puede ser medida con criterios de frecuencia o de factibilidad.
</t>
        </r>
        <r>
          <rPr>
            <b/>
            <sz val="9"/>
            <color indexed="81"/>
            <rFont val="Tahoma"/>
            <family val="2"/>
          </rPr>
          <t>1-Raro:</t>
        </r>
        <r>
          <rPr>
            <sz val="9"/>
            <color indexed="81"/>
            <rFont val="Tahoma"/>
            <family val="2"/>
          </rPr>
          <t xml:space="preserve"> Puede ocurrir excepcionalmente.
</t>
        </r>
        <r>
          <rPr>
            <b/>
            <sz val="9"/>
            <color indexed="81"/>
            <rFont val="Tahoma"/>
            <family val="2"/>
          </rPr>
          <t>2-Improbable</t>
        </r>
        <r>
          <rPr>
            <sz val="9"/>
            <color indexed="81"/>
            <rFont val="Tahoma"/>
            <family val="2"/>
          </rPr>
          <t xml:space="preserve">: Puede ocurrir ocasionalmente.
</t>
        </r>
        <r>
          <rPr>
            <b/>
            <sz val="9"/>
            <color indexed="81"/>
            <rFont val="Tahoma"/>
            <family val="2"/>
          </rPr>
          <t>3-Posible:</t>
        </r>
        <r>
          <rPr>
            <sz val="9"/>
            <color indexed="81"/>
            <rFont val="Tahoma"/>
            <family val="2"/>
          </rPr>
          <t xml:space="preserve"> Puede ocurrir en cualquier momento del futuro.
</t>
        </r>
        <r>
          <rPr>
            <b/>
            <sz val="9"/>
            <color indexed="81"/>
            <rFont val="Tahoma"/>
            <family val="2"/>
          </rPr>
          <t>4-Probable:</t>
        </r>
        <r>
          <rPr>
            <sz val="9"/>
            <color indexed="81"/>
            <rFont val="Tahoma"/>
            <family val="2"/>
          </rPr>
          <t xml:space="preserve"> Probablemente va a ocurrir.
</t>
        </r>
        <r>
          <rPr>
            <b/>
            <sz val="9"/>
            <color indexed="81"/>
            <rFont val="Tahoma"/>
            <family val="2"/>
          </rPr>
          <t>5-Casi cierto:</t>
        </r>
        <r>
          <rPr>
            <sz val="9"/>
            <color indexed="81"/>
            <rFont val="Tahoma"/>
            <family val="2"/>
          </rPr>
          <t xml:space="preserve"> Ocurre en la mayoría de circunstancias.
</t>
        </r>
      </text>
    </comment>
    <comment ref="K4" authorId="0" shapeId="0" xr:uid="{00000000-0006-0000-0100-000008000000}">
      <text>
        <r>
          <rPr>
            <b/>
            <u/>
            <sz val="9"/>
            <color rgb="FF000000"/>
            <rFont val="Tahoma"/>
            <family val="2"/>
          </rPr>
          <t xml:space="preserve">Impacto:
</t>
        </r>
        <r>
          <rPr>
            <b/>
            <u/>
            <sz val="9"/>
            <color rgb="FF000000"/>
            <rFont val="Tahoma"/>
            <family val="2"/>
          </rPr>
          <t xml:space="preserve">
</t>
        </r>
        <r>
          <rPr>
            <sz val="9"/>
            <color rgb="FF000000"/>
            <rFont val="Tahoma"/>
            <family val="2"/>
          </rPr>
          <t xml:space="preserve">Son las consecuencias que puede generar la materialización del riesgo, al proceso y por ende a la entidad.
</t>
        </r>
        <r>
          <rPr>
            <sz val="9"/>
            <color rgb="FF000000"/>
            <rFont val="Tahoma"/>
            <family val="2"/>
          </rPr>
          <t xml:space="preserve">
</t>
        </r>
        <r>
          <rPr>
            <b/>
            <sz val="9"/>
            <color rgb="FF000000"/>
            <rFont val="Tahoma"/>
            <family val="2"/>
          </rPr>
          <t>1-Insignificante:</t>
        </r>
        <r>
          <rPr>
            <sz val="9"/>
            <color rgb="FF000000"/>
            <rFont val="Tahoma"/>
            <family val="2"/>
          </rPr>
          <t xml:space="preserve"> Obstruye la ejecución del contrato de manera intrascendente - Los sobrecostos no representan más del 1% del valor del contrato.
</t>
        </r>
        <r>
          <rPr>
            <b/>
            <sz val="9"/>
            <color rgb="FF000000"/>
            <rFont val="Tahoma"/>
            <family val="2"/>
          </rPr>
          <t>2-Menor:</t>
        </r>
        <r>
          <rPr>
            <sz val="9"/>
            <color rgb="FF000000"/>
            <rFont val="Tahoma"/>
            <family val="2"/>
          </rPr>
          <t xml:space="preserve"> Dificulta la ejecución del contrato de manera baja. Aplicando medidas mínimas se puede lograr el objeto del contrato - Los sobrecostos no representan más del 5% del valor del contrato.
</t>
        </r>
        <r>
          <rPr>
            <b/>
            <sz val="9"/>
            <color rgb="FF000000"/>
            <rFont val="Tahoma"/>
            <family val="2"/>
          </rPr>
          <t>3-Moderado:</t>
        </r>
        <r>
          <rPr>
            <sz val="9"/>
            <color rgb="FF000000"/>
            <rFont val="Tahoma"/>
            <family val="2"/>
          </rPr>
          <t xml:space="preserve"> Afecta la ejecución del contrato sin alterar el beneficio para las partes - Genera impacto sobre el valor del contrato entre el 5% y el 15%.
</t>
        </r>
        <r>
          <rPr>
            <b/>
            <sz val="9"/>
            <color rgb="FF000000"/>
            <rFont val="Tahoma"/>
            <family val="2"/>
          </rPr>
          <t>4-Mayor:</t>
        </r>
        <r>
          <rPr>
            <sz val="9"/>
            <color rgb="FF000000"/>
            <rFont val="Tahoma"/>
            <family val="2"/>
          </rPr>
          <t xml:space="preserve"> Obstruye la ejecución del contrato sustancialmente pero aun así permite la consecución del objeto contractual - Incrementa el valor del contrato entre el 15% y el 30%.
</t>
        </r>
        <r>
          <rPr>
            <b/>
            <sz val="9"/>
            <color rgb="FF000000"/>
            <rFont val="Tahoma"/>
            <family val="2"/>
          </rPr>
          <t>5-Catastrofico:</t>
        </r>
        <r>
          <rPr>
            <sz val="9"/>
            <color rgb="FF000000"/>
            <rFont val="Tahoma"/>
            <family val="2"/>
          </rPr>
          <t xml:space="preserve"> Perturba la ejecución del contrato de manera grave imposibilitando la consecución del objeto contractual - Impacto sobre el valor del contrato en más del 30%.
</t>
        </r>
      </text>
    </comment>
    <comment ref="O4" authorId="0" shapeId="0" xr:uid="{00000000-0006-0000-0100-000009000000}">
      <text>
        <r>
          <rPr>
            <b/>
            <sz val="9"/>
            <color rgb="FF000000"/>
            <rFont val="Tahoma"/>
            <family val="2"/>
          </rPr>
          <t xml:space="preserve">¿A quien se le asigna?
</t>
        </r>
        <r>
          <rPr>
            <b/>
            <sz val="9"/>
            <color rgb="FF000000"/>
            <rFont val="Tahoma"/>
            <family val="2"/>
          </rPr>
          <t xml:space="preserve">
</t>
        </r>
        <r>
          <rPr>
            <sz val="9"/>
            <color rgb="FF000000"/>
            <rFont val="Tahoma"/>
            <family val="2"/>
          </rPr>
          <t xml:space="preserve">Distribuir los riesgos de acuerdo con la capacidad de cada una de las partes para gestionarlo, controlarlo, administrarlo y mitigarlo.
</t>
        </r>
      </text>
    </comment>
    <comment ref="P4" authorId="0" shapeId="0" xr:uid="{00000000-0006-0000-0100-00000A000000}">
      <text>
        <r>
          <rPr>
            <b/>
            <u/>
            <sz val="9"/>
            <color indexed="81"/>
            <rFont val="Tahoma"/>
            <family val="2"/>
          </rPr>
          <t>Tratamiento/Controles</t>
        </r>
        <r>
          <rPr>
            <sz val="9"/>
            <color indexed="81"/>
            <rFont val="Tahoma"/>
            <family val="2"/>
          </rPr>
          <t xml:space="preserve">
Describa de forma clara y general cuales son los controles que actualmente realiza el proceso para mitigar el riesgo identificado. Los controles pueden ser:
</t>
        </r>
        <r>
          <rPr>
            <b/>
            <sz val="9"/>
            <color indexed="81"/>
            <rFont val="Tahoma"/>
            <family val="2"/>
          </rPr>
          <t>Preventivos:</t>
        </r>
        <r>
          <rPr>
            <sz val="9"/>
            <color indexed="81"/>
            <rFont val="Tahoma"/>
            <family val="2"/>
          </rPr>
          <t xml:space="preserve"> tienen como objetivo evitar que un evento suceda - Disminuye la Probabilidad.
</t>
        </r>
        <r>
          <rPr>
            <b/>
            <sz val="9"/>
            <color indexed="81"/>
            <rFont val="Tahoma"/>
            <family val="2"/>
          </rPr>
          <t>Detectives:</t>
        </r>
        <r>
          <rPr>
            <sz val="9"/>
            <color indexed="81"/>
            <rFont val="Tahoma"/>
            <family val="2"/>
          </rPr>
          <t xml:space="preserve"> tienen como objetivo detectar un evento después de que ha sucedido - Disminuye la Probabilidad.
</t>
        </r>
        <r>
          <rPr>
            <b/>
            <sz val="9"/>
            <color indexed="81"/>
            <rFont val="Tahoma"/>
            <family val="2"/>
          </rPr>
          <t>Correctivo:</t>
        </r>
        <r>
          <rPr>
            <sz val="9"/>
            <color indexed="81"/>
            <rFont val="Tahoma"/>
            <family val="2"/>
          </rPr>
          <t xml:space="preserve"> permiten enfrentar la situación una vez se ha presentado - Disminuye el Impacto.</t>
        </r>
      </text>
    </comment>
    <comment ref="Q4" authorId="0" shapeId="0" xr:uid="{00000000-0006-0000-0100-00000B000000}">
      <text>
        <r>
          <rPr>
            <b/>
            <u/>
            <sz val="9"/>
            <color indexed="81"/>
            <rFont val="Tahoma"/>
            <family val="2"/>
          </rPr>
          <t>Valoración después de tratamiento/Controles:</t>
        </r>
        <r>
          <rPr>
            <sz val="9"/>
            <color indexed="81"/>
            <rFont val="Tahoma"/>
            <family val="2"/>
          </rPr>
          <t xml:space="preserve">
Dado que ningún riesgo con una medida de tratamiento se evita o elimina, se debe hacer un desplazamiento en la calificación de la Probabilidad o el Impacto dependiendo de la solidez y el tipo de control.</t>
        </r>
      </text>
    </comment>
    <comment ref="X4" authorId="0" shapeId="0" xr:uid="{00000000-0006-0000-0100-00000C000000}">
      <text>
        <r>
          <rPr>
            <b/>
            <u/>
            <sz val="9"/>
            <color rgb="FF000000"/>
            <rFont val="Tahoma"/>
            <family val="2"/>
          </rPr>
          <t>Persona responsable de Implementar el plan de tratamiento:</t>
        </r>
        <r>
          <rPr>
            <sz val="9"/>
            <color rgb="FF000000"/>
            <rFont val="Tahoma"/>
            <family val="2"/>
          </rPr>
          <t xml:space="preserve">
</t>
        </r>
        <r>
          <rPr>
            <sz val="9"/>
            <color rgb="FF000000"/>
            <rFont val="Tahoma"/>
            <family val="2"/>
          </rPr>
          <t xml:space="preserve">
</t>
        </r>
        <r>
          <rPr>
            <sz val="9"/>
            <color rgb="FF000000"/>
            <rFont val="Tahoma"/>
            <family val="2"/>
          </rPr>
          <t xml:space="preserve">Señalar el cargo o grupo de trabajo responsable de ejecutar el plan de tratamiento del riesgo, puede ser de la entidad o el contratista.
</t>
        </r>
      </text>
    </comment>
    <comment ref="Q5" authorId="0" shapeId="0" xr:uid="{00000000-0006-0000-0100-00000D000000}">
      <text>
        <r>
          <rPr>
            <b/>
            <u/>
            <sz val="9"/>
            <color indexed="81"/>
            <rFont val="Tahoma"/>
            <family val="2"/>
          </rPr>
          <t xml:space="preserve">Probabilidad:
</t>
        </r>
        <r>
          <rPr>
            <sz val="9"/>
            <color indexed="81"/>
            <rFont val="Tahoma"/>
            <family val="2"/>
          </rPr>
          <t>Disminuir máximo dos niveles dependiendo de la solidez de los controles y si estos son preventivos o detectivos.</t>
        </r>
        <r>
          <rPr>
            <b/>
            <u/>
            <sz val="9"/>
            <color indexed="81"/>
            <rFont val="Tahoma"/>
            <family val="2"/>
          </rPr>
          <t xml:space="preserve">
</t>
        </r>
      </text>
    </comment>
    <comment ref="S5" authorId="0" shapeId="0" xr:uid="{00000000-0006-0000-0100-00000E000000}">
      <text>
        <r>
          <rPr>
            <b/>
            <u/>
            <sz val="9"/>
            <color rgb="FF000000"/>
            <rFont val="Tahoma"/>
            <family val="2"/>
          </rPr>
          <t>Impacto:</t>
        </r>
        <r>
          <rPr>
            <b/>
            <sz val="9"/>
            <color rgb="FF000000"/>
            <rFont val="Tahoma"/>
            <family val="2"/>
          </rPr>
          <t xml:space="preserve">
</t>
        </r>
        <r>
          <rPr>
            <b/>
            <sz val="9"/>
            <color rgb="FF000000"/>
            <rFont val="Tahoma"/>
            <family val="2"/>
          </rPr>
          <t xml:space="preserve">
</t>
        </r>
        <r>
          <rPr>
            <sz val="9"/>
            <color rgb="FF000000"/>
            <rFont val="Tahoma"/>
            <family val="2"/>
          </rPr>
          <t>Disminuir máximo dos niveles dependiendo de la solidez de los controles y si estos son correctivos.</t>
        </r>
      </text>
    </comment>
    <comment ref="AA5" authorId="0" shapeId="0" xr:uid="{00000000-0006-0000-0100-00000F000000}">
      <text>
        <r>
          <rPr>
            <b/>
            <u/>
            <sz val="9"/>
            <color indexed="81"/>
            <rFont val="Tahoma"/>
            <family val="2"/>
          </rPr>
          <t>Monitoreo:</t>
        </r>
        <r>
          <rPr>
            <b/>
            <sz val="9"/>
            <color indexed="81"/>
            <rFont val="Tahoma"/>
            <family val="2"/>
          </rPr>
          <t xml:space="preserve">
</t>
        </r>
        <r>
          <rPr>
            <sz val="9"/>
            <color indexed="81"/>
            <rFont val="Tahoma"/>
            <family val="2"/>
          </rPr>
          <t>Definir la forma en que se realizará el monitoreo.</t>
        </r>
      </text>
    </comment>
    <comment ref="O6" authorId="1" shapeId="0" xr:uid="{9D3073F7-0EBD-4CC9-BDF6-1D613166858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Asociado</t>
        </r>
      </text>
    </comment>
    <comment ref="O8" authorId="2" shapeId="0" xr:uid="{CAA6E365-5864-4387-8138-479613A82CF3}">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ambas entidades</t>
        </r>
      </text>
    </comment>
    <comment ref="O10" authorId="3" shapeId="0" xr:uid="{DC4021A4-10C4-4C3A-B588-28C6CD46D0B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ambas entidades</t>
        </r>
      </text>
    </comment>
  </commentList>
</comments>
</file>

<file path=xl/sharedStrings.xml><?xml version="1.0" encoding="utf-8"?>
<sst xmlns="http://schemas.openxmlformats.org/spreadsheetml/2006/main" count="526" uniqueCount="154">
  <si>
    <t>N°</t>
  </si>
  <si>
    <t>Clase</t>
  </si>
  <si>
    <t>Fuente</t>
  </si>
  <si>
    <t>Etapa</t>
  </si>
  <si>
    <t>Tipo</t>
  </si>
  <si>
    <t>Descripción</t>
  </si>
  <si>
    <t>Probabilidad</t>
  </si>
  <si>
    <t>Impacto</t>
  </si>
  <si>
    <t>¿A quien se le asigna?</t>
  </si>
  <si>
    <t>Fecha estimada en que se completa el tratamiento</t>
  </si>
  <si>
    <t>¿Cómo se realiza el monitoreo?</t>
  </si>
  <si>
    <t>Periodicidad</t>
  </si>
  <si>
    <t>Monitoreo y revisión</t>
  </si>
  <si>
    <t>Valoración del Riesgo</t>
  </si>
  <si>
    <t>Consecuencia de la ocurrencia del evento</t>
  </si>
  <si>
    <t>Tratamiento/Controles</t>
  </si>
  <si>
    <t>Categoría</t>
  </si>
  <si>
    <t>Persona responsable de implementar el tratamiento</t>
  </si>
  <si>
    <t>Fecha estimada en que se inicia el tratamiento</t>
  </si>
  <si>
    <t>General</t>
  </si>
  <si>
    <t>Específico</t>
  </si>
  <si>
    <t>Interno</t>
  </si>
  <si>
    <t>Externo</t>
  </si>
  <si>
    <t>Planeación</t>
  </si>
  <si>
    <t>Selección</t>
  </si>
  <si>
    <t>Contratación</t>
  </si>
  <si>
    <t>Ejecución</t>
  </si>
  <si>
    <t>Riesgo Social o Político</t>
  </si>
  <si>
    <t>Riesgo Operacional</t>
  </si>
  <si>
    <t>Riesgo Financiero</t>
  </si>
  <si>
    <t xml:space="preserve">Riesgo Regulatorio </t>
  </si>
  <si>
    <t>Riesgo de la Naturaleza</t>
  </si>
  <si>
    <t>Riesgo Ambiental</t>
  </si>
  <si>
    <t>Riesgo Tecnológico</t>
  </si>
  <si>
    <t>Riesgo Económico</t>
  </si>
  <si>
    <t>1-Raro</t>
  </si>
  <si>
    <t>2-Improbable</t>
  </si>
  <si>
    <t>3-Posible</t>
  </si>
  <si>
    <t>4-Probable</t>
  </si>
  <si>
    <t>5-Casi cierto</t>
  </si>
  <si>
    <t>1-Insignificante</t>
  </si>
  <si>
    <t>2-Menor</t>
  </si>
  <si>
    <t>3-Moderado</t>
  </si>
  <si>
    <t>4-Mayor</t>
  </si>
  <si>
    <t>5-Catastrofico</t>
  </si>
  <si>
    <t>Entidad</t>
  </si>
  <si>
    <t>Contratista</t>
  </si>
  <si>
    <t>Valoración después del tratamiento/Controles</t>
  </si>
  <si>
    <t>Si</t>
  </si>
  <si>
    <t>No</t>
  </si>
  <si>
    <t>Cambio de políticas del Gobierno</t>
  </si>
  <si>
    <t xml:space="preserve">Reestructuración de los objetivos y propuestas </t>
  </si>
  <si>
    <t xml:space="preserve">Cuando se identifique. </t>
  </si>
  <si>
    <t>Una vez se ejecute el cronograma para atender el tratamiento del riesgo.</t>
  </si>
  <si>
    <t>Mensual o cuando se requiera.</t>
  </si>
  <si>
    <t>30 meses.</t>
  </si>
  <si>
    <t xml:space="preserve">Incumplimiento del cronograma propuesto. </t>
  </si>
  <si>
    <t>Cuando se requiera.</t>
  </si>
  <si>
    <t xml:space="preserve">Según lo establecido en el plan de trabajo. </t>
  </si>
  <si>
    <t xml:space="preserve">Al vencimiento del plazo contractual. </t>
  </si>
  <si>
    <t>A través de los informes de supervisión y las reuniones del comité operativo.</t>
  </si>
  <si>
    <t>Asociado</t>
  </si>
  <si>
    <t>Que se presenten demoras o incumplimientos en la entrega de informes de gestión y financieros.</t>
  </si>
  <si>
    <t xml:space="preserve">Incumplimiento de las metas y objetivos establecidas en los proyectos de la ANH. </t>
  </si>
  <si>
    <t>Que no se cumpla el plan operativo o de trabajo</t>
  </si>
  <si>
    <t>Detectivo: reuniones periódicas de seguimiento/Correctivo: Adelantar las acciones de incumplimiento respectivas.</t>
  </si>
  <si>
    <t xml:space="preserve">A partir de la concertación del plan operativo. </t>
  </si>
  <si>
    <t xml:space="preserve">Cuando se ejecute y se dé cumplimiento al plan operativo de trabajo. </t>
  </si>
  <si>
    <t xml:space="preserve">Incumplimiento logístico del plan de trabajo (Tiquetes, reuniones y transporte terrestre a reuniones). </t>
  </si>
  <si>
    <t xml:space="preserve">Pérdida de información por ataques cibernéticos. </t>
  </si>
  <si>
    <t>La indebida gestión contractual frente al personal a requerir para la ejecución de los distintos proyectos de la ANH (selección, contratación, ejecución, incumplimiento y liquidación en caso de terminación anormal).</t>
  </si>
  <si>
    <t xml:space="preserve">Mensual o cuando se requiera. </t>
  </si>
  <si>
    <t>Mensual o cuando se requiera</t>
  </si>
  <si>
    <t xml:space="preserve">Comité Operativo </t>
  </si>
  <si>
    <t xml:space="preserve">Incumplimiento de las metas y objetivos establecidas en los proyectos de la ANH. Así como posibles procesos de responsabilidad fiscal. </t>
  </si>
  <si>
    <t xml:space="preserve">Preventivo: Constitución de pólizas/Detectivo: reuniones de seguimiento/Correctivo: adelantar las acciones de incumplimiento. </t>
  </si>
  <si>
    <t>A través de las reuniones del Comité operativo.</t>
  </si>
  <si>
    <t>A través de las reuniones del Comité operativo y los informes de gestión y financieros.</t>
  </si>
  <si>
    <t xml:space="preserve">Perjuicios que se ocasionen por el indebido de esta información, ya sea por infracción de propiedad intelectual, conflicto de intereses o beneficio de terceros. </t>
  </si>
  <si>
    <t>Protocolos de manejo de información.</t>
  </si>
  <si>
    <t xml:space="preserve">Preventivo: Cláusulas de confidencialidad, propiedad intelectual y la indemnidad. </t>
  </si>
  <si>
    <t>Incumplimiento de las metas y objetivos establecidas en los proyectos de la ANH. Así como posibles procesos de responsabilidad fiscal.</t>
  </si>
  <si>
    <t xml:space="preserve">Preventivo: Cronogramas, mesas de trabajo y comunicaciones entre ambas partes/Correctivos: Comunicaciones oficiales.  </t>
  </si>
  <si>
    <t>Así como posibles procesos de responsabilidad fiscal. Incumplimiento de las metas y objetivos establecidas en los proyectos de la ANH</t>
  </si>
  <si>
    <t>Directivos de ambas partes</t>
  </si>
  <si>
    <t xml:space="preserve">A través espacios de comunicación concertados con las comunidades. </t>
  </si>
  <si>
    <t xml:space="preserve">Perjuicios que se ocasionen por el indebido uso de esta información, ya sea por infracción de propiedad intelectual, conflicto de intereses o beneficio de terceros. </t>
  </si>
  <si>
    <t xml:space="preserve">Preventivo: protección de datos informáticos y manejo de la información con estándares de seguridad. </t>
  </si>
  <si>
    <t xml:space="preserve">Oficina de Tecnologías de la Información </t>
  </si>
  <si>
    <t xml:space="preserve">Se interfiera con la ejecución de los proyectos. Pérdida de confianza en la institucionalidad. </t>
  </si>
  <si>
    <t xml:space="preserve">Preventivo: Cronogramas, mesas de trabajo y comunicaciones entre ambas partes/Correctivos: Comunicaciones oficiales/Correctivo: Adelantar las acciones de incumplimiento respectivas. </t>
  </si>
  <si>
    <t>Pago de indemnizaciones a cargo de la ANH.</t>
  </si>
  <si>
    <t xml:space="preserve">Preventivo: Cláusulas de  la indemnidad./ Correctivo: Acción de repetición.  </t>
  </si>
  <si>
    <t>Acudir a instancias judiciales para reclamar la indemnización.</t>
  </si>
  <si>
    <t>Preventivo: Mesas de trabajo y comunicaciones entre ambas partes./Correctivo: Acciones judiciales.</t>
  </si>
  <si>
    <t>Posibles procesos de responsabilidad fiscal.</t>
  </si>
  <si>
    <t xml:space="preserve">Preventivo: Cronogramas, mesas de trabajo y comunicaciones entre ambas partes/Correctivos: Comunicaciones oficiales </t>
  </si>
  <si>
    <t>Perjuicios que se ocasionen por el no reintegro de los recursos y los gastos que se generen al acudir a instancias judiciales para reclamar los recursos.</t>
  </si>
  <si>
    <t xml:space="preserve">Prevención: Cláusula titularidad recursos y rendimientos, modelo de gestión. </t>
  </si>
  <si>
    <t>Preventivo: Procesos de selección objetiva y pública. Detectivo: Seguimientos periódicos.</t>
  </si>
  <si>
    <t xml:space="preserve">Incumplimiento de las metas y objetivos establecidas en los proyectos de la ANH y posibles sanciones. </t>
  </si>
  <si>
    <t>El asociado no suscriba el Convenio a tiempo y genere demoras en las entregas de los productos.</t>
  </si>
  <si>
    <t xml:space="preserve">Que no se logre concertar el plan de operativo y cronograma. </t>
  </si>
  <si>
    <t xml:space="preserve">Correctivo: Terminación anticipada y liquidación del Convenio. </t>
  </si>
  <si>
    <t xml:space="preserve">Que el asociado no adelante la gestión contractual idónea, adecuada  y de conformidad con criterios de selección objetiva, para la escogencia de los procesos de contratación requerida. </t>
  </si>
  <si>
    <t>Manejo y utilización inadecuado de la información suministrada por la ANH para la ejecución de Convenio.</t>
  </si>
  <si>
    <t>Cambio en la Gerencia del proyecto que afecte la ejecución del Convenio.</t>
  </si>
  <si>
    <t>Retrasos en la ejecución de los contratos que suscriba el asociado para la ejecución del objeto contractual.</t>
  </si>
  <si>
    <t>Que el asociado no indemnice a la ANH de los perjuicios que pueda ocasionarle de manera directa o indirecta.</t>
  </si>
  <si>
    <t>Se incumpla el Decreto de austeridad del gasto.</t>
  </si>
  <si>
    <t xml:space="preserve">Que el asociado adelante procesos de contratación desconociendo los principios de selección objetiva, los de la función administrativa y fiscal. </t>
  </si>
  <si>
    <t>Entidades a cargo del Convenio</t>
  </si>
  <si>
    <t>Las partes del Convenio</t>
  </si>
  <si>
    <t>Ordenador del Gasto y Supervisor del Convenio</t>
  </si>
  <si>
    <t>Ordenador del Gasto y Supervisor del Convenio.</t>
  </si>
  <si>
    <t>Una vez perfeccionado el Convenio y conformado el primer comité.</t>
  </si>
  <si>
    <t>Supervisor del Convenio y Comité Operativo.</t>
  </si>
  <si>
    <t xml:space="preserve">A partir del perfeccionamiento del Convenio y en su ejecución. </t>
  </si>
  <si>
    <t>A partir de que el asociado inicie con la gestión contractual.</t>
  </si>
  <si>
    <t>Hasta que se dé la liquidación del Convenio</t>
  </si>
  <si>
    <t xml:space="preserve">El asociado no suministre de manera oportuna, veraz y completa la información que la ANH requiera. </t>
  </si>
  <si>
    <t>Que el asociado no suministre la información financiera dentro de los términos y condiciones solicitados por la ANH</t>
  </si>
  <si>
    <t xml:space="preserve"> Posible oposición al desarrollo del proyecto  por parte la comunidad</t>
  </si>
  <si>
    <t>Que el asociado no ejecute el convenio dentro de los términos y condiciones pactadas.</t>
  </si>
  <si>
    <t>Que la ANH sea declarada solidariamente responsable en procesos laborales adelantados contra el asociado.</t>
  </si>
  <si>
    <t>Que el asociado no reintegre a la ANH los recursos no ejecutados dentro del proyecto y los rendimientos financieros.</t>
  </si>
  <si>
    <t xml:space="preserve">Paralización del Convenio por decisiones de autoridades administrativas y judiciales. </t>
  </si>
  <si>
    <t>Preventivo: A través de mesas de trabajo buscar alternativas para los desplazamientos y protocolos de bioseguridad/ Correctivo: reuniones para concertación ajustes al cronograma y plan de trabajo</t>
  </si>
  <si>
    <t xml:space="preserve">Gerencia del Convenio, Supervisión y Comité operativo. </t>
  </si>
  <si>
    <t xml:space="preserve">Desde el perfeccionamiento del Convenio. </t>
  </si>
  <si>
    <t>Incumplimiento del cronograma y retraso en la ejecución del Convenio</t>
  </si>
  <si>
    <t xml:space="preserve">Retraso en la ejecución del Convenio. </t>
  </si>
  <si>
    <t xml:space="preserve"> Utilización de los recursos para fines distintos a los del objeto del Convenio</t>
  </si>
  <si>
    <t xml:space="preserve"> Débil o inadecuada supervisión y seguimiento por parte del asociado, para la consecución del objeto contractual y las demás obligaciones del Convenio o la Inadecuada supervisión técnica, administrativa, financiera, contable y jurídica por parte del asociado,  frente al personal a requerir para la ejecución de los distintos proyectos de interés de la ANH.</t>
  </si>
  <si>
    <t>¿Afecta la ejecución del convenio?</t>
  </si>
  <si>
    <t>Matriz de Identificación de Riesgos en Proceso de Contratación - ESAL 2023</t>
  </si>
  <si>
    <t>Restricción de la movilidad por pandemia</t>
  </si>
  <si>
    <t>Modificación en el ordenamiento jurídico en materia de competencia del asociado con la que se suscribe el Convenio.</t>
  </si>
  <si>
    <t xml:space="preserve">Pérdida de capacidad contractual de la asociado. </t>
  </si>
  <si>
    <t>Preventivo: A través de la supervisión y el Comité Operativo adoptar las directrices que se ajusten a las nuevas políticas</t>
  </si>
  <si>
    <t xml:space="preserve">Preventivo: A través de la supervisión y el Comité Operativo . </t>
  </si>
  <si>
    <t xml:space="preserve">Preventivo: A través de la supervisión y el Comité Operativo.Detectivo: reuniones periódicas de seguimiento/Correctivo: Adelantar las acciones de incumplimiento respectivas. </t>
  </si>
  <si>
    <t>Preventivo: A través de la supervisión y el Comité Operativo.Detectivo: reuniones periódicas de seguimiento</t>
  </si>
  <si>
    <t>Preventivo: Cronogramas, mesas de trabajo y comunicación asertiva entre ambas partes y la comunidad</t>
  </si>
  <si>
    <t xml:space="preserve">Preventivo: Mesas de trabajo y comunicaciones entre ambas partes./Correctivo: Adelantar procesos de incumplimiento contractual. </t>
  </si>
  <si>
    <t xml:space="preserve">Preventivo: Reuniones tècnicas para concertar el plan operativo de trabajo. </t>
  </si>
  <si>
    <t>ANH y el Asociado</t>
  </si>
  <si>
    <t>En mesas de trabajo conjunto entre ANH y el Asociado.</t>
  </si>
  <si>
    <t>Correctivo:  Reuniones entre ANH y el Asociado para señalar un plazo máximo para la firma de la minuta</t>
  </si>
  <si>
    <t>En reuniones conjuntas entre ANH y el Asociado.</t>
  </si>
  <si>
    <t xml:space="preserve">En reuniones conjuntas entre ANH y el Asociado y los informes de la supervisión </t>
  </si>
  <si>
    <t xml:space="preserve">En reuniones conjuntas entre ANH y el Asociado y los informes de gestión. </t>
  </si>
  <si>
    <t>Preventivo: ANH y el Asociado en la elaboración de la minuta./ Correctivo: Oficina Asesora jurídica ANH.</t>
  </si>
  <si>
    <t>Preventivo: ANH y el Asociado en la elaboración de la minuta.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</si>
</sst>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9"/>
      <color indexed="81"/>
      <name val="Tahoma"/>
      <family val="2"/>
    </font>
    <font>
      <b/>
      <sz val="9"/>
      <color indexed="81"/>
      <name val="Tahoma"/>
      <family val="2"/>
    </font>
    <font>
      <b/>
      <u/>
      <sz val="9"/>
      <color indexed="81"/>
      <name val="Tahoma"/>
      <family val="2"/>
    </font>
    <font>
      <sz val="8"/>
      <name val="Calibri"/>
      <family val="2"/>
      <scheme val="minor"/>
    </font>
    <font>
      <b/>
      <u/>
      <sz val="9"/>
      <color rgb="FF000000"/>
      <name val="Tahoma"/>
      <family val="2"/>
    </font>
    <font>
      <b/>
      <sz val="9"/>
      <color rgb="FF000000"/>
      <name val="Tahoma"/>
      <family val="2"/>
    </font>
    <font>
      <sz val="9"/>
      <color rgb="FF000000"/>
      <name val="Tahoma"/>
      <family val="2"/>
    </font>
    <font>
      <sz val="11"/>
      <color theme="1"/>
      <name val="Arial Narrow"/>
      <family val="2"/>
    </font>
    <font>
      <b/>
      <sz val="14"/>
      <color theme="1"/>
      <name val="Arial Narrow"/>
      <family val="2"/>
    </font>
    <font>
      <b/>
      <sz val="11"/>
      <color theme="0"/>
      <name val="Arial Narrow"/>
      <family val="2"/>
    </font>
    <font>
      <b/>
      <sz val="11"/>
      <color theme="1"/>
      <name val="Arial Narrow"/>
      <family val="2"/>
    </font>
  </fonts>
  <fills count="7">
    <fill>
      <patternFill patternType="none"/>
    </fill>
    <fill>
      <patternFill patternType="gray125"/>
    </fill>
    <fill>
      <patternFill patternType="solid">
        <fgColor theme="1"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4.9989318521683403E-2"/>
        <bgColor indexed="64"/>
      </patternFill>
    </fill>
    <fill>
      <patternFill patternType="solid">
        <fgColor rgb="FF92D05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8">
    <xf numFmtId="0" fontId="0" fillId="0" borderId="0" xfId="0"/>
    <xf numFmtId="0" fontId="8" fillId="4" borderId="0" xfId="0" applyFont="1" applyFill="1"/>
    <xf numFmtId="0" fontId="8" fillId="4" borderId="0" xfId="0" applyFont="1" applyFill="1" applyAlignment="1">
      <alignment vertical="center"/>
    </xf>
    <xf numFmtId="0" fontId="8" fillId="4" borderId="0" xfId="0" applyFont="1" applyFill="1" applyAlignment="1">
      <alignment vertical="center" wrapText="1"/>
    </xf>
    <xf numFmtId="0" fontId="8" fillId="4" borderId="0" xfId="0" applyFont="1" applyFill="1" applyAlignment="1">
      <alignment horizontal="center" vertical="center"/>
    </xf>
    <xf numFmtId="0" fontId="10"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8" fillId="6" borderId="1" xfId="0" applyFont="1" applyFill="1" applyBorder="1" applyAlignment="1">
      <alignment horizontal="center" vertical="center"/>
    </xf>
    <xf numFmtId="0" fontId="8" fillId="0" borderId="1" xfId="0" applyFont="1" applyBorder="1" applyAlignment="1">
      <alignment vertical="center"/>
    </xf>
    <xf numFmtId="0" fontId="8" fillId="0" borderId="1" xfId="0" applyFont="1" applyBorder="1" applyAlignment="1">
      <alignment vertical="center" wrapText="1"/>
    </xf>
    <xf numFmtId="0" fontId="8" fillId="0" borderId="1" xfId="0" applyFont="1" applyBorder="1" applyAlignment="1">
      <alignment horizontal="center" vertical="center"/>
    </xf>
    <xf numFmtId="0" fontId="8" fillId="0" borderId="1" xfId="0" applyFont="1" applyBorder="1"/>
    <xf numFmtId="0" fontId="8" fillId="0" borderId="1" xfId="0" applyFont="1" applyBorder="1" applyAlignment="1">
      <alignment wrapText="1"/>
    </xf>
    <xf numFmtId="0" fontId="8" fillId="0" borderId="1" xfId="0" applyFont="1" applyBorder="1" applyAlignment="1">
      <alignment vertical="top" wrapText="1"/>
    </xf>
    <xf numFmtId="0" fontId="8" fillId="0" borderId="1" xfId="0" applyFont="1" applyBorder="1" applyAlignment="1">
      <alignment horizontal="left" vertical="top" wrapText="1"/>
    </xf>
    <xf numFmtId="0" fontId="8" fillId="0" borderId="1" xfId="0" applyFont="1" applyBorder="1" applyAlignment="1">
      <alignment horizontal="left" vertical="center" wrapText="1"/>
    </xf>
    <xf numFmtId="0" fontId="8" fillId="4" borderId="1" xfId="0" applyFont="1" applyFill="1" applyBorder="1" applyAlignment="1">
      <alignment horizontal="left" vertical="top" wrapText="1"/>
    </xf>
    <xf numFmtId="0" fontId="8" fillId="4" borderId="0" xfId="0" applyFont="1" applyFill="1" applyAlignment="1">
      <alignment horizontal="left" vertical="top" wrapText="1"/>
    </xf>
    <xf numFmtId="0" fontId="8" fillId="0" borderId="0" xfId="0" applyFont="1"/>
    <xf numFmtId="0" fontId="8" fillId="4" borderId="1" xfId="0" applyFont="1" applyFill="1" applyBorder="1" applyAlignment="1">
      <alignment vertical="center"/>
    </xf>
    <xf numFmtId="0" fontId="8" fillId="4" borderId="1" xfId="0" applyFont="1" applyFill="1" applyBorder="1" applyAlignment="1">
      <alignment vertical="center" wrapText="1"/>
    </xf>
    <xf numFmtId="0" fontId="8" fillId="4" borderId="1" xfId="0" applyFont="1" applyFill="1" applyBorder="1" applyAlignment="1">
      <alignment horizontal="center" vertical="center"/>
    </xf>
    <xf numFmtId="0" fontId="8" fillId="4" borderId="1" xfId="0" applyFont="1" applyFill="1" applyBorder="1"/>
    <xf numFmtId="0" fontId="8" fillId="4" borderId="1" xfId="0" applyFont="1" applyFill="1" applyBorder="1" applyAlignment="1">
      <alignment wrapText="1"/>
    </xf>
    <xf numFmtId="0" fontId="8" fillId="4" borderId="1" xfId="0" applyFont="1" applyFill="1" applyBorder="1" applyAlignment="1">
      <alignment horizontal="center" vertical="center" wrapText="1"/>
    </xf>
    <xf numFmtId="0" fontId="8" fillId="4" borderId="1" xfId="0" applyFont="1" applyFill="1" applyBorder="1" applyAlignment="1">
      <alignment horizontal="center"/>
    </xf>
    <xf numFmtId="0" fontId="8"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center" vertical="center"/>
    </xf>
    <xf numFmtId="0" fontId="10"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9" fillId="5" borderId="1" xfId="0" applyFont="1" applyFill="1" applyBorder="1" applyAlignment="1">
      <alignment horizontal="center" vertical="center"/>
    </xf>
    <xf numFmtId="0" fontId="8" fillId="5" borderId="1" xfId="0" applyFont="1" applyFill="1" applyBorder="1" applyAlignment="1">
      <alignment horizontal="center" vertical="center"/>
    </xf>
    <xf numFmtId="0" fontId="8" fillId="4" borderId="2" xfId="0" applyFont="1" applyFill="1" applyBorder="1" applyAlignment="1">
      <alignment horizontal="center"/>
    </xf>
    <xf numFmtId="0" fontId="8" fillId="4" borderId="3" xfId="0" applyFont="1" applyFill="1" applyBorder="1" applyAlignment="1">
      <alignment horizontal="center"/>
    </xf>
    <xf numFmtId="0" fontId="8" fillId="4" borderId="4" xfId="0" applyFont="1" applyFill="1" applyBorder="1" applyAlignment="1">
      <alignment horizontal="center"/>
    </xf>
    <xf numFmtId="0" fontId="10" fillId="2" borderId="5" xfId="0" applyFont="1" applyFill="1" applyBorder="1" applyAlignment="1">
      <alignment horizontal="center" vertical="center" wrapText="1"/>
    </xf>
    <xf numFmtId="0" fontId="10" fillId="2" borderId="6" xfId="0" applyFont="1" applyFill="1" applyBorder="1" applyAlignment="1">
      <alignment horizontal="center" vertical="center" wrapText="1"/>
    </xf>
  </cellXfs>
  <cellStyles count="1">
    <cellStyle name="Normal" xfId="0" builtinId="0"/>
  </cellStyles>
  <dxfs count="16">
    <dxf>
      <fill>
        <patternFill>
          <bgColor rgb="FFFF0000"/>
        </patternFill>
      </fill>
    </dxf>
    <dxf>
      <fill>
        <patternFill>
          <bgColor theme="5"/>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theme="5"/>
        </patternFill>
      </fill>
    </dxf>
    <dxf>
      <fill>
        <patternFill>
          <bgColor rgb="FFFF0000"/>
        </patternFill>
      </fill>
    </dxf>
    <dxf>
      <fill>
        <patternFill>
          <bgColor rgb="FFFF0000"/>
        </patternFill>
      </fill>
    </dxf>
    <dxf>
      <fill>
        <patternFill>
          <bgColor theme="5"/>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23</xdr:col>
      <xdr:colOff>0</xdr:colOff>
      <xdr:row>29</xdr:row>
      <xdr:rowOff>0</xdr:rowOff>
    </xdr:from>
    <xdr:to>
      <xdr:col>23</xdr:col>
      <xdr:colOff>304800</xdr:colOff>
      <xdr:row>29</xdr:row>
      <xdr:rowOff>304800</xdr:rowOff>
    </xdr:to>
    <xdr:sp macro="" textlink="">
      <xdr:nvSpPr>
        <xdr:cNvPr id="1077" name="avatar">
          <a:extLst>
            <a:ext uri="{FF2B5EF4-FFF2-40B4-BE49-F238E27FC236}">
              <a16:creationId xmlns:a16="http://schemas.microsoft.com/office/drawing/2014/main" id="{FBD10AF6-FCAB-4BAA-B589-6CB5BC610931}"/>
            </a:ext>
          </a:extLst>
        </xdr:cNvPr>
        <xdr:cNvSpPr>
          <a:spLocks noChangeAspect="1" noChangeArrowheads="1"/>
        </xdr:cNvSpPr>
      </xdr:nvSpPr>
      <xdr:spPr bwMode="auto">
        <a:xfrm>
          <a:off x="22974300" y="1786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persons/person.xml><?xml version="1.0" encoding="utf-8"?>
<personList xmlns="http://schemas.microsoft.com/office/spreadsheetml/2018/threadedcomments" xmlns:x="http://schemas.openxmlformats.org/spreadsheetml/2006/main">
  <person displayName="Julian Santiago Diaz Briceno" id="{0CA220BB-B2BB-4267-8DF8-0436EB6A0D6D}" userId="S::julian.diaz@anh.gov.co::98b54bc6-1bfa-41d3-bdf0-51782fa0c4d7"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6" dT="2020-08-12T17:16:37.52" personId="{0CA220BB-B2BB-4267-8DF8-0436EB6A0D6D}" id="{9D3073F7-0EBD-4CC9-BDF6-1D6131668581}">
    <text>Asociado</text>
  </threadedComment>
  <threadedComment ref="O8" dT="2020-08-12T17:16:02.05" personId="{0CA220BB-B2BB-4267-8DF8-0436EB6A0D6D}" id="{CAA6E365-5864-4387-8138-479613A82CF3}">
    <text>ambas entidades</text>
  </threadedComment>
  <threadedComment ref="O10" dT="2020-08-12T17:16:02.05" personId="{0CA220BB-B2BB-4267-8DF8-0436EB6A0D6D}" id="{DC4021A4-10C4-4C3A-B588-28C6CD46D0B4}">
    <text>ambas entidades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48"/>
  <sheetViews>
    <sheetView tabSelected="1" topLeftCell="E27" zoomScale="160" zoomScaleNormal="160" workbookViewId="0">
      <selection activeCell="G27" sqref="G27"/>
    </sheetView>
  </sheetViews>
  <sheetFormatPr baseColWidth="10" defaultColWidth="11.42578125" defaultRowHeight="16.5" x14ac:dyDescent="0.3"/>
  <cols>
    <col min="1" max="1" width="9" style="1" customWidth="1"/>
    <col min="2" max="2" width="7.42578125" style="18" customWidth="1"/>
    <col min="3" max="5" width="14.85546875" style="26" customWidth="1"/>
    <col min="6" max="6" width="18.7109375" style="27" customWidth="1"/>
    <col min="7" max="7" width="38.42578125" style="26" customWidth="1"/>
    <col min="8" max="8" width="34.28515625" style="26" customWidth="1"/>
    <col min="9" max="9" width="12.85546875" style="26" customWidth="1"/>
    <col min="10" max="10" width="5.7109375" style="28" customWidth="1"/>
    <col min="11" max="11" width="12.7109375" style="26" customWidth="1"/>
    <col min="12" max="12" width="6.28515625" style="26" customWidth="1"/>
    <col min="13" max="13" width="11.28515625" style="26" customWidth="1"/>
    <col min="14" max="14" width="22.42578125" style="18" customWidth="1"/>
    <col min="15" max="15" width="21.42578125" style="18" customWidth="1"/>
    <col min="16" max="16" width="34.42578125" style="18" customWidth="1"/>
    <col min="17" max="18" width="12.7109375" style="18" customWidth="1"/>
    <col min="19" max="19" width="13.28515625" style="18" customWidth="1"/>
    <col min="20" max="20" width="12.7109375" style="18" customWidth="1"/>
    <col min="21" max="21" width="12.85546875" style="18" customWidth="1"/>
    <col min="22" max="22" width="23.140625" style="18" customWidth="1"/>
    <col min="23" max="23" width="14.7109375" style="18" customWidth="1"/>
    <col min="24" max="24" width="28.7109375" style="18" customWidth="1"/>
    <col min="25" max="25" width="23.140625" style="18" customWidth="1"/>
    <col min="26" max="26" width="23" style="18" customWidth="1"/>
    <col min="27" max="27" width="34" style="18" customWidth="1"/>
    <col min="28" max="28" width="23" style="18" customWidth="1"/>
    <col min="29" max="16384" width="11.42578125" style="1"/>
  </cols>
  <sheetData>
    <row r="1" spans="2:30" x14ac:dyDescent="0.3">
      <c r="B1" s="1"/>
      <c r="C1" s="2"/>
      <c r="D1" s="2"/>
      <c r="E1" s="2"/>
      <c r="F1" s="3"/>
      <c r="G1" s="2"/>
      <c r="H1" s="2"/>
      <c r="I1" s="2"/>
      <c r="J1" s="4"/>
      <c r="K1" s="2"/>
      <c r="L1" s="2"/>
      <c r="M1" s="2"/>
      <c r="N1" s="1"/>
      <c r="O1" s="1"/>
      <c r="P1" s="1"/>
      <c r="Q1" s="1"/>
      <c r="R1" s="1"/>
      <c r="S1" s="1"/>
      <c r="T1" s="1"/>
      <c r="U1" s="1"/>
      <c r="V1" s="1"/>
      <c r="W1" s="1"/>
      <c r="X1" s="1"/>
      <c r="Y1" s="1"/>
      <c r="Z1" s="1"/>
      <c r="AA1" s="1"/>
      <c r="AB1" s="1"/>
    </row>
    <row r="2" spans="2:30" ht="30.75" customHeight="1" x14ac:dyDescent="0.3">
      <c r="B2" s="31" t="s">
        <v>135</v>
      </c>
      <c r="C2" s="32"/>
      <c r="D2" s="32"/>
      <c r="E2" s="32"/>
      <c r="F2" s="32"/>
      <c r="G2" s="32"/>
      <c r="H2" s="32"/>
      <c r="I2" s="32"/>
      <c r="J2" s="32"/>
      <c r="K2" s="32"/>
      <c r="L2" s="32"/>
      <c r="M2" s="32"/>
      <c r="N2" s="32"/>
      <c r="O2" s="32"/>
      <c r="P2" s="32"/>
      <c r="Q2" s="32"/>
      <c r="R2" s="32"/>
      <c r="S2" s="32"/>
      <c r="T2" s="32"/>
      <c r="U2" s="32"/>
      <c r="V2" s="32"/>
      <c r="W2" s="32"/>
      <c r="X2" s="32"/>
      <c r="Y2" s="32"/>
      <c r="Z2" s="32"/>
      <c r="AA2" s="32"/>
      <c r="AB2" s="32"/>
    </row>
    <row r="3" spans="2:30" ht="6" customHeight="1" x14ac:dyDescent="0.3">
      <c r="B3" s="33"/>
      <c r="C3" s="34"/>
      <c r="D3" s="34"/>
      <c r="E3" s="34"/>
      <c r="F3" s="34"/>
      <c r="G3" s="34"/>
      <c r="H3" s="34"/>
      <c r="I3" s="34"/>
      <c r="J3" s="34"/>
      <c r="K3" s="34"/>
      <c r="L3" s="34"/>
      <c r="M3" s="34"/>
      <c r="N3" s="34"/>
      <c r="O3" s="34"/>
      <c r="P3" s="34"/>
      <c r="Q3" s="34"/>
      <c r="R3" s="34"/>
      <c r="S3" s="34"/>
      <c r="T3" s="34"/>
      <c r="U3" s="34"/>
      <c r="V3" s="34"/>
      <c r="W3" s="34"/>
      <c r="X3" s="34"/>
      <c r="Y3" s="34"/>
      <c r="Z3" s="34"/>
      <c r="AA3" s="34"/>
      <c r="AB3" s="35"/>
    </row>
    <row r="4" spans="2:30" x14ac:dyDescent="0.3">
      <c r="B4" s="29" t="s">
        <v>0</v>
      </c>
      <c r="C4" s="29" t="s">
        <v>1</v>
      </c>
      <c r="D4" s="29" t="s">
        <v>2</v>
      </c>
      <c r="E4" s="29" t="s">
        <v>3</v>
      </c>
      <c r="F4" s="29" t="s">
        <v>4</v>
      </c>
      <c r="G4" s="29" t="s">
        <v>5</v>
      </c>
      <c r="H4" s="29" t="s">
        <v>14</v>
      </c>
      <c r="I4" s="29" t="s">
        <v>6</v>
      </c>
      <c r="J4" s="5"/>
      <c r="K4" s="36" t="s">
        <v>7</v>
      </c>
      <c r="L4" s="5"/>
      <c r="M4" s="29" t="s">
        <v>13</v>
      </c>
      <c r="N4" s="29" t="s">
        <v>16</v>
      </c>
      <c r="O4" s="30" t="s">
        <v>8</v>
      </c>
      <c r="P4" s="30" t="s">
        <v>15</v>
      </c>
      <c r="Q4" s="30" t="s">
        <v>47</v>
      </c>
      <c r="R4" s="30"/>
      <c r="S4" s="30"/>
      <c r="T4" s="30"/>
      <c r="U4" s="30"/>
      <c r="V4" s="30"/>
      <c r="W4" s="30" t="s">
        <v>134</v>
      </c>
      <c r="X4" s="30" t="s">
        <v>17</v>
      </c>
      <c r="Y4" s="30" t="s">
        <v>18</v>
      </c>
      <c r="Z4" s="30" t="s">
        <v>9</v>
      </c>
      <c r="AA4" s="30" t="s">
        <v>12</v>
      </c>
      <c r="AB4" s="30"/>
      <c r="AC4" s="3"/>
      <c r="AD4" s="3"/>
    </row>
    <row r="5" spans="2:30" ht="33" x14ac:dyDescent="0.3">
      <c r="B5" s="29"/>
      <c r="C5" s="29"/>
      <c r="D5" s="29"/>
      <c r="E5" s="29"/>
      <c r="F5" s="29"/>
      <c r="G5" s="29"/>
      <c r="H5" s="29"/>
      <c r="I5" s="29"/>
      <c r="J5" s="5"/>
      <c r="K5" s="37"/>
      <c r="L5" s="5"/>
      <c r="M5" s="29"/>
      <c r="N5" s="29"/>
      <c r="O5" s="30"/>
      <c r="P5" s="30"/>
      <c r="Q5" s="6" t="s">
        <v>6</v>
      </c>
      <c r="R5" s="6"/>
      <c r="S5" s="6" t="s">
        <v>7</v>
      </c>
      <c r="T5" s="6"/>
      <c r="U5" s="6" t="s">
        <v>13</v>
      </c>
      <c r="V5" s="6" t="s">
        <v>16</v>
      </c>
      <c r="W5" s="30"/>
      <c r="X5" s="30"/>
      <c r="Y5" s="30"/>
      <c r="Z5" s="30"/>
      <c r="AA5" s="6" t="s">
        <v>10</v>
      </c>
      <c r="AB5" s="6" t="s">
        <v>11</v>
      </c>
      <c r="AC5" s="3"/>
      <c r="AD5" s="3"/>
    </row>
    <row r="6" spans="2:30" ht="49.5" x14ac:dyDescent="0.3">
      <c r="B6" s="7">
        <v>1</v>
      </c>
      <c r="C6" s="8" t="s">
        <v>19</v>
      </c>
      <c r="D6" s="8" t="s">
        <v>22</v>
      </c>
      <c r="E6" s="8" t="s">
        <v>23</v>
      </c>
      <c r="F6" s="9" t="s">
        <v>27</v>
      </c>
      <c r="G6" s="8" t="s">
        <v>50</v>
      </c>
      <c r="H6" s="9" t="s">
        <v>51</v>
      </c>
      <c r="I6" s="8" t="s">
        <v>36</v>
      </c>
      <c r="J6" s="10">
        <f>IF(I6="1-Raro",1,IF(I6="2-Improbable",2,IF(I6="3-Posible",3,IF(I6="4-Probable",4,IF(I6="5-Casi cierto",5)))))</f>
        <v>2</v>
      </c>
      <c r="K6" s="8" t="s">
        <v>43</v>
      </c>
      <c r="L6" s="8">
        <f t="shared" ref="L6:L31" si="0">IF(K6="1-Insignificante",1,IF(K6="2-Menor",2,IF(K6="3-Moderado",3,IF(K6="4-Mayor",4,IF(K6="5-Catastrofico",5)))))</f>
        <v>4</v>
      </c>
      <c r="M6" s="10">
        <f t="shared" ref="M6:M31" si="1">J6+L6</f>
        <v>6</v>
      </c>
      <c r="N6" s="10" t="str">
        <f t="shared" ref="N6:N17" si="2">IF(M6&lt;=4,"Riesgo Bajo",IF(M6=5,"Riesgo Medio",IF(OR(M6=6,M6=7),"Riesgo Alto",IF(OR(M6&lt;=10,M6&gt;=8),"Riesgo Extremo"))))</f>
        <v>Riesgo Alto</v>
      </c>
      <c r="O6" s="11" t="s">
        <v>146</v>
      </c>
      <c r="P6" s="12" t="s">
        <v>139</v>
      </c>
      <c r="Q6" s="11" t="s">
        <v>35</v>
      </c>
      <c r="R6" s="11">
        <f>IF(Q6="1-Raro",1,IF(Q6="2-Improbable",2,IF(Q6="3-Posible",3,IF(Q6="4-Probable",4,IF(Q6="5-Casi cierto",5)))))</f>
        <v>1</v>
      </c>
      <c r="S6" s="11" t="s">
        <v>43</v>
      </c>
      <c r="T6" s="8">
        <f>IF(S6="1-Insignificante",1,IF(S6="2-Menor",2,IF(S6="3-Moderado",3,IF(S6="4-Mayor",4,IF(S6="5-Catastrofico",5)))))</f>
        <v>4</v>
      </c>
      <c r="U6" s="10">
        <f>R6+T6</f>
        <v>5</v>
      </c>
      <c r="V6" s="11" t="str">
        <f>IF(U6&lt;=4,"Riesgo Bajo",IF(U6=5,"Riesgo Medio",IF(OR(U6=6,U6=7),"Riesgo Alto",IF(OR(U6&lt;=10,U6&gt;=8),"Riesgo Extremo"))))</f>
        <v>Riesgo Medio</v>
      </c>
      <c r="W6" s="11" t="s">
        <v>48</v>
      </c>
      <c r="X6" s="13" t="s">
        <v>114</v>
      </c>
      <c r="Y6" s="13" t="s">
        <v>52</v>
      </c>
      <c r="Z6" s="14" t="s">
        <v>53</v>
      </c>
      <c r="AA6" s="14" t="s">
        <v>147</v>
      </c>
      <c r="AB6" s="14" t="s">
        <v>54</v>
      </c>
    </row>
    <row r="7" spans="2:30" ht="49.5" x14ac:dyDescent="0.3">
      <c r="B7" s="7">
        <v>2</v>
      </c>
      <c r="C7" s="8" t="s">
        <v>19</v>
      </c>
      <c r="D7" s="8" t="s">
        <v>22</v>
      </c>
      <c r="E7" s="8" t="s">
        <v>26</v>
      </c>
      <c r="F7" s="9" t="s">
        <v>30</v>
      </c>
      <c r="G7" s="15" t="s">
        <v>137</v>
      </c>
      <c r="H7" s="15" t="s">
        <v>138</v>
      </c>
      <c r="I7" s="8" t="s">
        <v>35</v>
      </c>
      <c r="J7" s="10">
        <f>IF(I7="1-Raro",1,IF(I7="2-Improbable",2,IF(I7="3-Posible",3,IF(I7="4-Probable",4,IF(I7="5-Casi cierto",5)))))</f>
        <v>1</v>
      </c>
      <c r="K7" s="8" t="s">
        <v>43</v>
      </c>
      <c r="L7" s="8">
        <f t="shared" si="0"/>
        <v>4</v>
      </c>
      <c r="M7" s="10">
        <f t="shared" si="1"/>
        <v>5</v>
      </c>
      <c r="N7" s="10" t="str">
        <f t="shared" si="2"/>
        <v>Riesgo Medio</v>
      </c>
      <c r="O7" s="11" t="s">
        <v>61</v>
      </c>
      <c r="P7" s="14" t="s">
        <v>103</v>
      </c>
      <c r="Q7" s="11" t="s">
        <v>35</v>
      </c>
      <c r="R7" s="11">
        <f t="shared" ref="R7:R17" si="3">IF(Q7="1-Raro",1,IF(Q7="2-Improbable",2,IF(Q7="3-Posible",3,IF(Q7="4-Probable",4,IF(Q7="5-Casi cierto",5)))))</f>
        <v>1</v>
      </c>
      <c r="S7" s="11" t="s">
        <v>41</v>
      </c>
      <c r="T7" s="8">
        <f t="shared" ref="T7:T17" si="4">IF(S7="1-Insignificante",1,IF(S7="2-Menor",2,IF(S7="3-Moderado",3,IF(S7="4-Mayor",4,IF(S7="5-Catastrofico",5)))))</f>
        <v>2</v>
      </c>
      <c r="U7" s="10">
        <f t="shared" ref="U7:U17" si="5">R7+T7</f>
        <v>3</v>
      </c>
      <c r="V7" s="11" t="str">
        <f t="shared" ref="V7:V17" si="6">IF(U7&lt;=4,"Riesgo Bajo",IF(U7=5,"Riesgo Medio",IF(OR(U7=6,U7=7),"Riesgo Alto",IF(OR(U7&lt;=10,U7&gt;=8),"Riesgo Extremo"))))</f>
        <v>Riesgo Bajo</v>
      </c>
      <c r="W7" s="11" t="s">
        <v>48</v>
      </c>
      <c r="X7" s="13" t="s">
        <v>113</v>
      </c>
      <c r="Y7" s="13" t="s">
        <v>52</v>
      </c>
      <c r="Z7" s="8" t="s">
        <v>55</v>
      </c>
      <c r="AA7" s="14" t="s">
        <v>147</v>
      </c>
      <c r="AB7" s="14" t="s">
        <v>54</v>
      </c>
    </row>
    <row r="8" spans="2:30" ht="49.5" x14ac:dyDescent="0.3">
      <c r="B8" s="7">
        <v>3</v>
      </c>
      <c r="C8" s="8" t="s">
        <v>19</v>
      </c>
      <c r="D8" s="8" t="s">
        <v>22</v>
      </c>
      <c r="E8" s="8" t="s">
        <v>25</v>
      </c>
      <c r="F8" s="9" t="s">
        <v>28</v>
      </c>
      <c r="G8" s="15" t="s">
        <v>101</v>
      </c>
      <c r="H8" s="15" t="s">
        <v>56</v>
      </c>
      <c r="I8" s="8" t="s">
        <v>36</v>
      </c>
      <c r="J8" s="10">
        <f t="shared" ref="J8:J17" si="7">IF(I8="1-Raro",1,IF(I8="2-Improbable",2,IF(I8="3-Posible",3,IF(I8="4-Probable",4,IF(I8="5-Casi cierto",5)))))</f>
        <v>2</v>
      </c>
      <c r="K8" s="8" t="s">
        <v>43</v>
      </c>
      <c r="L8" s="8">
        <f t="shared" si="0"/>
        <v>4</v>
      </c>
      <c r="M8" s="10">
        <f t="shared" si="1"/>
        <v>6</v>
      </c>
      <c r="N8" s="10" t="str">
        <f t="shared" si="2"/>
        <v>Riesgo Alto</v>
      </c>
      <c r="O8" s="11" t="s">
        <v>146</v>
      </c>
      <c r="P8" s="14" t="s">
        <v>148</v>
      </c>
      <c r="Q8" s="11" t="s">
        <v>38</v>
      </c>
      <c r="R8" s="11">
        <f t="shared" si="3"/>
        <v>4</v>
      </c>
      <c r="S8" s="11" t="s">
        <v>41</v>
      </c>
      <c r="T8" s="8">
        <f t="shared" si="4"/>
        <v>2</v>
      </c>
      <c r="U8" s="10">
        <f t="shared" si="5"/>
        <v>6</v>
      </c>
      <c r="V8" s="11" t="str">
        <f t="shared" si="6"/>
        <v>Riesgo Alto</v>
      </c>
      <c r="W8" s="11" t="s">
        <v>48</v>
      </c>
      <c r="X8" s="11" t="s">
        <v>112</v>
      </c>
      <c r="Y8" s="13" t="s">
        <v>52</v>
      </c>
      <c r="Z8" s="14" t="s">
        <v>53</v>
      </c>
      <c r="AA8" s="14" t="s">
        <v>149</v>
      </c>
      <c r="AB8" s="11" t="s">
        <v>57</v>
      </c>
    </row>
    <row r="9" spans="2:30" ht="49.5" x14ac:dyDescent="0.3">
      <c r="B9" s="7">
        <v>4</v>
      </c>
      <c r="C9" s="8" t="s">
        <v>19</v>
      </c>
      <c r="D9" s="8" t="s">
        <v>22</v>
      </c>
      <c r="E9" s="8" t="s">
        <v>26</v>
      </c>
      <c r="F9" s="9" t="s">
        <v>28</v>
      </c>
      <c r="G9" s="15" t="s">
        <v>102</v>
      </c>
      <c r="H9" s="8" t="s">
        <v>131</v>
      </c>
      <c r="I9" s="8" t="s">
        <v>36</v>
      </c>
      <c r="J9" s="10">
        <f t="shared" si="7"/>
        <v>2</v>
      </c>
      <c r="K9" s="8" t="s">
        <v>41</v>
      </c>
      <c r="L9" s="8">
        <f t="shared" si="0"/>
        <v>2</v>
      </c>
      <c r="M9" s="10">
        <f t="shared" si="1"/>
        <v>4</v>
      </c>
      <c r="N9" s="10" t="str">
        <f t="shared" si="2"/>
        <v>Riesgo Bajo</v>
      </c>
      <c r="O9" s="11" t="s">
        <v>146</v>
      </c>
      <c r="P9" s="14" t="s">
        <v>145</v>
      </c>
      <c r="Q9" s="11" t="s">
        <v>36</v>
      </c>
      <c r="R9" s="11">
        <f t="shared" si="3"/>
        <v>2</v>
      </c>
      <c r="S9" s="11" t="s">
        <v>41</v>
      </c>
      <c r="T9" s="8">
        <f t="shared" si="4"/>
        <v>2</v>
      </c>
      <c r="U9" s="10">
        <f t="shared" si="5"/>
        <v>4</v>
      </c>
      <c r="V9" s="11" t="str">
        <f t="shared" si="6"/>
        <v>Riesgo Bajo</v>
      </c>
      <c r="W9" s="11" t="s">
        <v>48</v>
      </c>
      <c r="X9" s="11" t="s">
        <v>111</v>
      </c>
      <c r="Y9" s="13" t="s">
        <v>52</v>
      </c>
      <c r="Z9" s="14" t="s">
        <v>115</v>
      </c>
      <c r="AA9" s="14" t="s">
        <v>149</v>
      </c>
      <c r="AB9" s="14" t="s">
        <v>58</v>
      </c>
    </row>
    <row r="10" spans="2:30" ht="66" x14ac:dyDescent="0.3">
      <c r="B10" s="7">
        <v>5</v>
      </c>
      <c r="C10" s="8" t="s">
        <v>19</v>
      </c>
      <c r="D10" s="8" t="s">
        <v>22</v>
      </c>
      <c r="E10" s="8" t="s">
        <v>26</v>
      </c>
      <c r="F10" s="9" t="s">
        <v>28</v>
      </c>
      <c r="G10" s="15" t="s">
        <v>62</v>
      </c>
      <c r="H10" s="15" t="s">
        <v>63</v>
      </c>
      <c r="I10" s="8" t="s">
        <v>36</v>
      </c>
      <c r="J10" s="10">
        <f t="shared" si="7"/>
        <v>2</v>
      </c>
      <c r="K10" s="8" t="s">
        <v>42</v>
      </c>
      <c r="L10" s="8">
        <f t="shared" si="0"/>
        <v>3</v>
      </c>
      <c r="M10" s="10">
        <f t="shared" si="1"/>
        <v>5</v>
      </c>
      <c r="N10" s="10" t="str">
        <f t="shared" si="2"/>
        <v>Riesgo Medio</v>
      </c>
      <c r="O10" s="11" t="s">
        <v>61</v>
      </c>
      <c r="P10" s="14" t="s">
        <v>140</v>
      </c>
      <c r="Q10" s="11" t="s">
        <v>36</v>
      </c>
      <c r="R10" s="11">
        <f t="shared" si="3"/>
        <v>2</v>
      </c>
      <c r="S10" s="11" t="s">
        <v>42</v>
      </c>
      <c r="T10" s="8">
        <f t="shared" si="4"/>
        <v>3</v>
      </c>
      <c r="U10" s="10">
        <f t="shared" si="5"/>
        <v>5</v>
      </c>
      <c r="V10" s="11" t="str">
        <f t="shared" si="6"/>
        <v>Riesgo Medio</v>
      </c>
      <c r="W10" s="11" t="s">
        <v>48</v>
      </c>
      <c r="X10" s="14" t="s">
        <v>116</v>
      </c>
      <c r="Y10" s="14" t="s">
        <v>117</v>
      </c>
      <c r="Z10" s="14" t="s">
        <v>59</v>
      </c>
      <c r="AA10" s="14" t="s">
        <v>60</v>
      </c>
      <c r="AB10" s="14" t="s">
        <v>54</v>
      </c>
    </row>
    <row r="11" spans="2:30" ht="65.25" customHeight="1" x14ac:dyDescent="0.3">
      <c r="B11" s="7">
        <v>6</v>
      </c>
      <c r="C11" s="8" t="s">
        <v>20</v>
      </c>
      <c r="D11" s="8" t="s">
        <v>22</v>
      </c>
      <c r="E11" s="8" t="s">
        <v>26</v>
      </c>
      <c r="F11" s="9" t="s">
        <v>28</v>
      </c>
      <c r="G11" s="15" t="s">
        <v>64</v>
      </c>
      <c r="H11" s="9" t="s">
        <v>63</v>
      </c>
      <c r="I11" s="8" t="s">
        <v>37</v>
      </c>
      <c r="J11" s="10">
        <f t="shared" si="7"/>
        <v>3</v>
      </c>
      <c r="K11" s="8" t="s">
        <v>43</v>
      </c>
      <c r="L11" s="8">
        <f t="shared" si="0"/>
        <v>4</v>
      </c>
      <c r="M11" s="10">
        <f t="shared" si="1"/>
        <v>7</v>
      </c>
      <c r="N11" s="10" t="str">
        <f t="shared" si="2"/>
        <v>Riesgo Alto</v>
      </c>
      <c r="O11" s="11" t="s">
        <v>61</v>
      </c>
      <c r="P11" s="14" t="s">
        <v>65</v>
      </c>
      <c r="Q11" s="11" t="s">
        <v>36</v>
      </c>
      <c r="R11" s="11">
        <f t="shared" si="3"/>
        <v>2</v>
      </c>
      <c r="S11" s="11" t="s">
        <v>42</v>
      </c>
      <c r="T11" s="8">
        <f t="shared" si="4"/>
        <v>3</v>
      </c>
      <c r="U11" s="10">
        <f t="shared" si="5"/>
        <v>5</v>
      </c>
      <c r="V11" s="11" t="str">
        <f t="shared" si="6"/>
        <v>Riesgo Medio</v>
      </c>
      <c r="W11" s="11" t="s">
        <v>48</v>
      </c>
      <c r="X11" s="14" t="s">
        <v>116</v>
      </c>
      <c r="Y11" s="13" t="s">
        <v>66</v>
      </c>
      <c r="Z11" s="14" t="s">
        <v>67</v>
      </c>
      <c r="AA11" s="14" t="s">
        <v>149</v>
      </c>
      <c r="AB11" s="14" t="s">
        <v>54</v>
      </c>
    </row>
    <row r="12" spans="2:30" ht="82.5" x14ac:dyDescent="0.3">
      <c r="B12" s="7">
        <v>7</v>
      </c>
      <c r="C12" s="8" t="s">
        <v>20</v>
      </c>
      <c r="D12" s="8" t="s">
        <v>22</v>
      </c>
      <c r="E12" s="8" t="s">
        <v>26</v>
      </c>
      <c r="F12" s="9" t="s">
        <v>28</v>
      </c>
      <c r="G12" s="14" t="s">
        <v>68</v>
      </c>
      <c r="H12" s="9" t="s">
        <v>63</v>
      </c>
      <c r="I12" s="8" t="s">
        <v>37</v>
      </c>
      <c r="J12" s="10">
        <f t="shared" si="7"/>
        <v>3</v>
      </c>
      <c r="K12" s="8" t="s">
        <v>43</v>
      </c>
      <c r="L12" s="8">
        <f t="shared" si="0"/>
        <v>4</v>
      </c>
      <c r="M12" s="10">
        <f t="shared" si="1"/>
        <v>7</v>
      </c>
      <c r="N12" s="10" t="str">
        <f t="shared" si="2"/>
        <v>Riesgo Alto</v>
      </c>
      <c r="O12" s="11" t="s">
        <v>61</v>
      </c>
      <c r="P12" s="14" t="s">
        <v>141</v>
      </c>
      <c r="Q12" s="11" t="s">
        <v>36</v>
      </c>
      <c r="R12" s="11">
        <f t="shared" si="3"/>
        <v>2</v>
      </c>
      <c r="S12" s="11" t="s">
        <v>41</v>
      </c>
      <c r="T12" s="8">
        <f t="shared" si="4"/>
        <v>2</v>
      </c>
      <c r="U12" s="10">
        <f t="shared" si="5"/>
        <v>4</v>
      </c>
      <c r="V12" s="11" t="str">
        <f t="shared" si="6"/>
        <v>Riesgo Bajo</v>
      </c>
      <c r="W12" s="11" t="s">
        <v>48</v>
      </c>
      <c r="X12" s="14" t="s">
        <v>116</v>
      </c>
      <c r="Y12" s="13" t="s">
        <v>66</v>
      </c>
      <c r="Z12" s="14" t="s">
        <v>67</v>
      </c>
      <c r="AA12" s="14" t="s">
        <v>149</v>
      </c>
      <c r="AB12" s="14" t="s">
        <v>54</v>
      </c>
    </row>
    <row r="13" spans="2:30" ht="82.5" x14ac:dyDescent="0.3">
      <c r="B13" s="7">
        <v>8</v>
      </c>
      <c r="C13" s="8" t="s">
        <v>20</v>
      </c>
      <c r="D13" s="8" t="s">
        <v>22</v>
      </c>
      <c r="E13" s="8" t="s">
        <v>26</v>
      </c>
      <c r="F13" s="9" t="s">
        <v>28</v>
      </c>
      <c r="G13" s="9" t="s">
        <v>70</v>
      </c>
      <c r="H13" s="9" t="s">
        <v>63</v>
      </c>
      <c r="I13" s="8" t="s">
        <v>37</v>
      </c>
      <c r="J13" s="10">
        <f t="shared" si="7"/>
        <v>3</v>
      </c>
      <c r="K13" s="8" t="s">
        <v>43</v>
      </c>
      <c r="L13" s="8">
        <f t="shared" si="0"/>
        <v>4</v>
      </c>
      <c r="M13" s="10">
        <f t="shared" si="1"/>
        <v>7</v>
      </c>
      <c r="N13" s="10" t="str">
        <f t="shared" si="2"/>
        <v>Riesgo Alto</v>
      </c>
      <c r="O13" s="11" t="s">
        <v>61</v>
      </c>
      <c r="P13" s="14" t="s">
        <v>141</v>
      </c>
      <c r="Q13" s="11" t="s">
        <v>37</v>
      </c>
      <c r="R13" s="11">
        <f t="shared" si="3"/>
        <v>3</v>
      </c>
      <c r="S13" s="11" t="s">
        <v>42</v>
      </c>
      <c r="T13" s="8">
        <f t="shared" si="4"/>
        <v>3</v>
      </c>
      <c r="U13" s="10">
        <f t="shared" si="5"/>
        <v>6</v>
      </c>
      <c r="V13" s="11" t="str">
        <f t="shared" si="6"/>
        <v>Riesgo Alto</v>
      </c>
      <c r="W13" s="11" t="s">
        <v>48</v>
      </c>
      <c r="X13" s="14" t="s">
        <v>116</v>
      </c>
      <c r="Y13" s="14" t="s">
        <v>118</v>
      </c>
      <c r="Z13" s="14" t="s">
        <v>119</v>
      </c>
      <c r="AA13" s="14" t="s">
        <v>150</v>
      </c>
      <c r="AB13" s="14" t="s">
        <v>71</v>
      </c>
    </row>
    <row r="14" spans="2:30" ht="101.25" customHeight="1" x14ac:dyDescent="0.3">
      <c r="B14" s="7">
        <v>9</v>
      </c>
      <c r="C14" s="8" t="s">
        <v>20</v>
      </c>
      <c r="D14" s="8" t="s">
        <v>22</v>
      </c>
      <c r="E14" s="8" t="s">
        <v>26</v>
      </c>
      <c r="F14" s="9" t="s">
        <v>28</v>
      </c>
      <c r="G14" s="13" t="s">
        <v>104</v>
      </c>
      <c r="H14" s="14" t="s">
        <v>74</v>
      </c>
      <c r="I14" s="8" t="s">
        <v>37</v>
      </c>
      <c r="J14" s="10">
        <f t="shared" si="7"/>
        <v>3</v>
      </c>
      <c r="K14" s="8" t="s">
        <v>43</v>
      </c>
      <c r="L14" s="8">
        <f t="shared" si="0"/>
        <v>4</v>
      </c>
      <c r="M14" s="10">
        <f t="shared" si="1"/>
        <v>7</v>
      </c>
      <c r="N14" s="10" t="str">
        <f t="shared" si="2"/>
        <v>Riesgo Alto</v>
      </c>
      <c r="O14" s="11" t="s">
        <v>61</v>
      </c>
      <c r="P14" s="14" t="s">
        <v>141</v>
      </c>
      <c r="Q14" s="11" t="s">
        <v>36</v>
      </c>
      <c r="R14" s="11">
        <f t="shared" si="3"/>
        <v>2</v>
      </c>
      <c r="S14" s="11" t="s">
        <v>41</v>
      </c>
      <c r="T14" s="8">
        <f t="shared" si="4"/>
        <v>2</v>
      </c>
      <c r="U14" s="10">
        <f t="shared" si="5"/>
        <v>4</v>
      </c>
      <c r="V14" s="11" t="str">
        <f t="shared" si="6"/>
        <v>Riesgo Bajo</v>
      </c>
      <c r="W14" s="11" t="s">
        <v>48</v>
      </c>
      <c r="X14" s="14" t="s">
        <v>116</v>
      </c>
      <c r="Y14" s="14" t="s">
        <v>118</v>
      </c>
      <c r="Z14" s="14" t="s">
        <v>119</v>
      </c>
      <c r="AA14" s="14" t="s">
        <v>151</v>
      </c>
      <c r="AB14" s="14" t="s">
        <v>71</v>
      </c>
    </row>
    <row r="15" spans="2:30" ht="84" customHeight="1" x14ac:dyDescent="0.3">
      <c r="B15" s="7">
        <v>10</v>
      </c>
      <c r="C15" s="8" t="s">
        <v>20</v>
      </c>
      <c r="D15" s="8" t="s">
        <v>22</v>
      </c>
      <c r="E15" s="8" t="s">
        <v>26</v>
      </c>
      <c r="F15" s="9" t="s">
        <v>28</v>
      </c>
      <c r="G15" s="14" t="s">
        <v>132</v>
      </c>
      <c r="H15" s="14" t="s">
        <v>74</v>
      </c>
      <c r="I15" s="8" t="s">
        <v>36</v>
      </c>
      <c r="J15" s="10">
        <f t="shared" si="7"/>
        <v>2</v>
      </c>
      <c r="K15" s="8" t="s">
        <v>43</v>
      </c>
      <c r="L15" s="8">
        <f t="shared" si="0"/>
        <v>4</v>
      </c>
      <c r="M15" s="10">
        <f t="shared" si="1"/>
        <v>6</v>
      </c>
      <c r="N15" s="10" t="str">
        <f t="shared" si="2"/>
        <v>Riesgo Alto</v>
      </c>
      <c r="O15" s="11" t="s">
        <v>61</v>
      </c>
      <c r="P15" s="14" t="s">
        <v>75</v>
      </c>
      <c r="Q15" s="11" t="s">
        <v>35</v>
      </c>
      <c r="R15" s="11">
        <f t="shared" si="3"/>
        <v>1</v>
      </c>
      <c r="S15" s="11" t="s">
        <v>41</v>
      </c>
      <c r="T15" s="8">
        <f t="shared" si="4"/>
        <v>2</v>
      </c>
      <c r="U15" s="10">
        <f t="shared" si="5"/>
        <v>3</v>
      </c>
      <c r="V15" s="11" t="str">
        <f t="shared" si="6"/>
        <v>Riesgo Bajo</v>
      </c>
      <c r="W15" s="11" t="s">
        <v>48</v>
      </c>
      <c r="X15" s="14" t="s">
        <v>116</v>
      </c>
      <c r="Y15" s="14" t="s">
        <v>118</v>
      </c>
      <c r="Z15" s="14" t="s">
        <v>119</v>
      </c>
      <c r="AA15" s="14" t="s">
        <v>77</v>
      </c>
      <c r="AB15" s="14" t="s">
        <v>71</v>
      </c>
    </row>
    <row r="16" spans="2:30" ht="69.75" customHeight="1" x14ac:dyDescent="0.3">
      <c r="B16" s="7">
        <v>11</v>
      </c>
      <c r="C16" s="8" t="s">
        <v>20</v>
      </c>
      <c r="D16" s="8" t="s">
        <v>22</v>
      </c>
      <c r="E16" s="8" t="s">
        <v>26</v>
      </c>
      <c r="F16" s="9" t="s">
        <v>28</v>
      </c>
      <c r="G16" s="9" t="s">
        <v>106</v>
      </c>
      <c r="H16" s="14" t="s">
        <v>63</v>
      </c>
      <c r="I16" s="8" t="s">
        <v>37</v>
      </c>
      <c r="J16" s="10">
        <f t="shared" si="7"/>
        <v>3</v>
      </c>
      <c r="K16" s="8" t="s">
        <v>41</v>
      </c>
      <c r="L16" s="8">
        <f t="shared" si="0"/>
        <v>2</v>
      </c>
      <c r="M16" s="10">
        <f t="shared" si="1"/>
        <v>5</v>
      </c>
      <c r="N16" s="10" t="str">
        <f t="shared" si="2"/>
        <v>Riesgo Medio</v>
      </c>
      <c r="O16" s="11" t="s">
        <v>146</v>
      </c>
      <c r="P16" s="14" t="s">
        <v>142</v>
      </c>
      <c r="Q16" s="11" t="s">
        <v>35</v>
      </c>
      <c r="R16" s="11">
        <f t="shared" si="3"/>
        <v>1</v>
      </c>
      <c r="S16" s="11" t="s">
        <v>40</v>
      </c>
      <c r="T16" s="8">
        <f t="shared" si="4"/>
        <v>1</v>
      </c>
      <c r="U16" s="10">
        <f t="shared" si="5"/>
        <v>2</v>
      </c>
      <c r="V16" s="11" t="str">
        <f t="shared" si="6"/>
        <v>Riesgo Bajo</v>
      </c>
      <c r="W16" s="11" t="s">
        <v>48</v>
      </c>
      <c r="X16" s="14" t="s">
        <v>116</v>
      </c>
      <c r="Y16" s="14" t="s">
        <v>118</v>
      </c>
      <c r="Z16" s="14" t="s">
        <v>119</v>
      </c>
      <c r="AA16" s="14" t="s">
        <v>76</v>
      </c>
      <c r="AB16" s="14" t="s">
        <v>71</v>
      </c>
    </row>
    <row r="17" spans="1:28" ht="73.5" customHeight="1" x14ac:dyDescent="0.3">
      <c r="B17" s="7">
        <v>12</v>
      </c>
      <c r="C17" s="8" t="s">
        <v>20</v>
      </c>
      <c r="D17" s="8" t="s">
        <v>22</v>
      </c>
      <c r="E17" s="8" t="s">
        <v>26</v>
      </c>
      <c r="F17" s="9" t="s">
        <v>28</v>
      </c>
      <c r="G17" s="9" t="s">
        <v>105</v>
      </c>
      <c r="H17" s="9" t="s">
        <v>78</v>
      </c>
      <c r="I17" s="8" t="s">
        <v>37</v>
      </c>
      <c r="J17" s="10">
        <f t="shared" si="7"/>
        <v>3</v>
      </c>
      <c r="K17" s="8" t="s">
        <v>42</v>
      </c>
      <c r="L17" s="8">
        <f t="shared" si="0"/>
        <v>3</v>
      </c>
      <c r="M17" s="10">
        <f t="shared" si="1"/>
        <v>6</v>
      </c>
      <c r="N17" s="10" t="str">
        <f t="shared" si="2"/>
        <v>Riesgo Alto</v>
      </c>
      <c r="O17" s="11" t="s">
        <v>146</v>
      </c>
      <c r="P17" s="14" t="s">
        <v>80</v>
      </c>
      <c r="Q17" s="11" t="s">
        <v>35</v>
      </c>
      <c r="R17" s="11">
        <f t="shared" si="3"/>
        <v>1</v>
      </c>
      <c r="S17" s="11" t="s">
        <v>40</v>
      </c>
      <c r="T17" s="8">
        <f t="shared" si="4"/>
        <v>1</v>
      </c>
      <c r="U17" s="10">
        <f t="shared" si="5"/>
        <v>2</v>
      </c>
      <c r="V17" s="11" t="str">
        <f t="shared" si="6"/>
        <v>Riesgo Bajo</v>
      </c>
      <c r="W17" s="11" t="s">
        <v>49</v>
      </c>
      <c r="X17" s="14" t="s">
        <v>116</v>
      </c>
      <c r="Y17" s="14" t="s">
        <v>118</v>
      </c>
      <c r="Z17" s="14" t="s">
        <v>119</v>
      </c>
      <c r="AA17" s="14" t="s">
        <v>79</v>
      </c>
      <c r="AB17" s="11" t="s">
        <v>57</v>
      </c>
    </row>
    <row r="18" spans="1:28" ht="78.75" customHeight="1" x14ac:dyDescent="0.3">
      <c r="B18" s="7">
        <v>13</v>
      </c>
      <c r="C18" s="8" t="s">
        <v>20</v>
      </c>
      <c r="D18" s="8" t="s">
        <v>22</v>
      </c>
      <c r="E18" s="8" t="s">
        <v>26</v>
      </c>
      <c r="F18" s="9" t="s">
        <v>28</v>
      </c>
      <c r="G18" s="9" t="s">
        <v>120</v>
      </c>
      <c r="H18" s="14" t="s">
        <v>81</v>
      </c>
      <c r="I18" s="8" t="s">
        <v>37</v>
      </c>
      <c r="J18" s="10">
        <f t="shared" ref="J18:J30" si="8">IF(I18="1-Raro",1,IF(I18="2-Improbable",2,IF(I18="3-Posible",3,IF(I18="4-Probable",4,IF(I18="5-Casi cierto",5)))))</f>
        <v>3</v>
      </c>
      <c r="K18" s="8" t="s">
        <v>42</v>
      </c>
      <c r="L18" s="8">
        <f t="shared" si="0"/>
        <v>3</v>
      </c>
      <c r="M18" s="10">
        <f t="shared" si="1"/>
        <v>6</v>
      </c>
      <c r="N18" s="10" t="str">
        <f t="shared" ref="N18:N30" si="9">IF(M18&lt;=4,"Riesgo Bajo",IF(M18=5,"Riesgo Medio",IF(OR(M18=6,M18=7),"Riesgo Alto",IF(OR(M18&lt;=10,M18&gt;=8),"Riesgo Extremo"))))</f>
        <v>Riesgo Alto</v>
      </c>
      <c r="O18" s="11" t="s">
        <v>61</v>
      </c>
      <c r="P18" s="14" t="s">
        <v>82</v>
      </c>
      <c r="Q18" s="11" t="s">
        <v>36</v>
      </c>
      <c r="R18" s="11">
        <f t="shared" ref="R18:R30" si="10">IF(Q18="1-Raro",1,IF(Q18="2-Improbable",2,IF(Q18="3-Posible",3,IF(Q18="4-Probable",4,IF(Q18="5-Casi cierto",5)))))</f>
        <v>2</v>
      </c>
      <c r="S18" s="11" t="s">
        <v>41</v>
      </c>
      <c r="T18" s="8">
        <f t="shared" ref="T18:T30" si="11">IF(S18="1-Insignificante",1,IF(S18="2-Menor",2,IF(S18="3-Moderado",3,IF(S18="4-Mayor",4,IF(S18="5-Catastrofico",5)))))</f>
        <v>2</v>
      </c>
      <c r="U18" s="10">
        <f t="shared" ref="U18:U30" si="12">R18+T18</f>
        <v>4</v>
      </c>
      <c r="V18" s="11" t="str">
        <f t="shared" ref="V18:V30" si="13">IF(U18&lt;=4,"Riesgo Bajo",IF(U18=5,"Riesgo Medio",IF(OR(U18=6,U18=7),"Riesgo Alto",IF(OR(U18&lt;=10,U18&gt;=8),"Riesgo Extremo"))))</f>
        <v>Riesgo Bajo</v>
      </c>
      <c r="W18" s="11" t="s">
        <v>48</v>
      </c>
      <c r="X18" s="14" t="s">
        <v>116</v>
      </c>
      <c r="Y18" s="14" t="s">
        <v>118</v>
      </c>
      <c r="Z18" s="14" t="s">
        <v>119</v>
      </c>
      <c r="AA18" s="14" t="s">
        <v>77</v>
      </c>
      <c r="AB18" s="14" t="s">
        <v>71</v>
      </c>
    </row>
    <row r="19" spans="1:28" ht="66" x14ac:dyDescent="0.3">
      <c r="B19" s="7">
        <v>14</v>
      </c>
      <c r="C19" s="8" t="s">
        <v>20</v>
      </c>
      <c r="D19" s="8" t="s">
        <v>22</v>
      </c>
      <c r="E19" s="8" t="s">
        <v>26</v>
      </c>
      <c r="F19" s="9" t="s">
        <v>28</v>
      </c>
      <c r="G19" s="9" t="s">
        <v>121</v>
      </c>
      <c r="H19" s="14" t="s">
        <v>83</v>
      </c>
      <c r="I19" s="8" t="s">
        <v>37</v>
      </c>
      <c r="J19" s="10">
        <f t="shared" si="8"/>
        <v>3</v>
      </c>
      <c r="K19" s="8" t="s">
        <v>42</v>
      </c>
      <c r="L19" s="8">
        <f t="shared" si="0"/>
        <v>3</v>
      </c>
      <c r="M19" s="10">
        <f t="shared" si="1"/>
        <v>6</v>
      </c>
      <c r="N19" s="10" t="str">
        <f t="shared" si="9"/>
        <v>Riesgo Alto</v>
      </c>
      <c r="O19" s="11" t="s">
        <v>61</v>
      </c>
      <c r="P19" s="14" t="s">
        <v>82</v>
      </c>
      <c r="Q19" s="11" t="s">
        <v>36</v>
      </c>
      <c r="R19" s="11">
        <f t="shared" si="10"/>
        <v>2</v>
      </c>
      <c r="S19" s="11" t="s">
        <v>41</v>
      </c>
      <c r="T19" s="8">
        <f t="shared" si="11"/>
        <v>2</v>
      </c>
      <c r="U19" s="10">
        <f t="shared" si="12"/>
        <v>4</v>
      </c>
      <c r="V19" s="11" t="str">
        <f t="shared" si="13"/>
        <v>Riesgo Bajo</v>
      </c>
      <c r="W19" s="11" t="s">
        <v>49</v>
      </c>
      <c r="X19" s="14" t="s">
        <v>116</v>
      </c>
      <c r="Y19" s="14" t="s">
        <v>118</v>
      </c>
      <c r="Z19" s="14" t="s">
        <v>119</v>
      </c>
      <c r="AA19" s="14" t="s">
        <v>77</v>
      </c>
      <c r="AB19" s="14" t="s">
        <v>71</v>
      </c>
    </row>
    <row r="20" spans="1:28" ht="67.5" customHeight="1" x14ac:dyDescent="0.3">
      <c r="B20" s="7">
        <v>15</v>
      </c>
      <c r="C20" s="8" t="s">
        <v>19</v>
      </c>
      <c r="D20" s="8" t="s">
        <v>22</v>
      </c>
      <c r="E20" s="8" t="s">
        <v>26</v>
      </c>
      <c r="F20" s="9" t="s">
        <v>27</v>
      </c>
      <c r="G20" s="9" t="s">
        <v>122</v>
      </c>
      <c r="H20" s="14" t="s">
        <v>89</v>
      </c>
      <c r="I20" s="8" t="s">
        <v>37</v>
      </c>
      <c r="J20" s="10">
        <f t="shared" si="8"/>
        <v>3</v>
      </c>
      <c r="K20" s="8" t="s">
        <v>41</v>
      </c>
      <c r="L20" s="8">
        <f t="shared" si="0"/>
        <v>2</v>
      </c>
      <c r="M20" s="10">
        <f t="shared" si="1"/>
        <v>5</v>
      </c>
      <c r="N20" s="10" t="str">
        <f t="shared" si="9"/>
        <v>Riesgo Medio</v>
      </c>
      <c r="O20" s="11" t="s">
        <v>146</v>
      </c>
      <c r="P20" s="12" t="s">
        <v>143</v>
      </c>
      <c r="Q20" s="11" t="s">
        <v>35</v>
      </c>
      <c r="R20" s="11">
        <f t="shared" si="10"/>
        <v>1</v>
      </c>
      <c r="S20" s="11" t="s">
        <v>40</v>
      </c>
      <c r="T20" s="8">
        <f t="shared" si="11"/>
        <v>1</v>
      </c>
      <c r="U20" s="10">
        <f t="shared" si="12"/>
        <v>2</v>
      </c>
      <c r="V20" s="11" t="str">
        <f t="shared" si="13"/>
        <v>Riesgo Bajo</v>
      </c>
      <c r="W20" s="11" t="s">
        <v>49</v>
      </c>
      <c r="X20" s="16" t="s">
        <v>84</v>
      </c>
      <c r="Y20" s="14" t="s">
        <v>118</v>
      </c>
      <c r="Z20" s="14" t="s">
        <v>119</v>
      </c>
      <c r="AA20" s="12" t="s">
        <v>85</v>
      </c>
      <c r="AB20" s="11" t="s">
        <v>57</v>
      </c>
    </row>
    <row r="21" spans="1:28" ht="82.5" x14ac:dyDescent="0.3">
      <c r="B21" s="7">
        <v>16</v>
      </c>
      <c r="C21" s="8" t="s">
        <v>20</v>
      </c>
      <c r="D21" s="8" t="s">
        <v>22</v>
      </c>
      <c r="E21" s="8" t="s">
        <v>26</v>
      </c>
      <c r="F21" s="9" t="s">
        <v>33</v>
      </c>
      <c r="G21" s="9" t="s">
        <v>69</v>
      </c>
      <c r="H21" s="9" t="s">
        <v>86</v>
      </c>
      <c r="I21" s="8" t="s">
        <v>36</v>
      </c>
      <c r="J21" s="10">
        <f t="shared" si="8"/>
        <v>2</v>
      </c>
      <c r="K21" s="8" t="s">
        <v>42</v>
      </c>
      <c r="L21" s="8">
        <f t="shared" si="0"/>
        <v>3</v>
      </c>
      <c r="M21" s="10">
        <f t="shared" si="1"/>
        <v>5</v>
      </c>
      <c r="N21" s="10" t="str">
        <f t="shared" si="9"/>
        <v>Riesgo Medio</v>
      </c>
      <c r="O21" s="11" t="s">
        <v>146</v>
      </c>
      <c r="P21" s="14" t="s">
        <v>87</v>
      </c>
      <c r="Q21" s="11" t="s">
        <v>35</v>
      </c>
      <c r="R21" s="11">
        <f t="shared" si="10"/>
        <v>1</v>
      </c>
      <c r="S21" s="11" t="s">
        <v>41</v>
      </c>
      <c r="T21" s="8">
        <f t="shared" si="11"/>
        <v>2</v>
      </c>
      <c r="U21" s="10">
        <f t="shared" si="12"/>
        <v>3</v>
      </c>
      <c r="V21" s="11" t="str">
        <f t="shared" si="13"/>
        <v>Riesgo Bajo</v>
      </c>
      <c r="W21" s="11" t="s">
        <v>48</v>
      </c>
      <c r="X21" s="14" t="s">
        <v>88</v>
      </c>
      <c r="Y21" s="14" t="s">
        <v>118</v>
      </c>
      <c r="Z21" s="14" t="s">
        <v>119</v>
      </c>
      <c r="AA21" s="14" t="s">
        <v>88</v>
      </c>
      <c r="AB21" s="11" t="s">
        <v>57</v>
      </c>
    </row>
    <row r="22" spans="1:28" ht="108" customHeight="1" x14ac:dyDescent="0.3">
      <c r="A22" s="17"/>
      <c r="B22" s="7">
        <v>17</v>
      </c>
      <c r="C22" s="8" t="s">
        <v>20</v>
      </c>
      <c r="D22" s="8" t="s">
        <v>22</v>
      </c>
      <c r="E22" s="8" t="s">
        <v>26</v>
      </c>
      <c r="F22" s="9" t="s">
        <v>28</v>
      </c>
      <c r="G22" s="9" t="s">
        <v>107</v>
      </c>
      <c r="H22" s="14" t="s">
        <v>63</v>
      </c>
      <c r="I22" s="8" t="s">
        <v>37</v>
      </c>
      <c r="J22" s="10">
        <f t="shared" si="8"/>
        <v>3</v>
      </c>
      <c r="K22" s="8" t="s">
        <v>43</v>
      </c>
      <c r="L22" s="8">
        <f t="shared" si="0"/>
        <v>4</v>
      </c>
      <c r="M22" s="10">
        <f t="shared" si="1"/>
        <v>7</v>
      </c>
      <c r="N22" s="10" t="str">
        <f t="shared" si="9"/>
        <v>Riesgo Alto</v>
      </c>
      <c r="O22" s="11" t="s">
        <v>61</v>
      </c>
      <c r="P22" s="14" t="s">
        <v>90</v>
      </c>
      <c r="Q22" s="11" t="s">
        <v>36</v>
      </c>
      <c r="R22" s="11">
        <f t="shared" si="10"/>
        <v>2</v>
      </c>
      <c r="S22" s="11" t="s">
        <v>42</v>
      </c>
      <c r="T22" s="8">
        <f t="shared" si="11"/>
        <v>3</v>
      </c>
      <c r="U22" s="10">
        <f t="shared" si="12"/>
        <v>5</v>
      </c>
      <c r="V22" s="11" t="str">
        <f t="shared" si="13"/>
        <v>Riesgo Medio</v>
      </c>
      <c r="W22" s="11" t="s">
        <v>48</v>
      </c>
      <c r="X22" s="16" t="s">
        <v>116</v>
      </c>
      <c r="Y22" s="14" t="s">
        <v>118</v>
      </c>
      <c r="Z22" s="14" t="s">
        <v>119</v>
      </c>
      <c r="AA22" s="14" t="s">
        <v>77</v>
      </c>
      <c r="AB22" s="12" t="s">
        <v>72</v>
      </c>
    </row>
    <row r="23" spans="1:28" ht="83.1" customHeight="1" x14ac:dyDescent="0.3">
      <c r="B23" s="7">
        <v>18</v>
      </c>
      <c r="C23" s="8" t="s">
        <v>20</v>
      </c>
      <c r="D23" s="8" t="s">
        <v>22</v>
      </c>
      <c r="E23" s="8" t="s">
        <v>26</v>
      </c>
      <c r="F23" s="9" t="s">
        <v>28</v>
      </c>
      <c r="G23" s="9" t="s">
        <v>123</v>
      </c>
      <c r="H23" s="14" t="s">
        <v>63</v>
      </c>
      <c r="I23" s="8" t="s">
        <v>36</v>
      </c>
      <c r="J23" s="10">
        <f t="shared" si="8"/>
        <v>2</v>
      </c>
      <c r="K23" s="8" t="s">
        <v>43</v>
      </c>
      <c r="L23" s="8">
        <f t="shared" si="0"/>
        <v>4</v>
      </c>
      <c r="M23" s="10">
        <f t="shared" si="1"/>
        <v>6</v>
      </c>
      <c r="N23" s="10" t="str">
        <f t="shared" si="9"/>
        <v>Riesgo Alto</v>
      </c>
      <c r="O23" s="11" t="s">
        <v>61</v>
      </c>
      <c r="P23" s="14" t="s">
        <v>90</v>
      </c>
      <c r="Q23" s="11" t="s">
        <v>36</v>
      </c>
      <c r="R23" s="11">
        <f t="shared" si="10"/>
        <v>2</v>
      </c>
      <c r="S23" s="11" t="s">
        <v>41</v>
      </c>
      <c r="T23" s="8">
        <f t="shared" si="11"/>
        <v>2</v>
      </c>
      <c r="U23" s="10">
        <f t="shared" si="12"/>
        <v>4</v>
      </c>
      <c r="V23" s="11" t="str">
        <f t="shared" si="13"/>
        <v>Riesgo Bajo</v>
      </c>
      <c r="W23" s="11" t="s">
        <v>48</v>
      </c>
      <c r="X23" s="16" t="s">
        <v>116</v>
      </c>
      <c r="Y23" s="14" t="s">
        <v>118</v>
      </c>
      <c r="Z23" s="14" t="s">
        <v>119</v>
      </c>
      <c r="AA23" s="14" t="s">
        <v>77</v>
      </c>
      <c r="AB23" s="12" t="s">
        <v>72</v>
      </c>
    </row>
    <row r="24" spans="1:28" ht="75.75" customHeight="1" x14ac:dyDescent="0.3">
      <c r="B24" s="7">
        <v>19</v>
      </c>
      <c r="C24" s="8" t="s">
        <v>20</v>
      </c>
      <c r="D24" s="8" t="s">
        <v>22</v>
      </c>
      <c r="E24" s="8" t="s">
        <v>26</v>
      </c>
      <c r="F24" s="9" t="s">
        <v>27</v>
      </c>
      <c r="G24" s="9" t="s">
        <v>124</v>
      </c>
      <c r="H24" s="9" t="s">
        <v>91</v>
      </c>
      <c r="I24" s="8" t="s">
        <v>35</v>
      </c>
      <c r="J24" s="10">
        <f t="shared" si="8"/>
        <v>1</v>
      </c>
      <c r="K24" s="8" t="s">
        <v>41</v>
      </c>
      <c r="L24" s="8">
        <f t="shared" si="0"/>
        <v>2</v>
      </c>
      <c r="M24" s="10">
        <f t="shared" si="1"/>
        <v>3</v>
      </c>
      <c r="N24" s="10" t="str">
        <f t="shared" si="9"/>
        <v>Riesgo Bajo</v>
      </c>
      <c r="O24" s="11" t="s">
        <v>61</v>
      </c>
      <c r="P24" s="14" t="s">
        <v>92</v>
      </c>
      <c r="Q24" s="11" t="s">
        <v>35</v>
      </c>
      <c r="R24" s="11">
        <f t="shared" si="10"/>
        <v>1</v>
      </c>
      <c r="S24" s="11" t="s">
        <v>40</v>
      </c>
      <c r="T24" s="8">
        <f t="shared" si="11"/>
        <v>1</v>
      </c>
      <c r="U24" s="10">
        <f t="shared" si="12"/>
        <v>2</v>
      </c>
      <c r="V24" s="11" t="str">
        <f t="shared" si="13"/>
        <v>Riesgo Bajo</v>
      </c>
      <c r="W24" s="11" t="s">
        <v>48</v>
      </c>
      <c r="X24" s="16" t="s">
        <v>152</v>
      </c>
      <c r="Y24" s="14" t="s">
        <v>118</v>
      </c>
      <c r="Z24" s="14" t="s">
        <v>119</v>
      </c>
      <c r="AA24" s="14" t="s">
        <v>77</v>
      </c>
      <c r="AB24" s="12" t="s">
        <v>72</v>
      </c>
    </row>
    <row r="25" spans="1:28" ht="66" x14ac:dyDescent="0.3">
      <c r="B25" s="7">
        <v>20</v>
      </c>
      <c r="C25" s="8" t="s">
        <v>20</v>
      </c>
      <c r="D25" s="8" t="s">
        <v>22</v>
      </c>
      <c r="E25" s="8" t="s">
        <v>26</v>
      </c>
      <c r="F25" s="9" t="s">
        <v>28</v>
      </c>
      <c r="G25" s="9" t="s">
        <v>108</v>
      </c>
      <c r="H25" s="14" t="s">
        <v>93</v>
      </c>
      <c r="I25" s="8" t="s">
        <v>36</v>
      </c>
      <c r="J25" s="10">
        <f t="shared" si="8"/>
        <v>2</v>
      </c>
      <c r="K25" s="8" t="s">
        <v>41</v>
      </c>
      <c r="L25" s="8">
        <f t="shared" si="0"/>
        <v>2</v>
      </c>
      <c r="M25" s="10">
        <f t="shared" si="1"/>
        <v>4</v>
      </c>
      <c r="N25" s="10" t="str">
        <f t="shared" si="9"/>
        <v>Riesgo Bajo</v>
      </c>
      <c r="O25" s="11" t="s">
        <v>61</v>
      </c>
      <c r="P25" s="12" t="s">
        <v>94</v>
      </c>
      <c r="Q25" s="11" t="s">
        <v>35</v>
      </c>
      <c r="R25" s="11">
        <f t="shared" si="10"/>
        <v>1</v>
      </c>
      <c r="S25" s="11" t="s">
        <v>40</v>
      </c>
      <c r="T25" s="8">
        <f t="shared" si="11"/>
        <v>1</v>
      </c>
      <c r="U25" s="10">
        <f t="shared" si="12"/>
        <v>2</v>
      </c>
      <c r="V25" s="11" t="str">
        <f t="shared" si="13"/>
        <v>Riesgo Bajo</v>
      </c>
      <c r="W25" s="11" t="s">
        <v>48</v>
      </c>
      <c r="X25" s="16" t="s">
        <v>152</v>
      </c>
      <c r="Y25" s="14" t="s">
        <v>118</v>
      </c>
      <c r="Z25" s="14" t="s">
        <v>119</v>
      </c>
      <c r="AA25" s="14" t="s">
        <v>77</v>
      </c>
      <c r="AB25" s="12" t="s">
        <v>72</v>
      </c>
    </row>
    <row r="26" spans="1:28" ht="66" x14ac:dyDescent="0.3">
      <c r="B26" s="7">
        <v>21</v>
      </c>
      <c r="C26" s="8" t="s">
        <v>20</v>
      </c>
      <c r="D26" s="8" t="s">
        <v>22</v>
      </c>
      <c r="E26" s="8" t="s">
        <v>26</v>
      </c>
      <c r="F26" s="9" t="s">
        <v>27</v>
      </c>
      <c r="G26" s="9" t="s">
        <v>109</v>
      </c>
      <c r="H26" s="9" t="s">
        <v>95</v>
      </c>
      <c r="I26" s="8" t="s">
        <v>36</v>
      </c>
      <c r="J26" s="10">
        <f t="shared" si="8"/>
        <v>2</v>
      </c>
      <c r="K26" s="8" t="s">
        <v>41</v>
      </c>
      <c r="L26" s="8">
        <f t="shared" si="0"/>
        <v>2</v>
      </c>
      <c r="M26" s="10">
        <f t="shared" si="1"/>
        <v>4</v>
      </c>
      <c r="N26" s="10" t="str">
        <f t="shared" si="9"/>
        <v>Riesgo Bajo</v>
      </c>
      <c r="O26" s="11" t="s">
        <v>146</v>
      </c>
      <c r="P26" s="14" t="s">
        <v>96</v>
      </c>
      <c r="Q26" s="11" t="s">
        <v>36</v>
      </c>
      <c r="R26" s="11">
        <f t="shared" si="10"/>
        <v>2</v>
      </c>
      <c r="S26" s="11" t="s">
        <v>40</v>
      </c>
      <c r="T26" s="8">
        <f t="shared" si="11"/>
        <v>1</v>
      </c>
      <c r="U26" s="10">
        <f t="shared" si="12"/>
        <v>3</v>
      </c>
      <c r="V26" s="11" t="str">
        <f t="shared" si="13"/>
        <v>Riesgo Bajo</v>
      </c>
      <c r="W26" s="11" t="s">
        <v>49</v>
      </c>
      <c r="X26" s="16" t="s">
        <v>116</v>
      </c>
      <c r="Y26" s="14" t="s">
        <v>118</v>
      </c>
      <c r="Z26" s="14" t="s">
        <v>119</v>
      </c>
      <c r="AA26" s="14" t="s">
        <v>77</v>
      </c>
      <c r="AB26" s="12" t="s">
        <v>72</v>
      </c>
    </row>
    <row r="27" spans="1:28" ht="85.5" customHeight="1" x14ac:dyDescent="0.3">
      <c r="B27" s="7">
        <v>22</v>
      </c>
      <c r="C27" s="8" t="s">
        <v>20</v>
      </c>
      <c r="D27" s="8" t="s">
        <v>22</v>
      </c>
      <c r="E27" s="8" t="s">
        <v>26</v>
      </c>
      <c r="F27" s="9" t="s">
        <v>28</v>
      </c>
      <c r="G27" s="9" t="s">
        <v>125</v>
      </c>
      <c r="H27" s="14" t="s">
        <v>97</v>
      </c>
      <c r="I27" s="8" t="s">
        <v>36</v>
      </c>
      <c r="J27" s="10">
        <f t="shared" si="8"/>
        <v>2</v>
      </c>
      <c r="K27" s="8" t="s">
        <v>41</v>
      </c>
      <c r="L27" s="8">
        <f t="shared" si="0"/>
        <v>2</v>
      </c>
      <c r="M27" s="10">
        <f t="shared" si="1"/>
        <v>4</v>
      </c>
      <c r="N27" s="10" t="str">
        <f t="shared" si="9"/>
        <v>Riesgo Bajo</v>
      </c>
      <c r="O27" s="11" t="s">
        <v>61</v>
      </c>
      <c r="P27" s="14" t="s">
        <v>98</v>
      </c>
      <c r="Q27" s="11" t="s">
        <v>36</v>
      </c>
      <c r="R27" s="11">
        <f t="shared" si="10"/>
        <v>2</v>
      </c>
      <c r="S27" s="11" t="s">
        <v>41</v>
      </c>
      <c r="T27" s="8">
        <f t="shared" si="11"/>
        <v>2</v>
      </c>
      <c r="U27" s="10">
        <f t="shared" si="12"/>
        <v>4</v>
      </c>
      <c r="V27" s="11" t="str">
        <f t="shared" si="13"/>
        <v>Riesgo Bajo</v>
      </c>
      <c r="W27" s="11" t="s">
        <v>49</v>
      </c>
      <c r="X27" s="14" t="s">
        <v>153</v>
      </c>
      <c r="Y27" s="14" t="s">
        <v>118</v>
      </c>
      <c r="Z27" s="14" t="s">
        <v>119</v>
      </c>
      <c r="AA27" s="14" t="s">
        <v>77</v>
      </c>
      <c r="AB27" s="12" t="s">
        <v>72</v>
      </c>
    </row>
    <row r="28" spans="1:28" s="18" customFormat="1" ht="66" x14ac:dyDescent="0.3">
      <c r="B28" s="7">
        <v>23</v>
      </c>
      <c r="C28" s="8" t="s">
        <v>20</v>
      </c>
      <c r="D28" s="8" t="s">
        <v>22</v>
      </c>
      <c r="E28" s="8" t="s">
        <v>26</v>
      </c>
      <c r="F28" s="9" t="s">
        <v>28</v>
      </c>
      <c r="G28" s="9" t="s">
        <v>110</v>
      </c>
      <c r="H28" s="14" t="s">
        <v>95</v>
      </c>
      <c r="I28" s="8" t="s">
        <v>36</v>
      </c>
      <c r="J28" s="10">
        <f t="shared" si="8"/>
        <v>2</v>
      </c>
      <c r="K28" s="8" t="s">
        <v>42</v>
      </c>
      <c r="L28" s="8">
        <f t="shared" si="0"/>
        <v>3</v>
      </c>
      <c r="M28" s="10">
        <f t="shared" si="1"/>
        <v>5</v>
      </c>
      <c r="N28" s="10" t="str">
        <f t="shared" si="9"/>
        <v>Riesgo Medio</v>
      </c>
      <c r="O28" s="11" t="s">
        <v>61</v>
      </c>
      <c r="P28" s="14" t="s">
        <v>99</v>
      </c>
      <c r="Q28" s="11" t="s">
        <v>36</v>
      </c>
      <c r="R28" s="11">
        <f t="shared" si="10"/>
        <v>2</v>
      </c>
      <c r="S28" s="11" t="s">
        <v>41</v>
      </c>
      <c r="T28" s="8">
        <f t="shared" si="11"/>
        <v>2</v>
      </c>
      <c r="U28" s="10">
        <f t="shared" si="12"/>
        <v>4</v>
      </c>
      <c r="V28" s="11" t="str">
        <f t="shared" si="13"/>
        <v>Riesgo Bajo</v>
      </c>
      <c r="W28" s="11" t="s">
        <v>48</v>
      </c>
      <c r="X28" s="14" t="s">
        <v>116</v>
      </c>
      <c r="Y28" s="14" t="s">
        <v>118</v>
      </c>
      <c r="Z28" s="14" t="s">
        <v>119</v>
      </c>
      <c r="AA28" s="14" t="s">
        <v>77</v>
      </c>
      <c r="AB28" s="12" t="s">
        <v>72</v>
      </c>
    </row>
    <row r="29" spans="1:28" ht="132" x14ac:dyDescent="0.3">
      <c r="B29" s="7">
        <v>24</v>
      </c>
      <c r="C29" s="8" t="s">
        <v>20</v>
      </c>
      <c r="D29" s="8" t="s">
        <v>22</v>
      </c>
      <c r="E29" s="8" t="s">
        <v>26</v>
      </c>
      <c r="F29" s="9" t="s">
        <v>28</v>
      </c>
      <c r="G29" s="9" t="s">
        <v>133</v>
      </c>
      <c r="H29" s="14" t="s">
        <v>63</v>
      </c>
      <c r="I29" s="8" t="s">
        <v>36</v>
      </c>
      <c r="J29" s="10">
        <f t="shared" si="8"/>
        <v>2</v>
      </c>
      <c r="K29" s="8" t="s">
        <v>42</v>
      </c>
      <c r="L29" s="8">
        <f t="shared" si="0"/>
        <v>3</v>
      </c>
      <c r="M29" s="10">
        <f t="shared" si="1"/>
        <v>5</v>
      </c>
      <c r="N29" s="10" t="str">
        <f t="shared" si="9"/>
        <v>Riesgo Medio</v>
      </c>
      <c r="O29" s="11" t="s">
        <v>61</v>
      </c>
      <c r="P29" s="14" t="s">
        <v>144</v>
      </c>
      <c r="Q29" s="11" t="s">
        <v>36</v>
      </c>
      <c r="R29" s="11">
        <f t="shared" si="10"/>
        <v>2</v>
      </c>
      <c r="S29" s="11" t="s">
        <v>41</v>
      </c>
      <c r="T29" s="8">
        <f t="shared" si="11"/>
        <v>2</v>
      </c>
      <c r="U29" s="10">
        <f t="shared" si="12"/>
        <v>4</v>
      </c>
      <c r="V29" s="11" t="str">
        <f t="shared" si="13"/>
        <v>Riesgo Bajo</v>
      </c>
      <c r="W29" s="11" t="s">
        <v>48</v>
      </c>
      <c r="X29" s="14" t="s">
        <v>116</v>
      </c>
      <c r="Y29" s="14" t="s">
        <v>118</v>
      </c>
      <c r="Z29" s="14" t="s">
        <v>119</v>
      </c>
      <c r="AA29" s="14" t="s">
        <v>77</v>
      </c>
      <c r="AB29" s="12" t="s">
        <v>72</v>
      </c>
    </row>
    <row r="30" spans="1:28" ht="66" x14ac:dyDescent="0.3">
      <c r="B30" s="7">
        <v>25</v>
      </c>
      <c r="C30" s="8" t="s">
        <v>20</v>
      </c>
      <c r="D30" s="8" t="s">
        <v>22</v>
      </c>
      <c r="E30" s="8" t="s">
        <v>26</v>
      </c>
      <c r="F30" s="9" t="s">
        <v>28</v>
      </c>
      <c r="G30" s="9" t="s">
        <v>126</v>
      </c>
      <c r="H30" s="14" t="s">
        <v>100</v>
      </c>
      <c r="I30" s="8" t="s">
        <v>36</v>
      </c>
      <c r="J30" s="10">
        <f t="shared" si="8"/>
        <v>2</v>
      </c>
      <c r="K30" s="8" t="s">
        <v>42</v>
      </c>
      <c r="L30" s="8">
        <f t="shared" si="0"/>
        <v>3</v>
      </c>
      <c r="M30" s="10">
        <f t="shared" si="1"/>
        <v>5</v>
      </c>
      <c r="N30" s="10" t="str">
        <f t="shared" si="9"/>
        <v>Riesgo Medio</v>
      </c>
      <c r="O30" s="11" t="s">
        <v>146</v>
      </c>
      <c r="P30" s="14" t="s">
        <v>144</v>
      </c>
      <c r="Q30" s="11" t="s">
        <v>36</v>
      </c>
      <c r="R30" s="11">
        <f t="shared" si="10"/>
        <v>2</v>
      </c>
      <c r="S30" s="11" t="s">
        <v>41</v>
      </c>
      <c r="T30" s="8">
        <f t="shared" si="11"/>
        <v>2</v>
      </c>
      <c r="U30" s="10">
        <f t="shared" si="12"/>
        <v>4</v>
      </c>
      <c r="V30" s="11" t="str">
        <f t="shared" si="13"/>
        <v>Riesgo Bajo</v>
      </c>
      <c r="W30" s="11" t="s">
        <v>48</v>
      </c>
      <c r="X30" s="14" t="s">
        <v>116</v>
      </c>
      <c r="Y30" s="14" t="s">
        <v>118</v>
      </c>
      <c r="Z30" s="14" t="s">
        <v>119</v>
      </c>
      <c r="AA30" s="14" t="s">
        <v>76</v>
      </c>
      <c r="AB30" s="12" t="s">
        <v>72</v>
      </c>
    </row>
    <row r="31" spans="1:28" ht="99" x14ac:dyDescent="0.3">
      <c r="B31" s="7">
        <v>26</v>
      </c>
      <c r="C31" s="19" t="s">
        <v>20</v>
      </c>
      <c r="D31" s="19" t="s">
        <v>22</v>
      </c>
      <c r="E31" s="19" t="s">
        <v>26</v>
      </c>
      <c r="F31" s="20" t="s">
        <v>31</v>
      </c>
      <c r="G31" s="20" t="s">
        <v>136</v>
      </c>
      <c r="H31" s="20" t="s">
        <v>130</v>
      </c>
      <c r="I31" s="19" t="s">
        <v>37</v>
      </c>
      <c r="J31" s="21">
        <f t="shared" ref="J31" si="14">IF(I31="1-Raro",1,IF(I31="2-Improbable",2,IF(I31="3-Posible",3,IF(I31="4-Probable",4,IF(I31="5-Casi cierto",5)))))</f>
        <v>3</v>
      </c>
      <c r="K31" s="19" t="s">
        <v>43</v>
      </c>
      <c r="L31" s="19">
        <f t="shared" si="0"/>
        <v>4</v>
      </c>
      <c r="M31" s="21">
        <f t="shared" si="1"/>
        <v>7</v>
      </c>
      <c r="N31" s="21" t="str">
        <f t="shared" ref="N31" si="15">IF(M31&lt;=4,"Riesgo Bajo",IF(M31=5,"Riesgo Medio",IF(OR(M31=6,M31=7),"Riesgo Alto",IF(OR(M31&lt;=10,M31&gt;=8),"Riesgo Extremo"))))</f>
        <v>Riesgo Alto</v>
      </c>
      <c r="O31" s="22" t="s">
        <v>146</v>
      </c>
      <c r="P31" s="23" t="s">
        <v>127</v>
      </c>
      <c r="Q31" s="22" t="s">
        <v>37</v>
      </c>
      <c r="R31" s="22">
        <f t="shared" ref="R31" si="16">IF(Q31="1-Raro",1,IF(Q31="2-Improbable",2,IF(Q31="3-Posible",3,IF(Q31="4-Probable",4,IF(Q31="5-Casi cierto",5)))))</f>
        <v>3</v>
      </c>
      <c r="S31" s="22" t="s">
        <v>42</v>
      </c>
      <c r="T31" s="19">
        <f t="shared" ref="T31" si="17">IF(S31="1-Insignificante",1,IF(S31="2-Menor",2,IF(S31="3-Moderado",3,IF(S31="4-Mayor",4,IF(S31="5-Catastrofico",5)))))</f>
        <v>3</v>
      </c>
      <c r="U31" s="21">
        <f t="shared" ref="U31" si="18">R31+T31</f>
        <v>6</v>
      </c>
      <c r="V31" s="22" t="str">
        <f t="shared" ref="V31" si="19">IF(U31&lt;=4,"Riesgo Bajo",IF(U31=5,"Riesgo Medio",IF(OR(U31=6,U31=7),"Riesgo Alto",IF(OR(U31&lt;=10,U31&gt;=8),"Riesgo Extremo"))))</f>
        <v>Riesgo Alto</v>
      </c>
      <c r="W31" s="22" t="s">
        <v>48</v>
      </c>
      <c r="X31" s="24" t="s">
        <v>128</v>
      </c>
      <c r="Y31" s="23" t="s">
        <v>129</v>
      </c>
      <c r="Z31" s="14" t="s">
        <v>119</v>
      </c>
      <c r="AA31" s="25" t="s">
        <v>73</v>
      </c>
      <c r="AB31" s="23" t="s">
        <v>72</v>
      </c>
    </row>
    <row r="141" spans="3:23" x14ac:dyDescent="0.3">
      <c r="C141" s="26" t="s">
        <v>19</v>
      </c>
      <c r="D141" s="26" t="s">
        <v>21</v>
      </c>
      <c r="E141" s="26" t="s">
        <v>23</v>
      </c>
      <c r="F141" s="27" t="s">
        <v>34</v>
      </c>
      <c r="I141" s="26" t="s">
        <v>35</v>
      </c>
      <c r="K141" s="26" t="s">
        <v>40</v>
      </c>
      <c r="O141" s="18" t="s">
        <v>45</v>
      </c>
      <c r="W141" s="18" t="s">
        <v>48</v>
      </c>
    </row>
    <row r="142" spans="3:23" ht="33" x14ac:dyDescent="0.3">
      <c r="C142" s="26" t="s">
        <v>20</v>
      </c>
      <c r="D142" s="26" t="s">
        <v>22</v>
      </c>
      <c r="E142" s="26" t="s">
        <v>24</v>
      </c>
      <c r="F142" s="27" t="s">
        <v>27</v>
      </c>
      <c r="I142" s="26" t="s">
        <v>36</v>
      </c>
      <c r="K142" s="26" t="s">
        <v>41</v>
      </c>
      <c r="O142" s="18" t="s">
        <v>46</v>
      </c>
      <c r="W142" s="18" t="s">
        <v>49</v>
      </c>
    </row>
    <row r="143" spans="3:23" x14ac:dyDescent="0.3">
      <c r="E143" s="26" t="s">
        <v>25</v>
      </c>
      <c r="F143" s="27" t="s">
        <v>28</v>
      </c>
      <c r="I143" s="26" t="s">
        <v>37</v>
      </c>
      <c r="K143" s="26" t="s">
        <v>42</v>
      </c>
      <c r="O143" s="18" t="s">
        <v>61</v>
      </c>
    </row>
    <row r="144" spans="3:23" x14ac:dyDescent="0.3">
      <c r="E144" s="26" t="s">
        <v>26</v>
      </c>
      <c r="F144" s="27" t="s">
        <v>29</v>
      </c>
      <c r="I144" s="26" t="s">
        <v>38</v>
      </c>
      <c r="K144" s="26" t="s">
        <v>43</v>
      </c>
      <c r="O144" s="18" t="s">
        <v>146</v>
      </c>
    </row>
    <row r="145" spans="6:11" x14ac:dyDescent="0.3">
      <c r="F145" s="27" t="s">
        <v>30</v>
      </c>
      <c r="I145" s="26" t="s">
        <v>39</v>
      </c>
      <c r="K145" s="26" t="s">
        <v>44</v>
      </c>
    </row>
    <row r="146" spans="6:11" ht="33" x14ac:dyDescent="0.3">
      <c r="F146" s="27" t="s">
        <v>31</v>
      </c>
    </row>
    <row r="147" spans="6:11" x14ac:dyDescent="0.3">
      <c r="F147" s="27" t="s">
        <v>32</v>
      </c>
    </row>
    <row r="148" spans="6:11" x14ac:dyDescent="0.3">
      <c r="F148" s="27" t="s">
        <v>33</v>
      </c>
    </row>
  </sheetData>
  <mergeCells count="21">
    <mergeCell ref="X4:X5"/>
    <mergeCell ref="Y4:Y5"/>
    <mergeCell ref="Z4:Z5"/>
    <mergeCell ref="B2:AB2"/>
    <mergeCell ref="B3:AB3"/>
    <mergeCell ref="K4:K5"/>
    <mergeCell ref="M4:M5"/>
    <mergeCell ref="N4:N5"/>
    <mergeCell ref="O4:O5"/>
    <mergeCell ref="P4:P5"/>
    <mergeCell ref="W4:W5"/>
    <mergeCell ref="AA4:AB4"/>
    <mergeCell ref="Q4:V4"/>
    <mergeCell ref="B4:B5"/>
    <mergeCell ref="C4:C5"/>
    <mergeCell ref="D4:D5"/>
    <mergeCell ref="E4:E5"/>
    <mergeCell ref="F4:F5"/>
    <mergeCell ref="G4:G5"/>
    <mergeCell ref="H4:H5"/>
    <mergeCell ref="I4:I5"/>
  </mergeCells>
  <phoneticPr fontId="4" type="noConversion"/>
  <conditionalFormatting sqref="N6:N30">
    <cfRule type="containsText" dxfId="15" priority="29" operator="containsText" text="Riesgo Extremo">
      <formula>NOT(ISERROR(SEARCH("Riesgo Extremo",N6)))</formula>
    </cfRule>
    <cfRule type="containsText" dxfId="14" priority="30" operator="containsText" text="Riesgo Alto">
      <formula>NOT(ISERROR(SEARCH("Riesgo Alto",N6)))</formula>
    </cfRule>
    <cfRule type="containsText" dxfId="13" priority="31" operator="containsText" text="Riesgo Medio">
      <formula>NOT(ISERROR(SEARCH("Riesgo Medio",N6)))</formula>
    </cfRule>
    <cfRule type="containsText" dxfId="12" priority="32" operator="containsText" text="Riesgo Bajo">
      <formula>NOT(ISERROR(SEARCH("Riesgo Bajo",N6)))</formula>
    </cfRule>
  </conditionalFormatting>
  <conditionalFormatting sqref="V6:V30">
    <cfRule type="containsText" dxfId="11" priority="25" operator="containsText" text="Riesgo Bajo">
      <formula>NOT(ISERROR(SEARCH("Riesgo Bajo",V6)))</formula>
    </cfRule>
    <cfRule type="containsText" dxfId="10" priority="26" operator="containsText" text="Riesgo Medio">
      <formula>NOT(ISERROR(SEARCH("Riesgo Medio",V6)))</formula>
    </cfRule>
    <cfRule type="containsText" dxfId="9" priority="27" operator="containsText" text="Riesgo Alto">
      <formula>NOT(ISERROR(SEARCH("Riesgo Alto",V6)))</formula>
    </cfRule>
    <cfRule type="containsText" dxfId="8" priority="28" operator="containsText" text="Riesgo Extremo">
      <formula>NOT(ISERROR(SEARCH("Riesgo Extremo",V6)))</formula>
    </cfRule>
  </conditionalFormatting>
  <conditionalFormatting sqref="N31">
    <cfRule type="containsText" dxfId="7" priority="13" operator="containsText" text="Riesgo Extremo">
      <formula>NOT(ISERROR(SEARCH("Riesgo Extremo",N31)))</formula>
    </cfRule>
    <cfRule type="containsText" dxfId="6" priority="14" operator="containsText" text="Riesgo Alto">
      <formula>NOT(ISERROR(SEARCH("Riesgo Alto",N31)))</formula>
    </cfRule>
    <cfRule type="containsText" dxfId="5" priority="15" operator="containsText" text="Riesgo Medio">
      <formula>NOT(ISERROR(SEARCH("Riesgo Medio",N31)))</formula>
    </cfRule>
    <cfRule type="containsText" dxfId="4" priority="16" operator="containsText" text="Riesgo Bajo">
      <formula>NOT(ISERROR(SEARCH("Riesgo Bajo",N31)))</formula>
    </cfRule>
  </conditionalFormatting>
  <conditionalFormatting sqref="V31">
    <cfRule type="containsText" dxfId="3" priority="9" operator="containsText" text="Riesgo Bajo">
      <formula>NOT(ISERROR(SEARCH("Riesgo Bajo",V31)))</formula>
    </cfRule>
    <cfRule type="containsText" dxfId="2" priority="10" operator="containsText" text="Riesgo Medio">
      <formula>NOT(ISERROR(SEARCH("Riesgo Medio",V31)))</formula>
    </cfRule>
    <cfRule type="containsText" dxfId="1" priority="11" operator="containsText" text="Riesgo Alto">
      <formula>NOT(ISERROR(SEARCH("Riesgo Alto",V31)))</formula>
    </cfRule>
    <cfRule type="containsText" dxfId="0" priority="12" operator="containsText" text="Riesgo Extremo">
      <formula>NOT(ISERROR(SEARCH("Riesgo Extremo",V31)))</formula>
    </cfRule>
  </conditionalFormatting>
  <dataValidations count="8">
    <dataValidation type="list" allowBlank="1" showInputMessage="1" showErrorMessage="1" sqref="C6:C31" xr:uid="{00000000-0002-0000-0100-000000000000}">
      <formula1>$C$141:$C$142</formula1>
    </dataValidation>
    <dataValidation type="list" allowBlank="1" showInputMessage="1" showErrorMessage="1" sqref="D6:D31" xr:uid="{00000000-0002-0000-0100-000001000000}">
      <formula1>$D$141:$D$142</formula1>
    </dataValidation>
    <dataValidation type="list" allowBlank="1" showInputMessage="1" showErrorMessage="1" sqref="E6:E31" xr:uid="{00000000-0002-0000-0100-000002000000}">
      <formula1>$E$141:$E$144</formula1>
    </dataValidation>
    <dataValidation type="list" allowBlank="1" showInputMessage="1" showErrorMessage="1" sqref="F6:F31" xr:uid="{00000000-0002-0000-0100-000003000000}">
      <formula1>$F$141:$F$148</formula1>
    </dataValidation>
    <dataValidation type="list" allowBlank="1" showInputMessage="1" showErrorMessage="1" sqref="Q6:Q31 I6:I31" xr:uid="{00000000-0002-0000-0100-000004000000}">
      <formula1>$I$141:$I$145</formula1>
    </dataValidation>
    <dataValidation type="list" allowBlank="1" showInputMessage="1" showErrorMessage="1" sqref="S6:S31 K6:K31" xr:uid="{00000000-0002-0000-0100-000005000000}">
      <formula1>$K$141:$K$145</formula1>
    </dataValidation>
    <dataValidation type="list" allowBlank="1" showInputMessage="1" showErrorMessage="1" sqref="W6:W31" xr:uid="{00000000-0002-0000-0100-000007000000}">
      <formula1>$W$141:$W$142</formula1>
    </dataValidation>
    <dataValidation type="list" allowBlank="1" showInputMessage="1" showErrorMessage="1" sqref="O6:O31" xr:uid="{9AC21412-197C-49D0-90BC-33FFF3E393CF}">
      <formula1>$O$141:$O$144</formula1>
    </dataValidation>
  </dataValidation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vt:lpstr>
    </vt:vector>
  </TitlesOfParts>
  <Company>ANH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Caterin Sierra Guerrero</dc:creator>
  <cp:lastModifiedBy>user</cp:lastModifiedBy>
  <dcterms:created xsi:type="dcterms:W3CDTF">2020-08-11T15:10:15Z</dcterms:created>
  <dcterms:modified xsi:type="dcterms:W3CDTF">2023-02-15T20:35:12Z</dcterms:modified>
</cp:coreProperties>
</file>