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ÑO 2023\6.POLIZAS 2023\adición\"/>
    </mc:Choice>
  </mc:AlternateContent>
  <bookViews>
    <workbookView xWindow="0" yWindow="0" windowWidth="28800" windowHeight="11700"/>
  </bookViews>
  <sheets>
    <sheet name="MIN DEF DISAN ARC" sheetId="2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4" l="1"/>
  <c r="E17" i="24"/>
  <c r="D17" i="24"/>
  <c r="E16" i="24"/>
  <c r="D16" i="24"/>
  <c r="F16" i="24" s="1"/>
  <c r="F15" i="24"/>
  <c r="F9" i="24"/>
  <c r="F8" i="24"/>
  <c r="E6" i="24"/>
  <c r="E20" i="24" s="1"/>
  <c r="D6" i="24"/>
  <c r="D20" i="24" s="1"/>
  <c r="D22" i="24" l="1"/>
  <c r="D21" i="24"/>
  <c r="F21" i="24" s="1"/>
  <c r="F20" i="24"/>
  <c r="E22" i="24"/>
  <c r="E21" i="24"/>
  <c r="F22" i="24" l="1"/>
</calcChain>
</file>

<file path=xl/sharedStrings.xml><?xml version="1.0" encoding="utf-8"?>
<sst xmlns="http://schemas.openxmlformats.org/spreadsheetml/2006/main" count="23" uniqueCount="22">
  <si>
    <t>INCLUSIONES</t>
  </si>
  <si>
    <t>EXCLUSIONES</t>
  </si>
  <si>
    <t>TOTAL</t>
  </si>
  <si>
    <t>DESDE</t>
  </si>
  <si>
    <t>HASTA</t>
  </si>
  <si>
    <t>DÍAS VIGENCIA</t>
  </si>
  <si>
    <t>EDIFICIO</t>
  </si>
  <si>
    <t>EQUIPO DE COMPUTO</t>
  </si>
  <si>
    <t>EQUIPOS</t>
  </si>
  <si>
    <t>MAQUINARIA</t>
  </si>
  <si>
    <t>MUEBLES</t>
  </si>
  <si>
    <t>EXISTENCIAS</t>
  </si>
  <si>
    <t>DINEROS</t>
  </si>
  <si>
    <t>CONTENIDOS EN GENERAL</t>
  </si>
  <si>
    <t>TTAL VALOR ASEG SIN IV</t>
  </si>
  <si>
    <t>TASA</t>
  </si>
  <si>
    <t>TASA IV</t>
  </si>
  <si>
    <t>PRIMA</t>
  </si>
  <si>
    <t>IVA</t>
  </si>
  <si>
    <t>MERCANCIAS Y/O EXISTENCIAS</t>
  </si>
  <si>
    <t>I.V 10%</t>
  </si>
  <si>
    <t>INCLUSIONES POLIZA 2202223000655 DIRECCION SANIDAD NAVAL - DISAN 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</si>
</sst>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00_-;\-* #,##0.0000_-;_-* &quot;-&quot;??_-;_-@_-"/>
    <numFmt numFmtId="166" formatCode="_-* #,##0.00000000000000_-;\-* #,##0.000000000000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">
    <xf numFmtId="0" fontId="0" fillId="0" borderId="0" xfId="0"/>
    <xf numFmtId="43" fontId="0" fillId="0" borderId="1" xfId="1" applyFont="1" applyBorder="1"/>
    <xf numFmtId="0" fontId="2" fillId="0" borderId="1" xfId="0" applyFont="1" applyBorder="1"/>
    <xf numFmtId="43" fontId="0" fillId="0" borderId="0" xfId="1" applyFont="1"/>
    <xf numFmtId="0" fontId="0" fillId="0" borderId="1" xfId="0" applyFont="1" applyBorder="1"/>
    <xf numFmtId="0" fontId="2" fillId="2" borderId="1" xfId="0" applyFont="1" applyFill="1" applyBorder="1"/>
    <xf numFmtId="14" fontId="2" fillId="2" borderId="1" xfId="0" applyNumberFormat="1" applyFont="1" applyFill="1" applyBorder="1"/>
    <xf numFmtId="43" fontId="2" fillId="2" borderId="1" xfId="1" applyFont="1" applyFill="1" applyBorder="1"/>
    <xf numFmtId="165" fontId="0" fillId="2" borderId="1" xfId="1" applyNumberFormat="1" applyFont="1" applyFill="1" applyBorder="1"/>
    <xf numFmtId="43" fontId="0" fillId="2" borderId="1" xfId="1" applyFont="1" applyFill="1" applyBorder="1"/>
    <xf numFmtId="0" fontId="0" fillId="2" borderId="1" xfId="0" applyFont="1" applyFill="1" applyBorder="1"/>
    <xf numFmtId="43" fontId="6" fillId="2" borderId="1" xfId="1" applyFont="1" applyFill="1" applyBorder="1"/>
    <xf numFmtId="43" fontId="7" fillId="2" borderId="1" xfId="1" applyFont="1" applyFill="1" applyBorder="1"/>
    <xf numFmtId="166" fontId="4" fillId="2" borderId="1" xfId="11" applyNumberFormat="1" applyFont="1" applyFill="1" applyBorder="1" applyAlignment="1">
      <alignment horizontal="left" vertical="center" wrapText="1"/>
    </xf>
    <xf numFmtId="165" fontId="1" fillId="2" borderId="1" xfId="1" applyNumberFormat="1" applyFont="1" applyFill="1" applyBorder="1"/>
    <xf numFmtId="0" fontId="5" fillId="2" borderId="1" xfId="0" applyFont="1" applyFill="1" applyBorder="1" applyAlignment="1">
      <alignment horizontal="center"/>
    </xf>
  </cellXfs>
  <cellStyles count="12">
    <cellStyle name="Millares" xfId="1" builtinId="3"/>
    <cellStyle name="Millares 10" xfId="11"/>
    <cellStyle name="Millares 2" xfId="4"/>
    <cellStyle name="Millares 2 2" xfId="10"/>
    <cellStyle name="Millares 3" xfId="8"/>
    <cellStyle name="Moneda [0] 2" xfId="3"/>
    <cellStyle name="Moneda 2" xfId="5"/>
    <cellStyle name="Moneda 3" xfId="7"/>
    <cellStyle name="Moneda 4" xfId="9"/>
    <cellStyle name="Normal" xfId="0" builtinId="0"/>
    <cellStyle name="Normal 2 10" xfId="6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2"/>
  <sheetViews>
    <sheetView tabSelected="1" workbookViewId="0">
      <selection activeCell="C2" sqref="C2:F2"/>
    </sheetView>
  </sheetViews>
  <sheetFormatPr baseColWidth="10" defaultRowHeight="15" x14ac:dyDescent="0.25"/>
  <cols>
    <col min="3" max="3" width="28.42578125" bestFit="1" customWidth="1"/>
    <col min="4" max="4" width="17.5703125" style="3" bestFit="1" customWidth="1"/>
    <col min="5" max="5" width="13" bestFit="1" customWidth="1"/>
    <col min="6" max="6" width="18.7109375" customWidth="1"/>
  </cols>
  <sheetData>
    <row r="2" spans="3:6" x14ac:dyDescent="0.25">
      <c r="C2" s="15" t="s">
        <v>21</v>
      </c>
      <c r="D2" s="15"/>
      <c r="E2" s="15"/>
      <c r="F2" s="15"/>
    </row>
    <row r="3" spans="3:6" x14ac:dyDescent="0.25">
      <c r="C3" s="4"/>
      <c r="D3" s="2" t="s">
        <v>0</v>
      </c>
      <c r="E3" s="2" t="s">
        <v>1</v>
      </c>
      <c r="F3" s="2" t="s">
        <v>2</v>
      </c>
    </row>
    <row r="4" spans="3:6" x14ac:dyDescent="0.25">
      <c r="C4" s="5" t="s">
        <v>3</v>
      </c>
      <c r="D4" s="6">
        <v>45000</v>
      </c>
      <c r="E4" s="6"/>
      <c r="F4" s="10"/>
    </row>
    <row r="5" spans="3:6" x14ac:dyDescent="0.25">
      <c r="C5" s="5" t="s">
        <v>4</v>
      </c>
      <c r="D5" s="6">
        <v>45291</v>
      </c>
      <c r="E5" s="6"/>
      <c r="F5" s="10"/>
    </row>
    <row r="6" spans="3:6" x14ac:dyDescent="0.25">
      <c r="C6" s="4" t="s">
        <v>5</v>
      </c>
      <c r="D6" s="4">
        <f>+D5-D4</f>
        <v>291</v>
      </c>
      <c r="E6" s="4">
        <f>+E5-E4</f>
        <v>0</v>
      </c>
      <c r="F6" s="4"/>
    </row>
    <row r="7" spans="3:6" x14ac:dyDescent="0.25">
      <c r="C7" s="4" t="s">
        <v>6</v>
      </c>
      <c r="D7" s="1">
        <v>0</v>
      </c>
      <c r="E7" s="1">
        <v>0</v>
      </c>
      <c r="F7" s="1">
        <v>0</v>
      </c>
    </row>
    <row r="8" spans="3:6" x14ac:dyDescent="0.25">
      <c r="C8" s="4" t="s">
        <v>7</v>
      </c>
      <c r="D8" s="1">
        <v>0</v>
      </c>
      <c r="E8" s="1">
        <v>0</v>
      </c>
      <c r="F8" s="1">
        <f>+D8+E8</f>
        <v>0</v>
      </c>
    </row>
    <row r="9" spans="3:6" x14ac:dyDescent="0.25">
      <c r="C9" s="4" t="s">
        <v>8</v>
      </c>
      <c r="D9" s="1">
        <v>167083504</v>
      </c>
      <c r="E9" s="1">
        <v>0</v>
      </c>
      <c r="F9" s="1">
        <f>+D9+E9</f>
        <v>167083504</v>
      </c>
    </row>
    <row r="10" spans="3:6" x14ac:dyDescent="0.25">
      <c r="C10" s="4" t="s">
        <v>9</v>
      </c>
      <c r="D10" s="1">
        <v>0</v>
      </c>
      <c r="E10" s="1">
        <v>0</v>
      </c>
      <c r="F10" s="1">
        <v>0</v>
      </c>
    </row>
    <row r="11" spans="3:6" x14ac:dyDescent="0.25">
      <c r="C11" s="4" t="s">
        <v>10</v>
      </c>
      <c r="D11" s="1">
        <v>0</v>
      </c>
      <c r="E11" s="1">
        <v>0</v>
      </c>
      <c r="F11" s="1">
        <v>0</v>
      </c>
    </row>
    <row r="12" spans="3:6" x14ac:dyDescent="0.25">
      <c r="C12" s="4" t="s">
        <v>19</v>
      </c>
      <c r="D12" s="1">
        <v>0</v>
      </c>
      <c r="E12" s="1">
        <v>0</v>
      </c>
      <c r="F12" s="1">
        <v>0</v>
      </c>
    </row>
    <row r="13" spans="3:6" x14ac:dyDescent="0.25">
      <c r="C13" s="4" t="s">
        <v>11</v>
      </c>
      <c r="D13" s="1">
        <v>0</v>
      </c>
      <c r="E13" s="1">
        <v>0</v>
      </c>
      <c r="F13" s="1">
        <v>0</v>
      </c>
    </row>
    <row r="14" spans="3:6" x14ac:dyDescent="0.25">
      <c r="C14" s="4" t="s">
        <v>12</v>
      </c>
      <c r="D14" s="1">
        <v>0</v>
      </c>
      <c r="E14" s="1">
        <v>0</v>
      </c>
      <c r="F14" s="1">
        <v>0</v>
      </c>
    </row>
    <row r="15" spans="3:6" x14ac:dyDescent="0.25">
      <c r="C15" s="4" t="s">
        <v>13</v>
      </c>
      <c r="D15" s="1">
        <v>180183245</v>
      </c>
      <c r="E15" s="1">
        <v>0</v>
      </c>
      <c r="F15" s="1">
        <f>+D15+E15</f>
        <v>180183245</v>
      </c>
    </row>
    <row r="16" spans="3:6" ht="16.5" x14ac:dyDescent="0.3">
      <c r="C16" s="10" t="s">
        <v>14</v>
      </c>
      <c r="D16" s="11">
        <f>SUM(D7:D15)</f>
        <v>347266749</v>
      </c>
      <c r="E16" s="7">
        <f>SUM(E7:E15)</f>
        <v>0</v>
      </c>
      <c r="F16" s="11">
        <f>+(D16+E16)+(D17+E17)</f>
        <v>347266749</v>
      </c>
    </row>
    <row r="17" spans="3:6" ht="16.5" x14ac:dyDescent="0.3">
      <c r="C17" s="10" t="s">
        <v>20</v>
      </c>
      <c r="D17" s="11">
        <f>ROUND(D7+D8+D10+D11*10%,0)</f>
        <v>0</v>
      </c>
      <c r="E17" s="11">
        <f>ROUND(E7+E8+E10+E11*10%,0)</f>
        <v>0</v>
      </c>
      <c r="F17" s="12"/>
    </row>
    <row r="18" spans="3:6" x14ac:dyDescent="0.25">
      <c r="C18" s="10" t="s">
        <v>15</v>
      </c>
      <c r="D18" s="13">
        <v>4.2074978657259496</v>
      </c>
      <c r="E18" s="8"/>
      <c r="F18" s="9"/>
    </row>
    <row r="19" spans="3:6" x14ac:dyDescent="0.25">
      <c r="C19" s="10" t="s">
        <v>16</v>
      </c>
      <c r="D19" s="14"/>
      <c r="E19" s="8">
        <f>E18/2</f>
        <v>0</v>
      </c>
      <c r="F19" s="9"/>
    </row>
    <row r="20" spans="3:6" ht="16.5" x14ac:dyDescent="0.3">
      <c r="C20" s="5" t="s">
        <v>17</v>
      </c>
      <c r="D20" s="11">
        <f>(((D7+D8+D9+D10+D11+D12+D13+D14+D15)*D18/1000)/365*D6)+(((D17)*D19/1000)/365*D6)</f>
        <v>1164896.2044636463</v>
      </c>
      <c r="E20" s="7">
        <f>(((E7+E8+E9+E10+E11+E12+E13+E14+E15)*E18/1000)/365*E6)+(((E17)*E19/1000)/365*E6)</f>
        <v>0</v>
      </c>
      <c r="F20" s="11">
        <f>+D20+E20</f>
        <v>1164896.2044636463</v>
      </c>
    </row>
    <row r="21" spans="3:6" ht="16.5" x14ac:dyDescent="0.3">
      <c r="C21" s="5" t="s">
        <v>18</v>
      </c>
      <c r="D21" s="11">
        <f>(D20*19/100)</f>
        <v>221330.27884809277</v>
      </c>
      <c r="E21" s="7">
        <f>+E20*19/100</f>
        <v>0</v>
      </c>
      <c r="F21" s="11">
        <f>+D21+E21</f>
        <v>221330.27884809277</v>
      </c>
    </row>
    <row r="22" spans="3:6" ht="16.5" x14ac:dyDescent="0.3">
      <c r="C22" s="5" t="s">
        <v>2</v>
      </c>
      <c r="D22" s="11">
        <f>+D20+D21</f>
        <v>1386226.4833117391</v>
      </c>
      <c r="E22" s="7">
        <f>+E20+E21</f>
        <v>0</v>
      </c>
      <c r="F22" s="11">
        <f>+D22+E22</f>
        <v>1386226.4833117391</v>
      </c>
    </row>
  </sheetData>
  <mergeCells count="1">
    <mergeCell ref="C2:F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7339309A52E04D88843D1593AC7559" ma:contentTypeVersion="12" ma:contentTypeDescription="Create a new document." ma:contentTypeScope="" ma:versionID="a5b6ac6583c25f9e4e1c9f6aec60d204">
  <xsd:schema xmlns:xsd="http://www.w3.org/2001/XMLSchema" xmlns:xs="http://www.w3.org/2001/XMLSchema" xmlns:p="http://schemas.microsoft.com/office/2006/metadata/properties" xmlns:ns3="ef50aab3-ac0f-4a59-b971-5ac92d8c17bd" xmlns:ns4="3224c393-382d-46a1-89ab-7385fc3e04ae" targetNamespace="http://schemas.microsoft.com/office/2006/metadata/properties" ma:root="true" ma:fieldsID="eb728d71eff5695563e76e7237f66360" ns3:_="" ns4:_="">
    <xsd:import namespace="ef50aab3-ac0f-4a59-b971-5ac92d8c17bd"/>
    <xsd:import namespace="3224c393-382d-46a1-89ab-7385fc3e04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50aab3-ac0f-4a59-b971-5ac92d8c17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4c393-382d-46a1-89ab-7385fc3e04a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f50aab3-ac0f-4a59-b971-5ac92d8c17b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E4BFC1-29C3-45E9-8316-2A7D0109F1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50aab3-ac0f-4a59-b971-5ac92d8c17bd"/>
    <ds:schemaRef ds:uri="3224c393-382d-46a1-89ab-7385fc3e04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43ED3A-A74E-4EA5-9AC0-F06E1C669A12}">
  <ds:schemaRefs>
    <ds:schemaRef ds:uri="http://purl.org/dc/terms/"/>
    <ds:schemaRef ds:uri="http://schemas.microsoft.com/office/infopath/2007/PartnerControls"/>
    <ds:schemaRef ds:uri="http://purl.org/dc/dcmitype/"/>
    <ds:schemaRef ds:uri="ef50aab3-ac0f-4a59-b971-5ac92d8c17bd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3224c393-382d-46a1-89ab-7385fc3e04ae"/>
  </ds:schemaRefs>
</ds:datastoreItem>
</file>

<file path=customXml/itemProps3.xml><?xml version="1.0" encoding="utf-8"?>
<ds:datastoreItem xmlns:ds="http://schemas.openxmlformats.org/officeDocument/2006/customXml" ds:itemID="{50368C21-B817-40B7-9D21-243D26761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 DEF DISAN ARC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AGUDELO BOJACA</dc:creator>
  <cp:lastModifiedBy>cristian.palencia</cp:lastModifiedBy>
  <dcterms:created xsi:type="dcterms:W3CDTF">2022-10-21T13:10:10Z</dcterms:created>
  <dcterms:modified xsi:type="dcterms:W3CDTF">2023-03-02T19:20:07Z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0x010100437339309A52E04D88843D1593AC7559</vt:lpwstr>
  </property>
  <property fmtid="{D5CDD505-2E9C-101B-9397-08002B2CF9AE}" pid="3" name="MSIP_Label_38f1469a-2c2a-4aee-b92b-090d4c5468ff_Enabled">
    <vt:lpwstr>true</vt:lpwstr>
  </property>
  <property fmtid="{D5CDD505-2E9C-101B-9397-08002B2CF9AE}" pid="4" name="MSIP_Label_38f1469a-2c2a-4aee-b92b-090d4c5468ff_SetDate">
    <vt:lpwstr>2023-03-01T19:30:26Z</vt:lpwstr>
  </property>
  <property fmtid="{D5CDD505-2E9C-101B-9397-08002B2CF9AE}" pid="5" name="MSIP_Label_38f1469a-2c2a-4aee-b92b-090d4c5468ff_Method">
    <vt:lpwstr>Standard</vt:lpwstr>
  </property>
  <property fmtid="{D5CDD505-2E9C-101B-9397-08002B2CF9AE}" pid="6" name="MSIP_Label_38f1469a-2c2a-4aee-b92b-090d4c5468ff_Name">
    <vt:lpwstr>Confidential - Unmarked</vt:lpwstr>
  </property>
  <property fmtid="{D5CDD505-2E9C-101B-9397-08002B2CF9AE}" pid="7" name="MSIP_Label_38f1469a-2c2a-4aee-b92b-090d4c5468ff_SiteId">
    <vt:lpwstr>2a6e6092-73e4-4752-b1a5-477a17f5056d</vt:lpwstr>
  </property>
  <property fmtid="{D5CDD505-2E9C-101B-9397-08002B2CF9AE}" pid="8" name="MSIP_Label_38f1469a-2c2a-4aee-b92b-090d4c5468ff_ActionId">
    <vt:lpwstr>b3d1aba9-8d00-40ed-b3bc-1d238f358b18</vt:lpwstr>
  </property>
  <property fmtid="{D5CDD505-2E9C-101B-9397-08002B2CF9AE}" pid="9" name="MSIP_Label_38f1469a-2c2a-4aee-b92b-090d4c5468ff_ContentBits">
    <vt:lpwstr>0</vt:lpwstr>
  </property>
</Properties>
</file>