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filterPrivacy="1" defaultThemeVersion="166925"/>
  <xr:revisionPtr revIDLastSave="0" documentId="13_ncr:1_{7A77262A-4D8E-407D-897A-F9BAA9170291}" xr6:coauthVersionLast="47" xr6:coauthVersionMax="47" xr10:uidLastSave="{00000000-0000-0000-0000-000000000000}"/>
  <workbookProtection workbookAlgorithmName="SHA-512" workbookHashValue="xX/77ArU3zx0C9XOVnMxfy4Y5y1Y5qDX8TOqPMe53hxv7xmjIPL+KNJGRmVG0hUV1SIx1euVoBCk8ftkjYolxQ==" workbookSaltValue="llTlPWvXu7Fucj/4ThWtbg==" workbookSpinCount="100000" lockStructure="1"/>
  <bookViews>
    <workbookView xWindow="0" yWindow="0" windowWidth="20490" windowHeight="10620" xr2:uid="{00000000-000D-0000-FFFF-FFFF00000000}"/>
  </bookViews>
  <sheets>
    <sheet name="MATRIZ RIESGOS" sheetId="1" r:id="rId1"/>
    <sheet name="DILIGENCIAMIENTO" sheetId="2" r:id="rId2"/>
  </sheets>
  <externalReferences>
    <externalReference r:id="rId3"/>
    <externalReference r:id="rId4"/>
    <externalReference r:id="rId5"/>
  </externalReferences>
  <definedNames>
    <definedName name="_xlnm._FilterDatabase" localSheetId="1" hidden="1">DILIGENCIAMIENTO!#REF!</definedName>
    <definedName name="_xlnm.Print_Area" localSheetId="0">'MATRIZ RIESGOS'!$A$1:$AC$48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24" i="1" l="1"/>
  <c r="S24" i="1"/>
  <c r="L24" i="1"/>
  <c r="J24" i="1"/>
  <c r="U23" i="1"/>
  <c r="S23" i="1"/>
  <c r="L23" i="1"/>
  <c r="J23" i="1"/>
  <c r="U22" i="1"/>
  <c r="S22" i="1"/>
  <c r="L22" i="1"/>
  <c r="J22" i="1"/>
  <c r="V22" i="1" l="1"/>
  <c r="W22" i="1" s="1"/>
  <c r="M23" i="1"/>
  <c r="N23" i="1" s="1"/>
  <c r="V24" i="1"/>
  <c r="W24" i="1" s="1"/>
  <c r="M22" i="1"/>
  <c r="N22" i="1" s="1"/>
  <c r="M24" i="1"/>
  <c r="N24" i="1" s="1"/>
  <c r="V23" i="1"/>
  <c r="W23" i="1" s="1"/>
  <c r="U11" i="1" l="1"/>
  <c r="S11" i="1"/>
  <c r="L11" i="1"/>
  <c r="J11" i="1"/>
  <c r="J21" i="1"/>
  <c r="U21" i="1"/>
  <c r="S21" i="1"/>
  <c r="U16" i="1"/>
  <c r="S16" i="1"/>
  <c r="L16" i="1"/>
  <c r="J16" i="1"/>
  <c r="U20" i="1"/>
  <c r="S20" i="1"/>
  <c r="L20" i="1"/>
  <c r="J20" i="1"/>
  <c r="U15" i="1"/>
  <c r="S15" i="1"/>
  <c r="L15" i="1"/>
  <c r="J15" i="1"/>
  <c r="M16" i="1" l="1"/>
  <c r="N16" i="1" s="1"/>
  <c r="M20" i="1"/>
  <c r="N20" i="1" s="1"/>
  <c r="V21" i="1"/>
  <c r="W21" i="1" s="1"/>
  <c r="V11" i="1"/>
  <c r="W11" i="1" s="1"/>
  <c r="M11" i="1"/>
  <c r="N11" i="1" s="1"/>
  <c r="M21" i="1"/>
  <c r="N21" i="1" s="1"/>
  <c r="V16" i="1"/>
  <c r="W16" i="1" s="1"/>
  <c r="M15" i="1"/>
  <c r="N15" i="1" s="1"/>
  <c r="V20" i="1"/>
  <c r="W20" i="1" s="1"/>
  <c r="V15" i="1"/>
  <c r="W15" i="1" s="1"/>
  <c r="J12" i="1"/>
  <c r="L12" i="1"/>
  <c r="S12" i="1"/>
  <c r="U12" i="1"/>
  <c r="J18" i="1"/>
  <c r="L18" i="1"/>
  <c r="S18" i="1"/>
  <c r="U18" i="1"/>
  <c r="J31" i="1"/>
  <c r="L31" i="1"/>
  <c r="S31" i="1"/>
  <c r="U31" i="1"/>
  <c r="J13" i="1"/>
  <c r="L13" i="1"/>
  <c r="N13" i="1"/>
  <c r="S13" i="1"/>
  <c r="U13" i="1"/>
  <c r="J19" i="1"/>
  <c r="L19" i="1"/>
  <c r="N19" i="1"/>
  <c r="S19" i="1"/>
  <c r="U19" i="1"/>
  <c r="J34" i="1"/>
  <c r="L34" i="1"/>
  <c r="N34" i="1"/>
  <c r="S34" i="1"/>
  <c r="U34" i="1"/>
  <c r="J36" i="1"/>
  <c r="L36" i="1"/>
  <c r="N36" i="1"/>
  <c r="S36" i="1"/>
  <c r="U36" i="1"/>
  <c r="U17" i="1"/>
  <c r="S17" i="1"/>
  <c r="L17" i="1"/>
  <c r="J17" i="1"/>
  <c r="U10" i="1"/>
  <c r="S10" i="1"/>
  <c r="L10" i="1"/>
  <c r="J10" i="1"/>
  <c r="V12" i="1" l="1"/>
  <c r="W12" i="1" s="1"/>
  <c r="M12" i="1"/>
  <c r="N12" i="1" s="1"/>
  <c r="V31" i="1"/>
  <c r="W31" i="1" s="1"/>
  <c r="V18" i="1"/>
  <c r="W18" i="1" s="1"/>
  <c r="M31" i="1"/>
  <c r="N31" i="1" s="1"/>
  <c r="M18" i="1"/>
  <c r="N18" i="1" s="1"/>
  <c r="V13" i="1"/>
  <c r="W13" i="1" s="1"/>
  <c r="V19" i="1"/>
  <c r="W19" i="1" s="1"/>
  <c r="V34" i="1"/>
  <c r="W34" i="1" s="1"/>
  <c r="M10" i="1"/>
  <c r="N10" i="1" s="1"/>
  <c r="M17" i="1"/>
  <c r="N17" i="1" s="1"/>
  <c r="V36" i="1"/>
  <c r="W36" i="1" s="1"/>
  <c r="V10" i="1"/>
  <c r="W10" i="1" s="1"/>
  <c r="V17" i="1"/>
  <c r="W17" i="1" s="1"/>
  <c r="U35" i="1"/>
  <c r="S35" i="1"/>
  <c r="L35" i="1"/>
  <c r="J35" i="1"/>
  <c r="V35" i="1" l="1"/>
  <c r="W35" i="1" s="1"/>
  <c r="M35" i="1"/>
  <c r="N35" i="1" s="1"/>
  <c r="S14" i="1"/>
  <c r="U14" i="1"/>
  <c r="S32" i="1"/>
  <c r="U32" i="1"/>
  <c r="S33" i="1"/>
  <c r="U33" i="1"/>
  <c r="S25" i="1"/>
  <c r="U25" i="1"/>
  <c r="S26" i="1"/>
  <c r="U26" i="1"/>
  <c r="S27" i="1"/>
  <c r="U27" i="1"/>
  <c r="S28" i="1"/>
  <c r="U28" i="1"/>
  <c r="S29" i="1"/>
  <c r="U29" i="1"/>
  <c r="S30" i="1"/>
  <c r="U30" i="1"/>
  <c r="V30" i="1" l="1"/>
  <c r="W30" i="1" s="1"/>
  <c r="V29" i="1"/>
  <c r="W29" i="1" s="1"/>
  <c r="V25" i="1"/>
  <c r="W25" i="1" s="1"/>
  <c r="V33" i="1"/>
  <c r="W33" i="1" s="1"/>
  <c r="V32" i="1"/>
  <c r="W32" i="1" s="1"/>
  <c r="V14" i="1"/>
  <c r="W14" i="1" s="1"/>
  <c r="V28" i="1"/>
  <c r="W28" i="1" s="1"/>
  <c r="V26" i="1"/>
  <c r="W26" i="1" s="1"/>
  <c r="V27" i="1"/>
  <c r="W27" i="1" s="1"/>
  <c r="L14" i="1"/>
  <c r="L32" i="1"/>
  <c r="L33" i="1"/>
  <c r="L25" i="1"/>
  <c r="L26" i="1"/>
  <c r="L27" i="1"/>
  <c r="L28" i="1"/>
  <c r="L29" i="1"/>
  <c r="L30" i="1"/>
  <c r="N14" i="1"/>
  <c r="N32" i="1"/>
  <c r="N33" i="1"/>
  <c r="N25" i="1"/>
  <c r="N26" i="1"/>
  <c r="N27" i="1"/>
  <c r="N28" i="1"/>
  <c r="N29" i="1"/>
  <c r="N30" i="1"/>
  <c r="J14" i="1" l="1"/>
  <c r="J32" i="1"/>
  <c r="J33" i="1"/>
  <c r="J25" i="1"/>
  <c r="J26" i="1"/>
  <c r="J27" i="1"/>
  <c r="J28" i="1"/>
  <c r="J29" i="1"/>
  <c r="J30" i="1"/>
</calcChain>
</file>

<file path=xl/sharedStrings.xml><?xml version="1.0" encoding="utf-8"?>
<sst xmlns="http://schemas.openxmlformats.org/spreadsheetml/2006/main" count="607" uniqueCount="213">
  <si>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</si>
  <si>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</si>
  <si>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</si>
  <si>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</si>
  <si>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</si>
  <si>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</si>
  <si>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</si>
  <si>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</si>
  <si>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</si>
  <si>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</si>
  <si>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</si>
  <si>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</si>
  <si>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</si>
  <si>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</si>
  <si>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</si>
  <si>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</si>
  <si>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</si>
  <si>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</si>
  <si>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</si>
  <si>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</si>
  <si>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</si>
  <si>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</si>
  <si>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</si>
  <si>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</si>
  <si>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</si>
  <si>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</si>
  <si>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</si>
  <si>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</si>
  <si>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</si>
  <si>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</si>
  <si>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</si>
  <si>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</si>
  <si>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</si>
  <si>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</si>
  <si>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</si>
  <si>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</si>
  <si>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</si>
  <si>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</si>
  <si>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</si>
  <si>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</si>
  <si>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</si>
  <si>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</si>
  <si>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</si>
  <si>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</si>
  <si>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</si>
  <si>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</si>
  <si>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</si>
  <si>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</si>
  <si>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</si>
  <si>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</si>
  <si>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</si>
  <si>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</si>
  <si>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</si>
  <si>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</si>
  <si>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</si>
  <si>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</si>
  <si>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</si>
  <si>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</si>
  <si>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</si>
  <si>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</si>
  <si>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</si>
  <si>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</si>
  <si>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</si>
  <si>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</si>
  <si>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</si>
  <si>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</si>
  <si>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</si>
  <si>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</si>
  <si>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</si>
  <si>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</si>
  <si>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</si>
  <si>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</si>
  <si>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</si>
  <si>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</si>
  <si>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</si>
  <si>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</si>
  <si>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</si>
  <si>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</si>
  <si>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</si>
  <si>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</si>
  <si>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</si>
  <si>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</si>
  <si>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</si>
  <si>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</si>
  <si>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PROCESO DE CONTRATACIÓN</t>
  </si>
  <si>
    <t>VERSIÓN: 0</t>
  </si>
  <si>
    <t>Elaboró:</t>
  </si>
  <si>
    <t>RESPONSABLE TÉCNICO</t>
  </si>
  <si>
    <t>RESPONSABLE JURÍDICO</t>
  </si>
  <si>
    <t>RESPONSABLE FINANCIERO</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</si>
  <si>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</si>
  <si>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</si>
  <si>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</si>
  <si>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</si>
  <si>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</si>
  <si>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</si>
  <si>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</si>
  <si>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</si>
  <si>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</si>
  <si>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</si>
  <si>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</si>
  <si>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</si>
  <si>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</si>
  <si>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</si>
  <si>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CODIGO: GCONT-FO-028</t>
  </si>
  <si>
    <t>SI</t>
  </si>
  <si>
    <t>Permanente</t>
  </si>
  <si>
    <t>Contratista</t>
  </si>
  <si>
    <t>Finalización de la ejecución del contrato.</t>
  </si>
  <si>
    <t>Inicio de la ejecución del contrato</t>
  </si>
  <si>
    <t>NO</t>
  </si>
  <si>
    <t>Incremento en las cantidades de mano de obra y/o materiales por causas imputables al contratista</t>
  </si>
  <si>
    <t>Deterioro de las condiciones de seguridad y orden público que interrumpan las actividades o impidan la ejecución del contrato</t>
  </si>
  <si>
    <t>Daños causados a bienes o propiedades de terceros</t>
  </si>
  <si>
    <t>Daños o impactos que generen el contratista al medio ambiente en el desarrollo del contrato</t>
  </si>
  <si>
    <t>Revelación de información confidencial del proyecto a un tercero no autorizado</t>
  </si>
  <si>
    <t>Nivel de precisión y confiabilidad de los productos o resultados del contrato</t>
  </si>
  <si>
    <t>Demora en el tiempo de ejecucion del contrato</t>
  </si>
  <si>
    <t>Demora en la ejecución del proyecto</t>
  </si>
  <si>
    <t>Mal funcionamiento en los equipos y fallas en la operación</t>
  </si>
  <si>
    <t>Demandas al contratista y a la entidad</t>
  </si>
  <si>
    <t>Baja calidad o veracidad de la información suministrada por parte del contratista hacia la entidad</t>
  </si>
  <si>
    <t>Demandas al contratista y declaración de incumplimiento</t>
  </si>
  <si>
    <t xml:space="preserve">Revisión de los programas de seguridad y salud aprobados por la ARL del contratista. </t>
  </si>
  <si>
    <t xml:space="preserve">Revisión de las condiciones de seguridad y orden poublico en las areas de influencia de ejecición del proyecto. </t>
  </si>
  <si>
    <t>Revisión de los planes de continuidad del servicio en casos de emergencia que tenga determinado el contratista.</t>
  </si>
  <si>
    <t xml:space="preserve">Revisión de la metodología y buenas practicas para la ejecución de las actividades del proyecto. </t>
  </si>
  <si>
    <t xml:space="preserve">Revisión de los planes y guia para el manejo de sustancias y/o materiales que afecten o generen contaminación al medio ambiente. </t>
  </si>
  <si>
    <t xml:space="preserve">Revisión de la información entregada por el contratista en virtud de la ejecución del proyecto verificando que la misma cumpla con las caracteristicas pactadas en el contrato. </t>
  </si>
  <si>
    <t xml:space="preserve">Realizar la suscripción de los acuerdos de confidencialidad y verificación de cumplimiento de los mismos a lo largo de la ejecución del proyecto. </t>
  </si>
  <si>
    <t>Utilización indebida de la información o de los estudios resultantes del proyecto.</t>
  </si>
  <si>
    <t xml:space="preserve">Revisión de los planes para la custodia de la información resultante del proyecto. </t>
  </si>
  <si>
    <t>Revisión de los ANS y/o obligaciones contractuales para realizar el seguimiento en la entrega de información.</t>
  </si>
  <si>
    <t>Revisión de las caracteristicas y cumplimiento de las obligaciones y calidad de la información entregada por el contratista al FNA.</t>
  </si>
  <si>
    <t xml:space="preserve">Revisión periodica, control y seguimiento al cronograma del proyecto y su cumplimiento. </t>
  </si>
  <si>
    <t>Revisión del consumo de materia prima y de talento humano en conjunto con el contratista.</t>
  </si>
  <si>
    <t xml:space="preserve">Revisión del manejo, instalación y garantia de los elementos instalados por el contratista, asi como de las medidas de seguridad y polizas que amparen los activos. </t>
  </si>
  <si>
    <t>Contratista/Entidad</t>
  </si>
  <si>
    <t xml:space="preserve">Monitoreo permanente en conjunto con el contratista. </t>
  </si>
  <si>
    <t>Suspensión de la ejecución de las actividades del contrato y posibilidad de contagio a los demás servidores del  contratista y FNA.</t>
  </si>
  <si>
    <t>Entidad / Contratista</t>
  </si>
  <si>
    <t>El contratista debe garantizar la implementación y cumplimiento de los protocolos de bioseguridad en la prevención y mitigación de contagio, de conformidad con la normatividad vigente.</t>
  </si>
  <si>
    <t>Monitoreo permanente por parte del del supervisor de las condiciones de bioseguridad.</t>
  </si>
  <si>
    <t>Enfermedad del personal por riesgo sanitario (Pandemia) o cualquier otra enfermedad infecciosa.</t>
  </si>
  <si>
    <t>Demora en la iniciación del contrato por falta de requisitos de perfeccionamiento</t>
  </si>
  <si>
    <t>Retraso en la ejecución del contrato</t>
  </si>
  <si>
    <t>Definir claramente, solicitar anticipadamente y reiterativamente los documentos de perfeccionamiento</t>
  </si>
  <si>
    <t>Desde la Apertura del Proceso de Contratación</t>
  </si>
  <si>
    <t>Hasta el perfeccionamiento o acta de inicio del contrato</t>
  </si>
  <si>
    <t>Correos de solicitud de documentos</t>
  </si>
  <si>
    <t>Desde el cumplimiento de los requisitos previstos para iniciar la
ejecución del contrato</t>
  </si>
  <si>
    <t>Hasta el vencimiento 
del plazo de ejecución</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</si>
  <si>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</si>
  <si>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 del contratista.</t>
  </si>
  <si>
    <t>Estimación adecuada de los costos, procesos y tiempos.</t>
  </si>
  <si>
    <t>Lectura de las obligaciones y servicios requeridos</t>
  </si>
  <si>
    <t>Suspensión del contrato.
Cesión del contrato.
Posible incumplimiento del contrato</t>
  </si>
  <si>
    <t>Inicio de suspensión o Cesión</t>
  </si>
  <si>
    <t>Contratante</t>
  </si>
  <si>
    <t>Revisión periódica de la liquidez del contratista</t>
  </si>
  <si>
    <t>Semestral</t>
  </si>
  <si>
    <t>Demandas de carácter laboral.
Retrasos en el cumplimiento del contrato</t>
  </si>
  <si>
    <t>Uso adecuado de todos lo elementos y protocolos de Seguridad
Asignación de nuevo personal capaz e idóneo para el cumplimiento del objeto</t>
  </si>
  <si>
    <t>Revisión de cumplimiento de protocolos</t>
  </si>
  <si>
    <t>Posibles retrasos en la ejecución del contrato, incremento en costos de transporte o mano de obra</t>
  </si>
  <si>
    <t>Verificación de transporte y resguardo de elementos, insumos y personal.</t>
  </si>
  <si>
    <t>Comunicación con entidades de seguridad de la zona</t>
  </si>
  <si>
    <t>Falta de personal que ejecuta el contrato por ocurrencia de accidentes laborales.</t>
  </si>
  <si>
    <t>Posibilidad que el personal que apoya la ejecución de la obra y que está a cargo del contratista sufra accidentes.</t>
  </si>
  <si>
    <t>Fallas en la ejecución del contrato por inseguridad en zona de ejecución del contrato.</t>
  </si>
  <si>
    <t>Daño, pérdida o hurto de materiales o equipos por causas imputables al contratista.</t>
  </si>
  <si>
    <t>Indisponibilidad del contratista debido a  pérdida de liquidez o por encontrarse en proceso de insolvencia.</t>
  </si>
  <si>
    <t>Riesgo cambiario generado por la fluctuación del dólar frente al peso o por el aumento de los precios de mercado de los productos importados o de la materia prima.</t>
  </si>
  <si>
    <t>Sobrecostos y reclamaciones de rompimiento del equilibrio económico por parte del contratista.
Pérdida de utilidad del contratista.</t>
  </si>
  <si>
    <t xml:space="preserve">1 Presentar la oferta económica, teniendo en cuenta análisis previos de las fluctuaciones de las tasas de cambio que puedan afectar el precio en pesos colombianos de los bienes requeridos. 
 2 Utilizar mecanismos de cobertura cambiaria.
3:prevver la opcion de mantener Stop de inventarios.
4, Preveer otros proveedores  y analizar la posibilidad de  uso de  productos nacionales </t>
  </si>
  <si>
    <t>probable</t>
  </si>
  <si>
    <t>Moderado</t>
  </si>
  <si>
    <t>Desde la estructuración del proceso</t>
  </si>
  <si>
    <t xml:space="preserve">Revisión periódica de las fluctuaciones de las tasas de cambio </t>
  </si>
  <si>
    <t xml:space="preserve">1 En la estructuración del proceso se establecieron fechas estimadas de entrega de los bienes (4 a 5 meses), sin embargo, se estableció un tiempo superior en el plazo de ejecución del contrato (9 meses), previendo dichas demoras.
2 Establecimiento de la obligación contractual: Presentar el plan de trabajo en donde se indiquen las fechas tentativas para las entregas del material publicitario.
3. El FNA podrá requerir el suministro de elementos diferentes a los ya descritos por la entidad en el presente documento. En caso de requerirse elementos adicionales a los ya enunciados, el contratista deberá presentar dos (2) cotizaciones de proveedores legalmente constituidos, y la entidad aportará una (1) cotización la cual cumplirá con las mismas condiciones. </t>
  </si>
  <si>
    <t>Revisión y seguimiento al cumplimiento de las obligaciones contractuales</t>
  </si>
  <si>
    <t xml:space="preserve">Retrasos en la prestación del servicio </t>
  </si>
  <si>
    <t>Riesgo macroeconomicos por  Inflación que afecten  los precios del mercado o el precio  de la materia prima nacional.</t>
  </si>
  <si>
    <t>Establecimiento de la obligación: 
1 Hacer entrega de las muestras al supervisor, dentro de los 5 días hábiles siguientes a la solicitud.
2 Garantizar la calidad del material suministrado. En el caso de encontrar elementos en mal estado dentro de las entregas al FNA, el contratista deberá definir el procedimiento para la destrucción del material y sustituir las cantidades destruidas, sin que ello implique un costo adicional para el FNA.
Póliza de calidad de los bienes.</t>
  </si>
  <si>
    <t xml:space="preserve">Desde la aprobación de las muestras </t>
  </si>
  <si>
    <t>Al momento de aprobar y recibir los elementos por parte del FNA.</t>
  </si>
  <si>
    <t>Cuando se realice la actividad.</t>
  </si>
  <si>
    <t>Mala calidad de los insumos</t>
  </si>
  <si>
    <t xml:space="preserve">Baja calidad del producto final  o riesgos estructurales </t>
  </si>
  <si>
    <t xml:space="preserve">si </t>
  </si>
  <si>
    <t>Imposición de nuevos tributos</t>
  </si>
  <si>
    <t>Analizar la carga tributaria, la causación de la misma y los efectos en la ejecución del contrato.</t>
  </si>
  <si>
    <t>A partir de la creación del nuevo tributo</t>
  </si>
  <si>
    <t>Monitoreo y revisión normatividad tributaria</t>
  </si>
  <si>
    <t>Ausencia del personal del contratista por renuncia de uno o varios miembros del equipo de trabajo.</t>
  </si>
  <si>
    <t>Asignación de nuevo personal capaz e idóneo para el cumplimiento del objeto</t>
  </si>
  <si>
    <t>Evaluación clima laboral</t>
  </si>
  <si>
    <t>Trimestral</t>
  </si>
  <si>
    <t>Demoras en los entregables establecidos en el contrato por parte del contratista</t>
  </si>
  <si>
    <t>Revisión de los ANS y/o obligaciones contractuales para realizar el seguimiento en la entrega de lo requerido.</t>
  </si>
  <si>
    <t>Retraso en el cumplimiento del cronograma de trabajo por causas ajenas a las partes.</t>
  </si>
  <si>
    <t>Prórrogas al contrato.
Insatisfacción de las necesidades de la entidad</t>
  </si>
  <si>
    <t>Revisión de cronograma de actividades</t>
  </si>
  <si>
    <t>Verificación de informes y avance</t>
  </si>
  <si>
    <t>Retrasos en la prestación del servicio de evaluación del gobierno corporativo del FNA .  
Posible incumplimiento del contrato.</t>
  </si>
  <si>
    <t>Demora en los trámites de importación o escases de la  materia prima  para el desarrollo del contrato, por causas externas al contratista.</t>
  </si>
  <si>
    <t xml:space="preserve">Demora en la ejecución del proyecto, sanciones para la entidad </t>
  </si>
  <si>
    <t>Demoras en la entrega de informacióno documentos por parte del contratista</t>
  </si>
  <si>
    <t>WILSON BONILLA CRISTANCHIO</t>
  </si>
  <si>
    <t>DIANA MARCELA OSUNA  AYALA</t>
  </si>
  <si>
    <r>
      <t xml:space="preserve">Interrupción de la ejecución del proyecto debido a huelgas/ manifestaciones </t>
    </r>
    <r>
      <rPr>
        <strike/>
        <sz val="10"/>
        <color rgb="FFFF0000"/>
        <rFont val="Arial"/>
        <family val="2"/>
      </rPr>
      <t xml:space="preserve"> </t>
    </r>
    <r>
      <rPr>
        <sz val="10"/>
        <rFont val="Arial"/>
        <family val="2"/>
      </rPr>
      <t>por parte de los trabajadores del contratista.</t>
    </r>
  </si>
  <si>
    <t>MARIA ALEJANDRA MENDOZA DELGADO</t>
  </si>
  <si>
    <t>DIANA MARCELA OSUNA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</si>
</sst>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b/>
      <sz val="11"/>
      <color theme="1"/>
      <name val="Calibri"/>
      <family val="2"/>
      <scheme val="minor"/>
    </font>
    <font>
      <sz val="11"/>
      <color theme="1"/>
      <name val="Liberation Sans"/>
      <family val="2"/>
    </font>
    <font>
      <b/>
      <sz val="12"/>
      <name val="Arial"/>
      <family val="2"/>
    </font>
    <font>
      <b/>
      <sz val="10"/>
      <name val="Arial"/>
      <family val="2"/>
    </font>
    <font>
      <b/>
      <sz val="14"/>
      <color theme="1"/>
      <name val="Calibri"/>
      <family val="2"/>
      <scheme val="minor"/>
    </font>
    <font>
      <sz val="10"/>
      <name val="Arial"/>
      <family val="2"/>
    </font>
    <font>
      <sz val="11"/>
      <name val="Calibri"/>
      <family val="2"/>
      <scheme val="minor"/>
    </font>
    <font>
      <sz val="11"/>
      <name val="Liberation Sans"/>
      <family val="2"/>
    </font>
    <font>
      <sz val="10"/>
      <name val="Calibri"/>
      <family val="2"/>
      <scheme val="minor"/>
    </font>
    <font>
      <b/>
      <sz val="11"/>
      <name val="Calibri"/>
      <family val="2"/>
      <scheme val="minor"/>
    </font>
    <font>
      <strike/>
      <sz val="10"/>
      <color rgb="FFFF0000"/>
      <name val="Arial"/>
      <family val="2"/>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95">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applyAlignment="1">
      <alignment vertical="center"/>
    </xf>
    <xf numFmtId="0" fontId="5" fillId="2" borderId="0" xfId="0" applyFont="1" applyFill="1" applyAlignment="1">
      <alignment horizontal="center" vertical="center"/>
    </xf>
    <xf numFmtId="0" fontId="5" fillId="2" borderId="0" xfId="0" applyFont="1" applyFill="1" applyAlignment="1">
      <alignment horizontal="justify" vertical="center" wrapText="1"/>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6" fillId="0" borderId="1" xfId="1" applyFont="1" applyBorder="1" applyAlignment="1" applyProtection="1">
      <alignment horizontal="center" vertical="center" wrapText="1"/>
      <protection locked="0"/>
    </xf>
    <xf numFmtId="0" fontId="6" fillId="7" borderId="11" xfId="1" applyFont="1" applyFill="1" applyBorder="1" applyAlignment="1">
      <alignment horizontal="center" vertical="center" textRotation="90" wrapText="1"/>
    </xf>
    <xf numFmtId="0" fontId="6" fillId="7" borderId="1" xfId="1" applyFont="1" applyFill="1" applyBorder="1" applyAlignment="1">
      <alignment horizontal="center" vertical="center" textRotation="90"/>
    </xf>
    <xf numFmtId="0" fontId="6" fillId="7" borderId="1" xfId="1" applyFont="1" applyFill="1" applyBorder="1" applyAlignment="1">
      <alignment horizontal="center" vertical="center" textRotation="90" wrapText="1"/>
    </xf>
    <xf numFmtId="0" fontId="6" fillId="0" borderId="1" xfId="1" applyFont="1" applyBorder="1" applyAlignment="1" applyProtection="1">
      <alignment horizontal="center" vertical="center" wrapText="1"/>
      <protection locked="0" hidden="1"/>
    </xf>
    <xf numFmtId="0" fontId="6" fillId="7" borderId="1" xfId="1" applyFont="1" applyFill="1" applyBorder="1" applyAlignment="1" applyProtection="1">
      <alignment horizontal="center" vertical="center" wrapText="1"/>
      <protection locked="0"/>
    </xf>
    <xf numFmtId="0" fontId="6" fillId="6" borderId="1" xfId="1" applyFont="1" applyFill="1" applyBorder="1" applyAlignment="1" applyProtection="1">
      <alignment horizontal="center" vertical="center" wrapText="1"/>
      <protection locked="0" hidden="1"/>
    </xf>
    <xf numFmtId="0" fontId="6" fillId="2" borderId="1" xfId="1" applyFont="1" applyFill="1" applyBorder="1" applyAlignment="1">
      <alignment horizontal="center" vertical="center" wrapText="1"/>
    </xf>
    <xf numFmtId="0" fontId="6" fillId="2" borderId="1" xfId="1" applyFont="1" applyFill="1" applyBorder="1" applyAlignment="1" applyProtection="1">
      <alignment horizontal="center" vertical="center" wrapText="1"/>
      <protection locked="0" hidden="1"/>
    </xf>
    <xf numFmtId="0" fontId="6" fillId="2" borderId="1" xfId="1" applyFont="1" applyFill="1" applyBorder="1" applyAlignment="1">
      <alignment horizontal="justify" vertical="center" wrapText="1"/>
    </xf>
    <xf numFmtId="0" fontId="6" fillId="2" borderId="2" xfId="1" applyFont="1" applyFill="1" applyBorder="1" applyAlignment="1">
      <alignment horizontal="center" vertical="center" wrapText="1"/>
    </xf>
    <xf numFmtId="0" fontId="7" fillId="2" borderId="0" xfId="0" applyFont="1" applyFill="1"/>
    <xf numFmtId="0" fontId="7" fillId="2" borderId="0" xfId="0" applyFont="1" applyFill="1" applyAlignment="1">
      <alignment horizontal="center" vertical="center"/>
    </xf>
    <xf numFmtId="0" fontId="4" fillId="5" borderId="1" xfId="1" applyFont="1" applyFill="1" applyBorder="1" applyAlignment="1" applyProtection="1">
      <alignment horizontal="center" vertical="center" wrapText="1"/>
      <protection locked="0"/>
    </xf>
    <xf numFmtId="0" fontId="4" fillId="5" borderId="2" xfId="1" applyFont="1" applyFill="1" applyBorder="1" applyAlignment="1" applyProtection="1">
      <alignment horizontal="center" vertical="center" wrapText="1"/>
      <protection locked="0"/>
    </xf>
    <xf numFmtId="0" fontId="4" fillId="5" borderId="1" xfId="1" applyFont="1" applyFill="1" applyBorder="1" applyAlignment="1" applyProtection="1">
      <alignment horizontal="center" vertical="center" textRotation="90" wrapText="1"/>
      <protection locked="0"/>
    </xf>
    <xf numFmtId="0" fontId="9" fillId="2" borderId="0" xfId="0" applyFont="1" applyFill="1"/>
    <xf numFmtId="0" fontId="6" fillId="2" borderId="1" xfId="1" applyFont="1" applyFill="1" applyBorder="1" applyAlignment="1">
      <alignment horizontal="left" vertical="center" wrapText="1"/>
    </xf>
    <xf numFmtId="0" fontId="6" fillId="0" borderId="1" xfId="0" applyFont="1" applyBorder="1" applyAlignment="1" applyProtection="1">
      <alignment horizontal="center" vertical="center" wrapText="1"/>
      <protection locked="0"/>
    </xf>
    <xf numFmtId="0" fontId="6" fillId="0" borderId="29" xfId="0" applyFont="1" applyBorder="1" applyAlignment="1" applyProtection="1">
      <alignment horizontal="center" vertical="center" wrapText="1"/>
      <protection locked="0"/>
    </xf>
    <xf numFmtId="0" fontId="6" fillId="2" borderId="1" xfId="1" applyFont="1" applyFill="1" applyBorder="1" applyAlignment="1">
      <alignment horizontal="center" vertical="center"/>
    </xf>
    <xf numFmtId="0" fontId="10" fillId="2" borderId="0" xfId="0" applyFont="1" applyFill="1" applyAlignment="1">
      <alignment horizontal="center" vertical="center"/>
    </xf>
    <xf numFmtId="0" fontId="10" fillId="2" borderId="0" xfId="0" applyFont="1" applyFill="1"/>
    <xf numFmtId="0" fontId="10" fillId="2" borderId="0" xfId="0" applyFont="1" applyFill="1" applyAlignment="1">
      <alignment horizontal="left" vertical="center"/>
    </xf>
    <xf numFmtId="0" fontId="7" fillId="2" borderId="0" xfId="0" applyFont="1" applyFill="1" applyAlignment="1">
      <alignment horizontal="left" vertical="center"/>
    </xf>
    <xf numFmtId="0" fontId="7" fillId="2" borderId="0" xfId="0" applyFont="1" applyFill="1" applyAlignment="1">
      <alignment horizontal="center" vertical="center" wrapText="1"/>
    </xf>
    <xf numFmtId="0" fontId="10" fillId="2" borderId="0" xfId="0" applyFont="1" applyFill="1" applyAlignment="1">
      <alignment horizontal="center" vertical="center" wrapText="1"/>
    </xf>
    <xf numFmtId="0" fontId="6" fillId="2" borderId="29" xfId="1" applyFont="1" applyFill="1" applyBorder="1" applyAlignment="1">
      <alignment horizontal="center" vertical="center" wrapText="1"/>
    </xf>
    <xf numFmtId="0" fontId="6" fillId="2" borderId="3" xfId="1" applyFont="1" applyFill="1" applyBorder="1" applyAlignment="1">
      <alignment horizontal="center" vertical="center" wrapText="1"/>
    </xf>
    <xf numFmtId="0" fontId="6" fillId="2" borderId="29" xfId="1" applyFont="1" applyFill="1" applyBorder="1" applyAlignment="1">
      <alignment horizontal="justify" vertical="center" wrapText="1"/>
    </xf>
    <xf numFmtId="0" fontId="6" fillId="2" borderId="3" xfId="1" applyFont="1" applyFill="1" applyBorder="1" applyAlignment="1">
      <alignment horizontal="justify" vertical="center" wrapText="1"/>
    </xf>
    <xf numFmtId="0" fontId="6" fillId="2" borderId="1" xfId="1" applyFont="1" applyFill="1" applyBorder="1" applyAlignment="1">
      <alignment horizontal="justify" vertical="center" wrapText="1"/>
    </xf>
    <xf numFmtId="0" fontId="6" fillId="2" borderId="1" xfId="1" applyFont="1" applyFill="1" applyBorder="1" applyAlignment="1">
      <alignment horizontal="center" vertical="center" wrapText="1"/>
    </xf>
    <xf numFmtId="0" fontId="6" fillId="0" borderId="29" xfId="1" applyFont="1" applyBorder="1" applyAlignment="1">
      <alignment horizontal="center" vertical="center" wrapText="1"/>
    </xf>
    <xf numFmtId="0" fontId="6" fillId="0" borderId="3" xfId="1" applyFont="1" applyBorder="1" applyAlignment="1">
      <alignment horizontal="center" vertical="center" wrapText="1"/>
    </xf>
    <xf numFmtId="0" fontId="6" fillId="2" borderId="29" xfId="1" applyFont="1" applyFill="1" applyBorder="1" applyAlignment="1">
      <alignment horizontal="left" vertical="center" wrapText="1"/>
    </xf>
    <xf numFmtId="0" fontId="6" fillId="2" borderId="3" xfId="1" applyFont="1" applyFill="1" applyBorder="1" applyAlignment="1">
      <alignment horizontal="left" vertical="center" wrapText="1"/>
    </xf>
    <xf numFmtId="0" fontId="4" fillId="5" borderId="1" xfId="1" applyFont="1" applyFill="1" applyBorder="1" applyAlignment="1" applyProtection="1">
      <alignment horizontal="center" vertical="center" wrapText="1"/>
      <protection locked="0"/>
    </xf>
    <xf numFmtId="0" fontId="3" fillId="9" borderId="13" xfId="1" applyFont="1" applyFill="1" applyBorder="1" applyAlignment="1" applyProtection="1">
      <alignment horizontal="center" vertical="center"/>
      <protection locked="0"/>
    </xf>
    <xf numFmtId="0" fontId="3" fillId="9" borderId="14" xfId="1" applyFont="1" applyFill="1" applyBorder="1" applyAlignment="1" applyProtection="1">
      <alignment horizontal="center" vertical="center"/>
      <protection locked="0"/>
    </xf>
    <xf numFmtId="0" fontId="3" fillId="9" borderId="15" xfId="1" applyFont="1" applyFill="1" applyBorder="1" applyAlignment="1" applyProtection="1">
      <alignment horizontal="center" vertical="center"/>
      <protection locked="0"/>
    </xf>
    <xf numFmtId="0" fontId="4" fillId="0" borderId="17" xfId="1" applyFont="1" applyBorder="1" applyAlignment="1">
      <alignment horizontal="center" vertical="center"/>
    </xf>
    <xf numFmtId="0" fontId="4" fillId="0" borderId="16" xfId="1" applyFont="1" applyBorder="1" applyAlignment="1">
      <alignment horizontal="center" vertical="center"/>
    </xf>
    <xf numFmtId="0" fontId="4" fillId="0" borderId="18" xfId="1" applyFont="1" applyBorder="1" applyAlignment="1">
      <alignment horizontal="center" vertical="center"/>
    </xf>
    <xf numFmtId="0" fontId="4" fillId="0" borderId="6" xfId="1" applyFont="1" applyBorder="1" applyAlignment="1">
      <alignment horizontal="center" vertical="center"/>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4" fillId="0" borderId="7" xfId="1" applyFont="1" applyBorder="1" applyAlignment="1">
      <alignment horizontal="center" vertical="center"/>
    </xf>
    <xf numFmtId="0" fontId="4" fillId="0" borderId="21" xfId="1" applyFont="1" applyBorder="1" applyAlignment="1">
      <alignment horizontal="center" vertical="center"/>
    </xf>
    <xf numFmtId="0" fontId="4" fillId="0" borderId="22" xfId="1" applyFont="1" applyBorder="1" applyAlignment="1">
      <alignment horizontal="center" vertical="center"/>
    </xf>
    <xf numFmtId="0" fontId="4" fillId="0" borderId="24" xfId="1" applyFont="1" applyBorder="1" applyAlignment="1">
      <alignment horizontal="center" vertical="center"/>
    </xf>
    <xf numFmtId="0" fontId="4" fillId="0" borderId="23" xfId="1" applyFont="1" applyBorder="1" applyAlignment="1">
      <alignment horizontal="center" vertical="center"/>
    </xf>
    <xf numFmtId="0" fontId="4" fillId="0" borderId="25" xfId="1" applyFont="1" applyBorder="1" applyAlignment="1">
      <alignment horizontal="center" vertical="center"/>
    </xf>
    <xf numFmtId="0" fontId="8" fillId="0" borderId="8" xfId="1" applyFont="1" applyBorder="1" applyAlignment="1">
      <alignment horizontal="center" vertical="center"/>
    </xf>
    <xf numFmtId="0" fontId="8" fillId="0" borderId="9" xfId="1" applyFont="1" applyBorder="1" applyAlignment="1">
      <alignment horizontal="center" vertical="center"/>
    </xf>
    <xf numFmtId="0" fontId="8" fillId="0" borderId="11" xfId="1" applyFont="1" applyBorder="1" applyAlignment="1">
      <alignment horizontal="center" vertical="center"/>
    </xf>
    <xf numFmtId="0" fontId="8" fillId="0" borderId="1" xfId="1" applyFont="1" applyBorder="1" applyAlignment="1">
      <alignment horizontal="center" vertical="center"/>
    </xf>
    <xf numFmtId="0" fontId="8" fillId="0" borderId="12" xfId="1" applyFont="1" applyBorder="1" applyAlignment="1">
      <alignment horizontal="center" vertical="center"/>
    </xf>
    <xf numFmtId="0" fontId="8" fillId="0" borderId="4" xfId="1" applyFont="1" applyBorder="1" applyAlignment="1">
      <alignment horizontal="center" vertical="center"/>
    </xf>
    <xf numFmtId="0" fontId="4" fillId="0" borderId="9" xfId="1" applyFont="1" applyBorder="1" applyAlignment="1">
      <alignment horizontal="center" vertical="center"/>
    </xf>
    <xf numFmtId="0" fontId="4" fillId="0" borderId="1" xfId="1" applyFont="1" applyBorder="1" applyAlignment="1">
      <alignment horizontal="center" vertical="center"/>
    </xf>
    <xf numFmtId="0" fontId="4" fillId="0" borderId="4" xfId="1" applyFont="1" applyBorder="1" applyAlignment="1">
      <alignment horizontal="center" vertical="center"/>
    </xf>
    <xf numFmtId="0" fontId="3" fillId="8" borderId="8" xfId="1" applyFont="1" applyFill="1" applyBorder="1" applyAlignment="1" applyProtection="1">
      <alignment horizontal="center" vertical="center"/>
      <protection locked="0"/>
    </xf>
    <xf numFmtId="0" fontId="3" fillId="8" borderId="9" xfId="1" applyFont="1" applyFill="1" applyBorder="1" applyAlignment="1" applyProtection="1">
      <alignment horizontal="center" vertical="center"/>
      <protection locked="0"/>
    </xf>
    <xf numFmtId="0" fontId="3" fillId="10" borderId="9" xfId="1" applyFont="1" applyFill="1" applyBorder="1" applyAlignment="1" applyProtection="1">
      <alignment horizontal="center" vertical="center"/>
      <protection locked="0"/>
    </xf>
    <xf numFmtId="0" fontId="3" fillId="10" borderId="10" xfId="1" applyFont="1" applyFill="1" applyBorder="1" applyAlignment="1" applyProtection="1">
      <alignment horizontal="center" vertical="center"/>
      <protection locked="0"/>
    </xf>
    <xf numFmtId="0" fontId="4" fillId="3" borderId="11" xfId="1" applyFont="1" applyFill="1" applyBorder="1" applyAlignment="1" applyProtection="1">
      <alignment horizontal="center" vertical="center" textRotation="90" wrapText="1"/>
      <protection locked="0"/>
    </xf>
    <xf numFmtId="0" fontId="4" fillId="3" borderId="1" xfId="1" applyFont="1" applyFill="1" applyBorder="1" applyAlignment="1" applyProtection="1">
      <alignment horizontal="center" vertical="center" textRotation="90" wrapText="1"/>
      <protection locked="0"/>
    </xf>
    <xf numFmtId="0" fontId="4" fillId="3" borderId="1" xfId="1" applyFont="1" applyFill="1" applyBorder="1" applyAlignment="1" applyProtection="1">
      <alignment horizontal="center" vertical="center" wrapText="1"/>
      <protection locked="0"/>
    </xf>
    <xf numFmtId="0" fontId="4" fillId="4" borderId="1" xfId="1" applyFont="1" applyFill="1" applyBorder="1" applyAlignment="1" applyProtection="1">
      <alignment horizontal="center" vertical="center" wrapText="1"/>
      <protection locked="0"/>
    </xf>
    <xf numFmtId="0" fontId="4" fillId="4" borderId="1" xfId="1" applyFont="1" applyFill="1" applyBorder="1" applyAlignment="1" applyProtection="1">
      <alignment horizontal="center" vertical="center" textRotation="90" wrapText="1"/>
      <protection locked="0"/>
    </xf>
    <xf numFmtId="0" fontId="4" fillId="5" borderId="2" xfId="1" applyFont="1" applyFill="1" applyBorder="1" applyAlignment="1" applyProtection="1">
      <alignment horizontal="center" vertical="center" wrapText="1"/>
      <protection locked="0"/>
    </xf>
    <xf numFmtId="0" fontId="6" fillId="2" borderId="1" xfId="1" applyFont="1" applyFill="1" applyBorder="1" applyAlignment="1">
      <alignment horizontal="left" vertical="center" wrapText="1"/>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5" fillId="2" borderId="0" xfId="0" applyFont="1" applyFill="1" applyAlignment="1">
      <alignment horizontal="center" vertical="center"/>
    </xf>
  </cellXfs>
  <cellStyles count="2">
    <cellStyle name="Normal" xfId="0" builtinId="0"/>
    <cellStyle name="Normal 2" xfId="1" xr:uid="{00000000-0005-0000-0000-000001000000}"/>
  </cellStyles>
  <dxfs count="64">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1</xdr:col>
      <xdr:colOff>586220</xdr:colOff>
      <xdr:row>0</xdr:row>
      <xdr:rowOff>147201</xdr:rowOff>
    </xdr:from>
    <xdr:to>
      <xdr:col>3</xdr:col>
      <xdr:colOff>555625</xdr:colOff>
      <xdr:row>3</xdr:row>
      <xdr:rowOff>273895</xdr:rowOff>
    </xdr:to>
    <xdr:pic>
      <xdr:nvPicPr>
        <xdr:cNvPr id="2" name="Imagen 1">
          <a:extLst>
            <a:ext uri="{FF2B5EF4-FFF2-40B4-BE49-F238E27FC236}">
              <a16:creationId xmlns:a16="http://schemas.microsoft.com/office/drawing/2014/main" id="{EC11AA7A-BEDE-47F5-8DBD-DF55D6AF65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73595" y="147201"/>
          <a:ext cx="1144155" cy="1126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342900</xdr:colOff>
      <xdr:row>38</xdr:row>
      <xdr:rowOff>180975</xdr:rowOff>
    </xdr:from>
    <xdr:to>
      <xdr:col>20</xdr:col>
      <xdr:colOff>742315</xdr:colOff>
      <xdr:row>41</xdr:row>
      <xdr:rowOff>180340</xdr:rowOff>
    </xdr:to>
    <xdr:pic>
      <xdr:nvPicPr>
        <xdr:cNvPr id="4" name="Imagen 3" descr="Texto&#10;&#10;Descripción generada automáticamente">
          <a:extLst>
            <a:ext uri="{FF2B5EF4-FFF2-40B4-BE49-F238E27FC236}">
              <a16:creationId xmlns:a16="http://schemas.microsoft.com/office/drawing/2014/main" id="{FE236447-5975-0DF1-A4FF-B4C35FB65CD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649700" y="41700450"/>
          <a:ext cx="1228090" cy="570865"/>
        </a:xfrm>
        <a:prstGeom prst="rect">
          <a:avLst/>
        </a:prstGeom>
        <a:noFill/>
        <a:ln>
          <a:noFill/>
        </a:ln>
      </xdr:spPr>
    </xdr:pic>
    <xdr:clientData/>
  </xdr:twoCellAnchor>
  <xdr:twoCellAnchor editAs="oneCell">
    <xdr:from>
      <xdr:col>8</xdr:col>
      <xdr:colOff>161925</xdr:colOff>
      <xdr:row>40</xdr:row>
      <xdr:rowOff>125308</xdr:rowOff>
    </xdr:from>
    <xdr:to>
      <xdr:col>8</xdr:col>
      <xdr:colOff>752475</xdr:colOff>
      <xdr:row>42</xdr:row>
      <xdr:rowOff>181069</xdr:rowOff>
    </xdr:to>
    <xdr:pic>
      <xdr:nvPicPr>
        <xdr:cNvPr id="5" name="Imagen 4">
          <a:extLst>
            <a:ext uri="{FF2B5EF4-FFF2-40B4-BE49-F238E27FC236}">
              <a16:creationId xmlns:a16="http://schemas.microsoft.com/office/drawing/2014/main" id="{2A216AEF-D2AD-99FB-87CB-6052916B58B4}"/>
            </a:ext>
          </a:extLst>
        </xdr:cNvPr>
        <xdr:cNvPicPr>
          <a:picLocks noChangeAspect="1"/>
        </xdr:cNvPicPr>
      </xdr:nvPicPr>
      <xdr:blipFill>
        <a:blip xmlns:r="http://schemas.openxmlformats.org/officeDocument/2006/relationships" r:embed="rId3">
          <a:alphaModFix amt="70000"/>
          <a:extLst>
            <a:ext uri="{28A0092B-C50C-407E-A947-70E740481C1C}">
              <a14:useLocalDpi xmlns:a14="http://schemas.microsoft.com/office/drawing/2010/main" val="0"/>
            </a:ext>
          </a:extLst>
        </a:blip>
        <a:stretch>
          <a:fillRect/>
        </a:stretch>
      </xdr:blipFill>
      <xdr:spPr>
        <a:xfrm>
          <a:off x="5572125" y="39968383"/>
          <a:ext cx="590550" cy="436761"/>
        </a:xfrm>
        <a:prstGeom prst="rect">
          <a:avLst/>
        </a:prstGeom>
      </xdr:spPr>
    </xdr:pic>
    <xdr:clientData/>
  </xdr:twoCellAnchor>
  <xdr:twoCellAnchor editAs="oneCell">
    <xdr:from>
      <xdr:col>0</xdr:col>
      <xdr:colOff>0</xdr:colOff>
      <xdr:row>39</xdr:row>
      <xdr:rowOff>57150</xdr:rowOff>
    </xdr:from>
    <xdr:to>
      <xdr:col>1</xdr:col>
      <xdr:colOff>286338</xdr:colOff>
      <xdr:row>41</xdr:row>
      <xdr:rowOff>171450</xdr:rowOff>
    </xdr:to>
    <xdr:pic>
      <xdr:nvPicPr>
        <xdr:cNvPr id="6" name="Imagen 5" descr="Un dibujo en blanco y negro&#10;&#10;Descripción generada automáticamente con confianza media">
          <a:extLst>
            <a:ext uri="{FF2B5EF4-FFF2-40B4-BE49-F238E27FC236}">
              <a16:creationId xmlns:a16="http://schemas.microsoft.com/office/drawing/2014/main" id="{42D5584A-236A-4AF0-9FCB-C11108AB4E3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39709725"/>
          <a:ext cx="876888" cy="495300"/>
        </a:xfrm>
        <a:prstGeom prst="rect">
          <a:avLst/>
        </a:prstGeom>
      </xdr:spPr>
    </xdr:pic>
    <xdr:clientData/>
  </xdr:twoCellAnchor>
  <xdr:twoCellAnchor editAs="oneCell">
    <xdr:from>
      <xdr:col>15</xdr:col>
      <xdr:colOff>85725</xdr:colOff>
      <xdr:row>39</xdr:row>
      <xdr:rowOff>188307</xdr:rowOff>
    </xdr:from>
    <xdr:to>
      <xdr:col>16</xdr:col>
      <xdr:colOff>266700</xdr:colOff>
      <xdr:row>41</xdr:row>
      <xdr:rowOff>172085</xdr:rowOff>
    </xdr:to>
    <xdr:pic>
      <xdr:nvPicPr>
        <xdr:cNvPr id="7" name="Imagen 6" descr="Texto&#10;&#10;Descripción generada automáticamente">
          <a:extLst>
            <a:ext uri="{FF2B5EF4-FFF2-40B4-BE49-F238E27FC236}">
              <a16:creationId xmlns:a16="http://schemas.microsoft.com/office/drawing/2014/main" id="{EE6918B1-43CA-B821-54F0-7AC6AABDD6B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58725" y="39840882"/>
          <a:ext cx="1238250" cy="36477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56</xdr:row>
      <xdr:rowOff>134470</xdr:rowOff>
    </xdr:from>
    <xdr:to>
      <xdr:col>1</xdr:col>
      <xdr:colOff>7504019</xdr:colOff>
      <xdr:row>76</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Epuentesc\Documents\Procesos%20de%20contrataci&#243;n\2021\Interventor&#237;a%20Gestor%20Documental%20Garant&#237;as\MATRIZ%20DE%20RIESGOS%20INTERVENTOR&#205;A%20GESTOR%20DOCUMEN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puentesb/AppData/Local/Microsoft/Windows/INetCache/Content.Outlook/NL2N3YKB/MATRIZ%20DE%20RIESGOS%20SIEMBRA%20ARBOLES%20Rev%20Tec.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puentesb/AppData/Local/Microsoft/Windows/INetCache/Content.Outlook/NL2N3YKB/MATRIZ%20DE%20RIESGOS%20Rev%20Te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RIESGOS"/>
      <sheetName val="DILIGENCIAMIENTO"/>
    </sheetNames>
    <sheetDataSet>
      <sheetData sheetId="0" refreshError="1"/>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RIESGOS"/>
      <sheetName val="DILIGENCIAMIENTO"/>
    </sheetNames>
    <sheetDataSet>
      <sheetData sheetId="0" refreshError="1"/>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44"/>
  <sheetViews>
    <sheetView tabSelected="1" view="pageBreakPreview" topLeftCell="A38" zoomScaleNormal="70" zoomScaleSheetLayoutView="100" workbookViewId="0">
      <selection activeCell="G42" sqref="G42"/>
    </sheetView>
  </sheetViews>
  <sheetFormatPr baseColWidth="10" defaultRowHeight="15"/>
  <cols>
    <col min="1" max="4" width="8.85546875" style="27" customWidth="1"/>
    <col min="5" max="6" width="11.42578125" style="40"/>
    <col min="7" max="8" width="11.42578125" style="26"/>
    <col min="9" max="10" width="12.42578125" style="26" customWidth="1"/>
    <col min="11" max="11" width="15.28515625" style="26" customWidth="1"/>
    <col min="12" max="14" width="12.42578125" style="26" customWidth="1"/>
    <col min="15" max="15" width="30" style="26" bestFit="1" customWidth="1"/>
    <col min="16" max="16" width="15.85546875" style="26" customWidth="1"/>
    <col min="17" max="17" width="15.28515625" style="26" customWidth="1"/>
    <col min="18" max="21" width="12.42578125" style="26" customWidth="1"/>
    <col min="22" max="23" width="13.140625" style="26" customWidth="1"/>
    <col min="24" max="24" width="15.5703125" style="26" customWidth="1"/>
    <col min="25" max="25" width="24.42578125" style="26" customWidth="1"/>
    <col min="26" max="26" width="21.42578125" style="26" customWidth="1"/>
    <col min="27" max="27" width="22.140625" style="26" customWidth="1"/>
    <col min="28" max="28" width="11.42578125" style="27" bestFit="1" customWidth="1"/>
    <col min="29" max="29" width="11.140625" style="27" customWidth="1"/>
    <col min="30" max="31" width="11.140625" style="26" customWidth="1"/>
    <col min="32" max="16384" width="11.42578125" style="26"/>
  </cols>
  <sheetData>
    <row r="1" spans="1:29" ht="26.25" customHeight="1">
      <c r="A1" s="68"/>
      <c r="B1" s="69"/>
      <c r="C1" s="69"/>
      <c r="D1" s="69"/>
      <c r="E1" s="69"/>
      <c r="F1" s="69"/>
      <c r="G1" s="69"/>
      <c r="H1" s="74" t="s">
        <v>103</v>
      </c>
      <c r="I1" s="74"/>
      <c r="J1" s="74"/>
      <c r="K1" s="74"/>
      <c r="L1" s="74"/>
      <c r="M1" s="74"/>
      <c r="N1" s="74"/>
      <c r="O1" s="74"/>
      <c r="P1" s="74"/>
      <c r="Q1" s="74"/>
      <c r="R1" s="74"/>
      <c r="S1" s="74"/>
      <c r="T1" s="74"/>
      <c r="U1" s="74"/>
      <c r="V1" s="74"/>
      <c r="W1" s="74"/>
      <c r="X1" s="74"/>
      <c r="Y1" s="56" t="s">
        <v>104</v>
      </c>
      <c r="Z1" s="57"/>
      <c r="AA1" s="57"/>
      <c r="AB1" s="57"/>
      <c r="AC1" s="58"/>
    </row>
    <row r="2" spans="1:29" ht="26.25" customHeight="1">
      <c r="A2" s="70"/>
      <c r="B2" s="71"/>
      <c r="C2" s="71"/>
      <c r="D2" s="71"/>
      <c r="E2" s="71"/>
      <c r="F2" s="71"/>
      <c r="G2" s="71"/>
      <c r="H2" s="75"/>
      <c r="I2" s="75"/>
      <c r="J2" s="75"/>
      <c r="K2" s="75"/>
      <c r="L2" s="75"/>
      <c r="M2" s="75"/>
      <c r="N2" s="75"/>
      <c r="O2" s="75"/>
      <c r="P2" s="75"/>
      <c r="Q2" s="75"/>
      <c r="R2" s="75"/>
      <c r="S2" s="75"/>
      <c r="T2" s="75"/>
      <c r="U2" s="75"/>
      <c r="V2" s="75"/>
      <c r="W2" s="75"/>
      <c r="X2" s="75"/>
      <c r="Y2" s="59"/>
      <c r="Z2" s="60"/>
      <c r="AA2" s="60"/>
      <c r="AB2" s="60"/>
      <c r="AC2" s="61"/>
    </row>
    <row r="3" spans="1:29" ht="26.25" customHeight="1">
      <c r="A3" s="70"/>
      <c r="B3" s="71"/>
      <c r="C3" s="71"/>
      <c r="D3" s="71"/>
      <c r="E3" s="71"/>
      <c r="F3" s="71"/>
      <c r="G3" s="71"/>
      <c r="H3" s="75" t="s">
        <v>84</v>
      </c>
      <c r="I3" s="75"/>
      <c r="J3" s="75"/>
      <c r="K3" s="75"/>
      <c r="L3" s="75"/>
      <c r="M3" s="75"/>
      <c r="N3" s="75"/>
      <c r="O3" s="75"/>
      <c r="P3" s="75"/>
      <c r="Q3" s="75"/>
      <c r="R3" s="75"/>
      <c r="S3" s="75"/>
      <c r="T3" s="75"/>
      <c r="U3" s="75"/>
      <c r="V3" s="75"/>
      <c r="W3" s="75"/>
      <c r="X3" s="75"/>
      <c r="Y3" s="62" t="s">
        <v>85</v>
      </c>
      <c r="Z3" s="63"/>
      <c r="AA3" s="63"/>
      <c r="AB3" s="63"/>
      <c r="AC3" s="64"/>
    </row>
    <row r="4" spans="1:29" ht="26.25" customHeight="1" thickBot="1">
      <c r="A4" s="72"/>
      <c r="B4" s="73"/>
      <c r="C4" s="73"/>
      <c r="D4" s="73"/>
      <c r="E4" s="73"/>
      <c r="F4" s="73"/>
      <c r="G4" s="73"/>
      <c r="H4" s="76"/>
      <c r="I4" s="76"/>
      <c r="J4" s="76"/>
      <c r="K4" s="76"/>
      <c r="L4" s="76"/>
      <c r="M4" s="76"/>
      <c r="N4" s="76"/>
      <c r="O4" s="76"/>
      <c r="P4" s="76"/>
      <c r="Q4" s="76"/>
      <c r="R4" s="76"/>
      <c r="S4" s="76"/>
      <c r="T4" s="76"/>
      <c r="U4" s="76"/>
      <c r="V4" s="76"/>
      <c r="W4" s="76"/>
      <c r="X4" s="76"/>
      <c r="Y4" s="65"/>
      <c r="Z4" s="66"/>
      <c r="AA4" s="66"/>
      <c r="AB4" s="66"/>
      <c r="AC4" s="67"/>
    </row>
    <row r="6" spans="1:29" ht="15.75" thickBot="1"/>
    <row r="7" spans="1:29" ht="15.75">
      <c r="A7" s="77" t="s">
        <v>4</v>
      </c>
      <c r="B7" s="78"/>
      <c r="C7" s="78"/>
      <c r="D7" s="78"/>
      <c r="E7" s="78"/>
      <c r="F7" s="78"/>
      <c r="G7" s="53" t="s">
        <v>0</v>
      </c>
      <c r="H7" s="54"/>
      <c r="I7" s="54"/>
      <c r="J7" s="54"/>
      <c r="K7" s="54"/>
      <c r="L7" s="54"/>
      <c r="M7" s="54"/>
      <c r="N7" s="55"/>
      <c r="O7" s="79" t="s">
        <v>1</v>
      </c>
      <c r="P7" s="79"/>
      <c r="Q7" s="79"/>
      <c r="R7" s="79"/>
      <c r="S7" s="79"/>
      <c r="T7" s="79"/>
      <c r="U7" s="79"/>
      <c r="V7" s="79"/>
      <c r="W7" s="79"/>
      <c r="X7" s="79"/>
      <c r="Y7" s="79"/>
      <c r="Z7" s="79"/>
      <c r="AA7" s="79"/>
      <c r="AB7" s="79"/>
      <c r="AC7" s="80"/>
    </row>
    <row r="8" spans="1:29" ht="36.75" customHeight="1">
      <c r="A8" s="81" t="s">
        <v>5</v>
      </c>
      <c r="B8" s="82" t="s">
        <v>6</v>
      </c>
      <c r="C8" s="82" t="s">
        <v>9</v>
      </c>
      <c r="D8" s="82" t="s">
        <v>10</v>
      </c>
      <c r="E8" s="83" t="s">
        <v>11</v>
      </c>
      <c r="F8" s="83"/>
      <c r="G8" s="84" t="s">
        <v>12</v>
      </c>
      <c r="H8" s="84"/>
      <c r="I8" s="84" t="s">
        <v>13</v>
      </c>
      <c r="J8" s="84"/>
      <c r="K8" s="84" t="s">
        <v>14</v>
      </c>
      <c r="L8" s="84"/>
      <c r="M8" s="85" t="s">
        <v>15</v>
      </c>
      <c r="N8" s="85" t="s">
        <v>16</v>
      </c>
      <c r="O8" s="52" t="s">
        <v>17</v>
      </c>
      <c r="P8" s="52" t="s">
        <v>18</v>
      </c>
      <c r="Q8" s="52"/>
      <c r="R8" s="52" t="s">
        <v>2</v>
      </c>
      <c r="S8" s="52"/>
      <c r="T8" s="52"/>
      <c r="U8" s="52"/>
      <c r="V8" s="52"/>
      <c r="W8" s="52"/>
      <c r="X8" s="52" t="s">
        <v>23</v>
      </c>
      <c r="Y8" s="52" t="s">
        <v>71</v>
      </c>
      <c r="Z8" s="52" t="s">
        <v>24</v>
      </c>
      <c r="AA8" s="52" t="s">
        <v>25</v>
      </c>
      <c r="AB8" s="52" t="s">
        <v>3</v>
      </c>
      <c r="AC8" s="86"/>
    </row>
    <row r="9" spans="1:29" s="31" customFormat="1" ht="77.25" customHeight="1">
      <c r="A9" s="81"/>
      <c r="B9" s="82"/>
      <c r="C9" s="82"/>
      <c r="D9" s="82"/>
      <c r="E9" s="83"/>
      <c r="F9" s="83"/>
      <c r="G9" s="84"/>
      <c r="H9" s="84"/>
      <c r="I9" s="84"/>
      <c r="J9" s="84"/>
      <c r="K9" s="84"/>
      <c r="L9" s="84"/>
      <c r="M9" s="85"/>
      <c r="N9" s="85"/>
      <c r="O9" s="52"/>
      <c r="P9" s="52"/>
      <c r="Q9" s="52"/>
      <c r="R9" s="52" t="s">
        <v>19</v>
      </c>
      <c r="S9" s="52"/>
      <c r="T9" s="52" t="s">
        <v>20</v>
      </c>
      <c r="U9" s="52"/>
      <c r="V9" s="30" t="s">
        <v>21</v>
      </c>
      <c r="W9" s="30" t="s">
        <v>22</v>
      </c>
      <c r="X9" s="52"/>
      <c r="Y9" s="52"/>
      <c r="Z9" s="52"/>
      <c r="AA9" s="52"/>
      <c r="AB9" s="28" t="s">
        <v>26</v>
      </c>
      <c r="AC9" s="29" t="s">
        <v>27</v>
      </c>
    </row>
    <row r="10" spans="1:29" s="31" customFormat="1" ht="88.5" customHeight="1">
      <c r="A10" s="16" t="s">
        <v>29</v>
      </c>
      <c r="B10" s="18" t="s">
        <v>35</v>
      </c>
      <c r="C10" s="18" t="s">
        <v>41</v>
      </c>
      <c r="D10" s="18" t="s">
        <v>52</v>
      </c>
      <c r="E10" s="42" t="s">
        <v>144</v>
      </c>
      <c r="F10" s="43"/>
      <c r="G10" s="42" t="s">
        <v>145</v>
      </c>
      <c r="H10" s="43"/>
      <c r="I10" s="15" t="s">
        <v>97</v>
      </c>
      <c r="J10" s="19" t="str">
        <f t="shared" ref="J10:J31" si="0">IF(I10="Raro","1",IF(I10="Improbable","2",IF(I10="Posible","3",IF(I10="Probable","4",IF(I10="Casi cierto","5","0")))))</f>
        <v>3</v>
      </c>
      <c r="K10" s="20" t="s">
        <v>67</v>
      </c>
      <c r="L10" s="19" t="str">
        <f t="shared" ref="L10:L31" si="1">IF(K10="INSIGNIFICANTE","1",IF(K10="MENOR","2",IF(K10="MODERADO","3",IF(K10="MAYOR","4",IF(K10="CATASTRÓFICO","5","0")))))</f>
        <v>2</v>
      </c>
      <c r="M10" s="19">
        <f t="shared" ref="M10:M31" si="2">+J10+L10</f>
        <v>5</v>
      </c>
      <c r="N10" s="19" t="str">
        <f t="shared" ref="N10:N31" si="3">IF(M10=0," ",IF(M10&lt;=4,"Riesgo Bajo",IF(M10&lt;=5,"Riesgo Medio",IF(M10&lt;=7,"Riesgo Alto",IF(M10&lt;=10,"Riesgo Extremo","No Disponible")))))</f>
        <v>Riesgo Medio</v>
      </c>
      <c r="O10" s="22" t="s">
        <v>137</v>
      </c>
      <c r="P10" s="46" t="s">
        <v>146</v>
      </c>
      <c r="Q10" s="46"/>
      <c r="R10" s="20" t="s">
        <v>96</v>
      </c>
      <c r="S10" s="19" t="str">
        <f t="shared" ref="S10:S31" si="4">IF(R10="Raro","1",IF(R10="Improbable","2",IF(R10="Posible","3",IF(R10="Probable","4",IF(R10="Casi cierto","5","0")))))</f>
        <v>2</v>
      </c>
      <c r="T10" s="20" t="s">
        <v>67</v>
      </c>
      <c r="U10" s="19" t="str">
        <f t="shared" ref="U10:U31" si="5">IF(T10="INSIGNIFICANTE","1",IF(T10="MENOR","2",IF(T10="MODERADO","3",IF(T10="MAYOR","4",IF(T10="CATASTRÓFICO","5","0")))))</f>
        <v>2</v>
      </c>
      <c r="V10" s="19">
        <f t="shared" ref="V10:V31" si="6">S10+U10</f>
        <v>4</v>
      </c>
      <c r="W10" s="21" t="str">
        <f t="shared" ref="W10:W31" si="7">IF(V10=0," ",IF(V10&lt;=4,"Riesgo Bajo",IF(V10&lt;=5,"Riesgo Medio",IF(V10&lt;=7,"Riesgo Alto",IF(V10&lt;=10,"Riesgo Extremo","No Disponible")))))</f>
        <v>Riesgo Bajo</v>
      </c>
      <c r="X10" s="22" t="s">
        <v>105</v>
      </c>
      <c r="Y10" s="22" t="s">
        <v>137</v>
      </c>
      <c r="Z10" s="24" t="s">
        <v>147</v>
      </c>
      <c r="AA10" s="32" t="s">
        <v>148</v>
      </c>
      <c r="AB10" s="22" t="s">
        <v>149</v>
      </c>
      <c r="AC10" s="33" t="s">
        <v>106</v>
      </c>
    </row>
    <row r="11" spans="1:29" ht="120.6" customHeight="1">
      <c r="A11" s="16" t="s">
        <v>30</v>
      </c>
      <c r="B11" s="17" t="s">
        <v>35</v>
      </c>
      <c r="C11" s="18" t="s">
        <v>42</v>
      </c>
      <c r="D11" s="18" t="s">
        <v>52</v>
      </c>
      <c r="E11" s="48" t="s">
        <v>190</v>
      </c>
      <c r="F11" s="49"/>
      <c r="G11" s="50" t="s">
        <v>173</v>
      </c>
      <c r="H11" s="51"/>
      <c r="I11" s="15" t="s">
        <v>96</v>
      </c>
      <c r="J11" s="19" t="str">
        <f>IF(I11="Raro","1",IF(I11="Improbable","2",IF(I11="Posible","3",IF(I11="Probable","4",IF(I11="Casi cierto","5","0")))))</f>
        <v>2</v>
      </c>
      <c r="K11" s="15" t="s">
        <v>68</v>
      </c>
      <c r="L11" s="19" t="str">
        <f>IF(K11="INSIGNIFICANTE","1",IF(K11="MENOR","2",IF(K11="MODERADO","3",IF(K11="MAYOR","4",IF(K11="CATASTRÓFICO","5","0")))))</f>
        <v>3</v>
      </c>
      <c r="M11" s="19">
        <f>J11+L11</f>
        <v>5</v>
      </c>
      <c r="N11" s="21" t="str">
        <f>IF(M11=0," ",IF(M11&lt;=4,"Riesgo Bajo",IF(M11&lt;=5,"Riesgo Medio",IF(M11&lt;=7,"Riesgo Alto",IF(M11&lt;=10,"Riesgo Extremo","No Disponible")))))</f>
        <v>Riesgo Medio</v>
      </c>
      <c r="O11" s="22" t="s">
        <v>137</v>
      </c>
      <c r="P11" s="46" t="s">
        <v>191</v>
      </c>
      <c r="Q11" s="46"/>
      <c r="R11" s="15" t="s">
        <v>96</v>
      </c>
      <c r="S11" s="19" t="str">
        <f>IF(R11="Raro","1",IF(R11="Improbable","2",IF(R11="Posible","3",IF(R11="Probable","4",IF(R11="Casi cierto","5","0")))))</f>
        <v>2</v>
      </c>
      <c r="T11" s="15" t="s">
        <v>67</v>
      </c>
      <c r="U11" s="19" t="str">
        <f>IF(T11="INSIGNIFICANTE","1",IF(T11="MENOR","2",IF(T11="MODERADO","3",IF(T11="MAYOR","4",IF(T11="CATASTRÓFICO","5","0")))))</f>
        <v>2</v>
      </c>
      <c r="V11" s="23">
        <f>S11+U11</f>
        <v>4</v>
      </c>
      <c r="W11" s="21" t="str">
        <f>IF(V11=0," ",IF(V11&lt;=4,"Riesgo Bajo",IF(V11&lt;=5,"Riesgo Medio",IF(V11&lt;=7,"Riesgo Alto",IF(V11&lt;=10,"Riesgo Extremo","No Disponible")))))</f>
        <v>Riesgo Bajo</v>
      </c>
      <c r="X11" s="22" t="s">
        <v>189</v>
      </c>
      <c r="Y11" s="22" t="s">
        <v>137</v>
      </c>
      <c r="Z11" s="32" t="s">
        <v>192</v>
      </c>
      <c r="AA11" s="24" t="s">
        <v>151</v>
      </c>
      <c r="AB11" s="22" t="s">
        <v>193</v>
      </c>
      <c r="AC11" s="22" t="s">
        <v>106</v>
      </c>
    </row>
    <row r="12" spans="1:29" s="31" customFormat="1" ht="128.25" customHeight="1">
      <c r="A12" s="16" t="s">
        <v>29</v>
      </c>
      <c r="B12" s="18" t="s">
        <v>35</v>
      </c>
      <c r="C12" s="18" t="s">
        <v>41</v>
      </c>
      <c r="D12" s="18" t="s">
        <v>48</v>
      </c>
      <c r="E12" s="42" t="s">
        <v>152</v>
      </c>
      <c r="F12" s="43"/>
      <c r="G12" s="42" t="s">
        <v>153</v>
      </c>
      <c r="H12" s="43"/>
      <c r="I12" s="15" t="s">
        <v>97</v>
      </c>
      <c r="J12" s="19" t="str">
        <f t="shared" si="0"/>
        <v>3</v>
      </c>
      <c r="K12" s="20" t="s">
        <v>67</v>
      </c>
      <c r="L12" s="19" t="str">
        <f t="shared" si="1"/>
        <v>2</v>
      </c>
      <c r="M12" s="19">
        <f t="shared" si="2"/>
        <v>5</v>
      </c>
      <c r="N12" s="19" t="str">
        <f t="shared" si="3"/>
        <v>Riesgo Medio</v>
      </c>
      <c r="O12" s="22" t="s">
        <v>107</v>
      </c>
      <c r="P12" s="44" t="s">
        <v>154</v>
      </c>
      <c r="Q12" s="45"/>
      <c r="R12" s="20" t="s">
        <v>97</v>
      </c>
      <c r="S12" s="19" t="str">
        <f t="shared" si="4"/>
        <v>3</v>
      </c>
      <c r="T12" s="20" t="s">
        <v>66</v>
      </c>
      <c r="U12" s="19" t="str">
        <f t="shared" si="5"/>
        <v>1</v>
      </c>
      <c r="V12" s="19">
        <f t="shared" si="6"/>
        <v>4</v>
      </c>
      <c r="W12" s="21" t="str">
        <f t="shared" si="7"/>
        <v>Riesgo Bajo</v>
      </c>
      <c r="X12" s="22" t="s">
        <v>110</v>
      </c>
      <c r="Y12" s="22" t="s">
        <v>107</v>
      </c>
      <c r="Z12" s="24" t="s">
        <v>147</v>
      </c>
      <c r="AA12" s="32" t="s">
        <v>148</v>
      </c>
      <c r="AB12" s="22" t="s">
        <v>155</v>
      </c>
      <c r="AC12" s="33" t="s">
        <v>106</v>
      </c>
    </row>
    <row r="13" spans="1:29" ht="81" customHeight="1">
      <c r="A13" s="16" t="s">
        <v>30</v>
      </c>
      <c r="B13" s="18" t="s">
        <v>35</v>
      </c>
      <c r="C13" s="18" t="s">
        <v>42</v>
      </c>
      <c r="D13" s="18" t="s">
        <v>48</v>
      </c>
      <c r="E13" s="42" t="s">
        <v>111</v>
      </c>
      <c r="F13" s="43"/>
      <c r="G13" s="42" t="s">
        <v>118</v>
      </c>
      <c r="H13" s="43"/>
      <c r="I13" s="15" t="s">
        <v>97</v>
      </c>
      <c r="J13" s="19" t="str">
        <f>IF(I13="Raro","1",IF(I13="Improbable","2",IF(I13="Posible","3",IF(I13="Probable","4",IF(I13="Casi cierto","5","0")))))</f>
        <v>3</v>
      </c>
      <c r="K13" s="20" t="s">
        <v>67</v>
      </c>
      <c r="L13" s="19" t="str">
        <f>IF(K13="INSIGNIFICANTE","1",IF(K13="MENOR","2",IF(K13="MODERADO","3",IF(K13="MAYOR","4",IF(K13="CATASTRÓFICO","5","0")))))</f>
        <v>2</v>
      </c>
      <c r="M13" s="19">
        <v>4</v>
      </c>
      <c r="N13" s="21" t="str">
        <f>IF(M13=0," ",IF(M13&lt;=4,"Riesgo Bajo",IF(M13&lt;=5,"Riesgo Medio",IF(M13&lt;=7,"Riesgo Alto",IF(M13&lt;=10,"Riesgo Extremo","No Disponible")))))</f>
        <v>Riesgo Bajo</v>
      </c>
      <c r="O13" s="22" t="s">
        <v>107</v>
      </c>
      <c r="P13" s="42" t="s">
        <v>135</v>
      </c>
      <c r="Q13" s="43"/>
      <c r="R13" s="20" t="s">
        <v>95</v>
      </c>
      <c r="S13" s="19" t="str">
        <f>IF(R13="Raro","1",IF(R13="Improbable","2",IF(R13="Posible","3",IF(R13="Probable","4",IF(R13="Casi cierto","5","0")))))</f>
        <v>1</v>
      </c>
      <c r="T13" s="20" t="s">
        <v>68</v>
      </c>
      <c r="U13" s="19" t="str">
        <f>IF(T13="INSIGNIFICANTE","1",IF(T13="MENOR","2",IF(T13="MODERADO","3",IF(T13="MAYOR","4",IF(T13="CATASTRÓFICO","5","0")))))</f>
        <v>3</v>
      </c>
      <c r="V13" s="23">
        <f>S13+U13</f>
        <v>4</v>
      </c>
      <c r="W13" s="21" t="str">
        <f>IF(V13=0," ",IF(V13&lt;=4,"Riesgo Bajo",IF(V13&lt;=5,"Riesgo Medio",IF(V13&lt;=7,"Riesgo Alto",IF(V13&lt;=10,"Riesgo Extremo","No Disponible")))))</f>
        <v>Riesgo Bajo</v>
      </c>
      <c r="X13" s="22" t="s">
        <v>110</v>
      </c>
      <c r="Y13" s="22" t="s">
        <v>107</v>
      </c>
      <c r="Z13" s="24" t="s">
        <v>109</v>
      </c>
      <c r="AA13" s="24" t="s">
        <v>108</v>
      </c>
      <c r="AB13" s="22" t="s">
        <v>138</v>
      </c>
      <c r="AC13" s="25" t="s">
        <v>106</v>
      </c>
    </row>
    <row r="14" spans="1:29" ht="81" customHeight="1">
      <c r="A14" s="16" t="s">
        <v>30</v>
      </c>
      <c r="B14" s="18" t="s">
        <v>35</v>
      </c>
      <c r="C14" s="18" t="s">
        <v>42</v>
      </c>
      <c r="D14" s="18" t="s">
        <v>48</v>
      </c>
      <c r="E14" s="42" t="s">
        <v>170</v>
      </c>
      <c r="F14" s="43"/>
      <c r="G14" s="42" t="s">
        <v>118</v>
      </c>
      <c r="H14" s="43"/>
      <c r="I14" s="15" t="s">
        <v>96</v>
      </c>
      <c r="J14" s="19" t="str">
        <f>IF(I14="Raro","1",IF(I14="Improbable","2",IF(I14="Posible","3",IF(I14="Probable","4",IF(I14="Casi cierto","5","0")))))</f>
        <v>2</v>
      </c>
      <c r="K14" s="20" t="s">
        <v>68</v>
      </c>
      <c r="L14" s="19" t="str">
        <f>IF(K14="INSIGNIFICANTE","1",IF(K14="MENOR","2",IF(K14="MODERADO","3",IF(K14="MAYOR","4",IF(K14="CATASTRÓFICO","5","0")))))</f>
        <v>3</v>
      </c>
      <c r="M14" s="19">
        <v>4</v>
      </c>
      <c r="N14" s="21" t="str">
        <f>IF(M14=0," ",IF(M14&lt;=4,"Riesgo Bajo",IF(M14&lt;=5,"Riesgo Medio",IF(M14&lt;=7,"Riesgo Alto",IF(M14&lt;=10,"Riesgo Extremo","No Disponible")))))</f>
        <v>Riesgo Bajo</v>
      </c>
      <c r="O14" s="22" t="s">
        <v>107</v>
      </c>
      <c r="P14" s="42" t="s">
        <v>136</v>
      </c>
      <c r="Q14" s="43"/>
      <c r="R14" s="20" t="s">
        <v>95</v>
      </c>
      <c r="S14" s="19" t="str">
        <f>IF(R14="Raro","1",IF(R14="Improbable","2",IF(R14="Posible","3",IF(R14="Probable","4",IF(R14="Casi cierto","5","0")))))</f>
        <v>1</v>
      </c>
      <c r="T14" s="20" t="s">
        <v>68</v>
      </c>
      <c r="U14" s="19" t="str">
        <f>IF(T14="INSIGNIFICANTE","1",IF(T14="MENOR","2",IF(T14="MODERADO","3",IF(T14="MAYOR","4",IF(T14="CATASTRÓFICO","5","0")))))</f>
        <v>3</v>
      </c>
      <c r="V14" s="23">
        <f>S14+U14</f>
        <v>4</v>
      </c>
      <c r="W14" s="21" t="str">
        <f>IF(V14=0," ",IF(V14&lt;=4,"Riesgo Bajo",IF(V14&lt;=5,"Riesgo Medio",IF(V14&lt;=7,"Riesgo Alto",IF(V14&lt;=10,"Riesgo Extremo","No Disponible")))))</f>
        <v>Riesgo Bajo</v>
      </c>
      <c r="X14" s="22" t="s">
        <v>110</v>
      </c>
      <c r="Y14" s="22" t="s">
        <v>137</v>
      </c>
      <c r="Z14" s="24" t="s">
        <v>109</v>
      </c>
      <c r="AA14" s="24" t="s">
        <v>108</v>
      </c>
      <c r="AB14" s="22" t="s">
        <v>138</v>
      </c>
      <c r="AC14" s="25" t="s">
        <v>106</v>
      </c>
    </row>
    <row r="15" spans="1:29" s="31" customFormat="1" ht="105.75" customHeight="1">
      <c r="A15" s="16" t="s">
        <v>29</v>
      </c>
      <c r="B15" s="18" t="s">
        <v>35</v>
      </c>
      <c r="C15" s="18" t="s">
        <v>42</v>
      </c>
      <c r="D15" s="18" t="s">
        <v>51</v>
      </c>
      <c r="E15" s="48" t="s">
        <v>172</v>
      </c>
      <c r="F15" s="49"/>
      <c r="G15" s="50" t="s">
        <v>173</v>
      </c>
      <c r="H15" s="51"/>
      <c r="I15" s="15" t="s">
        <v>97</v>
      </c>
      <c r="J15" s="19" t="str">
        <f>IF(I15="Raro","1",IF(I15="Improbable","2",IF(I15="Posible","3",IF(I15="Probable","4",IF(I15="Casi cierto","5","0")))))</f>
        <v>3</v>
      </c>
      <c r="K15" s="15" t="s">
        <v>69</v>
      </c>
      <c r="L15" s="19" t="str">
        <f>IF(K15="INSIGNIFICANTE","1",IF(K15="MENOR","2",IF(K15="MODERADO","3",IF(K15="MAYOR","4",IF(K15="CATASTRÓFICO","5","0")))))</f>
        <v>4</v>
      </c>
      <c r="M15" s="19">
        <f>+J15+L15</f>
        <v>7</v>
      </c>
      <c r="N15" s="19" t="str">
        <f>IF(M15=0," ",IF(M15&lt;=4,"Riesgo Bajo",IF(M15&lt;=5,"Riesgo Medio",IF(M15&lt;=7,"Riesgo Alto",IF(M15&lt;=10,"Riesgo Extremo","No Disponible")))))</f>
        <v>Riesgo Alto</v>
      </c>
      <c r="O15" s="22" t="s">
        <v>107</v>
      </c>
      <c r="P15" s="87" t="s">
        <v>174</v>
      </c>
      <c r="Q15" s="87"/>
      <c r="R15" s="15" t="s">
        <v>175</v>
      </c>
      <c r="S15" s="19" t="str">
        <f>IF(R15="Raro","1",IF(R15="Improbable","2",IF(R15="Posible","3",IF(R15="Probable","4",IF(R15="Casi cierto","5","0")))))</f>
        <v>4</v>
      </c>
      <c r="T15" s="15" t="s">
        <v>176</v>
      </c>
      <c r="U15" s="19" t="str">
        <f>IF(T15="INSIGNIFICANTE","1",IF(T15="MENOR","2",IF(T15="MODERADO","3",IF(T15="MAYOR","4",IF(T15="CATASTRÓFICO","5","0")))))</f>
        <v>3</v>
      </c>
      <c r="V15" s="19">
        <f>S15+U15</f>
        <v>7</v>
      </c>
      <c r="W15" s="21" t="str">
        <f>IF(V15=0," ",IF(V15&lt;=4,"Riesgo Bajo",IF(V15&lt;=5,"Riesgo Medio",IF(V15&lt;=7,"Riesgo Alto",IF(V15&lt;=10,"Riesgo Extremo","No Disponible")))))</f>
        <v>Riesgo Alto</v>
      </c>
      <c r="X15" s="22" t="s">
        <v>105</v>
      </c>
      <c r="Y15" s="22" t="s">
        <v>158</v>
      </c>
      <c r="Z15" s="24" t="s">
        <v>177</v>
      </c>
      <c r="AA15" s="24" t="s">
        <v>151</v>
      </c>
      <c r="AB15" s="33" t="s">
        <v>178</v>
      </c>
      <c r="AC15" s="33" t="s">
        <v>106</v>
      </c>
    </row>
    <row r="16" spans="1:29" s="31" customFormat="1" ht="105.75" customHeight="1">
      <c r="A16" s="16" t="s">
        <v>29</v>
      </c>
      <c r="B16" s="18" t="s">
        <v>35</v>
      </c>
      <c r="C16" s="18" t="s">
        <v>42</v>
      </c>
      <c r="D16" s="18" t="s">
        <v>51</v>
      </c>
      <c r="E16" s="48" t="s">
        <v>182</v>
      </c>
      <c r="F16" s="49"/>
      <c r="G16" s="50" t="s">
        <v>173</v>
      </c>
      <c r="H16" s="51"/>
      <c r="I16" s="15" t="s">
        <v>97</v>
      </c>
      <c r="J16" s="19" t="str">
        <f>IF(I16="Raro","1",IF(I16="Improbable","2",IF(I16="Posible","3",IF(I16="Probable","4",IF(I16="Casi cierto","5","0")))))</f>
        <v>3</v>
      </c>
      <c r="K16" s="15" t="s">
        <v>69</v>
      </c>
      <c r="L16" s="19" t="str">
        <f>IF(K16="INSIGNIFICANTE","1",IF(K16="MENOR","2",IF(K16="MODERADO","3",IF(K16="MAYOR","4",IF(K16="CATASTRÓFICO","5","0")))))</f>
        <v>4</v>
      </c>
      <c r="M16" s="19">
        <f>+J16+L16</f>
        <v>7</v>
      </c>
      <c r="N16" s="19" t="str">
        <f>IF(M16=0," ",IF(M16&lt;=4,"Riesgo Bajo",IF(M16&lt;=5,"Riesgo Medio",IF(M16&lt;=7,"Riesgo Alto",IF(M16&lt;=10,"Riesgo Extremo","No Disponible")))))</f>
        <v>Riesgo Alto</v>
      </c>
      <c r="O16" s="22" t="s">
        <v>107</v>
      </c>
      <c r="P16" s="87" t="s">
        <v>174</v>
      </c>
      <c r="Q16" s="87"/>
      <c r="R16" s="15" t="s">
        <v>175</v>
      </c>
      <c r="S16" s="19" t="str">
        <f>IF(R16="Raro","1",IF(R16="Improbable","2",IF(R16="Posible","3",IF(R16="Probable","4",IF(R16="Casi cierto","5","0")))))</f>
        <v>4</v>
      </c>
      <c r="T16" s="15" t="s">
        <v>176</v>
      </c>
      <c r="U16" s="19" t="str">
        <f>IF(T16="INSIGNIFICANTE","1",IF(T16="MENOR","2",IF(T16="MODERADO","3",IF(T16="MAYOR","4",IF(T16="CATASTRÓFICO","5","0")))))</f>
        <v>3</v>
      </c>
      <c r="V16" s="19">
        <f>S16+U16</f>
        <v>7</v>
      </c>
      <c r="W16" s="21" t="str">
        <f>IF(V16=0," ",IF(V16&lt;=4,"Riesgo Bajo",IF(V16&lt;=5,"Riesgo Medio",IF(V16&lt;=7,"Riesgo Alto",IF(V16&lt;=10,"Riesgo Extremo","No Disponible")))))</f>
        <v>Riesgo Alto</v>
      </c>
      <c r="X16" s="22" t="s">
        <v>105</v>
      </c>
      <c r="Y16" s="22" t="s">
        <v>158</v>
      </c>
      <c r="Z16" s="24" t="s">
        <v>177</v>
      </c>
      <c r="AA16" s="24" t="s">
        <v>151</v>
      </c>
      <c r="AB16" s="33" t="s">
        <v>178</v>
      </c>
      <c r="AC16" s="33" t="s">
        <v>106</v>
      </c>
    </row>
    <row r="17" spans="1:29" s="31" customFormat="1" ht="93.75" customHeight="1">
      <c r="A17" s="16" t="s">
        <v>29</v>
      </c>
      <c r="B17" s="18" t="s">
        <v>35</v>
      </c>
      <c r="C17" s="18" t="s">
        <v>42</v>
      </c>
      <c r="D17" s="18" t="s">
        <v>51</v>
      </c>
      <c r="E17" s="48" t="s">
        <v>171</v>
      </c>
      <c r="F17" s="49"/>
      <c r="G17" s="42" t="s">
        <v>156</v>
      </c>
      <c r="H17" s="43"/>
      <c r="I17" s="15" t="s">
        <v>96</v>
      </c>
      <c r="J17" s="19" t="str">
        <f t="shared" si="0"/>
        <v>2</v>
      </c>
      <c r="K17" s="20" t="s">
        <v>69</v>
      </c>
      <c r="L17" s="19" t="str">
        <f t="shared" si="1"/>
        <v>4</v>
      </c>
      <c r="M17" s="19">
        <f t="shared" si="2"/>
        <v>6</v>
      </c>
      <c r="N17" s="19" t="str">
        <f t="shared" si="3"/>
        <v>Riesgo Alto</v>
      </c>
      <c r="O17" s="22" t="s">
        <v>107</v>
      </c>
      <c r="P17" s="42" t="s">
        <v>157</v>
      </c>
      <c r="Q17" s="43"/>
      <c r="R17" s="20" t="s">
        <v>96</v>
      </c>
      <c r="S17" s="19" t="str">
        <f t="shared" si="4"/>
        <v>2</v>
      </c>
      <c r="T17" s="20" t="s">
        <v>68</v>
      </c>
      <c r="U17" s="19" t="str">
        <f t="shared" si="5"/>
        <v>3</v>
      </c>
      <c r="V17" s="19">
        <f t="shared" si="6"/>
        <v>5</v>
      </c>
      <c r="W17" s="21" t="str">
        <f t="shared" si="7"/>
        <v>Riesgo Medio</v>
      </c>
      <c r="X17" s="22" t="s">
        <v>105</v>
      </c>
      <c r="Y17" s="22" t="s">
        <v>158</v>
      </c>
      <c r="Z17" s="24" t="s">
        <v>150</v>
      </c>
      <c r="AA17" s="24" t="s">
        <v>151</v>
      </c>
      <c r="AB17" s="34" t="s">
        <v>159</v>
      </c>
      <c r="AC17" s="33" t="s">
        <v>160</v>
      </c>
    </row>
    <row r="18" spans="1:29" s="31" customFormat="1" ht="93.75" customHeight="1">
      <c r="A18" s="16" t="s">
        <v>29</v>
      </c>
      <c r="B18" s="18" t="s">
        <v>35</v>
      </c>
      <c r="C18" s="18" t="s">
        <v>42</v>
      </c>
      <c r="D18" s="18" t="s">
        <v>50</v>
      </c>
      <c r="E18" s="48" t="s">
        <v>168</v>
      </c>
      <c r="F18" s="49"/>
      <c r="G18" s="42" t="s">
        <v>161</v>
      </c>
      <c r="H18" s="43"/>
      <c r="I18" s="15" t="s">
        <v>96</v>
      </c>
      <c r="J18" s="19" t="str">
        <f>IF(I18="Raro","1",IF(I18="Improbable","2",IF(I18="Posible","3",IF(I18="Probable","4",IF(I18="Casi cierto","5","0")))))</f>
        <v>2</v>
      </c>
      <c r="K18" s="20" t="s">
        <v>68</v>
      </c>
      <c r="L18" s="19" t="str">
        <f>IF(K18="INSIGNIFICANTE","1",IF(K18="MENOR","2",IF(K18="MODERADO","3",IF(K18="MAYOR","4",IF(K18="CATASTRÓFICO","5","0")))))</f>
        <v>3</v>
      </c>
      <c r="M18" s="19">
        <f>+J18+L18</f>
        <v>5</v>
      </c>
      <c r="N18" s="19" t="str">
        <f>IF(M18=0," ",IF(M18&lt;=4,"Riesgo Bajo",IF(M18&lt;=5,"Riesgo Medio",IF(M18&lt;=7,"Riesgo Alto",IF(M18&lt;=10,"Riesgo Extremo","No Disponible")))))</f>
        <v>Riesgo Medio</v>
      </c>
      <c r="O18" s="22" t="s">
        <v>107</v>
      </c>
      <c r="P18" s="44" t="s">
        <v>162</v>
      </c>
      <c r="Q18" s="45"/>
      <c r="R18" s="20" t="s">
        <v>96</v>
      </c>
      <c r="S18" s="19" t="str">
        <f>IF(R18="Raro","1",IF(R18="Improbable","2",IF(R18="Posible","3",IF(R18="Probable","4",IF(R18="Casi cierto","5","0")))))</f>
        <v>2</v>
      </c>
      <c r="T18" s="20" t="s">
        <v>66</v>
      </c>
      <c r="U18" s="19" t="str">
        <f>IF(T18="INSIGNIFICANTE","1",IF(T18="MENOR","2",IF(T18="MODERADO","3",IF(T18="MAYOR","4",IF(T18="CATASTRÓFICO","5","0")))))</f>
        <v>1</v>
      </c>
      <c r="V18" s="19">
        <f>S18+U18</f>
        <v>3</v>
      </c>
      <c r="W18" s="21" t="str">
        <f>IF(V18=0," ",IF(V18&lt;=4,"Riesgo Bajo",IF(V18&lt;=5,"Riesgo Medio",IF(V18&lt;=7,"Riesgo Alto",IF(V18&lt;=10,"Riesgo Extremo","No Disponible")))))</f>
        <v>Riesgo Bajo</v>
      </c>
      <c r="X18" s="22" t="s">
        <v>105</v>
      </c>
      <c r="Y18" s="22" t="s">
        <v>107</v>
      </c>
      <c r="Z18" s="24" t="s">
        <v>150</v>
      </c>
      <c r="AA18" s="24" t="s">
        <v>151</v>
      </c>
      <c r="AB18" s="22" t="s">
        <v>163</v>
      </c>
      <c r="AC18" s="33" t="s">
        <v>106</v>
      </c>
    </row>
    <row r="19" spans="1:29" ht="81" customHeight="1">
      <c r="A19" s="16" t="s">
        <v>30</v>
      </c>
      <c r="B19" s="18" t="s">
        <v>35</v>
      </c>
      <c r="C19" s="18" t="s">
        <v>42</v>
      </c>
      <c r="D19" s="18" t="s">
        <v>50</v>
      </c>
      <c r="E19" s="42" t="s">
        <v>167</v>
      </c>
      <c r="F19" s="43"/>
      <c r="G19" s="42" t="s">
        <v>206</v>
      </c>
      <c r="H19" s="43"/>
      <c r="I19" s="15" t="s">
        <v>97</v>
      </c>
      <c r="J19" s="19" t="str">
        <f>IF(I19="Raro","1",IF(I19="Improbable","2",IF(I19="Posible","3",IF(I19="Probable","4",IF(I19="Casi cierto","5","0")))))</f>
        <v>3</v>
      </c>
      <c r="K19" s="20" t="s">
        <v>69</v>
      </c>
      <c r="L19" s="19" t="str">
        <f>IF(K19="INSIGNIFICANTE","1",IF(K19="MENOR","2",IF(K19="MODERADO","3",IF(K19="MAYOR","4",IF(K19="CATASTRÓFICO","5","0")))))</f>
        <v>4</v>
      </c>
      <c r="M19" s="19">
        <v>6</v>
      </c>
      <c r="N19" s="21" t="str">
        <f>IF(M19=0," ",IF(M19&lt;=4,"Riesgo Bajo",IF(M19&lt;=5,"Riesgo Medio",IF(M19&lt;=7,"Riesgo Alto",IF(M19&lt;=10,"Riesgo Extremo","No Disponible")))))</f>
        <v>Riesgo Alto</v>
      </c>
      <c r="O19" s="22" t="s">
        <v>107</v>
      </c>
      <c r="P19" s="42" t="s">
        <v>123</v>
      </c>
      <c r="Q19" s="43"/>
      <c r="R19" s="20" t="s">
        <v>96</v>
      </c>
      <c r="S19" s="19" t="str">
        <f>IF(R19="Raro","1",IF(R19="Improbable","2",IF(R19="Posible","3",IF(R19="Probable","4",IF(R19="Casi cierto","5","0")))))</f>
        <v>2</v>
      </c>
      <c r="T19" s="20" t="s">
        <v>68</v>
      </c>
      <c r="U19" s="19" t="str">
        <f>IF(T19="INSIGNIFICANTE","1",IF(T19="MENOR","2",IF(T19="MODERADO","3",IF(T19="MAYOR","4",IF(T19="CATASTRÓFICO","5","0")))))</f>
        <v>3</v>
      </c>
      <c r="V19" s="23">
        <f>S19+U19</f>
        <v>5</v>
      </c>
      <c r="W19" s="21" t="str">
        <f>IF(V19=0," ",IF(V19&lt;=4,"Riesgo Bajo",IF(V19&lt;=5,"Riesgo Medio",IF(V19&lt;=7,"Riesgo Alto",IF(V19&lt;=10,"Riesgo Extremo","No Disponible")))))</f>
        <v>Riesgo Medio</v>
      </c>
      <c r="X19" s="22" t="s">
        <v>105</v>
      </c>
      <c r="Y19" s="22" t="s">
        <v>137</v>
      </c>
      <c r="Z19" s="24" t="s">
        <v>109</v>
      </c>
      <c r="AA19" s="24" t="s">
        <v>108</v>
      </c>
      <c r="AB19" s="22" t="s">
        <v>138</v>
      </c>
      <c r="AC19" s="25" t="s">
        <v>106</v>
      </c>
    </row>
    <row r="20" spans="1:29" s="31" customFormat="1" ht="159" customHeight="1">
      <c r="A20" s="16" t="s">
        <v>29</v>
      </c>
      <c r="B20" s="18" t="s">
        <v>35</v>
      </c>
      <c r="C20" s="18" t="s">
        <v>42</v>
      </c>
      <c r="D20" s="18" t="s">
        <v>50</v>
      </c>
      <c r="E20" s="48" t="s">
        <v>205</v>
      </c>
      <c r="F20" s="49"/>
      <c r="G20" s="50" t="s">
        <v>181</v>
      </c>
      <c r="H20" s="51"/>
      <c r="I20" s="15" t="s">
        <v>97</v>
      </c>
      <c r="J20" s="19" t="str">
        <f t="shared" si="0"/>
        <v>3</v>
      </c>
      <c r="K20" s="15" t="s">
        <v>69</v>
      </c>
      <c r="L20" s="19" t="str">
        <f t="shared" si="1"/>
        <v>4</v>
      </c>
      <c r="M20" s="19">
        <f t="shared" si="2"/>
        <v>7</v>
      </c>
      <c r="N20" s="19" t="str">
        <f t="shared" si="3"/>
        <v>Riesgo Alto</v>
      </c>
      <c r="O20" s="22" t="s">
        <v>107</v>
      </c>
      <c r="P20" s="87" t="s">
        <v>179</v>
      </c>
      <c r="Q20" s="87"/>
      <c r="R20" s="15" t="s">
        <v>97</v>
      </c>
      <c r="S20" s="19" t="str">
        <f t="shared" si="4"/>
        <v>3</v>
      </c>
      <c r="T20" s="15" t="s">
        <v>176</v>
      </c>
      <c r="U20" s="19" t="str">
        <f t="shared" si="5"/>
        <v>3</v>
      </c>
      <c r="V20" s="19">
        <f t="shared" si="6"/>
        <v>6</v>
      </c>
      <c r="W20" s="21" t="str">
        <f t="shared" si="7"/>
        <v>Riesgo Alto</v>
      </c>
      <c r="X20" s="22" t="s">
        <v>105</v>
      </c>
      <c r="Y20" s="22" t="s">
        <v>158</v>
      </c>
      <c r="Z20" s="24" t="s">
        <v>177</v>
      </c>
      <c r="AA20" s="24" t="s">
        <v>151</v>
      </c>
      <c r="AB20" s="33" t="s">
        <v>180</v>
      </c>
      <c r="AC20" s="33" t="s">
        <v>106</v>
      </c>
    </row>
    <row r="21" spans="1:29" s="31" customFormat="1" ht="136.5" customHeight="1">
      <c r="A21" s="16" t="s">
        <v>29</v>
      </c>
      <c r="B21" s="18" t="s">
        <v>35</v>
      </c>
      <c r="C21" s="18" t="s">
        <v>42</v>
      </c>
      <c r="D21" s="18" t="s">
        <v>50</v>
      </c>
      <c r="E21" s="48" t="s">
        <v>187</v>
      </c>
      <c r="F21" s="49"/>
      <c r="G21" s="87" t="s">
        <v>188</v>
      </c>
      <c r="H21" s="87"/>
      <c r="I21" s="15" t="s">
        <v>97</v>
      </c>
      <c r="J21" s="19" t="str">
        <f t="shared" ref="J21:J24" si="8">IF(I21="Raro","1",IF(I21="Improbable","2",IF(I21="Posible","3",IF(I21="Probable","4",IF(I21="Casi cierto","5","0")))))</f>
        <v>3</v>
      </c>
      <c r="K21" s="15" t="s">
        <v>68</v>
      </c>
      <c r="L21" s="19">
        <v>3</v>
      </c>
      <c r="M21" s="19">
        <f>+J21+L21</f>
        <v>6</v>
      </c>
      <c r="N21" s="19" t="str">
        <f t="shared" si="3"/>
        <v>Riesgo Alto</v>
      </c>
      <c r="O21" s="22" t="s">
        <v>107</v>
      </c>
      <c r="P21" s="46" t="s">
        <v>183</v>
      </c>
      <c r="Q21" s="46"/>
      <c r="R21" s="15" t="s">
        <v>96</v>
      </c>
      <c r="S21" s="19" t="str">
        <f t="shared" si="4"/>
        <v>2</v>
      </c>
      <c r="T21" s="15" t="s">
        <v>67</v>
      </c>
      <c r="U21" s="19" t="str">
        <f t="shared" si="5"/>
        <v>2</v>
      </c>
      <c r="V21" s="19">
        <f t="shared" si="6"/>
        <v>4</v>
      </c>
      <c r="W21" s="21" t="str">
        <f t="shared" si="7"/>
        <v>Riesgo Bajo</v>
      </c>
      <c r="X21" s="22" t="s">
        <v>105</v>
      </c>
      <c r="Y21" s="22" t="s">
        <v>107</v>
      </c>
      <c r="Z21" s="32" t="s">
        <v>184</v>
      </c>
      <c r="AA21" s="24" t="s">
        <v>151</v>
      </c>
      <c r="AB21" s="24" t="s">
        <v>185</v>
      </c>
      <c r="AC21" s="25" t="s">
        <v>186</v>
      </c>
    </row>
    <row r="22" spans="1:29" s="31" customFormat="1" ht="136.5" customHeight="1">
      <c r="A22" s="16" t="s">
        <v>29</v>
      </c>
      <c r="B22" s="18" t="s">
        <v>35</v>
      </c>
      <c r="C22" s="18" t="s">
        <v>42</v>
      </c>
      <c r="D22" s="18" t="s">
        <v>50</v>
      </c>
      <c r="E22" s="42" t="s">
        <v>198</v>
      </c>
      <c r="F22" s="43"/>
      <c r="G22" s="50" t="s">
        <v>122</v>
      </c>
      <c r="H22" s="51"/>
      <c r="I22" s="15" t="s">
        <v>97</v>
      </c>
      <c r="J22" s="19" t="str">
        <f t="shared" si="8"/>
        <v>3</v>
      </c>
      <c r="K22" s="15" t="s">
        <v>67</v>
      </c>
      <c r="L22" s="19" t="str">
        <f t="shared" ref="L22:L24" si="9">IF(K22="INSIGNIFICANTE","1",IF(K22="MENOR","2",IF(K22="MODERADO","3",IF(K22="MAYOR","4",IF(K22="CATASTRÓFICO","5","0")))))</f>
        <v>2</v>
      </c>
      <c r="M22" s="19">
        <f t="shared" ref="M22:M24" si="10">+J22+L22</f>
        <v>5</v>
      </c>
      <c r="N22" s="19" t="str">
        <f t="shared" si="3"/>
        <v>Riesgo Medio</v>
      </c>
      <c r="O22" s="22" t="s">
        <v>107</v>
      </c>
      <c r="P22" s="46" t="s">
        <v>199</v>
      </c>
      <c r="Q22" s="46"/>
      <c r="R22" s="15" t="s">
        <v>96</v>
      </c>
      <c r="S22" s="19" t="str">
        <f t="shared" si="4"/>
        <v>2</v>
      </c>
      <c r="T22" s="15" t="s">
        <v>67</v>
      </c>
      <c r="U22" s="19" t="str">
        <f t="shared" si="5"/>
        <v>2</v>
      </c>
      <c r="V22" s="19">
        <f t="shared" si="6"/>
        <v>4</v>
      </c>
      <c r="W22" s="21" t="str">
        <f t="shared" si="7"/>
        <v>Riesgo Bajo</v>
      </c>
      <c r="X22" s="22" t="s">
        <v>105</v>
      </c>
      <c r="Y22" s="22" t="s">
        <v>107</v>
      </c>
      <c r="Z22" s="24" t="s">
        <v>109</v>
      </c>
      <c r="AA22" s="24" t="s">
        <v>151</v>
      </c>
      <c r="AB22" s="34" t="s">
        <v>196</v>
      </c>
      <c r="AC22" s="33" t="s">
        <v>197</v>
      </c>
    </row>
    <row r="23" spans="1:29" s="31" customFormat="1" ht="159" customHeight="1">
      <c r="A23" s="16" t="s">
        <v>29</v>
      </c>
      <c r="B23" s="18" t="s">
        <v>35</v>
      </c>
      <c r="C23" s="18" t="s">
        <v>42</v>
      </c>
      <c r="D23" s="18" t="s">
        <v>50</v>
      </c>
      <c r="E23" s="48" t="s">
        <v>200</v>
      </c>
      <c r="F23" s="49"/>
      <c r="G23" s="50" t="s">
        <v>201</v>
      </c>
      <c r="H23" s="51"/>
      <c r="I23" s="15" t="s">
        <v>96</v>
      </c>
      <c r="J23" s="19" t="str">
        <f t="shared" si="8"/>
        <v>2</v>
      </c>
      <c r="K23" s="15" t="s">
        <v>68</v>
      </c>
      <c r="L23" s="19" t="str">
        <f t="shared" si="9"/>
        <v>3</v>
      </c>
      <c r="M23" s="19">
        <f t="shared" si="10"/>
        <v>5</v>
      </c>
      <c r="N23" s="19" t="str">
        <f t="shared" si="3"/>
        <v>Riesgo Medio</v>
      </c>
      <c r="O23" s="22" t="s">
        <v>107</v>
      </c>
      <c r="P23" s="50" t="s">
        <v>202</v>
      </c>
      <c r="Q23" s="51"/>
      <c r="R23" s="15" t="s">
        <v>96</v>
      </c>
      <c r="S23" s="19" t="str">
        <f t="shared" si="4"/>
        <v>2</v>
      </c>
      <c r="T23" s="15" t="s">
        <v>66</v>
      </c>
      <c r="U23" s="19" t="str">
        <f t="shared" si="5"/>
        <v>1</v>
      </c>
      <c r="V23" s="19">
        <f t="shared" si="6"/>
        <v>3</v>
      </c>
      <c r="W23" s="21" t="str">
        <f t="shared" si="7"/>
        <v>Riesgo Bajo</v>
      </c>
      <c r="X23" s="22" t="s">
        <v>105</v>
      </c>
      <c r="Y23" s="22" t="s">
        <v>107</v>
      </c>
      <c r="Z23" s="24" t="s">
        <v>150</v>
      </c>
      <c r="AA23" s="24" t="s">
        <v>151</v>
      </c>
      <c r="AB23" s="22" t="s">
        <v>203</v>
      </c>
      <c r="AC23" s="33" t="s">
        <v>106</v>
      </c>
    </row>
    <row r="24" spans="1:29" s="31" customFormat="1" ht="136.5" customHeight="1">
      <c r="A24" s="16" t="s">
        <v>29</v>
      </c>
      <c r="B24" s="18" t="s">
        <v>35</v>
      </c>
      <c r="C24" s="18" t="s">
        <v>42</v>
      </c>
      <c r="D24" s="18" t="s">
        <v>50</v>
      </c>
      <c r="E24" s="42" t="s">
        <v>194</v>
      </c>
      <c r="F24" s="43"/>
      <c r="G24" s="50" t="s">
        <v>204</v>
      </c>
      <c r="H24" s="51"/>
      <c r="I24" s="15" t="s">
        <v>96</v>
      </c>
      <c r="J24" s="19" t="str">
        <f t="shared" si="8"/>
        <v>2</v>
      </c>
      <c r="K24" s="15" t="s">
        <v>68</v>
      </c>
      <c r="L24" s="19" t="str">
        <f t="shared" si="9"/>
        <v>3</v>
      </c>
      <c r="M24" s="19">
        <f t="shared" si="10"/>
        <v>5</v>
      </c>
      <c r="N24" s="19" t="str">
        <f t="shared" si="3"/>
        <v>Riesgo Medio</v>
      </c>
      <c r="O24" s="22" t="s">
        <v>107</v>
      </c>
      <c r="P24" s="46" t="s">
        <v>195</v>
      </c>
      <c r="Q24" s="46"/>
      <c r="R24" s="15" t="s">
        <v>96</v>
      </c>
      <c r="S24" s="19" t="str">
        <f t="shared" si="4"/>
        <v>2</v>
      </c>
      <c r="T24" s="15" t="s">
        <v>67</v>
      </c>
      <c r="U24" s="19" t="str">
        <f t="shared" si="5"/>
        <v>2</v>
      </c>
      <c r="V24" s="19">
        <f t="shared" si="6"/>
        <v>4</v>
      </c>
      <c r="W24" s="21" t="str">
        <f t="shared" si="7"/>
        <v>Riesgo Bajo</v>
      </c>
      <c r="X24" s="22" t="s">
        <v>105</v>
      </c>
      <c r="Y24" s="22" t="s">
        <v>107</v>
      </c>
      <c r="Z24" s="24" t="s">
        <v>150</v>
      </c>
      <c r="AA24" s="24" t="s">
        <v>151</v>
      </c>
      <c r="AB24" s="34" t="s">
        <v>196</v>
      </c>
      <c r="AC24" s="33" t="s">
        <v>197</v>
      </c>
    </row>
    <row r="25" spans="1:29" ht="93" customHeight="1">
      <c r="A25" s="16" t="s">
        <v>30</v>
      </c>
      <c r="B25" s="17" t="s">
        <v>35</v>
      </c>
      <c r="C25" s="18" t="s">
        <v>42</v>
      </c>
      <c r="D25" s="18" t="s">
        <v>50</v>
      </c>
      <c r="E25" s="42" t="s">
        <v>121</v>
      </c>
      <c r="F25" s="43"/>
      <c r="G25" s="42" t="s">
        <v>122</v>
      </c>
      <c r="H25" s="43"/>
      <c r="I25" s="15" t="s">
        <v>97</v>
      </c>
      <c r="J25" s="19" t="str">
        <f t="shared" ref="J25:J30" si="11">IF(I25="Raro","1",IF(I25="Improbable","2",IF(I25="Posible","3",IF(I25="Probable","4",IF(I25="Casi cierto","5","0")))))</f>
        <v>3</v>
      </c>
      <c r="K25" s="20" t="s">
        <v>68</v>
      </c>
      <c r="L25" s="19" t="str">
        <f t="shared" ref="L25:L30" si="12">IF(K25="INSIGNIFICANTE","1",IF(K25="MENOR","2",IF(K25="MODERADO","3",IF(K25="MAYOR","4",IF(K25="CATASTRÓFICO","5","0")))))</f>
        <v>3</v>
      </c>
      <c r="M25" s="19">
        <v>7</v>
      </c>
      <c r="N25" s="21" t="str">
        <f t="shared" ref="N25:N30" si="13">IF(M25=0," ",IF(M25&lt;=4,"Riesgo Bajo",IF(M25&lt;=5,"Riesgo Medio",IF(M25&lt;=7,"Riesgo Alto",IF(M25&lt;=10,"Riesgo Extremo","No Disponible")))))</f>
        <v>Riesgo Alto</v>
      </c>
      <c r="O25" s="22" t="s">
        <v>107</v>
      </c>
      <c r="P25" s="42" t="s">
        <v>128</v>
      </c>
      <c r="Q25" s="43"/>
      <c r="R25" s="20" t="s">
        <v>96</v>
      </c>
      <c r="S25" s="19" t="str">
        <f t="shared" ref="S25:S30" si="14">IF(R25="Raro","1",IF(R25="Improbable","2",IF(R25="Posible","3",IF(R25="Probable","4",IF(R25="Casi cierto","5","0")))))</f>
        <v>2</v>
      </c>
      <c r="T25" s="20" t="s">
        <v>68</v>
      </c>
      <c r="U25" s="19" t="str">
        <f t="shared" ref="U25:U30" si="15">IF(T25="INSIGNIFICANTE","1",IF(T25="MENOR","2",IF(T25="MODERADO","3",IF(T25="MAYOR","4",IF(T25="CATASTRÓFICO","5","0")))))</f>
        <v>3</v>
      </c>
      <c r="V25" s="23">
        <f t="shared" ref="V25:V30" si="16">S25+U25</f>
        <v>5</v>
      </c>
      <c r="W25" s="21" t="str">
        <f t="shared" ref="W25:W30" si="17">IF(V25=0," ",IF(V25&lt;=4,"Riesgo Bajo",IF(V25&lt;=5,"Riesgo Medio",IF(V25&lt;=7,"Riesgo Alto",IF(V25&lt;=10,"Riesgo Extremo","No Disponible")))))</f>
        <v>Riesgo Medio</v>
      </c>
      <c r="X25" s="22" t="s">
        <v>105</v>
      </c>
      <c r="Y25" s="22" t="s">
        <v>107</v>
      </c>
      <c r="Z25" s="24" t="s">
        <v>109</v>
      </c>
      <c r="AA25" s="24" t="s">
        <v>108</v>
      </c>
      <c r="AB25" s="22" t="s">
        <v>138</v>
      </c>
      <c r="AC25" s="25" t="s">
        <v>106</v>
      </c>
    </row>
    <row r="26" spans="1:29" ht="93" customHeight="1">
      <c r="A26" s="16" t="s">
        <v>30</v>
      </c>
      <c r="B26" s="17" t="s">
        <v>35</v>
      </c>
      <c r="C26" s="18" t="s">
        <v>42</v>
      </c>
      <c r="D26" s="18" t="s">
        <v>50</v>
      </c>
      <c r="E26" s="42" t="s">
        <v>115</v>
      </c>
      <c r="F26" s="43"/>
      <c r="G26" s="42" t="s">
        <v>122</v>
      </c>
      <c r="H26" s="43"/>
      <c r="I26" s="15" t="s">
        <v>98</v>
      </c>
      <c r="J26" s="19" t="str">
        <f t="shared" si="11"/>
        <v>4</v>
      </c>
      <c r="K26" s="20" t="s">
        <v>69</v>
      </c>
      <c r="L26" s="19" t="str">
        <f t="shared" si="12"/>
        <v>4</v>
      </c>
      <c r="M26" s="19">
        <v>7</v>
      </c>
      <c r="N26" s="21" t="str">
        <f t="shared" si="13"/>
        <v>Riesgo Alto</v>
      </c>
      <c r="O26" s="22" t="s">
        <v>107</v>
      </c>
      <c r="P26" s="42" t="s">
        <v>129</v>
      </c>
      <c r="Q26" s="43"/>
      <c r="R26" s="20" t="s">
        <v>96</v>
      </c>
      <c r="S26" s="19" t="str">
        <f t="shared" si="14"/>
        <v>2</v>
      </c>
      <c r="T26" s="20" t="s">
        <v>67</v>
      </c>
      <c r="U26" s="19" t="str">
        <f t="shared" si="15"/>
        <v>2</v>
      </c>
      <c r="V26" s="23">
        <f t="shared" si="16"/>
        <v>4</v>
      </c>
      <c r="W26" s="21" t="str">
        <f t="shared" si="17"/>
        <v>Riesgo Bajo</v>
      </c>
      <c r="X26" s="22" t="s">
        <v>105</v>
      </c>
      <c r="Y26" s="22" t="s">
        <v>137</v>
      </c>
      <c r="Z26" s="24" t="s">
        <v>109</v>
      </c>
      <c r="AA26" s="24" t="s">
        <v>108</v>
      </c>
      <c r="AB26" s="22" t="s">
        <v>138</v>
      </c>
      <c r="AC26" s="25" t="s">
        <v>106</v>
      </c>
    </row>
    <row r="27" spans="1:29" ht="93" customHeight="1">
      <c r="A27" s="16" t="s">
        <v>30</v>
      </c>
      <c r="B27" s="17" t="s">
        <v>35</v>
      </c>
      <c r="C27" s="18" t="s">
        <v>42</v>
      </c>
      <c r="D27" s="18" t="s">
        <v>50</v>
      </c>
      <c r="E27" s="42" t="s">
        <v>130</v>
      </c>
      <c r="F27" s="43"/>
      <c r="G27" s="42" t="s">
        <v>122</v>
      </c>
      <c r="H27" s="43"/>
      <c r="I27" s="15" t="s">
        <v>97</v>
      </c>
      <c r="J27" s="19" t="str">
        <f t="shared" si="11"/>
        <v>3</v>
      </c>
      <c r="K27" s="20" t="s">
        <v>69</v>
      </c>
      <c r="L27" s="19" t="str">
        <f t="shared" si="12"/>
        <v>4</v>
      </c>
      <c r="M27" s="19">
        <v>7</v>
      </c>
      <c r="N27" s="21" t="str">
        <f t="shared" si="13"/>
        <v>Riesgo Alto</v>
      </c>
      <c r="O27" s="22" t="s">
        <v>107</v>
      </c>
      <c r="P27" s="42" t="s">
        <v>131</v>
      </c>
      <c r="Q27" s="43"/>
      <c r="R27" s="20" t="s">
        <v>96</v>
      </c>
      <c r="S27" s="19" t="str">
        <f t="shared" si="14"/>
        <v>2</v>
      </c>
      <c r="T27" s="20" t="s">
        <v>67</v>
      </c>
      <c r="U27" s="19" t="str">
        <f t="shared" si="15"/>
        <v>2</v>
      </c>
      <c r="V27" s="23">
        <f t="shared" si="16"/>
        <v>4</v>
      </c>
      <c r="W27" s="21" t="str">
        <f t="shared" si="17"/>
        <v>Riesgo Bajo</v>
      </c>
      <c r="X27" s="22" t="s">
        <v>105</v>
      </c>
      <c r="Y27" s="22" t="s">
        <v>137</v>
      </c>
      <c r="Z27" s="24" t="s">
        <v>109</v>
      </c>
      <c r="AA27" s="24" t="s">
        <v>108</v>
      </c>
      <c r="AB27" s="22" t="s">
        <v>138</v>
      </c>
      <c r="AC27" s="25" t="s">
        <v>106</v>
      </c>
    </row>
    <row r="28" spans="1:29" ht="93" customHeight="1">
      <c r="A28" s="16" t="s">
        <v>30</v>
      </c>
      <c r="B28" s="17" t="s">
        <v>35</v>
      </c>
      <c r="C28" s="18" t="s">
        <v>42</v>
      </c>
      <c r="D28" s="18" t="s">
        <v>50</v>
      </c>
      <c r="E28" s="42" t="s">
        <v>207</v>
      </c>
      <c r="F28" s="43"/>
      <c r="G28" s="42" t="s">
        <v>122</v>
      </c>
      <c r="H28" s="43"/>
      <c r="I28" s="15" t="s">
        <v>97</v>
      </c>
      <c r="J28" s="19" t="str">
        <f t="shared" si="11"/>
        <v>3</v>
      </c>
      <c r="K28" s="20" t="s">
        <v>68</v>
      </c>
      <c r="L28" s="19" t="str">
        <f t="shared" si="12"/>
        <v>3</v>
      </c>
      <c r="M28" s="19">
        <v>7</v>
      </c>
      <c r="N28" s="21" t="str">
        <f t="shared" si="13"/>
        <v>Riesgo Alto</v>
      </c>
      <c r="O28" s="22" t="s">
        <v>107</v>
      </c>
      <c r="P28" s="42" t="s">
        <v>132</v>
      </c>
      <c r="Q28" s="43"/>
      <c r="R28" s="20" t="s">
        <v>96</v>
      </c>
      <c r="S28" s="19" t="str">
        <f t="shared" si="14"/>
        <v>2</v>
      </c>
      <c r="T28" s="20" t="s">
        <v>67</v>
      </c>
      <c r="U28" s="19" t="str">
        <f t="shared" si="15"/>
        <v>2</v>
      </c>
      <c r="V28" s="23">
        <f t="shared" si="16"/>
        <v>4</v>
      </c>
      <c r="W28" s="21" t="str">
        <f t="shared" si="17"/>
        <v>Riesgo Bajo</v>
      </c>
      <c r="X28" s="22" t="s">
        <v>105</v>
      </c>
      <c r="Y28" s="22" t="s">
        <v>137</v>
      </c>
      <c r="Z28" s="24" t="s">
        <v>109</v>
      </c>
      <c r="AA28" s="24" t="s">
        <v>108</v>
      </c>
      <c r="AB28" s="22" t="s">
        <v>138</v>
      </c>
      <c r="AC28" s="25" t="s">
        <v>106</v>
      </c>
    </row>
    <row r="29" spans="1:29" ht="93" customHeight="1">
      <c r="A29" s="16" t="s">
        <v>30</v>
      </c>
      <c r="B29" s="17" t="s">
        <v>35</v>
      </c>
      <c r="C29" s="18" t="s">
        <v>42</v>
      </c>
      <c r="D29" s="18" t="s">
        <v>50</v>
      </c>
      <c r="E29" s="42" t="s">
        <v>116</v>
      </c>
      <c r="F29" s="43"/>
      <c r="G29" s="42" t="s">
        <v>122</v>
      </c>
      <c r="H29" s="43"/>
      <c r="I29" s="15" t="s">
        <v>97</v>
      </c>
      <c r="J29" s="19" t="str">
        <f t="shared" si="11"/>
        <v>3</v>
      </c>
      <c r="K29" s="20" t="s">
        <v>69</v>
      </c>
      <c r="L29" s="19" t="str">
        <f t="shared" si="12"/>
        <v>4</v>
      </c>
      <c r="M29" s="19">
        <v>6</v>
      </c>
      <c r="N29" s="21" t="str">
        <f t="shared" si="13"/>
        <v>Riesgo Alto</v>
      </c>
      <c r="O29" s="22" t="s">
        <v>107</v>
      </c>
      <c r="P29" s="42" t="s">
        <v>133</v>
      </c>
      <c r="Q29" s="43"/>
      <c r="R29" s="20" t="s">
        <v>96</v>
      </c>
      <c r="S29" s="19" t="str">
        <f t="shared" si="14"/>
        <v>2</v>
      </c>
      <c r="T29" s="20" t="s">
        <v>68</v>
      </c>
      <c r="U29" s="19" t="str">
        <f t="shared" si="15"/>
        <v>3</v>
      </c>
      <c r="V29" s="23">
        <f t="shared" si="16"/>
        <v>5</v>
      </c>
      <c r="W29" s="21" t="str">
        <f t="shared" si="17"/>
        <v>Riesgo Medio</v>
      </c>
      <c r="X29" s="22" t="s">
        <v>105</v>
      </c>
      <c r="Y29" s="22" t="s">
        <v>107</v>
      </c>
      <c r="Z29" s="24" t="s">
        <v>109</v>
      </c>
      <c r="AA29" s="24" t="s">
        <v>108</v>
      </c>
      <c r="AB29" s="22" t="s">
        <v>138</v>
      </c>
      <c r="AC29" s="25" t="s">
        <v>106</v>
      </c>
    </row>
    <row r="30" spans="1:29" ht="93" customHeight="1">
      <c r="A30" s="16" t="s">
        <v>30</v>
      </c>
      <c r="B30" s="17" t="s">
        <v>35</v>
      </c>
      <c r="C30" s="18" t="s">
        <v>42</v>
      </c>
      <c r="D30" s="18" t="s">
        <v>50</v>
      </c>
      <c r="E30" s="42" t="s">
        <v>117</v>
      </c>
      <c r="F30" s="43"/>
      <c r="G30" s="42" t="s">
        <v>119</v>
      </c>
      <c r="H30" s="43"/>
      <c r="I30" s="15" t="s">
        <v>98</v>
      </c>
      <c r="J30" s="19" t="str">
        <f t="shared" si="11"/>
        <v>4</v>
      </c>
      <c r="K30" s="20" t="s">
        <v>69</v>
      </c>
      <c r="L30" s="19" t="str">
        <f t="shared" si="12"/>
        <v>4</v>
      </c>
      <c r="M30" s="19">
        <v>7</v>
      </c>
      <c r="N30" s="21" t="str">
        <f t="shared" si="13"/>
        <v>Riesgo Alto</v>
      </c>
      <c r="O30" s="22" t="s">
        <v>107</v>
      </c>
      <c r="P30" s="42" t="s">
        <v>134</v>
      </c>
      <c r="Q30" s="43"/>
      <c r="R30" s="20" t="s">
        <v>95</v>
      </c>
      <c r="S30" s="19" t="str">
        <f t="shared" si="14"/>
        <v>1</v>
      </c>
      <c r="T30" s="20" t="s">
        <v>68</v>
      </c>
      <c r="U30" s="19" t="str">
        <f t="shared" si="15"/>
        <v>3</v>
      </c>
      <c r="V30" s="23">
        <f t="shared" si="16"/>
        <v>4</v>
      </c>
      <c r="W30" s="21" t="str">
        <f t="shared" si="17"/>
        <v>Riesgo Bajo</v>
      </c>
      <c r="X30" s="22" t="s">
        <v>105</v>
      </c>
      <c r="Y30" s="22" t="s">
        <v>137</v>
      </c>
      <c r="Z30" s="24" t="s">
        <v>109</v>
      </c>
      <c r="AA30" s="24" t="s">
        <v>108</v>
      </c>
      <c r="AB30" s="22" t="s">
        <v>138</v>
      </c>
      <c r="AC30" s="25" t="s">
        <v>106</v>
      </c>
    </row>
    <row r="31" spans="1:29" s="31" customFormat="1" ht="93.75" customHeight="1">
      <c r="A31" s="16" t="s">
        <v>30</v>
      </c>
      <c r="B31" s="18" t="s">
        <v>35</v>
      </c>
      <c r="C31" s="18" t="s">
        <v>42</v>
      </c>
      <c r="D31" s="18" t="s">
        <v>49</v>
      </c>
      <c r="E31" s="48" t="s">
        <v>169</v>
      </c>
      <c r="F31" s="49"/>
      <c r="G31" s="42" t="s">
        <v>164</v>
      </c>
      <c r="H31" s="43"/>
      <c r="I31" s="15" t="s">
        <v>96</v>
      </c>
      <c r="J31" s="19" t="str">
        <f t="shared" si="0"/>
        <v>2</v>
      </c>
      <c r="K31" s="20" t="s">
        <v>68</v>
      </c>
      <c r="L31" s="19" t="str">
        <f t="shared" si="1"/>
        <v>3</v>
      </c>
      <c r="M31" s="19">
        <f t="shared" si="2"/>
        <v>5</v>
      </c>
      <c r="N31" s="19" t="str">
        <f t="shared" si="3"/>
        <v>Riesgo Medio</v>
      </c>
      <c r="O31" s="22" t="s">
        <v>107</v>
      </c>
      <c r="P31" s="42" t="s">
        <v>165</v>
      </c>
      <c r="Q31" s="43"/>
      <c r="R31" s="20" t="s">
        <v>96</v>
      </c>
      <c r="S31" s="19" t="str">
        <f t="shared" si="4"/>
        <v>2</v>
      </c>
      <c r="T31" s="20" t="s">
        <v>67</v>
      </c>
      <c r="U31" s="19" t="str">
        <f t="shared" si="5"/>
        <v>2</v>
      </c>
      <c r="V31" s="19">
        <f t="shared" si="6"/>
        <v>4</v>
      </c>
      <c r="W31" s="21" t="str">
        <f t="shared" si="7"/>
        <v>Riesgo Bajo</v>
      </c>
      <c r="X31" s="22" t="s">
        <v>110</v>
      </c>
      <c r="Y31" s="22" t="s">
        <v>137</v>
      </c>
      <c r="Z31" s="24" t="s">
        <v>150</v>
      </c>
      <c r="AA31" s="22" t="s">
        <v>151</v>
      </c>
      <c r="AB31" s="34" t="s">
        <v>166</v>
      </c>
      <c r="AC31" s="33" t="s">
        <v>106</v>
      </c>
    </row>
    <row r="32" spans="1:29" ht="81" customHeight="1">
      <c r="A32" s="16" t="s">
        <v>30</v>
      </c>
      <c r="B32" s="18" t="s">
        <v>35</v>
      </c>
      <c r="C32" s="18" t="s">
        <v>42</v>
      </c>
      <c r="D32" s="18" t="s">
        <v>49</v>
      </c>
      <c r="E32" s="42" t="s">
        <v>112</v>
      </c>
      <c r="F32" s="43"/>
      <c r="G32" s="42" t="s">
        <v>118</v>
      </c>
      <c r="H32" s="43"/>
      <c r="I32" s="15" t="s">
        <v>96</v>
      </c>
      <c r="J32" s="19" t="str">
        <f t="shared" ref="J32:J36" si="18">IF(I32="Raro","1",IF(I32="Improbable","2",IF(I32="Posible","3",IF(I32="Probable","4",IF(I32="Casi cierto","5","0")))))</f>
        <v>2</v>
      </c>
      <c r="K32" s="20" t="s">
        <v>68</v>
      </c>
      <c r="L32" s="19" t="str">
        <f t="shared" ref="L32:L36" si="19">IF(K32="INSIGNIFICANTE","1",IF(K32="MENOR","2",IF(K32="MODERADO","3",IF(K32="MAYOR","4",IF(K32="CATASTRÓFICO","5","0")))))</f>
        <v>3</v>
      </c>
      <c r="M32" s="19">
        <v>4</v>
      </c>
      <c r="N32" s="21" t="str">
        <f t="shared" ref="N32:N36" si="20">IF(M32=0," ",IF(M32&lt;=4,"Riesgo Bajo",IF(M32&lt;=5,"Riesgo Medio",IF(M32&lt;=7,"Riesgo Alto",IF(M32&lt;=10,"Riesgo Extremo","No Disponible")))))</f>
        <v>Riesgo Bajo</v>
      </c>
      <c r="O32" s="22" t="s">
        <v>137</v>
      </c>
      <c r="P32" s="42" t="s">
        <v>124</v>
      </c>
      <c r="Q32" s="43"/>
      <c r="R32" s="20" t="s">
        <v>95</v>
      </c>
      <c r="S32" s="19" t="str">
        <f t="shared" ref="S32:S36" si="21">IF(R32="Raro","1",IF(R32="Improbable","2",IF(R32="Posible","3",IF(R32="Probable","4",IF(R32="Casi cierto","5","0")))))</f>
        <v>1</v>
      </c>
      <c r="T32" s="20" t="s">
        <v>68</v>
      </c>
      <c r="U32" s="19" t="str">
        <f t="shared" ref="U32:U36" si="22">IF(T32="INSIGNIFICANTE","1",IF(T32="MENOR","2",IF(T32="MODERADO","3",IF(T32="MAYOR","4",IF(T32="CATASTRÓFICO","5","0")))))</f>
        <v>3</v>
      </c>
      <c r="V32" s="23">
        <f t="shared" ref="V32:V36" si="23">S32+U32</f>
        <v>4</v>
      </c>
      <c r="W32" s="21" t="str">
        <f t="shared" ref="W32:W36" si="24">IF(V32=0," ",IF(V32&lt;=4,"Riesgo Bajo",IF(V32&lt;=5,"Riesgo Medio",IF(V32&lt;=7,"Riesgo Alto",IF(V32&lt;=10,"Riesgo Extremo","No Disponible")))))</f>
        <v>Riesgo Bajo</v>
      </c>
      <c r="X32" s="22" t="s">
        <v>105</v>
      </c>
      <c r="Y32" s="22" t="s">
        <v>107</v>
      </c>
      <c r="Z32" s="24" t="s">
        <v>109</v>
      </c>
      <c r="AA32" s="24" t="s">
        <v>108</v>
      </c>
      <c r="AB32" s="22" t="s">
        <v>138</v>
      </c>
      <c r="AC32" s="25" t="s">
        <v>106</v>
      </c>
    </row>
    <row r="33" spans="1:29" ht="93.75" customHeight="1">
      <c r="A33" s="16" t="s">
        <v>30</v>
      </c>
      <c r="B33" s="18" t="s">
        <v>35</v>
      </c>
      <c r="C33" s="18" t="s">
        <v>42</v>
      </c>
      <c r="D33" s="18" t="s">
        <v>49</v>
      </c>
      <c r="E33" s="48" t="s">
        <v>210</v>
      </c>
      <c r="F33" s="49"/>
      <c r="G33" s="42" t="s">
        <v>118</v>
      </c>
      <c r="H33" s="43"/>
      <c r="I33" s="15" t="s">
        <v>97</v>
      </c>
      <c r="J33" s="19" t="str">
        <f t="shared" si="18"/>
        <v>3</v>
      </c>
      <c r="K33" s="20" t="s">
        <v>68</v>
      </c>
      <c r="L33" s="19" t="str">
        <f t="shared" si="19"/>
        <v>3</v>
      </c>
      <c r="M33" s="19">
        <v>4</v>
      </c>
      <c r="N33" s="21" t="str">
        <f t="shared" si="20"/>
        <v>Riesgo Bajo</v>
      </c>
      <c r="O33" s="22" t="s">
        <v>107</v>
      </c>
      <c r="P33" s="42" t="s">
        <v>125</v>
      </c>
      <c r="Q33" s="43"/>
      <c r="R33" s="20" t="s">
        <v>95</v>
      </c>
      <c r="S33" s="19" t="str">
        <f t="shared" si="21"/>
        <v>1</v>
      </c>
      <c r="T33" s="20" t="s">
        <v>68</v>
      </c>
      <c r="U33" s="19" t="str">
        <f t="shared" si="22"/>
        <v>3</v>
      </c>
      <c r="V33" s="23">
        <f t="shared" si="23"/>
        <v>4</v>
      </c>
      <c r="W33" s="21" t="str">
        <f t="shared" si="24"/>
        <v>Riesgo Bajo</v>
      </c>
      <c r="X33" s="22" t="s">
        <v>105</v>
      </c>
      <c r="Y33" s="22" t="s">
        <v>107</v>
      </c>
      <c r="Z33" s="24" t="s">
        <v>109</v>
      </c>
      <c r="AA33" s="24" t="s">
        <v>108</v>
      </c>
      <c r="AB33" s="22" t="s">
        <v>138</v>
      </c>
      <c r="AC33" s="25" t="s">
        <v>106</v>
      </c>
    </row>
    <row r="34" spans="1:29" ht="93" customHeight="1">
      <c r="A34" s="16" t="s">
        <v>30</v>
      </c>
      <c r="B34" s="17" t="s">
        <v>35</v>
      </c>
      <c r="C34" s="18" t="s">
        <v>42</v>
      </c>
      <c r="D34" s="18" t="s">
        <v>49</v>
      </c>
      <c r="E34" s="42" t="s">
        <v>113</v>
      </c>
      <c r="F34" s="43"/>
      <c r="G34" s="42" t="s">
        <v>120</v>
      </c>
      <c r="H34" s="43"/>
      <c r="I34" s="15" t="s">
        <v>97</v>
      </c>
      <c r="J34" s="19" t="str">
        <f t="shared" si="18"/>
        <v>3</v>
      </c>
      <c r="K34" s="20" t="s">
        <v>69</v>
      </c>
      <c r="L34" s="19" t="str">
        <f t="shared" si="19"/>
        <v>4</v>
      </c>
      <c r="M34" s="19">
        <v>5</v>
      </c>
      <c r="N34" s="21" t="str">
        <f t="shared" si="20"/>
        <v>Riesgo Medio</v>
      </c>
      <c r="O34" s="22" t="s">
        <v>107</v>
      </c>
      <c r="P34" s="42" t="s">
        <v>126</v>
      </c>
      <c r="Q34" s="43"/>
      <c r="R34" s="20" t="s">
        <v>95</v>
      </c>
      <c r="S34" s="19" t="str">
        <f t="shared" si="21"/>
        <v>1</v>
      </c>
      <c r="T34" s="20" t="s">
        <v>68</v>
      </c>
      <c r="U34" s="19" t="str">
        <f t="shared" si="22"/>
        <v>3</v>
      </c>
      <c r="V34" s="23">
        <f t="shared" si="23"/>
        <v>4</v>
      </c>
      <c r="W34" s="21" t="str">
        <f t="shared" si="24"/>
        <v>Riesgo Bajo</v>
      </c>
      <c r="X34" s="22" t="s">
        <v>105</v>
      </c>
      <c r="Y34" s="22" t="s">
        <v>137</v>
      </c>
      <c r="Z34" s="24" t="s">
        <v>109</v>
      </c>
      <c r="AA34" s="24" t="s">
        <v>108</v>
      </c>
      <c r="AB34" s="22" t="s">
        <v>138</v>
      </c>
      <c r="AC34" s="25" t="s">
        <v>106</v>
      </c>
    </row>
    <row r="35" spans="1:29" ht="93" customHeight="1">
      <c r="A35" s="16" t="s">
        <v>30</v>
      </c>
      <c r="B35" s="17" t="s">
        <v>34</v>
      </c>
      <c r="C35" s="18" t="s">
        <v>100</v>
      </c>
      <c r="D35" s="18" t="s">
        <v>49</v>
      </c>
      <c r="E35" s="47" t="s">
        <v>143</v>
      </c>
      <c r="F35" s="47"/>
      <c r="G35" s="47" t="s">
        <v>139</v>
      </c>
      <c r="H35" s="47"/>
      <c r="I35" s="15" t="s">
        <v>97</v>
      </c>
      <c r="J35" s="19" t="str">
        <f t="shared" si="18"/>
        <v>3</v>
      </c>
      <c r="K35" s="20" t="s">
        <v>69</v>
      </c>
      <c r="L35" s="19" t="str">
        <f t="shared" si="19"/>
        <v>4</v>
      </c>
      <c r="M35" s="19">
        <f t="shared" ref="M35" si="25">J35+L35</f>
        <v>7</v>
      </c>
      <c r="N35" s="21" t="str">
        <f t="shared" si="20"/>
        <v>Riesgo Alto</v>
      </c>
      <c r="O35" s="22" t="s">
        <v>140</v>
      </c>
      <c r="P35" s="46" t="s">
        <v>141</v>
      </c>
      <c r="Q35" s="46"/>
      <c r="R35" s="20" t="s">
        <v>96</v>
      </c>
      <c r="S35" s="19" t="str">
        <f t="shared" si="21"/>
        <v>2</v>
      </c>
      <c r="T35" s="20" t="s">
        <v>68</v>
      </c>
      <c r="U35" s="19" t="str">
        <f t="shared" si="22"/>
        <v>3</v>
      </c>
      <c r="V35" s="23">
        <f t="shared" si="23"/>
        <v>5</v>
      </c>
      <c r="W35" s="21" t="str">
        <f t="shared" si="24"/>
        <v>Riesgo Medio</v>
      </c>
      <c r="X35" s="35" t="s">
        <v>105</v>
      </c>
      <c r="Y35" s="22" t="s">
        <v>140</v>
      </c>
      <c r="Z35" s="24" t="s">
        <v>109</v>
      </c>
      <c r="AA35" s="24" t="s">
        <v>108</v>
      </c>
      <c r="AB35" s="22" t="s">
        <v>142</v>
      </c>
      <c r="AC35" s="25" t="s">
        <v>106</v>
      </c>
    </row>
    <row r="36" spans="1:29" ht="93" customHeight="1">
      <c r="A36" s="16" t="s">
        <v>30</v>
      </c>
      <c r="B36" s="17" t="s">
        <v>35</v>
      </c>
      <c r="C36" s="18" t="s">
        <v>42</v>
      </c>
      <c r="D36" s="18" t="s">
        <v>54</v>
      </c>
      <c r="E36" s="42" t="s">
        <v>114</v>
      </c>
      <c r="F36" s="43"/>
      <c r="G36" s="42" t="s">
        <v>120</v>
      </c>
      <c r="H36" s="43"/>
      <c r="I36" s="15" t="s">
        <v>97</v>
      </c>
      <c r="J36" s="19" t="str">
        <f t="shared" si="18"/>
        <v>3</v>
      </c>
      <c r="K36" s="20" t="s">
        <v>69</v>
      </c>
      <c r="L36" s="19" t="str">
        <f t="shared" si="19"/>
        <v>4</v>
      </c>
      <c r="M36" s="19">
        <v>7</v>
      </c>
      <c r="N36" s="21" t="str">
        <f t="shared" si="20"/>
        <v>Riesgo Alto</v>
      </c>
      <c r="O36" s="22" t="s">
        <v>107</v>
      </c>
      <c r="P36" s="42" t="s">
        <v>127</v>
      </c>
      <c r="Q36" s="43"/>
      <c r="R36" s="20" t="s">
        <v>96</v>
      </c>
      <c r="S36" s="19" t="str">
        <f t="shared" si="21"/>
        <v>2</v>
      </c>
      <c r="T36" s="20" t="s">
        <v>68</v>
      </c>
      <c r="U36" s="19" t="str">
        <f t="shared" si="22"/>
        <v>3</v>
      </c>
      <c r="V36" s="23">
        <f t="shared" si="23"/>
        <v>5</v>
      </c>
      <c r="W36" s="21" t="str">
        <f t="shared" si="24"/>
        <v>Riesgo Medio</v>
      </c>
      <c r="X36" s="22" t="s">
        <v>105</v>
      </c>
      <c r="Y36" s="22" t="s">
        <v>107</v>
      </c>
      <c r="Z36" s="24" t="s">
        <v>109</v>
      </c>
      <c r="AA36" s="24" t="s">
        <v>108</v>
      </c>
      <c r="AB36" s="22" t="s">
        <v>138</v>
      </c>
      <c r="AC36" s="25" t="s">
        <v>106</v>
      </c>
    </row>
    <row r="39" spans="1:29" s="37" customFormat="1">
      <c r="A39" s="36" t="s">
        <v>86</v>
      </c>
      <c r="B39" s="36"/>
      <c r="C39" s="36"/>
      <c r="D39" s="36"/>
      <c r="E39" s="41"/>
      <c r="F39" s="41"/>
      <c r="I39" s="36" t="s">
        <v>86</v>
      </c>
      <c r="P39" s="36" t="s">
        <v>86</v>
      </c>
      <c r="T39" s="36" t="s">
        <v>86</v>
      </c>
      <c r="W39" s="36"/>
      <c r="AB39" s="36"/>
      <c r="AC39" s="36"/>
    </row>
    <row r="40" spans="1:29">
      <c r="I40" s="27"/>
      <c r="P40" s="27"/>
      <c r="T40" s="27"/>
      <c r="W40" s="27"/>
    </row>
    <row r="41" spans="1:29">
      <c r="I41" s="27"/>
      <c r="P41" s="27"/>
      <c r="T41" s="27"/>
      <c r="W41" s="27"/>
    </row>
    <row r="42" spans="1:29">
      <c r="I42" s="27"/>
      <c r="P42" s="27"/>
      <c r="T42" s="27"/>
      <c r="W42" s="27"/>
    </row>
    <row r="43" spans="1:29" s="37" customFormat="1">
      <c r="A43" s="38" t="s">
        <v>208</v>
      </c>
      <c r="B43" s="36"/>
      <c r="C43" s="36"/>
      <c r="D43" s="36"/>
      <c r="E43" s="41"/>
      <c r="F43" s="41"/>
      <c r="I43" s="38" t="s">
        <v>211</v>
      </c>
      <c r="P43" s="38" t="s">
        <v>212</v>
      </c>
      <c r="T43" s="38" t="s">
        <v>209</v>
      </c>
      <c r="W43" s="38"/>
      <c r="AB43" s="36"/>
      <c r="AC43" s="36"/>
    </row>
    <row r="44" spans="1:29">
      <c r="A44" s="39" t="s">
        <v>87</v>
      </c>
      <c r="I44" s="39" t="s">
        <v>88</v>
      </c>
      <c r="P44" s="39" t="s">
        <v>89</v>
      </c>
      <c r="T44" s="39" t="s">
        <v>89</v>
      </c>
      <c r="W44" s="39"/>
    </row>
  </sheetData>
  <sheetProtection algorithmName="SHA-512" hashValue="WXUwn7WCBDqEI3bHr+qwmG5Ln8eaKDEPrNqpM0/dUXTs5Qgbc+ECe71ZBvZ7G0OBe5DGDH4/OH5semqdPtjnjg==" saltValue="G4HaGkqgaGGVDn2DZSkedQ==" spinCount="100000" sheet="1" objects="1" scenarios="1"/>
  <mergeCells count="109">
    <mergeCell ref="E15:F15"/>
    <mergeCell ref="G15:H15"/>
    <mergeCell ref="P15:Q15"/>
    <mergeCell ref="E20:F20"/>
    <mergeCell ref="G20:H20"/>
    <mergeCell ref="P20:Q20"/>
    <mergeCell ref="E16:F16"/>
    <mergeCell ref="G16:H16"/>
    <mergeCell ref="P16:Q16"/>
    <mergeCell ref="G32:H32"/>
    <mergeCell ref="G30:H30"/>
    <mergeCell ref="E30:F30"/>
    <mergeCell ref="E25:F25"/>
    <mergeCell ref="G25:H25"/>
    <mergeCell ref="G26:H26"/>
    <mergeCell ref="E26:F26"/>
    <mergeCell ref="E27:F27"/>
    <mergeCell ref="G27:H27"/>
    <mergeCell ref="G28:H28"/>
    <mergeCell ref="E28:F28"/>
    <mergeCell ref="E29:F29"/>
    <mergeCell ref="G29:H29"/>
    <mergeCell ref="G7:N7"/>
    <mergeCell ref="Y1:AC2"/>
    <mergeCell ref="Y3:AC4"/>
    <mergeCell ref="A1:G4"/>
    <mergeCell ref="H1:X2"/>
    <mergeCell ref="H3:X4"/>
    <mergeCell ref="A7:F7"/>
    <mergeCell ref="O7:AC7"/>
    <mergeCell ref="A8:A9"/>
    <mergeCell ref="B8:B9"/>
    <mergeCell ref="C8:C9"/>
    <mergeCell ref="D8:D9"/>
    <mergeCell ref="E8:F9"/>
    <mergeCell ref="G8:H9"/>
    <mergeCell ref="M8:M9"/>
    <mergeCell ref="N8:N9"/>
    <mergeCell ref="O8:O9"/>
    <mergeCell ref="I8:J9"/>
    <mergeCell ref="K8:L9"/>
    <mergeCell ref="AB8:AC8"/>
    <mergeCell ref="R9:S9"/>
    <mergeCell ref="T9:U9"/>
    <mergeCell ref="R8:W8"/>
    <mergeCell ref="P13:Q13"/>
    <mergeCell ref="X8:X9"/>
    <mergeCell ref="Y8:Y9"/>
    <mergeCell ref="Z8:Z9"/>
    <mergeCell ref="AA8:AA9"/>
    <mergeCell ref="P8:Q9"/>
    <mergeCell ref="E10:F10"/>
    <mergeCell ref="G10:H10"/>
    <mergeCell ref="P10:Q10"/>
    <mergeCell ref="E11:F11"/>
    <mergeCell ref="G11:H11"/>
    <mergeCell ref="P11:Q11"/>
    <mergeCell ref="G14:H14"/>
    <mergeCell ref="P30:Q30"/>
    <mergeCell ref="P26:Q26"/>
    <mergeCell ref="P27:Q27"/>
    <mergeCell ref="P28:Q28"/>
    <mergeCell ref="P29:Q29"/>
    <mergeCell ref="P25:Q25"/>
    <mergeCell ref="G24:H24"/>
    <mergeCell ref="P24:Q24"/>
    <mergeCell ref="G21:H21"/>
    <mergeCell ref="P21:Q21"/>
    <mergeCell ref="G22:H22"/>
    <mergeCell ref="P22:Q22"/>
    <mergeCell ref="G23:H23"/>
    <mergeCell ref="P23:Q23"/>
    <mergeCell ref="E31:F31"/>
    <mergeCell ref="G31:H31"/>
    <mergeCell ref="P31:Q31"/>
    <mergeCell ref="E17:F17"/>
    <mergeCell ref="G17:H17"/>
    <mergeCell ref="P17:Q17"/>
    <mergeCell ref="E18:F18"/>
    <mergeCell ref="G18:H18"/>
    <mergeCell ref="P18:Q18"/>
    <mergeCell ref="E21:F21"/>
    <mergeCell ref="E22:F22"/>
    <mergeCell ref="E23:F23"/>
    <mergeCell ref="E24:F24"/>
    <mergeCell ref="P32:Q32"/>
    <mergeCell ref="P33:Q33"/>
    <mergeCell ref="P19:Q19"/>
    <mergeCell ref="P36:Q36"/>
    <mergeCell ref="G36:H36"/>
    <mergeCell ref="E36:F36"/>
    <mergeCell ref="E13:F13"/>
    <mergeCell ref="P12:Q12"/>
    <mergeCell ref="G12:H12"/>
    <mergeCell ref="E12:F12"/>
    <mergeCell ref="G19:H19"/>
    <mergeCell ref="G34:H34"/>
    <mergeCell ref="E34:F34"/>
    <mergeCell ref="G13:H13"/>
    <mergeCell ref="G33:H33"/>
    <mergeCell ref="P34:Q34"/>
    <mergeCell ref="P35:Q35"/>
    <mergeCell ref="G35:H35"/>
    <mergeCell ref="E35:F35"/>
    <mergeCell ref="E14:F14"/>
    <mergeCell ref="E33:F33"/>
    <mergeCell ref="E32:F32"/>
    <mergeCell ref="E19:F19"/>
    <mergeCell ref="P14:Q14"/>
  </mergeCells>
  <conditionalFormatting sqref="N32:N34 W32:W34 N13:N14 W13:W14 W36 W25:W30 N36 N25:N30 N19 W19">
    <cfRule type="containsText" dxfId="63" priority="186" stopIfTrue="1" operator="containsText" text="Riesgo Extremo">
      <formula>NOT(ISERROR(SEARCH("Riesgo Extremo",N13)))</formula>
    </cfRule>
    <cfRule type="containsText" priority="187" stopIfTrue="1" operator="containsText" text="Riesgo Extremo">
      <formula>NOT(ISERROR(SEARCH("Riesgo Extremo",N13)))</formula>
    </cfRule>
    <cfRule type="containsText" dxfId="62" priority="188" stopIfTrue="1" operator="containsText" text="Riesgo Alto">
      <formula>NOT(ISERROR(SEARCH("Riesgo Alto",N13)))</formula>
    </cfRule>
    <cfRule type="containsText" dxfId="61" priority="189" stopIfTrue="1" operator="containsText" text="Riesgo Medio">
      <formula>NOT(ISERROR(SEARCH("Riesgo Medio",N13)))</formula>
    </cfRule>
    <cfRule type="containsText" dxfId="60" priority="190" stopIfTrue="1" operator="containsText" text="Riesgo Bajo">
      <formula>NOT(ISERROR(SEARCH("Riesgo Bajo",N13)))</formula>
    </cfRule>
  </conditionalFormatting>
  <conditionalFormatting sqref="W35 N35">
    <cfRule type="containsText" dxfId="59" priority="116" stopIfTrue="1" operator="containsText" text="Riesgo Extremo">
      <formula>NOT(ISERROR(SEARCH("Riesgo Extremo",N35)))</formula>
    </cfRule>
    <cfRule type="containsText" priority="117" stopIfTrue="1" operator="containsText" text="Riesgo Extremo">
      <formula>NOT(ISERROR(SEARCH("Riesgo Extremo",N35)))</formula>
    </cfRule>
    <cfRule type="containsText" dxfId="58" priority="118" stopIfTrue="1" operator="containsText" text="Riesgo Alto">
      <formula>NOT(ISERROR(SEARCH("Riesgo Alto",N35)))</formula>
    </cfRule>
    <cfRule type="containsText" dxfId="57" priority="119" stopIfTrue="1" operator="containsText" text="Riesgo Medio">
      <formula>NOT(ISERROR(SEARCH("Riesgo Medio",N35)))</formula>
    </cfRule>
    <cfRule type="containsText" dxfId="56" priority="120" stopIfTrue="1" operator="containsText" text="Riesgo Bajo">
      <formula>NOT(ISERROR(SEARCH("Riesgo Bajo",N35)))</formula>
    </cfRule>
  </conditionalFormatting>
  <conditionalFormatting sqref="N22 W22 N10:N14 W10:W14 N17:N19 W17:W19">
    <cfRule type="containsText" dxfId="55" priority="111" stopIfTrue="1" operator="containsText" text="Riesgo Extremo">
      <formula>NOT(ISERROR(SEARCH("Riesgo Extremo",N10)))</formula>
    </cfRule>
    <cfRule type="containsText" priority="112" operator="containsText" text="Riesgo Extremo">
      <formula>NOT(ISERROR(SEARCH("Riesgo Extremo",N10)))</formula>
    </cfRule>
    <cfRule type="containsText" dxfId="54" priority="113" stopIfTrue="1" operator="containsText" text="Riesgo Alto">
      <formula>NOT(ISERROR(SEARCH("Riesgo Alto",N10)))</formula>
    </cfRule>
    <cfRule type="containsText" dxfId="53" priority="114" stopIfTrue="1" operator="containsText" text="Riesgo Medio">
      <formula>NOT(ISERROR(SEARCH("Riesgo Medio",N10)))</formula>
    </cfRule>
    <cfRule type="containsText" dxfId="52" priority="115" stopIfTrue="1" operator="containsText" text="Riesgo Bajo">
      <formula>NOT(ISERROR(SEARCH("Riesgo Bajo",N10)))</formula>
    </cfRule>
  </conditionalFormatting>
  <conditionalFormatting sqref="N31">
    <cfRule type="containsText" dxfId="51" priority="81" stopIfTrue="1" operator="containsText" text="Riesgo Extremo">
      <formula>NOT(ISERROR(SEARCH("Riesgo Extremo",N31)))</formula>
    </cfRule>
    <cfRule type="containsText" priority="82" operator="containsText" text="Riesgo Extremo">
      <formula>NOT(ISERROR(SEARCH("Riesgo Extremo",N31)))</formula>
    </cfRule>
    <cfRule type="containsText" dxfId="50" priority="83" stopIfTrue="1" operator="containsText" text="Riesgo Alto">
      <formula>NOT(ISERROR(SEARCH("Riesgo Alto",N31)))</formula>
    </cfRule>
    <cfRule type="containsText" dxfId="49" priority="84" stopIfTrue="1" operator="containsText" text="Riesgo Medio">
      <formula>NOT(ISERROR(SEARCH("Riesgo Medio",N31)))</formula>
    </cfRule>
    <cfRule type="containsText" dxfId="48" priority="85" stopIfTrue="1" operator="containsText" text="Riesgo Bajo">
      <formula>NOT(ISERROR(SEARCH("Riesgo Bajo",N31)))</formula>
    </cfRule>
  </conditionalFormatting>
  <conditionalFormatting sqref="W31">
    <cfRule type="containsText" dxfId="47" priority="76" stopIfTrue="1" operator="containsText" text="Riesgo Extremo">
      <formula>NOT(ISERROR(SEARCH("Riesgo Extremo",W31)))</formula>
    </cfRule>
    <cfRule type="containsText" priority="77" operator="containsText" text="Riesgo Extremo">
      <formula>NOT(ISERROR(SEARCH("Riesgo Extremo",W31)))</formula>
    </cfRule>
    <cfRule type="containsText" dxfId="46" priority="78" stopIfTrue="1" operator="containsText" text="Riesgo Alto">
      <formula>NOT(ISERROR(SEARCH("Riesgo Alto",W31)))</formula>
    </cfRule>
    <cfRule type="containsText" dxfId="45" priority="79" stopIfTrue="1" operator="containsText" text="Riesgo Medio">
      <formula>NOT(ISERROR(SEARCH("Riesgo Medio",W31)))</formula>
    </cfRule>
    <cfRule type="containsText" dxfId="44" priority="80" stopIfTrue="1" operator="containsText" text="Riesgo Bajo">
      <formula>NOT(ISERROR(SEARCH("Riesgo Bajo",W31)))</formula>
    </cfRule>
  </conditionalFormatting>
  <conditionalFormatting sqref="N15:N16 W15:W16">
    <cfRule type="containsText" dxfId="43" priority="71" stopIfTrue="1" operator="containsText" text="Riesgo Extremo">
      <formula>NOT(ISERROR(SEARCH("Riesgo Extremo",N15)))</formula>
    </cfRule>
    <cfRule type="containsText" priority="72" operator="containsText" text="Riesgo Extremo">
      <formula>NOT(ISERROR(SEARCH("Riesgo Extremo",N15)))</formula>
    </cfRule>
    <cfRule type="containsText" dxfId="42" priority="73" stopIfTrue="1" operator="containsText" text="Riesgo Alto">
      <formula>NOT(ISERROR(SEARCH("Riesgo Alto",N15)))</formula>
    </cfRule>
    <cfRule type="containsText" dxfId="41" priority="74" stopIfTrue="1" operator="containsText" text="Riesgo Medio">
      <formula>NOT(ISERROR(SEARCH("Riesgo Medio",N15)))</formula>
    </cfRule>
    <cfRule type="containsText" dxfId="40" priority="75" stopIfTrue="1" operator="containsText" text="Riesgo Bajo">
      <formula>NOT(ISERROR(SEARCH("Riesgo Bajo",N15)))</formula>
    </cfRule>
  </conditionalFormatting>
  <conditionalFormatting sqref="N15:N16">
    <cfRule type="containsText" dxfId="39" priority="66" stopIfTrue="1" operator="containsText" text="Riesgo Extremo">
      <formula>NOT(ISERROR(SEARCH("Riesgo Extremo",N15)))</formula>
    </cfRule>
    <cfRule type="containsText" priority="67" operator="containsText" text="Riesgo Extremo">
      <formula>NOT(ISERROR(SEARCH("Riesgo Extremo",N15)))</formula>
    </cfRule>
    <cfRule type="containsText" dxfId="38" priority="68" stopIfTrue="1" operator="containsText" text="Riesgo Alto">
      <formula>NOT(ISERROR(SEARCH("Riesgo Alto",N15)))</formula>
    </cfRule>
    <cfRule type="containsText" dxfId="37" priority="69" stopIfTrue="1" operator="containsText" text="Riesgo Medio">
      <formula>NOT(ISERROR(SEARCH("Riesgo Medio",N15)))</formula>
    </cfRule>
    <cfRule type="containsText" dxfId="36" priority="70" stopIfTrue="1" operator="containsText" text="Riesgo Bajo">
      <formula>NOT(ISERROR(SEARCH("Riesgo Bajo",N15)))</formula>
    </cfRule>
  </conditionalFormatting>
  <conditionalFormatting sqref="W15:W16">
    <cfRule type="containsText" dxfId="35" priority="61" stopIfTrue="1" operator="containsText" text="Riesgo Extremo">
      <formula>NOT(ISERROR(SEARCH("Riesgo Extremo",W15)))</formula>
    </cfRule>
    <cfRule type="containsText" priority="62" operator="containsText" text="Riesgo Extremo">
      <formula>NOT(ISERROR(SEARCH("Riesgo Extremo",W15)))</formula>
    </cfRule>
    <cfRule type="containsText" dxfId="34" priority="63" stopIfTrue="1" operator="containsText" text="Riesgo Alto">
      <formula>NOT(ISERROR(SEARCH("Riesgo Alto",W15)))</formula>
    </cfRule>
    <cfRule type="containsText" dxfId="33" priority="64" stopIfTrue="1" operator="containsText" text="Riesgo Medio">
      <formula>NOT(ISERROR(SEARCH("Riesgo Medio",W15)))</formula>
    </cfRule>
    <cfRule type="containsText" dxfId="32" priority="65" stopIfTrue="1" operator="containsText" text="Riesgo Bajo">
      <formula>NOT(ISERROR(SEARCH("Riesgo Bajo",W15)))</formula>
    </cfRule>
  </conditionalFormatting>
  <conditionalFormatting sqref="N20 W20">
    <cfRule type="containsText" dxfId="31" priority="56" stopIfTrue="1" operator="containsText" text="Riesgo Extremo">
      <formula>NOT(ISERROR(SEARCH("Riesgo Extremo",N20)))</formula>
    </cfRule>
    <cfRule type="containsText" priority="57" operator="containsText" text="Riesgo Extremo">
      <formula>NOT(ISERROR(SEARCH("Riesgo Extremo",N20)))</formula>
    </cfRule>
    <cfRule type="containsText" dxfId="30" priority="58" stopIfTrue="1" operator="containsText" text="Riesgo Alto">
      <formula>NOT(ISERROR(SEARCH("Riesgo Alto",N20)))</formula>
    </cfRule>
    <cfRule type="containsText" dxfId="29" priority="59" stopIfTrue="1" operator="containsText" text="Riesgo Medio">
      <formula>NOT(ISERROR(SEARCH("Riesgo Medio",N20)))</formula>
    </cfRule>
    <cfRule type="containsText" dxfId="28" priority="60" stopIfTrue="1" operator="containsText" text="Riesgo Bajo">
      <formula>NOT(ISERROR(SEARCH("Riesgo Bajo",N20)))</formula>
    </cfRule>
  </conditionalFormatting>
  <conditionalFormatting sqref="N21 W21">
    <cfRule type="containsText" dxfId="27" priority="51" stopIfTrue="1" operator="containsText" text="Riesgo Extremo">
      <formula>NOT(ISERROR(SEARCH("Riesgo Extremo",N21)))</formula>
    </cfRule>
    <cfRule type="containsText" priority="52" operator="containsText" text="Riesgo Extremo">
      <formula>NOT(ISERROR(SEARCH("Riesgo Extremo",N21)))</formula>
    </cfRule>
    <cfRule type="containsText" dxfId="26" priority="53" stopIfTrue="1" operator="containsText" text="Riesgo Alto">
      <formula>NOT(ISERROR(SEARCH("Riesgo Alto",N21)))</formula>
    </cfRule>
    <cfRule type="containsText" dxfId="25" priority="54" stopIfTrue="1" operator="containsText" text="Riesgo Medio">
      <formula>NOT(ISERROR(SEARCH("Riesgo Medio",N21)))</formula>
    </cfRule>
    <cfRule type="containsText" dxfId="24" priority="55" stopIfTrue="1" operator="containsText" text="Riesgo Bajo">
      <formula>NOT(ISERROR(SEARCH("Riesgo Bajo",N21)))</formula>
    </cfRule>
  </conditionalFormatting>
  <conditionalFormatting sqref="W11 N11">
    <cfRule type="containsText" dxfId="23" priority="41" stopIfTrue="1" operator="containsText" text="Riesgo Extremo">
      <formula>NOT(ISERROR(SEARCH("Riesgo Extremo",N11)))</formula>
    </cfRule>
    <cfRule type="containsText" priority="42" stopIfTrue="1" operator="containsText" text="Riesgo Extremo">
      <formula>NOT(ISERROR(SEARCH("Riesgo Extremo",N11)))</formula>
    </cfRule>
    <cfRule type="containsText" dxfId="22" priority="43" stopIfTrue="1" operator="containsText" text="Riesgo Alto">
      <formula>NOT(ISERROR(SEARCH("Riesgo Alto",N11)))</formula>
    </cfRule>
    <cfRule type="containsText" dxfId="21" priority="44" stopIfTrue="1" operator="containsText" text="Riesgo Medio">
      <formula>NOT(ISERROR(SEARCH("Riesgo Medio",N11)))</formula>
    </cfRule>
    <cfRule type="containsText" dxfId="20" priority="45" stopIfTrue="1" operator="containsText" text="Riesgo Bajo">
      <formula>NOT(ISERROR(SEARCH("Riesgo Bajo",N11)))</formula>
    </cfRule>
  </conditionalFormatting>
  <conditionalFormatting sqref="N11 W11">
    <cfRule type="containsText" dxfId="19" priority="36" stopIfTrue="1" operator="containsText" text="Riesgo Extremo">
      <formula>NOT(ISERROR(SEARCH("Riesgo Extremo",N11)))</formula>
    </cfRule>
    <cfRule type="containsText" priority="37" operator="containsText" text="Riesgo Extremo">
      <formula>NOT(ISERROR(SEARCH("Riesgo Extremo",N11)))</formula>
    </cfRule>
    <cfRule type="containsText" dxfId="18" priority="38" stopIfTrue="1" operator="containsText" text="Riesgo Alto">
      <formula>NOT(ISERROR(SEARCH("Riesgo Alto",N11)))</formula>
    </cfRule>
    <cfRule type="containsText" dxfId="17" priority="39" stopIfTrue="1" operator="containsText" text="Riesgo Medio">
      <formula>NOT(ISERROR(SEARCH("Riesgo Medio",N11)))</formula>
    </cfRule>
    <cfRule type="containsText" dxfId="16" priority="40" stopIfTrue="1" operator="containsText" text="Riesgo Bajo">
      <formula>NOT(ISERROR(SEARCH("Riesgo Bajo",N11)))</formula>
    </cfRule>
  </conditionalFormatting>
  <conditionalFormatting sqref="N11">
    <cfRule type="containsText" dxfId="15" priority="31" stopIfTrue="1" operator="containsText" text="Riesgo Extremo">
      <formula>NOT(ISERROR(SEARCH("Riesgo Extremo",N11)))</formula>
    </cfRule>
    <cfRule type="containsText" priority="32" operator="containsText" text="Riesgo Extremo">
      <formula>NOT(ISERROR(SEARCH("Riesgo Extremo",N11)))</formula>
    </cfRule>
    <cfRule type="containsText" dxfId="14" priority="33" stopIfTrue="1" operator="containsText" text="Riesgo Alto">
      <formula>NOT(ISERROR(SEARCH("Riesgo Alto",N11)))</formula>
    </cfRule>
    <cfRule type="containsText" dxfId="13" priority="34" stopIfTrue="1" operator="containsText" text="Riesgo Medio">
      <formula>NOT(ISERROR(SEARCH("Riesgo Medio",N11)))</formula>
    </cfRule>
    <cfRule type="containsText" dxfId="12" priority="35" stopIfTrue="1" operator="containsText" text="Riesgo Bajo">
      <formula>NOT(ISERROR(SEARCH("Riesgo Bajo",N11)))</formula>
    </cfRule>
  </conditionalFormatting>
  <conditionalFormatting sqref="W11">
    <cfRule type="containsText" dxfId="11" priority="26" stopIfTrue="1" operator="containsText" text="Riesgo Extremo">
      <formula>NOT(ISERROR(SEARCH("Riesgo Extremo",W11)))</formula>
    </cfRule>
    <cfRule type="containsText" priority="27" operator="containsText" text="Riesgo Extremo">
      <formula>NOT(ISERROR(SEARCH("Riesgo Extremo",W11)))</formula>
    </cfRule>
    <cfRule type="containsText" dxfId="10" priority="28" stopIfTrue="1" operator="containsText" text="Riesgo Alto">
      <formula>NOT(ISERROR(SEARCH("Riesgo Alto",W11)))</formula>
    </cfRule>
    <cfRule type="containsText" dxfId="9" priority="29" stopIfTrue="1" operator="containsText" text="Riesgo Medio">
      <formula>NOT(ISERROR(SEARCH("Riesgo Medio",W11)))</formula>
    </cfRule>
    <cfRule type="containsText" dxfId="8" priority="30" stopIfTrue="1" operator="containsText" text="Riesgo Bajo">
      <formula>NOT(ISERROR(SEARCH("Riesgo Bajo",W11)))</formula>
    </cfRule>
  </conditionalFormatting>
  <conditionalFormatting sqref="N23 W23">
    <cfRule type="containsText" dxfId="7" priority="16" stopIfTrue="1" operator="containsText" text="Riesgo Extremo">
      <formula>NOT(ISERROR(SEARCH("Riesgo Extremo",N23)))</formula>
    </cfRule>
    <cfRule type="containsText" priority="17" operator="containsText" text="Riesgo Extremo">
      <formula>NOT(ISERROR(SEARCH("Riesgo Extremo",N23)))</formula>
    </cfRule>
    <cfRule type="containsText" dxfId="6" priority="18" stopIfTrue="1" operator="containsText" text="Riesgo Alto">
      <formula>NOT(ISERROR(SEARCH("Riesgo Alto",N23)))</formula>
    </cfRule>
    <cfRule type="containsText" dxfId="5" priority="19" stopIfTrue="1" operator="containsText" text="Riesgo Medio">
      <formula>NOT(ISERROR(SEARCH("Riesgo Medio",N23)))</formula>
    </cfRule>
    <cfRule type="containsText" dxfId="4" priority="20" stopIfTrue="1" operator="containsText" text="Riesgo Bajo">
      <formula>NOT(ISERROR(SEARCH("Riesgo Bajo",N23)))</formula>
    </cfRule>
  </conditionalFormatting>
  <conditionalFormatting sqref="N24:N30 W24:W30">
    <cfRule type="containsText" dxfId="3" priority="6" stopIfTrue="1" operator="containsText" text="Riesgo Extremo">
      <formula>NOT(ISERROR(SEARCH("Riesgo Extremo",N24)))</formula>
    </cfRule>
    <cfRule type="containsText" priority="7" operator="containsText" text="Riesgo Extremo">
      <formula>NOT(ISERROR(SEARCH("Riesgo Extremo",N24)))</formula>
    </cfRule>
    <cfRule type="containsText" dxfId="2" priority="8" stopIfTrue="1" operator="containsText" text="Riesgo Alto">
      <formula>NOT(ISERROR(SEARCH("Riesgo Alto",N24)))</formula>
    </cfRule>
    <cfRule type="containsText" dxfId="1" priority="9" stopIfTrue="1" operator="containsText" text="Riesgo Medio">
      <formula>NOT(ISERROR(SEARCH("Riesgo Medio",N24)))</formula>
    </cfRule>
    <cfRule type="containsText" dxfId="0" priority="10" stopIfTrue="1" operator="containsText" text="Riesgo Bajo">
      <formula>NOT(ISERROR(SEARCH("Riesgo Bajo",N24)))</formula>
    </cfRule>
  </conditionalFormatting>
  <printOptions horizontalCentered="1" verticalCentered="1"/>
  <pageMargins left="0.70866141732283472" right="0.70866141732283472" top="0.74803149606299213" bottom="0.74803149606299213" header="0.31496062992125984" footer="0.31496062992125984"/>
  <pageSetup paperSize="5" scale="39" orientation="landscape" r:id="rId1"/>
  <colBreaks count="1" manualBreakCount="1">
    <brk id="29" max="1048575" man="1"/>
  </colBreaks>
  <drawing r:id="rId2"/>
  <extLst>
    <ext xmlns:x14="http://schemas.microsoft.com/office/spreadsheetml/2009/9/main" uri="{CCE6A557-97BC-4b89-ADB6-D9C93CAAB3DF}">
      <x14:dataValidations xmlns:xm="http://schemas.microsoft.com/office/excel/2006/main" count="24">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A32:A34 A13:A14 A25:A30 A36 A19</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B32:B34 B13:B14 B25:B30 B36 B19</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D32:D34 D13:D14 D25:D30 D36 D19</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R32:R34 I32:I34 I13:I14 R13:R14 R25:R30 R36 I25:I30 I36 R19 I19</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T32:T34 K32:K34 K13:K14 T13:T14 T25:T30 T36 K25:K30 K36 T19 K19</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C32:C34 C13:C14 C25:C30 C36 C19</xm:sqref>
        </x14:dataValidation>
        <x14:dataValidation type="list" allowBlank="1" showInputMessage="1" showErrorMessage="1" error="Verifique la etapa del riesgo analizado" promptTitle="ETAPA" prompt="Seleccione la etapa del riesgo analizado" xr:uid="{00000000-0002-0000-0000-000006000000}">
          <x14:formula1>
            <xm:f>'D:\Users\Epuentesc\Documents\Procesos de contratación\2021\Interventoría Gestor Documental Garantías\[MATRIZ DE RIESGOS INTERVENTORÍA GESTOR DOCUMENTAL.xlsx]DILIGENCIAMIENTO'!#REF!</xm:f>
          </x14:formula1>
          <xm:sqref>C35</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7000000}">
          <x14:formula1>
            <xm:f>'D:\Users\Epuentesc\Documents\Procesos de contratación\2021\Interventoría Gestor Documental Garantías\[MATRIZ DE RIESGOS INTERVENTORÍA GESTOR DOCUMENTAL.xlsx]DILIGENCIAMIENTO'!#REF!</xm:f>
          </x14:formula1>
          <xm:sqref>K35 T35</xm:sqref>
        </x14:dataValidation>
        <x14:dataValidation type="list" errorStyle="warning" allowBlank="1" showInputMessage="1" showErrorMessage="1" error="Verifique la probabilidad de ocurrencia" promptTitle="PROBABILIDAD" prompt="Probabilidad de ocurrencia del riesgo analizado" xr:uid="{00000000-0002-0000-0000-000008000000}">
          <x14:formula1>
            <xm:f>'D:\Users\Epuentesc\Documents\Procesos de contratación\2021\Interventoría Gestor Documental Garantías\[MATRIZ DE RIESGOS INTERVENTORÍA GESTOR DOCUMENTAL.xlsx]DILIGENCIAMIENTO'!#REF!</xm:f>
          </x14:formula1>
          <xm:sqref>I35 R35</xm:sqref>
        </x14:dataValidation>
        <x14:dataValidation type="list" allowBlank="1" showInputMessage="1" showErrorMessage="1" error="Verifique el tipo de riesgo analizado" promptTitle="TIPO" prompt="Seleccione el tipo de riesgo analizado" xr:uid="{00000000-0002-0000-0000-000009000000}">
          <x14:formula1>
            <xm:f>'D:\Users\Epuentesc\Documents\Procesos de contratación\2021\Interventoría Gestor Documental Garantías\[MATRIZ DE RIESGOS INTERVENTORÍA GESTOR DOCUMENTAL.xlsx]DILIGENCIAMIENTO'!#REF!</xm:f>
          </x14:formula1>
          <xm:sqref>D35</xm:sqref>
        </x14:dataValidation>
        <x14:dataValidation type="list" allowBlank="1" showInputMessage="1" showErrorMessage="1" error="Verifique la lista de fuente del riesgo analizado" promptTitle="FUENTE" prompt="Seleccione la fuente del riesgo analizado" xr:uid="{00000000-0002-0000-0000-00000A000000}">
          <x14:formula1>
            <xm:f>'D:\Users\Epuentesc\Documents\Procesos de contratación\2021\Interventoría Gestor Documental Garantías\[MATRIZ DE RIESGOS INTERVENTORÍA GESTOR DOCUMENTAL.xlsx]DILIGENCIAMIENTO'!#REF!</xm:f>
          </x14:formula1>
          <xm:sqref>B35</xm:sqref>
        </x14:dataValidation>
        <x14:dataValidation type="list" allowBlank="1" showInputMessage="1" showErrorMessage="1" error="Verifique la lista de clases" promptTitle="CLASE DE RIESGO" prompt="Selecciones la clase del riesgo analizado" xr:uid="{00000000-0002-0000-0000-00000B000000}">
          <x14:formula1>
            <xm:f>'D:\Users\Epuentesc\Documents\Procesos de contratación\2021\Interventoría Gestor Documental Garantías\[MATRIZ DE RIESGOS INTERVENTORÍA GESTOR DOCUMENTAL.xlsx]DILIGENCIAMIENTO'!#REF!</xm:f>
          </x14:formula1>
          <xm:sqref>A35</xm:sqref>
        </x14:dataValidation>
        <x14:dataValidation type="list" errorStyle="warning" allowBlank="1" showInputMessage="1" showErrorMessage="1" error="Verifique la probabilidad de ocurrencia" promptTitle="PROBABILIDAD" prompt="Probabilidad de ocurrencia del riesgo analizado" xr:uid="{00000000-0002-0000-0000-00000F000000}">
          <x14:formula1>
            <xm:f>'C:\Users\jpuentesb\AppData\Local\Microsoft\Windows\INetCache\Content.Outlook\NL2N3YKB\[MATRIZ DE RIESGOS SIEMBRA ARBOLES Rev Tec.xlsx]DILIGENCIAMIENTO'!#REF!</xm:f>
          </x14:formula1>
          <xm:sqref>I31 R21:R31 R18:R19 I18:I19</xm:sqref>
        </x14:dataValidation>
        <x14:dataValidation type="list" allowBlank="1" showInputMessage="1" showErrorMessage="1" error="Verifique la lista de clases" promptTitle="CLASE DE RIESGO" prompt="Selecciones la clase del riesgo analizado" xr:uid="{00000000-0002-0000-0000-00000C000000}">
          <x14:formula1>
            <xm:f>'C:\Users\jpuentesb\AppData\Local\Microsoft\Windows\INetCache\Content.Outlook\NL2N3YKB\[MATRIZ DE RIESGOS SIEMBRA ARBOLES Rev Tec.xlsx]DILIGENCIAMIENTO'!#REF!</xm:f>
          </x14:formula1>
          <xm:sqref>A21:A31 A18:A19</xm:sqref>
        </x14:dataValidation>
        <x14:dataValidation type="list" allowBlank="1" showInputMessage="1" showErrorMessage="1" error="Verifique la lista de fuente del riesgo analizado" promptTitle="FUENTE" prompt="Seleccione la fuente del riesgo analizado" xr:uid="{00000000-0002-0000-0000-00000D000000}">
          <x14:formula1>
            <xm:f>'C:\Users\jpuentesb\AppData\Local\Microsoft\Windows\INetCache\Content.Outlook\NL2N3YKB\[MATRIZ DE RIESGOS SIEMBRA ARBOLES Rev Tec.xlsx]DILIGENCIAMIENTO'!#REF!</xm:f>
          </x14:formula1>
          <xm:sqref>B21:B31 B18:B19</xm:sqref>
        </x14:dataValidation>
        <x14:dataValidation type="list" allowBlank="1" showInputMessage="1" showErrorMessage="1" error="Verifique el tipo de riesgo analizado" promptTitle="TIPO" prompt="Seleccione el tipo de riesgo analizado" xr:uid="{00000000-0002-0000-0000-00000E000000}">
          <x14:formula1>
            <xm:f>'C:\Users\jpuentesb\AppData\Local\Microsoft\Windows\INetCache\Content.Outlook\NL2N3YKB\[MATRIZ DE RIESGOS SIEMBRA ARBOLES Rev Tec.xlsx]DILIGENCIAMIENTO'!#REF!</xm:f>
          </x14:formula1>
          <xm:sqref>D21:D31 D18:D19</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10000000}">
          <x14:formula1>
            <xm:f>'C:\Users\jpuentesb\AppData\Local\Microsoft\Windows\INetCache\Content.Outlook\NL2N3YKB\[MATRIZ DE RIESGOS SIEMBRA ARBOLES Rev Tec.xlsx]DILIGENCIAMIENTO'!#REF!</xm:f>
          </x14:formula1>
          <xm:sqref>T21:T31 K21:K31 K18:K19 T18:T19</xm:sqref>
        </x14:dataValidation>
        <x14:dataValidation type="list" allowBlank="1" showInputMessage="1" showErrorMessage="1" error="Verifique la etapa del riesgo analizado" promptTitle="ETAPA" prompt="Seleccione la etapa del riesgo analizado" xr:uid="{00000000-0002-0000-0000-000011000000}">
          <x14:formula1>
            <xm:f>'C:\Users\jpuentesb\AppData\Local\Microsoft\Windows\INetCache\Content.Outlook\NL2N3YKB\[MATRIZ DE RIESGOS SIEMBRA ARBOLES Rev Tec.xlsx]DILIGENCIAMIENTO'!#REF!</xm:f>
          </x14:formula1>
          <xm:sqref>C21:C31 C18:C19</xm:sqref>
        </x14:dataValidation>
        <x14:dataValidation type="list" allowBlank="1" showInputMessage="1" showErrorMessage="1" error="Verifique la lista de clases" promptTitle="CLASE DE RIESGO" prompt="Selecciones la clase del riesgo analizado" xr:uid="{00000000-0002-0000-0000-000012000000}">
          <x14:formula1>
            <xm:f>'C:\Users\jpuentesb\AppData\Local\Microsoft\Windows\INetCache\Content.Outlook\NL2N3YKB\[MATRIZ DE RIESGOS Rev Tec.xlsx]DILIGENCIAMIENTO'!#REF!</xm:f>
          </x14:formula1>
          <xm:sqref>A10:A20</xm:sqref>
        </x14:dataValidation>
        <x14:dataValidation type="list" allowBlank="1" showInputMessage="1" showErrorMessage="1" error="Verifique la lista de fuente del riesgo analizado" promptTitle="FUENTE" prompt="Seleccione la fuente del riesgo analizado" xr:uid="{00000000-0002-0000-0000-000013000000}">
          <x14:formula1>
            <xm:f>'C:\Users\jpuentesb\AppData\Local\Microsoft\Windows\INetCache\Content.Outlook\NL2N3YKB\[MATRIZ DE RIESGOS Rev Tec.xlsx]DILIGENCIAMIENTO'!#REF!</xm:f>
          </x14:formula1>
          <xm:sqref>B10:B20</xm:sqref>
        </x14:dataValidation>
        <x14:dataValidation type="list" allowBlank="1" showInputMessage="1" showErrorMessage="1" error="Verifique el tipo de riesgo analizado" promptTitle="TIPO" prompt="Seleccione el tipo de riesgo analizado" xr:uid="{00000000-0002-0000-0000-000014000000}">
          <x14:formula1>
            <xm:f>'C:\Users\jpuentesb\AppData\Local\Microsoft\Windows\INetCache\Content.Outlook\NL2N3YKB\[MATRIZ DE RIESGOS Rev Tec.xlsx]DILIGENCIAMIENTO'!#REF!</xm:f>
          </x14:formula1>
          <xm:sqref>D10:D20</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16000000}">
          <x14:formula1>
            <xm:f>'C:\Users\jpuentesb\AppData\Local\Microsoft\Windows\INetCache\Content.Outlook\NL2N3YKB\[MATRIZ DE RIESGOS Rev Tec.xlsx]DILIGENCIAMIENTO'!#REF!</xm:f>
          </x14:formula1>
          <xm:sqref>T10:T20 K10:K20</xm:sqref>
        </x14:dataValidation>
        <x14:dataValidation type="list" allowBlank="1" showInputMessage="1" showErrorMessage="1" error="Verifique la etapa del riesgo analizado" promptTitle="ETAPA" prompt="Seleccione la etapa del riesgo analizado" xr:uid="{00000000-0002-0000-0000-000017000000}">
          <x14:formula1>
            <xm:f>'C:\Users\jpuentesb\AppData\Local\Microsoft\Windows\INetCache\Content.Outlook\NL2N3YKB\[MATRIZ DE RIESGOS Rev Tec.xlsx]DILIGENCIAMIENTO'!#REF!</xm:f>
          </x14:formula1>
          <xm:sqref>C10:C20</xm:sqref>
        </x14:dataValidation>
        <x14:dataValidation type="list" errorStyle="warning" allowBlank="1" showInputMessage="1" showErrorMessage="1" error="Verifique la probabilidad de ocurrencia" promptTitle="PROBABILIDAD" prompt="Probabilidad de ocurrencia del riesgo analizado" xr:uid="{00000000-0002-0000-0000-000015000000}">
          <x14:formula1>
            <xm:f>'C:\Users\jpuentesb\AppData\Local\Microsoft\Windows\INetCache\Content.Outlook\NL2N3YKB\[MATRIZ DE RIESGOS Rev Tec.xlsx]DILIGENCIAMIENTO'!#REF!</xm:f>
          </x14:formula1>
          <xm:sqref>R10:R20 I10:I30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65" zoomScale="85" zoomScaleNormal="85" workbookViewId="0">
      <selection activeCell="A56" sqref="A56"/>
    </sheetView>
  </sheetViews>
  <sheetFormatPr baseColWidth="10"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94" t="s">
        <v>7</v>
      </c>
      <c r="B1" s="94"/>
    </row>
    <row r="2" spans="1:2" ht="18.75">
      <c r="A2" s="6"/>
      <c r="B2" s="7"/>
    </row>
    <row r="3" spans="1:2" ht="18.75">
      <c r="A3" s="94" t="s">
        <v>8</v>
      </c>
      <c r="B3" s="94"/>
    </row>
    <row r="4" spans="1:2" ht="18.75">
      <c r="A4" s="6"/>
      <c r="B4" s="7"/>
    </row>
    <row r="5" spans="1:2" ht="18.75">
      <c r="A5" s="94" t="s">
        <v>102</v>
      </c>
      <c r="B5" s="94"/>
    </row>
    <row r="7" spans="1:2" ht="15.75" thickBot="1"/>
    <row r="8" spans="1:2">
      <c r="A8" s="88" t="s">
        <v>28</v>
      </c>
      <c r="B8" s="89"/>
    </row>
    <row r="9" spans="1:2" ht="30">
      <c r="A9" s="8" t="s">
        <v>29</v>
      </c>
      <c r="B9" s="9" t="s">
        <v>31</v>
      </c>
    </row>
    <row r="10" spans="1:2" ht="15.75" thickBot="1">
      <c r="A10" s="10" t="s">
        <v>30</v>
      </c>
      <c r="B10" s="11" t="s">
        <v>32</v>
      </c>
    </row>
    <row r="12" spans="1:2" ht="15.75" thickBot="1"/>
    <row r="13" spans="1:2">
      <c r="A13" s="88" t="s">
        <v>33</v>
      </c>
      <c r="B13" s="89"/>
    </row>
    <row r="14" spans="1:2">
      <c r="A14" s="8" t="s">
        <v>34</v>
      </c>
      <c r="B14" s="9" t="s">
        <v>36</v>
      </c>
    </row>
    <row r="15" spans="1:2" ht="30.75" thickBot="1">
      <c r="A15" s="10" t="s">
        <v>35</v>
      </c>
      <c r="B15" s="11" t="s">
        <v>37</v>
      </c>
    </row>
    <row r="16" spans="1:2" ht="15.75" thickBot="1"/>
    <row r="17" spans="1:2">
      <c r="A17" s="88" t="s">
        <v>38</v>
      </c>
      <c r="B17" s="89"/>
    </row>
    <row r="18" spans="1:2" ht="240">
      <c r="A18" s="8" t="s">
        <v>39</v>
      </c>
      <c r="B18" s="9" t="s">
        <v>43</v>
      </c>
    </row>
    <row r="19" spans="1:2" ht="135">
      <c r="A19" s="8" t="s">
        <v>40</v>
      </c>
      <c r="B19" s="9" t="s">
        <v>44</v>
      </c>
    </row>
    <row r="20" spans="1:2" ht="165">
      <c r="A20" s="8" t="s">
        <v>41</v>
      </c>
      <c r="B20" s="9" t="s">
        <v>45</v>
      </c>
    </row>
    <row r="21" spans="1:2" ht="120">
      <c r="A21" s="8" t="s">
        <v>42</v>
      </c>
      <c r="B21" s="9" t="s">
        <v>46</v>
      </c>
    </row>
    <row r="22" spans="1:2" ht="15.75" thickBot="1">
      <c r="A22" s="10" t="s">
        <v>100</v>
      </c>
      <c r="B22" s="11" t="s">
        <v>101</v>
      </c>
    </row>
    <row r="24" spans="1:2">
      <c r="A24" s="90" t="s">
        <v>47</v>
      </c>
      <c r="B24" s="90"/>
    </row>
    <row r="25" spans="1:2" ht="30">
      <c r="A25" s="3" t="s">
        <v>48</v>
      </c>
      <c r="B25" s="4" t="s">
        <v>56</v>
      </c>
    </row>
    <row r="26" spans="1:2" ht="30">
      <c r="A26" s="3" t="s">
        <v>49</v>
      </c>
      <c r="B26" s="4" t="s">
        <v>57</v>
      </c>
    </row>
    <row r="27" spans="1:2" ht="45">
      <c r="A27" s="3" t="s">
        <v>50</v>
      </c>
      <c r="B27" s="4" t="s">
        <v>58</v>
      </c>
    </row>
    <row r="28" spans="1:2" ht="45">
      <c r="A28" s="3" t="s">
        <v>51</v>
      </c>
      <c r="B28" s="4" t="s">
        <v>59</v>
      </c>
    </row>
    <row r="29" spans="1:2">
      <c r="A29" s="3" t="s">
        <v>52</v>
      </c>
      <c r="B29" s="4" t="s">
        <v>60</v>
      </c>
    </row>
    <row r="30" spans="1:2" ht="30">
      <c r="A30" s="3" t="s">
        <v>53</v>
      </c>
      <c r="B30" s="4" t="s">
        <v>61</v>
      </c>
    </row>
    <row r="31" spans="1:2" ht="45">
      <c r="A31" s="3" t="s">
        <v>54</v>
      </c>
      <c r="B31" s="4" t="s">
        <v>62</v>
      </c>
    </row>
    <row r="32" spans="1:2" ht="45">
      <c r="A32" s="3" t="s">
        <v>55</v>
      </c>
      <c r="B32" s="4" t="s">
        <v>63</v>
      </c>
    </row>
    <row r="35" spans="1:3" ht="15.75" thickBot="1"/>
    <row r="36" spans="1:3">
      <c r="A36" s="88" t="s">
        <v>64</v>
      </c>
      <c r="B36" s="89"/>
    </row>
    <row r="37" spans="1:3">
      <c r="A37" s="12" t="s">
        <v>95</v>
      </c>
      <c r="B37" s="9" t="s">
        <v>90</v>
      </c>
    </row>
    <row r="38" spans="1:3">
      <c r="A38" s="12" t="s">
        <v>96</v>
      </c>
      <c r="B38" s="9" t="s">
        <v>91</v>
      </c>
    </row>
    <row r="39" spans="1:3">
      <c r="A39" s="12" t="s">
        <v>97</v>
      </c>
      <c r="B39" s="9" t="s">
        <v>92</v>
      </c>
    </row>
    <row r="40" spans="1:3">
      <c r="A40" s="12" t="s">
        <v>98</v>
      </c>
      <c r="B40" s="9" t="s">
        <v>93</v>
      </c>
    </row>
    <row r="41" spans="1:3" ht="15.75" thickBot="1">
      <c r="A41" s="13" t="s">
        <v>99</v>
      </c>
      <c r="B41" s="11" t="s">
        <v>94</v>
      </c>
    </row>
    <row r="42" spans="1:3">
      <c r="A42" s="5"/>
    </row>
    <row r="43" spans="1:3" ht="15.75" thickBot="1"/>
    <row r="44" spans="1:3">
      <c r="A44" s="88" t="s">
        <v>65</v>
      </c>
      <c r="B44" s="89"/>
    </row>
    <row r="45" spans="1:3" ht="30" customHeight="1">
      <c r="A45" s="91" t="s">
        <v>66</v>
      </c>
      <c r="B45" s="9" t="s">
        <v>72</v>
      </c>
      <c r="C45" s="14" t="s">
        <v>80</v>
      </c>
    </row>
    <row r="46" spans="1:3" ht="30" customHeight="1">
      <c r="A46" s="93"/>
      <c r="B46" s="9" t="s">
        <v>75</v>
      </c>
      <c r="C46" s="14" t="s">
        <v>74</v>
      </c>
    </row>
    <row r="47" spans="1:3" ht="30" customHeight="1">
      <c r="A47" s="91" t="s">
        <v>67</v>
      </c>
      <c r="B47" s="9" t="s">
        <v>81</v>
      </c>
      <c r="C47" s="14" t="s">
        <v>80</v>
      </c>
    </row>
    <row r="48" spans="1:3" ht="30" customHeight="1">
      <c r="A48" s="93"/>
      <c r="B48" s="9" t="s">
        <v>76</v>
      </c>
      <c r="C48" s="14" t="s">
        <v>74</v>
      </c>
    </row>
    <row r="49" spans="1:3" ht="30" customHeight="1">
      <c r="A49" s="91" t="s">
        <v>68</v>
      </c>
      <c r="B49" s="9" t="s">
        <v>82</v>
      </c>
      <c r="C49" s="14" t="s">
        <v>80</v>
      </c>
    </row>
    <row r="50" spans="1:3" ht="30" customHeight="1">
      <c r="A50" s="93"/>
      <c r="B50" s="9" t="s">
        <v>77</v>
      </c>
      <c r="C50" s="14" t="s">
        <v>74</v>
      </c>
    </row>
    <row r="51" spans="1:3" ht="30" customHeight="1">
      <c r="A51" s="91" t="s">
        <v>69</v>
      </c>
      <c r="B51" s="9" t="s">
        <v>73</v>
      </c>
      <c r="C51" s="14" t="s">
        <v>80</v>
      </c>
    </row>
    <row r="52" spans="1:3" ht="30" customHeight="1">
      <c r="A52" s="93"/>
      <c r="B52" s="9" t="s">
        <v>78</v>
      </c>
      <c r="C52" s="14" t="s">
        <v>74</v>
      </c>
    </row>
    <row r="53" spans="1:3" ht="30" customHeight="1">
      <c r="A53" s="91" t="s">
        <v>70</v>
      </c>
      <c r="B53" s="9" t="s">
        <v>83</v>
      </c>
      <c r="C53" s="14" t="s">
        <v>80</v>
      </c>
    </row>
    <row r="54" spans="1:3" ht="30" customHeight="1" thickBot="1">
      <c r="A54" s="92"/>
      <c r="B54" s="11" t="s">
        <v>79</v>
      </c>
      <c r="C54" s="14" t="s">
        <v>74</v>
      </c>
    </row>
    <row r="62" spans="1:3" ht="56.25" customHeight="1"/>
    <row r="63" spans="1:3" ht="56.25" customHeight="1"/>
    <row r="64" spans="1:3" ht="56.25" customHeight="1"/>
    <row r="65" ht="56.25" customHeight="1"/>
    <row r="66" ht="56.25" customHeight="1"/>
  </sheetData>
  <sheetProtection algorithmName="SHA-512" hashValue="tug6SL3sLubDv3wsivVXK30n9MltxF1IfIXcw+srQqrMYkYD+zgLYhY2ZzamxqJZlO5hZ3+/27zGY+v9DdDVAQ==" saltValue="U/Mogb0dwazMmWRGmhIPYA==" spinCount="100000" sheet="1" objects="1" scenarios="1"/>
  <mergeCells count="14">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2023-03-17T16:28:37Z</dcterms:modified>
</cp:coreProperties>
</file>