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cmantilla\Documents\IP 01 DE 2023 MUEBLES Y SILLAS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M10" i="1" l="1"/>
  <c r="N10" i="1"/>
  <c r="L10" i="1"/>
  <c r="M7" i="1"/>
  <c r="M8" i="1"/>
  <c r="M9" i="1"/>
  <c r="M6" i="1"/>
  <c r="M5" i="1"/>
  <c r="L5" i="1"/>
  <c r="K10" i="1" l="1"/>
  <c r="I10" i="1"/>
  <c r="L8" i="1"/>
  <c r="N8" i="1" s="1"/>
  <c r="L7" i="1"/>
  <c r="N7" i="1" s="1"/>
  <c r="L6" i="1"/>
  <c r="N6" i="1" s="1"/>
  <c r="N5" i="1"/>
  <c r="G8" i="1"/>
  <c r="G7" i="1"/>
  <c r="G6" i="1"/>
  <c r="G5" i="1"/>
  <c r="E8" i="1"/>
  <c r="E7" i="1"/>
  <c r="E6" i="1"/>
  <c r="E5" i="1"/>
  <c r="L9" i="1" l="1"/>
  <c r="N9" i="1" s="1"/>
  <c r="E9" i="1"/>
  <c r="G9" i="1"/>
</calcChain>
</file>

<file path=xl/sharedStrings.xml><?xml version="1.0" encoding="utf-8"?>
<sst xmlns="http://schemas.openxmlformats.org/spreadsheetml/2006/main" count="23" uniqueCount="23">
  <si>
    <t>Servicio a Contratar</t>
  </si>
  <si>
    <t>Detalle del servicio</t>
  </si>
  <si>
    <t>Cantidad</t>
  </si>
  <si>
    <t xml:space="preserve">Precio unitario SIN IVA </t>
  </si>
  <si>
    <t xml:space="preserve">Valor total  SIN IVA </t>
  </si>
  <si>
    <t>Precio unitarioSIN IVA</t>
  </si>
  <si>
    <t xml:space="preserve">Valor total SIN IVA </t>
  </si>
  <si>
    <t xml:space="preserve">Precio promedio SIN IVA </t>
  </si>
  <si>
    <t>Precio Promedio  CON IVA</t>
  </si>
  <si>
    <t>VALOR TOTAL CON IVA</t>
  </si>
  <si>
    <t>fabricas de muebles para oficina</t>
  </si>
  <si>
    <t>BO &amp; CO. SAS BIC</t>
  </si>
  <si>
    <t xml:space="preserve">escritorio de 1,20 *60 cms elaborado en formica con falda metalica, archivador  metalico 2x1, niveladores a piso, color a elegir </t>
  </si>
  <si>
    <t>open line ltda</t>
  </si>
  <si>
    <t>Industrias cruz</t>
  </si>
  <si>
    <t>paa</t>
  </si>
  <si>
    <t>sillas con brazos plasticos ratan wengue</t>
  </si>
  <si>
    <t>silla gerencial para escritorio, espaldar tapizado en malla, asiento tapizado tela tipo mallal, brazos nuon fijos, mecanismo  basculante con un loqueo a 90° base cromada 60 cm, ruedas nylon 50 mm</t>
  </si>
  <si>
    <t>ESTUDIO DEL MERCADO                                                                                                                                                                                                                                                                                                                                                                                                                                                                                  Compra de sillas gerenciales, sillas con brazos plasticas  rattan wengue, taburetes, escritorios para oficina y meson para la Delegación Departamental del Tolima y Registradurias Especial, Auxliares y Municipales</t>
  </si>
  <si>
    <t>Compra de sillas gerenciales, sillas con brazos plasticas  rattan wengue, taburetes, escritorios para oficina y meson para la Delegación Departamental del Tolima y Registradurias Especial, Auxliares y Municipales</t>
  </si>
  <si>
    <t>silla taburete hecho en metal y plastico color a elegir</t>
  </si>
  <si>
    <t xml:space="preserve">meson en L, elaborado en RH color a elegir medidas 1,70*2,16*0,40 color a elegir </t>
  </si>
  <si>
    <t>Escritorio gerencial  en madera de 40 mm con RETORNO Con Medidas de 1,70 mestros de frente x 1,50 metros de fondo con Cajonera 2 gavetas y llave. Color a elegir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</si>
</sst>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_-;\-&quot;$&quot;* #,##0_-;_-&quot;$&quot;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164" fontId="0" fillId="0" borderId="1" xfId="1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/>
    </xf>
    <xf numFmtId="164" fontId="4" fillId="0" borderId="1" xfId="1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vertical="top"/>
    </xf>
    <xf numFmtId="164" fontId="6" fillId="0" borderId="1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4" fillId="0" borderId="1" xfId="1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sqref="A1:N11"/>
    </sheetView>
  </sheetViews>
  <sheetFormatPr baseColWidth="10" defaultRowHeight="15" x14ac:dyDescent="0.25"/>
  <cols>
    <col min="1" max="1" width="20.7109375" customWidth="1"/>
    <col min="2" max="2" width="33.28515625" customWidth="1"/>
    <col min="3" max="3" width="11.5703125" style="2" bestFit="1" customWidth="1"/>
    <col min="4" max="5" width="12.7109375" bestFit="1" customWidth="1"/>
    <col min="7" max="11" width="14.5703125" customWidth="1"/>
    <col min="13" max="13" width="12.5703125" bestFit="1" customWidth="1"/>
    <col min="14" max="14" width="14.85546875" bestFit="1" customWidth="1"/>
    <col min="16" max="16" width="12.5703125" bestFit="1" customWidth="1"/>
  </cols>
  <sheetData>
    <row r="1" spans="1:16" ht="74.25" customHeight="1" x14ac:dyDescent="0.25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6" x14ac:dyDescent="0.25">
      <c r="A2" s="8"/>
      <c r="B2" s="8"/>
      <c r="C2" s="14"/>
      <c r="D2" s="8"/>
      <c r="E2" s="8"/>
      <c r="F2" s="8"/>
      <c r="G2" s="8"/>
      <c r="H2" s="8"/>
      <c r="I2" s="8"/>
      <c r="J2" s="8"/>
      <c r="K2" s="8"/>
      <c r="L2" s="8"/>
      <c r="M2" s="8"/>
      <c r="N2" s="5"/>
    </row>
    <row r="3" spans="1:16" s="4" customFormat="1" ht="39" customHeight="1" x14ac:dyDescent="0.25">
      <c r="A3" s="9"/>
      <c r="B3" s="9"/>
      <c r="C3" s="9"/>
      <c r="D3" s="24" t="s">
        <v>10</v>
      </c>
      <c r="E3" s="24"/>
      <c r="F3" s="24" t="s">
        <v>11</v>
      </c>
      <c r="G3" s="24"/>
      <c r="H3" s="24" t="s">
        <v>14</v>
      </c>
      <c r="I3" s="24"/>
      <c r="J3" s="24" t="s">
        <v>13</v>
      </c>
      <c r="K3" s="24"/>
      <c r="L3" s="9"/>
      <c r="M3" s="9"/>
      <c r="N3" s="6"/>
    </row>
    <row r="4" spans="1:16" s="1" customFormat="1" ht="45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/>
      <c r="I4" s="10"/>
      <c r="J4" s="10"/>
      <c r="K4" s="10"/>
      <c r="L4" s="10" t="s">
        <v>7</v>
      </c>
      <c r="M4" s="10" t="s">
        <v>8</v>
      </c>
      <c r="N4" s="19" t="s">
        <v>9</v>
      </c>
      <c r="P4" s="1" t="s">
        <v>15</v>
      </c>
    </row>
    <row r="5" spans="1:16" s="1" customFormat="1" ht="89.25" customHeight="1" x14ac:dyDescent="0.25">
      <c r="A5" s="26" t="s">
        <v>19</v>
      </c>
      <c r="B5" s="20" t="s">
        <v>17</v>
      </c>
      <c r="C5" s="21">
        <v>17</v>
      </c>
      <c r="D5" s="12">
        <v>327731</v>
      </c>
      <c r="E5" s="12">
        <f>D5*C5</f>
        <v>5571427</v>
      </c>
      <c r="F5" s="12">
        <v>473492</v>
      </c>
      <c r="G5" s="12">
        <f>F5*C5</f>
        <v>8049364</v>
      </c>
      <c r="H5" s="12"/>
      <c r="I5" s="12"/>
      <c r="J5" s="12"/>
      <c r="K5" s="12"/>
      <c r="L5" s="12">
        <f>(D5+F5)/2</f>
        <v>400611.5</v>
      </c>
      <c r="M5" s="23">
        <f>ROUND(L5+(L5*19%),0)</f>
        <v>476728</v>
      </c>
      <c r="N5" s="12">
        <f t="shared" ref="N5:N9" si="0">M5*C5</f>
        <v>8104376</v>
      </c>
      <c r="P5" s="1">
        <v>23029899</v>
      </c>
    </row>
    <row r="6" spans="1:16" s="1" customFormat="1" ht="38.25" x14ac:dyDescent="0.25">
      <c r="A6" s="26"/>
      <c r="B6" s="20" t="s">
        <v>21</v>
      </c>
      <c r="C6" s="21">
        <v>1</v>
      </c>
      <c r="D6" s="12">
        <v>790000</v>
      </c>
      <c r="E6" s="12">
        <f>D6*C6</f>
        <v>790000</v>
      </c>
      <c r="F6" s="12">
        <v>654670</v>
      </c>
      <c r="G6" s="12">
        <f>F6*C6</f>
        <v>654670</v>
      </c>
      <c r="H6" s="12"/>
      <c r="I6" s="12"/>
      <c r="J6" s="12"/>
      <c r="K6" s="12"/>
      <c r="L6" s="12">
        <f>(D6+F6)/2</f>
        <v>722335</v>
      </c>
      <c r="M6" s="23">
        <f>ROUND(L6+(L6*19%),0)</f>
        <v>859579</v>
      </c>
      <c r="N6" s="12">
        <f t="shared" si="0"/>
        <v>859579</v>
      </c>
    </row>
    <row r="7" spans="1:16" s="1" customFormat="1" ht="25.5" x14ac:dyDescent="0.25">
      <c r="A7" s="26"/>
      <c r="B7" s="20" t="s">
        <v>20</v>
      </c>
      <c r="C7" s="21">
        <v>5</v>
      </c>
      <c r="D7" s="12">
        <v>74790</v>
      </c>
      <c r="E7" s="12">
        <f>D7*C7</f>
        <v>373950</v>
      </c>
      <c r="F7" s="12">
        <v>88235</v>
      </c>
      <c r="G7" s="12">
        <f>F7*C7</f>
        <v>441175</v>
      </c>
      <c r="H7" s="12"/>
      <c r="I7" s="12"/>
      <c r="J7" s="12"/>
      <c r="K7" s="12"/>
      <c r="L7" s="12">
        <f>(D7+F7)/2</f>
        <v>81512.5</v>
      </c>
      <c r="M7" s="23">
        <f t="shared" ref="M7:M9" si="1">ROUND(L7+(L7*19%),0)</f>
        <v>97000</v>
      </c>
      <c r="N7" s="12">
        <f t="shared" si="0"/>
        <v>485000</v>
      </c>
    </row>
    <row r="8" spans="1:16" s="1" customFormat="1" ht="63.75" x14ac:dyDescent="0.25">
      <c r="A8" s="26"/>
      <c r="B8" s="20" t="s">
        <v>12</v>
      </c>
      <c r="C8" s="21">
        <v>8</v>
      </c>
      <c r="D8" s="12">
        <v>512605</v>
      </c>
      <c r="E8" s="12">
        <f>D8*C8</f>
        <v>4100840</v>
      </c>
      <c r="F8" s="12">
        <v>395244</v>
      </c>
      <c r="G8" s="12">
        <f>F8*C8</f>
        <v>3161952</v>
      </c>
      <c r="H8" s="12"/>
      <c r="I8" s="12"/>
      <c r="J8" s="12"/>
      <c r="K8" s="12"/>
      <c r="L8" s="12">
        <f>(D8+F8)/2</f>
        <v>453924.5</v>
      </c>
      <c r="M8" s="23">
        <f t="shared" si="1"/>
        <v>540170</v>
      </c>
      <c r="N8" s="12">
        <f t="shared" si="0"/>
        <v>4321360</v>
      </c>
    </row>
    <row r="9" spans="1:16" s="3" customFormat="1" ht="25.5" x14ac:dyDescent="0.25">
      <c r="A9" s="26"/>
      <c r="B9" s="22" t="s">
        <v>16</v>
      </c>
      <c r="C9" s="15">
        <v>44</v>
      </c>
      <c r="D9" s="12">
        <v>52101</v>
      </c>
      <c r="E9" s="12">
        <f>D9*C9</f>
        <v>2292444</v>
      </c>
      <c r="F9" s="12">
        <v>59650</v>
      </c>
      <c r="G9" s="12">
        <f>F9*C9</f>
        <v>2624600</v>
      </c>
      <c r="H9" s="12"/>
      <c r="I9" s="12"/>
      <c r="J9" s="12"/>
      <c r="K9" s="12"/>
      <c r="L9" s="12">
        <f>(D9+F9)/2</f>
        <v>55875.5</v>
      </c>
      <c r="M9" s="23">
        <f t="shared" si="1"/>
        <v>66492</v>
      </c>
      <c r="N9" s="12">
        <f t="shared" si="0"/>
        <v>2925648</v>
      </c>
      <c r="P9" s="17"/>
    </row>
    <row r="10" spans="1:16" s="3" customFormat="1" ht="76.5" x14ac:dyDescent="0.2">
      <c r="A10" s="26"/>
      <c r="B10" s="27" t="s">
        <v>22</v>
      </c>
      <c r="C10" s="15">
        <v>2</v>
      </c>
      <c r="D10" s="12"/>
      <c r="E10" s="12"/>
      <c r="F10" s="12"/>
      <c r="G10" s="12"/>
      <c r="H10" s="12">
        <v>1260504</v>
      </c>
      <c r="I10" s="12">
        <f>C10*H10</f>
        <v>2521008</v>
      </c>
      <c r="J10" s="12">
        <v>1386555</v>
      </c>
      <c r="K10" s="12">
        <f>J10*C10</f>
        <v>2773110</v>
      </c>
      <c r="L10" s="12">
        <f>(I10+K10)/2</f>
        <v>2647059</v>
      </c>
      <c r="M10" s="23">
        <f>ROUND(L10+(L10*19%),0)</f>
        <v>3150000</v>
      </c>
      <c r="N10" s="12">
        <f>M10*C10</f>
        <v>6300000</v>
      </c>
      <c r="P10" s="1"/>
    </row>
    <row r="11" spans="1:16" x14ac:dyDescent="0.25">
      <c r="A11" s="5"/>
      <c r="B11" s="13"/>
      <c r="C11" s="16"/>
      <c r="D11" s="7"/>
      <c r="E11" s="12"/>
      <c r="F11" s="7"/>
      <c r="G11" s="11"/>
      <c r="H11" s="11"/>
      <c r="I11" s="11"/>
      <c r="J11" s="11"/>
      <c r="K11" s="11"/>
      <c r="L11" s="12"/>
      <c r="M11" s="12"/>
      <c r="N11" s="23">
        <f>SUM(N5:N10)</f>
        <v>22995963</v>
      </c>
    </row>
    <row r="12" spans="1:16" x14ac:dyDescent="0.25">
      <c r="A12" s="5"/>
      <c r="B12" s="5"/>
      <c r="C12" s="16"/>
      <c r="D12" s="5"/>
      <c r="E12" s="5"/>
      <c r="F12" s="5"/>
      <c r="G12" s="5"/>
      <c r="H12" s="5"/>
      <c r="I12" s="5"/>
      <c r="J12" s="5"/>
      <c r="K12" s="5"/>
      <c r="L12" s="5"/>
      <c r="M12" s="18"/>
      <c r="N12" s="18"/>
    </row>
  </sheetData>
  <mergeCells count="6">
    <mergeCell ref="A5:A10"/>
    <mergeCell ref="D3:E3"/>
    <mergeCell ref="F3:G3"/>
    <mergeCell ref="A1:N1"/>
    <mergeCell ref="H3:I3"/>
    <mergeCell ref="J3:K3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Carolina Mantilla Arce</dc:creator>
  <cp:lastModifiedBy>Nancy Carolina Mantilla Arce</cp:lastModifiedBy>
  <cp:lastPrinted>2023-03-06T19:08:32Z</cp:lastPrinted>
  <dcterms:created xsi:type="dcterms:W3CDTF">2021-10-06T15:39:03Z</dcterms:created>
  <dcterms:modified xsi:type="dcterms:W3CDTF">2023-03-06T20:41:55Z</dcterms:modified>
</cp:coreProperties>
</file>